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360" yWindow="660" windowWidth="11340" windowHeight="6000" tabRatio="598" firstSheet="8" activeTab="15"/>
  </bookViews>
  <sheets>
    <sheet name="Mpolghivj" sheetId="1" r:id="rId1"/>
    <sheet name="Mintj 2017" sheetId="42" r:id="rId2"/>
    <sheet name="Mönkj" sheetId="12" r:id="rId3"/>
    <sheet name="EszkJ" sheetId="2" r:id="rId4"/>
    <sheet name="ForrJ" sheetId="3" r:id="rId5"/>
    <sheet name="15 A" sheetId="59" r:id="rId6"/>
    <sheet name="VagyonJ" sheetId="69" r:id="rId7"/>
    <sheet name="Közpt2017" sheetId="60" r:id="rId8"/>
    <sheet name="Norm2017T" sheetId="63" r:id="rId9"/>
    <sheet name="Norm2017TINT" sheetId="64" r:id="rId10"/>
    <sheet name="Maradv" sheetId="65" r:id="rId11"/>
    <sheet name="PM elsz" sheetId="67" r:id="rId12"/>
    <sheet name="Eredm" sheetId="68" r:id="rId13"/>
    <sheet name="24J" sheetId="34" r:id="rId14"/>
    <sheet name="LAKAL2010J" sheetId="35" r:id="rId15"/>
    <sheet name="Adósság" sheetId="5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pm2002" localSheetId="13">[5]PAR10!$A$1:$H$1672</definedName>
    <definedName name="_pm2002" localSheetId="14">[5]PAR10!$A$1:$H$1672</definedName>
    <definedName name="_pm2002" localSheetId="8">[10]PAR10!$A$1:$H$1672</definedName>
    <definedName name="_pm2002" localSheetId="9">[10]PAR10!$A$1:$H$1672</definedName>
    <definedName name="_pm2002" localSheetId="6">[16]PAR10!$A$1:$H$1672</definedName>
    <definedName name="_pm2002">[17]PAR10!$A$1:$H$1672</definedName>
    <definedName name="_xlnm.Database" localSheetId="14">#REF!</definedName>
    <definedName name="_xlnm.Database" localSheetId="8">#REF!</definedName>
    <definedName name="_xlnm.Database" localSheetId="9">#REF!</definedName>
    <definedName name="_xlnm.Database" localSheetId="6">#REF!</definedName>
    <definedName name="_xlnm.Database">#REF!</definedName>
    <definedName name="alap" localSheetId="13">[1]Munkalap4!$A$1:$D$254</definedName>
    <definedName name="alap" localSheetId="14">[2]Munkalap4!$A$1:$D$254</definedName>
    <definedName name="alap" localSheetId="6">[3]Munkalap4!$A$1:$D$254</definedName>
    <definedName name="alap">[4]Munkalap4!$A$1:$D$254</definedName>
    <definedName name="j">[5]PAR10!$A$1:$H$1672</definedName>
    <definedName name="l" localSheetId="13">[6]PAR10!$A$1:$I$2039</definedName>
    <definedName name="l" localSheetId="14">[6]PAR10!$A$1:$I$2039</definedName>
    <definedName name="l" localSheetId="6">[7]PAR10!$A$1:$I$2039</definedName>
    <definedName name="l">[8]PAR10!$A$1:$I$2039</definedName>
    <definedName name="Lakas2004" localSheetId="13">[9]EP10!$A$1:$G$83</definedName>
    <definedName name="Lakas2004" localSheetId="14">[9]EP10!$A$1:$G$83</definedName>
    <definedName name="Lakas2004" localSheetId="8">[10]EP10!$A$1:$G$83</definedName>
    <definedName name="Lakas2004" localSheetId="9">[10]EP10!$A$1:$G$83</definedName>
    <definedName name="Lakas2004" localSheetId="6">[11]EP10!$A$1:$G$83</definedName>
    <definedName name="Lakas2004">[12]EP10!$A$1:$G$83</definedName>
    <definedName name="ll">[11]EP10!$A$1:$G$83</definedName>
    <definedName name="lol" localSheetId="13">[13]EP10!$A$1:$G$82</definedName>
    <definedName name="lol" localSheetId="14">[13]EP10!$A$1:$G$82</definedName>
    <definedName name="lol" localSheetId="6">[14]EP10!$A$1:$G$82</definedName>
    <definedName name="lol">[15]EP10!$A$1:$G$82</definedName>
    <definedName name="_xlnm.Print_Titles" localSheetId="7">Közpt2017!$5:$6</definedName>
    <definedName name="_xlnm.Print_Titles" localSheetId="2">Mönkj!$4:$5</definedName>
    <definedName name="vagyon2007" localSheetId="13">[18]JO!$A$1:$W$4923</definedName>
    <definedName name="vagyon2007" localSheetId="14">[18]JO!$A$1:$W$4923</definedName>
    <definedName name="vagyon2007" localSheetId="6">[19]JO!$A$1:$W$4923</definedName>
    <definedName name="vagyon2007">[20]JO!$A$1:$W$4923</definedName>
  </definedNames>
  <calcPr calcId="124519"/>
</workbook>
</file>

<file path=xl/calcChain.xml><?xml version="1.0" encoding="utf-8"?>
<calcChain xmlns="http://schemas.openxmlformats.org/spreadsheetml/2006/main">
  <c r="D35" i="67"/>
  <c r="D48" s="1"/>
  <c r="D53" s="1"/>
  <c r="E35"/>
  <c r="E48" s="1"/>
  <c r="E53" s="1"/>
  <c r="C35"/>
  <c r="C48" s="1"/>
  <c r="C53" s="1"/>
  <c r="D39" i="69"/>
  <c r="C39"/>
  <c r="E38"/>
  <c r="E37"/>
  <c r="E36"/>
  <c r="E35"/>
  <c r="E34"/>
  <c r="E33"/>
  <c r="E32"/>
  <c r="E39" s="1"/>
  <c r="E31"/>
  <c r="D28"/>
  <c r="C28"/>
  <c r="E27"/>
  <c r="E26"/>
  <c r="E25"/>
  <c r="E24"/>
  <c r="E23"/>
  <c r="E22"/>
  <c r="E21"/>
  <c r="E20"/>
  <c r="E19"/>
  <c r="E18"/>
  <c r="E17"/>
  <c r="E16"/>
  <c r="E15"/>
  <c r="E14"/>
  <c r="E13"/>
  <c r="E28" s="1"/>
  <c r="D11"/>
  <c r="D29"/>
  <c r="D41"/>
  <c r="C11"/>
  <c r="C29" s="1"/>
  <c r="C41" s="1"/>
  <c r="E10"/>
  <c r="E9"/>
  <c r="E8"/>
  <c r="E7"/>
  <c r="E6"/>
  <c r="E11" s="1"/>
  <c r="E29" s="1"/>
  <c r="E41" s="1"/>
  <c r="C12" i="34"/>
  <c r="C13"/>
  <c r="C11"/>
  <c r="G13" i="2"/>
  <c r="G12"/>
  <c r="M25"/>
  <c r="M26"/>
  <c r="M27"/>
  <c r="Q13"/>
  <c r="J22"/>
  <c r="J23"/>
  <c r="J24"/>
  <c r="J25"/>
  <c r="J26"/>
  <c r="J27"/>
  <c r="J21"/>
  <c r="J28" s="1"/>
  <c r="J20"/>
  <c r="M7"/>
  <c r="G21"/>
  <c r="C7" s="1"/>
  <c r="M8"/>
  <c r="G22"/>
  <c r="C8"/>
  <c r="M9"/>
  <c r="G23"/>
  <c r="C9"/>
  <c r="M10"/>
  <c r="G24" s="1"/>
  <c r="M11"/>
  <c r="G25"/>
  <c r="C11" s="1"/>
  <c r="M12"/>
  <c r="G26"/>
  <c r="C12"/>
  <c r="M13"/>
  <c r="M6"/>
  <c r="K10" i="3"/>
  <c r="F37" i="12"/>
  <c r="E29"/>
  <c r="B22" i="42"/>
  <c r="F26" i="12"/>
  <c r="F24"/>
  <c r="F23"/>
  <c r="F29" s="1"/>
  <c r="F34" s="1"/>
  <c r="F38" s="1"/>
  <c r="F17"/>
  <c r="F16"/>
  <c r="F15"/>
  <c r="C74"/>
  <c r="C72"/>
  <c r="C66"/>
  <c r="C64"/>
  <c r="C63"/>
  <c r="C53"/>
  <c r="C44"/>
  <c r="C33"/>
  <c r="C32"/>
  <c r="C31"/>
  <c r="C29"/>
  <c r="C21"/>
  <c r="C14"/>
  <c r="C11"/>
  <c r="C6"/>
  <c r="E37"/>
  <c r="E33"/>
  <c r="E20"/>
  <c r="E11"/>
  <c r="B77"/>
  <c r="B75"/>
  <c r="B63"/>
  <c r="B68" s="1"/>
  <c r="B60"/>
  <c r="B58"/>
  <c r="B51"/>
  <c r="B62" s="1"/>
  <c r="B34"/>
  <c r="B48"/>
  <c r="B46"/>
  <c r="B43"/>
  <c r="B30"/>
  <c r="B50" s="1"/>
  <c r="B27"/>
  <c r="B25"/>
  <c r="B18"/>
  <c r="B22" s="1"/>
  <c r="B15"/>
  <c r="B13"/>
  <c r="B12"/>
  <c r="B8"/>
  <c r="B16"/>
  <c r="B49" i="42"/>
  <c r="C48"/>
  <c r="C46"/>
  <c r="C49" s="1"/>
  <c r="C39"/>
  <c r="C42"/>
  <c r="C20"/>
  <c r="E24"/>
  <c r="E21"/>
  <c r="E18"/>
  <c r="E14"/>
  <c r="E22"/>
  <c r="E11"/>
  <c r="E25" s="1"/>
  <c r="B51"/>
  <c r="B39"/>
  <c r="B42" s="1"/>
  <c r="B32"/>
  <c r="B38" s="1"/>
  <c r="B43" s="1"/>
  <c r="B29"/>
  <c r="B20"/>
  <c r="B18"/>
  <c r="B21" s="1"/>
  <c r="B15"/>
  <c r="B16" s="1"/>
  <c r="B12"/>
  <c r="B8"/>
  <c r="B13" s="1"/>
  <c r="B52" s="1"/>
  <c r="F37" i="1"/>
  <c r="F28"/>
  <c r="C65"/>
  <c r="C63"/>
  <c r="C66" s="1"/>
  <c r="C45"/>
  <c r="C28"/>
  <c r="C40"/>
  <c r="C32"/>
  <c r="C19"/>
  <c r="C20" s="1"/>
  <c r="F33"/>
  <c r="F20"/>
  <c r="F11"/>
  <c r="E37"/>
  <c r="E33"/>
  <c r="E28"/>
  <c r="E20"/>
  <c r="E11"/>
  <c r="C55"/>
  <c r="C60"/>
  <c r="B55"/>
  <c r="C52"/>
  <c r="C48"/>
  <c r="C54"/>
  <c r="C43"/>
  <c r="B43"/>
  <c r="C25"/>
  <c r="B25"/>
  <c r="C23"/>
  <c r="B23"/>
  <c r="B26" s="1"/>
  <c r="C15"/>
  <c r="B15"/>
  <c r="C12"/>
  <c r="B12"/>
  <c r="C8"/>
  <c r="B8"/>
  <c r="D22" i="60"/>
  <c r="C22"/>
  <c r="F20"/>
  <c r="F19"/>
  <c r="E17"/>
  <c r="E22" s="1"/>
  <c r="F16"/>
  <c r="F15"/>
  <c r="F10"/>
  <c r="F9"/>
  <c r="F22" i="64"/>
  <c r="F19"/>
  <c r="F21"/>
  <c r="F20"/>
  <c r="F18"/>
  <c r="D22"/>
  <c r="D18"/>
  <c r="C19"/>
  <c r="C21"/>
  <c r="B19"/>
  <c r="B22"/>
  <c r="E22"/>
  <c r="B21"/>
  <c r="B20"/>
  <c r="B18"/>
  <c r="F34" i="63"/>
  <c r="H34"/>
  <c r="C34"/>
  <c r="E34"/>
  <c r="G34" s="1"/>
  <c r="I34" s="1"/>
  <c r="H33"/>
  <c r="E33"/>
  <c r="G33" s="1"/>
  <c r="I33" s="1"/>
  <c r="H32"/>
  <c r="E32"/>
  <c r="G32" s="1"/>
  <c r="I32" s="1"/>
  <c r="H31"/>
  <c r="E31"/>
  <c r="G31" s="1"/>
  <c r="I31" s="1"/>
  <c r="H30"/>
  <c r="E30"/>
  <c r="G30" s="1"/>
  <c r="I30" s="1"/>
  <c r="H29"/>
  <c r="E29"/>
  <c r="G29" s="1"/>
  <c r="I29" s="1"/>
  <c r="H28"/>
  <c r="E28"/>
  <c r="G28" s="1"/>
  <c r="I28" s="1"/>
  <c r="F27"/>
  <c r="H27"/>
  <c r="B27"/>
  <c r="E27" s="1"/>
  <c r="G27" s="1"/>
  <c r="I27" s="1"/>
  <c r="H26"/>
  <c r="E26"/>
  <c r="G26" s="1"/>
  <c r="I26" s="1"/>
  <c r="F25"/>
  <c r="H25"/>
  <c r="C25"/>
  <c r="C35"/>
  <c r="B25"/>
  <c r="E25" s="1"/>
  <c r="G25" s="1"/>
  <c r="I25" s="1"/>
  <c r="H24"/>
  <c r="E24"/>
  <c r="G24" s="1"/>
  <c r="I24" s="1"/>
  <c r="F23"/>
  <c r="B23"/>
  <c r="E23"/>
  <c r="F22"/>
  <c r="G22" s="1"/>
  <c r="I22" s="1"/>
  <c r="B22"/>
  <c r="E22"/>
  <c r="F21"/>
  <c r="D21"/>
  <c r="B21"/>
  <c r="E21" s="1"/>
  <c r="G21" s="1"/>
  <c r="I21" s="1"/>
  <c r="F20"/>
  <c r="H20"/>
  <c r="B20"/>
  <c r="E20"/>
  <c r="F19"/>
  <c r="H19"/>
  <c r="D19"/>
  <c r="B19"/>
  <c r="E19" s="1"/>
  <c r="G19" s="1"/>
  <c r="I19" s="1"/>
  <c r="F18"/>
  <c r="F35"/>
  <c r="D18"/>
  <c r="D35"/>
  <c r="B18"/>
  <c r="B35"/>
  <c r="H17"/>
  <c r="E17"/>
  <c r="G17" s="1"/>
  <c r="I17" s="1"/>
  <c r="H16"/>
  <c r="E16"/>
  <c r="G16" s="1"/>
  <c r="I16" s="1"/>
  <c r="H15"/>
  <c r="E15"/>
  <c r="G15" s="1"/>
  <c r="I15" s="1"/>
  <c r="H14"/>
  <c r="E14"/>
  <c r="G14" s="1"/>
  <c r="I14" s="1"/>
  <c r="H13"/>
  <c r="E13"/>
  <c r="G13" s="1"/>
  <c r="I13" s="1"/>
  <c r="H12"/>
  <c r="E12"/>
  <c r="G12" s="1"/>
  <c r="I12" s="1"/>
  <c r="H11"/>
  <c r="E11"/>
  <c r="G11" s="1"/>
  <c r="I11" s="1"/>
  <c r="H10"/>
  <c r="E10"/>
  <c r="G10" s="1"/>
  <c r="I10" s="1"/>
  <c r="H9"/>
  <c r="E9"/>
  <c r="G9" s="1"/>
  <c r="I9" s="1"/>
  <c r="H8"/>
  <c r="E8"/>
  <c r="G8" s="1"/>
  <c r="I8" s="1"/>
  <c r="H7"/>
  <c r="E7"/>
  <c r="G7" s="1"/>
  <c r="H6"/>
  <c r="G6"/>
  <c r="E6"/>
  <c r="I6" i="59"/>
  <c r="I7"/>
  <c r="I8"/>
  <c r="I9"/>
  <c r="I10"/>
  <c r="I11"/>
  <c r="I12"/>
  <c r="C13"/>
  <c r="D13"/>
  <c r="E13"/>
  <c r="F13"/>
  <c r="F20" s="1"/>
  <c r="G13"/>
  <c r="H13"/>
  <c r="I14"/>
  <c r="I15"/>
  <c r="I16"/>
  <c r="I17"/>
  <c r="I18"/>
  <c r="C19"/>
  <c r="C20" s="1"/>
  <c r="D19"/>
  <c r="E19"/>
  <c r="F19"/>
  <c r="G19"/>
  <c r="H19"/>
  <c r="H20"/>
  <c r="H30" s="1"/>
  <c r="I21"/>
  <c r="I22"/>
  <c r="I23"/>
  <c r="C24"/>
  <c r="D24"/>
  <c r="D29"/>
  <c r="E24"/>
  <c r="F24"/>
  <c r="F29" s="1"/>
  <c r="I29" s="1"/>
  <c r="G24"/>
  <c r="G29" s="1"/>
  <c r="G30" s="1"/>
  <c r="H24"/>
  <c r="H29" s="1"/>
  <c r="I25"/>
  <c r="I26"/>
  <c r="I27"/>
  <c r="I28"/>
  <c r="E29"/>
  <c r="I31"/>
  <c r="I32"/>
  <c r="C20" i="34"/>
  <c r="B8" i="52"/>
  <c r="B22" s="1"/>
  <c r="B17"/>
  <c r="C17"/>
  <c r="D17"/>
  <c r="D21" s="1"/>
  <c r="D23" s="1"/>
  <c r="E17"/>
  <c r="E21"/>
  <c r="E23" s="1"/>
  <c r="B21"/>
  <c r="B23" s="1"/>
  <c r="C21"/>
  <c r="C23" s="1"/>
  <c r="J5" i="68"/>
  <c r="J6"/>
  <c r="J7"/>
  <c r="B8"/>
  <c r="C8"/>
  <c r="D8"/>
  <c r="E8"/>
  <c r="F8"/>
  <c r="G8"/>
  <c r="H8"/>
  <c r="I8"/>
  <c r="J9"/>
  <c r="J10"/>
  <c r="B11"/>
  <c r="J11" s="1"/>
  <c r="C11"/>
  <c r="D11"/>
  <c r="E11"/>
  <c r="F11"/>
  <c r="G11"/>
  <c r="H11"/>
  <c r="I11"/>
  <c r="J12"/>
  <c r="J13"/>
  <c r="J14"/>
  <c r="B16"/>
  <c r="C16"/>
  <c r="D16"/>
  <c r="E16"/>
  <c r="F16"/>
  <c r="G16"/>
  <c r="H16"/>
  <c r="I16"/>
  <c r="J17"/>
  <c r="J18"/>
  <c r="J19"/>
  <c r="J20"/>
  <c r="B21"/>
  <c r="C21"/>
  <c r="D21"/>
  <c r="D28" s="1"/>
  <c r="E21"/>
  <c r="F21"/>
  <c r="G21"/>
  <c r="H21"/>
  <c r="I21"/>
  <c r="J22"/>
  <c r="J23"/>
  <c r="J24"/>
  <c r="B25"/>
  <c r="C25"/>
  <c r="D25"/>
  <c r="E25"/>
  <c r="F25"/>
  <c r="G25"/>
  <c r="H25"/>
  <c r="I25"/>
  <c r="J26"/>
  <c r="J27"/>
  <c r="J29"/>
  <c r="J30"/>
  <c r="J31"/>
  <c r="J32"/>
  <c r="J33"/>
  <c r="J34"/>
  <c r="J35"/>
  <c r="B36"/>
  <c r="B47" s="1"/>
  <c r="C36"/>
  <c r="D36"/>
  <c r="E36"/>
  <c r="F36"/>
  <c r="G36"/>
  <c r="H36"/>
  <c r="I36"/>
  <c r="J36"/>
  <c r="J37"/>
  <c r="J38"/>
  <c r="J39"/>
  <c r="J40"/>
  <c r="J41"/>
  <c r="J42"/>
  <c r="J43"/>
  <c r="J44"/>
  <c r="J45"/>
  <c r="B46"/>
  <c r="C46"/>
  <c r="D46"/>
  <c r="E46"/>
  <c r="F46"/>
  <c r="F47"/>
  <c r="G46"/>
  <c r="H46"/>
  <c r="I46"/>
  <c r="I47" s="1"/>
  <c r="C47"/>
  <c r="B14" i="2"/>
  <c r="D14"/>
  <c r="E14"/>
  <c r="F14"/>
  <c r="G14"/>
  <c r="H14"/>
  <c r="I14"/>
  <c r="J14"/>
  <c r="K14"/>
  <c r="L14"/>
  <c r="N14"/>
  <c r="O14"/>
  <c r="P14"/>
  <c r="Q14"/>
  <c r="M20"/>
  <c r="M21"/>
  <c r="M22"/>
  <c r="M23"/>
  <c r="M24"/>
  <c r="B28"/>
  <c r="C28"/>
  <c r="D28"/>
  <c r="E28"/>
  <c r="F28"/>
  <c r="H28"/>
  <c r="I28"/>
  <c r="K28"/>
  <c r="L28"/>
  <c r="N28"/>
  <c r="O28"/>
  <c r="P28"/>
  <c r="G5" i="3"/>
  <c r="K5"/>
  <c r="M5" s="1"/>
  <c r="G6"/>
  <c r="K6"/>
  <c r="G7"/>
  <c r="K7"/>
  <c r="G8"/>
  <c r="K8"/>
  <c r="G9"/>
  <c r="K9"/>
  <c r="G10"/>
  <c r="M10" s="1"/>
  <c r="G11"/>
  <c r="M11" s="1"/>
  <c r="K11"/>
  <c r="G12"/>
  <c r="K12"/>
  <c r="B13"/>
  <c r="C13"/>
  <c r="D13"/>
  <c r="E13"/>
  <c r="F13"/>
  <c r="H13"/>
  <c r="I13"/>
  <c r="J13"/>
  <c r="L13"/>
  <c r="F7" i="60"/>
  <c r="F11"/>
  <c r="F12"/>
  <c r="F13"/>
  <c r="F14"/>
  <c r="F18"/>
  <c r="F8"/>
  <c r="F11" i="35"/>
  <c r="G11"/>
  <c r="F22"/>
  <c r="G22"/>
  <c r="J5" i="65"/>
  <c r="J6"/>
  <c r="B7"/>
  <c r="B11"/>
  <c r="B19" s="1"/>
  <c r="C7"/>
  <c r="C11" s="1"/>
  <c r="D7"/>
  <c r="E7"/>
  <c r="F7"/>
  <c r="G7"/>
  <c r="H7"/>
  <c r="I7"/>
  <c r="J8"/>
  <c r="J9"/>
  <c r="B10"/>
  <c r="C10"/>
  <c r="D10"/>
  <c r="D11"/>
  <c r="D19" s="1"/>
  <c r="E10"/>
  <c r="E11" s="1"/>
  <c r="E19" s="1"/>
  <c r="F10"/>
  <c r="G10"/>
  <c r="H10"/>
  <c r="H11"/>
  <c r="H19" s="1"/>
  <c r="I10"/>
  <c r="I11" s="1"/>
  <c r="I19" s="1"/>
  <c r="F11"/>
  <c r="F19"/>
  <c r="J12"/>
  <c r="J13"/>
  <c r="J14"/>
  <c r="J15"/>
  <c r="J16"/>
  <c r="J17"/>
  <c r="J18"/>
  <c r="J20"/>
  <c r="J21"/>
  <c r="J22"/>
  <c r="J23"/>
  <c r="C8" i="42"/>
  <c r="F11"/>
  <c r="C12"/>
  <c r="F14"/>
  <c r="C15"/>
  <c r="C16" s="1"/>
  <c r="C18"/>
  <c r="C21" s="1"/>
  <c r="F18"/>
  <c r="F21"/>
  <c r="C22"/>
  <c r="F24"/>
  <c r="C29"/>
  <c r="C32"/>
  <c r="C38"/>
  <c r="C51"/>
  <c r="C8" i="12"/>
  <c r="F11"/>
  <c r="C12"/>
  <c r="C13"/>
  <c r="C15"/>
  <c r="C16" s="1"/>
  <c r="C18"/>
  <c r="C22" s="1"/>
  <c r="F20"/>
  <c r="C25"/>
  <c r="C27"/>
  <c r="C30"/>
  <c r="C34"/>
  <c r="F33"/>
  <c r="C43"/>
  <c r="C46"/>
  <c r="C48"/>
  <c r="C50" s="1"/>
  <c r="C69" s="1"/>
  <c r="C51"/>
  <c r="C60"/>
  <c r="C77"/>
  <c r="C26" i="1"/>
  <c r="B28"/>
  <c r="B32"/>
  <c r="B40"/>
  <c r="B45"/>
  <c r="B48"/>
  <c r="B54" s="1"/>
  <c r="B52"/>
  <c r="B60"/>
  <c r="E6" i="64"/>
  <c r="G6" s="1"/>
  <c r="F6"/>
  <c r="E7"/>
  <c r="F7"/>
  <c r="G7" s="1"/>
  <c r="I7" s="1"/>
  <c r="E8"/>
  <c r="F8"/>
  <c r="G8" s="1"/>
  <c r="I8" s="1"/>
  <c r="E9"/>
  <c r="F9"/>
  <c r="G9" s="1"/>
  <c r="I9" s="1"/>
  <c r="E10"/>
  <c r="F10"/>
  <c r="G10" s="1"/>
  <c r="I10" s="1"/>
  <c r="E11"/>
  <c r="F11"/>
  <c r="G11" s="1"/>
  <c r="I11" s="1"/>
  <c r="E12"/>
  <c r="F12"/>
  <c r="G12" s="1"/>
  <c r="I12" s="1"/>
  <c r="E13"/>
  <c r="F13"/>
  <c r="G13" s="1"/>
  <c r="I13" s="1"/>
  <c r="E14"/>
  <c r="F14"/>
  <c r="G14" s="1"/>
  <c r="I14" s="1"/>
  <c r="E15"/>
  <c r="F15"/>
  <c r="G15" s="1"/>
  <c r="I15" s="1"/>
  <c r="E16"/>
  <c r="F16"/>
  <c r="G16" s="1"/>
  <c r="I16" s="1"/>
  <c r="E17"/>
  <c r="F17"/>
  <c r="G17" s="1"/>
  <c r="I17" s="1"/>
  <c r="E18"/>
  <c r="G18" s="1"/>
  <c r="I18" s="1"/>
  <c r="E19"/>
  <c r="G19"/>
  <c r="I19" s="1"/>
  <c r="E20"/>
  <c r="G20"/>
  <c r="I20"/>
  <c r="E21"/>
  <c r="G21" s="1"/>
  <c r="I21" s="1"/>
  <c r="B23"/>
  <c r="C23"/>
  <c r="D23"/>
  <c r="H23"/>
  <c r="F23"/>
  <c r="G23" i="63"/>
  <c r="I6"/>
  <c r="H18"/>
  <c r="H35"/>
  <c r="H21"/>
  <c r="H22"/>
  <c r="H23"/>
  <c r="E18"/>
  <c r="E35" s="1"/>
  <c r="I23"/>
  <c r="E34" i="1"/>
  <c r="E38" s="1"/>
  <c r="F34"/>
  <c r="B47"/>
  <c r="B61" s="1"/>
  <c r="F38"/>
  <c r="C47"/>
  <c r="C61" s="1"/>
  <c r="B16"/>
  <c r="C16"/>
  <c r="C62" i="12"/>
  <c r="C28"/>
  <c r="B31" i="42"/>
  <c r="C13"/>
  <c r="F22"/>
  <c r="F25" s="1"/>
  <c r="C31"/>
  <c r="C43"/>
  <c r="M12" i="3"/>
  <c r="M9"/>
  <c r="M8"/>
  <c r="M6"/>
  <c r="M7"/>
  <c r="G13"/>
  <c r="K13"/>
  <c r="C29" i="59"/>
  <c r="G20"/>
  <c r="E20"/>
  <c r="E30" s="1"/>
  <c r="D20"/>
  <c r="D30"/>
  <c r="E34" i="12"/>
  <c r="E38"/>
  <c r="C75"/>
  <c r="B28"/>
  <c r="C28" i="68"/>
  <c r="C48" s="1"/>
  <c r="H28"/>
  <c r="G47"/>
  <c r="E47"/>
  <c r="G28"/>
  <c r="G48"/>
  <c r="I28"/>
  <c r="I48" s="1"/>
  <c r="H47"/>
  <c r="H48" s="1"/>
  <c r="D47"/>
  <c r="F28"/>
  <c r="F48"/>
  <c r="J46"/>
  <c r="J16"/>
  <c r="J8"/>
  <c r="J21"/>
  <c r="E28"/>
  <c r="E48" s="1"/>
  <c r="J25"/>
  <c r="B28"/>
  <c r="B48" s="1"/>
  <c r="G11" i="65"/>
  <c r="G19"/>
  <c r="J7"/>
  <c r="J10"/>
  <c r="G27" i="2"/>
  <c r="C13" s="1"/>
  <c r="Q21"/>
  <c r="Q25"/>
  <c r="M28"/>
  <c r="M14"/>
  <c r="Q26"/>
  <c r="Q23"/>
  <c r="Q22"/>
  <c r="G20"/>
  <c r="C6" s="1"/>
  <c r="Q20"/>
  <c r="Q27"/>
  <c r="G18" i="63"/>
  <c r="I18" s="1"/>
  <c r="G22" i="64"/>
  <c r="I22"/>
  <c r="E23"/>
  <c r="I13" i="59"/>
  <c r="G20" i="63"/>
  <c r="I20"/>
  <c r="F17" i="60"/>
  <c r="F22"/>
  <c r="C68" i="12"/>
  <c r="G23" i="64" l="1"/>
  <c r="I6"/>
  <c r="I23" s="1"/>
  <c r="C19" i="65"/>
  <c r="J11"/>
  <c r="J28" i="68"/>
  <c r="D48"/>
  <c r="J48" s="1"/>
  <c r="C78" i="12"/>
  <c r="I7" i="63"/>
  <c r="I35" s="1"/>
  <c r="G35"/>
  <c r="C10" i="2"/>
  <c r="Q24"/>
  <c r="Q28" s="1"/>
  <c r="I20" i="59"/>
  <c r="C30"/>
  <c r="J19" i="65"/>
  <c r="C14" i="2"/>
  <c r="C67" i="1"/>
  <c r="F30" i="59"/>
  <c r="C52" i="42"/>
  <c r="B78" i="12"/>
  <c r="B67" i="1"/>
  <c r="M13" i="3"/>
  <c r="J47" i="68"/>
  <c r="B69" i="12"/>
  <c r="G28" i="2"/>
  <c r="I24" i="59"/>
  <c r="I19"/>
  <c r="I30" l="1"/>
  <c r="I36" s="1"/>
  <c r="I38" s="1"/>
  <c r="I42" s="1"/>
</calcChain>
</file>

<file path=xl/sharedStrings.xml><?xml version="1.0" encoding="utf-8"?>
<sst xmlns="http://schemas.openxmlformats.org/spreadsheetml/2006/main" count="812" uniqueCount="500">
  <si>
    <t>D/I/7c - ebből: költségvetési évben esedékes követelések felhalmozási célú visszatérítendő támogatások, kölcsönök visszatérülésére államháztartáson kívülről</t>
  </si>
  <si>
    <t>D/I Költségvetési évben esedékes követelések (=D/I/1+…+D/I/8)</t>
  </si>
  <si>
    <t>D/II/6 Költségvetési évet követően esedékes követelések működési célú átvett pénzeszközre (&gt;=D/II/6a+D/II/6b+D/II/6c)</t>
  </si>
  <si>
    <t>D/II/6c - ebből: költségvetési évet követően esedékes követelések működési célú visszatérítendő támogatások, kölcsönök visszatérülésére államháztartáson kívülről</t>
  </si>
  <si>
    <t>D/II/7 Költségvetési évet követően esedékes követelések felhalmozási célú átvett pénzeszközre (&gt;=D/II/7a+D/II/7b+D/II/7c)</t>
  </si>
  <si>
    <t>D/II/7c - ebből: költségvetési évet követően esedékes követelések felhalmozási célú visszatérítendő támogatások, kölcsönök visszatérülésére államháztartáson kívülről</t>
  </si>
  <si>
    <t>D/II Költségvetési évet követően esedékes követelések (=D/II/1+…+D/II/8)</t>
  </si>
  <si>
    <t>D/III/1 Adott előlegek (=D/III/1a+…+D/III/1f)</t>
  </si>
  <si>
    <t>D/III/1d - ebből: igénybe vett szolgáltatásra adott előlegek</t>
  </si>
  <si>
    <t>D/III/1e - ebből: foglalkoztatottaknak adott előlegek</t>
  </si>
  <si>
    <t>D/III/4 Forgótőke elszámolása</t>
  </si>
  <si>
    <t>D/III Követelés jellegű sajátos elszámolások (=D/III/1+…+D/III/9)</t>
  </si>
  <si>
    <t>D) KÖVETELÉSEK  (=D/I+D/II+D/III)</t>
  </si>
  <si>
    <t>E/I December havi illetmények, munkabérek elszámolása</t>
  </si>
  <si>
    <t>E) EGYÉB SAJÁTOS ESZKÖZOLDALI  ELSZÁMOLÁSOK (=E/I+…+E/II)</t>
  </si>
  <si>
    <t>ESZKÖZÖK ÖSSZESEN (=A+B+C+D+E+F)</t>
  </si>
  <si>
    <t>G/I  Nemzeti vagyon induláskori értéke</t>
  </si>
  <si>
    <t>G/II Nemzeti vagyon változásai</t>
  </si>
  <si>
    <t>G/III Egyéb eszközök induláskori értéke és változásai</t>
  </si>
  <si>
    <t>G/IV Felhalmozott eredmény</t>
  </si>
  <si>
    <t>G/VI Mérleg szerinti eredmény</t>
  </si>
  <si>
    <t>G/ SAJÁT TŐKE  (= G/I+…+G/VI)</t>
  </si>
  <si>
    <t>H/I/1 Költségvetési évben esedékes kötelezettségek személyi juttatásokra</t>
  </si>
  <si>
    <t>H/I/3 Költségvetési évben esedékes kötelezettségek dologi kiadásokra</t>
  </si>
  <si>
    <t>H/I/4 Költségvetési évben esedékes kötelezettségek ellátottak pénzbeli juttatásaira</t>
  </si>
  <si>
    <t>H/I/5 Költségvetési évben esedékes kötelezettségek egyéb működési célú kiadásokra (&gt;=H/I/5a+H/I/5b)</t>
  </si>
  <si>
    <t>H/I/6 Költségvetési évben esedékes kötelezettségek beruházásokra</t>
  </si>
  <si>
    <t>H/I/7 Költségvetési évben esedékes kötelezettségek felújításokra</t>
  </si>
  <si>
    <t>H/I/9 Költségvetési évben esedékes kötelezettségek finanszírozási kiadásokra (&gt;=H/I/9a+…+H/I/9l)</t>
  </si>
  <si>
    <t>H/I/9a - ebből: költségvetési évben esedékes kötelezettségek hosszú lejáratú hitelek, kölcsönök törlesztésére pénzügyi vállalkozásnak</t>
  </si>
  <si>
    <t>H/I Költségvetési évben esedékes kötelezettségek (=H/I/1+…+H/I/9)</t>
  </si>
  <si>
    <t>H/II/3 Költségvetési évet követően esedékes kötelezettségek dologi kiadásokra</t>
  </si>
  <si>
    <t>H/II/9 Költségvetési évet követően esedékes kötelezettségek finanszírozási kiadásokra (&gt;=H/II/9a+…+H/II/9i)</t>
  </si>
  <si>
    <t>H/II/9a - ebből: költségvetési évet követően esedékes kötelezettségek hosszú lejáratú hitelek, kölcsönök törlesztésére pénzügyi vállalkozásnak</t>
  </si>
  <si>
    <t>H/II/9e - ebből: költségvetési évet követően esedékes kötelezettségek pénzügyi lízing kiadásaira</t>
  </si>
  <si>
    <t>H/II Költségvetési évet követően esedékes kötelezettségek (=H/II/1+…+H/II/9)</t>
  </si>
  <si>
    <t>H/III/1 Kapott előlegek (=H/III/1a+H/III/1b+H/III/1c)</t>
  </si>
  <si>
    <t>H/III/1c - ebből: egyéb túlfizetések, téves és visszajáró befizetések, egyéb kapott előlegek</t>
  </si>
  <si>
    <t>H/III/3 Más szervezetet megillető bevételek elszámolása</t>
  </si>
  <si>
    <t>H/III/8 Letétre, megőrzésre, fedezetkezelésre átvett pénzeszközök, biztosítékok</t>
  </si>
  <si>
    <t>H/III Kötelezettség jellegű sajátos elszámolások (=H/III/1+…+H/III/10)</t>
  </si>
  <si>
    <t>H) KÖTELEZETTSÉGEK (=H/I+H/II+H/III)</t>
  </si>
  <si>
    <t>J/2 Költségek, ráfordítások passzív időbeli elhatárolása</t>
  </si>
  <si>
    <t>J) PASSZÍV IDŐBELI ELHATÁROLÁSOK (=J/1+J/2+J/3)</t>
  </si>
  <si>
    <t>FORRÁSOK ÖSSZESEN (=G+H+I+J)</t>
  </si>
  <si>
    <t>B/I/1 Vásárolt készletek</t>
  </si>
  <si>
    <t>B/I Készletek (=B/I/1+…+B/I/5)</t>
  </si>
  <si>
    <t>B) NEMZETI VAGYONBA TARTOZÓ FORGÓESZKÖZÖK (= B/I+B/II)</t>
  </si>
  <si>
    <t>D/I/4c - ebből: költségvetési évben esedékes követelések ellátási díjakra</t>
  </si>
  <si>
    <t>D/II/4 Költségvetési évet követően esedékes követelések működési bevételre (=D/II/4a+…+D/II/4i)</t>
  </si>
  <si>
    <t>D/II/4a - ebből: költségvetési évet követően esedékes követelések készletértékesítés ellenértékére, szolgáltatások ellenértékére, közvetített szolgáltatások ellenértékére</t>
  </si>
  <si>
    <t>D/II/4c - ebből: költségvetési évet követően esedékes követelések ellátási díjakra</t>
  </si>
  <si>
    <t>D/II/4d - ebből: költségvetési évet követően esedékes követelések kiszámlázott általános forgalmi adóra</t>
  </si>
  <si>
    <t>D/II/4e - ebből: költségvetési évet követően esedékes követelések általános forgalmi adó visszatérítésére</t>
  </si>
  <si>
    <t>D/II/4i - ebből: költségvetési évet követően esedékes követelések egyéb működési bevételekre</t>
  </si>
  <si>
    <t>F/2 Költségek, ráfordítások aktív időbeli elhatárolása</t>
  </si>
  <si>
    <t>F) AKTÍV IDŐBELI  ELHATÁROLÁSOK  (=F/1+F/2+F/3)</t>
  </si>
  <si>
    <t>Előző időszak</t>
  </si>
  <si>
    <t>Tárgyi időszak</t>
  </si>
  <si>
    <t xml:space="preserve">A/III/1        Tartós részesedések </t>
  </si>
  <si>
    <t xml:space="preserve">A/III/2        Tartós hitelviszonyt megtestesítő értékpapírok </t>
  </si>
  <si>
    <t>A/IV        Koncesszióba, vagyonkezelésbe adott eszközök</t>
  </si>
  <si>
    <t>A)        NEMZETI VAGYONBA TARTOZÓ BEFEKTETETT ESZKÖZÖK</t>
  </si>
  <si>
    <t xml:space="preserve">B/I        Készletek </t>
  </si>
  <si>
    <t xml:space="preserve">B/II        Értékpapírok </t>
  </si>
  <si>
    <t xml:space="preserve">B)        NEMZETI VAGYONBA TARTOZÓ FORGÓESZKÖZÖK </t>
  </si>
  <si>
    <t xml:space="preserve">C)        PÉNZESZKÖZÖK </t>
  </si>
  <si>
    <t xml:space="preserve">D)        KÖVETELÉSEK </t>
  </si>
  <si>
    <t xml:space="preserve">F)        AKTÍV IDŐBELI ELHATÁROLÁSOK </t>
  </si>
  <si>
    <t>ESZKÖZÖK ÖSSZESEN</t>
  </si>
  <si>
    <t xml:space="preserve">G)        SAJÁT TŐKE </t>
  </si>
  <si>
    <t xml:space="preserve">H/I        Költségvetési évben esedékes kötelezettségek </t>
  </si>
  <si>
    <t xml:space="preserve">H/II        Költségvetési évet követően esedékes kötelezettségek </t>
  </si>
  <si>
    <t xml:space="preserve">H)        KÖTELEZETTSÉGEK </t>
  </si>
  <si>
    <t xml:space="preserve">FORRÁSOK ÖSSZESEN </t>
  </si>
  <si>
    <t xml:space="preserve">  -építés, felújítás, karbantartás, vásárlás</t>
  </si>
  <si>
    <t>Teljesen 0-ig leírt egyéb építm. forg. kép.</t>
  </si>
  <si>
    <t>Üzemelt. átadott korl.forg.kép.építm. állománya O-ra írt</t>
  </si>
  <si>
    <t>Kötelezettség</t>
  </si>
  <si>
    <t xml:space="preserve">Helyi adók </t>
  </si>
  <si>
    <t>Önk. Vagyon és vagyoni ért jog értékesítéséből származó bevétel</t>
  </si>
  <si>
    <t>Osztalék, koncessziós díj és hozambevétel</t>
  </si>
  <si>
    <t>Tárgyi eszköz értékesítés</t>
  </si>
  <si>
    <t>Bírság, pótlék, díjbevétel</t>
  </si>
  <si>
    <t>Saját bevétel 50 %-a</t>
  </si>
  <si>
    <t>Saját bevétel 50 %-a és az adósságot keletkeztető ügyletből származó fizetési kötelezettségek  különbsége</t>
  </si>
  <si>
    <t>Megnevezés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</si>
  <si>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</si>
  <si>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</si>
  <si>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</si>
  <si>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</si>
  <si>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</si>
  <si>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</si>
  <si>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</si>
  <si>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</si>
  <si>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</si>
  <si>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</si>
  <si>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</si>
  <si>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</si>
  <si>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</si>
  <si>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</si>
  <si>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</si>
  <si>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A központi költségvetésből támogatásként rendelkezésre bocsátott összeg</t>
  </si>
  <si>
    <t>Immateriális javak</t>
  </si>
  <si>
    <t>Ingatlanok és kapcsolódó vagyoni értékű jogok</t>
  </si>
  <si>
    <t>Gépek, berendezések, felszerelések, járművek</t>
  </si>
  <si>
    <t>Tenyészállatok</t>
  </si>
  <si>
    <t>Beruházások és felújítások</t>
  </si>
  <si>
    <t>Koncesszióba, vagyonkezelésbe adott eszközök</t>
  </si>
  <si>
    <t>Tárgyévi nyitó állomány (előző évi záró állomány)</t>
  </si>
  <si>
    <t>Immateriális javak beszerzése, nem aktivált beruházások</t>
  </si>
  <si>
    <t>Nem aktivált felújítások</t>
  </si>
  <si>
    <t>Beruházásokból, felújításokból aktivált érték</t>
  </si>
  <si>
    <t>Térítésmentes átvétel</t>
  </si>
  <si>
    <t>Alapításkori átvétel, vagyonkezelésbe vétel miatti átvétel, vagyonkezelői jog visszavétele</t>
  </si>
  <si>
    <t>Egyéb növekedés</t>
  </si>
  <si>
    <t>Összes növekedés  (=02+…+07)</t>
  </si>
  <si>
    <t>Értékesítés</t>
  </si>
  <si>
    <t>Hiány, selejtezés, megsemmisülés</t>
  </si>
  <si>
    <t>Térítésmentes átadás</t>
  </si>
  <si>
    <t>Költségvetési szerv, társulás alapításkori átadás, vagyonkezelésbe adás miatti átadás, vagyonkezelői jog visszaadása</t>
  </si>
  <si>
    <t>Egyéb csökkenés</t>
  </si>
  <si>
    <t>Összes csökkenés (=09+…+13)</t>
  </si>
  <si>
    <t>Bruttó érték összesen (=01+08-14)</t>
  </si>
  <si>
    <t>Terv szerinti értékcsökkenés növekedése</t>
  </si>
  <si>
    <t>Terv szerinti értékcsökkenés csökkenése</t>
  </si>
  <si>
    <t>Terv szerinti értékcsökkenés záró állománya  (=16+17-18)</t>
  </si>
  <si>
    <t>Terven felüli értékcsökkenés növekedés</t>
  </si>
  <si>
    <t>Terven felüli értékcsökkenés visszaírás, kivezetés</t>
  </si>
  <si>
    <t>Terven felüli értékcsökkenés záró állománya (=20+21-22)</t>
  </si>
  <si>
    <t>Értékcsökkenés összesen (=19+23)</t>
  </si>
  <si>
    <t>Eszközök nettó értéke (=15-24)</t>
  </si>
  <si>
    <t>A 26. sorból használatban lévő eszközök</t>
  </si>
  <si>
    <t>A 26. sorból használaton kívüli eszközök</t>
  </si>
  <si>
    <t xml:space="preserve">Készletek értéke </t>
  </si>
  <si>
    <t xml:space="preserve">Összesen </t>
  </si>
  <si>
    <t>VÜ Kft hitel</t>
  </si>
  <si>
    <t>Teljesen 0-ig leírt épület forg. kép.</t>
  </si>
  <si>
    <t>Üzemeltetésre átadott épület korl. forgaloképes áll. O-ra írt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</si>
  <si>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</si>
  <si>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</si>
  <si>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</si>
  <si>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</si>
  <si>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</si>
  <si>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</si>
  <si>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</si>
  <si>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</si>
  <si>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</si>
  <si>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</si>
  <si>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</si>
  <si>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Központi Óvoda</t>
  </si>
  <si>
    <t>M.K.Műv.Közp.</t>
  </si>
  <si>
    <t>M.I.Könyvtár</t>
  </si>
  <si>
    <t>Teljesen (0-ig) leírt eszközök bruttó értéke</t>
  </si>
  <si>
    <t>Balassagyarmat Város Önkormányzata</t>
  </si>
  <si>
    <t>Mód.ei.</t>
  </si>
  <si>
    <t>Teljesítés</t>
  </si>
  <si>
    <t>Bevétel</t>
  </si>
  <si>
    <t>Kiadások</t>
  </si>
  <si>
    <t xml:space="preserve">  -értékesítéshez kapcs. kiadások</t>
  </si>
  <si>
    <t>Bruttó</t>
  </si>
  <si>
    <t>Nettó</t>
  </si>
  <si>
    <t>Nettóból</t>
  </si>
  <si>
    <t>FORRÁSOK</t>
  </si>
  <si>
    <t xml:space="preserve">  -bankköltség, posta</t>
  </si>
  <si>
    <t xml:space="preserve">  -jogszab.alap. fejl.kiad</t>
  </si>
  <si>
    <t>Ft</t>
  </si>
  <si>
    <t xml:space="preserve">  -lakás fennt., kezelés, egyéb kiad.</t>
  </si>
  <si>
    <t>Városi Bölcsőde</t>
  </si>
  <si>
    <t>Pénzkészlet tárgyidőszak elején</t>
  </si>
  <si>
    <t>- Forintban vezetett költségvetési pénzforgalmi számlák egyenlege (Előirányzat-felhasználási keretszámlák egyenlege)</t>
  </si>
  <si>
    <t>- Devizabetét számlák egyenlege</t>
  </si>
  <si>
    <t>- Forintpénztárak és betétkönyvek egyenlege</t>
  </si>
  <si>
    <t>- Valutapénztárak egyenlege</t>
  </si>
  <si>
    <t>Pénzkészlet összesen (01+02+03+04)</t>
  </si>
  <si>
    <t>Pénzkészlet tárgyidőszak végén</t>
  </si>
  <si>
    <t>Pénzkészlet összesen (08+09+10+11) (12=05+06-07)</t>
  </si>
  <si>
    <t>I. Immateriális javak összesen</t>
  </si>
  <si>
    <t>II. Tárgyi eszközök összesen</t>
  </si>
  <si>
    <t>III. Befektetett pénzügyi eszközök összesen</t>
  </si>
  <si>
    <t>Lakásépítés</t>
  </si>
  <si>
    <t>Szent E. Városi Idősek Otthona</t>
  </si>
  <si>
    <t>Écs</t>
  </si>
  <si>
    <t xml:space="preserve">H/III        Kötelezettség jellegű sajátos elszámolások </t>
  </si>
  <si>
    <t>Forgalom képtelen földt. Utak altalaja</t>
  </si>
  <si>
    <t>Forgalom képtelen földt. Közjóléti erdők</t>
  </si>
  <si>
    <t>Forgalom képtelen telkek áll.</t>
  </si>
  <si>
    <t>Forgalom képtelen egyéb építmények</t>
  </si>
  <si>
    <t>Forgalom képtelen egyéb építmények 0-ra írt</t>
  </si>
  <si>
    <t>Forgalomképtelen</t>
  </si>
  <si>
    <t>Korlátozottan forgalomkép. földt. Hulladéklerakó</t>
  </si>
  <si>
    <t>Korlátozottan forgalomképes épületek áll.</t>
  </si>
  <si>
    <t>Korlátozottan forgalomkép. egyéb építm. áll.</t>
  </si>
  <si>
    <t>Teljesen 0-ig leírt épületek áll. értéke korl.forg.</t>
  </si>
  <si>
    <t>Teljesen 0-ig leírt egyéb építmény értéke korl.forg</t>
  </si>
  <si>
    <t>Üzemelt. átadott korl.forg.kép.épület. állománya</t>
  </si>
  <si>
    <t>Üzemelt. átadott korl.forg.kép.építm. állománya</t>
  </si>
  <si>
    <t>Korl.forgkép.</t>
  </si>
  <si>
    <t>Törzsvagyon</t>
  </si>
  <si>
    <t>Forgalomképes földterületek állománya</t>
  </si>
  <si>
    <t xml:space="preserve">Forgalomképes telkek áll. </t>
  </si>
  <si>
    <t xml:space="preserve">Forgalomképes épületek áll. </t>
  </si>
  <si>
    <t xml:space="preserve">Forgalomképes egyéb építmények áll. </t>
  </si>
  <si>
    <t>Üzemeltetésre átadott épület forgaloképes áll.</t>
  </si>
  <si>
    <t>Üzemeltetésre átadott épület forgaloképes áll. O-ra írt</t>
  </si>
  <si>
    <t>Forgaloképes vagyon</t>
  </si>
  <si>
    <t>Mind össz</t>
  </si>
  <si>
    <t>ESZKÖZÖK</t>
  </si>
  <si>
    <t>GAMESZ</t>
  </si>
  <si>
    <t>Városi Idősek Otthona</t>
  </si>
  <si>
    <t>5.</t>
  </si>
  <si>
    <t>6.</t>
  </si>
  <si>
    <t>8.</t>
  </si>
  <si>
    <t>10.</t>
  </si>
  <si>
    <t>Összesen</t>
  </si>
  <si>
    <t>1.</t>
  </si>
  <si>
    <t>2.</t>
  </si>
  <si>
    <t>3.</t>
  </si>
  <si>
    <t>4.</t>
  </si>
  <si>
    <t>7.</t>
  </si>
  <si>
    <t>9.</t>
  </si>
  <si>
    <t>11.</t>
  </si>
  <si>
    <t>12.</t>
  </si>
  <si>
    <t>A Rendelet 19.sz. melléklete</t>
  </si>
  <si>
    <t>A Rendelet 20.sz. melléklete</t>
  </si>
  <si>
    <t>Terv szerinti értékcsökkenés nyitó állománya</t>
  </si>
  <si>
    <t>Terven felüli értékcsökkenés nyitó állománya</t>
  </si>
  <si>
    <t>Tartós részesedések forgalomképes nem törzsvagyon</t>
  </si>
  <si>
    <t xml:space="preserve">Össz </t>
  </si>
  <si>
    <t>Mind összesen</t>
  </si>
  <si>
    <t>e Ft</t>
  </si>
  <si>
    <t>Polgármesteri Hivatal</t>
  </si>
  <si>
    <t xml:space="preserve">Adósságot keletkeztető ügyletből származó fizetési kötelezettség </t>
  </si>
  <si>
    <t>A/I/1        Vagyoni értékű jogok</t>
  </si>
  <si>
    <t>A/I/2        Szellemi termékek</t>
  </si>
  <si>
    <t>A/I/3        Immateriális javak értékhelyesbítése</t>
  </si>
  <si>
    <t>A/II/1        Ingatlanok és a kapcsolódó vagyoni értékű jogok</t>
  </si>
  <si>
    <t>A/II/2        Gépek, berendezések, felszerelések, járművek</t>
  </si>
  <si>
    <t>A/II/3        Tenyészállatok</t>
  </si>
  <si>
    <t>A/II/4        Beruházások, felújítások</t>
  </si>
  <si>
    <t>A/II/5        Tárgyi eszközök értékhelyesbítése</t>
  </si>
  <si>
    <t>A/III/3        Befektetett pénzügyi eszközök értékhelyesbítése</t>
  </si>
  <si>
    <t>A/IV/1        Koncesszióba, vagyonkezelésbe adott eszközök</t>
  </si>
  <si>
    <t>A/IV/2        Koncesszióba, vagyonkezelésbe adott eszközök értékhelyesbítése</t>
  </si>
  <si>
    <t>Étkezetés bértámogatás</t>
  </si>
  <si>
    <t>Étkezetés működési támogatás</t>
  </si>
  <si>
    <t>E)        EGYÉB SAJÁTOS ESZKÖZOLDALI ELSZÁMOLÁSOK</t>
  </si>
  <si>
    <t>G/I        Nemzeti vagyon induláskori értéke</t>
  </si>
  <si>
    <t>G/II        Nemzeti vagyon változásai</t>
  </si>
  <si>
    <t>G/III        Egyéb eszközök induláskori értéke és változásai</t>
  </si>
  <si>
    <t>G/IV        Felhalmozott eredmény</t>
  </si>
  <si>
    <t>G/VI        Mérleg szerinti eredmény</t>
  </si>
  <si>
    <t>Az önkormányzat  által az adott célra ténylegesen felhasznált összeg</t>
  </si>
  <si>
    <t>Az önkormányzat  által fel nem használt, de a következő évben jogszerűen felhasználható összeg</t>
  </si>
  <si>
    <t>A települési önkormányzatok helyi közösségi közlekedésének támogatása</t>
  </si>
  <si>
    <t>Települési önkormányzatok nyilvános könyvtári és közművelődési feladatainak támogatása</t>
  </si>
  <si>
    <t>Költségvetési törvény alapján feladatátvétellel/feladatát-adással korrigált támogatás</t>
  </si>
  <si>
    <t>Évvégi eltérés  (+,-) mutatószám szerint támogatás (=6-(3+4+5))</t>
  </si>
  <si>
    <t>Az önkormányzat által az adott célra december 31-ig ténylegesen felhasznált összeg</t>
  </si>
  <si>
    <t>Eltérés (támogatásban és felhasználás szerint) (=7-(6-8))</t>
  </si>
  <si>
    <t>Önkormányzati hivatal működésének támogatása</t>
  </si>
  <si>
    <t>A feladathoz kapcsolódó beszámítás összege</t>
  </si>
  <si>
    <t>A zöldterület-gazdálkodással kapcsolatos feladatok ellátásának támogatása</t>
  </si>
  <si>
    <t>Közvilágítás fenntartásának támogatása</t>
  </si>
  <si>
    <t>Közutak fenntartásának támogatása</t>
  </si>
  <si>
    <t>Egyéb kötelező önkormányzati feladatok támogatása</t>
  </si>
  <si>
    <t>Pedagógusok  bértámogatása</t>
  </si>
  <si>
    <t>Segítők bértámogatása</t>
  </si>
  <si>
    <t>Óvoda működtetés támogatása</t>
  </si>
  <si>
    <t>Szociális és gyermekjóléti alapfeladatok</t>
  </si>
  <si>
    <t>Szociális étkeztetés</t>
  </si>
  <si>
    <t>Házi segítségnyujtás</t>
  </si>
  <si>
    <t>Időskorúak nappali intezményi ellátása</t>
  </si>
  <si>
    <t>Gyermekek napközbeni ellátása</t>
  </si>
  <si>
    <t>Szociáis ágazatban bértámogatás</t>
  </si>
  <si>
    <t>Szociáis ágazatban üzemeltetési támogatás</t>
  </si>
  <si>
    <t>Korrigált végleges támogatás</t>
  </si>
  <si>
    <t>Ténylegesen járó támogatás</t>
  </si>
  <si>
    <t xml:space="preserve">Balassagyarmat Kistérség Többcélú Társulása </t>
  </si>
  <si>
    <t>01        Alaptevékenység költségvetési bevételei</t>
  </si>
  <si>
    <t>02        Alaptevékenység költségvetési kiadásai</t>
  </si>
  <si>
    <t>I          Alaptevékenység költségvetési egyenlege (=01-02)</t>
  </si>
  <si>
    <t>03        Alaptevékenység finanszírozási bevételei</t>
  </si>
  <si>
    <t>04        Alaptevékenység finanszírozási kiadásai</t>
  </si>
  <si>
    <t>II         Alaptevékenység finanszírozási egyenlege (=03-04)</t>
  </si>
  <si>
    <t>A)        Alaptevékenység maradványa (=±I±II)</t>
  </si>
  <si>
    <t>05        Vállalkozási tevékenység költségvetési bevételei</t>
  </si>
  <si>
    <t>06        Vállalkozási tevékenység költségvetési kiadásai</t>
  </si>
  <si>
    <t>III        Vállalkozási tevékenység költségvetési egyenlege (=05-06)</t>
  </si>
  <si>
    <t>07        Vállalkozási tevékenység finanszírozási bevételei</t>
  </si>
  <si>
    <t>08        Vállalkozási tevékenység finanszírozási kiadásai</t>
  </si>
  <si>
    <t>IV        Vállalkozási tevékenység finanszírozási egyenlege (=07-08)</t>
  </si>
  <si>
    <t>B)        Vállalkozási tevékenység maradványa (=±III±IV)</t>
  </si>
  <si>
    <t>C)        Összes maradvány (=A+B)</t>
  </si>
  <si>
    <t>D)        Alaptevékenység kötelezettségvállalással terhelt maradványa</t>
  </si>
  <si>
    <t>E)        Alaptevékenység szabad maradványa (=A-D)</t>
  </si>
  <si>
    <t>F)        Vállalkozási tevékenységet terhelő befizetési kötelezettség (=B*0,1)</t>
  </si>
  <si>
    <t>G)        Vállalkozási tevékenység felhasználható maradványa (=B-F)</t>
  </si>
  <si>
    <t>2017. év</t>
  </si>
  <si>
    <t>Korlátozottan forg.ép. Halastó értéke</t>
  </si>
  <si>
    <t>Közös Önkormányzati Hivatal</t>
  </si>
  <si>
    <t>A Rendelet 28.sz. melléklete</t>
  </si>
  <si>
    <t>MEGNEVEZÉS</t>
  </si>
  <si>
    <t xml:space="preserve"> - Ebből működési</t>
  </si>
  <si>
    <t xml:space="preserve"> - Ebből fejlesztési</t>
  </si>
  <si>
    <t>GAMESZ ÖSSZ</t>
  </si>
  <si>
    <t xml:space="preserve">Szent E.  Idősek Otthona </t>
  </si>
  <si>
    <t>Össz</t>
  </si>
  <si>
    <t>Helyesbített pénzmaradvány</t>
  </si>
  <si>
    <t xml:space="preserve">Balassagyarmat Város Önkormányzata </t>
  </si>
  <si>
    <t>Előző tételből a Kisebbségi Önkormányzat maradványa</t>
  </si>
  <si>
    <t>Előző tételből a fejlesztési tétel</t>
  </si>
  <si>
    <t>-</t>
  </si>
  <si>
    <t>A Rendelet 29.sz. melléklete</t>
  </si>
  <si>
    <t>Összes maradvány</t>
  </si>
  <si>
    <t>Balassagyarmati Közös Önkorm. Hivatal</t>
  </si>
  <si>
    <t>13.</t>
  </si>
  <si>
    <t>Kormámyzati funkcióra elszámolt bevételek   (+)</t>
  </si>
  <si>
    <t>Kormányzati funkcióra elszámolt kiadások  (-)</t>
  </si>
  <si>
    <t>Kormányzati funkcióra el nem számolt pénzforgalmi tételek egyenlege</t>
  </si>
  <si>
    <t>A Rendelet 15.sz. melléklete</t>
  </si>
  <si>
    <t>A Rendelet 16.sz. melléklete</t>
  </si>
  <si>
    <t>A Rendelet 17.sz. melléklete</t>
  </si>
  <si>
    <t>A Rendelet 18.sz. melléklete</t>
  </si>
  <si>
    <t>A Rendelet 23. melléklete</t>
  </si>
  <si>
    <t>A Rendelet 24. melléklete</t>
  </si>
  <si>
    <t>A Rendelet 26.sz. melléklete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</si>
  <si>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</si>
  <si>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</si>
  <si>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</si>
  <si>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</si>
  <si>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</si>
  <si>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A/II/4 Beruházások, felújítások</t>
  </si>
  <si>
    <t>A/II Tárgyi eszközök  (=A/II/1+...+A/II/5)</t>
  </si>
  <si>
    <t>A/III/1 Tartós részesedések (=A/III/1a+…+A/III/1e)</t>
  </si>
  <si>
    <t>A/III/1b - ebből: tartós részesedések nem pénzügyi vállalkozásban</t>
  </si>
  <si>
    <t>A/III Befektetett pénzügyi eszközök (=A/III/1+A/III/2+A/III/3)</t>
  </si>
  <si>
    <t>A) NEMZETI VAGYONBA TARTOZÓ BEFEKTETETT ESZKÖZÖK (=A/I+A/II+A/III+A/IV)</t>
  </si>
  <si>
    <t>C/II/1 Forintpénztár</t>
  </si>
  <si>
    <t>C/II/2 Valutapénztár</t>
  </si>
  <si>
    <t>C/II Pénztárak, csekkek, betétkönyvek (=C/II/1+C/II/2+C/II/3)</t>
  </si>
  <si>
    <t>C/III/1 Kincstáron kívüli forintszámlák</t>
  </si>
  <si>
    <t>C/III Forintszámlák (=C/III/1+C/III/2)</t>
  </si>
  <si>
    <t>C) PÉNZESZKÖZÖK (=C/I+…+C/IV)</t>
  </si>
  <si>
    <t>D/I/3 Költségvetési évben esedékes követelések közhatalmi bevételre (=D/I/3a+…+D/I/3f)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</si>
  <si>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</si>
  <si>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</si>
  <si>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</si>
  <si>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D/I/4 Költségvetési évben esedékes követelések működési bevételre (=D/I/4a+…+D/I/4i)</t>
  </si>
  <si>
    <t>D/I/4a - ebből: költségvetési évben esedékes követelések készletértékesítés ellenértékére, szolgáltatások ellenértékére, közvetített szolgáltatások ellenértékére</t>
  </si>
  <si>
    <t>D/I/4b - ebből: költségvetési évben esedékes követelések tulajdonosi bevételekre</t>
  </si>
  <si>
    <t>D/I/4d - ebből: költségvetési évben esedékes követelések kiszámlázott általános forgalmi adóra</t>
  </si>
  <si>
    <t>D/I/4e - ebből: költségvetési évben esedékes követelések általános forgalmi adó visszatérítésére</t>
  </si>
  <si>
    <t>D/I/4f - ebből: költségvetési évben esedékes követelések kamatbevételekre</t>
  </si>
  <si>
    <t>D/I/4h - ebből: költségvetési évben esedékes követelések biztosító által fizetett kártérítésre</t>
  </si>
  <si>
    <t>D/I/4i - ebből: költségvetési évben esedékes követelések egyéb működési bevételekre</t>
  </si>
  <si>
    <t>D/I/5 Költségvetési évben esedékes követelések felhalmozási bevételre (=D/I/5a+…+D/I/5e)</t>
  </si>
  <si>
    <t>D/I/5b - ebből: költségvetési évben esedékes követelések ingatlanok értékesítésére</t>
  </si>
  <si>
    <t>D/I/5d - ebből: költségvetési évben esedékes követelések részesedések értékesítésére</t>
  </si>
  <si>
    <t>D/I/6 Költségvetési évben esedékes követelések működési célú átvett pénzeszközre (&gt;=D/I/6a+D/I/6b+D/I/6c)</t>
  </si>
  <si>
    <t>D/I/6c - ebből: költségvetési évben esedékes követelések működési célú visszatérítendő támogatások, kölcsönök visszatérülésére államháztartáson kívülről</t>
  </si>
  <si>
    <t>D/I/7 Költségvetési évben esedékes követelések felhalmozási célú átvett pénzeszközre (&gt;=D/I/7a+D/I/7b+D/I/7c)</t>
  </si>
  <si>
    <t>Balassagyarmati Közös Önkorm. Hiv.</t>
  </si>
  <si>
    <t>Államházt. bel vagyonkezelésbe adott Önkorm</t>
  </si>
  <si>
    <t>Államházt. bel vagyonkezelésbe adott GAMESZ</t>
  </si>
  <si>
    <t>2018. év</t>
  </si>
  <si>
    <t>A települési önkormányzatok könyvtári célú érdekeltségnövelő támogatása</t>
  </si>
  <si>
    <t>Támogatás évközi változás Május 15.</t>
  </si>
  <si>
    <t>Támogatás évközi változás Október 1.</t>
  </si>
  <si>
    <t>Külterülettel kapcsolatos feladatok</t>
  </si>
  <si>
    <t xml:space="preserve">Személyi kiadás </t>
  </si>
  <si>
    <t>Járulék</t>
  </si>
  <si>
    <t>Felhalmozási kiadás</t>
  </si>
  <si>
    <t>Finanszírozási korrekció</t>
  </si>
  <si>
    <t>D/I/2 Költségvetési évben esedékes követelések felhalmozási célú támogatások bevételeire államháztartáson belülről (&gt;=D/I/2a)</t>
  </si>
  <si>
    <t>D/II/4b - ebből: költségvetési évet követően esedékes követelések tulajdonosi bevételekre</t>
  </si>
  <si>
    <t>D/III/7 Folyósított, megelőlegezett társadalombiztosítási és családtámogatási ellátások elszámolása</t>
  </si>
  <si>
    <t>H/II/4 Költségvetési évet követően esedékes kötelezettségek ellátottak pénzbeli juttatásaira</t>
  </si>
  <si>
    <t>H/II/7 Költségvetési évet követően esedékes kötelezettségek felújításokra</t>
  </si>
  <si>
    <t>H/II/1 Költségvetési évet követően esedékes kötelezettségek személyi juttatásokra</t>
  </si>
  <si>
    <t>H/II/6 Költségvetési évet követően esedékes kötelezettségek beruházásokra</t>
  </si>
  <si>
    <t>H/III/1 Kapott előlegek</t>
  </si>
  <si>
    <t xml:space="preserve">J)        PASSZÍV IDŐBELI ELHATÁROLÁSOK </t>
  </si>
  <si>
    <t>Balassagyarmati Közös Önkormányzatai Hivatal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</si>
  <si>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</si>
  <si>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</si>
  <si>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</si>
  <si>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</si>
  <si>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</si>
  <si>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</si>
  <si>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</si>
  <si>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</si>
  <si>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</si>
  <si>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</si>
  <si>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</si>
  <si>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</si>
  <si>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</si>
  <si>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</si>
  <si>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</si>
  <si>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18 Részesedésekből származó eredményszemléletű bevételek, árfolyamnyereségek</t>
  </si>
  <si>
    <t>20 Egyéb kapott (járó) kamatok és kamatjellegű eredményszemléletű bevételek</t>
  </si>
  <si>
    <t>21 Pénzügyi műveletek egyéb eredményszemléletű bevételei (&gt;=21a+21b)</t>
  </si>
  <si>
    <t>VIII Pénzügyi műveletek eredményszemléletű bevételei (=17+18+19+20+21)</t>
  </si>
  <si>
    <t>24 Fizetendő kamatok és kamatjellegű ráfordítások</t>
  </si>
  <si>
    <t>25 Részesedések, értékpapírok, pénzeszközök értékvesztése (&gt;=25a+25b)</t>
  </si>
  <si>
    <t>IX Pénzügyi műveletek ráfordításai (=22+23+24+25+26)</t>
  </si>
  <si>
    <t>B)  PÉNZÜGYI MŰVELETEK EREDMÉNYE (=VIII-IX)</t>
  </si>
  <si>
    <t>C)  MÉRLEG SZERINTI EREDMÉNY (=±A±B)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</si>
  <si>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</si>
  <si>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</si>
  <si>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</si>
  <si>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</si>
  <si>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04 Saját termelésű készletek állományváltozása</t>
  </si>
  <si>
    <t>05 Saját előállítású eszközök aktivált értéke</t>
  </si>
  <si>
    <t>II Aktivált saját teljesítmények értéke (=±04+05)</t>
  </si>
  <si>
    <t>12 Eladott áruk beszerzési értéke</t>
  </si>
  <si>
    <t>13 Eladott (közvetített) szolgáltatások értéke</t>
  </si>
  <si>
    <t>17 Kapott (járó) osztalék és részesedés</t>
  </si>
  <si>
    <t>19 Befektetett pénzügyi eszközökből származó eredményszemléletű bevételek, árfolyamnyereségek</t>
  </si>
  <si>
    <t>21a - ebből: lekötött bankbetétek mérlegfordulónapi értékelése során megállapított (nem realizált) árfolyamnyeresége</t>
  </si>
  <si>
    <t>21b - ebből: egyéb pénzeszközök mérlegfordulónapi értékelése során megállapított (nem realizált) árfolyamnyeresége</t>
  </si>
  <si>
    <t>22 Részesedésekből származó ráfordítások, árfolyamveszteségek</t>
  </si>
  <si>
    <t>23 Befektetett pénzügyi eszközökből (értékpapírokból, kölcsönökből) származó ráfordítások, árfolyamveszteségek</t>
  </si>
  <si>
    <t>25a - ebből: lekötött bankbetétek értékvesztése</t>
  </si>
  <si>
    <t>25b - ebből: Kincstáron kívüli forint- és devizaszámlák értékvesztése</t>
  </si>
  <si>
    <t>26 Pénzügyi műveletek egyéb ráfordításai (&gt;=26a+26b)</t>
  </si>
  <si>
    <t>26a - ebből: lekötött bankbetétek mérlegfordulónapi értékelése során megállapított (nem realizált) árfolyamvesztesége</t>
  </si>
  <si>
    <t>26b - ebből: egyéb pénzeszközök mérlegfordulónapi értékelése során megállapított (nem realizált) árfolyamvesztesége</t>
  </si>
  <si>
    <t xml:space="preserve"> e Ft</t>
  </si>
  <si>
    <t>2019. év</t>
  </si>
  <si>
    <t>O-ás számlaosztályban nyilvántartott immateriális javak nettó értéke</t>
  </si>
  <si>
    <t>O-ás számlaosztályban nyilvántartott ingatlanok nettó értéke</t>
  </si>
  <si>
    <t>O-ás számlaosztályban nyilvántartott gépek, berendezések nettó értéke</t>
  </si>
  <si>
    <t xml:space="preserve"> Gamesz</t>
  </si>
  <si>
    <t>Dologi kiadás / Szállítói kötelezettség</t>
  </si>
  <si>
    <t>Dologi kiadás Madách nap</t>
  </si>
  <si>
    <t>Az Önkormányzat kiegészítő támogatásainak és egyéb kötött felhasználású támogatásainak elszámolása</t>
  </si>
  <si>
    <t>Közművelődési érdekeltségnövelő támogatás</t>
  </si>
  <si>
    <t>Eltérés (=3-4-5)</t>
  </si>
  <si>
    <t xml:space="preserve">Szünidei étkeztetés </t>
  </si>
  <si>
    <t xml:space="preserve">Támogató szolgáltatások, közösségi ellátások </t>
  </si>
  <si>
    <t>Hozzájárulás felsőfokú kisgyermek nevelők bértámogatásához</t>
  </si>
  <si>
    <t>Dologi kiadás / Szállítói kötelezettség közfogl.</t>
  </si>
  <si>
    <t>Támogatások összesen</t>
  </si>
  <si>
    <t>Balassagyarmat Város Önkormányzatának állami támogatás elszámolása 2017. év</t>
  </si>
  <si>
    <t>Pedagógusok  bértámogatása 3 havi kiegészítés*</t>
  </si>
  <si>
    <t>Óvoda pedagógusok minősítéséből adódó támogatás*</t>
  </si>
  <si>
    <t>Balassagyarmat Város Önkormányzatának államitámogatás elszámolása 2017. év</t>
  </si>
  <si>
    <t>Szent Erzsébet Idősek Otthona</t>
  </si>
  <si>
    <t xml:space="preserve">GAMESZ </t>
  </si>
  <si>
    <t>Önkormányzatok rendkívüli támogatása</t>
  </si>
  <si>
    <t>EU Önerő Alap</t>
  </si>
  <si>
    <t>A 2016. évről áthúzódó bérkompenzáció támogatása</t>
  </si>
  <si>
    <t>Szociális ágazati összevont pótlék</t>
  </si>
  <si>
    <t>Középfokú végzettséggel rendelkező kisgyermeknevelők bölcsödei pótléka</t>
  </si>
  <si>
    <t>Kulturális illetménypótlék</t>
  </si>
  <si>
    <t>Önkormányzatok feladatainak 2016. évi döntés szerinti támogatása I.</t>
  </si>
  <si>
    <t xml:space="preserve">A költségvetési szerveknél foglalkoztatottak 2017. évi kompenzációja </t>
  </si>
  <si>
    <t>A minimálbér és a garantált bérminimum emelés és a szociális hozzájárulási adó csökkenés hatásának kompenzációja</t>
  </si>
  <si>
    <t>Óvodapedagógusok munkáját segítők kiegészítő támogatása</t>
  </si>
  <si>
    <t>Balassagyarmat Város Önkormányzatának Mérlege 2017. év</t>
  </si>
  <si>
    <t>B/II/2 Forgatási célú hitelviszonyt megtestesítő értékpapírok (&gt;=B/II/2a+…+B/II/2e)</t>
  </si>
  <si>
    <t>B/II/2b - ebből: kincstárjegyek</t>
  </si>
  <si>
    <t>B/II Értékpapírok (=B/II/1+B/II/2)</t>
  </si>
  <si>
    <t>E/I/2 Más előzetesen felszámított levonható általános forgalmi adó</t>
  </si>
  <si>
    <t>E/I Előzetesen felszámított általános forgalmi adó elszámolása (=E/I/1+…+E/I/4)</t>
  </si>
  <si>
    <t>E/II/2 Más fizetendó általános forgalmi adó</t>
  </si>
  <si>
    <t>E/II Fizetendő általános forgalmi adó elszámolása (=E/II/1+E/II/2)</t>
  </si>
  <si>
    <t>H//II/1 Költségvetési évet követően esedékes kötelezettségek személyi juttatásokra</t>
  </si>
  <si>
    <t>J/3 Halasztott eredményszemléletű bevételek</t>
  </si>
  <si>
    <t>Balassagyarmat Város Önkormányzat intézményeienk Mérlege 2017. év</t>
  </si>
  <si>
    <t>7+önkormányzat</t>
  </si>
  <si>
    <t>2020. év</t>
  </si>
  <si>
    <t>E/II/2 Más fizetendő általános forgalmi adó</t>
  </si>
  <si>
    <t>Balassagyarmat Város Önkormányzatának Összesített Mérlege 2017. év</t>
  </si>
  <si>
    <t xml:space="preserve">H/III/1 Kapott előlegek </t>
  </si>
  <si>
    <t>Kimutatás az immateriális javak, tárgyi eszközök koncesszióba, vagyonkezelésbe adott eszközök állományának alakulásáról 2017. év</t>
  </si>
  <si>
    <t>Balassagyarmat Város intézményeinek és az Önkormányzat forrásainak összesített mérlege 2017. év</t>
  </si>
  <si>
    <t>Balassagyarmat Város Önkormányzat és Intézményeinek maradványkimutatása 2017. év.</t>
  </si>
  <si>
    <t>Balassagyarmat Város Önkormányzat és Intézményeinek eredménykimutatása 2017. év.</t>
  </si>
  <si>
    <t>Balassagyarmat Város intézményeinek és az Önkormányzat eszközeinek összesített mérlege 2017. év</t>
  </si>
  <si>
    <t>Balassagyarmat Város Önkormányzat pénzeszköz változásának levezetése 2017. év</t>
  </si>
  <si>
    <t>Balassagyarmat Város Önkormányzat Ingatlan vagyon alakulása besorolás szerint 2017. december 31.</t>
  </si>
  <si>
    <t>Üzemelt. kor.f. építm értékelt vízr.</t>
  </si>
  <si>
    <t>Üzemelt. korl. f. építm. értékelt szennyv</t>
  </si>
  <si>
    <t xml:space="preserve">Intézményi ingatlanok </t>
  </si>
  <si>
    <t>Lakásépítés 2016.évi maradványa / záró egy. /:</t>
  </si>
  <si>
    <t>Lakásalap elkülönített számla korrigált 2017. december 31. egyenleg</t>
  </si>
  <si>
    <t>2017.évi törlesztés és egyszeri befizetés</t>
  </si>
  <si>
    <t>lakásalap elszámolása 2017.évi</t>
  </si>
  <si>
    <t xml:space="preserve"> - kamatmentes kölcsön</t>
  </si>
  <si>
    <t>Balassagyarmat Város Önkormányzat és Intézményeinek 2017. évi maradványa</t>
  </si>
  <si>
    <t>Személyi kiadás és járulék kiadás</t>
  </si>
  <si>
    <t>Személyi kiadás és járulék kiadás közfoglakoztatás</t>
  </si>
  <si>
    <t>Kimutatás az adósságot keletkeztető ügyletek és a kapcsolódó bevételek alakulásáról</t>
  </si>
  <si>
    <t>A Rendelet 14.sz. melléklete</t>
  </si>
  <si>
    <t>A Rendelet 21. sz. melléklete</t>
  </si>
  <si>
    <t>A Rendelet 22. melléklete</t>
  </si>
  <si>
    <t>A Rendelet 25.sz. melléklete</t>
  </si>
  <si>
    <t>A Rendelet 27.sz. melléklete</t>
  </si>
</sst>
</file>

<file path=xl/styles.xml><?xml version="1.0" encoding="utf-8"?>
<styleSheet xmlns="http://schemas.openxmlformats.org/spreadsheetml/2006/main">
  <numFmts count="3">
    <numFmt numFmtId="43" formatCode="_-* #,##0.00\ _F_t_-;\-* #,##0.00\ _F_t_-;_-* &quot;-&quot;??\ _F_t_-;_-@_-"/>
    <numFmt numFmtId="164" formatCode="_-* #,##0\ _F_t_-;\-* #,##0\ _F_t_-;_-* &quot;-&quot;??\ _F_t_-;_-@_-"/>
    <numFmt numFmtId="165" formatCode="#,##0_ ;\-#,##0\ "/>
  </numFmts>
  <fonts count="99">
    <font>
      <sz val="10"/>
      <name val="Arial"/>
      <charset val="238"/>
    </font>
    <font>
      <sz val="10"/>
      <name val="Arial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sz val="10"/>
      <name val="Times New Roman CE"/>
      <family val="1"/>
      <charset val="238"/>
    </font>
    <font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Times New Roman CE"/>
      <family val="1"/>
      <charset val="238"/>
    </font>
    <font>
      <b/>
      <sz val="11"/>
      <name val="Arial CE"/>
      <charset val="238"/>
    </font>
    <font>
      <b/>
      <sz val="11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8"/>
      <name val="Times New Roman CE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</font>
    <font>
      <b/>
      <sz val="11"/>
      <name val="Arial"/>
      <family val="2"/>
      <charset val="238"/>
    </font>
    <font>
      <sz val="11"/>
      <name val="Times New Roman CE"/>
      <family val="1"/>
      <charset val="238"/>
    </font>
    <font>
      <sz val="11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i/>
      <sz val="10"/>
      <name val="Arial CE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  <charset val="238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  <charset val="238"/>
    </font>
    <font>
      <sz val="8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 CE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2"/>
      <name val="Times New Roman CE"/>
      <family val="1"/>
      <charset val="238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  <charset val="238"/>
    </font>
    <font>
      <b/>
      <sz val="10"/>
      <name val="Arial CE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12"/>
      <name val="Arial"/>
      <family val="2"/>
      <charset val="238"/>
    </font>
    <font>
      <b/>
      <sz val="10"/>
      <name val="MS Sans Serif"/>
      <family val="2"/>
      <charset val="238"/>
    </font>
    <font>
      <sz val="10"/>
      <name val="Arial"/>
      <family val="2"/>
      <charset val="238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  <charset val="238"/>
    </font>
    <font>
      <i/>
      <sz val="10"/>
      <name val="Times New Roman"/>
      <family val="1"/>
    </font>
    <font>
      <b/>
      <sz val="12"/>
      <name val="Times New Roman CE"/>
      <charset val="238"/>
    </font>
    <font>
      <sz val="12"/>
      <name val="Times New Roman CE"/>
      <charset val="238"/>
    </font>
    <font>
      <b/>
      <sz val="10"/>
      <name val="Times New Roman CE"/>
      <charset val="238"/>
    </font>
    <font>
      <sz val="10"/>
      <name val="Times New Roman CE"/>
      <charset val="238"/>
    </font>
    <font>
      <b/>
      <sz val="12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"/>
      <charset val="238"/>
    </font>
    <font>
      <i/>
      <sz val="10"/>
      <name val="Arial"/>
      <family val="2"/>
      <charset val="238"/>
    </font>
    <font>
      <sz val="9"/>
      <name val="Times New Roman"/>
      <family val="1"/>
    </font>
    <font>
      <sz val="10"/>
      <color rgb="FFFF0000"/>
      <name val="Arial"/>
      <family val="2"/>
    </font>
    <font>
      <i/>
      <sz val="10"/>
      <color rgb="FFFF0000"/>
      <name val="Arial"/>
      <family val="2"/>
      <charset val="238"/>
    </font>
    <font>
      <sz val="10"/>
      <color rgb="FF92D05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Times New Roman CE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b/>
      <sz val="10"/>
      <color rgb="FFFF0000"/>
      <name val="Times New Roman"/>
      <family val="1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9" borderId="0" applyNumberFormat="0" applyBorder="0" applyAlignment="0" applyProtection="0"/>
    <xf numFmtId="0" fontId="41" fillId="3" borderId="0" applyNumberFormat="0" applyBorder="0" applyAlignment="0" applyProtection="0"/>
    <xf numFmtId="0" fontId="23" fillId="7" borderId="1" applyNumberFormat="0" applyAlignment="0" applyProtection="0"/>
    <xf numFmtId="0" fontId="42" fillId="20" borderId="1" applyNumberFormat="0" applyAlignment="0" applyProtection="0"/>
    <xf numFmtId="0" fontId="43" fillId="21" borderId="2" applyNumberFormat="0" applyAlignment="0" applyProtection="0"/>
    <xf numFmtId="0" fontId="24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21" borderId="2" applyNumberFormat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6" fillId="0" borderId="3" applyNumberFormat="0" applyFill="0" applyAlignment="0" applyProtection="0"/>
    <xf numFmtId="0" fontId="47" fillId="0" borderId="4" applyNumberFormat="0" applyFill="0" applyAlignment="0" applyProtection="0"/>
    <xf numFmtId="0" fontId="4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0" fillId="0" borderId="6" applyNumberFormat="0" applyFill="0" applyAlignment="0" applyProtection="0"/>
    <xf numFmtId="0" fontId="49" fillId="7" borderId="1" applyNumberFormat="0" applyAlignment="0" applyProtection="0"/>
    <xf numFmtId="0" fontId="21" fillId="22" borderId="7" applyNumberFormat="0" applyFont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31" fillId="4" borderId="0" applyNumberFormat="0" applyBorder="0" applyAlignment="0" applyProtection="0"/>
    <xf numFmtId="0" fontId="32" fillId="20" borderId="8" applyNumberFormat="0" applyAlignment="0" applyProtection="0"/>
    <xf numFmtId="0" fontId="50" fillId="0" borderId="6" applyNumberFormat="0" applyFill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51" fillId="23" borderId="0" applyNumberFormat="0" applyBorder="0" applyAlignment="0" applyProtection="0"/>
    <xf numFmtId="0" fontId="5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1" fillId="0" borderId="0"/>
    <xf numFmtId="0" fontId="39" fillId="22" borderId="7" applyNumberFormat="0" applyFont="0" applyAlignment="0" applyProtection="0"/>
    <xf numFmtId="0" fontId="53" fillId="20" borderId="8" applyNumberFormat="0" applyAlignment="0" applyProtection="0"/>
    <xf numFmtId="0" fontId="34" fillId="0" borderId="9" applyNumberFormat="0" applyFill="0" applyAlignment="0" applyProtection="0"/>
    <xf numFmtId="0" fontId="35" fillId="3" borderId="0" applyNumberFormat="0" applyBorder="0" applyAlignment="0" applyProtection="0"/>
    <xf numFmtId="0" fontId="36" fillId="23" borderId="0" applyNumberFormat="0" applyBorder="0" applyAlignment="0" applyProtection="0"/>
    <xf numFmtId="0" fontId="37" fillId="20" borderId="1" applyNumberFormat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6" fillId="0" borderId="0" applyNumberFormat="0" applyFill="0" applyBorder="0" applyAlignment="0" applyProtection="0"/>
  </cellStyleXfs>
  <cellXfs count="439">
    <xf numFmtId="0" fontId="0" fillId="0" borderId="0" xfId="0"/>
    <xf numFmtId="0" fontId="2" fillId="0" borderId="0" xfId="83"/>
    <xf numFmtId="0" fontId="3" fillId="0" borderId="0" xfId="0" applyFont="1"/>
    <xf numFmtId="0" fontId="3" fillId="0" borderId="0" xfId="83" applyFont="1"/>
    <xf numFmtId="0" fontId="3" fillId="0" borderId="10" xfId="0" applyFont="1" applyBorder="1"/>
    <xf numFmtId="0" fontId="3" fillId="0" borderId="11" xfId="0" applyFont="1" applyBorder="1"/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14" xfId="83" applyFont="1" applyBorder="1"/>
    <xf numFmtId="0" fontId="6" fillId="0" borderId="15" xfId="0" applyFont="1" applyBorder="1"/>
    <xf numFmtId="0" fontId="6" fillId="0" borderId="16" xfId="0" applyFont="1" applyBorder="1"/>
    <xf numFmtId="1" fontId="3" fillId="0" borderId="10" xfId="0" applyNumberFormat="1" applyFont="1" applyFill="1" applyBorder="1"/>
    <xf numFmtId="3" fontId="2" fillId="0" borderId="0" xfId="83" applyNumberFormat="1"/>
    <xf numFmtId="0" fontId="10" fillId="0" borderId="11" xfId="83" applyFont="1" applyBorder="1"/>
    <xf numFmtId="0" fontId="10" fillId="0" borderId="12" xfId="83" applyFont="1" applyBorder="1"/>
    <xf numFmtId="0" fontId="10" fillId="0" borderId="14" xfId="83" applyFont="1" applyBorder="1"/>
    <xf numFmtId="0" fontId="16" fillId="0" borderId="13" xfId="83" applyFont="1" applyBorder="1"/>
    <xf numFmtId="0" fontId="2" fillId="0" borderId="0" xfId="81"/>
    <xf numFmtId="0" fontId="8" fillId="0" borderId="0" xfId="81" applyFont="1" applyAlignment="1">
      <alignment horizontal="centerContinuous"/>
    </xf>
    <xf numFmtId="0" fontId="2" fillId="0" borderId="0" xfId="81" applyAlignment="1">
      <alignment horizontal="centerContinuous"/>
    </xf>
    <xf numFmtId="0" fontId="19" fillId="0" borderId="0" xfId="81" applyFont="1"/>
    <xf numFmtId="0" fontId="19" fillId="0" borderId="17" xfId="81" applyFont="1" applyBorder="1"/>
    <xf numFmtId="0" fontId="19" fillId="0" borderId="18" xfId="81" applyFont="1" applyBorder="1"/>
    <xf numFmtId="0" fontId="19" fillId="0" borderId="19" xfId="81" applyFont="1" applyBorder="1"/>
    <xf numFmtId="0" fontId="19" fillId="0" borderId="20" xfId="81" applyFont="1" applyBorder="1"/>
    <xf numFmtId="0" fontId="15" fillId="0" borderId="21" xfId="81" applyFont="1" applyBorder="1"/>
    <xf numFmtId="0" fontId="19" fillId="0" borderId="0" xfId="81" applyFont="1" applyBorder="1"/>
    <xf numFmtId="0" fontId="19" fillId="0" borderId="22" xfId="81" applyFont="1" applyBorder="1"/>
    <xf numFmtId="0" fontId="19" fillId="0" borderId="23" xfId="81" applyFont="1" applyBorder="1"/>
    <xf numFmtId="0" fontId="19" fillId="0" borderId="21" xfId="81" applyFont="1" applyBorder="1"/>
    <xf numFmtId="3" fontId="19" fillId="0" borderId="23" xfId="81" applyNumberFormat="1" applyFont="1" applyBorder="1"/>
    <xf numFmtId="0" fontId="19" fillId="0" borderId="24" xfId="81" applyFont="1" applyBorder="1"/>
    <xf numFmtId="0" fontId="19" fillId="0" borderId="25" xfId="81" applyFont="1" applyBorder="1"/>
    <xf numFmtId="0" fontId="19" fillId="0" borderId="26" xfId="81" applyFont="1" applyBorder="1"/>
    <xf numFmtId="3" fontId="19" fillId="0" borderId="27" xfId="81" applyNumberFormat="1" applyFont="1" applyBorder="1"/>
    <xf numFmtId="0" fontId="15" fillId="0" borderId="28" xfId="81" applyFont="1" applyBorder="1"/>
    <xf numFmtId="0" fontId="19" fillId="0" borderId="29" xfId="81" applyFont="1" applyBorder="1"/>
    <xf numFmtId="0" fontId="19" fillId="0" borderId="30" xfId="81" applyFont="1" applyBorder="1"/>
    <xf numFmtId="3" fontId="19" fillId="0" borderId="31" xfId="81" applyNumberFormat="1" applyFont="1" applyBorder="1"/>
    <xf numFmtId="0" fontId="15" fillId="0" borderId="17" xfId="81" applyFont="1" applyBorder="1"/>
    <xf numFmtId="3" fontId="19" fillId="0" borderId="20" xfId="81" applyNumberFormat="1" applyFont="1" applyBorder="1"/>
    <xf numFmtId="0" fontId="19" fillId="0" borderId="28" xfId="81" applyFont="1" applyBorder="1"/>
    <xf numFmtId="0" fontId="3" fillId="0" borderId="14" xfId="0" applyFont="1" applyBorder="1"/>
    <xf numFmtId="0" fontId="5" fillId="0" borderId="10" xfId="0" applyFont="1" applyBorder="1" applyAlignment="1">
      <alignment horizontal="center" vertical="center" wrapText="1"/>
    </xf>
    <xf numFmtId="0" fontId="3" fillId="0" borderId="12" xfId="0" applyFont="1" applyBorder="1"/>
    <xf numFmtId="0" fontId="3" fillId="0" borderId="12" xfId="0" applyFont="1" applyBorder="1" applyAlignment="1"/>
    <xf numFmtId="0" fontId="3" fillId="0" borderId="13" xfId="0" applyFont="1" applyBorder="1"/>
    <xf numFmtId="0" fontId="5" fillId="0" borderId="32" xfId="0" applyFont="1" applyBorder="1" applyAlignment="1">
      <alignment horizontal="center" vertical="center" wrapText="1"/>
    </xf>
    <xf numFmtId="0" fontId="6" fillId="0" borderId="15" xfId="83" applyFont="1" applyBorder="1"/>
    <xf numFmtId="0" fontId="3" fillId="0" borderId="10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10" fillId="0" borderId="13" xfId="83" applyFont="1" applyBorder="1"/>
    <xf numFmtId="3" fontId="10" fillId="0" borderId="10" xfId="83" applyNumberFormat="1" applyFont="1" applyBorder="1"/>
    <xf numFmtId="3" fontId="10" fillId="0" borderId="32" xfId="83" applyNumberFormat="1" applyFont="1" applyBorder="1"/>
    <xf numFmtId="0" fontId="11" fillId="0" borderId="14" xfId="83" applyFont="1" applyBorder="1"/>
    <xf numFmtId="3" fontId="11" fillId="0" borderId="10" xfId="83" applyNumberFormat="1" applyFont="1" applyBorder="1"/>
    <xf numFmtId="3" fontId="11" fillId="0" borderId="32" xfId="83" applyNumberFormat="1" applyFont="1" applyBorder="1"/>
    <xf numFmtId="0" fontId="12" fillId="0" borderId="15" xfId="83" applyFont="1" applyBorder="1"/>
    <xf numFmtId="3" fontId="12" fillId="0" borderId="16" xfId="83" applyNumberFormat="1" applyFont="1" applyBorder="1"/>
    <xf numFmtId="3" fontId="12" fillId="0" borderId="33" xfId="83" applyNumberFormat="1" applyFont="1" applyBorder="1"/>
    <xf numFmtId="0" fontId="20" fillId="0" borderId="0" xfId="0" applyFont="1"/>
    <xf numFmtId="0" fontId="38" fillId="0" borderId="0" xfId="85" applyFont="1"/>
    <xf numFmtId="0" fontId="2" fillId="0" borderId="0" xfId="83" applyFont="1"/>
    <xf numFmtId="164" fontId="57" fillId="0" borderId="16" xfId="54" applyNumberFormat="1" applyFont="1" applyBorder="1" applyAlignment="1">
      <alignment vertical="center" wrapText="1"/>
    </xf>
    <xf numFmtId="0" fontId="58" fillId="0" borderId="14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57" fillId="0" borderId="11" xfId="0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 wrapText="1"/>
    </xf>
    <xf numFmtId="164" fontId="0" fillId="0" borderId="10" xfId="54" applyNumberFormat="1" applyFont="1" applyBorder="1" applyAlignment="1">
      <alignment vertical="center" wrapText="1"/>
    </xf>
    <xf numFmtId="0" fontId="57" fillId="0" borderId="15" xfId="0" applyFont="1" applyBorder="1" applyAlignment="1">
      <alignment vertical="center" wrapText="1"/>
    </xf>
    <xf numFmtId="164" fontId="0" fillId="0" borderId="16" xfId="54" applyNumberFormat="1" applyFont="1" applyBorder="1" applyAlignment="1">
      <alignment vertical="center" wrapText="1"/>
    </xf>
    <xf numFmtId="0" fontId="58" fillId="0" borderId="15" xfId="0" applyFont="1" applyBorder="1" applyAlignment="1">
      <alignment vertical="center" wrapText="1"/>
    </xf>
    <xf numFmtId="0" fontId="3" fillId="0" borderId="34" xfId="83" applyFont="1" applyBorder="1"/>
    <xf numFmtId="0" fontId="3" fillId="0" borderId="35" xfId="0" applyFont="1" applyBorder="1"/>
    <xf numFmtId="0" fontId="59" fillId="0" borderId="10" xfId="0" applyFont="1" applyBorder="1" applyAlignment="1">
      <alignment horizontal="left" vertical="top" wrapText="1"/>
    </xf>
    <xf numFmtId="0" fontId="60" fillId="0" borderId="10" xfId="0" applyFont="1" applyBorder="1" applyAlignment="1">
      <alignment horizontal="left" vertical="top" wrapText="1"/>
    </xf>
    <xf numFmtId="0" fontId="18" fillId="0" borderId="11" xfId="83" applyFont="1" applyBorder="1"/>
    <xf numFmtId="0" fontId="59" fillId="0" borderId="12" xfId="0" applyFont="1" applyBorder="1" applyAlignment="1">
      <alignment horizontal="left" vertical="top" wrapText="1"/>
    </xf>
    <xf numFmtId="0" fontId="18" fillId="0" borderId="14" xfId="83" applyFont="1" applyBorder="1"/>
    <xf numFmtId="0" fontId="2" fillId="0" borderId="14" xfId="83" applyBorder="1"/>
    <xf numFmtId="0" fontId="18" fillId="0" borderId="15" xfId="83" applyFont="1" applyBorder="1"/>
    <xf numFmtId="0" fontId="59" fillId="0" borderId="16" xfId="0" applyFont="1" applyBorder="1" applyAlignment="1">
      <alignment horizontal="left" vertical="top" wrapText="1"/>
    </xf>
    <xf numFmtId="3" fontId="2" fillId="0" borderId="0" xfId="81" applyNumberFormat="1"/>
    <xf numFmtId="0" fontId="0" fillId="0" borderId="0" xfId="0" applyFill="1"/>
    <xf numFmtId="0" fontId="2" fillId="0" borderId="0" xfId="83" applyFill="1"/>
    <xf numFmtId="0" fontId="61" fillId="0" borderId="0" xfId="83" applyFont="1" applyFill="1"/>
    <xf numFmtId="0" fontId="61" fillId="0" borderId="0" xfId="81" applyFont="1" applyFill="1"/>
    <xf numFmtId="0" fontId="3" fillId="0" borderId="12" xfId="0" applyFont="1" applyBorder="1" applyAlignment="1">
      <alignment horizontal="center"/>
    </xf>
    <xf numFmtId="0" fontId="52" fillId="0" borderId="0" xfId="78"/>
    <xf numFmtId="0" fontId="3" fillId="0" borderId="0" xfId="0" applyFont="1" applyBorder="1"/>
    <xf numFmtId="0" fontId="2" fillId="0" borderId="0" xfId="80"/>
    <xf numFmtId="0" fontId="2" fillId="0" borderId="0" xfId="80" applyFill="1"/>
    <xf numFmtId="0" fontId="64" fillId="0" borderId="0" xfId="80" applyFont="1" applyFill="1" applyAlignment="1">
      <alignment horizontal="center" vertical="top" wrapText="1"/>
    </xf>
    <xf numFmtId="0" fontId="64" fillId="0" borderId="0" xfId="80" applyFont="1" applyFill="1"/>
    <xf numFmtId="0" fontId="63" fillId="0" borderId="0" xfId="80" applyFont="1" applyFill="1"/>
    <xf numFmtId="0" fontId="6" fillId="0" borderId="10" xfId="80" applyFont="1" applyFill="1" applyBorder="1" applyAlignment="1">
      <alignment horizontal="left" vertical="top" wrapText="1"/>
    </xf>
    <xf numFmtId="3" fontId="6" fillId="0" borderId="10" xfId="80" applyNumberFormat="1" applyFont="1" applyFill="1" applyBorder="1" applyAlignment="1">
      <alignment horizontal="right" vertical="top" wrapText="1"/>
    </xf>
    <xf numFmtId="0" fontId="3" fillId="0" borderId="10" xfId="80" applyFont="1" applyFill="1" applyBorder="1" applyAlignment="1">
      <alignment horizontal="left" vertical="top" wrapText="1"/>
    </xf>
    <xf numFmtId="3" fontId="3" fillId="0" borderId="10" xfId="80" applyNumberFormat="1" applyFont="1" applyFill="1" applyBorder="1" applyAlignment="1">
      <alignment horizontal="right" vertical="top" wrapText="1"/>
    </xf>
    <xf numFmtId="0" fontId="6" fillId="0" borderId="10" xfId="80" applyFont="1" applyBorder="1" applyAlignment="1">
      <alignment horizontal="left" vertical="top" wrapText="1"/>
    </xf>
    <xf numFmtId="3" fontId="6" fillId="0" borderId="10" xfId="80" applyNumberFormat="1" applyFont="1" applyBorder="1" applyAlignment="1">
      <alignment horizontal="right" vertical="top" wrapText="1"/>
    </xf>
    <xf numFmtId="0" fontId="3" fillId="0" borderId="10" xfId="80" applyFont="1" applyBorder="1" applyAlignment="1">
      <alignment horizontal="left" vertical="top" wrapText="1"/>
    </xf>
    <xf numFmtId="3" fontId="3" fillId="0" borderId="10" xfId="80" applyNumberFormat="1" applyFont="1" applyBorder="1" applyAlignment="1">
      <alignment horizontal="right" vertical="top" wrapText="1"/>
    </xf>
    <xf numFmtId="0" fontId="3" fillId="0" borderId="10" xfId="80" applyFont="1" applyBorder="1"/>
    <xf numFmtId="0" fontId="63" fillId="0" borderId="11" xfId="80" applyFont="1" applyFill="1" applyBorder="1" applyAlignment="1">
      <alignment horizontal="center" vertical="top" wrapText="1"/>
    </xf>
    <xf numFmtId="0" fontId="63" fillId="0" borderId="12" xfId="80" applyFont="1" applyFill="1" applyBorder="1" applyAlignment="1">
      <alignment horizontal="center" vertical="top" wrapText="1"/>
    </xf>
    <xf numFmtId="0" fontId="3" fillId="0" borderId="12" xfId="80" applyFont="1" applyFill="1" applyBorder="1" applyAlignment="1">
      <alignment horizontal="center" vertical="top" wrapText="1"/>
    </xf>
    <xf numFmtId="0" fontId="3" fillId="0" borderId="13" xfId="80" applyFont="1" applyFill="1" applyBorder="1" applyAlignment="1">
      <alignment horizontal="center" vertical="top" wrapText="1"/>
    </xf>
    <xf numFmtId="0" fontId="6" fillId="0" borderId="14" xfId="80" applyFont="1" applyFill="1" applyBorder="1" applyAlignment="1">
      <alignment horizontal="center" vertical="top" wrapText="1"/>
    </xf>
    <xf numFmtId="3" fontId="6" fillId="0" borderId="32" xfId="80" applyNumberFormat="1" applyFont="1" applyFill="1" applyBorder="1" applyAlignment="1">
      <alignment horizontal="right" vertical="top" wrapText="1"/>
    </xf>
    <xf numFmtId="0" fontId="3" fillId="0" borderId="14" xfId="80" applyFont="1" applyFill="1" applyBorder="1" applyAlignment="1">
      <alignment horizontal="center" vertical="top" wrapText="1"/>
    </xf>
    <xf numFmtId="0" fontId="6" fillId="0" borderId="14" xfId="80" applyFont="1" applyBorder="1" applyAlignment="1">
      <alignment horizontal="center" vertical="top" wrapText="1"/>
    </xf>
    <xf numFmtId="0" fontId="3" fillId="0" borderId="14" xfId="80" applyFont="1" applyBorder="1" applyAlignment="1">
      <alignment horizontal="center" vertical="top" wrapText="1"/>
    </xf>
    <xf numFmtId="0" fontId="3" fillId="0" borderId="14" xfId="80" applyFont="1" applyBorder="1"/>
    <xf numFmtId="0" fontId="7" fillId="0" borderId="0" xfId="0" applyFont="1" applyAlignment="1">
      <alignment horizontal="left" vertical="top" wrapText="1"/>
    </xf>
    <xf numFmtId="0" fontId="4" fillId="0" borderId="0" xfId="0" applyFont="1"/>
    <xf numFmtId="0" fontId="7" fillId="0" borderId="10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14" fillId="0" borderId="12" xfId="0" applyFont="1" applyFill="1" applyBorder="1" applyAlignment="1">
      <alignment horizontal="center" vertical="top" wrapText="1"/>
    </xf>
    <xf numFmtId="0" fontId="14" fillId="0" borderId="13" xfId="0" applyFont="1" applyFill="1" applyBorder="1" applyAlignment="1">
      <alignment horizontal="center" vertical="top" wrapText="1"/>
    </xf>
    <xf numFmtId="3" fontId="65" fillId="0" borderId="10" xfId="0" applyNumberFormat="1" applyFont="1" applyBorder="1" applyAlignment="1">
      <alignment horizontal="right" vertical="top" wrapText="1"/>
    </xf>
    <xf numFmtId="3" fontId="65" fillId="0" borderId="32" xfId="0" applyNumberFormat="1" applyFont="1" applyBorder="1" applyAlignment="1">
      <alignment horizontal="right" vertical="top" wrapText="1"/>
    </xf>
    <xf numFmtId="3" fontId="20" fillId="0" borderId="10" xfId="0" applyNumberFormat="1" applyFont="1" applyBorder="1" applyAlignment="1">
      <alignment horizontal="right" vertical="top" wrapText="1"/>
    </xf>
    <xf numFmtId="3" fontId="20" fillId="0" borderId="32" xfId="0" applyNumberFormat="1" applyFont="1" applyBorder="1" applyAlignment="1">
      <alignment horizontal="right" vertical="top" wrapText="1"/>
    </xf>
    <xf numFmtId="3" fontId="20" fillId="0" borderId="16" xfId="0" applyNumberFormat="1" applyFont="1" applyBorder="1" applyAlignment="1">
      <alignment horizontal="right" vertical="top" wrapText="1"/>
    </xf>
    <xf numFmtId="0" fontId="4" fillId="0" borderId="10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4" fillId="0" borderId="10" xfId="78" applyFont="1" applyBorder="1" applyAlignment="1">
      <alignment horizontal="left" vertical="top" wrapText="1"/>
    </xf>
    <xf numFmtId="3" fontId="65" fillId="0" borderId="10" xfId="78" applyNumberFormat="1" applyFont="1" applyBorder="1" applyAlignment="1">
      <alignment horizontal="right" vertical="top" wrapText="1"/>
    </xf>
    <xf numFmtId="0" fontId="7" fillId="0" borderId="10" xfId="78" applyFont="1" applyBorder="1" applyAlignment="1">
      <alignment horizontal="left" vertical="top" wrapText="1"/>
    </xf>
    <xf numFmtId="3" fontId="20" fillId="0" borderId="10" xfId="78" applyNumberFormat="1" applyFont="1" applyBorder="1" applyAlignment="1">
      <alignment horizontal="right" vertical="top" wrapText="1"/>
    </xf>
    <xf numFmtId="3" fontId="65" fillId="0" borderId="32" xfId="78" applyNumberFormat="1" applyFont="1" applyBorder="1" applyAlignment="1">
      <alignment horizontal="right" vertical="top" wrapText="1"/>
    </xf>
    <xf numFmtId="3" fontId="20" fillId="0" borderId="32" xfId="78" applyNumberFormat="1" applyFont="1" applyBorder="1" applyAlignment="1">
      <alignment horizontal="right" vertical="top" wrapText="1"/>
    </xf>
    <xf numFmtId="3" fontId="20" fillId="0" borderId="16" xfId="78" applyNumberFormat="1" applyFont="1" applyBorder="1" applyAlignment="1">
      <alignment horizontal="right" vertical="top" wrapTex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0" fillId="0" borderId="14" xfId="0" applyBorder="1"/>
    <xf numFmtId="3" fontId="0" fillId="0" borderId="0" xfId="0" applyNumberFormat="1"/>
    <xf numFmtId="0" fontId="0" fillId="0" borderId="14" xfId="0" applyFill="1" applyBorder="1"/>
    <xf numFmtId="0" fontId="0" fillId="0" borderId="0" xfId="0" applyBorder="1"/>
    <xf numFmtId="0" fontId="66" fillId="0" borderId="0" xfId="0" applyFont="1" applyFill="1" applyBorder="1" applyAlignment="1">
      <alignment horizontal="left" vertical="center" wrapText="1"/>
    </xf>
    <xf numFmtId="0" fontId="66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/>
    </xf>
    <xf numFmtId="3" fontId="66" fillId="0" borderId="0" xfId="0" applyNumberFormat="1" applyFont="1" applyFill="1" applyBorder="1" applyAlignment="1">
      <alignment horizontal="left" vertical="center"/>
    </xf>
    <xf numFmtId="0" fontId="17" fillId="0" borderId="11" xfId="0" applyFont="1" applyFill="1" applyBorder="1" applyAlignment="1">
      <alignment horizontal="center"/>
    </xf>
    <xf numFmtId="0" fontId="58" fillId="0" borderId="12" xfId="80" applyFont="1" applyFill="1" applyBorder="1" applyAlignment="1">
      <alignment horizontal="center" vertical="top" wrapText="1"/>
    </xf>
    <xf numFmtId="0" fontId="58" fillId="0" borderId="13" xfId="80" applyFont="1" applyFill="1" applyBorder="1" applyAlignment="1">
      <alignment horizontal="center" vertical="top" wrapText="1"/>
    </xf>
    <xf numFmtId="0" fontId="17" fillId="0" borderId="14" xfId="0" applyFont="1" applyFill="1" applyBorder="1" applyAlignment="1">
      <alignment horizontal="center"/>
    </xf>
    <xf numFmtId="0" fontId="13" fillId="0" borderId="0" xfId="0" applyFont="1"/>
    <xf numFmtId="0" fontId="69" fillId="0" borderId="14" xfId="0" applyFont="1" applyBorder="1"/>
    <xf numFmtId="0" fontId="13" fillId="0" borderId="14" xfId="0" applyFont="1" applyBorder="1"/>
    <xf numFmtId="0" fontId="70" fillId="0" borderId="15" xfId="0" applyFont="1" applyFill="1" applyBorder="1" applyAlignment="1">
      <alignment horizontal="left" vertical="center" wrapText="1"/>
    </xf>
    <xf numFmtId="0" fontId="71" fillId="0" borderId="0" xfId="80" applyFont="1" applyFill="1" applyAlignment="1">
      <alignment horizontal="center" vertical="top" wrapText="1"/>
    </xf>
    <xf numFmtId="0" fontId="72" fillId="0" borderId="0" xfId="80" applyFont="1" applyFill="1"/>
    <xf numFmtId="0" fontId="58" fillId="0" borderId="11" xfId="80" applyFont="1" applyFill="1" applyBorder="1" applyAlignment="1">
      <alignment horizontal="center" vertical="top" wrapText="1"/>
    </xf>
    <xf numFmtId="0" fontId="73" fillId="0" borderId="14" xfId="80" applyFont="1" applyFill="1" applyBorder="1" applyAlignment="1">
      <alignment horizontal="center" vertical="top" wrapText="1"/>
    </xf>
    <xf numFmtId="0" fontId="73" fillId="0" borderId="32" xfId="80" applyFont="1" applyFill="1" applyBorder="1" applyAlignment="1">
      <alignment horizontal="center" vertical="top" wrapText="1"/>
    </xf>
    <xf numFmtId="0" fontId="66" fillId="0" borderId="14" xfId="80" applyFont="1" applyBorder="1" applyAlignment="1">
      <alignment horizontal="center" vertical="top" wrapText="1"/>
    </xf>
    <xf numFmtId="0" fontId="74" fillId="0" borderId="0" xfId="80" applyFont="1"/>
    <xf numFmtId="164" fontId="66" fillId="0" borderId="0" xfId="0" applyNumberFormat="1" applyFont="1" applyFill="1" applyBorder="1" applyAlignment="1">
      <alignment horizontal="left" vertical="center"/>
    </xf>
    <xf numFmtId="0" fontId="73" fillId="0" borderId="10" xfId="80" applyFont="1" applyFill="1" applyBorder="1" applyAlignment="1">
      <alignment horizontal="center" vertical="top" wrapText="1"/>
    </xf>
    <xf numFmtId="0" fontId="2" fillId="0" borderId="15" xfId="80" applyBorder="1"/>
    <xf numFmtId="0" fontId="57" fillId="0" borderId="13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164" fontId="0" fillId="0" borderId="32" xfId="54" applyNumberFormat="1" applyFont="1" applyBorder="1" applyAlignment="1">
      <alignment vertical="center" wrapText="1"/>
    </xf>
    <xf numFmtId="164" fontId="0" fillId="0" borderId="33" xfId="54" applyNumberFormat="1" applyFont="1" applyBorder="1" applyAlignment="1">
      <alignment vertical="center" wrapText="1"/>
    </xf>
    <xf numFmtId="0" fontId="75" fillId="0" borderId="0" xfId="78" applyFont="1" applyFill="1" applyAlignment="1">
      <alignment horizontal="center" vertical="top" wrapText="1"/>
    </xf>
    <xf numFmtId="0" fontId="52" fillId="0" borderId="0" xfId="78" applyAlignment="1">
      <alignment vertical="center"/>
    </xf>
    <xf numFmtId="0" fontId="71" fillId="0" borderId="0" xfId="78" applyFont="1" applyFill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3" fillId="0" borderId="0" xfId="78" applyFont="1" applyAlignment="1">
      <alignment horizontal="center" vertical="center" wrapText="1"/>
    </xf>
    <xf numFmtId="0" fontId="3" fillId="0" borderId="10" xfId="78" applyFont="1" applyBorder="1" applyAlignment="1">
      <alignment horizontal="left" vertical="top" wrapText="1"/>
    </xf>
    <xf numFmtId="3" fontId="3" fillId="0" borderId="10" xfId="78" applyNumberFormat="1" applyFont="1" applyBorder="1" applyAlignment="1">
      <alignment horizontal="right" vertical="top" wrapText="1"/>
    </xf>
    <xf numFmtId="0" fontId="3" fillId="0" borderId="10" xfId="78" applyFont="1" applyBorder="1"/>
    <xf numFmtId="0" fontId="6" fillId="0" borderId="10" xfId="78" applyFont="1" applyBorder="1" applyAlignment="1">
      <alignment horizontal="left" vertical="top" wrapText="1"/>
    </xf>
    <xf numFmtId="3" fontId="6" fillId="0" borderId="10" xfId="78" applyNumberFormat="1" applyFont="1" applyBorder="1" applyAlignment="1">
      <alignment horizontal="right" vertical="top" wrapText="1"/>
    </xf>
    <xf numFmtId="0" fontId="63" fillId="0" borderId="12" xfId="78" applyFont="1" applyFill="1" applyBorder="1" applyAlignment="1">
      <alignment horizontal="center" vertical="top" wrapText="1"/>
    </xf>
    <xf numFmtId="0" fontId="3" fillId="0" borderId="12" xfId="78" applyFont="1" applyBorder="1" applyAlignment="1">
      <alignment horizontal="center" vertical="center" wrapText="1"/>
    </xf>
    <xf numFmtId="0" fontId="3" fillId="0" borderId="13" xfId="78" applyFont="1" applyBorder="1" applyAlignment="1">
      <alignment horizontal="center" vertical="center" wrapText="1"/>
    </xf>
    <xf numFmtId="3" fontId="3" fillId="0" borderId="32" xfId="78" applyNumberFormat="1" applyFont="1" applyBorder="1"/>
    <xf numFmtId="0" fontId="6" fillId="0" borderId="16" xfId="78" applyFont="1" applyBorder="1" applyAlignment="1">
      <alignment horizontal="left" vertical="top" wrapText="1"/>
    </xf>
    <xf numFmtId="3" fontId="6" fillId="0" borderId="16" xfId="78" applyNumberFormat="1" applyFont="1" applyBorder="1" applyAlignment="1">
      <alignment horizontal="right" vertical="top" wrapText="1"/>
    </xf>
    <xf numFmtId="0" fontId="3" fillId="0" borderId="16" xfId="78" applyFont="1" applyBorder="1"/>
    <xf numFmtId="3" fontId="3" fillId="0" borderId="33" xfId="78" applyNumberFormat="1" applyFont="1" applyBorder="1"/>
    <xf numFmtId="0" fontId="75" fillId="0" borderId="12" xfId="78" applyFont="1" applyFill="1" applyBorder="1" applyAlignment="1">
      <alignment horizontal="center" vertical="top"/>
    </xf>
    <xf numFmtId="0" fontId="77" fillId="0" borderId="0" xfId="84"/>
    <xf numFmtId="0" fontId="77" fillId="0" borderId="11" xfId="84" applyBorder="1" applyAlignment="1">
      <alignment horizontal="center" vertical="center"/>
    </xf>
    <xf numFmtId="1" fontId="3" fillId="0" borderId="12" xfId="84" applyNumberFormat="1" applyFont="1" applyBorder="1" applyAlignment="1">
      <alignment horizontal="center" vertical="center" wrapText="1"/>
    </xf>
    <xf numFmtId="0" fontId="10" fillId="0" borderId="12" xfId="84" applyFont="1" applyBorder="1" applyAlignment="1">
      <alignment horizontal="center" vertical="center" wrapText="1"/>
    </xf>
    <xf numFmtId="3" fontId="10" fillId="0" borderId="10" xfId="84" applyNumberFormat="1" applyFont="1" applyBorder="1"/>
    <xf numFmtId="3" fontId="10" fillId="0" borderId="32" xfId="84" applyNumberFormat="1" applyFont="1" applyBorder="1"/>
    <xf numFmtId="3" fontId="10" fillId="0" borderId="10" xfId="84" applyNumberFormat="1" applyFont="1" applyBorder="1" applyAlignment="1">
      <alignment horizontal="right"/>
    </xf>
    <xf numFmtId="0" fontId="11" fillId="0" borderId="14" xfId="82" applyFont="1" applyBorder="1"/>
    <xf numFmtId="3" fontId="11" fillId="0" borderId="10" xfId="84" applyNumberFormat="1" applyFont="1" applyBorder="1"/>
    <xf numFmtId="3" fontId="11" fillId="0" borderId="32" xfId="84" applyNumberFormat="1" applyFont="1" applyBorder="1"/>
    <xf numFmtId="0" fontId="10" fillId="0" borderId="14" xfId="84" applyFont="1" applyBorder="1"/>
    <xf numFmtId="0" fontId="12" fillId="0" borderId="15" xfId="84" applyFont="1" applyBorder="1"/>
    <xf numFmtId="3" fontId="12" fillId="0" borderId="16" xfId="84" applyNumberFormat="1" applyFont="1" applyBorder="1"/>
    <xf numFmtId="0" fontId="77" fillId="0" borderId="11" xfId="84" applyBorder="1"/>
    <xf numFmtId="0" fontId="4" fillId="0" borderId="12" xfId="84" applyFont="1" applyBorder="1" applyAlignment="1">
      <alignment horizontal="center" vertical="center" wrapText="1"/>
    </xf>
    <xf numFmtId="0" fontId="10" fillId="0" borderId="13" xfId="84" applyFont="1" applyBorder="1" applyAlignment="1">
      <alignment horizontal="center" vertical="center" wrapText="1"/>
    </xf>
    <xf numFmtId="0" fontId="10" fillId="0" borderId="15" xfId="82" applyFont="1" applyBorder="1"/>
    <xf numFmtId="3" fontId="4" fillId="0" borderId="16" xfId="84" applyNumberFormat="1" applyFont="1" applyBorder="1"/>
    <xf numFmtId="3" fontId="4" fillId="0" borderId="36" xfId="84" applyNumberFormat="1" applyFont="1" applyBorder="1"/>
    <xf numFmtId="3" fontId="4" fillId="0" borderId="33" xfId="84" applyNumberFormat="1" applyFont="1" applyBorder="1" applyAlignment="1">
      <alignment horizontal="center"/>
    </xf>
    <xf numFmtId="164" fontId="16" fillId="0" borderId="32" xfId="54" applyNumberFormat="1" applyFont="1" applyBorder="1"/>
    <xf numFmtId="164" fontId="2" fillId="0" borderId="32" xfId="54" applyNumberFormat="1" applyFont="1" applyBorder="1"/>
    <xf numFmtId="164" fontId="16" fillId="0" borderId="33" xfId="54" applyNumberFormat="1" applyFont="1" applyBorder="1"/>
    <xf numFmtId="164" fontId="2" fillId="0" borderId="0" xfId="83" applyNumberFormat="1"/>
    <xf numFmtId="3" fontId="6" fillId="0" borderId="37" xfId="78" applyNumberFormat="1" applyFont="1" applyBorder="1" applyAlignment="1">
      <alignment horizontal="right" vertical="center" wrapText="1"/>
    </xf>
    <xf numFmtId="0" fontId="3" fillId="0" borderId="37" xfId="78" applyFont="1" applyBorder="1" applyAlignment="1">
      <alignment vertical="center"/>
    </xf>
    <xf numFmtId="3" fontId="3" fillId="0" borderId="27" xfId="78" applyNumberFormat="1" applyFont="1" applyBorder="1" applyAlignment="1">
      <alignment vertical="center"/>
    </xf>
    <xf numFmtId="0" fontId="6" fillId="0" borderId="37" xfId="78" applyFont="1" applyBorder="1" applyAlignment="1">
      <alignment horizontal="left" vertical="center" wrapText="1"/>
    </xf>
    <xf numFmtId="0" fontId="57" fillId="0" borderId="10" xfId="0" applyFont="1" applyBorder="1" applyAlignment="1">
      <alignment horizontal="left" vertical="top" wrapText="1"/>
    </xf>
    <xf numFmtId="164" fontId="16" fillId="0" borderId="32" xfId="54" applyNumberFormat="1" applyFont="1" applyBorder="1" applyAlignment="1">
      <alignment vertical="center"/>
    </xf>
    <xf numFmtId="3" fontId="6" fillId="0" borderId="32" xfId="78" applyNumberFormat="1" applyFont="1" applyBorder="1"/>
    <xf numFmtId="3" fontId="6" fillId="0" borderId="33" xfId="78" applyNumberFormat="1" applyFont="1" applyBorder="1"/>
    <xf numFmtId="0" fontId="6" fillId="0" borderId="10" xfId="78" applyFont="1" applyBorder="1" applyAlignment="1">
      <alignment horizontal="left" vertical="center" wrapText="1"/>
    </xf>
    <xf numFmtId="3" fontId="6" fillId="0" borderId="10" xfId="78" applyNumberFormat="1" applyFont="1" applyBorder="1" applyAlignment="1">
      <alignment horizontal="right" vertical="center" wrapText="1"/>
    </xf>
    <xf numFmtId="3" fontId="6" fillId="0" borderId="32" xfId="78" applyNumberFormat="1" applyFont="1" applyBorder="1" applyAlignment="1">
      <alignment vertical="center"/>
    </xf>
    <xf numFmtId="0" fontId="10" fillId="0" borderId="27" xfId="84" applyFont="1" applyBorder="1" applyAlignment="1">
      <alignment horizontal="center" vertical="center" wrapText="1"/>
    </xf>
    <xf numFmtId="3" fontId="12" fillId="0" borderId="33" xfId="84" applyNumberFormat="1" applyFont="1" applyBorder="1"/>
    <xf numFmtId="0" fontId="77" fillId="0" borderId="21" xfId="84" applyBorder="1"/>
    <xf numFmtId="0" fontId="77" fillId="0" borderId="0" xfId="84" applyBorder="1"/>
    <xf numFmtId="0" fontId="77" fillId="0" borderId="38" xfId="84" applyBorder="1"/>
    <xf numFmtId="0" fontId="11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10" fillId="0" borderId="14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1" fillId="0" borderId="15" xfId="0" applyFont="1" applyBorder="1" applyAlignment="1">
      <alignment horizontal="left" vertical="top" wrapText="1"/>
    </xf>
    <xf numFmtId="3" fontId="65" fillId="0" borderId="16" xfId="78" applyNumberFormat="1" applyFont="1" applyBorder="1" applyAlignment="1">
      <alignment horizontal="right" vertical="top" wrapText="1"/>
    </xf>
    <xf numFmtId="0" fontId="4" fillId="0" borderId="16" xfId="78" applyFont="1" applyBorder="1" applyAlignment="1">
      <alignment horizontal="left" vertical="top" wrapText="1"/>
    </xf>
    <xf numFmtId="3" fontId="65" fillId="0" borderId="33" xfId="78" applyNumberFormat="1" applyFont="1" applyBorder="1" applyAlignment="1">
      <alignment horizontal="right" vertical="top" wrapText="1"/>
    </xf>
    <xf numFmtId="3" fontId="78" fillId="0" borderId="10" xfId="0" applyNumberFormat="1" applyFont="1" applyBorder="1" applyAlignment="1">
      <alignment horizontal="right" vertical="top" wrapText="1"/>
    </xf>
    <xf numFmtId="3" fontId="78" fillId="0" borderId="32" xfId="0" applyNumberFormat="1" applyFont="1" applyBorder="1" applyAlignment="1">
      <alignment horizontal="right" vertical="top" wrapText="1"/>
    </xf>
    <xf numFmtId="3" fontId="79" fillId="0" borderId="10" xfId="0" applyNumberFormat="1" applyFont="1" applyBorder="1" applyAlignment="1">
      <alignment horizontal="right" vertical="top" wrapText="1"/>
    </xf>
    <xf numFmtId="3" fontId="79" fillId="0" borderId="32" xfId="0" applyNumberFormat="1" applyFont="1" applyBorder="1" applyAlignment="1">
      <alignment horizontal="right" vertical="top" wrapText="1"/>
    </xf>
    <xf numFmtId="0" fontId="4" fillId="0" borderId="14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3" fontId="65" fillId="0" borderId="16" xfId="0" applyNumberFormat="1" applyFont="1" applyBorder="1" applyAlignment="1">
      <alignment horizontal="right" vertical="top" wrapText="1"/>
    </xf>
    <xf numFmtId="3" fontId="65" fillId="0" borderId="33" xfId="0" applyNumberFormat="1" applyFont="1" applyBorder="1" applyAlignment="1">
      <alignment horizontal="right" vertical="top" wrapText="1"/>
    </xf>
    <xf numFmtId="3" fontId="20" fillId="0" borderId="33" xfId="0" applyNumberFormat="1" applyFont="1" applyBorder="1" applyAlignment="1">
      <alignment horizontal="right" vertical="top" wrapText="1"/>
    </xf>
    <xf numFmtId="0" fontId="0" fillId="0" borderId="10" xfId="0" applyBorder="1"/>
    <xf numFmtId="0" fontId="57" fillId="0" borderId="12" xfId="0" applyFont="1" applyFill="1" applyBorder="1" applyAlignment="1">
      <alignment horizontal="center" vertical="center" wrapText="1"/>
    </xf>
    <xf numFmtId="0" fontId="0" fillId="0" borderId="16" xfId="0" applyBorder="1"/>
    <xf numFmtId="164" fontId="57" fillId="0" borderId="33" xfId="54" applyNumberFormat="1" applyFont="1" applyBorder="1" applyAlignment="1">
      <alignment vertical="center" wrapText="1"/>
    </xf>
    <xf numFmtId="3" fontId="80" fillId="0" borderId="32" xfId="0" applyNumberFormat="1" applyFont="1" applyBorder="1" applyAlignment="1">
      <alignment horizontal="right" vertical="top" wrapText="1"/>
    </xf>
    <xf numFmtId="0" fontId="80" fillId="0" borderId="10" xfId="0" applyFont="1" applyBorder="1" applyAlignment="1">
      <alignment horizontal="left" vertical="top" wrapText="1"/>
    </xf>
    <xf numFmtId="3" fontId="80" fillId="0" borderId="10" xfId="0" applyNumberFormat="1" applyFont="1" applyBorder="1" applyAlignment="1">
      <alignment horizontal="right" vertical="top" wrapText="1"/>
    </xf>
    <xf numFmtId="164" fontId="0" fillId="0" borderId="0" xfId="0" applyNumberFormat="1"/>
    <xf numFmtId="1" fontId="81" fillId="0" borderId="37" xfId="84" applyNumberFormat="1" applyFont="1" applyBorder="1" applyAlignment="1">
      <alignment horizontal="right" vertical="center" wrapText="1"/>
    </xf>
    <xf numFmtId="0" fontId="81" fillId="0" borderId="37" xfId="84" applyFont="1" applyBorder="1" applyAlignment="1">
      <alignment horizontal="right" vertical="center" wrapText="1"/>
    </xf>
    <xf numFmtId="3" fontId="81" fillId="0" borderId="10" xfId="84" applyNumberFormat="1" applyFont="1" applyBorder="1"/>
    <xf numFmtId="0" fontId="11" fillId="0" borderId="39" xfId="84" applyFont="1" applyBorder="1" applyAlignment="1">
      <alignment horizontal="left" vertical="center"/>
    </xf>
    <xf numFmtId="1" fontId="11" fillId="0" borderId="37" xfId="84" applyNumberFormat="1" applyFont="1" applyBorder="1" applyAlignment="1">
      <alignment horizontal="right" vertical="center" wrapText="1"/>
    </xf>
    <xf numFmtId="0" fontId="11" fillId="0" borderId="37" xfId="84" applyFont="1" applyBorder="1" applyAlignment="1">
      <alignment horizontal="right" vertical="center" wrapText="1"/>
    </xf>
    <xf numFmtId="3" fontId="11" fillId="0" borderId="10" xfId="84" applyNumberFormat="1" applyFont="1" applyBorder="1" applyAlignment="1">
      <alignment horizontal="right"/>
    </xf>
    <xf numFmtId="3" fontId="82" fillId="0" borderId="10" xfId="78" applyNumberFormat="1" applyFont="1" applyBorder="1" applyAlignment="1">
      <alignment horizontal="right" vertical="top" wrapText="1"/>
    </xf>
    <xf numFmtId="3" fontId="83" fillId="0" borderId="10" xfId="78" applyNumberFormat="1" applyFont="1" applyBorder="1" applyAlignment="1">
      <alignment horizontal="right" vertical="top" wrapText="1"/>
    </xf>
    <xf numFmtId="0" fontId="3" fillId="0" borderId="14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left" vertical="top" wrapText="1"/>
    </xf>
    <xf numFmtId="3" fontId="82" fillId="0" borderId="10" xfId="0" applyNumberFormat="1" applyFont="1" applyBorder="1" applyAlignment="1">
      <alignment horizontal="right" vertical="top" wrapText="1"/>
    </xf>
    <xf numFmtId="0" fontId="85" fillId="0" borderId="14" xfId="0" applyFont="1" applyBorder="1" applyAlignment="1">
      <alignment horizontal="left" vertical="top" wrapText="1"/>
    </xf>
    <xf numFmtId="3" fontId="83" fillId="0" borderId="10" xfId="0" applyNumberFormat="1" applyFont="1" applyBorder="1" applyAlignment="1">
      <alignment horizontal="right" vertical="top" wrapText="1"/>
    </xf>
    <xf numFmtId="3" fontId="63" fillId="0" borderId="32" xfId="0" applyNumberFormat="1" applyFont="1" applyBorder="1" applyAlignment="1">
      <alignment horizontal="right" vertical="top" wrapText="1"/>
    </xf>
    <xf numFmtId="0" fontId="85" fillId="0" borderId="10" xfId="0" applyFont="1" applyBorder="1" applyAlignment="1">
      <alignment horizontal="left" vertical="top" wrapText="1"/>
    </xf>
    <xf numFmtId="3" fontId="20" fillId="0" borderId="37" xfId="0" applyNumberFormat="1" applyFont="1" applyBorder="1" applyAlignment="1">
      <alignment horizontal="right" vertical="top" wrapText="1"/>
    </xf>
    <xf numFmtId="0" fontId="3" fillId="0" borderId="10" xfId="0" applyFont="1" applyBorder="1" applyAlignment="1">
      <alignment horizontal="left" vertical="top" wrapText="1"/>
    </xf>
    <xf numFmtId="0" fontId="52" fillId="0" borderId="0" xfId="78" applyFont="1"/>
    <xf numFmtId="0" fontId="76" fillId="0" borderId="0" xfId="78" applyFont="1"/>
    <xf numFmtId="0" fontId="57" fillId="0" borderId="40" xfId="0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2" xfId="0" applyBorder="1"/>
    <xf numFmtId="164" fontId="0" fillId="0" borderId="41" xfId="54" applyNumberFormat="1" applyFont="1" applyBorder="1" applyAlignment="1">
      <alignment vertical="center" wrapText="1"/>
    </xf>
    <xf numFmtId="164" fontId="0" fillId="0" borderId="42" xfId="54" applyNumberFormat="1" applyFont="1" applyBorder="1" applyAlignment="1">
      <alignment vertical="center" wrapText="1"/>
    </xf>
    <xf numFmtId="0" fontId="10" fillId="0" borderId="39" xfId="84" applyFont="1" applyBorder="1" applyAlignment="1">
      <alignment horizontal="left" vertical="center"/>
    </xf>
    <xf numFmtId="1" fontId="10" fillId="0" borderId="37" xfId="84" applyNumberFormat="1" applyFont="1" applyBorder="1" applyAlignment="1">
      <alignment horizontal="right" vertical="center" wrapText="1"/>
    </xf>
    <xf numFmtId="0" fontId="10" fillId="0" borderId="37" xfId="84" applyFont="1" applyBorder="1" applyAlignment="1">
      <alignment horizontal="right" vertical="center" wrapText="1"/>
    </xf>
    <xf numFmtId="0" fontId="6" fillId="0" borderId="43" xfId="84" applyFont="1" applyBorder="1"/>
    <xf numFmtId="3" fontId="6" fillId="0" borderId="44" xfId="84" applyNumberFormat="1" applyFont="1" applyBorder="1"/>
    <xf numFmtId="3" fontId="6" fillId="0" borderId="31" xfId="84" applyNumberFormat="1" applyFont="1" applyBorder="1"/>
    <xf numFmtId="3" fontId="77" fillId="0" borderId="10" xfId="84" applyNumberFormat="1" applyBorder="1"/>
    <xf numFmtId="0" fontId="77" fillId="0" borderId="14" xfId="84" applyBorder="1"/>
    <xf numFmtId="3" fontId="77" fillId="0" borderId="32" xfId="84" applyNumberFormat="1" applyBorder="1"/>
    <xf numFmtId="0" fontId="11" fillId="0" borderId="34" xfId="82" applyFont="1" applyBorder="1"/>
    <xf numFmtId="3" fontId="7" fillId="0" borderId="35" xfId="84" applyNumberFormat="1" applyFont="1" applyBorder="1"/>
    <xf numFmtId="3" fontId="7" fillId="0" borderId="45" xfId="84" applyNumberFormat="1" applyFont="1" applyBorder="1"/>
    <xf numFmtId="3" fontId="7" fillId="0" borderId="46" xfId="84" applyNumberFormat="1" applyFont="1" applyBorder="1"/>
    <xf numFmtId="0" fontId="87" fillId="0" borderId="16" xfId="80" applyFont="1" applyBorder="1"/>
    <xf numFmtId="3" fontId="87" fillId="0" borderId="16" xfId="80" applyNumberFormat="1" applyFont="1" applyBorder="1"/>
    <xf numFmtId="0" fontId="0" fillId="0" borderId="34" xfId="0" applyFill="1" applyBorder="1"/>
    <xf numFmtId="0" fontId="0" fillId="0" borderId="0" xfId="0" applyFill="1" applyBorder="1"/>
    <xf numFmtId="3" fontId="82" fillId="0" borderId="16" xfId="78" applyNumberFormat="1" applyFont="1" applyBorder="1" applyAlignment="1">
      <alignment horizontal="right" vertical="top" wrapText="1"/>
    </xf>
    <xf numFmtId="0" fontId="60" fillId="0" borderId="10" xfId="80" applyFont="1" applyFill="1" applyBorder="1" applyAlignment="1">
      <alignment horizontal="center" vertical="top" wrapText="1"/>
    </xf>
    <xf numFmtId="0" fontId="13" fillId="0" borderId="10" xfId="80" applyFont="1" applyFill="1" applyBorder="1" applyAlignment="1">
      <alignment horizontal="center" vertical="top" wrapText="1"/>
    </xf>
    <xf numFmtId="0" fontId="13" fillId="0" borderId="32" xfId="80" applyFont="1" applyFill="1" applyBorder="1" applyAlignment="1">
      <alignment horizontal="center" vertical="top" wrapText="1"/>
    </xf>
    <xf numFmtId="165" fontId="88" fillId="0" borderId="10" xfId="54" applyNumberFormat="1" applyFont="1" applyBorder="1"/>
    <xf numFmtId="165" fontId="91" fillId="0" borderId="10" xfId="54" applyNumberFormat="1" applyFont="1" applyBorder="1"/>
    <xf numFmtId="165" fontId="13" fillId="0" borderId="10" xfId="54" applyNumberFormat="1" applyFont="1" applyBorder="1"/>
    <xf numFmtId="165" fontId="13" fillId="0" borderId="32" xfId="54" applyNumberFormat="1" applyFont="1" applyBorder="1"/>
    <xf numFmtId="0" fontId="89" fillId="0" borderId="14" xfId="0" applyFont="1" applyBorder="1"/>
    <xf numFmtId="165" fontId="89" fillId="0" borderId="10" xfId="54" applyNumberFormat="1" applyFont="1" applyBorder="1"/>
    <xf numFmtId="165" fontId="92" fillId="0" borderId="10" xfId="54" applyNumberFormat="1" applyFont="1" applyBorder="1"/>
    <xf numFmtId="165" fontId="89" fillId="0" borderId="32" xfId="54" applyNumberFormat="1" applyFont="1" applyBorder="1"/>
    <xf numFmtId="0" fontId="89" fillId="0" borderId="0" xfId="0" applyFont="1"/>
    <xf numFmtId="165" fontId="60" fillId="0" borderId="10" xfId="54" applyNumberFormat="1" applyFont="1" applyBorder="1"/>
    <xf numFmtId="165" fontId="60" fillId="0" borderId="35" xfId="54" applyNumberFormat="1" applyFont="1" applyBorder="1"/>
    <xf numFmtId="165" fontId="91" fillId="0" borderId="35" xfId="54" applyNumberFormat="1" applyFont="1" applyBorder="1"/>
    <xf numFmtId="165" fontId="13" fillId="0" borderId="35" xfId="54" applyNumberFormat="1" applyFont="1" applyBorder="1"/>
    <xf numFmtId="165" fontId="13" fillId="0" borderId="46" xfId="54" applyNumberFormat="1" applyFont="1" applyBorder="1"/>
    <xf numFmtId="0" fontId="70" fillId="0" borderId="47" xfId="0" applyFont="1" applyFill="1" applyBorder="1" applyAlignment="1">
      <alignment horizontal="left" vertical="center" wrapText="1"/>
    </xf>
    <xf numFmtId="165" fontId="57" fillId="0" borderId="48" xfId="54" applyNumberFormat="1" applyFont="1" applyFill="1" applyBorder="1" applyAlignment="1">
      <alignment horizontal="right" vertical="center"/>
    </xf>
    <xf numFmtId="165" fontId="70" fillId="0" borderId="48" xfId="54" applyNumberFormat="1" applyFont="1" applyFill="1" applyBorder="1" applyAlignment="1">
      <alignment horizontal="right" vertical="center"/>
    </xf>
    <xf numFmtId="165" fontId="70" fillId="0" borderId="48" xfId="54" applyNumberFormat="1" applyFont="1" applyBorder="1"/>
    <xf numFmtId="165" fontId="70" fillId="0" borderId="49" xfId="54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right"/>
    </xf>
    <xf numFmtId="0" fontId="60" fillId="0" borderId="0" xfId="0" applyFont="1" applyFill="1" applyBorder="1" applyAlignment="1">
      <alignment horizontal="right" vertical="center"/>
    </xf>
    <xf numFmtId="3" fontId="60" fillId="0" borderId="0" xfId="0" applyNumberFormat="1" applyFont="1" applyFill="1" applyBorder="1" applyAlignment="1">
      <alignment horizontal="left" vertical="center"/>
    </xf>
    <xf numFmtId="165" fontId="70" fillId="0" borderId="0" xfId="54" applyNumberFormat="1" applyFont="1" applyBorder="1"/>
    <xf numFmtId="164" fontId="60" fillId="0" borderId="0" xfId="0" applyNumberFormat="1" applyFont="1" applyFill="1" applyBorder="1" applyAlignment="1">
      <alignment horizontal="left" vertical="center" wrapText="1"/>
    </xf>
    <xf numFmtId="164" fontId="60" fillId="0" borderId="0" xfId="0" applyNumberFormat="1" applyFont="1" applyFill="1" applyBorder="1" applyAlignment="1">
      <alignment horizontal="left" vertical="center"/>
    </xf>
    <xf numFmtId="165" fontId="69" fillId="0" borderId="10" xfId="54" applyNumberFormat="1" applyFont="1" applyBorder="1"/>
    <xf numFmtId="0" fontId="60" fillId="0" borderId="14" xfId="0" applyFont="1" applyFill="1" applyBorder="1"/>
    <xf numFmtId="165" fontId="70" fillId="0" borderId="16" xfId="54" applyNumberFormat="1" applyFont="1" applyFill="1" applyBorder="1" applyAlignment="1">
      <alignment horizontal="right" vertical="center"/>
    </xf>
    <xf numFmtId="0" fontId="60" fillId="0" borderId="0" xfId="0" applyFont="1"/>
    <xf numFmtId="0" fontId="73" fillId="0" borderId="12" xfId="80" applyFont="1" applyFill="1" applyBorder="1" applyAlignment="1">
      <alignment horizontal="center" vertical="top" wrapText="1"/>
    </xf>
    <xf numFmtId="165" fontId="57" fillId="0" borderId="16" xfId="54" applyNumberFormat="1" applyFont="1" applyFill="1" applyBorder="1" applyAlignment="1">
      <alignment horizontal="right" vertical="center"/>
    </xf>
    <xf numFmtId="0" fontId="60" fillId="0" borderId="0" xfId="0" applyFont="1" applyBorder="1"/>
    <xf numFmtId="165" fontId="57" fillId="0" borderId="16" xfId="54" applyNumberFormat="1" applyFont="1" applyFill="1" applyBorder="1" applyAlignment="1">
      <alignment vertical="center"/>
    </xf>
    <xf numFmtId="165" fontId="70" fillId="0" borderId="33" xfId="54" applyNumberFormat="1" applyFont="1" applyFill="1" applyBorder="1" applyAlignment="1">
      <alignment horizontal="right" vertical="center"/>
    </xf>
    <xf numFmtId="0" fontId="60" fillId="0" borderId="10" xfId="80" applyFont="1" applyFill="1" applyBorder="1" applyAlignment="1">
      <alignment horizontal="left" vertical="top" wrapText="1"/>
    </xf>
    <xf numFmtId="3" fontId="80" fillId="0" borderId="32" xfId="0" applyNumberFormat="1" applyFont="1" applyBorder="1" applyAlignment="1">
      <alignment horizontal="right" vertical="center" wrapText="1"/>
    </xf>
    <xf numFmtId="3" fontId="60" fillId="0" borderId="10" xfId="80" applyNumberFormat="1" applyFont="1" applyFill="1" applyBorder="1" applyAlignment="1">
      <alignment horizontal="right" vertical="center" wrapText="1"/>
    </xf>
    <xf numFmtId="3" fontId="60" fillId="0" borderId="10" xfId="80" applyNumberFormat="1" applyFont="1" applyFill="1" applyBorder="1" applyAlignment="1">
      <alignment vertical="center" wrapText="1"/>
    </xf>
    <xf numFmtId="3" fontId="80" fillId="0" borderId="10" xfId="0" applyNumberFormat="1" applyFont="1" applyBorder="1" applyAlignment="1">
      <alignment horizontal="right" vertical="center" wrapText="1"/>
    </xf>
    <xf numFmtId="0" fontId="58" fillId="0" borderId="12" xfId="80" applyFont="1" applyFill="1" applyBorder="1" applyAlignment="1">
      <alignment horizontal="center" vertical="center" wrapText="1"/>
    </xf>
    <xf numFmtId="0" fontId="58" fillId="0" borderId="13" xfId="80" applyFont="1" applyFill="1" applyBorder="1" applyAlignment="1">
      <alignment horizontal="center" vertical="center" wrapText="1"/>
    </xf>
    <xf numFmtId="3" fontId="87" fillId="0" borderId="33" xfId="80" applyNumberFormat="1" applyFont="1" applyBorder="1"/>
    <xf numFmtId="3" fontId="78" fillId="0" borderId="50" xfId="0" applyNumberFormat="1" applyFont="1" applyBorder="1" applyAlignment="1">
      <alignment horizontal="right" vertical="top" wrapText="1"/>
    </xf>
    <xf numFmtId="3" fontId="63" fillId="0" borderId="10" xfId="0" applyNumberFormat="1" applyFont="1" applyBorder="1"/>
    <xf numFmtId="3" fontId="86" fillId="0" borderId="10" xfId="78" applyNumberFormat="1" applyFont="1" applyBorder="1" applyAlignment="1">
      <alignment horizontal="right" vertical="top" wrapText="1"/>
    </xf>
    <xf numFmtId="3" fontId="63" fillId="0" borderId="10" xfId="78" applyNumberFormat="1" applyFont="1" applyBorder="1" applyAlignment="1">
      <alignment horizontal="right" vertical="top" wrapText="1"/>
    </xf>
    <xf numFmtId="3" fontId="86" fillId="0" borderId="16" xfId="78" applyNumberFormat="1" applyFont="1" applyBorder="1" applyAlignment="1">
      <alignment horizontal="right" vertical="top" wrapText="1"/>
    </xf>
    <xf numFmtId="3" fontId="63" fillId="0" borderId="10" xfId="0" applyNumberFormat="1" applyFont="1" applyBorder="1" applyAlignment="1">
      <alignment vertical="top"/>
    </xf>
    <xf numFmtId="3" fontId="60" fillId="0" borderId="10" xfId="0" applyNumberFormat="1" applyFont="1" applyBorder="1" applyAlignment="1">
      <alignment horizontal="right" vertical="top" wrapText="1"/>
    </xf>
    <xf numFmtId="3" fontId="63" fillId="0" borderId="10" xfId="0" applyNumberFormat="1" applyFont="1" applyBorder="1" applyAlignment="1">
      <alignment horizontal="right" vertical="top" wrapText="1"/>
    </xf>
    <xf numFmtId="3" fontId="57" fillId="0" borderId="10" xfId="0" applyNumberFormat="1" applyFont="1" applyBorder="1" applyAlignment="1">
      <alignment horizontal="right" vertical="top" wrapText="1"/>
    </xf>
    <xf numFmtId="3" fontId="86" fillId="0" borderId="10" xfId="0" applyNumberFormat="1" applyFont="1" applyBorder="1" applyAlignment="1">
      <alignment horizontal="right" vertical="top" wrapText="1"/>
    </xf>
    <xf numFmtId="0" fontId="10" fillId="0" borderId="51" xfId="0" applyFont="1" applyFill="1" applyBorder="1" applyAlignment="1">
      <alignment horizontal="left" vertical="top" wrapText="1"/>
    </xf>
    <xf numFmtId="3" fontId="63" fillId="0" borderId="0" xfId="0" applyNumberFormat="1" applyFont="1" applyBorder="1"/>
    <xf numFmtId="3" fontId="63" fillId="0" borderId="38" xfId="0" applyNumberFormat="1" applyFont="1" applyBorder="1"/>
    <xf numFmtId="3" fontId="63" fillId="0" borderId="0" xfId="0" applyNumberFormat="1" applyFont="1" applyBorder="1" applyAlignment="1">
      <alignment vertical="top"/>
    </xf>
    <xf numFmtId="0" fontId="60" fillId="0" borderId="14" xfId="0" applyFont="1" applyBorder="1" applyAlignment="1">
      <alignment horizontal="left" vertical="top" wrapText="1"/>
    </xf>
    <xf numFmtId="0" fontId="57" fillId="0" borderId="14" xfId="0" applyFont="1" applyBorder="1" applyAlignment="1">
      <alignment horizontal="left" vertical="top" wrapText="1"/>
    </xf>
    <xf numFmtId="3" fontId="78" fillId="0" borderId="23" xfId="0" applyNumberFormat="1" applyFont="1" applyFill="1" applyBorder="1" applyAlignment="1">
      <alignment horizontal="right" vertical="top" wrapText="1"/>
    </xf>
    <xf numFmtId="164" fontId="93" fillId="0" borderId="10" xfId="54" applyNumberFormat="1" applyFont="1" applyBorder="1" applyAlignment="1">
      <alignment vertical="center" wrapText="1"/>
    </xf>
    <xf numFmtId="0" fontId="94" fillId="0" borderId="0" xfId="0" applyFont="1"/>
    <xf numFmtId="0" fontId="95" fillId="0" borderId="0" xfId="0" applyFont="1"/>
    <xf numFmtId="0" fontId="96" fillId="0" borderId="14" xfId="80" applyFont="1" applyBorder="1"/>
    <xf numFmtId="0" fontId="96" fillId="0" borderId="10" xfId="80" applyFont="1" applyBorder="1"/>
    <xf numFmtId="0" fontId="96" fillId="0" borderId="32" xfId="80" applyFont="1" applyBorder="1"/>
    <xf numFmtId="0" fontId="97" fillId="0" borderId="0" xfId="80" applyFont="1"/>
    <xf numFmtId="3" fontId="96" fillId="0" borderId="10" xfId="80" applyNumberFormat="1" applyFont="1" applyBorder="1" applyAlignment="1">
      <alignment horizontal="right" vertical="top" wrapText="1"/>
    </xf>
    <xf numFmtId="0" fontId="98" fillId="0" borderId="10" xfId="80" applyFont="1" applyBorder="1"/>
    <xf numFmtId="0" fontId="96" fillId="0" borderId="34" xfId="80" applyFont="1" applyBorder="1"/>
    <xf numFmtId="0" fontId="98" fillId="0" borderId="35" xfId="80" applyFont="1" applyBorder="1"/>
    <xf numFmtId="0" fontId="96" fillId="0" borderId="0" xfId="0" applyFont="1"/>
    <xf numFmtId="3" fontId="3" fillId="0" borderId="10" xfId="0" applyNumberFormat="1" applyFont="1" applyBorder="1"/>
    <xf numFmtId="3" fontId="3" fillId="0" borderId="32" xfId="0" applyNumberFormat="1" applyFont="1" applyBorder="1"/>
    <xf numFmtId="3" fontId="3" fillId="0" borderId="35" xfId="0" applyNumberFormat="1" applyFont="1" applyBorder="1"/>
    <xf numFmtId="3" fontId="3" fillId="0" borderId="46" xfId="0" applyNumberFormat="1" applyFont="1" applyBorder="1"/>
    <xf numFmtId="3" fontId="6" fillId="0" borderId="16" xfId="0" applyNumberFormat="1" applyFont="1" applyBorder="1"/>
    <xf numFmtId="3" fontId="6" fillId="0" borderId="33" xfId="0" applyNumberFormat="1" applyFont="1" applyBorder="1"/>
    <xf numFmtId="0" fontId="6" fillId="0" borderId="16" xfId="83" applyFont="1" applyBorder="1"/>
    <xf numFmtId="3" fontId="6" fillId="0" borderId="16" xfId="83" applyNumberFormat="1" applyFont="1" applyBorder="1"/>
    <xf numFmtId="3" fontId="6" fillId="0" borderId="33" xfId="83" applyNumberFormat="1" applyFont="1" applyBorder="1"/>
    <xf numFmtId="0" fontId="2" fillId="0" borderId="0" xfId="80" applyFont="1"/>
    <xf numFmtId="3" fontId="3" fillId="0" borderId="32" xfId="80" applyNumberFormat="1" applyFont="1" applyBorder="1" applyAlignment="1">
      <alignment horizontal="right" vertical="top" wrapText="1"/>
    </xf>
    <xf numFmtId="1" fontId="3" fillId="0" borderId="10" xfId="0" applyNumberFormat="1" applyFont="1" applyBorder="1"/>
    <xf numFmtId="3" fontId="10" fillId="0" borderId="10" xfId="0" applyNumberFormat="1" applyFont="1" applyBorder="1"/>
    <xf numFmtId="3" fontId="6" fillId="0" borderId="32" xfId="80" applyNumberFormat="1" applyFont="1" applyBorder="1"/>
    <xf numFmtId="3" fontId="6" fillId="0" borderId="46" xfId="80" applyNumberFormat="1" applyFont="1" applyBorder="1"/>
    <xf numFmtId="1" fontId="6" fillId="0" borderId="10" xfId="0" applyNumberFormat="1" applyFont="1" applyBorder="1"/>
    <xf numFmtId="1" fontId="6" fillId="0" borderId="35" xfId="0" applyNumberFormat="1" applyFont="1" applyFill="1" applyBorder="1"/>
    <xf numFmtId="3" fontId="52" fillId="0" borderId="0" xfId="78" applyNumberFormat="1" applyFont="1"/>
    <xf numFmtId="3" fontId="6" fillId="0" borderId="32" xfId="78" applyNumberFormat="1" applyFont="1" applyBorder="1" applyAlignment="1">
      <alignment vertical="top"/>
    </xf>
    <xf numFmtId="3" fontId="3" fillId="0" borderId="10" xfId="78" applyNumberFormat="1" applyFont="1" applyBorder="1" applyAlignment="1">
      <alignment horizontal="right" wrapText="1"/>
    </xf>
    <xf numFmtId="0" fontId="3" fillId="0" borderId="10" xfId="78" applyFont="1" applyBorder="1" applyAlignment="1"/>
    <xf numFmtId="3" fontId="6" fillId="0" borderId="10" xfId="78" applyNumberFormat="1" applyFont="1" applyBorder="1" applyAlignment="1">
      <alignment horizontal="right" wrapText="1"/>
    </xf>
    <xf numFmtId="3" fontId="3" fillId="0" borderId="10" xfId="78" applyNumberFormat="1" applyFont="1" applyBorder="1"/>
    <xf numFmtId="3" fontId="6" fillId="0" borderId="10" xfId="78" applyNumberFormat="1" applyFont="1" applyBorder="1"/>
    <xf numFmtId="3" fontId="3" fillId="0" borderId="10" xfId="78" applyNumberFormat="1" applyFont="1" applyBorder="1" applyAlignment="1"/>
    <xf numFmtId="3" fontId="3" fillId="0" borderId="35" xfId="83" applyNumberFormat="1" applyFont="1" applyBorder="1"/>
    <xf numFmtId="3" fontId="3" fillId="0" borderId="10" xfId="83" applyNumberFormat="1" applyFont="1" applyBorder="1"/>
    <xf numFmtId="3" fontId="86" fillId="0" borderId="50" xfId="0" applyNumberFormat="1" applyFont="1" applyBorder="1" applyAlignment="1">
      <alignment horizontal="right" vertical="top" wrapText="1"/>
    </xf>
    <xf numFmtId="3" fontId="63" fillId="0" borderId="50" xfId="0" applyNumberFormat="1" applyFont="1" applyBorder="1" applyAlignment="1">
      <alignment horizontal="right" vertical="top" wrapText="1"/>
    </xf>
    <xf numFmtId="3" fontId="79" fillId="0" borderId="50" xfId="0" applyNumberFormat="1" applyFont="1" applyBorder="1" applyAlignment="1">
      <alignment horizontal="right" vertical="top" wrapText="1"/>
    </xf>
    <xf numFmtId="3" fontId="65" fillId="0" borderId="51" xfId="0" applyNumberFormat="1" applyFont="1" applyFill="1" applyBorder="1" applyAlignment="1">
      <alignment horizontal="right" vertical="top" wrapText="1"/>
    </xf>
    <xf numFmtId="3" fontId="78" fillId="0" borderId="51" xfId="0" applyNumberFormat="1" applyFont="1" applyFill="1" applyBorder="1" applyAlignment="1">
      <alignment horizontal="right" vertical="top" wrapText="1"/>
    </xf>
    <xf numFmtId="0" fontId="3" fillId="0" borderId="11" xfId="80" applyFont="1" applyBorder="1"/>
    <xf numFmtId="1" fontId="3" fillId="0" borderId="12" xfId="0" applyNumberFormat="1" applyFont="1" applyBorder="1"/>
    <xf numFmtId="0" fontId="6" fillId="0" borderId="12" xfId="80" applyFont="1" applyBorder="1"/>
    <xf numFmtId="3" fontId="10" fillId="0" borderId="13" xfId="80" applyNumberFormat="1" applyFont="1" applyBorder="1"/>
    <xf numFmtId="0" fontId="2" fillId="0" borderId="14" xfId="80" applyFont="1" applyBorder="1"/>
    <xf numFmtId="0" fontId="2" fillId="0" borderId="10" xfId="80" applyFont="1" applyBorder="1"/>
    <xf numFmtId="3" fontId="10" fillId="0" borderId="32" xfId="80" applyNumberFormat="1" applyFont="1" applyBorder="1"/>
    <xf numFmtId="0" fontId="2" fillId="0" borderId="15" xfId="80" applyFont="1" applyBorder="1"/>
    <xf numFmtId="0" fontId="6" fillId="0" borderId="16" xfId="80" applyFont="1" applyBorder="1" applyAlignment="1">
      <alignment horizontal="left" vertical="top" wrapText="1"/>
    </xf>
    <xf numFmtId="0" fontId="2" fillId="0" borderId="16" xfId="80" applyFont="1" applyBorder="1"/>
    <xf numFmtId="3" fontId="6" fillId="0" borderId="33" xfId="80" applyNumberFormat="1" applyFont="1" applyBorder="1"/>
    <xf numFmtId="3" fontId="63" fillId="0" borderId="32" xfId="0" applyNumberFormat="1" applyFont="1" applyBorder="1"/>
    <xf numFmtId="164" fontId="60" fillId="0" borderId="10" xfId="54" applyNumberFormat="1" applyFont="1" applyBorder="1" applyAlignment="1">
      <alignment vertical="center" wrapText="1"/>
    </xf>
    <xf numFmtId="164" fontId="60" fillId="0" borderId="32" xfId="54" applyNumberFormat="1" applyFont="1" applyBorder="1" applyAlignment="1">
      <alignment vertical="center" wrapText="1"/>
    </xf>
    <xf numFmtId="0" fontId="60" fillId="0" borderId="10" xfId="0" applyFont="1" applyBorder="1"/>
    <xf numFmtId="0" fontId="60" fillId="0" borderId="32" xfId="0" applyFont="1" applyBorder="1"/>
    <xf numFmtId="3" fontId="52" fillId="0" borderId="0" xfId="78" applyNumberFormat="1"/>
    <xf numFmtId="3" fontId="6" fillId="0" borderId="32" xfId="84" applyNumberFormat="1" applyFont="1" applyBorder="1"/>
    <xf numFmtId="0" fontId="90" fillId="0" borderId="39" xfId="84" applyFont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64" fillId="0" borderId="0" xfId="80" applyFont="1" applyFill="1" applyAlignment="1">
      <alignment horizontal="center" vertical="top" wrapText="1"/>
    </xf>
    <xf numFmtId="0" fontId="64" fillId="0" borderId="0" xfId="80" applyFont="1" applyFill="1"/>
    <xf numFmtId="0" fontId="8" fillId="0" borderId="0" xfId="83" applyFont="1" applyAlignment="1">
      <alignment horizontal="center" vertical="center" wrapText="1"/>
    </xf>
    <xf numFmtId="0" fontId="71" fillId="0" borderId="0" xfId="80" applyFont="1" applyFill="1" applyAlignment="1">
      <alignment horizontal="center" vertical="top" wrapText="1"/>
    </xf>
    <xf numFmtId="0" fontId="72" fillId="0" borderId="0" xfId="80" applyFont="1" applyFill="1"/>
    <xf numFmtId="0" fontId="17" fillId="0" borderId="0" xfId="0" applyFont="1" applyAlignment="1">
      <alignment horizontal="left"/>
    </xf>
    <xf numFmtId="0" fontId="66" fillId="0" borderId="0" xfId="0" applyFont="1" applyFill="1" applyBorder="1" applyAlignment="1">
      <alignment horizontal="left" vertical="center" wrapText="1"/>
    </xf>
    <xf numFmtId="0" fontId="71" fillId="0" borderId="0" xfId="78" applyFont="1" applyFill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9" fillId="0" borderId="0" xfId="84" applyFont="1" applyAlignment="1">
      <alignment horizontal="center" vertical="center" wrapText="1"/>
    </xf>
    <xf numFmtId="1" fontId="17" fillId="0" borderId="0" xfId="86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96"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40% - 1. jelölőszín" xfId="13" builtinId="31" customBuiltin="1"/>
    <cellStyle name="40% - 2. jelölőszín" xfId="14" builtinId="35" customBuiltin="1"/>
    <cellStyle name="40% - 3. jelölőszín" xfId="15" builtinId="39" customBuiltin="1"/>
    <cellStyle name="40% - 4. jelölőszín" xfId="16" builtinId="43" customBuiltin="1"/>
    <cellStyle name="40% - 5. jelölőszín" xfId="17" builtinId="47" customBuiltin="1"/>
    <cellStyle name="40% - 6. jelölőszín" xfId="18" builtinId="51" customBuiltin="1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1. jelölőszín" xfId="25" builtinId="32" customBuiltin="1"/>
    <cellStyle name="60% - 2. jelölőszín" xfId="26" builtinId="36" customBuiltin="1"/>
    <cellStyle name="60% - 3. jelölőszín" xfId="27" builtinId="40" customBuiltin="1"/>
    <cellStyle name="60% - 4. jelölőszín" xfId="28" builtinId="44" customBuiltin="1"/>
    <cellStyle name="60% - 5. jelölőszín" xfId="29" builtinId="48" customBuiltin="1"/>
    <cellStyle name="60% - 6. jelölőszín" xfId="30" builtinId="52" customBuiltin="1"/>
    <cellStyle name="60% - Accent1" xfId="31"/>
    <cellStyle name="60% - Accent2" xfId="32"/>
    <cellStyle name="60% - Accent3" xfId="33"/>
    <cellStyle name="60% - Accent4" xfId="34"/>
    <cellStyle name="60% - Accent5" xfId="35"/>
    <cellStyle name="60% - Accent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Bevitel" xfId="44" builtinId="20" customBuiltin="1"/>
    <cellStyle name="Calculation" xfId="45"/>
    <cellStyle name="Check Cell" xfId="46"/>
    <cellStyle name="Cím" xfId="47" builtinId="15" customBuiltin="1"/>
    <cellStyle name="Címsor 1" xfId="48" builtinId="16" customBuiltin="1"/>
    <cellStyle name="Címsor 2" xfId="49" builtinId="17" customBuiltin="1"/>
    <cellStyle name="Címsor 3" xfId="50" builtinId="18" customBuiltin="1"/>
    <cellStyle name="Címsor 4" xfId="51" builtinId="19" customBuiltin="1"/>
    <cellStyle name="Ellenőrzőcella" xfId="52" builtinId="23" customBuiltin="1"/>
    <cellStyle name="Explanatory Text" xfId="53"/>
    <cellStyle name="Ezres" xfId="54" builtinId="3"/>
    <cellStyle name="Ezres 2" xfId="55"/>
    <cellStyle name="Figyelmeztetés" xfId="56" builtinId="11" customBuiltin="1"/>
    <cellStyle name="Good" xfId="57"/>
    <cellStyle name="Heading 1" xfId="58"/>
    <cellStyle name="Heading 2" xfId="59"/>
    <cellStyle name="Heading 3" xfId="60"/>
    <cellStyle name="Heading 4" xfId="61"/>
    <cellStyle name="Hiperhivatkozás" xfId="62"/>
    <cellStyle name="Hivatkozott cella" xfId="63" builtinId="24" customBuiltin="1"/>
    <cellStyle name="Input" xfId="64"/>
    <cellStyle name="Jegyzet" xfId="65" builtinId="10" customBuiltin="1"/>
    <cellStyle name="Jelölőszín (1)" xfId="66" builtinId="29" customBuiltin="1"/>
    <cellStyle name="Jelölőszín (2)" xfId="67" builtinId="33" customBuiltin="1"/>
    <cellStyle name="Jelölőszín (3)" xfId="68" builtinId="37" customBuiltin="1"/>
    <cellStyle name="Jelölőszín (4)" xfId="69" builtinId="41" customBuiltin="1"/>
    <cellStyle name="Jelölőszín (5)" xfId="70" builtinId="45" customBuiltin="1"/>
    <cellStyle name="Jelölőszín (6)" xfId="71" builtinId="49" customBuiltin="1"/>
    <cellStyle name="Jó" xfId="72" builtinId="26" customBuiltin="1"/>
    <cellStyle name="Kimenet" xfId="73" builtinId="21" customBuiltin="1"/>
    <cellStyle name="Linked Cell" xfId="74"/>
    <cellStyle name="Magyarázó szöveg" xfId="75" builtinId="53" customBuiltin="1"/>
    <cellStyle name="Már látott hiperhivatkozás" xfId="76"/>
    <cellStyle name="Neutral" xfId="77"/>
    <cellStyle name="Normál" xfId="0" builtinId="0"/>
    <cellStyle name="Normál 2" xfId="78"/>
    <cellStyle name="Normál 2 2" xfId="79"/>
    <cellStyle name="Normál 3" xfId="80"/>
    <cellStyle name="Normál_96BESZ" xfId="81"/>
    <cellStyle name="Normál_INTKIA" xfId="82"/>
    <cellStyle name="Normál_K11082" xfId="83"/>
    <cellStyle name="Normál_k112" xfId="84"/>
    <cellStyle name="Normál_Munka1" xfId="85"/>
    <cellStyle name="Normál_PAR10A" xfId="86"/>
    <cellStyle name="Note" xfId="87"/>
    <cellStyle name="Output" xfId="88"/>
    <cellStyle name="Összesen" xfId="89" builtinId="25" customBuiltin="1"/>
    <cellStyle name="Rossz" xfId="90" builtinId="27" customBuiltin="1"/>
    <cellStyle name="Semleges" xfId="91" builtinId="28" customBuiltin="1"/>
    <cellStyle name="Számítás" xfId="92" builtinId="22" customBuiltin="1"/>
    <cellStyle name="Title" xfId="93"/>
    <cellStyle name="Total" xfId="94"/>
    <cellStyle name="Warning Text" xfId="9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gi/ktgv2005/intmunka/b&#233;radatok_V&#233;d&#337;n&#337;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ok/KAMA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Ktgv2003/k1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Ktgv2003/k1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5/K1105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ktgv2005/K1105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ktgv2005/K1105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Ktgv2002/2001beszv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Ktgv2002/2001besz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6/K1106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ktgv2006/K1106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5/intmunka/b&#233;radatok_V&#233;d&#337;n&#337;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ktgv2006/K1106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r&#233;gi/ktgv2005/intmunka/b&#233;radatok_V&#233;d&#337;n&#337;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r&#233;gi/ktgv2005/intmunka/b&#233;radatok_V&#233;d&#337;n&#337;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2/2001besz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&#233;gi/ktgv2004/k114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8/Documents%20and%20Settings/r&#233;gi/ktgv2004/k114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mmm/ktgv2008/Documents%20and%20Settings/r&#233;gi/ktgv2004/k114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Ktgv2003/k1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unkalap4"/>
      <sheetName val="pedagógus"/>
      <sheetName val="pótlékok"/>
      <sheetName val="technikai"/>
    </sheetNames>
    <sheetDataSet>
      <sheetData sheetId="0">
        <row r="1">
          <cell r="A1" t="str">
            <v>Fizetési fokozat</v>
          </cell>
          <cell r="B1" t="str">
            <v>Besorolás dec.1.</v>
          </cell>
          <cell r="C1" t="str">
            <v>Besorolás jan.1</v>
          </cell>
          <cell r="D1" t="str">
            <v>Besorolás szept.1.</v>
          </cell>
        </row>
        <row r="2">
          <cell r="A2" t="str">
            <v>A01</v>
          </cell>
          <cell r="B2">
            <v>50000</v>
          </cell>
          <cell r="C2">
            <v>57000</v>
          </cell>
          <cell r="D2">
            <v>59600</v>
          </cell>
        </row>
        <row r="3">
          <cell r="A3" t="str">
            <v>A02</v>
          </cell>
          <cell r="B3">
            <v>51500</v>
          </cell>
          <cell r="C3">
            <v>58400</v>
          </cell>
          <cell r="D3">
            <v>61100</v>
          </cell>
        </row>
        <row r="4">
          <cell r="A4" t="str">
            <v>A03</v>
          </cell>
          <cell r="B4">
            <v>53000</v>
          </cell>
          <cell r="C4">
            <v>59900</v>
          </cell>
          <cell r="D4">
            <v>62600</v>
          </cell>
        </row>
        <row r="5">
          <cell r="A5" t="str">
            <v>A04</v>
          </cell>
          <cell r="B5">
            <v>54500</v>
          </cell>
          <cell r="C5">
            <v>61300</v>
          </cell>
          <cell r="D5">
            <v>64100</v>
          </cell>
        </row>
        <row r="6">
          <cell r="A6" t="str">
            <v>A05</v>
          </cell>
          <cell r="B6">
            <v>56000</v>
          </cell>
          <cell r="C6">
            <v>62700</v>
          </cell>
          <cell r="D6">
            <v>65600</v>
          </cell>
        </row>
        <row r="7">
          <cell r="A7" t="str">
            <v>A06</v>
          </cell>
          <cell r="B7">
            <v>57500</v>
          </cell>
          <cell r="C7">
            <v>64100</v>
          </cell>
          <cell r="D7">
            <v>67100</v>
          </cell>
        </row>
        <row r="8">
          <cell r="A8" t="str">
            <v>A07</v>
          </cell>
          <cell r="B8">
            <v>59000</v>
          </cell>
          <cell r="C8">
            <v>65600</v>
          </cell>
          <cell r="D8">
            <v>68500</v>
          </cell>
        </row>
        <row r="9">
          <cell r="A9" t="str">
            <v>A08</v>
          </cell>
          <cell r="B9">
            <v>60500</v>
          </cell>
          <cell r="C9">
            <v>67000</v>
          </cell>
          <cell r="D9">
            <v>70000</v>
          </cell>
        </row>
        <row r="10">
          <cell r="A10" t="str">
            <v>A09</v>
          </cell>
          <cell r="B10">
            <v>62000</v>
          </cell>
          <cell r="C10">
            <v>68400</v>
          </cell>
          <cell r="D10">
            <v>71500</v>
          </cell>
        </row>
        <row r="11">
          <cell r="A11" t="str">
            <v>A10</v>
          </cell>
          <cell r="B11">
            <v>63500</v>
          </cell>
          <cell r="C11">
            <v>69800</v>
          </cell>
          <cell r="D11">
            <v>73000</v>
          </cell>
        </row>
        <row r="12">
          <cell r="A12" t="str">
            <v>A11</v>
          </cell>
          <cell r="B12">
            <v>65000</v>
          </cell>
          <cell r="C12">
            <v>71300</v>
          </cell>
          <cell r="D12">
            <v>74500</v>
          </cell>
        </row>
        <row r="13">
          <cell r="A13" t="str">
            <v>A12</v>
          </cell>
          <cell r="B13">
            <v>66500</v>
          </cell>
          <cell r="C13">
            <v>72700</v>
          </cell>
          <cell r="D13">
            <v>76000</v>
          </cell>
        </row>
        <row r="14">
          <cell r="A14" t="str">
            <v>A13</v>
          </cell>
          <cell r="B14">
            <v>68000</v>
          </cell>
          <cell r="C14">
            <v>74100</v>
          </cell>
          <cell r="D14">
            <v>77500</v>
          </cell>
        </row>
        <row r="15">
          <cell r="A15" t="str">
            <v>A14</v>
          </cell>
          <cell r="B15">
            <v>69500</v>
          </cell>
          <cell r="C15">
            <v>75500</v>
          </cell>
          <cell r="D15">
            <v>79000</v>
          </cell>
        </row>
        <row r="16">
          <cell r="A16" t="str">
            <v>B01</v>
          </cell>
          <cell r="B16">
            <v>56000</v>
          </cell>
          <cell r="C16">
            <v>60200</v>
          </cell>
          <cell r="D16">
            <v>62900</v>
          </cell>
        </row>
        <row r="17">
          <cell r="A17" t="str">
            <v>B02</v>
          </cell>
          <cell r="B17">
            <v>58200</v>
          </cell>
          <cell r="C17">
            <v>62600</v>
          </cell>
          <cell r="D17">
            <v>65400</v>
          </cell>
        </row>
        <row r="18">
          <cell r="A18" t="str">
            <v>B03</v>
          </cell>
          <cell r="B18">
            <v>60500</v>
          </cell>
          <cell r="C18">
            <v>65000</v>
          </cell>
          <cell r="D18">
            <v>67900</v>
          </cell>
        </row>
        <row r="19">
          <cell r="A19" t="str">
            <v>B04</v>
          </cell>
          <cell r="B19">
            <v>62700</v>
          </cell>
          <cell r="C19">
            <v>67400</v>
          </cell>
          <cell r="D19">
            <v>70400</v>
          </cell>
        </row>
        <row r="20">
          <cell r="A20" t="str">
            <v>B05</v>
          </cell>
          <cell r="B20">
            <v>65000</v>
          </cell>
          <cell r="C20">
            <v>69800</v>
          </cell>
          <cell r="D20">
            <v>73000</v>
          </cell>
        </row>
        <row r="21">
          <cell r="A21" t="str">
            <v>B06</v>
          </cell>
          <cell r="B21">
            <v>67200</v>
          </cell>
          <cell r="C21">
            <v>72200</v>
          </cell>
          <cell r="D21">
            <v>75500</v>
          </cell>
        </row>
        <row r="22">
          <cell r="A22" t="str">
            <v>B07</v>
          </cell>
          <cell r="B22">
            <v>69400</v>
          </cell>
          <cell r="C22">
            <v>74600</v>
          </cell>
          <cell r="D22">
            <v>78000</v>
          </cell>
        </row>
        <row r="23">
          <cell r="A23" t="str">
            <v>B08</v>
          </cell>
          <cell r="B23">
            <v>71700</v>
          </cell>
          <cell r="C23">
            <v>77100</v>
          </cell>
          <cell r="D23">
            <v>80500</v>
          </cell>
        </row>
        <row r="24">
          <cell r="A24" t="str">
            <v>B09</v>
          </cell>
          <cell r="B24">
            <v>73900</v>
          </cell>
          <cell r="C24">
            <v>79500</v>
          </cell>
          <cell r="D24">
            <v>83000</v>
          </cell>
        </row>
        <row r="25">
          <cell r="A25" t="str">
            <v>B10</v>
          </cell>
          <cell r="B25">
            <v>76200</v>
          </cell>
          <cell r="C25">
            <v>81900</v>
          </cell>
          <cell r="D25">
            <v>85500</v>
          </cell>
        </row>
        <row r="26">
          <cell r="A26" t="str">
            <v>B11</v>
          </cell>
          <cell r="B26">
            <v>78400</v>
          </cell>
          <cell r="C26">
            <v>84300</v>
          </cell>
          <cell r="D26">
            <v>88100</v>
          </cell>
        </row>
        <row r="27">
          <cell r="A27" t="str">
            <v>B12</v>
          </cell>
          <cell r="B27">
            <v>80600</v>
          </cell>
          <cell r="C27">
            <v>86700</v>
          </cell>
          <cell r="D27">
            <v>90600</v>
          </cell>
        </row>
        <row r="28">
          <cell r="A28" t="str">
            <v>B13</v>
          </cell>
          <cell r="B28">
            <v>82900</v>
          </cell>
          <cell r="C28">
            <v>89100</v>
          </cell>
          <cell r="D28">
            <v>93100</v>
          </cell>
        </row>
        <row r="29">
          <cell r="A29" t="str">
            <v>B14</v>
          </cell>
          <cell r="B29">
            <v>85100</v>
          </cell>
          <cell r="C29">
            <v>91500</v>
          </cell>
          <cell r="D29">
            <v>95600</v>
          </cell>
        </row>
        <row r="30">
          <cell r="A30" t="str">
            <v>C01</v>
          </cell>
          <cell r="B30">
            <v>58000</v>
          </cell>
          <cell r="C30">
            <v>62400</v>
          </cell>
          <cell r="D30">
            <v>65200</v>
          </cell>
        </row>
        <row r="31">
          <cell r="A31" t="str">
            <v>C02</v>
          </cell>
          <cell r="B31">
            <v>60300</v>
          </cell>
          <cell r="C31">
            <v>64900</v>
          </cell>
          <cell r="D31">
            <v>67800</v>
          </cell>
        </row>
        <row r="32">
          <cell r="A32" t="str">
            <v>C03</v>
          </cell>
          <cell r="B32">
            <v>62600</v>
          </cell>
          <cell r="C32">
            <v>67400</v>
          </cell>
          <cell r="D32">
            <v>70400</v>
          </cell>
        </row>
        <row r="33">
          <cell r="A33" t="str">
            <v>C04</v>
          </cell>
          <cell r="B33">
            <v>65000</v>
          </cell>
          <cell r="C33">
            <v>69900</v>
          </cell>
          <cell r="D33">
            <v>73000</v>
          </cell>
        </row>
        <row r="34">
          <cell r="A34" t="str">
            <v>C05</v>
          </cell>
          <cell r="B34">
            <v>67300</v>
          </cell>
          <cell r="C34">
            <v>72400</v>
          </cell>
          <cell r="D34">
            <v>75600</v>
          </cell>
        </row>
        <row r="35">
          <cell r="A35" t="str">
            <v>C06</v>
          </cell>
          <cell r="B35">
            <v>69600</v>
          </cell>
          <cell r="C35">
            <v>74900</v>
          </cell>
          <cell r="D35">
            <v>78200</v>
          </cell>
        </row>
        <row r="36">
          <cell r="A36" t="str">
            <v>C07</v>
          </cell>
          <cell r="B36">
            <v>71900</v>
          </cell>
          <cell r="C36">
            <v>77400</v>
          </cell>
          <cell r="D36">
            <v>80800</v>
          </cell>
        </row>
        <row r="37">
          <cell r="A37" t="str">
            <v>C08</v>
          </cell>
          <cell r="B37">
            <v>74200</v>
          </cell>
          <cell r="C37">
            <v>79900</v>
          </cell>
          <cell r="D37">
            <v>83500</v>
          </cell>
        </row>
        <row r="38">
          <cell r="A38" t="str">
            <v>C09</v>
          </cell>
          <cell r="B38">
            <v>76600</v>
          </cell>
          <cell r="C38">
            <v>82400</v>
          </cell>
          <cell r="D38">
            <v>86100</v>
          </cell>
        </row>
        <row r="39">
          <cell r="A39" t="str">
            <v>C10</v>
          </cell>
          <cell r="B39">
            <v>78900</v>
          </cell>
          <cell r="C39">
            <v>84900</v>
          </cell>
          <cell r="D39">
            <v>88700</v>
          </cell>
        </row>
        <row r="40">
          <cell r="A40" t="str">
            <v>C11</v>
          </cell>
          <cell r="B40">
            <v>81200</v>
          </cell>
          <cell r="C40">
            <v>87400</v>
          </cell>
          <cell r="D40">
            <v>91300</v>
          </cell>
        </row>
        <row r="41">
          <cell r="A41" t="str">
            <v>C12</v>
          </cell>
          <cell r="B41">
            <v>83500</v>
          </cell>
          <cell r="C41">
            <v>89900</v>
          </cell>
          <cell r="D41">
            <v>93900</v>
          </cell>
        </row>
        <row r="42">
          <cell r="A42" t="str">
            <v>C13</v>
          </cell>
          <cell r="B42">
            <v>85800</v>
          </cell>
          <cell r="C42">
            <v>92400</v>
          </cell>
          <cell r="D42">
            <v>96500</v>
          </cell>
        </row>
        <row r="43">
          <cell r="A43" t="str">
            <v>C14</v>
          </cell>
          <cell r="B43">
            <v>88200</v>
          </cell>
          <cell r="C43">
            <v>94800</v>
          </cell>
          <cell r="D43">
            <v>99100</v>
          </cell>
        </row>
        <row r="44">
          <cell r="A44" t="str">
            <v>D01</v>
          </cell>
          <cell r="B44">
            <v>60000</v>
          </cell>
          <cell r="C44">
            <v>64500</v>
          </cell>
          <cell r="D44">
            <v>67400</v>
          </cell>
        </row>
        <row r="45">
          <cell r="A45" t="str">
            <v>D02</v>
          </cell>
          <cell r="B45">
            <v>62400</v>
          </cell>
          <cell r="C45">
            <v>67100</v>
          </cell>
          <cell r="D45">
            <v>70100</v>
          </cell>
        </row>
        <row r="46">
          <cell r="A46" t="str">
            <v>D03</v>
          </cell>
          <cell r="B46">
            <v>64800</v>
          </cell>
          <cell r="C46">
            <v>69700</v>
          </cell>
          <cell r="D46">
            <v>72800</v>
          </cell>
        </row>
        <row r="47">
          <cell r="A47" t="str">
            <v>D04</v>
          </cell>
          <cell r="B47">
            <v>67200</v>
          </cell>
          <cell r="C47">
            <v>72200</v>
          </cell>
          <cell r="D47">
            <v>75500</v>
          </cell>
        </row>
        <row r="48">
          <cell r="A48" t="str">
            <v>D05</v>
          </cell>
          <cell r="B48">
            <v>69600</v>
          </cell>
          <cell r="C48">
            <v>74800</v>
          </cell>
          <cell r="D48">
            <v>78200</v>
          </cell>
        </row>
        <row r="49">
          <cell r="A49" t="str">
            <v>D06</v>
          </cell>
          <cell r="B49">
            <v>72000</v>
          </cell>
          <cell r="C49">
            <v>77400</v>
          </cell>
          <cell r="D49">
            <v>80900</v>
          </cell>
        </row>
        <row r="50">
          <cell r="A50" t="str">
            <v>D07</v>
          </cell>
          <cell r="B50">
            <v>74400</v>
          </cell>
          <cell r="C50">
            <v>80000</v>
          </cell>
          <cell r="D50">
            <v>83600</v>
          </cell>
        </row>
        <row r="51">
          <cell r="A51" t="str">
            <v>D08</v>
          </cell>
          <cell r="B51">
            <v>76800</v>
          </cell>
          <cell r="C51">
            <v>82600</v>
          </cell>
          <cell r="D51">
            <v>86300</v>
          </cell>
        </row>
        <row r="52">
          <cell r="A52" t="str">
            <v>D09</v>
          </cell>
          <cell r="B52">
            <v>79200</v>
          </cell>
          <cell r="C52">
            <v>85100</v>
          </cell>
          <cell r="D52">
            <v>89000</v>
          </cell>
        </row>
        <row r="53">
          <cell r="A53" t="str">
            <v>D10</v>
          </cell>
          <cell r="B53">
            <v>81600</v>
          </cell>
          <cell r="C53">
            <v>87700</v>
          </cell>
          <cell r="D53">
            <v>91700</v>
          </cell>
        </row>
        <row r="54">
          <cell r="A54" t="str">
            <v>D11</v>
          </cell>
          <cell r="B54">
            <v>84000</v>
          </cell>
          <cell r="C54">
            <v>90300</v>
          </cell>
          <cell r="D54">
            <v>94400</v>
          </cell>
        </row>
        <row r="55">
          <cell r="A55" t="str">
            <v>D12</v>
          </cell>
          <cell r="B55">
            <v>86400</v>
          </cell>
          <cell r="C55">
            <v>92900</v>
          </cell>
          <cell r="D55">
            <v>97100</v>
          </cell>
        </row>
        <row r="56">
          <cell r="A56" t="str">
            <v>D13</v>
          </cell>
          <cell r="B56">
            <v>88800</v>
          </cell>
          <cell r="C56">
            <v>95500</v>
          </cell>
          <cell r="D56">
            <v>99800</v>
          </cell>
        </row>
        <row r="57">
          <cell r="A57" t="str">
            <v>D14</v>
          </cell>
          <cell r="B57">
            <v>91200</v>
          </cell>
          <cell r="C57">
            <v>98000</v>
          </cell>
          <cell r="D57">
            <v>102400</v>
          </cell>
        </row>
        <row r="58">
          <cell r="A58" t="str">
            <v>E01</v>
          </cell>
          <cell r="B58">
            <v>70000</v>
          </cell>
          <cell r="C58">
            <v>75000</v>
          </cell>
          <cell r="D58">
            <v>78400</v>
          </cell>
        </row>
        <row r="59">
          <cell r="A59" t="str">
            <v>E02</v>
          </cell>
          <cell r="B59">
            <v>72800</v>
          </cell>
          <cell r="C59">
            <v>78000</v>
          </cell>
          <cell r="D59">
            <v>81500</v>
          </cell>
        </row>
        <row r="60">
          <cell r="A60" t="str">
            <v>E03</v>
          </cell>
          <cell r="B60">
            <v>75600</v>
          </cell>
          <cell r="C60">
            <v>81000</v>
          </cell>
          <cell r="D60">
            <v>84700</v>
          </cell>
        </row>
        <row r="61">
          <cell r="A61" t="str">
            <v>E04</v>
          </cell>
          <cell r="B61">
            <v>78400</v>
          </cell>
          <cell r="C61">
            <v>84000</v>
          </cell>
          <cell r="D61">
            <v>87800</v>
          </cell>
        </row>
        <row r="62">
          <cell r="A62" t="str">
            <v>E05</v>
          </cell>
          <cell r="B62">
            <v>81200</v>
          </cell>
          <cell r="C62">
            <v>87000</v>
          </cell>
          <cell r="D62">
            <v>90900</v>
          </cell>
        </row>
        <row r="63">
          <cell r="A63" t="str">
            <v>E06</v>
          </cell>
          <cell r="B63">
            <v>84000</v>
          </cell>
          <cell r="C63">
            <v>90000</v>
          </cell>
          <cell r="D63">
            <v>94100</v>
          </cell>
        </row>
        <row r="64">
          <cell r="A64" t="str">
            <v>E07</v>
          </cell>
          <cell r="B64">
            <v>86800</v>
          </cell>
          <cell r="C64">
            <v>93000</v>
          </cell>
          <cell r="D64">
            <v>97200</v>
          </cell>
        </row>
        <row r="65">
          <cell r="A65" t="str">
            <v>E08</v>
          </cell>
          <cell r="B65">
            <v>89600</v>
          </cell>
          <cell r="C65">
            <v>96000</v>
          </cell>
          <cell r="D65">
            <v>100400</v>
          </cell>
        </row>
        <row r="66">
          <cell r="A66" t="str">
            <v>E09</v>
          </cell>
          <cell r="B66">
            <v>92400</v>
          </cell>
          <cell r="C66">
            <v>99000</v>
          </cell>
          <cell r="D66">
            <v>103500</v>
          </cell>
        </row>
        <row r="67">
          <cell r="A67" t="str">
            <v>E10</v>
          </cell>
          <cell r="B67">
            <v>95200</v>
          </cell>
          <cell r="C67">
            <v>102000</v>
          </cell>
          <cell r="D67">
            <v>106600</v>
          </cell>
        </row>
        <row r="68">
          <cell r="A68" t="str">
            <v>E11</v>
          </cell>
          <cell r="B68">
            <v>98000</v>
          </cell>
          <cell r="C68">
            <v>105000</v>
          </cell>
          <cell r="D68">
            <v>109800</v>
          </cell>
        </row>
        <row r="69">
          <cell r="A69" t="str">
            <v>E12</v>
          </cell>
          <cell r="B69">
            <v>100800</v>
          </cell>
          <cell r="C69">
            <v>108000</v>
          </cell>
          <cell r="D69">
            <v>112900</v>
          </cell>
        </row>
        <row r="70">
          <cell r="A70" t="str">
            <v>E13</v>
          </cell>
          <cell r="B70">
            <v>103600</v>
          </cell>
          <cell r="C70">
            <v>111000</v>
          </cell>
          <cell r="D70">
            <v>116000</v>
          </cell>
        </row>
        <row r="71">
          <cell r="A71" t="str">
            <v>E14</v>
          </cell>
          <cell r="B71">
            <v>106400</v>
          </cell>
          <cell r="C71">
            <v>114000</v>
          </cell>
          <cell r="D71">
            <v>119200</v>
          </cell>
        </row>
        <row r="72">
          <cell r="A72" t="str">
            <v>F01</v>
          </cell>
          <cell r="B72">
            <v>100000</v>
          </cell>
          <cell r="C72">
            <v>107200</v>
          </cell>
          <cell r="D72">
            <v>112000</v>
          </cell>
        </row>
        <row r="73">
          <cell r="A73" t="str">
            <v>F02</v>
          </cell>
          <cell r="B73">
            <v>104000</v>
          </cell>
          <cell r="C73">
            <v>111500</v>
          </cell>
          <cell r="D73">
            <v>116500</v>
          </cell>
        </row>
        <row r="74">
          <cell r="A74" t="str">
            <v>F03</v>
          </cell>
          <cell r="B74">
            <v>108000</v>
          </cell>
          <cell r="C74">
            <v>115800</v>
          </cell>
          <cell r="D74">
            <v>121000</v>
          </cell>
        </row>
        <row r="75">
          <cell r="A75" t="str">
            <v>F04</v>
          </cell>
          <cell r="B75">
            <v>112000</v>
          </cell>
          <cell r="C75">
            <v>120100</v>
          </cell>
          <cell r="D75">
            <v>125400</v>
          </cell>
        </row>
        <row r="76">
          <cell r="A76" t="str">
            <v>F05</v>
          </cell>
          <cell r="B76">
            <v>117000</v>
          </cell>
          <cell r="C76">
            <v>125400</v>
          </cell>
          <cell r="D76">
            <v>131000</v>
          </cell>
        </row>
        <row r="77">
          <cell r="A77" t="str">
            <v>F06</v>
          </cell>
          <cell r="B77">
            <v>122000</v>
          </cell>
          <cell r="C77">
            <v>130800</v>
          </cell>
          <cell r="D77">
            <v>136600</v>
          </cell>
        </row>
        <row r="78">
          <cell r="A78" t="str">
            <v>F07</v>
          </cell>
          <cell r="B78">
            <v>127000</v>
          </cell>
          <cell r="C78">
            <v>136100</v>
          </cell>
          <cell r="D78">
            <v>142200</v>
          </cell>
        </row>
        <row r="79">
          <cell r="A79" t="str">
            <v>F08</v>
          </cell>
          <cell r="B79">
            <v>132000</v>
          </cell>
          <cell r="C79">
            <v>141500</v>
          </cell>
          <cell r="D79">
            <v>147800</v>
          </cell>
        </row>
        <row r="80">
          <cell r="A80" t="str">
            <v>F09</v>
          </cell>
          <cell r="B80">
            <v>137000</v>
          </cell>
          <cell r="C80">
            <v>146900</v>
          </cell>
          <cell r="D80">
            <v>153400</v>
          </cell>
        </row>
        <row r="81">
          <cell r="A81" t="str">
            <v>F10</v>
          </cell>
          <cell r="B81">
            <v>142000</v>
          </cell>
          <cell r="C81">
            <v>152200</v>
          </cell>
          <cell r="D81">
            <v>159000</v>
          </cell>
        </row>
        <row r="82">
          <cell r="A82" t="str">
            <v>F11</v>
          </cell>
          <cell r="B82">
            <v>147000</v>
          </cell>
          <cell r="C82">
            <v>157600</v>
          </cell>
          <cell r="D82">
            <v>164600</v>
          </cell>
        </row>
        <row r="83">
          <cell r="A83" t="str">
            <v>F12</v>
          </cell>
          <cell r="B83">
            <v>152000</v>
          </cell>
          <cell r="C83">
            <v>162900</v>
          </cell>
          <cell r="D83">
            <v>170200</v>
          </cell>
        </row>
        <row r="84">
          <cell r="A84" t="str">
            <v>F13</v>
          </cell>
          <cell r="B84">
            <v>157000</v>
          </cell>
          <cell r="C84">
            <v>168300</v>
          </cell>
          <cell r="D84">
            <v>175800</v>
          </cell>
        </row>
        <row r="85">
          <cell r="A85" t="str">
            <v>F14</v>
          </cell>
          <cell r="B85">
            <v>162000</v>
          </cell>
          <cell r="C85">
            <v>173700</v>
          </cell>
          <cell r="D85">
            <v>181400</v>
          </cell>
        </row>
        <row r="86">
          <cell r="A86" t="str">
            <v>G01</v>
          </cell>
          <cell r="B86">
            <v>105000</v>
          </cell>
          <cell r="C86">
            <v>112600</v>
          </cell>
          <cell r="D86">
            <v>117700</v>
          </cell>
        </row>
        <row r="87">
          <cell r="A87" t="str">
            <v>G02</v>
          </cell>
          <cell r="B87">
            <v>109200</v>
          </cell>
          <cell r="C87">
            <v>117100</v>
          </cell>
          <cell r="D87">
            <v>122400</v>
          </cell>
        </row>
        <row r="88">
          <cell r="A88" t="str">
            <v>G03</v>
          </cell>
          <cell r="B88">
            <v>113400</v>
          </cell>
          <cell r="C88">
            <v>121600</v>
          </cell>
          <cell r="D88">
            <v>127100</v>
          </cell>
        </row>
        <row r="89">
          <cell r="A89" t="str">
            <v>G04</v>
          </cell>
          <cell r="B89">
            <v>117600</v>
          </cell>
          <cell r="C89">
            <v>126100</v>
          </cell>
          <cell r="D89">
            <v>131800</v>
          </cell>
        </row>
        <row r="90">
          <cell r="A90" t="str">
            <v>G05</v>
          </cell>
          <cell r="B90">
            <v>122900</v>
          </cell>
          <cell r="C90">
            <v>131700</v>
          </cell>
          <cell r="D90">
            <v>137700</v>
          </cell>
        </row>
        <row r="91">
          <cell r="A91" t="str">
            <v>G06</v>
          </cell>
          <cell r="B91">
            <v>128100</v>
          </cell>
          <cell r="C91">
            <v>137400</v>
          </cell>
          <cell r="D91">
            <v>143600</v>
          </cell>
        </row>
        <row r="92">
          <cell r="A92" t="str">
            <v>G07</v>
          </cell>
          <cell r="B92">
            <v>133400</v>
          </cell>
          <cell r="C92">
            <v>143000</v>
          </cell>
          <cell r="D92">
            <v>149500</v>
          </cell>
        </row>
        <row r="93">
          <cell r="A93" t="str">
            <v>G08</v>
          </cell>
          <cell r="B93">
            <v>138600</v>
          </cell>
          <cell r="C93">
            <v>148600</v>
          </cell>
          <cell r="D93">
            <v>155400</v>
          </cell>
        </row>
        <row r="94">
          <cell r="A94" t="str">
            <v>G09</v>
          </cell>
          <cell r="B94">
            <v>143900</v>
          </cell>
          <cell r="C94">
            <v>154300</v>
          </cell>
          <cell r="D94">
            <v>161200</v>
          </cell>
        </row>
        <row r="95">
          <cell r="A95" t="str">
            <v>G10</v>
          </cell>
          <cell r="B95">
            <v>149100</v>
          </cell>
          <cell r="C95">
            <v>159900</v>
          </cell>
          <cell r="D95">
            <v>167100</v>
          </cell>
        </row>
        <row r="96">
          <cell r="A96" t="str">
            <v>G11</v>
          </cell>
          <cell r="B96">
            <v>154400</v>
          </cell>
          <cell r="C96">
            <v>165500</v>
          </cell>
          <cell r="D96">
            <v>173000</v>
          </cell>
        </row>
        <row r="97">
          <cell r="A97" t="str">
            <v>G12</v>
          </cell>
          <cell r="B97">
            <v>159600</v>
          </cell>
          <cell r="C97">
            <v>171200</v>
          </cell>
          <cell r="D97">
            <v>178900</v>
          </cell>
        </row>
        <row r="98">
          <cell r="A98" t="str">
            <v>G13</v>
          </cell>
          <cell r="B98">
            <v>164900</v>
          </cell>
          <cell r="C98">
            <v>176800</v>
          </cell>
          <cell r="D98">
            <v>184800</v>
          </cell>
        </row>
        <row r="99">
          <cell r="A99" t="str">
            <v>G14</v>
          </cell>
          <cell r="B99">
            <v>170100</v>
          </cell>
          <cell r="C99">
            <v>182400</v>
          </cell>
          <cell r="D99">
            <v>190700</v>
          </cell>
        </row>
        <row r="100">
          <cell r="A100" t="str">
            <v>H01</v>
          </cell>
          <cell r="B100">
            <v>107500</v>
          </cell>
          <cell r="C100">
            <v>115200</v>
          </cell>
          <cell r="D100">
            <v>120400</v>
          </cell>
        </row>
        <row r="101">
          <cell r="A101" t="str">
            <v>H02</v>
          </cell>
          <cell r="B101">
            <v>114000</v>
          </cell>
          <cell r="C101">
            <v>122100</v>
          </cell>
          <cell r="D101">
            <v>127600</v>
          </cell>
        </row>
        <row r="102">
          <cell r="A102" t="str">
            <v>H03</v>
          </cell>
          <cell r="B102">
            <v>120400</v>
          </cell>
          <cell r="C102">
            <v>129000</v>
          </cell>
          <cell r="D102">
            <v>134800</v>
          </cell>
        </row>
        <row r="103">
          <cell r="A103" t="str">
            <v>H04</v>
          </cell>
          <cell r="B103">
            <v>126900</v>
          </cell>
          <cell r="C103">
            <v>135900</v>
          </cell>
          <cell r="D103">
            <v>142100</v>
          </cell>
        </row>
        <row r="104">
          <cell r="A104" t="str">
            <v>H05</v>
          </cell>
          <cell r="B104">
            <v>133300</v>
          </cell>
          <cell r="C104">
            <v>142800</v>
          </cell>
          <cell r="D104">
            <v>149300</v>
          </cell>
        </row>
        <row r="105">
          <cell r="A105" t="str">
            <v>H06</v>
          </cell>
          <cell r="B105">
            <v>139800</v>
          </cell>
          <cell r="C105">
            <v>149800</v>
          </cell>
          <cell r="D105">
            <v>156500</v>
          </cell>
        </row>
        <row r="106">
          <cell r="A106" t="str">
            <v>H07</v>
          </cell>
          <cell r="B106">
            <v>146200</v>
          </cell>
          <cell r="C106">
            <v>156700</v>
          </cell>
          <cell r="D106">
            <v>163700</v>
          </cell>
        </row>
        <row r="107">
          <cell r="A107" t="str">
            <v>H08</v>
          </cell>
          <cell r="B107">
            <v>152700</v>
          </cell>
          <cell r="C107">
            <v>163600</v>
          </cell>
          <cell r="D107">
            <v>171000</v>
          </cell>
        </row>
        <row r="108">
          <cell r="A108" t="str">
            <v>H09</v>
          </cell>
          <cell r="B108">
            <v>159100</v>
          </cell>
          <cell r="C108">
            <v>170500</v>
          </cell>
          <cell r="D108">
            <v>178200</v>
          </cell>
        </row>
        <row r="109">
          <cell r="A109" t="str">
            <v>H10</v>
          </cell>
          <cell r="B109">
            <v>165600</v>
          </cell>
          <cell r="C109">
            <v>177400</v>
          </cell>
          <cell r="D109">
            <v>185400</v>
          </cell>
        </row>
        <row r="110">
          <cell r="A110" t="str">
            <v>H11</v>
          </cell>
          <cell r="B110">
            <v>172000</v>
          </cell>
          <cell r="C110">
            <v>184300</v>
          </cell>
          <cell r="D110">
            <v>192600</v>
          </cell>
        </row>
        <row r="111">
          <cell r="A111" t="str">
            <v>H12</v>
          </cell>
          <cell r="B111">
            <v>178500</v>
          </cell>
          <cell r="C111">
            <v>191200</v>
          </cell>
          <cell r="D111">
            <v>199900</v>
          </cell>
        </row>
        <row r="112">
          <cell r="A112" t="str">
            <v>H13</v>
          </cell>
          <cell r="B112">
            <v>186000</v>
          </cell>
          <cell r="C112">
            <v>199300</v>
          </cell>
          <cell r="D112">
            <v>208300</v>
          </cell>
        </row>
        <row r="113">
          <cell r="A113" t="str">
            <v>H14</v>
          </cell>
          <cell r="B113">
            <v>193500</v>
          </cell>
          <cell r="C113">
            <v>207400</v>
          </cell>
          <cell r="D113">
            <v>216700</v>
          </cell>
        </row>
        <row r="114">
          <cell r="A114" t="str">
            <v>I01</v>
          </cell>
          <cell r="B114">
            <v>120000</v>
          </cell>
          <cell r="C114">
            <v>128600</v>
          </cell>
          <cell r="D114">
            <v>134400</v>
          </cell>
        </row>
        <row r="115">
          <cell r="A115" t="str">
            <v>I02</v>
          </cell>
          <cell r="B115">
            <v>127200</v>
          </cell>
          <cell r="C115">
            <v>136300</v>
          </cell>
          <cell r="D115">
            <v>142500</v>
          </cell>
        </row>
        <row r="116">
          <cell r="A116" t="str">
            <v>I03</v>
          </cell>
          <cell r="B116">
            <v>134400</v>
          </cell>
          <cell r="C116">
            <v>144000</v>
          </cell>
          <cell r="D116">
            <v>150500</v>
          </cell>
        </row>
        <row r="117">
          <cell r="A117" t="str">
            <v>I04</v>
          </cell>
          <cell r="B117">
            <v>141600</v>
          </cell>
          <cell r="C117">
            <v>151700</v>
          </cell>
          <cell r="D117">
            <v>158600</v>
          </cell>
        </row>
        <row r="118">
          <cell r="A118" t="str">
            <v>I05</v>
          </cell>
          <cell r="B118">
            <v>148800</v>
          </cell>
          <cell r="C118">
            <v>159500</v>
          </cell>
          <cell r="D118">
            <v>166700</v>
          </cell>
        </row>
        <row r="119">
          <cell r="A119" t="str">
            <v>I06</v>
          </cell>
          <cell r="B119">
            <v>156000</v>
          </cell>
          <cell r="C119">
            <v>167200</v>
          </cell>
          <cell r="D119">
            <v>174700</v>
          </cell>
        </row>
        <row r="120">
          <cell r="A120" t="str">
            <v>I07</v>
          </cell>
          <cell r="B120">
            <v>163200</v>
          </cell>
          <cell r="C120">
            <v>174900</v>
          </cell>
          <cell r="D120">
            <v>182800</v>
          </cell>
        </row>
        <row r="121">
          <cell r="A121" t="str">
            <v>I08</v>
          </cell>
          <cell r="B121">
            <v>170400</v>
          </cell>
          <cell r="C121">
            <v>182600</v>
          </cell>
          <cell r="D121">
            <v>190800</v>
          </cell>
        </row>
        <row r="122">
          <cell r="A122" t="str">
            <v>I09</v>
          </cell>
          <cell r="B122">
            <v>177600</v>
          </cell>
          <cell r="C122">
            <v>190300</v>
          </cell>
          <cell r="D122">
            <v>198900</v>
          </cell>
        </row>
        <row r="123">
          <cell r="A123" t="str">
            <v>I10</v>
          </cell>
          <cell r="B123">
            <v>184800</v>
          </cell>
          <cell r="C123">
            <v>198000</v>
          </cell>
          <cell r="D123">
            <v>207000</v>
          </cell>
        </row>
        <row r="124">
          <cell r="A124" t="str">
            <v>I11</v>
          </cell>
          <cell r="B124">
            <v>192000</v>
          </cell>
          <cell r="C124">
            <v>205800</v>
          </cell>
          <cell r="D124">
            <v>215000</v>
          </cell>
        </row>
        <row r="125">
          <cell r="A125" t="str">
            <v>I12</v>
          </cell>
          <cell r="B125">
            <v>199200</v>
          </cell>
          <cell r="C125">
            <v>213500</v>
          </cell>
          <cell r="D125">
            <v>223100</v>
          </cell>
        </row>
        <row r="126">
          <cell r="A126" t="str">
            <v>I13</v>
          </cell>
          <cell r="B126">
            <v>207600</v>
          </cell>
          <cell r="C126">
            <v>222500</v>
          </cell>
          <cell r="D126">
            <v>232500</v>
          </cell>
        </row>
        <row r="127">
          <cell r="A127" t="str">
            <v>I14</v>
          </cell>
          <cell r="B127">
            <v>216000</v>
          </cell>
          <cell r="C127">
            <v>231500</v>
          </cell>
          <cell r="D127">
            <v>241900</v>
          </cell>
        </row>
        <row r="128">
          <cell r="A128" t="str">
            <v>J01</v>
          </cell>
          <cell r="B128">
            <v>132500</v>
          </cell>
          <cell r="C128">
            <v>142000</v>
          </cell>
          <cell r="D128">
            <v>148400</v>
          </cell>
        </row>
        <row r="129">
          <cell r="A129" t="str">
            <v>J02</v>
          </cell>
          <cell r="B129">
            <v>140500</v>
          </cell>
          <cell r="C129">
            <v>150500</v>
          </cell>
          <cell r="D129">
            <v>157300</v>
          </cell>
        </row>
        <row r="130">
          <cell r="A130" t="str">
            <v>J03</v>
          </cell>
          <cell r="B130">
            <v>148400</v>
          </cell>
          <cell r="C130">
            <v>159000</v>
          </cell>
          <cell r="D130">
            <v>166200</v>
          </cell>
        </row>
        <row r="131">
          <cell r="A131" t="str">
            <v>J04</v>
          </cell>
          <cell r="B131">
            <v>156400</v>
          </cell>
          <cell r="C131">
            <v>167600</v>
          </cell>
          <cell r="D131">
            <v>175100</v>
          </cell>
        </row>
        <row r="132">
          <cell r="A132" t="str">
            <v>J05</v>
          </cell>
          <cell r="B132">
            <v>164300</v>
          </cell>
          <cell r="C132">
            <v>176100</v>
          </cell>
          <cell r="D132">
            <v>184000</v>
          </cell>
        </row>
        <row r="133">
          <cell r="A133" t="str">
            <v>J06</v>
          </cell>
          <cell r="B133">
            <v>172300</v>
          </cell>
          <cell r="C133">
            <v>184600</v>
          </cell>
          <cell r="D133">
            <v>192900</v>
          </cell>
        </row>
        <row r="134">
          <cell r="A134" t="str">
            <v>J07</v>
          </cell>
          <cell r="B134">
            <v>180200</v>
          </cell>
          <cell r="C134">
            <v>193100</v>
          </cell>
          <cell r="D134">
            <v>201800</v>
          </cell>
        </row>
        <row r="135">
          <cell r="A135" t="str">
            <v>J08</v>
          </cell>
          <cell r="B135">
            <v>188200</v>
          </cell>
          <cell r="C135">
            <v>201600</v>
          </cell>
          <cell r="D135">
            <v>210700</v>
          </cell>
        </row>
        <row r="136">
          <cell r="A136" t="str">
            <v>J09</v>
          </cell>
          <cell r="B136">
            <v>196100</v>
          </cell>
          <cell r="C136">
            <v>210200</v>
          </cell>
          <cell r="D136">
            <v>219600</v>
          </cell>
        </row>
        <row r="137">
          <cell r="A137" t="str">
            <v>J10</v>
          </cell>
          <cell r="B137">
            <v>204100</v>
          </cell>
          <cell r="C137">
            <v>218700</v>
          </cell>
          <cell r="D137">
            <v>228500</v>
          </cell>
        </row>
        <row r="138">
          <cell r="A138" t="str">
            <v>J11</v>
          </cell>
          <cell r="B138">
            <v>212000</v>
          </cell>
          <cell r="C138">
            <v>227200</v>
          </cell>
          <cell r="D138">
            <v>237400</v>
          </cell>
        </row>
        <row r="139">
          <cell r="A139" t="str">
            <v>J12</v>
          </cell>
          <cell r="B139">
            <v>220000</v>
          </cell>
          <cell r="C139">
            <v>235700</v>
          </cell>
          <cell r="D139">
            <v>246300</v>
          </cell>
        </row>
        <row r="140">
          <cell r="A140" t="str">
            <v>J13</v>
          </cell>
          <cell r="B140">
            <v>229200</v>
          </cell>
          <cell r="C140">
            <v>245700</v>
          </cell>
          <cell r="D140">
            <v>256700</v>
          </cell>
        </row>
        <row r="141">
          <cell r="A141" t="str">
            <v>J14</v>
          </cell>
          <cell r="B141">
            <v>238500</v>
          </cell>
          <cell r="C141">
            <v>255600</v>
          </cell>
          <cell r="D141">
            <v>267100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#HIV"/>
      <sheetName val="EP10"/>
      <sheetName val="PAR10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JO"/>
      <sheetName val="PAR10"/>
      <sheetName val="PAR13"/>
      <sheetName val="Munka6"/>
      <sheetName val="MHIV"/>
      <sheetName val="MÖNK"/>
      <sheetName val="MINT"/>
      <sheetName val="EszkM"/>
      <sheetName val="ForrM"/>
      <sheetName val="38"/>
      <sheetName val="Munka2"/>
      <sheetName val="PMHIV"/>
      <sheetName val="PMINT"/>
      <sheetName val="pmelsz"/>
      <sheetName val="48"/>
      <sheetName val="48 (2)"/>
      <sheetName val="49"/>
      <sheetName val="49 (2)"/>
      <sheetName val="31"/>
      <sheetName val="31 (2)"/>
      <sheetName val="51"/>
      <sheetName val="51 (2)"/>
      <sheetName val="31+51"/>
      <sheetName val="33"/>
      <sheetName val="52"/>
      <sheetName val="55"/>
      <sheetName val="EGYM"/>
      <sheetName val="EGYPF"/>
      <sheetName val="EGYSZ032"/>
      <sheetName val="EGYPM"/>
      <sheetName val="51MUNK"/>
      <sheetName val="LAKAL"/>
      <sheetName val="PMrész"/>
      <sheetName val="Létszám2004"/>
      <sheetName val="HITEL2003"/>
      <sheetName val="Iszi"/>
      <sheetName val="Munka1"/>
    </sheetNames>
    <sheetDataSet>
      <sheetData sheetId="0" refreshError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01/25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01/15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01/22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01/23+24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01/52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01/32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01/38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01/41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01/46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01/51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01/53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01/57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01/54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01/55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01/56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01/73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01/65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01/72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 01/97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01/78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 01/89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 01/96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01/106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   80/07+08+28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80/27-26+47-29-30-46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80/09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80/29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80/30+51+46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80/48+49+50+105+106+109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   80/107+108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80/26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80/110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   80/54+55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     80/56+...+61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bevételek  80/77+90+..+93+98+99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  80/90+..+93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80/62+63+74+75+76+94-77-90-..-93+101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80/101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80/95+96+97+112+113+116 +08/12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   80/114+115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80/104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 10/77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</v>
          </cell>
          <cell r="B72" t="str">
            <v>E4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Vállalkozási tevékenység szakfeladaton elszámolt bevételei   30/09</v>
          </cell>
        </row>
        <row r="73">
          <cell r="A73" t="str">
            <v>2</v>
          </cell>
          <cell r="B73" t="str">
            <v>E4</v>
          </cell>
          <cell r="C73" t="str">
            <v>1</v>
          </cell>
          <cell r="D73" t="str">
            <v>B</v>
          </cell>
          <cell r="E73">
            <v>2</v>
          </cell>
          <cell r="F73">
            <v>2</v>
          </cell>
          <cell r="G73" t="str">
            <v>Vállalkozási tevékenység szakfeladaton elszámolt kiadásai(-) 30/15</v>
          </cell>
        </row>
        <row r="74">
          <cell r="A74" t="str">
            <v>3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2</v>
          </cell>
          <cell r="F74">
            <v>3</v>
          </cell>
          <cell r="G74" t="str">
            <v>Vállalkozási tevékenység pénzforgalmi eredménye (1-2)        30/16</v>
          </cell>
        </row>
        <row r="75">
          <cell r="A75" t="str">
            <v>4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4</v>
          </cell>
          <cell r="G75" t="str">
            <v>Vállakozási tevékenységet terhelö értékcsökkenési leirás (-) 30/17</v>
          </cell>
        </row>
        <row r="76">
          <cell r="A76" t="str">
            <v>5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5</v>
          </cell>
          <cell r="G76" t="str">
            <v>Alaptev. ellát-ra felhasznált, felh.terv. eredmény (-) 30/18+19+20</v>
          </cell>
        </row>
        <row r="77">
          <cell r="A77" t="str">
            <v>6</v>
          </cell>
          <cell r="B77" t="str">
            <v>E4</v>
          </cell>
          <cell r="C77" t="str">
            <v>1</v>
          </cell>
          <cell r="D77" t="str">
            <v>0</v>
          </cell>
          <cell r="E77">
            <v>2</v>
          </cell>
          <cell r="F77">
            <v>6</v>
          </cell>
          <cell r="G77" t="str">
            <v>Pénzforg. eredményt külön jogszabály alapján módositó tétel  30/21</v>
          </cell>
        </row>
        <row r="78">
          <cell r="A78" t="str">
            <v>7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7</v>
          </cell>
          <cell r="G78" t="str">
            <v>Vállalkozási tev. módositott pénzforg-i eredménye (3-4-5+-6) 30/22</v>
          </cell>
        </row>
        <row r="79">
          <cell r="A79" t="str">
            <v>8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8</v>
          </cell>
          <cell r="G79" t="str">
            <v>Tárgyévröl átvitt veszteség                                  30/23</v>
          </cell>
        </row>
        <row r="80">
          <cell r="A80" t="str">
            <v>9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9</v>
          </cell>
          <cell r="G80" t="str">
            <v>Megelözö év(ek) el nem számolt vesztes.-nek t.évre esö r.(-) 30/24</v>
          </cell>
        </row>
        <row r="81">
          <cell r="A81" t="str">
            <v>10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10</v>
          </cell>
          <cell r="G81" t="str">
            <v>Vállalkozási tevékenység helyesbitett eredménye (7+8-9)      30/25</v>
          </cell>
        </row>
        <row r="82">
          <cell r="A82" t="str">
            <v>11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11</v>
          </cell>
          <cell r="G82" t="str">
            <v>Vállalkozási tevékenységet terhelö befizetés (-)             30/26</v>
          </cell>
        </row>
        <row r="83">
          <cell r="A83" t="str">
            <v>12</v>
          </cell>
          <cell r="B83" t="str">
            <v>E4</v>
          </cell>
          <cell r="C83" t="str">
            <v>1</v>
          </cell>
          <cell r="D83" t="str">
            <v>B</v>
          </cell>
          <cell r="E83">
            <v>2</v>
          </cell>
          <cell r="F83">
            <v>12</v>
          </cell>
          <cell r="G83" t="str">
            <v>T a r t a l é k b a    helyezhetö összeg                     30/27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JO"/>
      <sheetName val="PAR10"/>
      <sheetName val="PAR13"/>
      <sheetName val="Munka6"/>
      <sheetName val="MHIV"/>
      <sheetName val="MÖNK"/>
      <sheetName val="MINT"/>
      <sheetName val="EszkM"/>
      <sheetName val="ForrM"/>
      <sheetName val="38"/>
      <sheetName val="Munka2"/>
      <sheetName val="PMHIV"/>
      <sheetName val="PMINT"/>
      <sheetName val="pmelsz"/>
      <sheetName val="48"/>
      <sheetName val="48 (2)"/>
      <sheetName val="49"/>
      <sheetName val="49 (2)"/>
      <sheetName val="31"/>
      <sheetName val="31 (2)"/>
      <sheetName val="51"/>
      <sheetName val="51 (2)"/>
      <sheetName val="31+51"/>
      <sheetName val="33"/>
      <sheetName val="52"/>
      <sheetName val="55"/>
      <sheetName val="EGYM"/>
      <sheetName val="EGYPF"/>
      <sheetName val="EGYSZ032"/>
      <sheetName val="EGYPM"/>
      <sheetName val="51MUNK"/>
      <sheetName val="LAKAL"/>
      <sheetName val="PMrész"/>
      <sheetName val="Létszám2004"/>
      <sheetName val="HITEL2003"/>
      <sheetName val="Iszi"/>
      <sheetName val="Munka1"/>
    </sheetNames>
    <sheetDataSet>
      <sheetData sheetId="0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01/25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01/15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01/22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01/23+24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01/52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01/32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01/38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01/41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01/46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01/51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01/53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01/57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01/54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01/55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01/56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01/73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01/65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01/72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 01/97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01/78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 01/89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 01/96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01/106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   80/07+08+28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80/27-26+47-29-30-46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80/09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80/29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80/30+51+46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80/48+49+50+105+106+109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   80/107+108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80/26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80/110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   80/54+55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     80/56+...+61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bevételek  80/77+90+..+93+98+99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  80/90+..+93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80/62+63+74+75+76+94-77-90-..-93+101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80/101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80/95+96+97+112+113+116 +08/12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   80/114+115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80/104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 10/77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</v>
          </cell>
          <cell r="B72" t="str">
            <v>E4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Vállalkozási tevékenység szakfeladaton elszámolt bevételei   30/09</v>
          </cell>
        </row>
        <row r="73">
          <cell r="A73" t="str">
            <v>2</v>
          </cell>
          <cell r="B73" t="str">
            <v>E4</v>
          </cell>
          <cell r="C73" t="str">
            <v>1</v>
          </cell>
          <cell r="D73" t="str">
            <v>B</v>
          </cell>
          <cell r="E73">
            <v>2</v>
          </cell>
          <cell r="F73">
            <v>2</v>
          </cell>
          <cell r="G73" t="str">
            <v>Vállalkozási tevékenység szakfeladaton elszámolt kiadásai(-) 30/15</v>
          </cell>
        </row>
        <row r="74">
          <cell r="A74" t="str">
            <v>3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2</v>
          </cell>
          <cell r="F74">
            <v>3</v>
          </cell>
          <cell r="G74" t="str">
            <v>Vállalkozási tevékenység pénzforgalmi eredménye (1-2)        30/16</v>
          </cell>
        </row>
        <row r="75">
          <cell r="A75" t="str">
            <v>4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4</v>
          </cell>
          <cell r="G75" t="str">
            <v>Vállakozási tevékenységet terhelö értékcsökkenési leirás (-) 30/17</v>
          </cell>
        </row>
        <row r="76">
          <cell r="A76" t="str">
            <v>5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5</v>
          </cell>
          <cell r="G76" t="str">
            <v>Alaptev. ellát-ra felhasznált, felh.terv. eredmény (-) 30/18+19+20</v>
          </cell>
        </row>
        <row r="77">
          <cell r="A77" t="str">
            <v>6</v>
          </cell>
          <cell r="B77" t="str">
            <v>E4</v>
          </cell>
          <cell r="C77" t="str">
            <v>1</v>
          </cell>
          <cell r="D77" t="str">
            <v>0</v>
          </cell>
          <cell r="E77">
            <v>2</v>
          </cell>
          <cell r="F77">
            <v>6</v>
          </cell>
          <cell r="G77" t="str">
            <v>Pénzforg. eredményt külön jogszabály alapján módositó tétel  30/21</v>
          </cell>
        </row>
        <row r="78">
          <cell r="A78" t="str">
            <v>7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7</v>
          </cell>
          <cell r="G78" t="str">
            <v>Vállalkozási tev. módositott pénzforg-i eredménye (3-4-5+-6) 30/22</v>
          </cell>
        </row>
        <row r="79">
          <cell r="A79" t="str">
            <v>8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8</v>
          </cell>
          <cell r="G79" t="str">
            <v>Tárgyévröl átvitt veszteség                                  30/23</v>
          </cell>
        </row>
        <row r="80">
          <cell r="A80" t="str">
            <v>9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9</v>
          </cell>
          <cell r="G80" t="str">
            <v>Megelözö év(ek) el nem számolt vesztes.-nek t.évre esö r.(-) 30/24</v>
          </cell>
        </row>
        <row r="81">
          <cell r="A81" t="str">
            <v>10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10</v>
          </cell>
          <cell r="G81" t="str">
            <v>Vállalkozási tevékenység helyesbitett eredménye (7+8-9)      30/25</v>
          </cell>
        </row>
        <row r="82">
          <cell r="A82" t="str">
            <v>11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11</v>
          </cell>
          <cell r="G82" t="str">
            <v>Vállalkozási tevékenységet terhelö befizetés (-)             30/26</v>
          </cell>
        </row>
        <row r="83">
          <cell r="A83" t="str">
            <v>12</v>
          </cell>
          <cell r="B83" t="str">
            <v>E4</v>
          </cell>
          <cell r="C83" t="str">
            <v>1</v>
          </cell>
          <cell r="D83" t="str">
            <v>B</v>
          </cell>
          <cell r="E83">
            <v>2</v>
          </cell>
          <cell r="F83">
            <v>12</v>
          </cell>
          <cell r="G83" t="str">
            <v>T a r t a l é k b a    helyezhetö összeg                     30/27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Beruh"/>
      <sheetName val="EP10"/>
      <sheetName val="Munka4lem2"/>
      <sheetName val="PAR10"/>
      <sheetName val="Munka7"/>
      <sheetName val="PAR10A"/>
      <sheetName val="51munk"/>
      <sheetName val="Munka4"/>
      <sheetName val="JO"/>
      <sheetName val="Egysz1"/>
      <sheetName val="Egysz2"/>
      <sheetName val="PMHIV"/>
      <sheetName val="PMINT"/>
      <sheetName val="pmelsz"/>
      <sheetName val="Eszköz"/>
      <sheetName val="Forr"/>
      <sheetName val="Mérleghiv"/>
      <sheetName val="Mérleghivint"/>
      <sheetName val="Mérlegössz"/>
      <sheetName val="38"/>
      <sheetName val="48"/>
      <sheetName val="48 (2)"/>
      <sheetName val="49"/>
      <sheetName val="49(2)"/>
      <sheetName val="31"/>
      <sheetName val="312"/>
      <sheetName val="51"/>
      <sheetName val="51(2)"/>
      <sheetName val="Difint"/>
      <sheetName val="31+51"/>
      <sheetName val="33"/>
      <sheetName val="50"/>
      <sheetName val="55"/>
      <sheetName val="HITEL2006"/>
      <sheetName val="24"/>
      <sheetName val="HELYA"/>
      <sheetName val="LÉTESÍT2005"/>
      <sheetName val="LAKAL"/>
      <sheetName val="25"/>
      <sheetName val="pmelsz (2)"/>
    </sheetNames>
    <sheetDataSet>
      <sheetData sheetId="0" refreshError="1"/>
      <sheetData sheetId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01/30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01/16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01/23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   01/29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01/61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01/37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01/47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01/50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01/55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01/60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01/62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01/66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01/63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01/64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01/65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01/82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01/74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01/81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01/121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01/89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01/113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01/120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01/122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80/07+..+10+30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80/29-28+51-31-32-33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80/11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80/31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80/32+33+55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80/52+53+54+122+123+129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80/124+..+128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80/28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80/130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80/58+59+60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80/61+62+71+..+76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 80/92+107+.+110+115+116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80/107+..+110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80/77+78+89+90+91+111 -92-107-..-110 +118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80/118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     80/112+..+114+132+133+139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80/134+..+138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80/121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80/140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12</v>
          </cell>
          <cell r="B72" t="str">
            <v>E3</v>
          </cell>
          <cell r="C72" t="str">
            <v>1</v>
          </cell>
          <cell r="D72" t="str">
            <v>B</v>
          </cell>
          <cell r="E72">
            <v>2</v>
          </cell>
          <cell r="F72">
            <v>12</v>
          </cell>
          <cell r="G72" t="str">
            <v>10-böl kötelezettséggel terhelt pénzmaradvány                29/24</v>
          </cell>
        </row>
        <row r="73">
          <cell r="A73" t="str">
            <v>13</v>
          </cell>
          <cell r="B73" t="str">
            <v>E3</v>
          </cell>
          <cell r="C73" t="str">
            <v>1</v>
          </cell>
          <cell r="D73" t="str">
            <v>B</v>
          </cell>
          <cell r="E73">
            <v>2</v>
          </cell>
          <cell r="F73">
            <v>13</v>
          </cell>
          <cell r="G73" t="str">
            <v>10-böl szabad pénzmaradvány                                  29/25</v>
          </cell>
        </row>
        <row r="74">
          <cell r="A74" t="str">
            <v>1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Vállalkozási tevékenység szakfeladaton elszámolt bevételei   30/09</v>
          </cell>
        </row>
        <row r="75">
          <cell r="A75" t="str">
            <v>2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2</v>
          </cell>
          <cell r="G75" t="str">
            <v>Vállalkozási tevékenység szakfeladaton elszámolt kiadásai(-) 30/15</v>
          </cell>
        </row>
        <row r="76">
          <cell r="A76" t="str">
            <v>3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3</v>
          </cell>
          <cell r="G76" t="str">
            <v>Vállalkozási tevékenység pénzforgalmi eredménye (1-2)        30/16</v>
          </cell>
        </row>
        <row r="77">
          <cell r="A77" t="str">
            <v>4</v>
          </cell>
          <cell r="B77" t="str">
            <v>E4</v>
          </cell>
          <cell r="C77" t="str">
            <v>1</v>
          </cell>
          <cell r="D77" t="str">
            <v>B</v>
          </cell>
          <cell r="E77">
            <v>2</v>
          </cell>
          <cell r="F77">
            <v>4</v>
          </cell>
          <cell r="G77" t="str">
            <v>Vállakozási tevékenységet terhelö értékcsökkenési leirás (-) 30/17</v>
          </cell>
        </row>
        <row r="78">
          <cell r="A78" t="str">
            <v>5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5</v>
          </cell>
          <cell r="G78" t="str">
            <v>Alaptev. ellát-ra felhasznált, felh.terv. eredmény (-) 30/18+19+20</v>
          </cell>
        </row>
        <row r="79">
          <cell r="A79" t="str">
            <v>6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6</v>
          </cell>
          <cell r="G79" t="str">
            <v>Pénzforg. eredményt külön jogszabály alapján módositó tétel  30/21</v>
          </cell>
        </row>
        <row r="80">
          <cell r="A80" t="str">
            <v>7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7</v>
          </cell>
          <cell r="G80" t="str">
            <v>Vállalkozási tev. módositott pénzforg-i eredménye (3-4-5+-6) 30/22</v>
          </cell>
        </row>
        <row r="81">
          <cell r="A81" t="str">
            <v>8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11</v>
          </cell>
          <cell r="G81" t="str">
            <v>Vállalkozási tevékenységet terhelö befizetés (-)             30/23</v>
          </cell>
        </row>
        <row r="82">
          <cell r="A82" t="str">
            <v>9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12</v>
          </cell>
          <cell r="G82" t="str">
            <v>T a r t a l é k b a    helyezhetö összeg                     30/24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eruh"/>
      <sheetName val="EP10"/>
      <sheetName val="Munka4lem2"/>
      <sheetName val="PAR10"/>
      <sheetName val="Munka7"/>
      <sheetName val="PAR10A"/>
      <sheetName val="51munk"/>
      <sheetName val="Munka4"/>
      <sheetName val="JO"/>
      <sheetName val="Egysz1"/>
      <sheetName val="Egysz2"/>
      <sheetName val="PMHIV"/>
      <sheetName val="PMINT"/>
      <sheetName val="pmelsz"/>
      <sheetName val="Eszköz"/>
      <sheetName val="Forr"/>
      <sheetName val="Mérleghiv"/>
      <sheetName val="Mérleghivint"/>
      <sheetName val="Mérlegössz"/>
      <sheetName val="38"/>
      <sheetName val="48"/>
      <sheetName val="48 (2)"/>
      <sheetName val="49"/>
      <sheetName val="49(2)"/>
      <sheetName val="31"/>
      <sheetName val="312"/>
      <sheetName val="51"/>
      <sheetName val="51(2)"/>
      <sheetName val="Difint"/>
      <sheetName val="31+51"/>
      <sheetName val="33"/>
      <sheetName val="50"/>
      <sheetName val="55"/>
      <sheetName val="HITEL2006"/>
      <sheetName val="24"/>
      <sheetName val="HELYA"/>
      <sheetName val="LÉTESÍT2005"/>
      <sheetName val="LAKAL"/>
      <sheetName val="25"/>
      <sheetName val="pmelsz (2)"/>
    </sheetNames>
    <sheetDataSet>
      <sheetData sheetId="0" refreshError="1"/>
      <sheetData sheetId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01/30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01/16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01/23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   01/29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01/61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01/37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01/47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01/50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01/55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01/60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01/62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01/66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01/63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01/64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01/65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01/82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01/74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01/81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01/121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01/89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01/113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01/120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01/122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80/07+..+10+30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80/29-28+51-31-32-33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80/11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80/31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80/32+33+55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80/52+53+54+122+123+129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80/124+..+128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80/28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80/130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80/58+59+60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80/61+62+71+..+76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 80/92+107+.+110+115+116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80/107+..+110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80/77+78+89+90+91+111 -92-107-..-110 +118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80/118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     80/112+..+114+132+133+139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80/134+..+138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80/121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80/140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12</v>
          </cell>
          <cell r="B72" t="str">
            <v>E3</v>
          </cell>
          <cell r="C72" t="str">
            <v>1</v>
          </cell>
          <cell r="D72" t="str">
            <v>B</v>
          </cell>
          <cell r="E72">
            <v>2</v>
          </cell>
          <cell r="F72">
            <v>12</v>
          </cell>
          <cell r="G72" t="str">
            <v>10-böl kötelezettséggel terhelt pénzmaradvány                29/24</v>
          </cell>
        </row>
        <row r="73">
          <cell r="A73" t="str">
            <v>13</v>
          </cell>
          <cell r="B73" t="str">
            <v>E3</v>
          </cell>
          <cell r="C73" t="str">
            <v>1</v>
          </cell>
          <cell r="D73" t="str">
            <v>B</v>
          </cell>
          <cell r="E73">
            <v>2</v>
          </cell>
          <cell r="F73">
            <v>13</v>
          </cell>
          <cell r="G73" t="str">
            <v>10-böl szabad pénzmaradvány                                  29/25</v>
          </cell>
        </row>
        <row r="74">
          <cell r="A74" t="str">
            <v>1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Vállalkozási tevékenység szakfeladaton elszámolt bevételei   30/09</v>
          </cell>
        </row>
        <row r="75">
          <cell r="A75" t="str">
            <v>2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2</v>
          </cell>
          <cell r="G75" t="str">
            <v>Vállalkozási tevékenység szakfeladaton elszámolt kiadásai(-) 30/15</v>
          </cell>
        </row>
        <row r="76">
          <cell r="A76" t="str">
            <v>3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3</v>
          </cell>
          <cell r="G76" t="str">
            <v>Vállalkozási tevékenység pénzforgalmi eredménye (1-2)        30/16</v>
          </cell>
        </row>
        <row r="77">
          <cell r="A77" t="str">
            <v>4</v>
          </cell>
          <cell r="B77" t="str">
            <v>E4</v>
          </cell>
          <cell r="C77" t="str">
            <v>1</v>
          </cell>
          <cell r="D77" t="str">
            <v>B</v>
          </cell>
          <cell r="E77">
            <v>2</v>
          </cell>
          <cell r="F77">
            <v>4</v>
          </cell>
          <cell r="G77" t="str">
            <v>Vállakozási tevékenységet terhelö értékcsökkenési leirás (-) 30/17</v>
          </cell>
        </row>
        <row r="78">
          <cell r="A78" t="str">
            <v>5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5</v>
          </cell>
          <cell r="G78" t="str">
            <v>Alaptev. ellát-ra felhasznált, felh.terv. eredmény (-) 30/18+19+20</v>
          </cell>
        </row>
        <row r="79">
          <cell r="A79" t="str">
            <v>6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6</v>
          </cell>
          <cell r="G79" t="str">
            <v>Pénzforg. eredményt külön jogszabály alapján módositó tétel  30/21</v>
          </cell>
        </row>
        <row r="80">
          <cell r="A80" t="str">
            <v>7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7</v>
          </cell>
          <cell r="G80" t="str">
            <v>Vállalkozási tev. módositott pénzforg-i eredménye (3-4-5+-6) 30/22</v>
          </cell>
        </row>
        <row r="81">
          <cell r="A81" t="str">
            <v>8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11</v>
          </cell>
          <cell r="G81" t="str">
            <v>Vállalkozási tevékenységet terhelö befizetés (-)             30/23</v>
          </cell>
        </row>
        <row r="82">
          <cell r="A82" t="str">
            <v>9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12</v>
          </cell>
          <cell r="G82" t="str">
            <v>T a r t a l é k b a    helyezhetö összeg                     30/24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eruh"/>
      <sheetName val="EP10"/>
      <sheetName val="Munka4lem2"/>
      <sheetName val="PAR10"/>
      <sheetName val="Munka7"/>
      <sheetName val="PAR10A"/>
      <sheetName val="51munk"/>
      <sheetName val="Munka4"/>
      <sheetName val="JO"/>
      <sheetName val="Egysz1"/>
      <sheetName val="Egysz2"/>
      <sheetName val="PMHIV"/>
      <sheetName val="PMINT"/>
      <sheetName val="pmelsz"/>
      <sheetName val="Eszköz"/>
      <sheetName val="Forr"/>
      <sheetName val="Mérleghiv"/>
      <sheetName val="Mérleghivint"/>
      <sheetName val="Mérlegössz"/>
      <sheetName val="38"/>
      <sheetName val="48"/>
      <sheetName val="48 (2)"/>
      <sheetName val="49"/>
      <sheetName val="49(2)"/>
      <sheetName val="31"/>
      <sheetName val="312"/>
      <sheetName val="51"/>
      <sheetName val="51(2)"/>
      <sheetName val="Difint"/>
      <sheetName val="31+51"/>
      <sheetName val="33"/>
      <sheetName val="50"/>
      <sheetName val="55"/>
      <sheetName val="HITEL2006"/>
      <sheetName val="24"/>
      <sheetName val="HELYA"/>
      <sheetName val="LÉTESÍT2005"/>
      <sheetName val="LAKAL"/>
      <sheetName val="25"/>
      <sheetName val="pmelsz (2)"/>
    </sheetNames>
    <sheetDataSet>
      <sheetData sheetId="0" refreshError="1"/>
      <sheetData sheetId="1" refreshError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01/30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01/16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01/23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   01/29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01/61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01/37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01/47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01/50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01/55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01/60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01/62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01/66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01/63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01/64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01/65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01/82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01/74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01/81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01/121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01/89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01/113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01/120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01/122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80/07+..+10+30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80/29-28+51-31-32-33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80/11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80/31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80/32+33+55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80/52+53+54+122+123+129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80/124+..+128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80/28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80/130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80/58+59+60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80/61+62+71+..+76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 80/92+107+.+110+115+116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80/107+..+110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80/77+78+89+90+91+111 -92-107-..-110 +118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80/118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     80/112+..+114+132+133+139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80/134+..+138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80/121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80/140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12</v>
          </cell>
          <cell r="B72" t="str">
            <v>E3</v>
          </cell>
          <cell r="C72" t="str">
            <v>1</v>
          </cell>
          <cell r="D72" t="str">
            <v>B</v>
          </cell>
          <cell r="E72">
            <v>2</v>
          </cell>
          <cell r="F72">
            <v>12</v>
          </cell>
          <cell r="G72" t="str">
            <v>10-böl kötelezettséggel terhelt pénzmaradvány                29/24</v>
          </cell>
        </row>
        <row r="73">
          <cell r="A73" t="str">
            <v>13</v>
          </cell>
          <cell r="B73" t="str">
            <v>E3</v>
          </cell>
          <cell r="C73" t="str">
            <v>1</v>
          </cell>
          <cell r="D73" t="str">
            <v>B</v>
          </cell>
          <cell r="E73">
            <v>2</v>
          </cell>
          <cell r="F73">
            <v>13</v>
          </cell>
          <cell r="G73" t="str">
            <v>10-böl szabad pénzmaradvány                                  29/25</v>
          </cell>
        </row>
        <row r="74">
          <cell r="A74" t="str">
            <v>1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Vállalkozási tevékenység szakfeladaton elszámolt bevételei   30/09</v>
          </cell>
        </row>
        <row r="75">
          <cell r="A75" t="str">
            <v>2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2</v>
          </cell>
          <cell r="G75" t="str">
            <v>Vállalkozási tevékenység szakfeladaton elszámolt kiadásai(-) 30/15</v>
          </cell>
        </row>
        <row r="76">
          <cell r="A76" t="str">
            <v>3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3</v>
          </cell>
          <cell r="G76" t="str">
            <v>Vállalkozási tevékenység pénzforgalmi eredménye (1-2)        30/16</v>
          </cell>
        </row>
        <row r="77">
          <cell r="A77" t="str">
            <v>4</v>
          </cell>
          <cell r="B77" t="str">
            <v>E4</v>
          </cell>
          <cell r="C77" t="str">
            <v>1</v>
          </cell>
          <cell r="D77" t="str">
            <v>B</v>
          </cell>
          <cell r="E77">
            <v>2</v>
          </cell>
          <cell r="F77">
            <v>4</v>
          </cell>
          <cell r="G77" t="str">
            <v>Vállakozási tevékenységet terhelö értékcsökkenési leirás (-) 30/17</v>
          </cell>
        </row>
        <row r="78">
          <cell r="A78" t="str">
            <v>5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5</v>
          </cell>
          <cell r="G78" t="str">
            <v>Alaptev. ellát-ra felhasznált, felh.terv. eredmény (-) 30/18+19+20</v>
          </cell>
        </row>
        <row r="79">
          <cell r="A79" t="str">
            <v>6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6</v>
          </cell>
          <cell r="G79" t="str">
            <v>Pénzforg. eredményt külön jogszabály alapján módositó tétel  30/21</v>
          </cell>
        </row>
        <row r="80">
          <cell r="A80" t="str">
            <v>7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7</v>
          </cell>
          <cell r="G80" t="str">
            <v>Vállalkozási tev. módositott pénzforg-i eredménye (3-4-5+-6) 30/22</v>
          </cell>
        </row>
        <row r="81">
          <cell r="A81" t="str">
            <v>8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11</v>
          </cell>
          <cell r="G81" t="str">
            <v>Vállalkozási tevékenységet terhelö befizetés (-)             30/23</v>
          </cell>
        </row>
        <row r="82">
          <cell r="A82" t="str">
            <v>9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12</v>
          </cell>
          <cell r="G82" t="str">
            <v>T a r t a l é k b a    helyezhetö összeg                     30/24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AR10"/>
      <sheetName val="EP10"/>
      <sheetName val="EGYSZ012"/>
      <sheetName val="Egyszbesz"/>
      <sheetName val="EgyszbeszM"/>
      <sheetName val="EgyszbeszPMER"/>
      <sheetName val="PENZM1"/>
      <sheetName val="PAR13"/>
      <sheetName val="Munka4"/>
      <sheetName val="JO"/>
      <sheetName val="Norm"/>
      <sheetName val="INTN"/>
      <sheetName val="Kötött"/>
      <sheetName val="kötött int"/>
      <sheetName val="INTNORM+KÖT"/>
      <sheetName val="eszk"/>
      <sheetName val="forr"/>
      <sheetName val="MERLPHIV"/>
      <sheetName val="MERLINT"/>
      <sheetName val="MERLÖSSZ"/>
      <sheetName val="PMÖNK"/>
      <sheetName val="Központosított"/>
    </sheetNames>
    <sheetDataSet>
      <sheetData sheetId="0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SZOV</v>
          </cell>
          <cell r="G1" t="str">
            <v>SZ1</v>
          </cell>
          <cell r="H1" t="str">
            <v>SZ2</v>
          </cell>
        </row>
        <row r="2">
          <cell r="A2" t="str">
            <v>1</v>
          </cell>
          <cell r="B2" t="str">
            <v>01</v>
          </cell>
          <cell r="C2" t="str">
            <v>1</v>
          </cell>
          <cell r="D2" t="str">
            <v>B</v>
          </cell>
          <cell r="E2">
            <v>1</v>
          </cell>
          <cell r="F2" t="str">
            <v>1.Vagyoni értékü jogok (1111,1121)</v>
          </cell>
        </row>
        <row r="3">
          <cell r="A3" t="str">
            <v>2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 t="str">
            <v>2.Szellemi termékek (1112,1122)</v>
          </cell>
        </row>
        <row r="4">
          <cell r="A4" t="str">
            <v>3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 t="str">
            <v>3.Egyéb immater.javak (1113,1123)</v>
          </cell>
        </row>
        <row r="5">
          <cell r="A5" t="str">
            <v>4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 t="str">
            <v>4.Immat.javakra adott elöleg(116)</v>
          </cell>
        </row>
        <row r="6">
          <cell r="A6" t="str">
            <v>5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 t="str">
            <v>I.Immateriális javak (111,112)</v>
          </cell>
        </row>
        <row r="7">
          <cell r="A7" t="str">
            <v>6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 t="str">
            <v>1.Ingatlanok,kapcs.v.jog(121,122)</v>
          </cell>
        </row>
        <row r="8">
          <cell r="A8" t="str">
            <v>7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 t="str">
            <v>2.Gépek,berend,felszerel.(131,132)</v>
          </cell>
        </row>
        <row r="9">
          <cell r="A9" t="str">
            <v>8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 t="str">
            <v>3.Jármüvek (141,142)</v>
          </cell>
        </row>
        <row r="10">
          <cell r="A10" t="str">
            <v>9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 t="str">
            <v>4.Tenyészállatok (1681,1682)</v>
          </cell>
        </row>
        <row r="11">
          <cell r="A11" t="str">
            <v>10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 t="str">
            <v>4.Beruházások,felujitások</v>
          </cell>
        </row>
        <row r="12">
          <cell r="A12" t="str">
            <v>11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 t="str">
            <v>5.Beruh-ra adott elölegek</v>
          </cell>
        </row>
        <row r="13">
          <cell r="A13" t="str">
            <v>12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 t="str">
            <v>II.Tárgyi eszközök összesen</v>
          </cell>
        </row>
        <row r="14">
          <cell r="A14" t="str">
            <v>13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 t="str">
            <v>1.Egyéb t.részesedés(171,175-böl)</v>
          </cell>
        </row>
        <row r="15">
          <cell r="A15" t="str">
            <v>14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 t="str">
            <v>2.T.hit.értékpapir(172-174,175-böl)</v>
          </cell>
        </row>
        <row r="16">
          <cell r="A16" t="str">
            <v>15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 t="str">
            <v>3.Egyéb tartosan adott kölcsön(19)</v>
          </cell>
        </row>
        <row r="17">
          <cell r="A17" t="str">
            <v>16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 t="str">
            <v>4.Hosszu lejáratu bankbetétek(178)</v>
          </cell>
        </row>
        <row r="18">
          <cell r="A18" t="str">
            <v>17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 t="str">
            <v>III.Befektetett pü-i eszköz össz</v>
          </cell>
        </row>
        <row r="19">
          <cell r="A19" t="str">
            <v>18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 t="str">
            <v>IV.Üzemeltetésre,kez.átadott eszk.</v>
          </cell>
        </row>
        <row r="20">
          <cell r="A20" t="str">
            <v>19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 t="str">
            <v>A.)BEFEKTETETT ESZKÖZÖK ÖSSZESEN</v>
          </cell>
        </row>
        <row r="21">
          <cell r="A21" t="str">
            <v>20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 t="str">
            <v>1.Anyagok (21-22)</v>
          </cell>
        </row>
        <row r="22">
          <cell r="A22" t="str">
            <v>21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 t="str">
            <v>2.Befejezetlen term,félk.term.(26)</v>
          </cell>
        </row>
        <row r="23">
          <cell r="A23" t="str">
            <v>22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 t="str">
            <v>3.Növedék-,hizo és egyéb állat.(25)</v>
          </cell>
        </row>
        <row r="24">
          <cell r="A24" t="str">
            <v>23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 t="str">
            <v>4.Késztermékek (24)</v>
          </cell>
        </row>
        <row r="25">
          <cell r="A25" t="str">
            <v>24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 t="str">
            <v>2./a Áruk és közv.szolg.(23-bol)</v>
          </cell>
        </row>
        <row r="26">
          <cell r="A26" t="str">
            <v>25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 t="str">
            <v>2./b Köv.fejében átvett eszk.,kész</v>
          </cell>
        </row>
        <row r="27">
          <cell r="A27" t="str">
            <v>26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 t="str">
            <v>I.Készletek összesen</v>
          </cell>
        </row>
        <row r="28">
          <cell r="A28" t="str">
            <v>27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 t="str">
            <v>1.Követelés szolg.-bol(vevök)(282)</v>
          </cell>
        </row>
        <row r="29">
          <cell r="A29" t="str">
            <v>28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 t="str">
            <v>2.Adosok (281)</v>
          </cell>
        </row>
        <row r="30">
          <cell r="A30" t="str">
            <v>29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 t="str">
            <v>3.Rövid lejáratu kölcsönök (27)</v>
          </cell>
        </row>
        <row r="31">
          <cell r="A31" t="str">
            <v>30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 t="str">
            <v>4.Egyéb követ.(283-284,289,19-böl)</v>
          </cell>
        </row>
        <row r="32">
          <cell r="A32" t="str">
            <v>31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 t="str">
            <v>- kölcs.t.évet követö évbeni részl</v>
          </cell>
        </row>
        <row r="33">
          <cell r="A33" t="str">
            <v>32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 t="str">
            <v>- különf.egyéb követelések</v>
          </cell>
        </row>
        <row r="34">
          <cell r="A34" t="str">
            <v>33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 t="str">
            <v>II.Követelések összesen</v>
          </cell>
        </row>
        <row r="35">
          <cell r="A35" t="str">
            <v>34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 t="str">
            <v>1.Egyéb részesedés(295,298-bol)</v>
          </cell>
        </row>
        <row r="36">
          <cell r="A36" t="str">
            <v>35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 t="str">
            <v>2.Forg.célu hitelvisz.értékpapirok</v>
          </cell>
        </row>
        <row r="37">
          <cell r="A37" t="str">
            <v>36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 t="str">
            <v>III.Értékpapirok összesen</v>
          </cell>
        </row>
        <row r="38">
          <cell r="A38" t="str">
            <v>37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 t="str">
            <v>1.Pénztárak,csekkek,betétkönyv.(33)</v>
          </cell>
        </row>
        <row r="39">
          <cell r="A39" t="str">
            <v>38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 t="str">
            <v>2.Költségvetési bankszámlák (34)</v>
          </cell>
        </row>
        <row r="40">
          <cell r="A40" t="str">
            <v>39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 t="str">
            <v>3.Elszámolási számlák (35)</v>
          </cell>
        </row>
        <row r="41">
          <cell r="A41" t="str">
            <v>40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 t="str">
            <v>4.Idegen pénzeszközök (36)</v>
          </cell>
        </row>
        <row r="42">
          <cell r="A42" t="str">
            <v>41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 t="str">
            <v>IV.Pénzeszközök összesen</v>
          </cell>
        </row>
        <row r="43">
          <cell r="A43" t="str">
            <v>42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 t="str">
            <v>1/a Ktgv-i aktiv függö elszámol.</v>
          </cell>
        </row>
        <row r="44">
          <cell r="A44" t="str">
            <v>43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 t="str">
            <v>2/a Ktgv-i aktiv átfuto elszám.</v>
          </cell>
        </row>
        <row r="45">
          <cell r="A45" t="str">
            <v>44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 t="str">
            <v>3/a Ktgv-i aktiv kiegyenlitö elsz.</v>
          </cell>
        </row>
        <row r="46">
          <cell r="A46" t="str">
            <v>45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 t="str">
            <v>1-3/b Ktgv-en kiv. aktiv kiegy.el.</v>
          </cell>
        </row>
        <row r="47">
          <cell r="A47" t="str">
            <v>46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 t="str">
            <v>V.Egyéb aktiv pü-i elsz. összesen</v>
          </cell>
        </row>
        <row r="48">
          <cell r="A48" t="str">
            <v>47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 t="str">
            <v>B.)FORGOESZKÖZÖK ÖSSZESEN</v>
          </cell>
        </row>
        <row r="49">
          <cell r="A49" t="str">
            <v>48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 t="str">
            <v>E S Z K Ö Z Ö K  Ö S S Z E S E N</v>
          </cell>
        </row>
        <row r="50">
          <cell r="A50" t="str">
            <v>49</v>
          </cell>
          <cell r="B50" t="str">
            <v>01</v>
          </cell>
          <cell r="C50" t="str">
            <v>1</v>
          </cell>
          <cell r="D50" t="str">
            <v>J</v>
          </cell>
          <cell r="E50">
            <v>1</v>
          </cell>
          <cell r="F50" t="str">
            <v>1.Indulo töke (411)</v>
          </cell>
        </row>
        <row r="51">
          <cell r="A51" t="str">
            <v>50</v>
          </cell>
          <cell r="B51" t="str">
            <v>01</v>
          </cell>
          <cell r="C51" t="str">
            <v>1</v>
          </cell>
          <cell r="D51" t="str">
            <v>J</v>
          </cell>
          <cell r="E51">
            <v>1</v>
          </cell>
          <cell r="F51" t="str">
            <v>2.Tökeváltozások (412)</v>
          </cell>
        </row>
        <row r="52">
          <cell r="A52" t="str">
            <v>51</v>
          </cell>
          <cell r="B52" t="str">
            <v>01</v>
          </cell>
          <cell r="C52" t="str">
            <v>1</v>
          </cell>
          <cell r="D52" t="str">
            <v>J</v>
          </cell>
          <cell r="E52">
            <v>1</v>
          </cell>
          <cell r="F52" t="str">
            <v>D.)SAJÁT TÖKE ÖSSZESEN</v>
          </cell>
        </row>
        <row r="53">
          <cell r="A53" t="str">
            <v>52</v>
          </cell>
          <cell r="B53" t="str">
            <v>01</v>
          </cell>
          <cell r="C53" t="str">
            <v>1</v>
          </cell>
          <cell r="D53" t="str">
            <v>J</v>
          </cell>
          <cell r="E53">
            <v>1</v>
          </cell>
          <cell r="F53" t="str">
            <v>1.Ktgv-i tartalék elszám.</v>
          </cell>
        </row>
        <row r="54">
          <cell r="A54" t="str">
            <v>53</v>
          </cell>
          <cell r="B54" t="str">
            <v>01</v>
          </cell>
          <cell r="C54" t="str">
            <v>1</v>
          </cell>
          <cell r="D54" t="str">
            <v>J</v>
          </cell>
          <cell r="E54">
            <v>1</v>
          </cell>
          <cell r="F54" t="str">
            <v>- tárgyévi  ktgv-i tartalék</v>
          </cell>
        </row>
        <row r="55">
          <cell r="A55" t="str">
            <v>54</v>
          </cell>
          <cell r="B55" t="str">
            <v>01</v>
          </cell>
          <cell r="C55" t="str">
            <v>1</v>
          </cell>
          <cell r="D55" t="str">
            <v>J</v>
          </cell>
          <cell r="E55">
            <v>1</v>
          </cell>
          <cell r="F55" t="str">
            <v>- elözö évi ktgv-i tartalék</v>
          </cell>
        </row>
        <row r="56">
          <cell r="A56" t="str">
            <v>55</v>
          </cell>
          <cell r="B56" t="str">
            <v>01</v>
          </cell>
          <cell r="C56" t="str">
            <v>1</v>
          </cell>
          <cell r="D56" t="str">
            <v>J</v>
          </cell>
          <cell r="E56">
            <v>1</v>
          </cell>
          <cell r="F56" t="str">
            <v>2.Költségv-i pénzmaradvány(4212)</v>
          </cell>
        </row>
        <row r="57">
          <cell r="A57" t="str">
            <v>56</v>
          </cell>
          <cell r="B57" t="str">
            <v>01</v>
          </cell>
          <cell r="C57" t="str">
            <v>1</v>
          </cell>
          <cell r="D57" t="str">
            <v>J</v>
          </cell>
          <cell r="E57">
            <v>1</v>
          </cell>
          <cell r="F57" t="str">
            <v>3.Kiadási megtakaritás(425)</v>
          </cell>
        </row>
        <row r="58">
          <cell r="A58" t="str">
            <v>57</v>
          </cell>
          <cell r="B58" t="str">
            <v>01</v>
          </cell>
          <cell r="C58" t="str">
            <v>1</v>
          </cell>
          <cell r="D58" t="str">
            <v>J</v>
          </cell>
          <cell r="E58">
            <v>1</v>
          </cell>
          <cell r="F58" t="str">
            <v>4.Bevételi lemaradás(426)</v>
          </cell>
        </row>
        <row r="59">
          <cell r="A59" t="str">
            <v>58</v>
          </cell>
          <cell r="B59" t="str">
            <v>01</v>
          </cell>
          <cell r="C59" t="str">
            <v>1</v>
          </cell>
          <cell r="D59" t="str">
            <v>J</v>
          </cell>
          <cell r="E59">
            <v>1</v>
          </cell>
          <cell r="F59" t="str">
            <v>5.Elöirányzat-maradvány (424)</v>
          </cell>
        </row>
        <row r="60">
          <cell r="A60" t="str">
            <v>59</v>
          </cell>
          <cell r="B60" t="str">
            <v>01</v>
          </cell>
          <cell r="C60" t="str">
            <v>1</v>
          </cell>
          <cell r="D60" t="str">
            <v>J</v>
          </cell>
          <cell r="E60">
            <v>1</v>
          </cell>
          <cell r="F60" t="str">
            <v>I.Ktgv-i tartalékok összesen</v>
          </cell>
        </row>
        <row r="61">
          <cell r="A61" t="str">
            <v>60</v>
          </cell>
          <cell r="B61" t="str">
            <v>01</v>
          </cell>
          <cell r="C61" t="str">
            <v>1</v>
          </cell>
          <cell r="D61" t="str">
            <v>J</v>
          </cell>
          <cell r="E61">
            <v>1</v>
          </cell>
          <cell r="F61" t="str">
            <v>1.Vállalk.tart.elszám(4221,4224)</v>
          </cell>
        </row>
        <row r="62">
          <cell r="A62" t="str">
            <v>61</v>
          </cell>
          <cell r="B62" t="str">
            <v>01</v>
          </cell>
          <cell r="C62" t="str">
            <v>1</v>
          </cell>
          <cell r="D62" t="str">
            <v>J</v>
          </cell>
          <cell r="E62">
            <v>1</v>
          </cell>
          <cell r="F62" t="str">
            <v>- tárgyévi  vállalk. tartalék</v>
          </cell>
        </row>
        <row r="63">
          <cell r="A63" t="str">
            <v>62</v>
          </cell>
          <cell r="B63" t="str">
            <v>01</v>
          </cell>
          <cell r="C63" t="str">
            <v>1</v>
          </cell>
          <cell r="D63" t="str">
            <v>J</v>
          </cell>
          <cell r="E63">
            <v>1</v>
          </cell>
          <cell r="F63" t="str">
            <v>- elözö évi vállalk. tartalék</v>
          </cell>
        </row>
        <row r="64">
          <cell r="A64" t="str">
            <v>63</v>
          </cell>
          <cell r="B64" t="str">
            <v>01</v>
          </cell>
          <cell r="C64" t="str">
            <v>1</v>
          </cell>
          <cell r="D64" t="str">
            <v>J</v>
          </cell>
          <cell r="E64">
            <v>1</v>
          </cell>
          <cell r="F64" t="str">
            <v>2.Vállalkozási tev.eredménye(4222)</v>
          </cell>
        </row>
        <row r="65">
          <cell r="A65" t="str">
            <v>64</v>
          </cell>
          <cell r="B65" t="str">
            <v>01</v>
          </cell>
          <cell r="C65" t="str">
            <v>1</v>
          </cell>
          <cell r="D65" t="str">
            <v>J</v>
          </cell>
          <cell r="E65">
            <v>1</v>
          </cell>
          <cell r="F65" t="str">
            <v>3.Vállal.tev.kiadási megtak.(427)</v>
          </cell>
        </row>
        <row r="66">
          <cell r="A66" t="str">
            <v>65</v>
          </cell>
          <cell r="B66" t="str">
            <v>01</v>
          </cell>
          <cell r="C66" t="str">
            <v>1</v>
          </cell>
          <cell r="D66" t="str">
            <v>J</v>
          </cell>
          <cell r="E66">
            <v>1</v>
          </cell>
          <cell r="F66" t="str">
            <v>4.Vállal.tev.bev.lemaradása(428)</v>
          </cell>
        </row>
        <row r="67">
          <cell r="A67" t="str">
            <v>66</v>
          </cell>
          <cell r="B67" t="str">
            <v>01</v>
          </cell>
          <cell r="C67" t="str">
            <v>1</v>
          </cell>
          <cell r="D67" t="str">
            <v>J</v>
          </cell>
          <cell r="E67">
            <v>1</v>
          </cell>
          <cell r="F67" t="str">
            <v>II.Vállalkozási tartalék összesen</v>
          </cell>
        </row>
        <row r="68">
          <cell r="A68" t="str">
            <v>67</v>
          </cell>
          <cell r="B68" t="str">
            <v>01</v>
          </cell>
          <cell r="C68" t="str">
            <v>1</v>
          </cell>
          <cell r="D68" t="str">
            <v>J</v>
          </cell>
          <cell r="E68">
            <v>1</v>
          </cell>
          <cell r="F68" t="str">
            <v>E.)TARTALÉKOK ÖSSZESEN</v>
          </cell>
        </row>
        <row r="69">
          <cell r="A69" t="str">
            <v>68</v>
          </cell>
          <cell r="B69" t="str">
            <v>01</v>
          </cell>
          <cell r="C69" t="str">
            <v>1</v>
          </cell>
          <cell r="D69" t="str">
            <v>J</v>
          </cell>
          <cell r="E69">
            <v>1</v>
          </cell>
          <cell r="F69" t="str">
            <v>1.Hosszu lejár.kölcsönök(4351-4361)</v>
          </cell>
        </row>
        <row r="70">
          <cell r="A70" t="str">
            <v>69</v>
          </cell>
          <cell r="B70" t="str">
            <v>01</v>
          </cell>
          <cell r="C70" t="str">
            <v>1</v>
          </cell>
          <cell r="D70" t="str">
            <v>J</v>
          </cell>
          <cell r="E70">
            <v>1</v>
          </cell>
          <cell r="F70" t="str">
            <v>2.Tartozás fejl.c. kötvénykib-bol</v>
          </cell>
        </row>
        <row r="71">
          <cell r="A71" t="str">
            <v>70</v>
          </cell>
          <cell r="B71" t="str">
            <v>01</v>
          </cell>
          <cell r="C71" t="str">
            <v>1</v>
          </cell>
          <cell r="D71" t="str">
            <v>J</v>
          </cell>
          <cell r="E71">
            <v>1</v>
          </cell>
          <cell r="F71" t="str">
            <v>3.Beruh.,fejlesztési hitelek</v>
          </cell>
        </row>
        <row r="72">
          <cell r="A72" t="str">
            <v>71</v>
          </cell>
          <cell r="B72" t="str">
            <v>01</v>
          </cell>
          <cell r="C72" t="str">
            <v>1</v>
          </cell>
          <cell r="D72" t="str">
            <v>J</v>
          </cell>
          <cell r="E72">
            <v>1</v>
          </cell>
          <cell r="F72" t="str">
            <v>4.Egyéb hosszu lejáratu köt.(438)</v>
          </cell>
        </row>
        <row r="73">
          <cell r="A73" t="str">
            <v>72</v>
          </cell>
          <cell r="B73" t="str">
            <v>01</v>
          </cell>
          <cell r="C73" t="str">
            <v>1</v>
          </cell>
          <cell r="D73" t="str">
            <v>J</v>
          </cell>
          <cell r="E73">
            <v>1</v>
          </cell>
          <cell r="F73" t="str">
            <v>I.Hosszu lejáratu kötelezettségek</v>
          </cell>
        </row>
        <row r="74">
          <cell r="A74" t="str">
            <v>73</v>
          </cell>
          <cell r="B74" t="str">
            <v>01</v>
          </cell>
          <cell r="C74" t="str">
            <v>1</v>
          </cell>
          <cell r="D74" t="str">
            <v>J</v>
          </cell>
          <cell r="E74">
            <v>1</v>
          </cell>
          <cell r="F74" t="str">
            <v>1.Rövid lejár.kölcsönök(4561-4571)</v>
          </cell>
        </row>
        <row r="75">
          <cell r="A75" t="str">
            <v>74</v>
          </cell>
          <cell r="B75" t="str">
            <v>01</v>
          </cell>
          <cell r="C75" t="str">
            <v>1</v>
          </cell>
          <cell r="D75" t="str">
            <v>J</v>
          </cell>
          <cell r="E75">
            <v>1</v>
          </cell>
          <cell r="F75" t="str">
            <v>2.Rövid lejár.hitelek (4511-4541)</v>
          </cell>
        </row>
        <row r="76">
          <cell r="A76" t="str">
            <v>75</v>
          </cell>
          <cell r="B76" t="str">
            <v>01</v>
          </cell>
          <cell r="C76" t="str">
            <v>1</v>
          </cell>
          <cell r="D76" t="str">
            <v>J</v>
          </cell>
          <cell r="E76">
            <v>1</v>
          </cell>
          <cell r="F76" t="str">
            <v>3.Kötelezettség.(szállito)(441-443)</v>
          </cell>
        </row>
        <row r="77">
          <cell r="A77" t="str">
            <v>76</v>
          </cell>
          <cell r="B77" t="str">
            <v>01</v>
          </cell>
          <cell r="C77" t="str">
            <v>1</v>
          </cell>
          <cell r="D77" t="str">
            <v>J</v>
          </cell>
          <cell r="E77">
            <v>1</v>
          </cell>
          <cell r="F77" t="str">
            <v>- tárgyévi  ktgv-i száll.-i köt.</v>
          </cell>
        </row>
        <row r="78">
          <cell r="A78" t="str">
            <v>77</v>
          </cell>
          <cell r="B78" t="str">
            <v>01</v>
          </cell>
          <cell r="C78" t="str">
            <v>1</v>
          </cell>
          <cell r="D78" t="str">
            <v>J</v>
          </cell>
          <cell r="E78">
            <v>1</v>
          </cell>
          <cell r="F78" t="str">
            <v>- t.évet követö év szállitoi köt.</v>
          </cell>
        </row>
        <row r="79">
          <cell r="A79" t="str">
            <v>78</v>
          </cell>
          <cell r="B79" t="str">
            <v>01</v>
          </cell>
          <cell r="C79" t="str">
            <v>1</v>
          </cell>
          <cell r="D79" t="str">
            <v>J</v>
          </cell>
          <cell r="E79">
            <v>1</v>
          </cell>
          <cell r="F79" t="str">
            <v>4.Egyéb rövid lejáratu kötelezetts.</v>
          </cell>
        </row>
        <row r="80">
          <cell r="A80" t="str">
            <v>79</v>
          </cell>
          <cell r="B80" t="str">
            <v>01</v>
          </cell>
          <cell r="C80" t="str">
            <v>1</v>
          </cell>
          <cell r="D80" t="str">
            <v>J</v>
          </cell>
          <cell r="E80">
            <v>1</v>
          </cell>
          <cell r="F80" t="str">
            <v>- tartozás mük.célu értékpapirbol</v>
          </cell>
        </row>
        <row r="81">
          <cell r="A81" t="str">
            <v>80</v>
          </cell>
          <cell r="B81" t="str">
            <v>01</v>
          </cell>
          <cell r="C81" t="str">
            <v>1</v>
          </cell>
          <cell r="D81" t="str">
            <v>J</v>
          </cell>
          <cell r="E81">
            <v>1</v>
          </cell>
          <cell r="F81" t="str">
            <v>- beruh,fejl.hitel köv.évi törl.</v>
          </cell>
        </row>
        <row r="82">
          <cell r="A82" t="str">
            <v>81</v>
          </cell>
          <cell r="B82" t="str">
            <v>01</v>
          </cell>
          <cell r="C82" t="str">
            <v>1</v>
          </cell>
          <cell r="D82" t="str">
            <v>J</v>
          </cell>
          <cell r="E82">
            <v>1</v>
          </cell>
          <cell r="F82" t="str">
            <v>- hosszu lejár.köt.köv.évben rész.</v>
          </cell>
        </row>
        <row r="83">
          <cell r="A83" t="str">
            <v>82</v>
          </cell>
          <cell r="B83" t="str">
            <v>01</v>
          </cell>
          <cell r="C83" t="str">
            <v>1</v>
          </cell>
          <cell r="D83" t="str">
            <v>J</v>
          </cell>
          <cell r="E83">
            <v>1</v>
          </cell>
          <cell r="F83" t="str">
            <v>- t.évi  ktgv-t terh.rövid.köt.</v>
          </cell>
        </row>
        <row r="84">
          <cell r="A84" t="str">
            <v>83</v>
          </cell>
          <cell r="B84" t="str">
            <v>01</v>
          </cell>
          <cell r="C84" t="str">
            <v>1</v>
          </cell>
          <cell r="D84" t="str">
            <v>J</v>
          </cell>
          <cell r="E84">
            <v>1</v>
          </cell>
          <cell r="F84" t="str">
            <v>- különféle egyéb rövid lejár.köt.</v>
          </cell>
        </row>
        <row r="85">
          <cell r="A85" t="str">
            <v>84</v>
          </cell>
          <cell r="B85" t="str">
            <v>01</v>
          </cell>
          <cell r="C85" t="str">
            <v>1</v>
          </cell>
          <cell r="D85" t="str">
            <v>J</v>
          </cell>
          <cell r="E85">
            <v>1</v>
          </cell>
          <cell r="F85" t="str">
            <v>II.Rövid lejáratu kötelezettségek</v>
          </cell>
        </row>
        <row r="86">
          <cell r="A86" t="str">
            <v>85</v>
          </cell>
          <cell r="B86" t="str">
            <v>01</v>
          </cell>
          <cell r="C86" t="str">
            <v>1</v>
          </cell>
          <cell r="D86" t="str">
            <v>J</v>
          </cell>
          <cell r="E86">
            <v>1</v>
          </cell>
          <cell r="F86" t="str">
            <v>1/a Ktgv-i passziv függö elszám.</v>
          </cell>
        </row>
        <row r="87">
          <cell r="A87" t="str">
            <v>86</v>
          </cell>
          <cell r="B87" t="str">
            <v>01</v>
          </cell>
          <cell r="C87" t="str">
            <v>1</v>
          </cell>
          <cell r="D87" t="str">
            <v>J</v>
          </cell>
          <cell r="E87">
            <v>1</v>
          </cell>
          <cell r="F87" t="str">
            <v>2/a Ktgv-i passziv átfuto elszám.</v>
          </cell>
        </row>
        <row r="88">
          <cell r="A88" t="str">
            <v>87</v>
          </cell>
          <cell r="B88" t="str">
            <v>01</v>
          </cell>
          <cell r="C88" t="str">
            <v>1</v>
          </cell>
          <cell r="D88" t="str">
            <v>J</v>
          </cell>
          <cell r="E88">
            <v>1</v>
          </cell>
          <cell r="F88" t="str">
            <v>3/a Ktgv-i passziv kiegy. elszámol.</v>
          </cell>
        </row>
        <row r="89">
          <cell r="A89" t="str">
            <v>88</v>
          </cell>
          <cell r="B89" t="str">
            <v>01</v>
          </cell>
          <cell r="C89" t="str">
            <v>1</v>
          </cell>
          <cell r="D89" t="str">
            <v>J</v>
          </cell>
          <cell r="E89">
            <v>1</v>
          </cell>
          <cell r="F89" t="str">
            <v>1-3/b ktgv-en kiv.passz.kiegy. elsz.</v>
          </cell>
        </row>
        <row r="90">
          <cell r="A90" t="str">
            <v>89</v>
          </cell>
          <cell r="B90" t="str">
            <v>01</v>
          </cell>
          <cell r="C90" t="str">
            <v>1</v>
          </cell>
          <cell r="D90" t="str">
            <v>J</v>
          </cell>
          <cell r="E90">
            <v>1</v>
          </cell>
          <cell r="F90" t="str">
            <v>4.Passziv letéti elszám.(488-bol)</v>
          </cell>
        </row>
        <row r="91">
          <cell r="A91" t="str">
            <v>90</v>
          </cell>
          <cell r="B91" t="str">
            <v>01</v>
          </cell>
          <cell r="C91" t="str">
            <v>1</v>
          </cell>
          <cell r="D91" t="str">
            <v>J</v>
          </cell>
          <cell r="E91">
            <v>1</v>
          </cell>
          <cell r="F91" t="str">
            <v>5.Nemzetközi tám.prog.dev.elszámol.</v>
          </cell>
        </row>
        <row r="92">
          <cell r="A92" t="str">
            <v>91</v>
          </cell>
          <cell r="B92" t="str">
            <v>01</v>
          </cell>
          <cell r="C92" t="str">
            <v>1</v>
          </cell>
          <cell r="D92" t="str">
            <v>J</v>
          </cell>
          <cell r="E92">
            <v>1</v>
          </cell>
          <cell r="F92" t="str">
            <v>III.egyéb passziv pü-i elszám-ok</v>
          </cell>
        </row>
        <row r="93">
          <cell r="A93" t="str">
            <v>92</v>
          </cell>
          <cell r="B93" t="str">
            <v>01</v>
          </cell>
          <cell r="C93" t="str">
            <v>1</v>
          </cell>
          <cell r="D93" t="str">
            <v>J</v>
          </cell>
          <cell r="E93">
            <v>1</v>
          </cell>
          <cell r="F93" t="str">
            <v>F.) KÖTELEZETTSÉGEK ÖSSZESEN</v>
          </cell>
        </row>
        <row r="94">
          <cell r="A94" t="str">
            <v>93</v>
          </cell>
          <cell r="B94" t="str">
            <v>01</v>
          </cell>
          <cell r="C94" t="str">
            <v>1</v>
          </cell>
          <cell r="D94" t="str">
            <v>J</v>
          </cell>
          <cell r="E94">
            <v>1</v>
          </cell>
        </row>
        <row r="95">
          <cell r="A95" t="str">
            <v>94</v>
          </cell>
          <cell r="B95" t="str">
            <v>01</v>
          </cell>
          <cell r="C95" t="str">
            <v>1</v>
          </cell>
          <cell r="D95" t="str">
            <v>J</v>
          </cell>
          <cell r="E95">
            <v>1</v>
          </cell>
        </row>
        <row r="96">
          <cell r="A96" t="str">
            <v>95</v>
          </cell>
          <cell r="B96" t="str">
            <v>01</v>
          </cell>
          <cell r="C96" t="str">
            <v>1</v>
          </cell>
          <cell r="D96" t="str">
            <v>J</v>
          </cell>
          <cell r="E96">
            <v>1</v>
          </cell>
        </row>
        <row r="97">
          <cell r="A97" t="str">
            <v>96</v>
          </cell>
          <cell r="B97" t="str">
            <v>01</v>
          </cell>
          <cell r="C97" t="str">
            <v>1</v>
          </cell>
          <cell r="D97" t="str">
            <v>J</v>
          </cell>
          <cell r="E97">
            <v>1</v>
          </cell>
          <cell r="F97" t="str">
            <v>F O R R Á S O K   Ö S S Z E S E N</v>
          </cell>
        </row>
        <row r="98">
          <cell r="A98" t="str">
            <v>1</v>
          </cell>
          <cell r="B98" t="str">
            <v>02</v>
          </cell>
          <cell r="C98" t="str">
            <v>1</v>
          </cell>
          <cell r="D98" t="str">
            <v>B</v>
          </cell>
          <cell r="E98">
            <v>1</v>
          </cell>
          <cell r="F98" t="str">
            <v>Alapilletmények</v>
          </cell>
        </row>
        <row r="99">
          <cell r="A99" t="str">
            <v>2</v>
          </cell>
          <cell r="B99" t="str">
            <v>02</v>
          </cell>
          <cell r="C99" t="str">
            <v>1</v>
          </cell>
          <cell r="D99" t="str">
            <v>B</v>
          </cell>
          <cell r="E99">
            <v>1</v>
          </cell>
          <cell r="F99" t="str">
            <v>Illetménykiegészitések</v>
          </cell>
        </row>
        <row r="100">
          <cell r="A100" t="str">
            <v>3</v>
          </cell>
          <cell r="B100" t="str">
            <v>02</v>
          </cell>
          <cell r="C100" t="str">
            <v>1</v>
          </cell>
          <cell r="D100" t="str">
            <v>B</v>
          </cell>
          <cell r="E100">
            <v>1</v>
          </cell>
          <cell r="F100" t="str">
            <v>Nyelvpotlék</v>
          </cell>
        </row>
        <row r="101">
          <cell r="A101" t="str">
            <v>4</v>
          </cell>
          <cell r="B101" t="str">
            <v>02</v>
          </cell>
          <cell r="C101" t="str">
            <v>1</v>
          </cell>
          <cell r="D101" t="str">
            <v>B</v>
          </cell>
          <cell r="E101">
            <v>1</v>
          </cell>
          <cell r="F101" t="str">
            <v>Egyéb kötelezö illetménypotlékok</v>
          </cell>
        </row>
        <row r="102">
          <cell r="A102" t="str">
            <v>5</v>
          </cell>
          <cell r="B102" t="str">
            <v>02</v>
          </cell>
          <cell r="C102" t="str">
            <v>1</v>
          </cell>
          <cell r="D102" t="str">
            <v>B</v>
          </cell>
          <cell r="E102">
            <v>1</v>
          </cell>
          <cell r="F102" t="str">
            <v>Egyéb feltételtöl függö potlékok és juttatások</v>
          </cell>
        </row>
        <row r="103">
          <cell r="A103" t="str">
            <v>6</v>
          </cell>
          <cell r="B103" t="str">
            <v>02</v>
          </cell>
          <cell r="C103" t="str">
            <v>1</v>
          </cell>
          <cell r="D103" t="str">
            <v>B</v>
          </cell>
          <cell r="E103">
            <v>1</v>
          </cell>
          <cell r="F103" t="str">
            <v>Egyéb juttatás</v>
          </cell>
        </row>
        <row r="104">
          <cell r="A104" t="str">
            <v>7</v>
          </cell>
          <cell r="B104" t="str">
            <v>02</v>
          </cell>
          <cell r="C104" t="str">
            <v>1</v>
          </cell>
          <cell r="D104" t="str">
            <v>B</v>
          </cell>
          <cell r="E104">
            <v>1</v>
          </cell>
          <cell r="F104" t="str">
            <v>Telj.munkaidö.fogl.rendszeres szem.jut.össz.(01+...+06)</v>
          </cell>
        </row>
        <row r="105">
          <cell r="A105" t="str">
            <v>8</v>
          </cell>
          <cell r="B105" t="str">
            <v>02</v>
          </cell>
          <cell r="C105" t="str">
            <v>1</v>
          </cell>
          <cell r="D105" t="str">
            <v>B</v>
          </cell>
          <cell r="E105">
            <v>1</v>
          </cell>
          <cell r="F105" t="str">
            <v>Részmunkaidöben fogl.rendszeres személyi juttatása</v>
          </cell>
        </row>
        <row r="106">
          <cell r="A106" t="str">
            <v>9</v>
          </cell>
          <cell r="B106" t="str">
            <v>02</v>
          </cell>
          <cell r="C106" t="str">
            <v>1</v>
          </cell>
          <cell r="D106" t="str">
            <v>B</v>
          </cell>
          <cell r="E106">
            <v>1</v>
          </cell>
          <cell r="F106" t="str">
            <v>Rendszeres személyi juttatások (07+08)</v>
          </cell>
        </row>
        <row r="107">
          <cell r="A107" t="str">
            <v>10</v>
          </cell>
          <cell r="B107" t="str">
            <v>02</v>
          </cell>
          <cell r="C107" t="str">
            <v>1</v>
          </cell>
          <cell r="D107" t="str">
            <v>B</v>
          </cell>
          <cell r="E107">
            <v>1</v>
          </cell>
          <cell r="F107" t="str">
            <v>Jutalom</v>
          </cell>
        </row>
        <row r="108">
          <cell r="A108" t="str">
            <v>11</v>
          </cell>
          <cell r="B108" t="str">
            <v>02</v>
          </cell>
          <cell r="C108" t="str">
            <v>1</v>
          </cell>
          <cell r="D108" t="str">
            <v>B</v>
          </cell>
          <cell r="E108">
            <v>1</v>
          </cell>
          <cell r="F108" t="str">
            <v>Tulora,tulszolgálat</v>
          </cell>
        </row>
        <row r="109">
          <cell r="A109" t="str">
            <v>12</v>
          </cell>
          <cell r="B109" t="str">
            <v>02</v>
          </cell>
          <cell r="C109" t="str">
            <v>1</v>
          </cell>
          <cell r="D109" t="str">
            <v>B</v>
          </cell>
          <cell r="E109">
            <v>1</v>
          </cell>
          <cell r="F109" t="str">
            <v>Készenléti,ügyeleti,helyettesitési dij</v>
          </cell>
        </row>
        <row r="110">
          <cell r="A110" t="str">
            <v>13</v>
          </cell>
          <cell r="B110" t="str">
            <v>02</v>
          </cell>
          <cell r="C110" t="str">
            <v>1</v>
          </cell>
          <cell r="D110" t="str">
            <v>B</v>
          </cell>
          <cell r="E110">
            <v>1</v>
          </cell>
          <cell r="F110" t="str">
            <v>Egyéb munkavégzéshez kapcsolodo juttatások</v>
          </cell>
        </row>
        <row r="111">
          <cell r="A111" t="str">
            <v>14</v>
          </cell>
          <cell r="B111" t="str">
            <v>02</v>
          </cell>
          <cell r="C111" t="str">
            <v>1</v>
          </cell>
          <cell r="D111" t="str">
            <v>B</v>
          </cell>
          <cell r="E111">
            <v>1</v>
          </cell>
          <cell r="F111" t="str">
            <v>Telj.munkaidö.fogl.munkavégz.kapcs.jut.össz.(10+...+13)</v>
          </cell>
        </row>
        <row r="112">
          <cell r="A112" t="str">
            <v>15</v>
          </cell>
          <cell r="B112" t="str">
            <v>02</v>
          </cell>
          <cell r="C112" t="str">
            <v>1</v>
          </cell>
          <cell r="D112" t="str">
            <v>B</v>
          </cell>
          <cell r="E112">
            <v>1</v>
          </cell>
          <cell r="F112" t="str">
            <v>Részmunkaidöben fogl.munkavégzéshez kapcsolodo juttatásai</v>
          </cell>
        </row>
        <row r="113">
          <cell r="A113" t="str">
            <v>16</v>
          </cell>
          <cell r="B113" t="str">
            <v>02</v>
          </cell>
          <cell r="C113" t="str">
            <v>1</v>
          </cell>
          <cell r="D113" t="str">
            <v>B</v>
          </cell>
          <cell r="E113">
            <v>1</v>
          </cell>
          <cell r="F113" t="str">
            <v>Munkavégzéshez kapcsolodo juttatások (14+15)</v>
          </cell>
        </row>
        <row r="114">
          <cell r="A114" t="str">
            <v>17</v>
          </cell>
          <cell r="B114" t="str">
            <v>02</v>
          </cell>
          <cell r="C114" t="str">
            <v>1</v>
          </cell>
          <cell r="D114" t="str">
            <v>B</v>
          </cell>
          <cell r="E114">
            <v>1</v>
          </cell>
          <cell r="F114" t="str">
            <v>Végkielégités</v>
          </cell>
        </row>
        <row r="115">
          <cell r="A115" t="str">
            <v>18</v>
          </cell>
          <cell r="B115" t="str">
            <v>02</v>
          </cell>
          <cell r="C115" t="str">
            <v>1</v>
          </cell>
          <cell r="D115" t="str">
            <v>B</v>
          </cell>
          <cell r="E115">
            <v>1</v>
          </cell>
          <cell r="F115" t="str">
            <v>Jubileumi jutalom</v>
          </cell>
        </row>
        <row r="116">
          <cell r="A116" t="str">
            <v>19</v>
          </cell>
          <cell r="B116" t="str">
            <v>02</v>
          </cell>
          <cell r="C116" t="str">
            <v>1</v>
          </cell>
          <cell r="D116" t="str">
            <v>B</v>
          </cell>
          <cell r="E116">
            <v>1</v>
          </cell>
          <cell r="F116" t="str">
            <v>Napidij</v>
          </cell>
        </row>
        <row r="117">
          <cell r="A117" t="str">
            <v>20</v>
          </cell>
          <cell r="B117" t="str">
            <v>02</v>
          </cell>
          <cell r="C117" t="str">
            <v>1</v>
          </cell>
          <cell r="D117" t="str">
            <v>B</v>
          </cell>
          <cell r="E117">
            <v>1</v>
          </cell>
          <cell r="F117" t="str">
            <v>Biztositási dijak</v>
          </cell>
        </row>
        <row r="118">
          <cell r="A118" t="str">
            <v>21</v>
          </cell>
          <cell r="B118" t="str">
            <v>02</v>
          </cell>
          <cell r="C118" t="str">
            <v>1</v>
          </cell>
          <cell r="D118" t="str">
            <v>B</v>
          </cell>
          <cell r="E118">
            <v>1</v>
          </cell>
          <cell r="F118" t="str">
            <v>Egyéb sajátos juttatások</v>
          </cell>
        </row>
        <row r="119">
          <cell r="A119" t="str">
            <v>22</v>
          </cell>
          <cell r="B119" t="str">
            <v>02</v>
          </cell>
          <cell r="C119" t="str">
            <v>1</v>
          </cell>
          <cell r="D119" t="str">
            <v>B</v>
          </cell>
          <cell r="E119">
            <v>1</v>
          </cell>
          <cell r="F119" t="str">
            <v>Telj.munkaidöben fogl. sajátos juttatásai(17+...+21)</v>
          </cell>
        </row>
        <row r="120">
          <cell r="A120" t="str">
            <v>23</v>
          </cell>
          <cell r="B120" t="str">
            <v>02</v>
          </cell>
          <cell r="C120" t="str">
            <v>1</v>
          </cell>
          <cell r="D120" t="str">
            <v>B</v>
          </cell>
          <cell r="E120">
            <v>1</v>
          </cell>
          <cell r="F120" t="str">
            <v>Részmunkaidöben foglalkoztatottak sajátos juttatásai</v>
          </cell>
        </row>
        <row r="121">
          <cell r="A121" t="str">
            <v>24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 t="str">
            <v>Foglalkoztatottak sajátos juttatásai (22+23)</v>
          </cell>
        </row>
        <row r="122">
          <cell r="A122" t="str">
            <v>25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 t="str">
            <v>Ruházati költségtérités, hozzájárulás</v>
          </cell>
        </row>
        <row r="123">
          <cell r="A123" t="str">
            <v>26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 t="str">
            <v>Üdülési hozzájárulás</v>
          </cell>
        </row>
        <row r="124">
          <cell r="A124" t="str">
            <v>27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 t="str">
            <v>Közlekedési költségtérités</v>
          </cell>
        </row>
        <row r="125">
          <cell r="A125" t="str">
            <v>28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 t="str">
            <v>Étkezési hozzájárulás</v>
          </cell>
        </row>
        <row r="126">
          <cell r="A126" t="str">
            <v>29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 t="str">
            <v>Egyéb költségtérités és hozzájárulás</v>
          </cell>
        </row>
        <row r="127">
          <cell r="A127" t="str">
            <v>30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 t="str">
            <v>Telj.munkaidö.fogl.személyhez kapcs.költ.tér.(25+..+29)</v>
          </cell>
        </row>
        <row r="128">
          <cell r="A128" t="str">
            <v>31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 t="str">
            <v>Részmunkaidöben fogl.személyhez kapcs.költségtéritései</v>
          </cell>
        </row>
        <row r="129">
          <cell r="A129" t="str">
            <v>32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 t="str">
            <v>Személyhez kapcs.költ.tér.,hozzájárulások össz.(30+31)</v>
          </cell>
        </row>
        <row r="130">
          <cell r="A130" t="str">
            <v>33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 t="str">
            <v>Telj.munkaidöben fogl.szociális jellegü juttatásai</v>
          </cell>
        </row>
        <row r="131">
          <cell r="A131" t="str">
            <v>34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 t="str">
            <v>Részmunkaidöben fogl.szociális jellegü juttatásai</v>
          </cell>
        </row>
        <row r="132">
          <cell r="A132" t="str">
            <v>35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 t="str">
            <v>Szociális jellegü juttatások (33+34)</v>
          </cell>
        </row>
        <row r="133">
          <cell r="A133" t="str">
            <v>36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 t="str">
            <v>Telj.munkaidöben.fogl.különféle nem rendszeres juttatásai</v>
          </cell>
        </row>
        <row r="134">
          <cell r="A134" t="str">
            <v>37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 t="str">
            <v>Részmunkaidöben fogl.különféle nem rendszeres juttatásai</v>
          </cell>
        </row>
        <row r="135">
          <cell r="A135" t="str">
            <v>38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 t="str">
            <v>Különféle nem rendszeres juttatások összesen (36+37)</v>
          </cell>
        </row>
        <row r="136">
          <cell r="A136" t="str">
            <v>39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 t="str">
            <v>Telj.munkaidö.fogl.nem rendsz.juttat.(14+22+30+33+36)</v>
          </cell>
        </row>
        <row r="137">
          <cell r="A137" t="str">
            <v>40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 t="str">
            <v>Részmunkaidöben fogl.nem rendsz.juttat.(15+23+31+34+37)</v>
          </cell>
        </row>
        <row r="138">
          <cell r="A138" t="str">
            <v>41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 t="str">
            <v>Nem rendszeres személyi juttatások (39+40)</v>
          </cell>
        </row>
        <row r="139">
          <cell r="A139" t="str">
            <v>42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 t="str">
            <v>Állományba nem tartozok juttatásai</v>
          </cell>
        </row>
        <row r="140">
          <cell r="A140" t="str">
            <v>43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 t="str">
            <v>Tartalékos állományuak juttatásai</v>
          </cell>
        </row>
        <row r="141">
          <cell r="A141" t="str">
            <v>44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 t="str">
            <v>Katonai és rendvédelmi tanintézeti hallgatok juttatásai</v>
          </cell>
        </row>
        <row r="142">
          <cell r="A142" t="str">
            <v>45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 t="str">
            <v>Sorkatonai szolgálatot teljesitök juttatásai</v>
          </cell>
        </row>
        <row r="143">
          <cell r="A143" t="str">
            <v>46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 t="str">
            <v>Egyéb sajátos juttatások</v>
          </cell>
        </row>
        <row r="144">
          <cell r="A144" t="str">
            <v>47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 t="str">
            <v>Fegyveres erök,test.,rendv.áll.nem tart.jut.(43+...+46)</v>
          </cell>
        </row>
        <row r="145">
          <cell r="A145" t="str">
            <v>48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 t="str">
            <v>Külsö személyi juttatások (42+47)</v>
          </cell>
        </row>
        <row r="146">
          <cell r="A146" t="str">
            <v>49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 t="str">
            <v>Személyi juttatások összesen (09+41+48)</v>
          </cell>
        </row>
        <row r="147">
          <cell r="A147" t="str">
            <v>50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 t="str">
            <v>Társadalombiztositási járulék</v>
          </cell>
        </row>
        <row r="148">
          <cell r="A148" t="str">
            <v>51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 t="str">
            <v>Munkaadoi járulék</v>
          </cell>
        </row>
        <row r="149">
          <cell r="A149" t="str">
            <v>52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 t="str">
            <v>Egészségügyi hozzájárulás</v>
          </cell>
        </row>
        <row r="150">
          <cell r="A150" t="str">
            <v>53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 t="str">
            <v>Táppénz hozzájárulás</v>
          </cell>
        </row>
        <row r="151">
          <cell r="A151" t="str">
            <v>54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 t="str">
            <v>Munkaadokat terhelö járulékok államháztartáson kivülre</v>
          </cell>
        </row>
        <row r="152">
          <cell r="A152" t="str">
            <v>55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 t="str">
            <v>Munkaadokat terhelö egyéb járulékok</v>
          </cell>
        </row>
        <row r="153">
          <cell r="A153" t="str">
            <v>56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 t="str">
            <v>Munkaadokat terhelö járulékok (50+...+55)</v>
          </cell>
        </row>
        <row r="154">
          <cell r="A154" t="str">
            <v>1</v>
          </cell>
          <cell r="B154" t="str">
            <v>03</v>
          </cell>
          <cell r="C154" t="str">
            <v>1</v>
          </cell>
          <cell r="D154" t="str">
            <v>B</v>
          </cell>
          <cell r="E154">
            <v>1</v>
          </cell>
          <cell r="F154" t="str">
            <v>Élelmiszer-beszerzés</v>
          </cell>
        </row>
        <row r="155">
          <cell r="A155" t="str">
            <v>2</v>
          </cell>
          <cell r="B155" t="str">
            <v>03</v>
          </cell>
          <cell r="C155" t="str">
            <v>1</v>
          </cell>
          <cell r="D155" t="str">
            <v>B</v>
          </cell>
          <cell r="E155">
            <v>1</v>
          </cell>
          <cell r="F155" t="str">
            <v>Gyogyszer-, vegyszerbeszerzés</v>
          </cell>
        </row>
        <row r="156">
          <cell r="A156" t="str">
            <v>3</v>
          </cell>
          <cell r="B156" t="str">
            <v>03</v>
          </cell>
          <cell r="C156" t="str">
            <v>1</v>
          </cell>
          <cell r="D156" t="str">
            <v>B</v>
          </cell>
          <cell r="E156">
            <v>1</v>
          </cell>
          <cell r="F156" t="str">
            <v>Irodaszer, nyomtatvány beszerzése</v>
          </cell>
        </row>
        <row r="157">
          <cell r="A157" t="str">
            <v>4</v>
          </cell>
          <cell r="B157" t="str">
            <v>03</v>
          </cell>
          <cell r="C157" t="str">
            <v>1</v>
          </cell>
          <cell r="D157" t="str">
            <v>B</v>
          </cell>
          <cell r="E157">
            <v>1</v>
          </cell>
          <cell r="F157" t="str">
            <v>Könyv,folyoirat,egyéb informáciohordozo beszerzése</v>
          </cell>
        </row>
        <row r="158">
          <cell r="A158" t="str">
            <v>5</v>
          </cell>
          <cell r="B158" t="str">
            <v>03</v>
          </cell>
          <cell r="C158" t="str">
            <v>1</v>
          </cell>
          <cell r="D158" t="str">
            <v>B</v>
          </cell>
          <cell r="E158">
            <v>1</v>
          </cell>
          <cell r="F158" t="str">
            <v>Tüzelöanyagok beszerzése</v>
          </cell>
        </row>
        <row r="159">
          <cell r="A159" t="str">
            <v>6</v>
          </cell>
          <cell r="B159" t="str">
            <v>03</v>
          </cell>
          <cell r="C159" t="str">
            <v>1</v>
          </cell>
          <cell r="D159" t="str">
            <v>B</v>
          </cell>
          <cell r="E159">
            <v>1</v>
          </cell>
          <cell r="F159" t="str">
            <v>Hajto- és kenöanyag beszerzése</v>
          </cell>
        </row>
        <row r="160">
          <cell r="A160" t="str">
            <v>7</v>
          </cell>
          <cell r="B160" t="str">
            <v>03</v>
          </cell>
          <cell r="C160" t="str">
            <v>1</v>
          </cell>
          <cell r="D160" t="str">
            <v>B</v>
          </cell>
          <cell r="E160">
            <v>1</v>
          </cell>
          <cell r="F160" t="str">
            <v>Anyag,kis értékü tárgyi eszköz,szellemi termékek beszerzése</v>
          </cell>
        </row>
        <row r="161">
          <cell r="A161" t="str">
            <v>8</v>
          </cell>
          <cell r="B161" t="str">
            <v>03</v>
          </cell>
          <cell r="C161" t="str">
            <v>1</v>
          </cell>
          <cell r="D161" t="str">
            <v>B</v>
          </cell>
          <cell r="E161">
            <v>1</v>
          </cell>
          <cell r="F161" t="str">
            <v>Munkaruha,védöruha,formaruha,egyenruha</v>
          </cell>
        </row>
        <row r="162">
          <cell r="A162" t="str">
            <v>9</v>
          </cell>
          <cell r="B162" t="str">
            <v>03</v>
          </cell>
          <cell r="C162" t="str">
            <v>1</v>
          </cell>
          <cell r="D162" t="str">
            <v>B</v>
          </cell>
          <cell r="E162">
            <v>1</v>
          </cell>
          <cell r="F162" t="str">
            <v>Egyéb készletbeszerzés</v>
          </cell>
        </row>
        <row r="163">
          <cell r="A163" t="str">
            <v>10</v>
          </cell>
          <cell r="B163" t="str">
            <v>03</v>
          </cell>
          <cell r="C163" t="str">
            <v>1</v>
          </cell>
          <cell r="D163" t="str">
            <v>B</v>
          </cell>
          <cell r="E163">
            <v>1</v>
          </cell>
          <cell r="F163" t="str">
            <v>Készletbeszerzés (01+...+09)</v>
          </cell>
        </row>
        <row r="164">
          <cell r="A164" t="str">
            <v>11</v>
          </cell>
          <cell r="B164" t="str">
            <v>03</v>
          </cell>
          <cell r="C164" t="str">
            <v>1</v>
          </cell>
          <cell r="D164" t="str">
            <v>B</v>
          </cell>
          <cell r="E164">
            <v>1</v>
          </cell>
          <cell r="F164" t="str">
            <v>Nem adatátviteli célu távközlési dijak</v>
          </cell>
        </row>
        <row r="165">
          <cell r="A165" t="str">
            <v>12</v>
          </cell>
          <cell r="B165" t="str">
            <v>03</v>
          </cell>
          <cell r="C165" t="str">
            <v>1</v>
          </cell>
          <cell r="D165" t="str">
            <v>B</v>
          </cell>
          <cell r="E165">
            <v>1</v>
          </cell>
          <cell r="F165" t="str">
            <v>Adatátviteli célu távközlési dijak</v>
          </cell>
        </row>
        <row r="166">
          <cell r="A166" t="str">
            <v>13</v>
          </cell>
          <cell r="B166" t="str">
            <v>03</v>
          </cell>
          <cell r="C166" t="str">
            <v>1</v>
          </cell>
          <cell r="D166" t="str">
            <v>B</v>
          </cell>
          <cell r="E166">
            <v>1</v>
          </cell>
          <cell r="F166" t="str">
            <v>Egyéb kommunikácios szolgáltatások</v>
          </cell>
        </row>
        <row r="167">
          <cell r="A167" t="str">
            <v>14</v>
          </cell>
          <cell r="B167" t="str">
            <v>03</v>
          </cell>
          <cell r="C167" t="str">
            <v>1</v>
          </cell>
          <cell r="D167" t="str">
            <v>B</v>
          </cell>
          <cell r="E167">
            <v>1</v>
          </cell>
          <cell r="F167" t="str">
            <v>Kommunikácios szolgáltatások  (11+12+13)</v>
          </cell>
        </row>
        <row r="168">
          <cell r="A168" t="str">
            <v>15</v>
          </cell>
          <cell r="B168" t="str">
            <v>03</v>
          </cell>
          <cell r="C168" t="str">
            <v>1</v>
          </cell>
          <cell r="D168" t="str">
            <v>B</v>
          </cell>
          <cell r="E168">
            <v>1</v>
          </cell>
          <cell r="F168" t="str">
            <v>Vásárolt élelmezés</v>
          </cell>
        </row>
        <row r="169">
          <cell r="A169" t="str">
            <v>16</v>
          </cell>
          <cell r="B169" t="str">
            <v>03</v>
          </cell>
          <cell r="C169" t="str">
            <v>1</v>
          </cell>
          <cell r="D169" t="str">
            <v>B</v>
          </cell>
          <cell r="E169">
            <v>1</v>
          </cell>
          <cell r="F169" t="str">
            <v>Bérleti és lizingdijak</v>
          </cell>
        </row>
        <row r="170">
          <cell r="A170" t="str">
            <v>17</v>
          </cell>
          <cell r="B170" t="str">
            <v>03</v>
          </cell>
          <cell r="C170" t="str">
            <v>1</v>
          </cell>
          <cell r="D170" t="str">
            <v>B</v>
          </cell>
          <cell r="E170">
            <v>1</v>
          </cell>
          <cell r="F170" t="str">
            <v>Szállitási szolgáltatás</v>
          </cell>
        </row>
        <row r="171">
          <cell r="A171" t="str">
            <v>18</v>
          </cell>
          <cell r="B171" t="str">
            <v>03</v>
          </cell>
          <cell r="C171" t="str">
            <v>1</v>
          </cell>
          <cell r="D171" t="str">
            <v>B</v>
          </cell>
          <cell r="E171">
            <v>1</v>
          </cell>
          <cell r="F171" t="str">
            <v>Gázenergia-szolgáltatás dija</v>
          </cell>
        </row>
        <row r="172">
          <cell r="A172" t="str">
            <v>19</v>
          </cell>
          <cell r="B172" t="str">
            <v>03</v>
          </cell>
          <cell r="C172" t="str">
            <v>1</v>
          </cell>
          <cell r="D172" t="str">
            <v>B</v>
          </cell>
          <cell r="E172">
            <v>1</v>
          </cell>
          <cell r="F172" t="str">
            <v>Villamosenergia-szolgáltatás dija</v>
          </cell>
        </row>
        <row r="173">
          <cell r="A173" t="str">
            <v>20</v>
          </cell>
          <cell r="B173" t="str">
            <v>03</v>
          </cell>
          <cell r="C173" t="str">
            <v>1</v>
          </cell>
          <cell r="D173" t="str">
            <v>B</v>
          </cell>
          <cell r="E173">
            <v>1</v>
          </cell>
          <cell r="F173" t="str">
            <v>Távhö- és melegviz-szolgáltatás dija</v>
          </cell>
        </row>
        <row r="174">
          <cell r="A174" t="str">
            <v>21</v>
          </cell>
          <cell r="B174" t="str">
            <v>03</v>
          </cell>
          <cell r="C174" t="str">
            <v>1</v>
          </cell>
          <cell r="D174" t="str">
            <v>B</v>
          </cell>
          <cell r="E174">
            <v>1</v>
          </cell>
          <cell r="F174" t="str">
            <v>Viz- és csatornadijak</v>
          </cell>
        </row>
        <row r="175">
          <cell r="A175" t="str">
            <v>22</v>
          </cell>
          <cell r="B175" t="str">
            <v>03</v>
          </cell>
          <cell r="C175" t="str">
            <v>1</v>
          </cell>
          <cell r="D175" t="str">
            <v>B</v>
          </cell>
          <cell r="E175">
            <v>1</v>
          </cell>
          <cell r="F175" t="str">
            <v>Karbantartási,kisjavitási szolgáltatások kiadásai</v>
          </cell>
        </row>
        <row r="176">
          <cell r="A176" t="str">
            <v>23</v>
          </cell>
          <cell r="B176" t="str">
            <v>03</v>
          </cell>
          <cell r="C176" t="str">
            <v>1</v>
          </cell>
          <cell r="D176" t="str">
            <v>B</v>
          </cell>
          <cell r="E176">
            <v>1</v>
          </cell>
          <cell r="F176" t="str">
            <v>Egyéb üzemeltetési,fenntartási szolgáltatási kiadások</v>
          </cell>
        </row>
        <row r="177">
          <cell r="A177" t="str">
            <v>24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 t="str">
            <v>Szolgáltatási kiadások (15+...+23)</v>
          </cell>
        </row>
        <row r="178">
          <cell r="A178" t="str">
            <v>25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 t="str">
            <v>Vásárolt közszolgáltatások</v>
          </cell>
        </row>
        <row r="179">
          <cell r="A179" t="str">
            <v>26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 t="str">
            <v>Vásárolt termékek és szolgáltatások ÁFA-ja</v>
          </cell>
        </row>
        <row r="180">
          <cell r="A180" t="str">
            <v>27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 t="str">
            <v>Kiszámlázott termékek és szolgáltatások ÁFA befizetése</v>
          </cell>
        </row>
        <row r="181">
          <cell r="A181" t="str">
            <v>28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 t="str">
            <v>Ért.tárgyi eszköz.,immat.javak ÁFA befiz.(05.ürlap nélkül)</v>
          </cell>
        </row>
        <row r="182">
          <cell r="A182" t="str">
            <v>29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 t="str">
            <v>Általános forgalmi ado összesen (26+27+28)</v>
          </cell>
        </row>
        <row r="183">
          <cell r="A183" t="str">
            <v>30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 t="str">
            <v>Belföldi kiküldetés</v>
          </cell>
        </row>
        <row r="184">
          <cell r="A184" t="str">
            <v>31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 t="str">
            <v>Külföldi kiküldetés</v>
          </cell>
        </row>
        <row r="185">
          <cell r="A185" t="str">
            <v>32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 t="str">
            <v>Reprezentácio</v>
          </cell>
        </row>
        <row r="186">
          <cell r="A186" t="str">
            <v>33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 t="str">
            <v>Reklám- és propaganda kiadások</v>
          </cell>
        </row>
        <row r="187">
          <cell r="A187" t="str">
            <v>34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 t="str">
            <v>Kiküldetés,reprezentácio,reklámkiadások (30+...+33)</v>
          </cell>
        </row>
        <row r="188">
          <cell r="A188" t="str">
            <v>35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 t="str">
            <v>Egyéb dologi kiadások</v>
          </cell>
        </row>
        <row r="189">
          <cell r="A189" t="str">
            <v>36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 t="str">
            <v>Dologi kiadások (10+14+24+25+29+34+35)</v>
          </cell>
        </row>
        <row r="190">
          <cell r="A190" t="str">
            <v>37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 t="str">
            <v>Elözö évi maradvány visszafizetése (felügyeleti nélkül)</v>
          </cell>
        </row>
        <row r="191">
          <cell r="A191" t="str">
            <v>38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 t="str">
            <v>Vállalkozási tevékenység eredménye utáni befizetés</v>
          </cell>
        </row>
        <row r="192">
          <cell r="A192" t="str">
            <v>39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 t="str">
            <v>Felügyeleti szerv javára teljesitett egyéb befizetés</v>
          </cell>
        </row>
        <row r="193">
          <cell r="A193" t="str">
            <v>40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 t="str">
            <v>Eredeti elöirányzatot meghalado bevétel utáni befizetés</v>
          </cell>
        </row>
        <row r="194">
          <cell r="A194" t="str">
            <v>41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 t="str">
            <v>Bevételek meghatározott köre utáni befizetés</v>
          </cell>
        </row>
        <row r="195">
          <cell r="A195" t="str">
            <v>42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 t="str">
            <v>Befektetett eszközökkel kapcsolatos befizetési kötelezetts.</v>
          </cell>
        </row>
        <row r="196">
          <cell r="A196" t="str">
            <v>43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 t="str">
            <v>Egyéb befizetési kötelezettség</v>
          </cell>
        </row>
        <row r="197">
          <cell r="A197" t="str">
            <v>44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 t="str">
            <v>Különféle költségvetési befizetések (37+...+43)</v>
          </cell>
        </row>
        <row r="198">
          <cell r="A198" t="str">
            <v>45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 t="str">
            <v>Munkáltato által fizetett személyi jövedelemado</v>
          </cell>
        </row>
        <row r="199">
          <cell r="A199" t="str">
            <v>46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 t="str">
            <v>Nemzetközi tagsági dijak</v>
          </cell>
        </row>
        <row r="200">
          <cell r="A200" t="str">
            <v>47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 t="str">
            <v>Adok,dijak,egyéb befizetések</v>
          </cell>
        </row>
        <row r="201">
          <cell r="A201" t="str">
            <v>48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 t="str">
            <v>Adok,dijak,befizetések (45+46+47)</v>
          </cell>
        </row>
        <row r="202">
          <cell r="A202" t="str">
            <v>49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 t="str">
            <v>Kamatkiadások államháztartáson kivülre</v>
          </cell>
        </row>
        <row r="203">
          <cell r="A203" t="str">
            <v>50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 t="str">
            <v>Kamatkiadások államháztartáson belülre</v>
          </cell>
        </row>
        <row r="204">
          <cell r="A204" t="str">
            <v>51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 t="str">
            <v>Kamatkiadások  (49+50)</v>
          </cell>
        </row>
        <row r="205">
          <cell r="A205" t="str">
            <v>52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 t="str">
            <v>Egyéb folyo kiadások (44+48+51)</v>
          </cell>
        </row>
        <row r="206">
          <cell r="A206" t="str">
            <v>53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 t="str">
            <v>Dologi kiadások és egyéb folyo kiadások   (36+52)</v>
          </cell>
        </row>
        <row r="207">
          <cell r="A207" t="str">
            <v>1</v>
          </cell>
          <cell r="B207" t="str">
            <v>04</v>
          </cell>
          <cell r="C207" t="str">
            <v>1</v>
          </cell>
          <cell r="D207" t="str">
            <v>B</v>
          </cell>
          <cell r="E207">
            <v>1</v>
          </cell>
          <cell r="F207" t="str">
            <v>Felügy. alá tartozo ktgv-i szerveknek folyositott támogatás</v>
          </cell>
        </row>
        <row r="208">
          <cell r="A208" t="str">
            <v>2</v>
          </cell>
          <cell r="B208" t="str">
            <v>04</v>
          </cell>
          <cell r="C208" t="str">
            <v>1</v>
          </cell>
          <cell r="D208" t="str">
            <v>B</v>
          </cell>
          <cell r="E208">
            <v>1</v>
          </cell>
          <cell r="F208" t="str">
            <v>Müködési célu pénzeszközátadás államháztartáson kivülre</v>
          </cell>
        </row>
        <row r="209">
          <cell r="A209" t="str">
            <v>3</v>
          </cell>
          <cell r="B209" t="str">
            <v>04</v>
          </cell>
          <cell r="C209" t="str">
            <v>1</v>
          </cell>
          <cell r="D209" t="str">
            <v>B</v>
          </cell>
          <cell r="E209">
            <v>1</v>
          </cell>
          <cell r="F209" t="str">
            <v>Müködési célu pénzeszközátadás államháztartáson belülre</v>
          </cell>
        </row>
        <row r="210">
          <cell r="A210" t="str">
            <v>4</v>
          </cell>
          <cell r="B210" t="str">
            <v>04</v>
          </cell>
          <cell r="C210" t="str">
            <v>1</v>
          </cell>
          <cell r="D210" t="str">
            <v>B</v>
          </cell>
          <cell r="E210">
            <v>1</v>
          </cell>
          <cell r="F210" t="str">
            <v>Felhalmozási célu pénzeszközátadás államháztartáson kivülre</v>
          </cell>
        </row>
        <row r="211">
          <cell r="A211" t="str">
            <v>5</v>
          </cell>
          <cell r="B211" t="str">
            <v>04</v>
          </cell>
          <cell r="C211" t="str">
            <v>1</v>
          </cell>
          <cell r="D211" t="str">
            <v>B</v>
          </cell>
          <cell r="E211">
            <v>1</v>
          </cell>
          <cell r="F211" t="str">
            <v>Felhalmozási célu pénzeszközátadás államháztartáson belülre</v>
          </cell>
        </row>
        <row r="212">
          <cell r="A212" t="str">
            <v>6</v>
          </cell>
          <cell r="B212" t="str">
            <v>04</v>
          </cell>
          <cell r="C212" t="str">
            <v>1</v>
          </cell>
          <cell r="D212" t="str">
            <v>B</v>
          </cell>
          <cell r="E212">
            <v>1</v>
          </cell>
          <cell r="F212" t="str">
            <v>Családi támogatások</v>
          </cell>
        </row>
        <row r="213">
          <cell r="A213" t="str">
            <v>7</v>
          </cell>
          <cell r="B213" t="str">
            <v>04</v>
          </cell>
          <cell r="C213" t="str">
            <v>1</v>
          </cell>
          <cell r="D213" t="str">
            <v>B</v>
          </cell>
          <cell r="E213">
            <v>1</v>
          </cell>
          <cell r="F213" t="str">
            <v>Központi költségvetésböl folyositott egyéb ellátások</v>
          </cell>
        </row>
        <row r="214">
          <cell r="A214" t="str">
            <v>8</v>
          </cell>
          <cell r="B214" t="str">
            <v>04</v>
          </cell>
          <cell r="C214" t="str">
            <v>1</v>
          </cell>
          <cell r="D214" t="str">
            <v>B</v>
          </cell>
          <cell r="E214">
            <v>1</v>
          </cell>
          <cell r="F214" t="str">
            <v>Önkormányzatok által folyositott ellátások</v>
          </cell>
        </row>
        <row r="215">
          <cell r="A215" t="str">
            <v>9</v>
          </cell>
          <cell r="B215" t="str">
            <v>04</v>
          </cell>
          <cell r="C215" t="str">
            <v>1</v>
          </cell>
          <cell r="D215" t="str">
            <v>B</v>
          </cell>
          <cell r="E215">
            <v>1</v>
          </cell>
          <cell r="F215" t="str">
            <v>Pénzbeli kártérités,egyéb pénzbeli juttatások</v>
          </cell>
        </row>
        <row r="216">
          <cell r="A216" t="str">
            <v>10</v>
          </cell>
          <cell r="B216" t="str">
            <v>04</v>
          </cell>
          <cell r="C216" t="str">
            <v>1</v>
          </cell>
          <cell r="D216" t="str">
            <v>B</v>
          </cell>
          <cell r="E216">
            <v>1</v>
          </cell>
          <cell r="F216" t="str">
            <v>Társadalom- és szociálpolitikai juttatások (06+07+08+09)</v>
          </cell>
        </row>
        <row r="217">
          <cell r="A217" t="str">
            <v>11</v>
          </cell>
          <cell r="B217" t="str">
            <v>04</v>
          </cell>
          <cell r="C217" t="str">
            <v>1</v>
          </cell>
          <cell r="D217" t="str">
            <v>B</v>
          </cell>
          <cell r="E217">
            <v>1</v>
          </cell>
          <cell r="F217" t="str">
            <v>Pénzeszközátadás,egyéb támogatás (01+...+05+10)</v>
          </cell>
        </row>
        <row r="218">
          <cell r="A218" t="str">
            <v>12</v>
          </cell>
          <cell r="B218" t="str">
            <v>04</v>
          </cell>
          <cell r="C218" t="str">
            <v>1</v>
          </cell>
          <cell r="D218" t="str">
            <v>B</v>
          </cell>
          <cell r="E218">
            <v>1</v>
          </cell>
          <cell r="F218" t="str">
            <v>Állami gondozásban levök pénzbeli juttatásai</v>
          </cell>
        </row>
        <row r="219">
          <cell r="A219" t="str">
            <v>13</v>
          </cell>
          <cell r="B219" t="str">
            <v>04</v>
          </cell>
          <cell r="C219" t="str">
            <v>1</v>
          </cell>
          <cell r="D219" t="str">
            <v>B</v>
          </cell>
          <cell r="E219">
            <v>1</v>
          </cell>
          <cell r="F219" t="str">
            <v>Középfoku oktatásban részt vevök pénzbeli juttatásai</v>
          </cell>
        </row>
        <row r="220">
          <cell r="A220" t="str">
            <v>14</v>
          </cell>
          <cell r="B220" t="str">
            <v>04</v>
          </cell>
          <cell r="C220" t="str">
            <v>1</v>
          </cell>
          <cell r="D220" t="str">
            <v>B</v>
          </cell>
          <cell r="E220">
            <v>1</v>
          </cell>
          <cell r="F220" t="str">
            <v>Felsöfoku oktatásban részt vevök pénzbeli juttatásai</v>
          </cell>
        </row>
        <row r="221">
          <cell r="A221" t="str">
            <v>15</v>
          </cell>
          <cell r="B221" t="str">
            <v>04</v>
          </cell>
          <cell r="C221" t="str">
            <v>1</v>
          </cell>
          <cell r="D221" t="str">
            <v>B</v>
          </cell>
          <cell r="E221">
            <v>1</v>
          </cell>
          <cell r="F221" t="str">
            <v>Felnöttoktatásban részt vevök pénzbeli juttatásai</v>
          </cell>
        </row>
        <row r="222">
          <cell r="A222" t="str">
            <v>16</v>
          </cell>
          <cell r="B222" t="str">
            <v>04</v>
          </cell>
          <cell r="C222" t="str">
            <v>1</v>
          </cell>
          <cell r="D222" t="str">
            <v>B</v>
          </cell>
          <cell r="E222">
            <v>1</v>
          </cell>
          <cell r="F222" t="str">
            <v>Ellátottak egyéb pénzbeli juttatásai</v>
          </cell>
        </row>
        <row r="223">
          <cell r="A223" t="str">
            <v>17</v>
          </cell>
          <cell r="B223" t="str">
            <v>04</v>
          </cell>
          <cell r="C223" t="str">
            <v>1</v>
          </cell>
          <cell r="D223" t="str">
            <v>B</v>
          </cell>
          <cell r="E223">
            <v>1</v>
          </cell>
          <cell r="F223" t="str">
            <v>Ellátottak pénzbeli juttatásai (12+...+16)</v>
          </cell>
        </row>
        <row r="224">
          <cell r="A224" t="str">
            <v>18</v>
          </cell>
          <cell r="B224" t="str">
            <v>04</v>
          </cell>
          <cell r="C224" t="str">
            <v>1</v>
          </cell>
          <cell r="D224" t="str">
            <v>B</v>
          </cell>
          <cell r="E224">
            <v>1</v>
          </cell>
          <cell r="F224" t="str">
            <v>Nyugdijbiztositási pénzbeli ellátások</v>
          </cell>
        </row>
        <row r="225">
          <cell r="A225" t="str">
            <v>19</v>
          </cell>
          <cell r="B225" t="str">
            <v>04</v>
          </cell>
          <cell r="C225" t="str">
            <v>1</v>
          </cell>
          <cell r="D225" t="str">
            <v>B</v>
          </cell>
          <cell r="E225">
            <v>1</v>
          </cell>
          <cell r="F225" t="str">
            <v>Egészségbiztositási pénzbeli ellátások</v>
          </cell>
        </row>
        <row r="226">
          <cell r="A226" t="str">
            <v>20</v>
          </cell>
          <cell r="B226" t="str">
            <v>04</v>
          </cell>
          <cell r="C226" t="str">
            <v>1</v>
          </cell>
          <cell r="D226" t="str">
            <v>B</v>
          </cell>
          <cell r="E226">
            <v>1</v>
          </cell>
          <cell r="F226" t="str">
            <v>Munkaerö piaci pénzbeli ellátások</v>
          </cell>
        </row>
        <row r="227">
          <cell r="A227" t="str">
            <v>21</v>
          </cell>
          <cell r="B227" t="str">
            <v>04</v>
          </cell>
          <cell r="C227" t="str">
            <v>1</v>
          </cell>
          <cell r="D227" t="str">
            <v>B</v>
          </cell>
          <cell r="E227">
            <v>1</v>
          </cell>
          <cell r="F227" t="str">
            <v>Háztartások közvetett támogatása</v>
          </cell>
        </row>
        <row r="228">
          <cell r="A228" t="str">
            <v>1</v>
          </cell>
          <cell r="B228" t="str">
            <v>05</v>
          </cell>
          <cell r="C228" t="str">
            <v>1</v>
          </cell>
          <cell r="D228" t="str">
            <v>B</v>
          </cell>
          <cell r="E228">
            <v>1</v>
          </cell>
          <cell r="F228" t="str">
            <v>Ingatlanok felujitása</v>
          </cell>
        </row>
        <row r="229">
          <cell r="A229" t="str">
            <v>2</v>
          </cell>
          <cell r="B229" t="str">
            <v>05</v>
          </cell>
          <cell r="C229" t="str">
            <v>1</v>
          </cell>
          <cell r="D229" t="str">
            <v>B</v>
          </cell>
          <cell r="E229">
            <v>1</v>
          </cell>
          <cell r="F229" t="str">
            <v>Gépek, berendezések és felszerelések felujitása</v>
          </cell>
        </row>
        <row r="230">
          <cell r="A230" t="str">
            <v>3</v>
          </cell>
          <cell r="B230" t="str">
            <v>05</v>
          </cell>
          <cell r="C230" t="str">
            <v>1</v>
          </cell>
          <cell r="D230" t="str">
            <v>B</v>
          </cell>
          <cell r="E230">
            <v>1</v>
          </cell>
          <cell r="F230" t="str">
            <v>Jármüvek felujitása</v>
          </cell>
        </row>
        <row r="231">
          <cell r="A231" t="str">
            <v>4</v>
          </cell>
          <cell r="B231" t="str">
            <v>05</v>
          </cell>
          <cell r="C231" t="str">
            <v>1</v>
          </cell>
          <cell r="D231" t="str">
            <v>B</v>
          </cell>
          <cell r="E231">
            <v>1</v>
          </cell>
          <cell r="F231" t="str">
            <v>Felujitás elözetesen felszámitott általános forgalmi adoja</v>
          </cell>
        </row>
        <row r="232">
          <cell r="A232" t="str">
            <v>5</v>
          </cell>
          <cell r="B232" t="str">
            <v>05</v>
          </cell>
          <cell r="C232" t="str">
            <v>1</v>
          </cell>
          <cell r="D232" t="str">
            <v>B</v>
          </cell>
          <cell r="E232">
            <v>1</v>
          </cell>
          <cell r="F232" t="str">
            <v>Felujitás összesen (01+...+04)</v>
          </cell>
        </row>
        <row r="233">
          <cell r="A233" t="str">
            <v>6</v>
          </cell>
          <cell r="B233" t="str">
            <v>05</v>
          </cell>
          <cell r="C233" t="str">
            <v>1</v>
          </cell>
          <cell r="D233" t="str">
            <v>B</v>
          </cell>
          <cell r="E233">
            <v>1</v>
          </cell>
          <cell r="F233" t="str">
            <v>Immateriális javak vásárlása</v>
          </cell>
        </row>
        <row r="234">
          <cell r="A234" t="str">
            <v>7</v>
          </cell>
          <cell r="B234" t="str">
            <v>05</v>
          </cell>
          <cell r="C234" t="str">
            <v>1</v>
          </cell>
          <cell r="D234" t="str">
            <v>B</v>
          </cell>
          <cell r="E234">
            <v>1</v>
          </cell>
          <cell r="F234" t="str">
            <v>Ingatlanok vásárlása, létesitése (föld kivételével)</v>
          </cell>
        </row>
        <row r="235">
          <cell r="A235" t="str">
            <v>8</v>
          </cell>
          <cell r="B235" t="str">
            <v>05</v>
          </cell>
          <cell r="C235" t="str">
            <v>1</v>
          </cell>
          <cell r="D235" t="str">
            <v>B</v>
          </cell>
          <cell r="E235">
            <v>1</v>
          </cell>
          <cell r="F235" t="str">
            <v>Földterület vásárlás</v>
          </cell>
        </row>
        <row r="236">
          <cell r="A236" t="str">
            <v>9</v>
          </cell>
          <cell r="B236" t="str">
            <v>05</v>
          </cell>
          <cell r="C236" t="str">
            <v>1</v>
          </cell>
          <cell r="D236" t="str">
            <v>B</v>
          </cell>
          <cell r="E236">
            <v>1</v>
          </cell>
          <cell r="F236" t="str">
            <v>Gépek,berendezések és felszerelések vásárlása,létesitése</v>
          </cell>
        </row>
        <row r="237">
          <cell r="A237" t="str">
            <v>10</v>
          </cell>
          <cell r="B237" t="str">
            <v>05</v>
          </cell>
          <cell r="C237" t="str">
            <v>1</v>
          </cell>
          <cell r="D237" t="str">
            <v>B</v>
          </cell>
          <cell r="E237">
            <v>1</v>
          </cell>
          <cell r="F237" t="str">
            <v>Jármüvek vásárlása,létesitése</v>
          </cell>
        </row>
        <row r="238">
          <cell r="A238" t="str">
            <v>11</v>
          </cell>
          <cell r="B238" t="str">
            <v>05</v>
          </cell>
          <cell r="C238" t="str">
            <v>1</v>
          </cell>
          <cell r="D238" t="str">
            <v>B</v>
          </cell>
          <cell r="E238">
            <v>1</v>
          </cell>
          <cell r="F238" t="str">
            <v>Tenyészállatok vásárlása</v>
          </cell>
        </row>
        <row r="239">
          <cell r="A239" t="str">
            <v>12</v>
          </cell>
          <cell r="B239" t="str">
            <v>05</v>
          </cell>
          <cell r="C239" t="str">
            <v>1</v>
          </cell>
          <cell r="D239" t="str">
            <v>B</v>
          </cell>
          <cell r="E239">
            <v>1</v>
          </cell>
          <cell r="F239" t="str">
            <v>Intézményi beruházási kiadások  (06+...+11)</v>
          </cell>
        </row>
        <row r="240">
          <cell r="A240" t="str">
            <v>13</v>
          </cell>
          <cell r="B240" t="str">
            <v>05</v>
          </cell>
          <cell r="C240" t="str">
            <v>1</v>
          </cell>
          <cell r="D240" t="str">
            <v>B</v>
          </cell>
          <cell r="E240">
            <v>1</v>
          </cell>
          <cell r="F240" t="str">
            <v>Immateriális javak vásárlása</v>
          </cell>
        </row>
        <row r="241">
          <cell r="A241" t="str">
            <v>14</v>
          </cell>
          <cell r="B241" t="str">
            <v>05</v>
          </cell>
          <cell r="C241" t="str">
            <v>1</v>
          </cell>
          <cell r="D241" t="str">
            <v>B</v>
          </cell>
          <cell r="E241">
            <v>1</v>
          </cell>
          <cell r="F241" t="str">
            <v>Ingatlanok vásárlása, létesitése (föld nélkül)</v>
          </cell>
        </row>
        <row r="242">
          <cell r="A242" t="str">
            <v>15</v>
          </cell>
          <cell r="B242" t="str">
            <v>05</v>
          </cell>
          <cell r="C242" t="str">
            <v>1</v>
          </cell>
          <cell r="D242" t="str">
            <v>B</v>
          </cell>
          <cell r="E242">
            <v>1</v>
          </cell>
          <cell r="F242" t="str">
            <v>Földterület vásárlása</v>
          </cell>
        </row>
        <row r="243">
          <cell r="A243" t="str">
            <v>16</v>
          </cell>
          <cell r="B243" t="str">
            <v>05</v>
          </cell>
          <cell r="C243" t="str">
            <v>1</v>
          </cell>
          <cell r="D243" t="str">
            <v>B</v>
          </cell>
          <cell r="E243">
            <v>1</v>
          </cell>
          <cell r="F243" t="str">
            <v>Gépek,berendezések és felszerelések vásárlása,létesitése</v>
          </cell>
        </row>
        <row r="244">
          <cell r="A244" t="str">
            <v>17</v>
          </cell>
          <cell r="B244" t="str">
            <v>05</v>
          </cell>
          <cell r="C244" t="str">
            <v>1</v>
          </cell>
          <cell r="D244" t="str">
            <v>B</v>
          </cell>
          <cell r="E244">
            <v>1</v>
          </cell>
          <cell r="F244" t="str">
            <v>Jármüvek vásárlása, létesitése</v>
          </cell>
        </row>
        <row r="245">
          <cell r="A245" t="str">
            <v>18</v>
          </cell>
          <cell r="B245" t="str">
            <v>05</v>
          </cell>
          <cell r="C245" t="str">
            <v>1</v>
          </cell>
          <cell r="D245" t="str">
            <v>B</v>
          </cell>
          <cell r="E245">
            <v>1</v>
          </cell>
          <cell r="F245" t="str">
            <v>Felhalm. célu pénzeszközátadás vállalkozásoknak</v>
          </cell>
        </row>
        <row r="246">
          <cell r="A246" t="str">
            <v>19</v>
          </cell>
          <cell r="B246" t="str">
            <v>05</v>
          </cell>
          <cell r="C246" t="str">
            <v>1</v>
          </cell>
          <cell r="D246" t="str">
            <v>B</v>
          </cell>
          <cell r="E246">
            <v>1</v>
          </cell>
          <cell r="F246" t="str">
            <v>Felhalm. célu egyéb pénzeszközátadás államházt.kivülre</v>
          </cell>
        </row>
        <row r="247">
          <cell r="A247" t="str">
            <v>20</v>
          </cell>
          <cell r="B247" t="str">
            <v>05</v>
          </cell>
          <cell r="C247" t="str">
            <v>1</v>
          </cell>
          <cell r="D247" t="str">
            <v>B</v>
          </cell>
          <cell r="E247">
            <v>1</v>
          </cell>
          <cell r="F247" t="str">
            <v>Központi beruházási kiadások (13+...+19)</v>
          </cell>
        </row>
        <row r="248">
          <cell r="A248" t="str">
            <v>21</v>
          </cell>
          <cell r="B248" t="str">
            <v>05</v>
          </cell>
          <cell r="C248" t="str">
            <v>1</v>
          </cell>
          <cell r="D248" t="str">
            <v>B</v>
          </cell>
          <cell r="E248">
            <v>1</v>
          </cell>
          <cell r="F248" t="str">
            <v>Felhalmozási célu pénzeszközátadás háztartásoknak</v>
          </cell>
        </row>
        <row r="249">
          <cell r="A249" t="str">
            <v>22</v>
          </cell>
          <cell r="B249" t="str">
            <v>05</v>
          </cell>
          <cell r="C249" t="str">
            <v>1</v>
          </cell>
          <cell r="D249" t="str">
            <v>B</v>
          </cell>
          <cell r="E249">
            <v>1</v>
          </cell>
          <cell r="F249" t="str">
            <v>Lakástámogatás (=21)</v>
          </cell>
        </row>
        <row r="250">
          <cell r="A250" t="str">
            <v>23</v>
          </cell>
          <cell r="B250" t="str">
            <v>05</v>
          </cell>
          <cell r="C250" t="str">
            <v>1</v>
          </cell>
          <cell r="D250" t="str">
            <v>B</v>
          </cell>
          <cell r="E250">
            <v>1</v>
          </cell>
          <cell r="F250" t="str">
            <v>Ingatlanok vásárlása, létesitése</v>
          </cell>
        </row>
        <row r="251">
          <cell r="A251" t="str">
            <v>24</v>
          </cell>
          <cell r="B251" t="str">
            <v>05</v>
          </cell>
          <cell r="C251" t="str">
            <v>1</v>
          </cell>
          <cell r="D251" t="str">
            <v>B</v>
          </cell>
          <cell r="E251">
            <v>1</v>
          </cell>
          <cell r="F251" t="str">
            <v>Lakásépités (=23)</v>
          </cell>
        </row>
        <row r="252">
          <cell r="A252" t="str">
            <v>25</v>
          </cell>
          <cell r="B252" t="str">
            <v>05</v>
          </cell>
          <cell r="C252" t="str">
            <v>1</v>
          </cell>
          <cell r="D252" t="str">
            <v>B</v>
          </cell>
          <cell r="E252">
            <v>1</v>
          </cell>
          <cell r="F252" t="str">
            <v>Állami készletek,tartalékok felhalmozási kiadásai</v>
          </cell>
        </row>
        <row r="253">
          <cell r="A253" t="str">
            <v>26</v>
          </cell>
          <cell r="B253" t="str">
            <v>05</v>
          </cell>
          <cell r="C253" t="str">
            <v>1</v>
          </cell>
          <cell r="D253" t="str">
            <v>B</v>
          </cell>
          <cell r="E253">
            <v>1</v>
          </cell>
          <cell r="F253" t="str">
            <v>Intézményi beruházások általános forgalmi adoja</v>
          </cell>
        </row>
        <row r="254">
          <cell r="A254" t="str">
            <v>27</v>
          </cell>
          <cell r="B254" t="str">
            <v>05</v>
          </cell>
          <cell r="C254" t="str">
            <v>1</v>
          </cell>
          <cell r="D254" t="str">
            <v>B</v>
          </cell>
          <cell r="E254">
            <v>1</v>
          </cell>
          <cell r="F254" t="str">
            <v>Központi beruházási kiadások általános forgalmi adoja</v>
          </cell>
        </row>
        <row r="255">
          <cell r="A255" t="str">
            <v>28</v>
          </cell>
          <cell r="B255" t="str">
            <v>05</v>
          </cell>
          <cell r="C255" t="str">
            <v>1</v>
          </cell>
          <cell r="D255" t="str">
            <v>B</v>
          </cell>
          <cell r="E255">
            <v>1</v>
          </cell>
          <cell r="F255" t="str">
            <v>Lakásépités általános forgalmi adoja</v>
          </cell>
        </row>
        <row r="256">
          <cell r="A256" t="str">
            <v>29</v>
          </cell>
          <cell r="B256" t="str">
            <v>05</v>
          </cell>
          <cell r="C256" t="str">
            <v>1</v>
          </cell>
          <cell r="D256" t="str">
            <v>B</v>
          </cell>
          <cell r="E256">
            <v>1</v>
          </cell>
          <cell r="F256" t="str">
            <v>Állami készletek,tartalékok általános forgalmi adoja</v>
          </cell>
        </row>
        <row r="257">
          <cell r="A257" t="str">
            <v>30</v>
          </cell>
          <cell r="B257" t="str">
            <v>05</v>
          </cell>
          <cell r="C257" t="str">
            <v>1</v>
          </cell>
          <cell r="D257" t="str">
            <v>B</v>
          </cell>
          <cell r="E257">
            <v>1</v>
          </cell>
          <cell r="F257" t="str">
            <v>Beruházásokhoz kapcsolodo általános forgalmi ado befizetés</v>
          </cell>
        </row>
        <row r="258">
          <cell r="A258" t="str">
            <v>31</v>
          </cell>
          <cell r="B258" t="str">
            <v>05</v>
          </cell>
          <cell r="C258" t="str">
            <v>1</v>
          </cell>
          <cell r="D258" t="str">
            <v>B</v>
          </cell>
          <cell r="E258">
            <v>1</v>
          </cell>
          <cell r="F258" t="str">
            <v>Beruházások általános forgalmi adoja (26+...+30)</v>
          </cell>
        </row>
        <row r="259">
          <cell r="A259" t="str">
            <v>32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 t="str">
            <v>Felhalmozási kiadások összesen (12+20+22+24+25+31)</v>
          </cell>
        </row>
        <row r="260">
          <cell r="A260" t="str">
            <v>33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 t="str">
            <v>Részvények és részesedések vásárlása</v>
          </cell>
        </row>
        <row r="261">
          <cell r="A261" t="str">
            <v>34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 t="str">
            <v>Kárpotlási jegyek vásárlása</v>
          </cell>
        </row>
        <row r="262">
          <cell r="A262" t="str">
            <v>35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 t="str">
            <v>Államkötvények,egyéb értékpapirok vásárlása</v>
          </cell>
        </row>
        <row r="263">
          <cell r="A263" t="str">
            <v>36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 t="str">
            <v>Egyéb pénzügyi befektetések</v>
          </cell>
        </row>
        <row r="264">
          <cell r="A264" t="str">
            <v>37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 t="str">
            <v>Pénzügyi befektetések kiadásai (33+...+36)</v>
          </cell>
        </row>
        <row r="265">
          <cell r="A265" t="str">
            <v>38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 t="str">
            <v>Felhalmozási kiadások és pénzügyi befekt.összesen(32+37)</v>
          </cell>
        </row>
        <row r="266">
          <cell r="A266" t="str">
            <v>1</v>
          </cell>
          <cell r="B266" t="str">
            <v>06</v>
          </cell>
          <cell r="C266" t="str">
            <v>1</v>
          </cell>
          <cell r="D266" t="str">
            <v>B</v>
          </cell>
          <cell r="E266">
            <v>1</v>
          </cell>
          <cell r="F266" t="str">
            <v>Mük.célu tám.-i kölcsönök nyujtása központi ktgv-i szervnek</v>
          </cell>
        </row>
        <row r="267">
          <cell r="A267" t="str">
            <v>2</v>
          </cell>
          <cell r="B267" t="str">
            <v>06</v>
          </cell>
          <cell r="C267" t="str">
            <v>1</v>
          </cell>
          <cell r="D267" t="str">
            <v>B</v>
          </cell>
          <cell r="E267">
            <v>1</v>
          </cell>
          <cell r="F267" t="str">
            <v>Mük.célu tám.-i kölcsönök nyujtása helyi önk. ktgv-i sz-nek</v>
          </cell>
        </row>
        <row r="268">
          <cell r="A268" t="str">
            <v>3</v>
          </cell>
          <cell r="B268" t="str">
            <v>06</v>
          </cell>
          <cell r="C268" t="str">
            <v>1</v>
          </cell>
          <cell r="D268" t="str">
            <v>B</v>
          </cell>
          <cell r="E268">
            <v>1</v>
          </cell>
          <cell r="F268" t="str">
            <v>Mük.célu tám.-i kölcsönök nyujtása fejezeten (önk.) belül</v>
          </cell>
        </row>
        <row r="269">
          <cell r="A269" t="str">
            <v>4</v>
          </cell>
          <cell r="B269" t="str">
            <v>06</v>
          </cell>
          <cell r="C269" t="str">
            <v>1</v>
          </cell>
          <cell r="D269" t="str">
            <v>B</v>
          </cell>
          <cell r="E269">
            <v>1</v>
          </cell>
          <cell r="F269" t="str">
            <v>Mük.célu tám.-i kölcsönök nyujtása TB.alapoknak és kezelöin.</v>
          </cell>
        </row>
        <row r="270">
          <cell r="A270" t="str">
            <v>5</v>
          </cell>
          <cell r="B270" t="str">
            <v>06</v>
          </cell>
          <cell r="C270" t="str">
            <v>1</v>
          </cell>
          <cell r="D270" t="str">
            <v>B</v>
          </cell>
          <cell r="E270">
            <v>1</v>
          </cell>
          <cell r="F270" t="str">
            <v>Mük.célu tám.-i kölcsönök nyujtása elkül.állami pénzalapokn.</v>
          </cell>
        </row>
        <row r="271">
          <cell r="A271" t="str">
            <v>6</v>
          </cell>
          <cell r="B271" t="str">
            <v>06</v>
          </cell>
          <cell r="C271" t="str">
            <v>1</v>
          </cell>
          <cell r="D271" t="str">
            <v>B</v>
          </cell>
          <cell r="E271">
            <v>1</v>
          </cell>
          <cell r="F271" t="str">
            <v>Mük.célu tám.-i kölcsön nyujt.áht.belülre (01+...+05)</v>
          </cell>
        </row>
        <row r="272">
          <cell r="A272" t="str">
            <v>7</v>
          </cell>
          <cell r="B272" t="str">
            <v>06</v>
          </cell>
          <cell r="C272" t="str">
            <v>1</v>
          </cell>
          <cell r="D272" t="str">
            <v>B</v>
          </cell>
          <cell r="E272">
            <v>1</v>
          </cell>
          <cell r="F272" t="str">
            <v>Felh.célu tám.-i kölcsönök nyujtása kp-i ktgv-i szervnek</v>
          </cell>
        </row>
        <row r="273">
          <cell r="A273" t="str">
            <v>8</v>
          </cell>
          <cell r="B273" t="str">
            <v>06</v>
          </cell>
          <cell r="C273" t="str">
            <v>1</v>
          </cell>
          <cell r="D273" t="str">
            <v>B</v>
          </cell>
          <cell r="E273">
            <v>1</v>
          </cell>
          <cell r="F273" t="str">
            <v>Felh.célu tám.-i kölcsönök nyujtása helyi önk.ktgv-i sz-nek</v>
          </cell>
        </row>
        <row r="274">
          <cell r="A274" t="str">
            <v>9</v>
          </cell>
          <cell r="B274" t="str">
            <v>06</v>
          </cell>
          <cell r="C274" t="str">
            <v>1</v>
          </cell>
          <cell r="D274" t="str">
            <v>B</v>
          </cell>
          <cell r="E274">
            <v>1</v>
          </cell>
          <cell r="F274" t="str">
            <v>Felh.célu tám.-i kölcsönök nyujtása fejezeten (önk.) belül</v>
          </cell>
        </row>
        <row r="275">
          <cell r="A275" t="str">
            <v>10</v>
          </cell>
          <cell r="B275" t="str">
            <v>06</v>
          </cell>
          <cell r="C275" t="str">
            <v>1</v>
          </cell>
          <cell r="D275" t="str">
            <v>B</v>
          </cell>
          <cell r="E275">
            <v>1</v>
          </cell>
          <cell r="F275" t="str">
            <v>Felh.célu tám.-i kölcsönök nyujtása TB.alapoknak és kezelöi.</v>
          </cell>
        </row>
        <row r="276">
          <cell r="A276" t="str">
            <v>11</v>
          </cell>
          <cell r="B276" t="str">
            <v>06</v>
          </cell>
          <cell r="C276" t="str">
            <v>1</v>
          </cell>
          <cell r="D276" t="str">
            <v>B</v>
          </cell>
          <cell r="E276">
            <v>1</v>
          </cell>
          <cell r="F276" t="str">
            <v>Felh.célu tám.-i kölcsönök nyujtása elkül.állami pénzalapok.</v>
          </cell>
        </row>
        <row r="277">
          <cell r="A277" t="str">
            <v>12</v>
          </cell>
          <cell r="B277" t="str">
            <v>06</v>
          </cell>
          <cell r="C277" t="str">
            <v>1</v>
          </cell>
          <cell r="D277" t="str">
            <v>B</v>
          </cell>
          <cell r="E277">
            <v>1</v>
          </cell>
          <cell r="F277" t="str">
            <v>Felh.célu tám.-i kölcsön nyujtása áht.belülre (07+...+11)</v>
          </cell>
        </row>
        <row r="278">
          <cell r="A278" t="str">
            <v>13</v>
          </cell>
          <cell r="B278" t="str">
            <v>06</v>
          </cell>
          <cell r="C278" t="str">
            <v>1</v>
          </cell>
          <cell r="D278" t="str">
            <v>B</v>
          </cell>
          <cell r="E278">
            <v>1</v>
          </cell>
          <cell r="F278" t="str">
            <v>Támogatási kölcsönök nyujtása áht.belülre (06+12)</v>
          </cell>
        </row>
        <row r="279">
          <cell r="A279" t="str">
            <v>14</v>
          </cell>
          <cell r="B279" t="str">
            <v>06</v>
          </cell>
          <cell r="C279" t="str">
            <v>1</v>
          </cell>
          <cell r="D279" t="str">
            <v>B</v>
          </cell>
          <cell r="E279">
            <v>1</v>
          </cell>
          <cell r="F279" t="str">
            <v>Mük.célu tám.-i kölcsönök nyujtása állami nem pü-i váll-nak</v>
          </cell>
        </row>
        <row r="280">
          <cell r="A280" t="str">
            <v>15</v>
          </cell>
          <cell r="B280" t="str">
            <v>06</v>
          </cell>
          <cell r="C280" t="str">
            <v>1</v>
          </cell>
          <cell r="D280" t="str">
            <v>B</v>
          </cell>
          <cell r="E280">
            <v>1</v>
          </cell>
          <cell r="F280" t="str">
            <v>Mük.célu tám.-i kölcsönök nyujtása pénzügyi vállalkozásoknak</v>
          </cell>
        </row>
        <row r="281">
          <cell r="A281" t="str">
            <v>16</v>
          </cell>
          <cell r="B281" t="str">
            <v>06</v>
          </cell>
          <cell r="C281" t="str">
            <v>1</v>
          </cell>
          <cell r="D281" t="str">
            <v>B</v>
          </cell>
          <cell r="E281">
            <v>1</v>
          </cell>
          <cell r="F281" t="str">
            <v>Mük.célu tám.EM 62.cikkely.kölcs.nyujt.önk.többs.tul.váll.</v>
          </cell>
        </row>
        <row r="282">
          <cell r="A282" t="str">
            <v>17</v>
          </cell>
          <cell r="B282" t="str">
            <v>06</v>
          </cell>
          <cell r="C282" t="str">
            <v>1</v>
          </cell>
          <cell r="D282" t="str">
            <v>B</v>
          </cell>
          <cell r="E282">
            <v>1</v>
          </cell>
          <cell r="F282" t="str">
            <v>Mük.célu tám.EM 62.cikkely.kölcs.nyujt.nem önk.többs.váll.</v>
          </cell>
        </row>
        <row r="283">
          <cell r="A283" t="str">
            <v>18</v>
          </cell>
          <cell r="B283" t="str">
            <v>06</v>
          </cell>
          <cell r="C283" t="str">
            <v>1</v>
          </cell>
          <cell r="D283" t="str">
            <v>B</v>
          </cell>
          <cell r="E283">
            <v>1</v>
          </cell>
          <cell r="F283" t="str">
            <v>Mük.célu tám.EM 62.cikkely.kölcs.nyujt.egyéb váll.(16+17)</v>
          </cell>
        </row>
        <row r="284">
          <cell r="A284" t="str">
            <v>19</v>
          </cell>
          <cell r="B284" t="str">
            <v>06</v>
          </cell>
          <cell r="C284" t="str">
            <v>1</v>
          </cell>
          <cell r="D284" t="str">
            <v>B</v>
          </cell>
          <cell r="E284">
            <v>1</v>
          </cell>
          <cell r="F284" t="str">
            <v>Mük.célu tám.nem 16-os sorba tart.kölcs.nyujt.önk.többs.váll.</v>
          </cell>
        </row>
        <row r="285">
          <cell r="A285" t="str">
            <v>20</v>
          </cell>
          <cell r="B285" t="str">
            <v>06</v>
          </cell>
          <cell r="C285" t="str">
            <v>1</v>
          </cell>
          <cell r="D285" t="str">
            <v>B</v>
          </cell>
          <cell r="E285">
            <v>1</v>
          </cell>
          <cell r="F285" t="str">
            <v>Mük.célu tám.nem 17-es sorba tart.kölcs.nyujt.nem önk.többs.v.</v>
          </cell>
        </row>
        <row r="286">
          <cell r="A286" t="str">
            <v>21</v>
          </cell>
          <cell r="B286" t="str">
            <v>06</v>
          </cell>
          <cell r="C286" t="str">
            <v>1</v>
          </cell>
          <cell r="D286" t="str">
            <v>B</v>
          </cell>
          <cell r="E286">
            <v>1</v>
          </cell>
          <cell r="F286" t="str">
            <v>Mük.célu tám.-i kölcsönök nyujtása egyéb vállal.(18+19+20)</v>
          </cell>
        </row>
        <row r="287">
          <cell r="A287" t="str">
            <v>22</v>
          </cell>
          <cell r="B287" t="str">
            <v>06</v>
          </cell>
          <cell r="C287" t="str">
            <v>1</v>
          </cell>
          <cell r="D287" t="str">
            <v>B</v>
          </cell>
          <cell r="E287">
            <v>1</v>
          </cell>
          <cell r="F287" t="str">
            <v>Mük.célu tám.-i kölcsönök nyujtása háztartásoknak</v>
          </cell>
        </row>
        <row r="288">
          <cell r="A288" t="str">
            <v>23</v>
          </cell>
          <cell r="B288" t="str">
            <v>06</v>
          </cell>
          <cell r="C288" t="str">
            <v>1</v>
          </cell>
          <cell r="D288" t="str">
            <v>B</v>
          </cell>
          <cell r="E288">
            <v>1</v>
          </cell>
          <cell r="F288" t="str">
            <v>Mük.célu tám.-i kölcsönök nyujtása non-profit szervezeteknek</v>
          </cell>
        </row>
        <row r="289">
          <cell r="A289" t="str">
            <v>24</v>
          </cell>
          <cell r="B289" t="str">
            <v>06</v>
          </cell>
          <cell r="C289" t="str">
            <v>1</v>
          </cell>
          <cell r="D289" t="str">
            <v>B</v>
          </cell>
          <cell r="E289">
            <v>1</v>
          </cell>
          <cell r="F289" t="str">
            <v>Mük.célu tám.-i kölcsönök nyujtása külföldre</v>
          </cell>
        </row>
        <row r="290">
          <cell r="A290" t="str">
            <v>25</v>
          </cell>
          <cell r="B290" t="str">
            <v>06</v>
          </cell>
          <cell r="C290" t="str">
            <v>1</v>
          </cell>
          <cell r="D290" t="str">
            <v>B</v>
          </cell>
          <cell r="E290">
            <v>1</v>
          </cell>
          <cell r="F290" t="str">
            <v>Mük.célu tám.kölcs.nyujt.áht.-n kivülre (14+15+21+...+24)</v>
          </cell>
        </row>
        <row r="291">
          <cell r="A291" t="str">
            <v>26</v>
          </cell>
          <cell r="B291" t="str">
            <v>06</v>
          </cell>
          <cell r="C291" t="str">
            <v>1</v>
          </cell>
          <cell r="D291" t="str">
            <v>B</v>
          </cell>
          <cell r="E291">
            <v>1</v>
          </cell>
          <cell r="F291" t="str">
            <v>Felh.célu tám.-i kölcsönök nyujtása állami nem pü-i váll-nak</v>
          </cell>
        </row>
        <row r="292">
          <cell r="A292" t="str">
            <v>27</v>
          </cell>
          <cell r="B292" t="str">
            <v>06</v>
          </cell>
          <cell r="C292" t="str">
            <v>1</v>
          </cell>
          <cell r="D292" t="str">
            <v>B</v>
          </cell>
          <cell r="E292">
            <v>1</v>
          </cell>
          <cell r="F292" t="str">
            <v>Felh.célu tám.-i kölcsönök nyujtása pénzügyi vállalkozásnak</v>
          </cell>
        </row>
        <row r="293">
          <cell r="A293" t="str">
            <v>28</v>
          </cell>
          <cell r="B293" t="str">
            <v>06</v>
          </cell>
          <cell r="C293" t="str">
            <v>1</v>
          </cell>
          <cell r="D293" t="str">
            <v>B</v>
          </cell>
          <cell r="E293">
            <v>1</v>
          </cell>
          <cell r="F293" t="str">
            <v>Felh.célu tám.EM 62.cikkely.kölcs.nyujt.önk.többs.tul.váll.</v>
          </cell>
        </row>
        <row r="294">
          <cell r="A294" t="str">
            <v>29</v>
          </cell>
          <cell r="B294" t="str">
            <v>06</v>
          </cell>
          <cell r="C294" t="str">
            <v>1</v>
          </cell>
          <cell r="D294" t="str">
            <v>B</v>
          </cell>
          <cell r="E294">
            <v>1</v>
          </cell>
          <cell r="F294" t="str">
            <v>Felh.célu tám.EM 62.cikkely.kölcs.nyujt.nem önk.többs.váll.</v>
          </cell>
        </row>
        <row r="295">
          <cell r="A295" t="str">
            <v>30</v>
          </cell>
          <cell r="B295" t="str">
            <v>06</v>
          </cell>
          <cell r="C295" t="str">
            <v>1</v>
          </cell>
          <cell r="D295" t="str">
            <v>B</v>
          </cell>
          <cell r="E295">
            <v>1</v>
          </cell>
          <cell r="F295" t="str">
            <v>Felh.célu tám.EM 62.cikkely.kölcs.nyujt.egyéb váll.(28+29)</v>
          </cell>
        </row>
        <row r="296">
          <cell r="A296" t="str">
            <v>31</v>
          </cell>
          <cell r="B296" t="str">
            <v>06</v>
          </cell>
          <cell r="C296" t="str">
            <v>1</v>
          </cell>
          <cell r="D296" t="str">
            <v>B</v>
          </cell>
          <cell r="E296">
            <v>1</v>
          </cell>
          <cell r="F296" t="str">
            <v>Felh.célu tám.nem 28. sorba tart.kölcs.nyujt.önk.többs.váll.</v>
          </cell>
        </row>
        <row r="297">
          <cell r="A297" t="str">
            <v>32</v>
          </cell>
          <cell r="B297" t="str">
            <v>06</v>
          </cell>
          <cell r="C297" t="str">
            <v>1</v>
          </cell>
          <cell r="D297" t="str">
            <v>B</v>
          </cell>
          <cell r="E297">
            <v>1</v>
          </cell>
          <cell r="F297" t="str">
            <v>Felh.célu tám.nem 29. sorba tart.kölcs.nyujt.nem önk.többs.v.</v>
          </cell>
        </row>
        <row r="298">
          <cell r="A298" t="str">
            <v>33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 t="str">
            <v>Felh.célu tám.-i kölcsönök nyujtása egyéb váll.(30+31+32)</v>
          </cell>
        </row>
        <row r="299">
          <cell r="A299" t="str">
            <v>34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 t="str">
            <v>Felh.célu id.tám.-i kölcs.nyujtása háztartásoknak(lak.tám.)</v>
          </cell>
        </row>
        <row r="300">
          <cell r="A300" t="str">
            <v>35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 t="str">
            <v>Egyéb felh.célu tám.-i kölcsönök nyujtása háztartásoknak</v>
          </cell>
        </row>
        <row r="301">
          <cell r="A301" t="str">
            <v>36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 t="str">
            <v>Felh.célu tám.-i kölcsönök nyujtása non-profit szervezetekn.</v>
          </cell>
        </row>
        <row r="302">
          <cell r="A302" t="str">
            <v>37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 t="str">
            <v>Felh.célu tám.-i kölcsönök nyujtása külföldre</v>
          </cell>
        </row>
        <row r="303">
          <cell r="A303" t="str">
            <v>38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 t="str">
            <v>Felh.célu tám.kölcsön nyujt.áht.kivülre (26+27+33+...+37)</v>
          </cell>
        </row>
        <row r="304">
          <cell r="A304" t="str">
            <v>39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 t="str">
            <v>Támogatási kölcsönök nyujtása áht.kivülre (25+38)</v>
          </cell>
        </row>
        <row r="305">
          <cell r="A305" t="str">
            <v>40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 t="str">
            <v>Mük.célu tám.-i kölcsönök törleszt.központi ktgv-i szervnek</v>
          </cell>
        </row>
        <row r="306">
          <cell r="A306" t="str">
            <v>41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 t="str">
            <v>Mük.célu tám.-i kölcsönök törleszt.helyi önk. ktgv-i sz-nek</v>
          </cell>
        </row>
        <row r="307">
          <cell r="A307" t="str">
            <v>42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 t="str">
            <v>Mük.célu tám.-i kölcsönök törleszt.fejezeten (önk.) belül</v>
          </cell>
        </row>
        <row r="308">
          <cell r="A308" t="str">
            <v>43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 t="str">
            <v>Mük.célu tám.-i kölcsönök törleszt.TB.alapoknak és kezelöin.</v>
          </cell>
        </row>
        <row r="309">
          <cell r="A309" t="str">
            <v>44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 t="str">
            <v>Mük.célu tám.-i kölcsönök törleszt.elkül.állami pénzalapokn.</v>
          </cell>
        </row>
        <row r="310">
          <cell r="A310" t="str">
            <v>45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 t="str">
            <v>Mük.célu tám.-i kölcsön törleszt.áht.belülre (40+...+44)</v>
          </cell>
        </row>
        <row r="311">
          <cell r="A311" t="str">
            <v>46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 t="str">
            <v>Felh.célu tám.-i kölcsönök törleszt. kp-i ktgv-i szervnek</v>
          </cell>
        </row>
        <row r="312">
          <cell r="A312" t="str">
            <v>47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 t="str">
            <v>Felh.célu tám.-i kölcsönök törleszt.helyi önk.ktgv-i sz-nek</v>
          </cell>
        </row>
        <row r="313">
          <cell r="A313" t="str">
            <v>48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 t="str">
            <v>Felh.célu tám.-i kölcsönök törleszt.fejezeten (önk.) belül</v>
          </cell>
        </row>
        <row r="314">
          <cell r="A314" t="str">
            <v>49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 t="str">
            <v>Felh.célu tám.-i kölcsönök törleszt.TB.alapoknak és kezelöi.</v>
          </cell>
        </row>
        <row r="315">
          <cell r="A315" t="str">
            <v>50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 t="str">
            <v>Felh.célu tám.-i kölcsönök törleszt.elkül.állami pénzalapok.</v>
          </cell>
        </row>
        <row r="316">
          <cell r="A316" t="str">
            <v>51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 t="str">
            <v>Felh.célu tám.-i kölcsön törl.áht.-belülre (46+...+50)</v>
          </cell>
        </row>
        <row r="317">
          <cell r="A317" t="str">
            <v>52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 t="str">
            <v>Támogatási kölcsönök törleszt.államházt. belülre (45+51)</v>
          </cell>
        </row>
        <row r="318">
          <cell r="A318" t="str">
            <v>53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 t="str">
            <v>Kölcsönök nyujtása és törlesztése (13+39+52)</v>
          </cell>
        </row>
        <row r="319">
          <cell r="A319" t="str">
            <v>54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 t="str">
            <v>Hosszu lejáratu hitelek visszafiz.(törl.)pénzügyi vállalk.</v>
          </cell>
        </row>
        <row r="320">
          <cell r="A320" t="str">
            <v>55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 t="str">
            <v>Hosszu lejáratu hitelek visszafiz.(törl.)egyéb belföldi hit.</v>
          </cell>
        </row>
        <row r="321">
          <cell r="A321" t="str">
            <v>56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 t="str">
            <v>Rövid lejáratu hitelek visszafiz.(törl.) pénzügyi vállalk.</v>
          </cell>
        </row>
        <row r="322">
          <cell r="A322" t="str">
            <v>57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 t="str">
            <v>Rövid lejáratu hitelek visszafiz.(törl.) egyéb belföldi hit.</v>
          </cell>
        </row>
        <row r="323">
          <cell r="A323" t="str">
            <v>58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 t="str">
            <v>Likviditási célu hitel törlesztése központi költségvetésnek</v>
          </cell>
        </row>
        <row r="324">
          <cell r="A324" t="str">
            <v>59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 t="str">
            <v>Müködési célu hitel visszafiz.más elkül. állami pénzalap.</v>
          </cell>
        </row>
        <row r="325">
          <cell r="A325" t="str">
            <v>60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 t="str">
            <v>Hosszu lejáratu belföldi értékpapirok beváltása</v>
          </cell>
        </row>
        <row r="326">
          <cell r="A326" t="str">
            <v>61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 t="str">
            <v>Rövid lejáratu belföldi értékpapirok beváltása</v>
          </cell>
        </row>
        <row r="327">
          <cell r="A327" t="str">
            <v>62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 t="str">
            <v>Rövid lejáratu értékpapirok vásárlása</v>
          </cell>
        </row>
        <row r="328">
          <cell r="A328" t="str">
            <v>63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 t="str">
            <v>Belföldi finanszirozás kiadásai (54+...+62)</v>
          </cell>
        </row>
        <row r="329">
          <cell r="A329" t="str">
            <v>64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 t="str">
            <v>Hiteltörlesztés nemzetközi fejlesztési szervezeteknek</v>
          </cell>
        </row>
        <row r="330">
          <cell r="A330" t="str">
            <v>65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 t="str">
            <v>Hiteltörlesztés más kormányoknak</v>
          </cell>
        </row>
        <row r="331">
          <cell r="A331" t="str">
            <v>66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 t="str">
            <v>Hiteltörlesztés külföldi pénzintézeteknek</v>
          </cell>
        </row>
        <row r="332">
          <cell r="A332" t="str">
            <v>67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 t="str">
            <v>Hiteltörlesztés egyéb külföldi hitelezönek</v>
          </cell>
        </row>
        <row r="333">
          <cell r="A333" t="str">
            <v>68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 t="str">
            <v>Külföldi finanszirozás kiadásai (64+...+67)</v>
          </cell>
        </row>
        <row r="334">
          <cell r="A334" t="str">
            <v>69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 t="str">
            <v>Tervezett maradvány,eredmény</v>
          </cell>
        </row>
        <row r="335">
          <cell r="A335" t="str">
            <v>70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 t="str">
            <v>Céltartalékok</v>
          </cell>
        </row>
        <row r="336">
          <cell r="A336" t="str">
            <v>71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 t="str">
            <v>Alap- és vállalkozási tevékenység közötti elszámolások</v>
          </cell>
        </row>
        <row r="337">
          <cell r="A337" t="str">
            <v>72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 t="str">
            <v>Pénzforgalom nélküli kiadások (69+70+71)</v>
          </cell>
        </row>
        <row r="338">
          <cell r="A338" t="str">
            <v>73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 t="str">
            <v>Kiegyenlitö kiadások</v>
          </cell>
        </row>
        <row r="339">
          <cell r="A339" t="str">
            <v>74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 t="str">
            <v>Függö kiadások</v>
          </cell>
        </row>
        <row r="340">
          <cell r="A340" t="str">
            <v>75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 t="str">
            <v>átfuto kiadások</v>
          </cell>
        </row>
        <row r="341">
          <cell r="A341" t="str">
            <v>76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 t="str">
            <v>Kiegyenlitö,függö,átfuto kiadások (73+74+75)</v>
          </cell>
        </row>
        <row r="342">
          <cell r="A342" t="str">
            <v>1</v>
          </cell>
          <cell r="B342" t="str">
            <v>07</v>
          </cell>
          <cell r="C342" t="str">
            <v>1</v>
          </cell>
          <cell r="D342" t="str">
            <v>B</v>
          </cell>
          <cell r="E342">
            <v>1</v>
          </cell>
          <cell r="F342" t="str">
            <v>Intézményi ellátási dijak</v>
          </cell>
        </row>
        <row r="343">
          <cell r="A343" t="str">
            <v>2</v>
          </cell>
          <cell r="B343" t="str">
            <v>07</v>
          </cell>
          <cell r="C343" t="str">
            <v>1</v>
          </cell>
          <cell r="D343" t="str">
            <v>B</v>
          </cell>
          <cell r="E343">
            <v>1</v>
          </cell>
          <cell r="F343" t="str">
            <v>Alkalmazottak téritése</v>
          </cell>
        </row>
        <row r="344">
          <cell r="A344" t="str">
            <v>3</v>
          </cell>
          <cell r="B344" t="str">
            <v>07</v>
          </cell>
          <cell r="C344" t="str">
            <v>1</v>
          </cell>
          <cell r="D344" t="str">
            <v>B</v>
          </cell>
          <cell r="E344">
            <v>1</v>
          </cell>
          <cell r="F344" t="str">
            <v>Hatosági,enged.-i,felügyeleti,ellörzési feladatok bevétele</v>
          </cell>
        </row>
        <row r="345">
          <cell r="A345" t="str">
            <v>4</v>
          </cell>
          <cell r="B345" t="str">
            <v>07</v>
          </cell>
          <cell r="C345" t="str">
            <v>1</v>
          </cell>
          <cell r="D345" t="str">
            <v>B</v>
          </cell>
          <cell r="E345">
            <v>1</v>
          </cell>
          <cell r="F345" t="str">
            <v>Egyéb alaptevékenységi bevételek</v>
          </cell>
        </row>
        <row r="346">
          <cell r="A346" t="str">
            <v>5</v>
          </cell>
          <cell r="B346" t="str">
            <v>07</v>
          </cell>
          <cell r="C346" t="str">
            <v>1</v>
          </cell>
          <cell r="D346" t="str">
            <v>B</v>
          </cell>
          <cell r="E346">
            <v>1</v>
          </cell>
          <cell r="F346" t="str">
            <v>Alaptevékenység bevételei (01+...+04)</v>
          </cell>
        </row>
        <row r="347">
          <cell r="A347" t="str">
            <v>6</v>
          </cell>
          <cell r="B347" t="str">
            <v>07</v>
          </cell>
          <cell r="C347" t="str">
            <v>1</v>
          </cell>
          <cell r="D347" t="str">
            <v>B</v>
          </cell>
          <cell r="E347">
            <v>1</v>
          </cell>
          <cell r="F347" t="str">
            <v>Állami feladatok ellát.során létrehozott áru-és készletért.</v>
          </cell>
        </row>
        <row r="348">
          <cell r="A348" t="str">
            <v>7</v>
          </cell>
          <cell r="B348" t="str">
            <v>07</v>
          </cell>
          <cell r="C348" t="str">
            <v>1</v>
          </cell>
          <cell r="D348" t="str">
            <v>B</v>
          </cell>
          <cell r="E348">
            <v>1</v>
          </cell>
          <cell r="F348" t="str">
            <v>Alaptevékenység körében végzett szolgáltatások ellenértéke</v>
          </cell>
        </row>
        <row r="349">
          <cell r="A349" t="str">
            <v>8</v>
          </cell>
          <cell r="B349" t="str">
            <v>07</v>
          </cell>
          <cell r="C349" t="str">
            <v>1</v>
          </cell>
          <cell r="D349" t="str">
            <v>B</v>
          </cell>
          <cell r="E349">
            <v>1</v>
          </cell>
          <cell r="F349" t="str">
            <v>Alaptevékenység sajátos szolgáltatásainak ellenértéke</v>
          </cell>
        </row>
        <row r="350">
          <cell r="A350" t="str">
            <v>9</v>
          </cell>
          <cell r="B350" t="str">
            <v>07</v>
          </cell>
          <cell r="C350" t="str">
            <v>1</v>
          </cell>
          <cell r="D350" t="str">
            <v>B</v>
          </cell>
          <cell r="E350">
            <v>1</v>
          </cell>
          <cell r="F350" t="str">
            <v>Alaptevékenységgel összefüggö egyéb bevételek (06+07+08)</v>
          </cell>
        </row>
        <row r="351">
          <cell r="A351" t="str">
            <v>10</v>
          </cell>
          <cell r="B351" t="str">
            <v>07</v>
          </cell>
          <cell r="C351" t="str">
            <v>1</v>
          </cell>
          <cell r="D351" t="str">
            <v>B</v>
          </cell>
          <cell r="E351">
            <v>1</v>
          </cell>
          <cell r="F351" t="str">
            <v>Bérleti és lizing dijbevételek</v>
          </cell>
        </row>
        <row r="352">
          <cell r="A352" t="str">
            <v>11</v>
          </cell>
          <cell r="B352" t="str">
            <v>07</v>
          </cell>
          <cell r="C352" t="str">
            <v>1</v>
          </cell>
          <cell r="D352" t="str">
            <v>B</v>
          </cell>
          <cell r="E352">
            <v>1</v>
          </cell>
          <cell r="F352" t="str">
            <v>Szellemi és anyagi infrastruktura magáncélu igénybevét.tér.</v>
          </cell>
        </row>
        <row r="353">
          <cell r="A353" t="str">
            <v>12</v>
          </cell>
          <cell r="B353" t="str">
            <v>07</v>
          </cell>
          <cell r="C353" t="str">
            <v>1</v>
          </cell>
          <cell r="D353" t="str">
            <v>B</v>
          </cell>
          <cell r="E353">
            <v>1</v>
          </cell>
          <cell r="F353" t="str">
            <v>Vendéglátoip. vállalk. által üzemelt.int.étterem bérl.dija</v>
          </cell>
        </row>
        <row r="354">
          <cell r="A354" t="str">
            <v>13</v>
          </cell>
          <cell r="B354" t="str">
            <v>07</v>
          </cell>
          <cell r="C354" t="str">
            <v>1</v>
          </cell>
          <cell r="D354" t="str">
            <v>B</v>
          </cell>
          <cell r="E354">
            <v>1</v>
          </cell>
          <cell r="F354" t="str">
            <v>Elhasználodott,feleslegessé vált készletek értékesitése</v>
          </cell>
        </row>
        <row r="355">
          <cell r="A355" t="str">
            <v>14</v>
          </cell>
          <cell r="B355" t="str">
            <v>07</v>
          </cell>
          <cell r="C355" t="str">
            <v>1</v>
          </cell>
          <cell r="D355" t="str">
            <v>B</v>
          </cell>
          <cell r="E355">
            <v>1</v>
          </cell>
          <cell r="F355" t="str">
            <v>Dolgozo,hallgato,tanulo,stb.kártéritése és egyéb téritése</v>
          </cell>
        </row>
        <row r="356">
          <cell r="A356" t="str">
            <v>15</v>
          </cell>
          <cell r="B356" t="str">
            <v>07</v>
          </cell>
          <cell r="C356" t="str">
            <v>1</v>
          </cell>
          <cell r="D356" t="str">
            <v>B</v>
          </cell>
          <cell r="E356">
            <v>1</v>
          </cell>
          <cell r="F356" t="str">
            <v>Kötbér,birság,egyéb kártérités,bánatpénz megfiz.szárm.pénz.</v>
          </cell>
        </row>
        <row r="357">
          <cell r="A357" t="str">
            <v>16</v>
          </cell>
          <cell r="B357" t="str">
            <v>07</v>
          </cell>
          <cell r="C357" t="str">
            <v>1</v>
          </cell>
          <cell r="D357" t="str">
            <v>B</v>
          </cell>
          <cell r="E357">
            <v>1</v>
          </cell>
          <cell r="F357" t="str">
            <v>Egyéb bevételek</v>
          </cell>
        </row>
        <row r="358">
          <cell r="A358" t="str">
            <v>17</v>
          </cell>
          <cell r="B358" t="str">
            <v>07</v>
          </cell>
          <cell r="C358" t="str">
            <v>1</v>
          </cell>
          <cell r="D358" t="str">
            <v>B</v>
          </cell>
          <cell r="E358">
            <v>1</v>
          </cell>
          <cell r="F358" t="str">
            <v>Intézmények egyéb sajátos bevételei (10+...+16)</v>
          </cell>
        </row>
        <row r="359">
          <cell r="A359" t="str">
            <v>18</v>
          </cell>
          <cell r="B359" t="str">
            <v>07</v>
          </cell>
          <cell r="C359" t="str">
            <v>1</v>
          </cell>
          <cell r="D359" t="str">
            <v>B</v>
          </cell>
          <cell r="E359">
            <v>1</v>
          </cell>
          <cell r="F359" t="str">
            <v>Müködési kiadáshoz kapcsolodo ÁFA visszatérülése</v>
          </cell>
        </row>
        <row r="360">
          <cell r="A360" t="str">
            <v>19</v>
          </cell>
          <cell r="B360" t="str">
            <v>07</v>
          </cell>
          <cell r="C360" t="str">
            <v>1</v>
          </cell>
          <cell r="D360" t="str">
            <v>B</v>
          </cell>
          <cell r="E360">
            <v>1</v>
          </cell>
          <cell r="F360" t="str">
            <v>Felhalmozási kiadáshoz kapcsolodo ÁFA visszatérülése</v>
          </cell>
        </row>
        <row r="361">
          <cell r="A361" t="str">
            <v>20</v>
          </cell>
          <cell r="B361" t="str">
            <v>07</v>
          </cell>
          <cell r="C361" t="str">
            <v>1</v>
          </cell>
          <cell r="D361" t="str">
            <v>B</v>
          </cell>
          <cell r="E361">
            <v>1</v>
          </cell>
          <cell r="F361" t="str">
            <v>Kiszámlázott termékek és szolgáltatások ÁFA-ja</v>
          </cell>
        </row>
        <row r="362">
          <cell r="A362" t="str">
            <v>21</v>
          </cell>
          <cell r="B362" t="str">
            <v>07</v>
          </cell>
          <cell r="C362" t="str">
            <v>1</v>
          </cell>
          <cell r="D362" t="str">
            <v>B</v>
          </cell>
          <cell r="E362">
            <v>1</v>
          </cell>
          <cell r="F362" t="str">
            <v>Értékesitett tárgyi eszközök,immateriális javak ÁFA-ja</v>
          </cell>
        </row>
        <row r="363">
          <cell r="A363" t="str">
            <v>22</v>
          </cell>
          <cell r="B363" t="str">
            <v>07</v>
          </cell>
          <cell r="C363" t="str">
            <v>1</v>
          </cell>
          <cell r="D363" t="str">
            <v>B</v>
          </cell>
          <cell r="E363">
            <v>1</v>
          </cell>
          <cell r="F363" t="str">
            <v>Ált.forg. ado bevételek,visszatérülések (18+...+21)</v>
          </cell>
        </row>
        <row r="364">
          <cell r="A364" t="str">
            <v>23</v>
          </cell>
          <cell r="B364" t="str">
            <v>07</v>
          </cell>
          <cell r="C364" t="str">
            <v>1</v>
          </cell>
          <cell r="D364" t="str">
            <v>B</v>
          </cell>
          <cell r="E364">
            <v>1</v>
          </cell>
          <cell r="F364" t="str">
            <v>Áruértékesités</v>
          </cell>
        </row>
        <row r="365">
          <cell r="A365" t="str">
            <v>24</v>
          </cell>
          <cell r="B365" t="str">
            <v>07</v>
          </cell>
          <cell r="C365" t="str">
            <v>1</v>
          </cell>
          <cell r="D365" t="str">
            <v>B</v>
          </cell>
          <cell r="E365">
            <v>1</v>
          </cell>
          <cell r="F365" t="str">
            <v>Szolgáltatás</v>
          </cell>
        </row>
        <row r="366">
          <cell r="A366" t="str">
            <v>25</v>
          </cell>
          <cell r="B366" t="str">
            <v>07</v>
          </cell>
          <cell r="C366" t="str">
            <v>1</v>
          </cell>
          <cell r="D366" t="str">
            <v>B</v>
          </cell>
          <cell r="E366">
            <v>1</v>
          </cell>
          <cell r="F366" t="str">
            <v>Vállalkozási bevételek (23+24)</v>
          </cell>
        </row>
        <row r="367">
          <cell r="A367" t="str">
            <v>26</v>
          </cell>
          <cell r="B367" t="str">
            <v>07</v>
          </cell>
          <cell r="C367" t="str">
            <v>1</v>
          </cell>
          <cell r="D367" t="str">
            <v>B</v>
          </cell>
          <cell r="E367">
            <v>1</v>
          </cell>
          <cell r="F367" t="str">
            <v>Államháztartáson kivülröl származo bef.pénz.eszk.kamata</v>
          </cell>
        </row>
        <row r="368">
          <cell r="A368" t="str">
            <v>27</v>
          </cell>
          <cell r="B368" t="str">
            <v>07</v>
          </cell>
          <cell r="C368" t="str">
            <v>1</v>
          </cell>
          <cell r="D368" t="str">
            <v>B</v>
          </cell>
          <cell r="E368">
            <v>1</v>
          </cell>
          <cell r="F368" t="str">
            <v>Egyéb államháztartáson kivülröl származo kamatbevétel</v>
          </cell>
        </row>
        <row r="369">
          <cell r="A369" t="str">
            <v>28</v>
          </cell>
          <cell r="B369" t="str">
            <v>07</v>
          </cell>
          <cell r="C369" t="str">
            <v>1</v>
          </cell>
          <cell r="D369" t="str">
            <v>B</v>
          </cell>
          <cell r="E369">
            <v>1</v>
          </cell>
          <cell r="F369" t="str">
            <v>Kamatbevételek államháztartáson belülröl</v>
          </cell>
        </row>
        <row r="370">
          <cell r="A370" t="str">
            <v>29</v>
          </cell>
          <cell r="B370" t="str">
            <v>07</v>
          </cell>
          <cell r="C370" t="str">
            <v>1</v>
          </cell>
          <cell r="D370" t="str">
            <v>B</v>
          </cell>
          <cell r="E370">
            <v>1</v>
          </cell>
          <cell r="F370" t="str">
            <v>Kamatbevételek (26+27+28)</v>
          </cell>
        </row>
        <row r="371">
          <cell r="A371" t="str">
            <v>30</v>
          </cell>
          <cell r="B371" t="str">
            <v>07</v>
          </cell>
          <cell r="C371" t="str">
            <v>1</v>
          </cell>
          <cell r="D371" t="str">
            <v>B</v>
          </cell>
          <cell r="E371">
            <v>1</v>
          </cell>
          <cell r="F371" t="str">
            <v>Intézményi müködési bevételek (05+09+17+22+25+29)</v>
          </cell>
        </row>
        <row r="372">
          <cell r="A372" t="str">
            <v>31</v>
          </cell>
          <cell r="B372" t="str">
            <v>07</v>
          </cell>
          <cell r="C372" t="str">
            <v>1</v>
          </cell>
          <cell r="D372" t="str">
            <v>B</v>
          </cell>
          <cell r="E372">
            <v>1</v>
          </cell>
          <cell r="F372" t="str">
            <v>Központi költségvetés sajátos bevételei</v>
          </cell>
        </row>
        <row r="373">
          <cell r="A373" t="str">
            <v>32</v>
          </cell>
          <cell r="B373" t="str">
            <v>07</v>
          </cell>
          <cell r="C373" t="str">
            <v>1</v>
          </cell>
          <cell r="D373" t="str">
            <v>B</v>
          </cell>
          <cell r="E373">
            <v>1</v>
          </cell>
          <cell r="F373" t="str">
            <v>Elkülönitett állami pénzalapok sajátos bevételei</v>
          </cell>
        </row>
        <row r="374">
          <cell r="A374" t="str">
            <v>33</v>
          </cell>
          <cell r="B374" t="str">
            <v>07</v>
          </cell>
          <cell r="C374" t="str">
            <v>1</v>
          </cell>
          <cell r="D374" t="str">
            <v>B</v>
          </cell>
          <cell r="E374">
            <v>1</v>
          </cell>
          <cell r="F374" t="str">
            <v>Társadalombiztositási alapok sajátos bevételei</v>
          </cell>
        </row>
        <row r="375">
          <cell r="A375" t="str">
            <v>34</v>
          </cell>
          <cell r="B375" t="str">
            <v>07</v>
          </cell>
          <cell r="C375" t="str">
            <v>1</v>
          </cell>
          <cell r="D375" t="str">
            <v>B</v>
          </cell>
          <cell r="E375">
            <v>1</v>
          </cell>
          <cell r="F375" t="str">
            <v>Önkormányzatok sajátos müködési bevételei</v>
          </cell>
        </row>
        <row r="376">
          <cell r="A376" t="str">
            <v>35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 t="str">
            <v>Államháztartás alrendszereinek mük.bevételei(31+...+34)</v>
          </cell>
        </row>
        <row r="377">
          <cell r="A377" t="str">
            <v>1</v>
          </cell>
          <cell r="B377" t="str">
            <v>08</v>
          </cell>
          <cell r="C377" t="str">
            <v>1</v>
          </cell>
          <cell r="D377" t="str">
            <v>B</v>
          </cell>
          <cell r="E377">
            <v>1</v>
          </cell>
          <cell r="F377" t="str">
            <v>Ingatlanok értékesitése (föld kivételével)</v>
          </cell>
        </row>
        <row r="378">
          <cell r="A378" t="str">
            <v>2</v>
          </cell>
          <cell r="B378" t="str">
            <v>08</v>
          </cell>
          <cell r="C378" t="str">
            <v>1</v>
          </cell>
          <cell r="D378" t="str">
            <v>B</v>
          </cell>
          <cell r="E378">
            <v>1</v>
          </cell>
          <cell r="F378" t="str">
            <v>Földterület értékesitése</v>
          </cell>
        </row>
        <row r="379">
          <cell r="A379" t="str">
            <v>3</v>
          </cell>
          <cell r="B379" t="str">
            <v>08</v>
          </cell>
          <cell r="C379" t="str">
            <v>1</v>
          </cell>
          <cell r="D379" t="str">
            <v>B</v>
          </cell>
          <cell r="E379">
            <v>1</v>
          </cell>
          <cell r="F379" t="str">
            <v>Gépek,berendezések és felszerelések értékesitése</v>
          </cell>
        </row>
        <row r="380">
          <cell r="A380" t="str">
            <v>4</v>
          </cell>
          <cell r="B380" t="str">
            <v>08</v>
          </cell>
          <cell r="C380" t="str">
            <v>1</v>
          </cell>
          <cell r="D380" t="str">
            <v>B</v>
          </cell>
          <cell r="E380">
            <v>1</v>
          </cell>
          <cell r="F380" t="str">
            <v>Jármüvek értékesitése</v>
          </cell>
        </row>
        <row r="381">
          <cell r="A381" t="str">
            <v>5</v>
          </cell>
          <cell r="B381" t="str">
            <v>08</v>
          </cell>
          <cell r="C381" t="str">
            <v>1</v>
          </cell>
          <cell r="D381" t="str">
            <v>B</v>
          </cell>
          <cell r="E381">
            <v>1</v>
          </cell>
          <cell r="F381" t="str">
            <v>Immateriális javak értékesitése</v>
          </cell>
        </row>
        <row r="382">
          <cell r="A382" t="str">
            <v>6</v>
          </cell>
          <cell r="B382" t="str">
            <v>08</v>
          </cell>
          <cell r="C382" t="str">
            <v>1</v>
          </cell>
          <cell r="D382" t="str">
            <v>B</v>
          </cell>
          <cell r="E382">
            <v>1</v>
          </cell>
          <cell r="F382" t="str">
            <v>Tárgyi eszközök,immateriális javak értékesitése(01+...+05)</v>
          </cell>
        </row>
        <row r="383">
          <cell r="A383" t="str">
            <v>7</v>
          </cell>
          <cell r="B383" t="str">
            <v>08</v>
          </cell>
          <cell r="C383" t="str">
            <v>1</v>
          </cell>
          <cell r="D383" t="str">
            <v>B</v>
          </cell>
          <cell r="E383">
            <v>1</v>
          </cell>
          <cell r="F383" t="str">
            <v>Önkormányzatok sajátos felhalmozási és tökebevételei</v>
          </cell>
        </row>
        <row r="384">
          <cell r="A384" t="str">
            <v>8</v>
          </cell>
          <cell r="B384" t="str">
            <v>08</v>
          </cell>
          <cell r="C384" t="str">
            <v>1</v>
          </cell>
          <cell r="D384" t="str">
            <v>B</v>
          </cell>
          <cell r="E384">
            <v>1</v>
          </cell>
          <cell r="F384" t="str">
            <v>Osztalék-és hozambevétel</v>
          </cell>
        </row>
        <row r="385">
          <cell r="A385" t="str">
            <v>9</v>
          </cell>
          <cell r="B385" t="str">
            <v>08</v>
          </cell>
          <cell r="C385" t="str">
            <v>1</v>
          </cell>
          <cell r="D385" t="str">
            <v>B</v>
          </cell>
          <cell r="E385">
            <v>1</v>
          </cell>
          <cell r="F385" t="str">
            <v>Részvények,részesedések értékesitése</v>
          </cell>
        </row>
        <row r="386">
          <cell r="A386" t="str">
            <v>10</v>
          </cell>
          <cell r="B386" t="str">
            <v>08</v>
          </cell>
          <cell r="C386" t="str">
            <v>1</v>
          </cell>
          <cell r="D386" t="str">
            <v>B</v>
          </cell>
          <cell r="E386">
            <v>1</v>
          </cell>
          <cell r="F386" t="str">
            <v>Kárpotlási jegyek értékesitése</v>
          </cell>
        </row>
        <row r="387">
          <cell r="A387" t="str">
            <v>11</v>
          </cell>
          <cell r="B387" t="str">
            <v>08</v>
          </cell>
          <cell r="C387" t="str">
            <v>1</v>
          </cell>
          <cell r="D387" t="str">
            <v>B</v>
          </cell>
          <cell r="E387">
            <v>1</v>
          </cell>
          <cell r="F387" t="str">
            <v>Államkötvények,egyéb értékpapirok értékesitése</v>
          </cell>
        </row>
        <row r="388">
          <cell r="A388" t="str">
            <v>12</v>
          </cell>
          <cell r="B388" t="str">
            <v>08</v>
          </cell>
          <cell r="C388" t="str">
            <v>1</v>
          </cell>
          <cell r="D388" t="str">
            <v>B</v>
          </cell>
          <cell r="E388">
            <v>1</v>
          </cell>
          <cell r="F388" t="str">
            <v>Egyéb pénzügyi befektetések bevételei</v>
          </cell>
        </row>
        <row r="389">
          <cell r="A389" t="str">
            <v>13</v>
          </cell>
          <cell r="B389" t="str">
            <v>08</v>
          </cell>
          <cell r="C389" t="str">
            <v>1</v>
          </cell>
          <cell r="D389" t="str">
            <v>B</v>
          </cell>
          <cell r="E389">
            <v>1</v>
          </cell>
          <cell r="F389" t="str">
            <v>Pénzügyi befektetések bevételei (08+...+12)</v>
          </cell>
        </row>
        <row r="390">
          <cell r="A390" t="str">
            <v>14</v>
          </cell>
          <cell r="B390" t="str">
            <v>08</v>
          </cell>
          <cell r="C390" t="str">
            <v>1</v>
          </cell>
          <cell r="D390" t="str">
            <v>B</v>
          </cell>
          <cell r="E390">
            <v>1</v>
          </cell>
          <cell r="F390" t="str">
            <v>Állami készletek,tartalékok értékesitése</v>
          </cell>
        </row>
        <row r="391">
          <cell r="A391" t="str">
            <v>15</v>
          </cell>
          <cell r="B391" t="str">
            <v>08</v>
          </cell>
          <cell r="C391" t="str">
            <v>1</v>
          </cell>
          <cell r="D391" t="str">
            <v>B</v>
          </cell>
          <cell r="E391">
            <v>1</v>
          </cell>
          <cell r="F391" t="str">
            <v>Felhalmozási és töke jellegü bevételek (06+07+13+14)</v>
          </cell>
        </row>
        <row r="392">
          <cell r="A392" t="str">
            <v>1</v>
          </cell>
          <cell r="B392" t="str">
            <v>09</v>
          </cell>
          <cell r="C392" t="str">
            <v>1</v>
          </cell>
          <cell r="D392" t="str">
            <v>B</v>
          </cell>
          <cell r="E392">
            <v>1</v>
          </cell>
          <cell r="F392" t="str">
            <v>Müködési költségvetés támogatása</v>
          </cell>
        </row>
        <row r="393">
          <cell r="A393" t="str">
            <v>2</v>
          </cell>
          <cell r="B393" t="str">
            <v>09</v>
          </cell>
          <cell r="C393" t="str">
            <v>1</v>
          </cell>
          <cell r="D393" t="str">
            <v>B</v>
          </cell>
          <cell r="E393">
            <v>1</v>
          </cell>
          <cell r="F393" t="str">
            <v>Intézményi felhalmozási kiadások támogatása</v>
          </cell>
        </row>
        <row r="394">
          <cell r="A394" t="str">
            <v>3</v>
          </cell>
          <cell r="B394" t="str">
            <v>09</v>
          </cell>
          <cell r="C394" t="str">
            <v>1</v>
          </cell>
          <cell r="D394" t="str">
            <v>B</v>
          </cell>
          <cell r="E394">
            <v>1</v>
          </cell>
          <cell r="F394" t="str">
            <v>Kormányzati felhalmozási kiadások támogatása</v>
          </cell>
        </row>
        <row r="395">
          <cell r="A395" t="str">
            <v>4</v>
          </cell>
          <cell r="B395" t="str">
            <v>09</v>
          </cell>
          <cell r="C395" t="str">
            <v>1</v>
          </cell>
          <cell r="D395" t="str">
            <v>B</v>
          </cell>
          <cell r="E395">
            <v>1</v>
          </cell>
          <cell r="F395" t="str">
            <v>Felügyeleti szervtöl kapott támogatás (01+...+03)</v>
          </cell>
        </row>
        <row r="396">
          <cell r="A396" t="str">
            <v>5</v>
          </cell>
          <cell r="B396" t="str">
            <v>09</v>
          </cell>
          <cell r="C396" t="str">
            <v>1</v>
          </cell>
          <cell r="D396" t="str">
            <v>B</v>
          </cell>
          <cell r="E396">
            <v>1</v>
          </cell>
          <cell r="F396" t="str">
            <v>Önkormányzatok költségvetési támogatása</v>
          </cell>
        </row>
        <row r="397">
          <cell r="A397" t="str">
            <v>6</v>
          </cell>
          <cell r="B397" t="str">
            <v>09</v>
          </cell>
          <cell r="C397" t="str">
            <v>1</v>
          </cell>
          <cell r="D397" t="str">
            <v>B</v>
          </cell>
          <cell r="E397">
            <v>1</v>
          </cell>
          <cell r="F397" t="str">
            <v>Társadalombiztositási alapok költségvetési támogatása</v>
          </cell>
        </row>
        <row r="398">
          <cell r="A398" t="str">
            <v>7</v>
          </cell>
          <cell r="B398" t="str">
            <v>09</v>
          </cell>
          <cell r="C398" t="str">
            <v>1</v>
          </cell>
          <cell r="D398" t="str">
            <v>B</v>
          </cell>
          <cell r="E398">
            <v>1</v>
          </cell>
          <cell r="F398" t="str">
            <v>Elkülönitett állami pénzalapok költségvetési támogatása</v>
          </cell>
        </row>
        <row r="399">
          <cell r="A399" t="str">
            <v>8</v>
          </cell>
          <cell r="B399" t="str">
            <v>09</v>
          </cell>
          <cell r="C399" t="str">
            <v>1</v>
          </cell>
          <cell r="D399" t="str">
            <v>B</v>
          </cell>
          <cell r="E399">
            <v>1</v>
          </cell>
          <cell r="F399" t="str">
            <v>Központi költségvetésböl kapott támogatás (05+...+07)</v>
          </cell>
        </row>
        <row r="400">
          <cell r="A400" t="str">
            <v>9</v>
          </cell>
          <cell r="B400" t="str">
            <v>09</v>
          </cell>
          <cell r="C400" t="str">
            <v>1</v>
          </cell>
          <cell r="D400" t="str">
            <v>B</v>
          </cell>
          <cell r="E400">
            <v>1</v>
          </cell>
          <cell r="F400" t="str">
            <v>Elözö évi központi költségvetési kieg.-ek, visszatérülések</v>
          </cell>
        </row>
        <row r="401">
          <cell r="A401" t="str">
            <v>10</v>
          </cell>
          <cell r="B401" t="str">
            <v>09</v>
          </cell>
          <cell r="C401" t="str">
            <v>1</v>
          </cell>
          <cell r="D401" t="str">
            <v>B</v>
          </cell>
          <cell r="E401">
            <v>1</v>
          </cell>
          <cell r="F401" t="str">
            <v>Elözö évi egyéb költségvetési kieg.-ek, visszatérülések</v>
          </cell>
        </row>
        <row r="402">
          <cell r="A402" t="str">
            <v>11</v>
          </cell>
          <cell r="B402" t="str">
            <v>09</v>
          </cell>
          <cell r="C402" t="str">
            <v>1</v>
          </cell>
          <cell r="D402" t="str">
            <v>B</v>
          </cell>
          <cell r="E402">
            <v>1</v>
          </cell>
          <cell r="F402" t="str">
            <v>Kiegészitések,visszatérülések  (09+10)</v>
          </cell>
        </row>
        <row r="403">
          <cell r="A403" t="str">
            <v>12</v>
          </cell>
          <cell r="B403" t="str">
            <v>09</v>
          </cell>
          <cell r="C403" t="str">
            <v>1</v>
          </cell>
          <cell r="D403" t="str">
            <v>B</v>
          </cell>
          <cell r="E403">
            <v>1</v>
          </cell>
          <cell r="F403" t="str">
            <v>Müködési célu pénzeszközátvétel államháztartáson kivülröl</v>
          </cell>
        </row>
        <row r="404">
          <cell r="A404" t="str">
            <v>13</v>
          </cell>
          <cell r="B404" t="str">
            <v>09</v>
          </cell>
          <cell r="C404" t="str">
            <v>1</v>
          </cell>
          <cell r="D404" t="str">
            <v>B</v>
          </cell>
          <cell r="E404">
            <v>1</v>
          </cell>
          <cell r="F404" t="str">
            <v>Müködési célu pénzeszközátvétel államháztartáson belülröl</v>
          </cell>
        </row>
        <row r="405">
          <cell r="A405" t="str">
            <v>14</v>
          </cell>
          <cell r="B405" t="str">
            <v>09</v>
          </cell>
          <cell r="C405" t="str">
            <v>1</v>
          </cell>
          <cell r="D405" t="str">
            <v>B</v>
          </cell>
          <cell r="E405">
            <v>1</v>
          </cell>
          <cell r="F405" t="str">
            <v>Felhalm. célu pénzeszközátvétel államháztartáson kivülröl</v>
          </cell>
        </row>
        <row r="406">
          <cell r="A406" t="str">
            <v>15</v>
          </cell>
          <cell r="B406" t="str">
            <v>09</v>
          </cell>
          <cell r="C406" t="str">
            <v>1</v>
          </cell>
          <cell r="D406" t="str">
            <v>B</v>
          </cell>
          <cell r="E406">
            <v>1</v>
          </cell>
          <cell r="F406" t="str">
            <v>Felhalm. célu pénzeszközátvétel államháztartáson belülröl</v>
          </cell>
        </row>
        <row r="407">
          <cell r="A407" t="str">
            <v>16</v>
          </cell>
          <cell r="B407" t="str">
            <v>09</v>
          </cell>
          <cell r="C407" t="str">
            <v>1</v>
          </cell>
          <cell r="D407" t="str">
            <v>B</v>
          </cell>
          <cell r="E407">
            <v>1</v>
          </cell>
          <cell r="F407" t="str">
            <v>Támog.,kieg. és átvett pénzeszközök (04+08+11+...+15)</v>
          </cell>
        </row>
        <row r="408">
          <cell r="A408" t="str">
            <v>1</v>
          </cell>
          <cell r="B408" t="str">
            <v>10</v>
          </cell>
          <cell r="C408" t="str">
            <v>1</v>
          </cell>
          <cell r="D408" t="str">
            <v>B</v>
          </cell>
          <cell r="E408">
            <v>1</v>
          </cell>
          <cell r="F408" t="str">
            <v>Mük.célu tám.kölcsön visszatér.állami nem pü-i vállalk-tol</v>
          </cell>
        </row>
        <row r="409">
          <cell r="A409" t="str">
            <v>2</v>
          </cell>
          <cell r="B409" t="str">
            <v>10</v>
          </cell>
          <cell r="C409" t="str">
            <v>1</v>
          </cell>
          <cell r="D409" t="str">
            <v>B</v>
          </cell>
          <cell r="E409">
            <v>1</v>
          </cell>
          <cell r="F409" t="str">
            <v>Mük.célu tám.kölcsön visszatér.pénzügyi vállalkozásoktol</v>
          </cell>
        </row>
        <row r="410">
          <cell r="A410" t="str">
            <v>3</v>
          </cell>
          <cell r="B410" t="str">
            <v>10</v>
          </cell>
          <cell r="C410" t="str">
            <v>1</v>
          </cell>
          <cell r="D410" t="str">
            <v>B</v>
          </cell>
          <cell r="E410">
            <v>1</v>
          </cell>
          <cell r="F410" t="str">
            <v>Mük.célu tám.EM 62.cikkely.kölcs.vissz.önk.többs.váll.-tol</v>
          </cell>
        </row>
        <row r="411">
          <cell r="A411" t="str">
            <v>4</v>
          </cell>
          <cell r="B411" t="str">
            <v>10</v>
          </cell>
          <cell r="C411" t="str">
            <v>1</v>
          </cell>
          <cell r="D411" t="str">
            <v>B</v>
          </cell>
          <cell r="E411">
            <v>1</v>
          </cell>
          <cell r="F411" t="str">
            <v>Mük.célu tám.EM 62.cikkely.kölcs.vissz.nem önk.többs.váll.</v>
          </cell>
        </row>
        <row r="412">
          <cell r="A412" t="str">
            <v>5</v>
          </cell>
          <cell r="B412" t="str">
            <v>10</v>
          </cell>
          <cell r="C412" t="str">
            <v>1</v>
          </cell>
          <cell r="D412" t="str">
            <v>B</v>
          </cell>
          <cell r="E412">
            <v>1</v>
          </cell>
          <cell r="F412" t="str">
            <v>Mük.célu tám.EM 62.cikkely.kölcs.vissz.e.váll.(03+04)</v>
          </cell>
        </row>
        <row r="413">
          <cell r="A413" t="str">
            <v>6</v>
          </cell>
          <cell r="B413" t="str">
            <v>10</v>
          </cell>
          <cell r="C413" t="str">
            <v>1</v>
          </cell>
          <cell r="D413" t="str">
            <v>B</v>
          </cell>
          <cell r="E413">
            <v>1</v>
          </cell>
          <cell r="F413" t="str">
            <v>Mük.célu tám.nem EM 62.cikkely.kölcs.vissz.önk.többs.váll.</v>
          </cell>
        </row>
        <row r="414">
          <cell r="A414" t="str">
            <v>7</v>
          </cell>
          <cell r="B414" t="str">
            <v>10</v>
          </cell>
          <cell r="C414" t="str">
            <v>1</v>
          </cell>
          <cell r="D414" t="str">
            <v>B</v>
          </cell>
          <cell r="E414">
            <v>1</v>
          </cell>
          <cell r="F414" t="str">
            <v>Mük.célu tám.nem EM 62.cikkely.kölcs.vissz.nem önk.többs.v.</v>
          </cell>
        </row>
        <row r="415">
          <cell r="A415" t="str">
            <v>8</v>
          </cell>
          <cell r="B415" t="str">
            <v>10</v>
          </cell>
          <cell r="C415" t="str">
            <v>1</v>
          </cell>
          <cell r="D415" t="str">
            <v>B</v>
          </cell>
          <cell r="E415">
            <v>1</v>
          </cell>
          <cell r="F415" t="str">
            <v>Mük.célu tám.kölcsön visszatér.egyéb váll.(05+06+07)</v>
          </cell>
        </row>
        <row r="416">
          <cell r="A416" t="str">
            <v>9</v>
          </cell>
          <cell r="B416" t="str">
            <v>10</v>
          </cell>
          <cell r="C416" t="str">
            <v>1</v>
          </cell>
          <cell r="D416" t="str">
            <v>B</v>
          </cell>
          <cell r="E416">
            <v>1</v>
          </cell>
          <cell r="F416" t="str">
            <v>Mük.célu tám.kölcsön visszatér. háztartásoktol</v>
          </cell>
        </row>
        <row r="417">
          <cell r="A417" t="str">
            <v>10</v>
          </cell>
          <cell r="B417" t="str">
            <v>10</v>
          </cell>
          <cell r="C417" t="str">
            <v>1</v>
          </cell>
          <cell r="D417" t="str">
            <v>B</v>
          </cell>
          <cell r="E417">
            <v>1</v>
          </cell>
          <cell r="F417" t="str">
            <v>Mük.célu tám.kölcsön visszatér. non-profit szervezetektöl</v>
          </cell>
        </row>
        <row r="418">
          <cell r="A418" t="str">
            <v>11</v>
          </cell>
          <cell r="B418" t="str">
            <v>10</v>
          </cell>
          <cell r="C418" t="str">
            <v>1</v>
          </cell>
          <cell r="D418" t="str">
            <v>B</v>
          </cell>
          <cell r="E418">
            <v>1</v>
          </cell>
          <cell r="F418" t="str">
            <v>Mük.célu tám.kölcsön visszatér. külföldröl</v>
          </cell>
        </row>
        <row r="419">
          <cell r="A419" t="str">
            <v>12</v>
          </cell>
          <cell r="B419" t="str">
            <v>10</v>
          </cell>
          <cell r="C419" t="str">
            <v>1</v>
          </cell>
          <cell r="D419" t="str">
            <v>B</v>
          </cell>
          <cell r="E419">
            <v>1</v>
          </cell>
          <cell r="F419" t="str">
            <v>Mük.célu tám.kölcsön visszatér.áht.kiv.(01+02+08+...+11)</v>
          </cell>
        </row>
        <row r="420">
          <cell r="A420" t="str">
            <v>13</v>
          </cell>
          <cell r="B420" t="str">
            <v>10</v>
          </cell>
          <cell r="C420" t="str">
            <v>1</v>
          </cell>
          <cell r="D420" t="str">
            <v>B</v>
          </cell>
          <cell r="E420">
            <v>1</v>
          </cell>
          <cell r="F420" t="str">
            <v>Felh.célu tám.kölcsön visszatér.állami nem pü-i vállalk-tol</v>
          </cell>
        </row>
        <row r="421">
          <cell r="A421" t="str">
            <v>14</v>
          </cell>
          <cell r="B421" t="str">
            <v>10</v>
          </cell>
          <cell r="C421" t="str">
            <v>1</v>
          </cell>
          <cell r="D421" t="str">
            <v>B</v>
          </cell>
          <cell r="E421">
            <v>1</v>
          </cell>
          <cell r="F421" t="str">
            <v>Felh.célu tám.kölcsön visszatér.pénzügyi vállalkozásoktol</v>
          </cell>
        </row>
        <row r="422">
          <cell r="A422" t="str">
            <v>15</v>
          </cell>
          <cell r="B422" t="str">
            <v>10</v>
          </cell>
          <cell r="C422" t="str">
            <v>1</v>
          </cell>
          <cell r="D422" t="str">
            <v>B</v>
          </cell>
          <cell r="E422">
            <v>1</v>
          </cell>
          <cell r="F422" t="str">
            <v>Felh.célu tám.EM 62.cikkely.kölcs.vissz.önk.többs.váll.-tol</v>
          </cell>
        </row>
        <row r="423">
          <cell r="A423" t="str">
            <v>16</v>
          </cell>
          <cell r="B423" t="str">
            <v>10</v>
          </cell>
          <cell r="C423" t="str">
            <v>1</v>
          </cell>
          <cell r="D423" t="str">
            <v>B</v>
          </cell>
          <cell r="E423">
            <v>1</v>
          </cell>
          <cell r="F423" t="str">
            <v>Felh.célu tám.EM 62.cikkely.kölcs.vissz.nem önk.többs.váll.</v>
          </cell>
        </row>
        <row r="424">
          <cell r="A424" t="str">
            <v>17</v>
          </cell>
          <cell r="B424" t="str">
            <v>10</v>
          </cell>
          <cell r="C424" t="str">
            <v>1</v>
          </cell>
          <cell r="D424" t="str">
            <v>B</v>
          </cell>
          <cell r="E424">
            <v>1</v>
          </cell>
          <cell r="F424" t="str">
            <v>Felh.célu tám.EM 62.cikkely.kölcs.vissz.e.váll.(15+16)</v>
          </cell>
        </row>
        <row r="425">
          <cell r="A425" t="str">
            <v>18</v>
          </cell>
          <cell r="B425" t="str">
            <v>10</v>
          </cell>
          <cell r="C425" t="str">
            <v>1</v>
          </cell>
          <cell r="D425" t="str">
            <v>B</v>
          </cell>
          <cell r="E425">
            <v>1</v>
          </cell>
          <cell r="F425" t="str">
            <v>Felh.célu tám.nem EM 62.cikkely.kölcs.vissz.önk.többs.váll.</v>
          </cell>
        </row>
        <row r="426">
          <cell r="A426" t="str">
            <v>19</v>
          </cell>
          <cell r="B426" t="str">
            <v>10</v>
          </cell>
          <cell r="C426" t="str">
            <v>1</v>
          </cell>
          <cell r="D426" t="str">
            <v>B</v>
          </cell>
          <cell r="E426">
            <v>1</v>
          </cell>
          <cell r="F426" t="str">
            <v>Felh.célu tám.nem EM 62.cikkely.kölcs.vissz.nem önk.többs.v</v>
          </cell>
        </row>
        <row r="427">
          <cell r="A427" t="str">
            <v>20</v>
          </cell>
          <cell r="B427" t="str">
            <v>10</v>
          </cell>
          <cell r="C427" t="str">
            <v>1</v>
          </cell>
          <cell r="D427" t="str">
            <v>B</v>
          </cell>
          <cell r="E427">
            <v>1</v>
          </cell>
          <cell r="F427" t="str">
            <v>Felh.célu tám.kölcsön visszatér.egyéb váll.(17+18+19)</v>
          </cell>
        </row>
        <row r="428">
          <cell r="A428" t="str">
            <v>21</v>
          </cell>
          <cell r="B428" t="str">
            <v>10</v>
          </cell>
          <cell r="C428" t="str">
            <v>1</v>
          </cell>
          <cell r="D428" t="str">
            <v>B</v>
          </cell>
          <cell r="E428">
            <v>1</v>
          </cell>
          <cell r="F428" t="str">
            <v>Felh.célu tám.kölcsön visszatér.háztartásoktol</v>
          </cell>
        </row>
        <row r="429">
          <cell r="A429" t="str">
            <v>22</v>
          </cell>
          <cell r="B429" t="str">
            <v>10</v>
          </cell>
          <cell r="C429" t="str">
            <v>1</v>
          </cell>
          <cell r="D429" t="str">
            <v>B</v>
          </cell>
          <cell r="E429">
            <v>1</v>
          </cell>
          <cell r="F429" t="str">
            <v>Felh.célu tám.kölcsön visszatér.non-profit szervezetektöl</v>
          </cell>
        </row>
        <row r="430">
          <cell r="A430" t="str">
            <v>23</v>
          </cell>
          <cell r="B430" t="str">
            <v>10</v>
          </cell>
          <cell r="C430" t="str">
            <v>1</v>
          </cell>
          <cell r="D430" t="str">
            <v>B</v>
          </cell>
          <cell r="E430">
            <v>1</v>
          </cell>
          <cell r="F430" t="str">
            <v>Felh.célu tám.kölcsön visszatér.külföldröl</v>
          </cell>
        </row>
        <row r="431">
          <cell r="A431" t="str">
            <v>24</v>
          </cell>
          <cell r="B431" t="str">
            <v>10</v>
          </cell>
          <cell r="C431" t="str">
            <v>1</v>
          </cell>
          <cell r="D431" t="str">
            <v>B</v>
          </cell>
          <cell r="E431">
            <v>1</v>
          </cell>
          <cell r="F431" t="str">
            <v>Felh.célu tám.kölcsön visszatér.áht.kiv.(13+14+20+...+23)</v>
          </cell>
        </row>
        <row r="432">
          <cell r="A432" t="str">
            <v>25</v>
          </cell>
          <cell r="B432" t="str">
            <v>10</v>
          </cell>
          <cell r="C432" t="str">
            <v>1</v>
          </cell>
          <cell r="D432" t="str">
            <v>B</v>
          </cell>
          <cell r="E432">
            <v>1</v>
          </cell>
          <cell r="F432" t="str">
            <v>Támog.kölcsön visszatér.államháztartáson kivülröl(12+24)</v>
          </cell>
        </row>
        <row r="433">
          <cell r="A433" t="str">
            <v>26</v>
          </cell>
          <cell r="B433" t="str">
            <v>10</v>
          </cell>
          <cell r="C433" t="str">
            <v>1</v>
          </cell>
          <cell r="D433" t="str">
            <v>B</v>
          </cell>
          <cell r="E433">
            <v>1</v>
          </cell>
          <cell r="F433" t="str">
            <v>Mük.célu tám.kölcsön visszatér. központi kgtv-i szervtöl</v>
          </cell>
        </row>
        <row r="434">
          <cell r="A434" t="str">
            <v>27</v>
          </cell>
          <cell r="B434" t="str">
            <v>10</v>
          </cell>
          <cell r="C434" t="str">
            <v>1</v>
          </cell>
          <cell r="D434" t="str">
            <v>B</v>
          </cell>
          <cell r="E434">
            <v>1</v>
          </cell>
          <cell r="F434" t="str">
            <v>Mük.célu tám.kölcsön visszatér. helyi önk.kgtv-i szervtöl</v>
          </cell>
        </row>
        <row r="435">
          <cell r="A435" t="str">
            <v>28</v>
          </cell>
          <cell r="B435" t="str">
            <v>10</v>
          </cell>
          <cell r="C435" t="str">
            <v>1</v>
          </cell>
          <cell r="D435" t="str">
            <v>B</v>
          </cell>
          <cell r="E435">
            <v>1</v>
          </cell>
          <cell r="F435" t="str">
            <v>Mük.célu tám.kölcsön visszatér. fejezeten (önk.) belül</v>
          </cell>
        </row>
        <row r="436">
          <cell r="A436" t="str">
            <v>29</v>
          </cell>
          <cell r="B436" t="str">
            <v>10</v>
          </cell>
          <cell r="C436" t="str">
            <v>1</v>
          </cell>
          <cell r="D436" t="str">
            <v>B</v>
          </cell>
          <cell r="E436">
            <v>1</v>
          </cell>
          <cell r="F436" t="str">
            <v>Mük.célu tám.kölcsön visszatér. TB alapoktol és kezelöitöl</v>
          </cell>
        </row>
        <row r="437">
          <cell r="A437" t="str">
            <v>30</v>
          </cell>
          <cell r="B437" t="str">
            <v>10</v>
          </cell>
          <cell r="C437" t="str">
            <v>1</v>
          </cell>
          <cell r="D437" t="str">
            <v>B</v>
          </cell>
          <cell r="E437">
            <v>1</v>
          </cell>
          <cell r="F437" t="str">
            <v>Mük.célu tám.kölcsön visszatér. elkül.állami pénzalapoktol</v>
          </cell>
        </row>
        <row r="438">
          <cell r="A438" t="str">
            <v>31</v>
          </cell>
          <cell r="B438" t="str">
            <v>10</v>
          </cell>
          <cell r="C438" t="str">
            <v>1</v>
          </cell>
          <cell r="D438" t="str">
            <v>B</v>
          </cell>
          <cell r="E438">
            <v>1</v>
          </cell>
          <cell r="F438" t="str">
            <v>Mük.célu tám.kölcsön visszatér.államházt.bel.(26+...+30)</v>
          </cell>
        </row>
        <row r="439">
          <cell r="A439" t="str">
            <v>32</v>
          </cell>
          <cell r="B439" t="str">
            <v>10</v>
          </cell>
          <cell r="C439" t="str">
            <v>1</v>
          </cell>
          <cell r="D439" t="str">
            <v>B</v>
          </cell>
          <cell r="E439">
            <v>1</v>
          </cell>
          <cell r="F439" t="str">
            <v>Felh.célu tám.kölcsön visszatér. központi kgtv-i szervtöl</v>
          </cell>
        </row>
        <row r="440">
          <cell r="A440" t="str">
            <v>33</v>
          </cell>
          <cell r="B440" t="str">
            <v>10</v>
          </cell>
          <cell r="C440" t="str">
            <v>1</v>
          </cell>
          <cell r="D440" t="str">
            <v>B</v>
          </cell>
          <cell r="E440">
            <v>1</v>
          </cell>
          <cell r="F440" t="str">
            <v>Felh.célu tám.kölcsön visszatér. helyi önk.kgtv-i szervtöl</v>
          </cell>
        </row>
        <row r="441">
          <cell r="A441" t="str">
            <v>34</v>
          </cell>
          <cell r="B441" t="str">
            <v>10</v>
          </cell>
          <cell r="C441" t="str">
            <v>1</v>
          </cell>
          <cell r="D441" t="str">
            <v>B</v>
          </cell>
          <cell r="E441">
            <v>1</v>
          </cell>
          <cell r="F441" t="str">
            <v>Felh.célu tám.kölcsön visszatér. fejezeten (önk.) belül</v>
          </cell>
        </row>
        <row r="442">
          <cell r="A442" t="str">
            <v>35</v>
          </cell>
          <cell r="B442" t="str">
            <v>10</v>
          </cell>
          <cell r="C442" t="str">
            <v>1</v>
          </cell>
          <cell r="D442" t="str">
            <v>B</v>
          </cell>
          <cell r="E442">
            <v>1</v>
          </cell>
          <cell r="F442" t="str">
            <v>Felh.célu tám.kölcsön visszatér. TB alapoktol és kezelöitöl</v>
          </cell>
        </row>
        <row r="443">
          <cell r="A443" t="str">
            <v>36</v>
          </cell>
          <cell r="B443" t="str">
            <v>10</v>
          </cell>
          <cell r="C443" t="str">
            <v>1</v>
          </cell>
          <cell r="D443" t="str">
            <v>B</v>
          </cell>
          <cell r="E443">
            <v>1</v>
          </cell>
          <cell r="F443" t="str">
            <v>Felh.célu tám.kölcsön visszatér. elkül.állami pénzalapoktol</v>
          </cell>
        </row>
        <row r="444">
          <cell r="A444" t="str">
            <v>37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 t="str">
            <v>Felh.célu tám.kölcsön visszatér.áht.bel.(32+...+36)</v>
          </cell>
        </row>
        <row r="445">
          <cell r="A445" t="str">
            <v>38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 t="str">
            <v>Mük.célu tám.kölcsön igénybevét.központi kgtv-i szervtöl</v>
          </cell>
        </row>
        <row r="446">
          <cell r="A446" t="str">
            <v>39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 t="str">
            <v>Mük.célu tám.kölcsön igénybevét.helyi önk.kgtv-i szervtöl</v>
          </cell>
        </row>
        <row r="447">
          <cell r="A447" t="str">
            <v>40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 t="str">
            <v>Mük.célu tám.kölcsön igénybevét.fejezeten (önk.) belül</v>
          </cell>
        </row>
        <row r="448">
          <cell r="A448" t="str">
            <v>41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 t="str">
            <v>Mük.célu tám.kölcsön igénybevét.TB alapoktol és kezelöitöl</v>
          </cell>
        </row>
        <row r="449">
          <cell r="A449" t="str">
            <v>42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 t="str">
            <v>Mük.célu tám.kölcsön igénybevét.elkül.állami pénzalapoktol</v>
          </cell>
        </row>
        <row r="450">
          <cell r="A450" t="str">
            <v>43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 t="str">
            <v>Mük.célu tám.kölcsön igénybevét.államházt.bel.(38+...+42)</v>
          </cell>
        </row>
        <row r="451">
          <cell r="A451" t="str">
            <v>44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 t="str">
            <v>Felh.célu tám.kölcsön igénybevét.központi kgtv-i szervtöl</v>
          </cell>
        </row>
        <row r="452">
          <cell r="A452" t="str">
            <v>45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 t="str">
            <v>Felh.célu tám.kölcsön igénybevét.helyi önk.kgtv-i szervtöl</v>
          </cell>
        </row>
        <row r="453">
          <cell r="A453" t="str">
            <v>46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 t="str">
            <v>Felh.célu tám.kölcsön igénybevét.fejezeten (önk.) belül</v>
          </cell>
        </row>
        <row r="454">
          <cell r="A454" t="str">
            <v>47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 t="str">
            <v>Felh.célu tám.kölcsön igénybevét.TB alapoktol és kezelöitöl</v>
          </cell>
        </row>
        <row r="455">
          <cell r="A455" t="str">
            <v>48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 t="str">
            <v>Felh.célu tám.kölcsön igénybevét.elkül.állami pénzalapoktol</v>
          </cell>
        </row>
        <row r="456">
          <cell r="A456" t="str">
            <v>49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 t="str">
            <v>Felh.célu tám.kölcsön igénybevét.áht.belül (44+...+48)</v>
          </cell>
        </row>
        <row r="457">
          <cell r="A457" t="str">
            <v>50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 t="str">
            <v>Támog-i kölcsön vtérül.,igénybev.áht.belül(31+37+43+49)</v>
          </cell>
        </row>
        <row r="458">
          <cell r="A458" t="str">
            <v>51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 t="str">
            <v>Hosszu lejáratu hitelek felvétele pénzügyi vállalkozásoktol</v>
          </cell>
        </row>
        <row r="459">
          <cell r="A459" t="str">
            <v>52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 t="str">
            <v>Rövid lejáratu hitelek felvétele pénzügyi vállalkozásoktol</v>
          </cell>
        </row>
        <row r="460">
          <cell r="A460" t="str">
            <v>53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 t="str">
            <v>Hosszu lejáratu hitelfelvétel egyéb belföldi forrásbol</v>
          </cell>
        </row>
        <row r="461">
          <cell r="A461" t="str">
            <v>54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 t="str">
            <v>Rövid lejáratu hitelfelvétel egyéb belföldi forrásbol</v>
          </cell>
        </row>
        <row r="462">
          <cell r="A462" t="str">
            <v>55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 t="str">
            <v>Hitelfelvétel államháztartáson kivülröl (51+...+54)</v>
          </cell>
        </row>
        <row r="463">
          <cell r="A463" t="str">
            <v>56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 t="str">
            <v>Likviditási célu hitel felvétele központi költségvetéstöl</v>
          </cell>
        </row>
        <row r="464">
          <cell r="A464" t="str">
            <v>57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 t="str">
            <v>Hitelfelvétel más alaptol</v>
          </cell>
        </row>
        <row r="465">
          <cell r="A465" t="str">
            <v>58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 t="str">
            <v>Hitelfelvétel államháztartáson belülröl (56+57)</v>
          </cell>
        </row>
        <row r="466">
          <cell r="A466" t="str">
            <v>59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 t="str">
            <v>Belföldi hitelek felvétele  (55+58)</v>
          </cell>
        </row>
        <row r="467">
          <cell r="A467" t="str">
            <v>60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 t="str">
            <v>Rövid lejáratu értékpapirok értékesitése</v>
          </cell>
        </row>
        <row r="468">
          <cell r="A468" t="str">
            <v>61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 t="str">
            <v>Rövid lejáratu értékpapirok kibocsátása</v>
          </cell>
        </row>
        <row r="469">
          <cell r="A469" t="str">
            <v>62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 t="str">
            <v>Hosszu lejáratu értékpapirok kibocsátása</v>
          </cell>
        </row>
        <row r="470">
          <cell r="A470" t="str">
            <v>63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 t="str">
            <v>Belföldi értékpapirok bevételei  (60+61+62)</v>
          </cell>
        </row>
        <row r="471">
          <cell r="A471" t="str">
            <v>64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 t="str">
            <v>Belföldi hitelmüveletek bevételei (59+63)</v>
          </cell>
        </row>
        <row r="472">
          <cell r="A472" t="str">
            <v>65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 t="str">
            <v>Hitelfelvétel nemzetközi fejlesztési szervezetektöl</v>
          </cell>
        </row>
        <row r="473">
          <cell r="A473" t="str">
            <v>66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 t="str">
            <v>Hitelfelvétel kormányoktol</v>
          </cell>
        </row>
        <row r="474">
          <cell r="A474" t="str">
            <v>67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 t="str">
            <v>Hitelfelvétel külföldi pénzintézettöl</v>
          </cell>
        </row>
        <row r="475">
          <cell r="A475" t="str">
            <v>68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 t="str">
            <v>Hitelfelvétel egyéb külföldi hitelezötöl</v>
          </cell>
        </row>
        <row r="476">
          <cell r="A476" t="str">
            <v>69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 t="str">
            <v>Külföldi finanszirozás bevételei (65+...+68)</v>
          </cell>
        </row>
        <row r="477">
          <cell r="A477" t="str">
            <v>70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 t="str">
            <v>Elözö évi elöirányzat-maradvány,pénzmaradvány igénybevétele</v>
          </cell>
        </row>
        <row r="478">
          <cell r="A478" t="str">
            <v>71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 t="str">
            <v>Elözö évi vállalkozási eredmény igénybevétele</v>
          </cell>
        </row>
        <row r="479">
          <cell r="A479" t="str">
            <v>72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 t="str">
            <v>Alap-és vállalkozási tevékenység közötti elszámolások</v>
          </cell>
        </row>
        <row r="480">
          <cell r="A480" t="str">
            <v>73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 t="str">
            <v>Pénzforgalom nélküli bevételek (70+71+72)</v>
          </cell>
        </row>
        <row r="481">
          <cell r="A481" t="str">
            <v>74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 t="str">
            <v>Kiegyenlitö bevételek</v>
          </cell>
        </row>
        <row r="482">
          <cell r="A482" t="str">
            <v>75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 t="str">
            <v>Függö bevételek</v>
          </cell>
        </row>
        <row r="483">
          <cell r="A483" t="str">
            <v>76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 t="str">
            <v>Átfuto bevételek</v>
          </cell>
        </row>
        <row r="484">
          <cell r="A484" t="str">
            <v>77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 t="str">
            <v>Kiegyenlitö,függö, átfuto bevételek (74+75+76)</v>
          </cell>
        </row>
        <row r="485">
          <cell r="A485" t="str">
            <v>1</v>
          </cell>
          <cell r="B485" t="str">
            <v>12</v>
          </cell>
          <cell r="C485" t="str">
            <v>1</v>
          </cell>
          <cell r="D485" t="str">
            <v>B</v>
          </cell>
          <cell r="E485">
            <v>1</v>
          </cell>
          <cell r="F485" t="str">
            <v>Munkanélküliek jövedelempotlo támogatása</v>
          </cell>
        </row>
        <row r="486">
          <cell r="A486" t="str">
            <v>2</v>
          </cell>
          <cell r="B486" t="str">
            <v>12</v>
          </cell>
          <cell r="C486" t="str">
            <v>1</v>
          </cell>
          <cell r="D486" t="str">
            <v>B</v>
          </cell>
          <cell r="E486">
            <v>1</v>
          </cell>
          <cell r="F486" t="str">
            <v>Tartosan munkanélküliek rendszeres szociális segélyezése</v>
          </cell>
        </row>
        <row r="487">
          <cell r="A487" t="str">
            <v>3</v>
          </cell>
          <cell r="B487" t="str">
            <v>12</v>
          </cell>
          <cell r="C487" t="str">
            <v>1</v>
          </cell>
          <cell r="D487" t="str">
            <v>B</v>
          </cell>
          <cell r="E487">
            <v>1</v>
          </cell>
          <cell r="F487" t="str">
            <v>Idöskoruak járadéka</v>
          </cell>
        </row>
        <row r="488">
          <cell r="A488" t="str">
            <v>4</v>
          </cell>
          <cell r="B488" t="str">
            <v>12</v>
          </cell>
          <cell r="C488" t="str">
            <v>1</v>
          </cell>
          <cell r="D488" t="str">
            <v>B</v>
          </cell>
          <cell r="E488">
            <v>1</v>
          </cell>
          <cell r="F488" t="str">
            <v>Rendszeres szociális segély egyéb jogcimeken</v>
          </cell>
        </row>
        <row r="489">
          <cell r="A489" t="str">
            <v>5</v>
          </cell>
          <cell r="B489" t="str">
            <v>12</v>
          </cell>
          <cell r="C489" t="str">
            <v>1</v>
          </cell>
          <cell r="D489" t="str">
            <v>B</v>
          </cell>
          <cell r="E489">
            <v>1</v>
          </cell>
          <cell r="F489" t="str">
            <v>Lakásfenntartási támogatás</v>
          </cell>
        </row>
        <row r="490">
          <cell r="A490" t="str">
            <v>6</v>
          </cell>
          <cell r="B490" t="str">
            <v>12</v>
          </cell>
          <cell r="C490" t="str">
            <v>1</v>
          </cell>
          <cell r="D490" t="str">
            <v>B</v>
          </cell>
          <cell r="E490">
            <v>1</v>
          </cell>
          <cell r="F490" t="str">
            <v>Kiegészitö családi potlék</v>
          </cell>
        </row>
        <row r="491">
          <cell r="A491" t="str">
            <v>7</v>
          </cell>
          <cell r="B491" t="str">
            <v>12</v>
          </cell>
          <cell r="C491" t="str">
            <v>1</v>
          </cell>
          <cell r="D491" t="str">
            <v>B</v>
          </cell>
          <cell r="E491">
            <v>1</v>
          </cell>
          <cell r="F491" t="str">
            <v>Egyéb rászorultságtol függö ellátások</v>
          </cell>
        </row>
        <row r="492">
          <cell r="A492" t="str">
            <v>8</v>
          </cell>
          <cell r="B492" t="str">
            <v>12</v>
          </cell>
          <cell r="C492" t="str">
            <v>1</v>
          </cell>
          <cell r="D492" t="str">
            <v>B</v>
          </cell>
          <cell r="E492">
            <v>1</v>
          </cell>
          <cell r="F492" t="str">
            <v>Rászorultságtol függö pénz.szoc.ellátás össz.(01+...+07)</v>
          </cell>
        </row>
        <row r="493">
          <cell r="A493" t="str">
            <v>9</v>
          </cell>
          <cell r="B493" t="str">
            <v>12</v>
          </cell>
          <cell r="C493" t="str">
            <v>1</v>
          </cell>
          <cell r="D493" t="str">
            <v>B</v>
          </cell>
          <cell r="E493">
            <v>1</v>
          </cell>
          <cell r="F493" t="str">
            <v>Köztemetés</v>
          </cell>
        </row>
        <row r="494">
          <cell r="A494" t="str">
            <v>10</v>
          </cell>
          <cell r="B494" t="str">
            <v>12</v>
          </cell>
          <cell r="C494" t="str">
            <v>1</v>
          </cell>
          <cell r="D494" t="str">
            <v>B</v>
          </cell>
          <cell r="E494">
            <v>1</v>
          </cell>
          <cell r="F494" t="str">
            <v>Közgyogyellátás</v>
          </cell>
        </row>
        <row r="495">
          <cell r="A495" t="str">
            <v>11</v>
          </cell>
          <cell r="B495" t="str">
            <v>12</v>
          </cell>
          <cell r="C495" t="str">
            <v>1</v>
          </cell>
          <cell r="D495" t="str">
            <v>B</v>
          </cell>
          <cell r="E495">
            <v>1</v>
          </cell>
          <cell r="F495" t="str">
            <v>Természetben nyujtott egyéb ellátások</v>
          </cell>
        </row>
        <row r="496">
          <cell r="A496" t="str">
            <v>12</v>
          </cell>
          <cell r="B496" t="str">
            <v>12</v>
          </cell>
          <cell r="C496" t="str">
            <v>1</v>
          </cell>
          <cell r="D496" t="str">
            <v>B</v>
          </cell>
          <cell r="E496">
            <v>1</v>
          </cell>
          <cell r="F496" t="str">
            <v>Természetben nyujtott szoc.ellátások összesen (09+...+11)</v>
          </cell>
        </row>
        <row r="497">
          <cell r="A497" t="str">
            <v>13</v>
          </cell>
          <cell r="B497" t="str">
            <v>12</v>
          </cell>
          <cell r="C497" t="str">
            <v>1</v>
          </cell>
          <cell r="D497" t="str">
            <v>B</v>
          </cell>
          <cell r="E497">
            <v>1</v>
          </cell>
          <cell r="F497" t="str">
            <v>Szociálisan rászorultak lakáshitel és kölcsöntartozásai</v>
          </cell>
        </row>
        <row r="498">
          <cell r="A498" t="str">
            <v>14</v>
          </cell>
          <cell r="B498" t="str">
            <v>12</v>
          </cell>
          <cell r="C498" t="str">
            <v>1</v>
          </cell>
          <cell r="D498" t="str">
            <v>B</v>
          </cell>
          <cell r="E498">
            <v>1</v>
          </cell>
          <cell r="F498" t="str">
            <v>Önkormányzatok által foly.ellátások összesen (08+12+13)</v>
          </cell>
        </row>
        <row r="499">
          <cell r="A499" t="str">
            <v>1</v>
          </cell>
          <cell r="B499" t="str">
            <v>13</v>
          </cell>
          <cell r="C499" t="str">
            <v>1</v>
          </cell>
          <cell r="D499" t="str">
            <v>B</v>
          </cell>
          <cell r="E499">
            <v>1</v>
          </cell>
          <cell r="F499" t="str">
            <v>Szoc.Csal.Min. - mozgáskorlátozottak közlekedési támogatása</v>
          </cell>
        </row>
        <row r="500">
          <cell r="A500" t="str">
            <v>2</v>
          </cell>
          <cell r="B500" t="str">
            <v>13</v>
          </cell>
          <cell r="C500" t="str">
            <v>1</v>
          </cell>
          <cell r="D500" t="str">
            <v>B</v>
          </cell>
          <cell r="E500">
            <v>1</v>
          </cell>
          <cell r="F500" t="str">
            <v>Szoc.Csal.Min. - otthonteremtési támogatás</v>
          </cell>
        </row>
        <row r="501">
          <cell r="A501" t="str">
            <v>3</v>
          </cell>
          <cell r="B501" t="str">
            <v>13</v>
          </cell>
          <cell r="C501" t="str">
            <v>1</v>
          </cell>
          <cell r="D501" t="str">
            <v>B</v>
          </cell>
          <cell r="E501">
            <v>1</v>
          </cell>
          <cell r="F501" t="str">
            <v>Szoc.Csal.Min. - megelölegezett gyermektartásidij</v>
          </cell>
        </row>
        <row r="502">
          <cell r="A502" t="str">
            <v>4</v>
          </cell>
          <cell r="B502" t="str">
            <v>13</v>
          </cell>
          <cell r="C502" t="str">
            <v>1</v>
          </cell>
          <cell r="D502" t="str">
            <v>B</v>
          </cell>
          <cell r="E502">
            <v>1</v>
          </cell>
          <cell r="F502" t="str">
            <v>Fejezetek által folyositott egyéb ellátások</v>
          </cell>
        </row>
        <row r="503">
          <cell r="A503" t="str">
            <v>5</v>
          </cell>
          <cell r="B503" t="str">
            <v>13</v>
          </cell>
          <cell r="C503" t="str">
            <v>1</v>
          </cell>
          <cell r="D503" t="str">
            <v>B</v>
          </cell>
          <cell r="E503">
            <v>1</v>
          </cell>
          <cell r="F503" t="str">
            <v>Fejezetek által folyositott ellátások összesen(01+...+04)</v>
          </cell>
        </row>
        <row r="504">
          <cell r="A504" t="str">
            <v>6</v>
          </cell>
          <cell r="B504" t="str">
            <v>13</v>
          </cell>
          <cell r="C504" t="str">
            <v>1</v>
          </cell>
          <cell r="D504" t="str">
            <v>B</v>
          </cell>
          <cell r="E504">
            <v>1</v>
          </cell>
          <cell r="F504" t="str">
            <v>Közp.költségvet.- családi potlék és iskoláztatási támogatás</v>
          </cell>
        </row>
        <row r="505">
          <cell r="A505" t="str">
            <v>7</v>
          </cell>
          <cell r="B505" t="str">
            <v>13</v>
          </cell>
          <cell r="C505" t="str">
            <v>1</v>
          </cell>
          <cell r="D505" t="str">
            <v>B</v>
          </cell>
          <cell r="E505">
            <v>1</v>
          </cell>
          <cell r="F505" t="str">
            <v>Közp.költségvet.- anyasági támogatás</v>
          </cell>
        </row>
        <row r="506">
          <cell r="A506" t="str">
            <v>8</v>
          </cell>
          <cell r="B506" t="str">
            <v>13</v>
          </cell>
          <cell r="C506" t="str">
            <v>1</v>
          </cell>
          <cell r="D506" t="str">
            <v>B</v>
          </cell>
          <cell r="E506">
            <v>1</v>
          </cell>
          <cell r="F506" t="str">
            <v>Közp.költségvet.- gyermekgondozási dij</v>
          </cell>
        </row>
        <row r="507">
          <cell r="A507" t="str">
            <v>9</v>
          </cell>
          <cell r="B507" t="str">
            <v>13</v>
          </cell>
          <cell r="C507" t="str">
            <v>1</v>
          </cell>
          <cell r="D507" t="str">
            <v>B</v>
          </cell>
          <cell r="E507">
            <v>1</v>
          </cell>
          <cell r="F507" t="str">
            <v>Közp.költségvet.- gyermekgondozási segély</v>
          </cell>
        </row>
        <row r="508">
          <cell r="A508" t="str">
            <v>10</v>
          </cell>
          <cell r="B508" t="str">
            <v>13</v>
          </cell>
          <cell r="C508" t="str">
            <v>1</v>
          </cell>
          <cell r="D508" t="str">
            <v>B</v>
          </cell>
          <cell r="E508">
            <v>1</v>
          </cell>
          <cell r="F508" t="str">
            <v>Közp.költségvet.- gyermeknevelési támogatás</v>
          </cell>
        </row>
        <row r="509">
          <cell r="A509" t="str">
            <v>11</v>
          </cell>
          <cell r="B509" t="str">
            <v>13</v>
          </cell>
          <cell r="C509" t="str">
            <v>1</v>
          </cell>
          <cell r="D509" t="str">
            <v>B</v>
          </cell>
          <cell r="E509">
            <v>1</v>
          </cell>
          <cell r="F509" t="str">
            <v>Közp.költségvet.- fogyatékossági támogatás</v>
          </cell>
        </row>
        <row r="510">
          <cell r="A510" t="str">
            <v>12</v>
          </cell>
          <cell r="B510" t="str">
            <v>13</v>
          </cell>
          <cell r="C510" t="str">
            <v>1</v>
          </cell>
          <cell r="D510" t="str">
            <v>B</v>
          </cell>
          <cell r="E510">
            <v>1</v>
          </cell>
          <cell r="F510" t="str">
            <v>Közp.költségvet.- rokkantsági járadék</v>
          </cell>
        </row>
        <row r="511">
          <cell r="A511" t="str">
            <v>13</v>
          </cell>
          <cell r="B511" t="str">
            <v>13</v>
          </cell>
          <cell r="C511" t="str">
            <v>1</v>
          </cell>
          <cell r="D511" t="str">
            <v>B</v>
          </cell>
          <cell r="E511">
            <v>1</v>
          </cell>
          <cell r="F511" t="str">
            <v>Közp.költségvet.- megváltozott munkaképességüek járadékai</v>
          </cell>
        </row>
        <row r="512">
          <cell r="A512" t="str">
            <v>14</v>
          </cell>
          <cell r="B512" t="str">
            <v>13</v>
          </cell>
          <cell r="C512" t="str">
            <v>1</v>
          </cell>
          <cell r="D512" t="str">
            <v>B</v>
          </cell>
          <cell r="E512">
            <v>1</v>
          </cell>
          <cell r="F512" t="str">
            <v>Közp.költségvet.- egészségkárosodási járadék</v>
          </cell>
        </row>
        <row r="513">
          <cell r="A513" t="str">
            <v>15</v>
          </cell>
          <cell r="B513" t="str">
            <v>13</v>
          </cell>
          <cell r="C513" t="str">
            <v>1</v>
          </cell>
          <cell r="D513" t="str">
            <v>B</v>
          </cell>
          <cell r="E513">
            <v>1</v>
          </cell>
          <cell r="F513" t="str">
            <v>Közp.költségvet.- bányászok korengedm. nyugdija,szén.,ker.</v>
          </cell>
        </row>
        <row r="514">
          <cell r="A514" t="str">
            <v>16</v>
          </cell>
          <cell r="B514" t="str">
            <v>13</v>
          </cell>
          <cell r="C514" t="str">
            <v>1</v>
          </cell>
          <cell r="D514" t="str">
            <v>B</v>
          </cell>
          <cell r="E514">
            <v>1</v>
          </cell>
          <cell r="F514" t="str">
            <v>- 15.sorbol szénjárandosági pénzbeli megváltása</v>
          </cell>
        </row>
        <row r="515">
          <cell r="A515" t="str">
            <v>17</v>
          </cell>
          <cell r="B515" t="str">
            <v>13</v>
          </cell>
          <cell r="C515" t="str">
            <v>1</v>
          </cell>
          <cell r="D515" t="str">
            <v>B</v>
          </cell>
          <cell r="E515">
            <v>1</v>
          </cell>
          <cell r="F515" t="str">
            <v>- 15.sorbol mecseki bány.munkát végzök bány.-i keres.kieg.</v>
          </cell>
        </row>
        <row r="516">
          <cell r="A516" t="str">
            <v>18</v>
          </cell>
          <cell r="B516" t="str">
            <v>13</v>
          </cell>
          <cell r="C516" t="str">
            <v>1</v>
          </cell>
          <cell r="D516" t="str">
            <v>B</v>
          </cell>
          <cell r="E516">
            <v>1</v>
          </cell>
          <cell r="F516" t="str">
            <v>Közp.költségvet.- mezögazdasági járadék</v>
          </cell>
        </row>
        <row r="517">
          <cell r="A517" t="str">
            <v>19</v>
          </cell>
          <cell r="B517" t="str">
            <v>13</v>
          </cell>
          <cell r="C517" t="str">
            <v>1</v>
          </cell>
          <cell r="D517" t="str">
            <v>B</v>
          </cell>
          <cell r="E517">
            <v>1</v>
          </cell>
          <cell r="F517" t="str">
            <v>Közp.költségvet.- vakok személyi járadéka</v>
          </cell>
        </row>
        <row r="518">
          <cell r="A518" t="str">
            <v>20</v>
          </cell>
          <cell r="B518" t="str">
            <v>13</v>
          </cell>
          <cell r="C518" t="str">
            <v>1</v>
          </cell>
          <cell r="D518" t="str">
            <v>B</v>
          </cell>
          <cell r="E518">
            <v>1</v>
          </cell>
          <cell r="F518" t="str">
            <v>Közp.költségvet.- megvált.munkaképességüek keresetkieg.</v>
          </cell>
        </row>
        <row r="519">
          <cell r="A519" t="str">
            <v>21</v>
          </cell>
          <cell r="B519" t="str">
            <v>13</v>
          </cell>
          <cell r="C519" t="str">
            <v>1</v>
          </cell>
          <cell r="D519" t="str">
            <v>B</v>
          </cell>
          <cell r="E519">
            <v>1</v>
          </cell>
          <cell r="F519" t="str">
            <v>Közp.költségvet.- politikai rehab.és más nyugdijkieg.</v>
          </cell>
        </row>
        <row r="520">
          <cell r="A520" t="str">
            <v>22</v>
          </cell>
          <cell r="B520" t="str">
            <v>13</v>
          </cell>
          <cell r="C520" t="str">
            <v>1</v>
          </cell>
          <cell r="D520" t="str">
            <v>B</v>
          </cell>
          <cell r="E520">
            <v>1</v>
          </cell>
          <cell r="F520" t="str">
            <v>- 21.sorbol kitüntetésekhez és cimekhez kötött potlékok</v>
          </cell>
        </row>
        <row r="521">
          <cell r="A521" t="str">
            <v>23</v>
          </cell>
          <cell r="B521" t="str">
            <v>13</v>
          </cell>
          <cell r="C521" t="str">
            <v>1</v>
          </cell>
          <cell r="D521" t="str">
            <v>B</v>
          </cell>
          <cell r="E521">
            <v>1</v>
          </cell>
          <cell r="F521" t="str">
            <v>- 21.sorbol tudományos fokozattal rendelkezök nyugdijkieg.</v>
          </cell>
        </row>
        <row r="522">
          <cell r="A522" t="str">
            <v>24</v>
          </cell>
          <cell r="B522" t="str">
            <v>13</v>
          </cell>
          <cell r="C522" t="str">
            <v>1</v>
          </cell>
          <cell r="D522" t="str">
            <v>B</v>
          </cell>
          <cell r="E522">
            <v>1</v>
          </cell>
          <cell r="F522" t="str">
            <v>- 21.sorbol nemzeti gondozotti ellátások</v>
          </cell>
        </row>
        <row r="523">
          <cell r="A523" t="str">
            <v>25</v>
          </cell>
          <cell r="B523" t="str">
            <v>13</v>
          </cell>
          <cell r="C523" t="str">
            <v>1</v>
          </cell>
          <cell r="D523" t="str">
            <v>B</v>
          </cell>
          <cell r="E523">
            <v>1</v>
          </cell>
          <cell r="F523" t="str">
            <v>- 21.sorbol nemzeti helytállásért nevü potlék</v>
          </cell>
        </row>
        <row r="524">
          <cell r="A524" t="str">
            <v>26</v>
          </cell>
          <cell r="B524" t="str">
            <v>13</v>
          </cell>
          <cell r="C524" t="str">
            <v>1</v>
          </cell>
          <cell r="D524" t="str">
            <v>B</v>
          </cell>
          <cell r="E524">
            <v>1</v>
          </cell>
          <cell r="F524" t="str">
            <v>- 21.sorbol egyes nyugdij hátr.enyh.(közszol.idö után járo)</v>
          </cell>
        </row>
        <row r="525">
          <cell r="A525" t="str">
            <v>27</v>
          </cell>
          <cell r="B525" t="str">
            <v>13</v>
          </cell>
          <cell r="C525" t="str">
            <v>1</v>
          </cell>
          <cell r="D525" t="str">
            <v>B</v>
          </cell>
          <cell r="E525">
            <v>1</v>
          </cell>
          <cell r="F525" t="str">
            <v>- 21.sorbol szinmüvészek öregségi korhatár elötti nyugdija</v>
          </cell>
        </row>
        <row r="526">
          <cell r="A526" t="str">
            <v>28</v>
          </cell>
          <cell r="B526" t="str">
            <v>13</v>
          </cell>
          <cell r="C526" t="str">
            <v>1</v>
          </cell>
          <cell r="D526" t="str">
            <v>B</v>
          </cell>
          <cell r="E526">
            <v>1</v>
          </cell>
          <cell r="F526" t="str">
            <v>- 21.sorbol Kiválo és Érdemes müvészek járadéka</v>
          </cell>
        </row>
        <row r="527">
          <cell r="A527" t="str">
            <v>29</v>
          </cell>
          <cell r="B527" t="str">
            <v>13</v>
          </cell>
          <cell r="C527" t="str">
            <v>1</v>
          </cell>
          <cell r="D527" t="str">
            <v>B</v>
          </cell>
          <cell r="E527">
            <v>1</v>
          </cell>
          <cell r="F527" t="str">
            <v>Közp.költségvet.- házastársi potlék,házastárs utáni jöv.pot.</v>
          </cell>
        </row>
        <row r="528">
          <cell r="A528" t="str">
            <v>30</v>
          </cell>
          <cell r="B528" t="str">
            <v>13</v>
          </cell>
          <cell r="C528" t="str">
            <v>1</v>
          </cell>
          <cell r="D528" t="str">
            <v>B</v>
          </cell>
          <cell r="E528">
            <v>1</v>
          </cell>
          <cell r="F528" t="str">
            <v>Közp.költségvet.- cukorbetegek támogatása</v>
          </cell>
        </row>
        <row r="529">
          <cell r="A529" t="str">
            <v>31</v>
          </cell>
          <cell r="B529" t="str">
            <v>13</v>
          </cell>
          <cell r="C529" t="str">
            <v>1</v>
          </cell>
          <cell r="D529" t="str">
            <v>B</v>
          </cell>
          <cell r="E529">
            <v>1</v>
          </cell>
          <cell r="F529" t="str">
            <v>Közp.költségvet.- lakbértámogatás</v>
          </cell>
        </row>
        <row r="530">
          <cell r="A530" t="str">
            <v>32</v>
          </cell>
          <cell r="B530" t="str">
            <v>13</v>
          </cell>
          <cell r="C530" t="str">
            <v>1</v>
          </cell>
          <cell r="D530" t="str">
            <v>B</v>
          </cell>
          <cell r="E530">
            <v>1</v>
          </cell>
          <cell r="F530" t="str">
            <v>Közp.költségvet.- katonai családi segély</v>
          </cell>
        </row>
        <row r="531">
          <cell r="A531" t="str">
            <v>33</v>
          </cell>
          <cell r="B531" t="str">
            <v>13</v>
          </cell>
          <cell r="C531" t="str">
            <v>1</v>
          </cell>
          <cell r="D531" t="str">
            <v>B</v>
          </cell>
          <cell r="E531">
            <v>1</v>
          </cell>
          <cell r="F531" t="str">
            <v>Közp.költségvet.- közgyogyellátás</v>
          </cell>
        </row>
        <row r="532">
          <cell r="A532" t="str">
            <v>34</v>
          </cell>
          <cell r="B532" t="str">
            <v>13</v>
          </cell>
          <cell r="C532" t="str">
            <v>1</v>
          </cell>
          <cell r="D532" t="str">
            <v>B</v>
          </cell>
          <cell r="E532">
            <v>1</v>
          </cell>
          <cell r="F532" t="str">
            <v>Közp.költségvet.- pénzbeli kárpotlás (élet és szabadság)</v>
          </cell>
        </row>
        <row r="533">
          <cell r="A533" t="str">
            <v>35</v>
          </cell>
          <cell r="B533" t="str">
            <v>13</v>
          </cell>
          <cell r="C533" t="str">
            <v>1</v>
          </cell>
          <cell r="D533" t="str">
            <v>B</v>
          </cell>
          <cell r="E533">
            <v>1</v>
          </cell>
          <cell r="F533" t="str">
            <v>Közp.költségvet.- 1947-es párizsi békeszerzödésböl kárpotlás</v>
          </cell>
        </row>
        <row r="534">
          <cell r="A534" t="str">
            <v>36</v>
          </cell>
          <cell r="B534" t="str">
            <v>13</v>
          </cell>
          <cell r="C534" t="str">
            <v>1</v>
          </cell>
          <cell r="D534" t="str">
            <v>B</v>
          </cell>
          <cell r="E534">
            <v>1</v>
          </cell>
          <cell r="F534" t="str">
            <v>Közp.költségvetés ellátása (06+...+15+18+...+21+29+...+35)</v>
          </cell>
        </row>
        <row r="535">
          <cell r="A535" t="str">
            <v>37</v>
          </cell>
          <cell r="B535" t="str">
            <v>13</v>
          </cell>
          <cell r="C535" t="str">
            <v>1</v>
          </cell>
          <cell r="D535" t="str">
            <v>B</v>
          </cell>
          <cell r="E535">
            <v>1</v>
          </cell>
          <cell r="F535" t="str">
            <v>ÁPV Rt-t terhelö kárpotlási életjáradék (vagyoni)</v>
          </cell>
        </row>
        <row r="536">
          <cell r="A536" t="str">
            <v>38</v>
          </cell>
          <cell r="B536" t="str">
            <v>13</v>
          </cell>
          <cell r="C536" t="str">
            <v>1</v>
          </cell>
          <cell r="D536" t="str">
            <v>B</v>
          </cell>
          <cell r="E536">
            <v>1</v>
          </cell>
          <cell r="F536" t="str">
            <v>Munkaeröpiaci Alapot terhelö elönyugdij</v>
          </cell>
        </row>
        <row r="537">
          <cell r="A537" t="str">
            <v>39</v>
          </cell>
          <cell r="B537" t="str">
            <v>13</v>
          </cell>
          <cell r="C537" t="str">
            <v>1</v>
          </cell>
          <cell r="D537" t="str">
            <v>B</v>
          </cell>
          <cell r="E537">
            <v>1</v>
          </cell>
          <cell r="F537" t="str">
            <v>Munkaeröpiaci Alapbol,munkáltato bef.fogl.pol.koreng.nyugdij</v>
          </cell>
        </row>
        <row r="538">
          <cell r="A538" t="str">
            <v>40</v>
          </cell>
          <cell r="B538" t="str">
            <v>13</v>
          </cell>
          <cell r="C538" t="str">
            <v>1</v>
          </cell>
          <cell r="D538" t="str">
            <v>B</v>
          </cell>
          <cell r="E538">
            <v>1</v>
          </cell>
          <cell r="F538" t="str">
            <v>Munkáltatoi befizetésböl finanszirozott koreng. nyugdij</v>
          </cell>
        </row>
        <row r="539">
          <cell r="A539" t="str">
            <v>41</v>
          </cell>
          <cell r="B539" t="str">
            <v>13</v>
          </cell>
          <cell r="C539" t="str">
            <v>1</v>
          </cell>
          <cell r="D539" t="str">
            <v>B</v>
          </cell>
          <cell r="E539">
            <v>1</v>
          </cell>
          <cell r="F539" t="str">
            <v>Hadigondozottak Közalapitványt terh.hadigondozotti ellátás</v>
          </cell>
        </row>
        <row r="540">
          <cell r="A540" t="str">
            <v>42</v>
          </cell>
          <cell r="B540" t="str">
            <v>13</v>
          </cell>
          <cell r="C540" t="str">
            <v>1</v>
          </cell>
          <cell r="D540" t="str">
            <v>B</v>
          </cell>
          <cell r="E540">
            <v>1</v>
          </cell>
          <cell r="F540" t="str">
            <v>TB alapok kezelöi által folyositott ellát.össz.(36+...+41)</v>
          </cell>
        </row>
        <row r="541">
          <cell r="A541" t="str">
            <v>43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 t="str">
            <v>Ellátások összesen (05+42)</v>
          </cell>
        </row>
        <row r="542">
          <cell r="A542" t="str">
            <v>1</v>
          </cell>
          <cell r="B542" t="str">
            <v>16</v>
          </cell>
          <cell r="C542" t="str">
            <v>1</v>
          </cell>
          <cell r="D542" t="str">
            <v>B</v>
          </cell>
          <cell r="E542">
            <v>1</v>
          </cell>
          <cell r="F542" t="str">
            <v>Illetékek</v>
          </cell>
        </row>
        <row r="543">
          <cell r="A543" t="str">
            <v>2</v>
          </cell>
          <cell r="B543" t="str">
            <v>16</v>
          </cell>
          <cell r="C543" t="str">
            <v>1</v>
          </cell>
          <cell r="D543" t="str">
            <v>B</v>
          </cell>
          <cell r="E543">
            <v>1</v>
          </cell>
          <cell r="F543" t="str">
            <v>Épitményado</v>
          </cell>
        </row>
        <row r="544">
          <cell r="A544" t="str">
            <v>3</v>
          </cell>
          <cell r="B544" t="str">
            <v>16</v>
          </cell>
          <cell r="C544" t="str">
            <v>1</v>
          </cell>
          <cell r="D544" t="str">
            <v>B</v>
          </cell>
          <cell r="E544">
            <v>1</v>
          </cell>
          <cell r="F544" t="str">
            <v>Telekado</v>
          </cell>
        </row>
        <row r="545">
          <cell r="A545" t="str">
            <v>4</v>
          </cell>
          <cell r="B545" t="str">
            <v>16</v>
          </cell>
          <cell r="C545" t="str">
            <v>1</v>
          </cell>
          <cell r="D545" t="str">
            <v>B</v>
          </cell>
          <cell r="E545">
            <v>1</v>
          </cell>
          <cell r="F545" t="str">
            <v>Vállakozok kommunális adoja</v>
          </cell>
        </row>
        <row r="546">
          <cell r="A546" t="str">
            <v>5</v>
          </cell>
          <cell r="B546" t="str">
            <v>16</v>
          </cell>
          <cell r="C546" t="str">
            <v>1</v>
          </cell>
          <cell r="D546" t="str">
            <v>B</v>
          </cell>
          <cell r="E546">
            <v>1</v>
          </cell>
          <cell r="F546" t="str">
            <v>Magánszemélyek kommunális adoja</v>
          </cell>
        </row>
        <row r="547">
          <cell r="A547" t="str">
            <v>6</v>
          </cell>
          <cell r="B547" t="str">
            <v>16</v>
          </cell>
          <cell r="C547" t="str">
            <v>1</v>
          </cell>
          <cell r="D547" t="str">
            <v>B</v>
          </cell>
          <cell r="E547">
            <v>1</v>
          </cell>
          <cell r="F547" t="str">
            <v>Idegenforgalmi ado tartozkodás után</v>
          </cell>
        </row>
        <row r="548">
          <cell r="A548" t="str">
            <v>7</v>
          </cell>
          <cell r="B548" t="str">
            <v>16</v>
          </cell>
          <cell r="C548" t="str">
            <v>1</v>
          </cell>
          <cell r="D548" t="str">
            <v>B</v>
          </cell>
          <cell r="E548">
            <v>1</v>
          </cell>
          <cell r="F548" t="str">
            <v>Idegenforgalmi ado épület után</v>
          </cell>
        </row>
        <row r="549">
          <cell r="A549" t="str">
            <v>8</v>
          </cell>
          <cell r="B549" t="str">
            <v>16</v>
          </cell>
          <cell r="C549" t="str">
            <v>1</v>
          </cell>
          <cell r="D549" t="str">
            <v>B</v>
          </cell>
          <cell r="E549">
            <v>1</v>
          </cell>
          <cell r="F549" t="str">
            <v>Iparüzési ado</v>
          </cell>
        </row>
        <row r="550">
          <cell r="A550" t="str">
            <v>9</v>
          </cell>
          <cell r="B550" t="str">
            <v>16</v>
          </cell>
          <cell r="C550" t="str">
            <v>1</v>
          </cell>
          <cell r="D550" t="str">
            <v>B</v>
          </cell>
          <cell r="E550">
            <v>1</v>
          </cell>
          <cell r="F550" t="str">
            <v>Helyi adok összesen (02+...+08)</v>
          </cell>
        </row>
        <row r="551">
          <cell r="A551" t="str">
            <v>10</v>
          </cell>
          <cell r="B551" t="str">
            <v>16</v>
          </cell>
          <cell r="C551" t="str">
            <v>1</v>
          </cell>
          <cell r="D551" t="str">
            <v>B</v>
          </cell>
          <cell r="E551">
            <v>1</v>
          </cell>
          <cell r="F551" t="str">
            <v>Potlékok,birságok</v>
          </cell>
        </row>
        <row r="552">
          <cell r="A552" t="str">
            <v>11</v>
          </cell>
          <cell r="B552" t="str">
            <v>16</v>
          </cell>
          <cell r="C552" t="str">
            <v>1</v>
          </cell>
          <cell r="D552" t="str">
            <v>B</v>
          </cell>
          <cell r="E552">
            <v>1</v>
          </cell>
          <cell r="F552" t="str">
            <v>Személyi jövedelemado helyben marado része</v>
          </cell>
        </row>
        <row r="553">
          <cell r="A553" t="str">
            <v>12</v>
          </cell>
          <cell r="B553" t="str">
            <v>16</v>
          </cell>
          <cell r="C553" t="str">
            <v>1</v>
          </cell>
          <cell r="D553" t="str">
            <v>B</v>
          </cell>
          <cell r="E553">
            <v>1</v>
          </cell>
          <cell r="F553" t="str">
            <v>Jövedelemkülönbség mérséklésére (+,-)</v>
          </cell>
        </row>
        <row r="554">
          <cell r="A554" t="str">
            <v>13</v>
          </cell>
          <cell r="B554" t="str">
            <v>16</v>
          </cell>
          <cell r="C554" t="str">
            <v>1</v>
          </cell>
          <cell r="D554" t="str">
            <v>B</v>
          </cell>
          <cell r="E554">
            <v>1</v>
          </cell>
          <cell r="F554" t="str">
            <v>Személyi jövedelemado normativ modon elosztott része</v>
          </cell>
        </row>
        <row r="555">
          <cell r="A555" t="str">
            <v>14</v>
          </cell>
          <cell r="B555" t="str">
            <v>16</v>
          </cell>
          <cell r="C555" t="str">
            <v>1</v>
          </cell>
          <cell r="D555" t="str">
            <v>B</v>
          </cell>
          <cell r="E555">
            <v>1</v>
          </cell>
          <cell r="F555" t="str">
            <v>Gépjármüado</v>
          </cell>
        </row>
        <row r="556">
          <cell r="A556" t="str">
            <v>15</v>
          </cell>
          <cell r="B556" t="str">
            <v>16</v>
          </cell>
          <cell r="C556" t="str">
            <v>1</v>
          </cell>
          <cell r="D556" t="str">
            <v>B</v>
          </cell>
          <cell r="E556">
            <v>1</v>
          </cell>
          <cell r="F556" t="str">
            <v>Termöföld bérbeadásábol származo jövedelemado</v>
          </cell>
        </row>
        <row r="557">
          <cell r="A557" t="str">
            <v>16</v>
          </cell>
          <cell r="B557" t="str">
            <v>16</v>
          </cell>
          <cell r="C557" t="str">
            <v>1</v>
          </cell>
          <cell r="D557" t="str">
            <v>B</v>
          </cell>
          <cell r="E557">
            <v>1</v>
          </cell>
          <cell r="F557" t="str">
            <v>Átengedett egyéb központi adok</v>
          </cell>
        </row>
        <row r="558">
          <cell r="A558" t="str">
            <v>17</v>
          </cell>
          <cell r="B558" t="str">
            <v>16</v>
          </cell>
          <cell r="C558" t="str">
            <v>1</v>
          </cell>
          <cell r="D558" t="str">
            <v>B</v>
          </cell>
          <cell r="E558">
            <v>1</v>
          </cell>
          <cell r="F558" t="str">
            <v>Átengedett központi adok (11+...+16)</v>
          </cell>
        </row>
        <row r="559">
          <cell r="A559" t="str">
            <v>18</v>
          </cell>
          <cell r="B559" t="str">
            <v>16</v>
          </cell>
          <cell r="C559" t="str">
            <v>1</v>
          </cell>
          <cell r="D559" t="str">
            <v>B</v>
          </cell>
          <cell r="E559">
            <v>1</v>
          </cell>
          <cell r="F559" t="str">
            <v>Környezetvédelmi birság</v>
          </cell>
        </row>
        <row r="560">
          <cell r="A560" t="str">
            <v>19</v>
          </cell>
          <cell r="B560" t="str">
            <v>16</v>
          </cell>
          <cell r="C560" t="str">
            <v>1</v>
          </cell>
          <cell r="D560" t="str">
            <v>B</v>
          </cell>
          <cell r="E560">
            <v>1</v>
          </cell>
          <cell r="F560" t="str">
            <v>Természetvédelmi birság</v>
          </cell>
        </row>
        <row r="561">
          <cell r="A561" t="str">
            <v>20</v>
          </cell>
          <cell r="B561" t="str">
            <v>16</v>
          </cell>
          <cell r="C561" t="str">
            <v>1</v>
          </cell>
          <cell r="D561" t="str">
            <v>B</v>
          </cell>
          <cell r="E561">
            <v>1</v>
          </cell>
          <cell r="F561" t="str">
            <v>Müemlékvédelmi birság</v>
          </cell>
        </row>
        <row r="562">
          <cell r="A562" t="str">
            <v>21</v>
          </cell>
          <cell r="B562" t="str">
            <v>16</v>
          </cell>
          <cell r="C562" t="str">
            <v>1</v>
          </cell>
          <cell r="D562" t="str">
            <v>B</v>
          </cell>
          <cell r="E562">
            <v>1</v>
          </cell>
          <cell r="F562" t="str">
            <v>Épitésügyi birság</v>
          </cell>
        </row>
        <row r="563">
          <cell r="A563" t="str">
            <v>22</v>
          </cell>
          <cell r="B563" t="str">
            <v>16</v>
          </cell>
          <cell r="C563" t="str">
            <v>1</v>
          </cell>
          <cell r="D563" t="str">
            <v>B</v>
          </cell>
          <cell r="E563">
            <v>1</v>
          </cell>
          <cell r="F563" t="str">
            <v>Egyéb sajátos bevételek</v>
          </cell>
        </row>
        <row r="564">
          <cell r="A564" t="str">
            <v>23</v>
          </cell>
          <cell r="B564" t="str">
            <v>16</v>
          </cell>
          <cell r="C564" t="str">
            <v>1</v>
          </cell>
          <cell r="D564" t="str">
            <v>B</v>
          </cell>
          <cell r="E564">
            <v>1</v>
          </cell>
          <cell r="F564" t="str">
            <v>Önkormányzatok sajátos mük.bevételei(01+09+10+17+...+22)</v>
          </cell>
        </row>
        <row r="565">
          <cell r="A565" t="str">
            <v>24</v>
          </cell>
          <cell r="B565" t="str">
            <v>16</v>
          </cell>
          <cell r="C565" t="str">
            <v>1</v>
          </cell>
          <cell r="D565" t="str">
            <v>B</v>
          </cell>
          <cell r="E565">
            <v>1</v>
          </cell>
          <cell r="F565" t="str">
            <v>Önkormányzati lakások értékesitése</v>
          </cell>
        </row>
        <row r="566">
          <cell r="A566" t="str">
            <v>25</v>
          </cell>
          <cell r="B566" t="str">
            <v>16</v>
          </cell>
          <cell r="C566" t="str">
            <v>1</v>
          </cell>
          <cell r="D566" t="str">
            <v>B</v>
          </cell>
          <cell r="E566">
            <v>1</v>
          </cell>
          <cell r="F566" t="str">
            <v>Önkormányzati lakotelek értékesitése</v>
          </cell>
        </row>
        <row r="567">
          <cell r="A567" t="str">
            <v>26</v>
          </cell>
          <cell r="B567" t="str">
            <v>16</v>
          </cell>
          <cell r="C567" t="str">
            <v>1</v>
          </cell>
          <cell r="D567" t="str">
            <v>B</v>
          </cell>
          <cell r="E567">
            <v>1</v>
          </cell>
          <cell r="F567" t="str">
            <v>Privatizáciobol származo bevétel</v>
          </cell>
        </row>
        <row r="568">
          <cell r="A568" t="str">
            <v>27</v>
          </cell>
          <cell r="B568" t="str">
            <v>16</v>
          </cell>
          <cell r="C568" t="str">
            <v>1</v>
          </cell>
          <cell r="D568" t="str">
            <v>B</v>
          </cell>
          <cell r="E568">
            <v>1</v>
          </cell>
          <cell r="F568" t="str">
            <v>Vállalatértékesitésböl származo bevétel</v>
          </cell>
        </row>
        <row r="569">
          <cell r="A569" t="str">
            <v>28</v>
          </cell>
          <cell r="B569" t="str">
            <v>16</v>
          </cell>
          <cell r="C569" t="str">
            <v>1</v>
          </cell>
          <cell r="D569" t="str">
            <v>B</v>
          </cell>
          <cell r="E569">
            <v>1</v>
          </cell>
          <cell r="F569" t="str">
            <v>Vadászati jog értékesitéséböl származo bevétel</v>
          </cell>
        </row>
        <row r="570">
          <cell r="A570" t="str">
            <v>29</v>
          </cell>
          <cell r="B570" t="str">
            <v>16</v>
          </cell>
          <cell r="C570" t="str">
            <v>1</v>
          </cell>
          <cell r="D570" t="str">
            <v>B</v>
          </cell>
          <cell r="E570">
            <v>1</v>
          </cell>
          <cell r="F570" t="str">
            <v>Egyéb vagyoni értékü jog értékesitéséböl származo bevétel</v>
          </cell>
        </row>
        <row r="571">
          <cell r="A571" t="str">
            <v>30</v>
          </cell>
          <cell r="B571" t="str">
            <v>16</v>
          </cell>
          <cell r="C571" t="str">
            <v>1</v>
          </cell>
          <cell r="D571" t="str">
            <v>B</v>
          </cell>
          <cell r="E571">
            <v>1</v>
          </cell>
          <cell r="F571" t="str">
            <v>Egyéb önkormányzati vagyon bérbeadásábol származo bevétel</v>
          </cell>
        </row>
        <row r="572">
          <cell r="A572" t="str">
            <v>31</v>
          </cell>
          <cell r="B572" t="str">
            <v>16</v>
          </cell>
          <cell r="C572" t="str">
            <v>1</v>
          </cell>
          <cell r="D572" t="str">
            <v>B</v>
          </cell>
          <cell r="E572">
            <v>1</v>
          </cell>
          <cell r="F572" t="str">
            <v>Egyéb önkorm.vagyon üzemeltet.,koncessz.származo bevétel</v>
          </cell>
        </row>
        <row r="573">
          <cell r="A573" t="str">
            <v>32</v>
          </cell>
          <cell r="B573" t="str">
            <v>16</v>
          </cell>
          <cell r="C573" t="str">
            <v>1</v>
          </cell>
          <cell r="D573" t="str">
            <v>B</v>
          </cell>
          <cell r="E573">
            <v>1</v>
          </cell>
          <cell r="F573" t="str">
            <v>Önkormányzatok sajátos felh. és töke bevét.(24+...+31)</v>
          </cell>
        </row>
        <row r="574">
          <cell r="A574" t="str">
            <v>33</v>
          </cell>
          <cell r="B574" t="str">
            <v>16</v>
          </cell>
          <cell r="C574" t="str">
            <v>1</v>
          </cell>
          <cell r="D574" t="str">
            <v>B</v>
          </cell>
          <cell r="E574">
            <v>1</v>
          </cell>
          <cell r="F574" t="str">
            <v>Normativ állami hozzájárulás - lakosságszámhoz kötött</v>
          </cell>
        </row>
        <row r="575">
          <cell r="A575" t="str">
            <v>34</v>
          </cell>
          <cell r="B575" t="str">
            <v>16</v>
          </cell>
          <cell r="C575" t="str">
            <v>1</v>
          </cell>
          <cell r="D575" t="str">
            <v>B</v>
          </cell>
          <cell r="E575">
            <v>1</v>
          </cell>
          <cell r="F575" t="str">
            <v>Normativ állami hozzájárulás - feladatmutatohoz kötött</v>
          </cell>
        </row>
        <row r="576">
          <cell r="A576" t="str">
            <v>35</v>
          </cell>
          <cell r="B576" t="str">
            <v>16</v>
          </cell>
          <cell r="C576" t="str">
            <v>1</v>
          </cell>
          <cell r="D576" t="str">
            <v>B</v>
          </cell>
          <cell r="E576">
            <v>1</v>
          </cell>
          <cell r="F576" t="str">
            <v>Normativ állami hozzájárulások (33+34)</v>
          </cell>
        </row>
        <row r="577">
          <cell r="A577" t="str">
            <v>36</v>
          </cell>
          <cell r="B577" t="str">
            <v>16</v>
          </cell>
          <cell r="C577" t="str">
            <v>1</v>
          </cell>
          <cell r="D577" t="str">
            <v>B</v>
          </cell>
          <cell r="E577">
            <v>1</v>
          </cell>
          <cell r="F577" t="str">
            <v>Központositott elöirányzatok</v>
          </cell>
        </row>
        <row r="578">
          <cell r="A578" t="str">
            <v>37</v>
          </cell>
          <cell r="B578" t="str">
            <v>16</v>
          </cell>
          <cell r="C578" t="str">
            <v>1</v>
          </cell>
          <cell r="D578" t="str">
            <v>B</v>
          </cell>
          <cell r="E578">
            <v>1</v>
          </cell>
          <cell r="F578" t="str">
            <v>Önhib.kivül hátr.hely.levö(mük.forráshiány.)helyi önk.tám.</v>
          </cell>
        </row>
        <row r="579">
          <cell r="A579" t="str">
            <v>38</v>
          </cell>
          <cell r="B579" t="str">
            <v>16</v>
          </cell>
          <cell r="C579" t="str">
            <v>1</v>
          </cell>
          <cell r="D579" t="str">
            <v>B</v>
          </cell>
          <cell r="E579">
            <v>1</v>
          </cell>
          <cell r="F579" t="str">
            <v>Áll.támog.tart.fiz.képtelen helyi önk.adosságrendezésére</v>
          </cell>
        </row>
        <row r="580">
          <cell r="A580" t="str">
            <v>39</v>
          </cell>
          <cell r="B580" t="str">
            <v>16</v>
          </cell>
          <cell r="C580" t="str">
            <v>1</v>
          </cell>
          <cell r="D580" t="str">
            <v>B</v>
          </cell>
          <cell r="E580">
            <v>1</v>
          </cell>
          <cell r="F580" t="str">
            <v>Müködésképtelen önkormányzatok egyéb támogatása</v>
          </cell>
        </row>
        <row r="581">
          <cell r="A581" t="str">
            <v>40</v>
          </cell>
          <cell r="B581" t="str">
            <v>16</v>
          </cell>
          <cell r="C581" t="str">
            <v>1</v>
          </cell>
          <cell r="D581" t="str">
            <v>B</v>
          </cell>
          <cell r="E581">
            <v>1</v>
          </cell>
          <cell r="F581" t="str">
            <v>Müködésképtelenné vált helyi önk.kieg.támog.(37+..+39)</v>
          </cell>
        </row>
        <row r="582">
          <cell r="A582" t="str">
            <v>41</v>
          </cell>
          <cell r="B582" t="str">
            <v>16</v>
          </cell>
          <cell r="C582" t="str">
            <v>1</v>
          </cell>
          <cell r="D582" t="str">
            <v>B</v>
          </cell>
          <cell r="E582">
            <v>1</v>
          </cell>
          <cell r="F582" t="str">
            <v>Helyi önkormányzatok szinházi támogatása</v>
          </cell>
        </row>
        <row r="583">
          <cell r="A583" t="str">
            <v>42</v>
          </cell>
          <cell r="B583" t="str">
            <v>16</v>
          </cell>
          <cell r="C583" t="str">
            <v>1</v>
          </cell>
          <cell r="D583" t="str">
            <v>B</v>
          </cell>
          <cell r="E583">
            <v>1</v>
          </cell>
          <cell r="F583" t="str">
            <v>Kiegészitö támogatás egyes közoktatási feladatok ellát.</v>
          </cell>
        </row>
        <row r="584">
          <cell r="A584" t="str">
            <v>43</v>
          </cell>
          <cell r="B584" t="str">
            <v>16</v>
          </cell>
          <cell r="C584" t="str">
            <v>1</v>
          </cell>
          <cell r="D584" t="str">
            <v>B</v>
          </cell>
          <cell r="E584">
            <v>1</v>
          </cell>
          <cell r="F584" t="str">
            <v>Egyes jövedelempotlo tám.kiegészitése és közcélu fogl.tám.</v>
          </cell>
        </row>
        <row r="585">
          <cell r="A585" t="str">
            <v>44</v>
          </cell>
          <cell r="B585" t="str">
            <v>16</v>
          </cell>
          <cell r="C585" t="str">
            <v>1</v>
          </cell>
          <cell r="D585" t="str">
            <v>B</v>
          </cell>
          <cell r="E585">
            <v>1</v>
          </cell>
          <cell r="F585" t="str">
            <v>Helyi önkormányzatok hivatásos tüzoltoságok támogatása</v>
          </cell>
        </row>
        <row r="586">
          <cell r="A586" t="str">
            <v>45</v>
          </cell>
          <cell r="B586" t="str">
            <v>16</v>
          </cell>
          <cell r="C586" t="str">
            <v>1</v>
          </cell>
          <cell r="D586" t="str">
            <v>B</v>
          </cell>
          <cell r="E586">
            <v>1</v>
          </cell>
          <cell r="F586" t="str">
            <v>Lakossági települési folyékony hulladék ártalmatlanit.támog.</v>
          </cell>
        </row>
        <row r="587">
          <cell r="A587" t="str">
            <v>46</v>
          </cell>
          <cell r="B587" t="str">
            <v>16</v>
          </cell>
          <cell r="C587" t="str">
            <v>1</v>
          </cell>
          <cell r="D587" t="str">
            <v>B</v>
          </cell>
          <cell r="E587">
            <v>1</v>
          </cell>
          <cell r="F587" t="str">
            <v>Normativ,kötött felhasználásu támogatások (42+...+45)</v>
          </cell>
        </row>
        <row r="588">
          <cell r="A588" t="str">
            <v>47</v>
          </cell>
          <cell r="B588" t="str">
            <v>16</v>
          </cell>
          <cell r="C588" t="str">
            <v>1</v>
          </cell>
          <cell r="D588" t="str">
            <v>B</v>
          </cell>
          <cell r="E588">
            <v>1</v>
          </cell>
          <cell r="F588" t="str">
            <v>Cimzett támogatás</v>
          </cell>
        </row>
        <row r="589">
          <cell r="A589" t="str">
            <v>48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 t="str">
            <v>Céltámogatás</v>
          </cell>
        </row>
        <row r="590">
          <cell r="A590" t="str">
            <v>49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 t="str">
            <v>Területi kiegyenlitést szolgálo fejlesztési célu támogatás</v>
          </cell>
        </row>
        <row r="591">
          <cell r="A591" t="str">
            <v>50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 t="str">
            <v>Céljellegü decentralizált támogatás</v>
          </cell>
        </row>
        <row r="592">
          <cell r="A592" t="str">
            <v>51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 t="str">
            <v>Egyéb központi támogatás</v>
          </cell>
        </row>
        <row r="593">
          <cell r="A593" t="str">
            <v>52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 t="str">
            <v>Önkormányzat költségvetési támog. (35+36+40+41+46+..+51)</v>
          </cell>
        </row>
        <row r="594">
          <cell r="A594" t="str">
            <v>1</v>
          </cell>
          <cell r="B594" t="str">
            <v>17</v>
          </cell>
          <cell r="C594" t="str">
            <v>1</v>
          </cell>
          <cell r="D594" t="str">
            <v>B</v>
          </cell>
          <cell r="E594">
            <v>1</v>
          </cell>
          <cell r="F594" t="str">
            <v>Rendszeres személyi juttatások</v>
          </cell>
        </row>
        <row r="595">
          <cell r="A595" t="str">
            <v>2</v>
          </cell>
          <cell r="B595" t="str">
            <v>17</v>
          </cell>
          <cell r="C595" t="str">
            <v>1</v>
          </cell>
          <cell r="D595" t="str">
            <v>B</v>
          </cell>
          <cell r="E595">
            <v>1</v>
          </cell>
          <cell r="F595" t="str">
            <v>Nem rendszeres személyi juttatások</v>
          </cell>
        </row>
        <row r="596">
          <cell r="A596" t="str">
            <v>3</v>
          </cell>
          <cell r="B596" t="str">
            <v>17</v>
          </cell>
          <cell r="C596" t="str">
            <v>1</v>
          </cell>
          <cell r="D596" t="str">
            <v>B</v>
          </cell>
          <cell r="E596">
            <v>1</v>
          </cell>
          <cell r="F596" t="str">
            <v>Külsö személyi juttatások</v>
          </cell>
        </row>
        <row r="597">
          <cell r="A597" t="str">
            <v>4</v>
          </cell>
          <cell r="B597" t="str">
            <v>17</v>
          </cell>
          <cell r="C597" t="str">
            <v>1</v>
          </cell>
          <cell r="D597" t="str">
            <v>B</v>
          </cell>
          <cell r="E597">
            <v>1</v>
          </cell>
          <cell r="F597" t="str">
            <v>Személyi juttatások (01+02+03)</v>
          </cell>
        </row>
        <row r="598">
          <cell r="A598" t="str">
            <v>5</v>
          </cell>
          <cell r="B598" t="str">
            <v>17</v>
          </cell>
          <cell r="C598" t="str">
            <v>1</v>
          </cell>
          <cell r="D598" t="str">
            <v>B</v>
          </cell>
          <cell r="E598">
            <v>1</v>
          </cell>
          <cell r="F598" t="str">
            <v>Munkaadokat terhelö járulékok</v>
          </cell>
        </row>
        <row r="599">
          <cell r="A599" t="str">
            <v>6</v>
          </cell>
          <cell r="B599" t="str">
            <v>17</v>
          </cell>
          <cell r="C599" t="str">
            <v>1</v>
          </cell>
          <cell r="D599" t="str">
            <v>B</v>
          </cell>
          <cell r="E599">
            <v>1</v>
          </cell>
          <cell r="F599" t="str">
            <v>Anyag és kisértékü tárgyi eszköz beszerzése</v>
          </cell>
        </row>
        <row r="600">
          <cell r="A600" t="str">
            <v>7</v>
          </cell>
          <cell r="B600" t="str">
            <v>17</v>
          </cell>
          <cell r="C600" t="str">
            <v>1</v>
          </cell>
          <cell r="D600" t="str">
            <v>B</v>
          </cell>
          <cell r="E600">
            <v>1</v>
          </cell>
          <cell r="F600" t="str">
            <v>Egyéb dologi kiadások</v>
          </cell>
        </row>
        <row r="601">
          <cell r="A601" t="str">
            <v>8</v>
          </cell>
          <cell r="B601" t="str">
            <v>17</v>
          </cell>
          <cell r="C601" t="str">
            <v>1</v>
          </cell>
          <cell r="D601" t="str">
            <v>B</v>
          </cell>
          <cell r="E601">
            <v>1</v>
          </cell>
          <cell r="F601" t="str">
            <v>Egyéb folyo kiadások</v>
          </cell>
        </row>
        <row r="602">
          <cell r="A602" t="str">
            <v>9</v>
          </cell>
          <cell r="B602" t="str">
            <v>17</v>
          </cell>
          <cell r="C602" t="str">
            <v>1</v>
          </cell>
          <cell r="D602" t="str">
            <v>B</v>
          </cell>
          <cell r="E602">
            <v>1</v>
          </cell>
          <cell r="F602" t="str">
            <v>Dologi kiadások és egyéb folyo kiadások (06+07+08)</v>
          </cell>
        </row>
        <row r="603">
          <cell r="A603" t="str">
            <v>10</v>
          </cell>
          <cell r="B603" t="str">
            <v>17</v>
          </cell>
          <cell r="C603" t="str">
            <v>1</v>
          </cell>
          <cell r="D603" t="str">
            <v>B</v>
          </cell>
          <cell r="E603">
            <v>1</v>
          </cell>
          <cell r="F603" t="str">
            <v>Müködési célu pénzeszközátadás államháztartáson belül</v>
          </cell>
        </row>
        <row r="604">
          <cell r="A604" t="str">
            <v>11</v>
          </cell>
          <cell r="B604" t="str">
            <v>17</v>
          </cell>
          <cell r="C604" t="str">
            <v>1</v>
          </cell>
          <cell r="D604" t="str">
            <v>B</v>
          </cell>
          <cell r="E604">
            <v>1</v>
          </cell>
          <cell r="F604" t="str">
            <v>Müködési célu pénzeszközátadás államháztartáson kivül</v>
          </cell>
        </row>
        <row r="605">
          <cell r="A605" t="str">
            <v>12</v>
          </cell>
          <cell r="B605" t="str">
            <v>17</v>
          </cell>
          <cell r="C605" t="str">
            <v>1</v>
          </cell>
          <cell r="D605" t="str">
            <v>B</v>
          </cell>
          <cell r="E605">
            <v>1</v>
          </cell>
          <cell r="F605" t="str">
            <v>Felhalmozási célu pénzeszközátadás államháztartáson belül</v>
          </cell>
        </row>
        <row r="606">
          <cell r="A606" t="str">
            <v>13</v>
          </cell>
          <cell r="B606" t="str">
            <v>17</v>
          </cell>
          <cell r="C606" t="str">
            <v>1</v>
          </cell>
          <cell r="D606" t="str">
            <v>B</v>
          </cell>
          <cell r="E606">
            <v>1</v>
          </cell>
          <cell r="F606" t="str">
            <v>Felhalmozási célu pénzeszközátadás államháztartáson kivül</v>
          </cell>
        </row>
        <row r="607">
          <cell r="A607" t="str">
            <v>14</v>
          </cell>
          <cell r="B607" t="str">
            <v>17</v>
          </cell>
          <cell r="C607" t="str">
            <v>1</v>
          </cell>
          <cell r="D607" t="str">
            <v>B</v>
          </cell>
          <cell r="E607">
            <v>1</v>
          </cell>
          <cell r="F607" t="str">
            <v>Társadalom- és szociálpolitikai juttatások</v>
          </cell>
        </row>
        <row r="608">
          <cell r="A608" t="str">
            <v>15</v>
          </cell>
          <cell r="B608" t="str">
            <v>17</v>
          </cell>
          <cell r="C608" t="str">
            <v>1</v>
          </cell>
          <cell r="D608" t="str">
            <v>B</v>
          </cell>
          <cell r="E608">
            <v>1</v>
          </cell>
          <cell r="F608" t="str">
            <v>Végleges pénzeszközátadás, egyéb támogatás (10+...+14)</v>
          </cell>
        </row>
        <row r="609">
          <cell r="A609" t="str">
            <v>16</v>
          </cell>
          <cell r="B609" t="str">
            <v>17</v>
          </cell>
          <cell r="C609" t="str">
            <v>1</v>
          </cell>
          <cell r="D609" t="str">
            <v>B</v>
          </cell>
          <cell r="E609">
            <v>1</v>
          </cell>
          <cell r="F609" t="str">
            <v>Ellátottak pénzbeli juttatásai</v>
          </cell>
        </row>
        <row r="610">
          <cell r="A610" t="str">
            <v>17</v>
          </cell>
          <cell r="B610" t="str">
            <v>17</v>
          </cell>
          <cell r="C610" t="str">
            <v>1</v>
          </cell>
          <cell r="D610" t="str">
            <v>B</v>
          </cell>
          <cell r="E610">
            <v>1</v>
          </cell>
          <cell r="F610" t="str">
            <v>Müködési költségvetés kiadásai (04+05+09+15+16)</v>
          </cell>
        </row>
        <row r="611">
          <cell r="A611" t="str">
            <v>18</v>
          </cell>
          <cell r="B611" t="str">
            <v>17</v>
          </cell>
          <cell r="C611" t="str">
            <v>1</v>
          </cell>
          <cell r="D611" t="str">
            <v>B</v>
          </cell>
          <cell r="E611">
            <v>1</v>
          </cell>
          <cell r="F611" t="str">
            <v>Felujitás</v>
          </cell>
        </row>
        <row r="612">
          <cell r="A612" t="str">
            <v>19</v>
          </cell>
          <cell r="B612" t="str">
            <v>17</v>
          </cell>
          <cell r="C612" t="str">
            <v>1</v>
          </cell>
          <cell r="D612" t="str">
            <v>B</v>
          </cell>
          <cell r="E612">
            <v>1</v>
          </cell>
          <cell r="F612" t="str">
            <v>Beruházási kiadások</v>
          </cell>
        </row>
        <row r="613">
          <cell r="A613" t="str">
            <v>20</v>
          </cell>
          <cell r="B613" t="str">
            <v>17</v>
          </cell>
          <cell r="C613" t="str">
            <v>1</v>
          </cell>
          <cell r="D613" t="str">
            <v>B</v>
          </cell>
          <cell r="E613">
            <v>1</v>
          </cell>
          <cell r="F613" t="str">
            <v>Hitelek,értékpapirok,kölcsönök,pénzforgalom nélküli kiad.</v>
          </cell>
        </row>
        <row r="614">
          <cell r="A614" t="str">
            <v>21</v>
          </cell>
          <cell r="B614" t="str">
            <v>17</v>
          </cell>
          <cell r="C614" t="str">
            <v>1</v>
          </cell>
          <cell r="D614" t="str">
            <v>B</v>
          </cell>
          <cell r="E614">
            <v>1</v>
          </cell>
          <cell r="F614" t="str">
            <v>Helyi kisebbségi önkormányzat.kiadásai össz.(17+...+20)</v>
          </cell>
        </row>
        <row r="615">
          <cell r="A615" t="str">
            <v>22</v>
          </cell>
          <cell r="B615" t="str">
            <v>17</v>
          </cell>
          <cell r="C615" t="str">
            <v>1</v>
          </cell>
          <cell r="D615" t="str">
            <v>B</v>
          </cell>
          <cell r="E615">
            <v>1</v>
          </cell>
          <cell r="F615" t="str">
            <v>Helyi kisebbségi önkormányzatok intézményeinek mük. bevét.</v>
          </cell>
        </row>
        <row r="616">
          <cell r="A616" t="str">
            <v>23</v>
          </cell>
          <cell r="B616" t="str">
            <v>17</v>
          </cell>
          <cell r="C616" t="str">
            <v>1</v>
          </cell>
          <cell r="D616" t="str">
            <v>B</v>
          </cell>
          <cell r="E616">
            <v>1</v>
          </cell>
          <cell r="F616" t="str">
            <v>Helyi kisebbségi önkormányzatok sajátos müködési bevételei</v>
          </cell>
        </row>
        <row r="617">
          <cell r="A617" t="str">
            <v>24</v>
          </cell>
          <cell r="B617" t="str">
            <v>17</v>
          </cell>
          <cell r="C617" t="str">
            <v>1</v>
          </cell>
          <cell r="D617" t="str">
            <v>B</v>
          </cell>
          <cell r="E617">
            <v>1</v>
          </cell>
          <cell r="F617" t="str">
            <v>Helyi kisebbségi önkormányzatok felhalm. és töke jell. bev.</v>
          </cell>
        </row>
        <row r="618">
          <cell r="A618" t="str">
            <v>25</v>
          </cell>
          <cell r="B618" t="str">
            <v>17</v>
          </cell>
          <cell r="C618" t="str">
            <v>1</v>
          </cell>
          <cell r="D618" t="str">
            <v>B</v>
          </cell>
          <cell r="E618">
            <v>1</v>
          </cell>
          <cell r="F618" t="str">
            <v>Normativ állami hozzájárulás</v>
          </cell>
        </row>
        <row r="619">
          <cell r="A619" t="str">
            <v>26</v>
          </cell>
          <cell r="B619" t="str">
            <v>17</v>
          </cell>
          <cell r="C619" t="str">
            <v>1</v>
          </cell>
          <cell r="D619" t="str">
            <v>B</v>
          </cell>
          <cell r="E619">
            <v>1</v>
          </cell>
          <cell r="F619" t="str">
            <v>Egyéb állami támogatás, hozzájárulás</v>
          </cell>
        </row>
        <row r="620">
          <cell r="A620" t="str">
            <v>27</v>
          </cell>
          <cell r="B620" t="str">
            <v>17</v>
          </cell>
          <cell r="C620" t="str">
            <v>1</v>
          </cell>
          <cell r="D620" t="str">
            <v>B</v>
          </cell>
          <cell r="E620">
            <v>1</v>
          </cell>
          <cell r="F620" t="str">
            <v>Helyi kisebbségi önkorm.-tol átvett pénzeszk.,egyéb kieg.</v>
          </cell>
        </row>
        <row r="621">
          <cell r="A621" t="str">
            <v>28</v>
          </cell>
          <cell r="B621" t="str">
            <v>17</v>
          </cell>
          <cell r="C621" t="str">
            <v>1</v>
          </cell>
          <cell r="D621" t="str">
            <v>B</v>
          </cell>
          <cell r="E621">
            <v>1</v>
          </cell>
          <cell r="F621" t="str">
            <v>Egyéb támogatások,kiegészitések és átvett pénzeszközök</v>
          </cell>
        </row>
        <row r="622">
          <cell r="A622" t="str">
            <v>29</v>
          </cell>
          <cell r="B622" t="str">
            <v>17</v>
          </cell>
          <cell r="C622" t="str">
            <v>1</v>
          </cell>
          <cell r="D622" t="str">
            <v>B</v>
          </cell>
          <cell r="E622">
            <v>1</v>
          </cell>
          <cell r="F622" t="str">
            <v>Hitelek,értékpapirok,kölcsönök,pénzforgalom nélküli bev.</v>
          </cell>
        </row>
        <row r="623">
          <cell r="A623" t="str">
            <v>30</v>
          </cell>
          <cell r="B623" t="str">
            <v>17</v>
          </cell>
          <cell r="C623" t="str">
            <v>1</v>
          </cell>
          <cell r="D623" t="str">
            <v>B</v>
          </cell>
          <cell r="E623">
            <v>1</v>
          </cell>
          <cell r="F623" t="str">
            <v>Helyi kisebbségi önkormányzat.bevételei össz.(22+...+29)</v>
          </cell>
        </row>
        <row r="624">
          <cell r="A624" t="str">
            <v>1</v>
          </cell>
          <cell r="B624" t="str">
            <v>21</v>
          </cell>
          <cell r="C624" t="str">
            <v>1</v>
          </cell>
          <cell r="D624" t="str">
            <v>B</v>
          </cell>
          <cell r="E624">
            <v>1</v>
          </cell>
          <cell r="F624" t="str">
            <v>Rendszeres személyi juttatások</v>
          </cell>
        </row>
        <row r="625">
          <cell r="A625" t="str">
            <v>2</v>
          </cell>
          <cell r="B625" t="str">
            <v>21</v>
          </cell>
          <cell r="C625" t="str">
            <v>1</v>
          </cell>
          <cell r="D625" t="str">
            <v>B</v>
          </cell>
          <cell r="E625">
            <v>1</v>
          </cell>
          <cell r="F625" t="str">
            <v>Nem rendszeres személyi juttatások</v>
          </cell>
        </row>
        <row r="626">
          <cell r="A626" t="str">
            <v>3</v>
          </cell>
          <cell r="B626" t="str">
            <v>21</v>
          </cell>
          <cell r="C626" t="str">
            <v>1</v>
          </cell>
          <cell r="D626" t="str">
            <v>B</v>
          </cell>
          <cell r="E626">
            <v>1</v>
          </cell>
          <cell r="F626" t="str">
            <v>Külsö személyi juttatások</v>
          </cell>
        </row>
        <row r="627">
          <cell r="A627" t="str">
            <v>4</v>
          </cell>
          <cell r="B627" t="str">
            <v>21</v>
          </cell>
          <cell r="C627" t="str">
            <v>1</v>
          </cell>
          <cell r="D627" t="str">
            <v>B</v>
          </cell>
          <cell r="E627">
            <v>1</v>
          </cell>
          <cell r="F627" t="str">
            <v>Munkaadokat terhelö járulékok</v>
          </cell>
        </row>
        <row r="628">
          <cell r="A628" t="str">
            <v>5</v>
          </cell>
          <cell r="B628" t="str">
            <v>21</v>
          </cell>
          <cell r="C628" t="str">
            <v>1</v>
          </cell>
          <cell r="D628" t="str">
            <v>B</v>
          </cell>
          <cell r="E628">
            <v>1</v>
          </cell>
          <cell r="F628" t="str">
            <v>Anyag és kis ért.t.eszk.szellemi term. besz.</v>
          </cell>
        </row>
        <row r="629">
          <cell r="A629" t="str">
            <v>6</v>
          </cell>
          <cell r="B629" t="str">
            <v>21</v>
          </cell>
          <cell r="C629" t="str">
            <v>1</v>
          </cell>
          <cell r="D629" t="str">
            <v>B</v>
          </cell>
          <cell r="E629">
            <v>1</v>
          </cell>
          <cell r="F629" t="str">
            <v>Dologi kiadások (05 sor nélkül)</v>
          </cell>
        </row>
        <row r="630">
          <cell r="A630" t="str">
            <v>7</v>
          </cell>
          <cell r="B630" t="str">
            <v>21</v>
          </cell>
          <cell r="C630" t="str">
            <v>1</v>
          </cell>
          <cell r="D630" t="str">
            <v>B</v>
          </cell>
          <cell r="E630">
            <v>1</v>
          </cell>
          <cell r="F630" t="str">
            <v>Egyéb folyo kiadások</v>
          </cell>
        </row>
        <row r="631">
          <cell r="A631" t="str">
            <v>8</v>
          </cell>
          <cell r="B631" t="str">
            <v>21</v>
          </cell>
          <cell r="C631" t="str">
            <v>1</v>
          </cell>
          <cell r="D631" t="str">
            <v>B</v>
          </cell>
          <cell r="E631">
            <v>1</v>
          </cell>
          <cell r="F631" t="str">
            <v>Mük.célu pénzeszközátadás non-profit szerv.</v>
          </cell>
        </row>
        <row r="632">
          <cell r="A632" t="str">
            <v>9</v>
          </cell>
          <cell r="B632" t="str">
            <v>21</v>
          </cell>
          <cell r="C632" t="str">
            <v>1</v>
          </cell>
          <cell r="D632" t="str">
            <v>B</v>
          </cell>
          <cell r="E632">
            <v>1</v>
          </cell>
          <cell r="F632" t="str">
            <v>Mük.célu pénzeszközátadás háztartásoknak</v>
          </cell>
        </row>
        <row r="633">
          <cell r="A633" t="str">
            <v>10</v>
          </cell>
          <cell r="B633" t="str">
            <v>21</v>
          </cell>
          <cell r="C633" t="str">
            <v>1</v>
          </cell>
          <cell r="D633" t="str">
            <v>B</v>
          </cell>
          <cell r="E633">
            <v>1</v>
          </cell>
          <cell r="F633" t="str">
            <v>Mük.célu p.e.átadás (önk.)nem pü-i vállalk.</v>
          </cell>
        </row>
        <row r="634">
          <cell r="A634" t="str">
            <v>11</v>
          </cell>
          <cell r="B634" t="str">
            <v>21</v>
          </cell>
          <cell r="C634" t="str">
            <v>1</v>
          </cell>
          <cell r="D634" t="str">
            <v>B</v>
          </cell>
          <cell r="E634">
            <v>1</v>
          </cell>
          <cell r="F634" t="str">
            <v>Mük.célu pénzeszközátadás pü-i vállalkozásnak</v>
          </cell>
        </row>
        <row r="635">
          <cell r="A635" t="str">
            <v>12</v>
          </cell>
          <cell r="B635" t="str">
            <v>21</v>
          </cell>
          <cell r="C635" t="str">
            <v>1</v>
          </cell>
          <cell r="D635" t="str">
            <v>B</v>
          </cell>
          <cell r="E635">
            <v>1</v>
          </cell>
          <cell r="F635" t="str">
            <v>Mük.célu pe.EM 62.cikkely.önk.többs.tul.vál.</v>
          </cell>
        </row>
        <row r="636">
          <cell r="A636" t="str">
            <v>13</v>
          </cell>
          <cell r="B636" t="str">
            <v>21</v>
          </cell>
          <cell r="C636" t="str">
            <v>1</v>
          </cell>
          <cell r="D636" t="str">
            <v>B</v>
          </cell>
          <cell r="E636">
            <v>1</v>
          </cell>
          <cell r="F636" t="str">
            <v>Mük.célu pe.EM 62.cikkely.nem önk.többs.t.vál.</v>
          </cell>
        </row>
        <row r="637">
          <cell r="A637" t="str">
            <v>14</v>
          </cell>
          <cell r="B637" t="str">
            <v>21</v>
          </cell>
          <cell r="C637" t="str">
            <v>1</v>
          </cell>
          <cell r="D637" t="str">
            <v>B</v>
          </cell>
          <cell r="E637">
            <v>1</v>
          </cell>
          <cell r="F637" t="str">
            <v>Mük.célu pe.EM 62.cikkely vállalk.(12+13)</v>
          </cell>
        </row>
        <row r="638">
          <cell r="A638" t="str">
            <v>15</v>
          </cell>
          <cell r="B638" t="str">
            <v>21</v>
          </cell>
          <cell r="C638" t="str">
            <v>1</v>
          </cell>
          <cell r="D638" t="str">
            <v>B</v>
          </cell>
          <cell r="E638">
            <v>1</v>
          </cell>
          <cell r="F638" t="str">
            <v>Mük.célu pe.nem 62.cikkely.önk.többs.tul.vál.</v>
          </cell>
        </row>
        <row r="639">
          <cell r="A639" t="str">
            <v>16</v>
          </cell>
          <cell r="B639" t="str">
            <v>21</v>
          </cell>
          <cell r="C639" t="str">
            <v>1</v>
          </cell>
          <cell r="D639" t="str">
            <v>B</v>
          </cell>
          <cell r="E639">
            <v>1</v>
          </cell>
          <cell r="F639" t="str">
            <v>Mük.célu pe.nem 62.cikkely.nem önk.több.t.vál.</v>
          </cell>
        </row>
        <row r="640">
          <cell r="A640" t="str">
            <v>17</v>
          </cell>
          <cell r="B640" t="str">
            <v>21</v>
          </cell>
          <cell r="C640" t="str">
            <v>1</v>
          </cell>
          <cell r="D640" t="str">
            <v>B</v>
          </cell>
          <cell r="E640">
            <v>1</v>
          </cell>
          <cell r="F640" t="str">
            <v>Mük.célu pénzeszközát.egyéb váll.(14+15+16)</v>
          </cell>
        </row>
        <row r="641">
          <cell r="A641" t="str">
            <v>18</v>
          </cell>
          <cell r="B641" t="str">
            <v>21</v>
          </cell>
          <cell r="C641" t="str">
            <v>1</v>
          </cell>
          <cell r="D641" t="str">
            <v>B</v>
          </cell>
          <cell r="E641">
            <v>1</v>
          </cell>
          <cell r="F641" t="str">
            <v>Mük.célu pénzeszközátadás EU-nak</v>
          </cell>
        </row>
        <row r="642">
          <cell r="A642" t="str">
            <v>19</v>
          </cell>
          <cell r="B642" t="str">
            <v>21</v>
          </cell>
          <cell r="C642" t="str">
            <v>1</v>
          </cell>
          <cell r="D642" t="str">
            <v>B</v>
          </cell>
          <cell r="E642">
            <v>1</v>
          </cell>
          <cell r="F642" t="str">
            <v>Mük.célu pe.átad.korm.és nemzetközi szerv.-nek</v>
          </cell>
        </row>
        <row r="643">
          <cell r="A643" t="str">
            <v>20</v>
          </cell>
          <cell r="B643" t="str">
            <v>21</v>
          </cell>
          <cell r="C643" t="str">
            <v>1</v>
          </cell>
          <cell r="D643" t="str">
            <v>B</v>
          </cell>
          <cell r="E643">
            <v>1</v>
          </cell>
          <cell r="F643" t="str">
            <v>Mük.célu pénzeszközátadás egyéb külföldinek</v>
          </cell>
        </row>
        <row r="644">
          <cell r="A644" t="str">
            <v>21</v>
          </cell>
          <cell r="B644" t="str">
            <v>21</v>
          </cell>
          <cell r="C644" t="str">
            <v>1</v>
          </cell>
          <cell r="D644" t="str">
            <v>B</v>
          </cell>
          <cell r="E644">
            <v>1</v>
          </cell>
          <cell r="F644" t="str">
            <v>Mük.célu pénzeszközátadás külföldinek(19+20)</v>
          </cell>
        </row>
        <row r="645">
          <cell r="A645" t="str">
            <v>22</v>
          </cell>
          <cell r="B645" t="str">
            <v>21</v>
          </cell>
          <cell r="C645" t="str">
            <v>1</v>
          </cell>
          <cell r="D645" t="str">
            <v>B</v>
          </cell>
          <cell r="E645">
            <v>1</v>
          </cell>
          <cell r="F645" t="str">
            <v>Mük.célu pe.átad.áht.kiv.(08+..+11+17+18+21)</v>
          </cell>
        </row>
        <row r="646">
          <cell r="A646" t="str">
            <v>23</v>
          </cell>
          <cell r="B646" t="str">
            <v>21</v>
          </cell>
          <cell r="C646" t="str">
            <v>1</v>
          </cell>
          <cell r="D646" t="str">
            <v>B</v>
          </cell>
          <cell r="E646">
            <v>1</v>
          </cell>
          <cell r="F646" t="str">
            <v>Mük.célu pénzeszközátad.fejezeten (önk.)belül</v>
          </cell>
        </row>
        <row r="647">
          <cell r="A647" t="str">
            <v>24</v>
          </cell>
          <cell r="B647" t="str">
            <v>21</v>
          </cell>
          <cell r="C647" t="str">
            <v>1</v>
          </cell>
          <cell r="D647" t="str">
            <v>B</v>
          </cell>
          <cell r="E647">
            <v>1</v>
          </cell>
          <cell r="F647" t="str">
            <v>Mük.célu pénzeszközátad.központi kgtv-i szerv.</v>
          </cell>
        </row>
        <row r="648">
          <cell r="A648" t="str">
            <v>25</v>
          </cell>
          <cell r="B648" t="str">
            <v>21</v>
          </cell>
          <cell r="C648" t="str">
            <v>1</v>
          </cell>
          <cell r="D648" t="str">
            <v>B</v>
          </cell>
          <cell r="E648">
            <v>1</v>
          </cell>
          <cell r="F648" t="str">
            <v>Mük.célu pénzeszközátad.önkorm-i kgtv-i szerv.</v>
          </cell>
        </row>
        <row r="649">
          <cell r="A649" t="str">
            <v>26</v>
          </cell>
          <cell r="B649" t="str">
            <v>21</v>
          </cell>
          <cell r="C649" t="str">
            <v>1</v>
          </cell>
          <cell r="D649" t="str">
            <v>B</v>
          </cell>
          <cell r="E649">
            <v>1</v>
          </cell>
          <cell r="F649" t="str">
            <v>Mük.célu pénzeszközátad.TB alapoknak és kezel.</v>
          </cell>
        </row>
        <row r="650">
          <cell r="A650" t="str">
            <v>27</v>
          </cell>
          <cell r="B650" t="str">
            <v>21</v>
          </cell>
          <cell r="C650" t="str">
            <v>1</v>
          </cell>
          <cell r="D650" t="str">
            <v>B</v>
          </cell>
          <cell r="E650">
            <v>1</v>
          </cell>
          <cell r="F650" t="str">
            <v>Mük.célu pénzeszközátad.elkül.állami pénzalap.</v>
          </cell>
        </row>
        <row r="651">
          <cell r="A651" t="str">
            <v>28</v>
          </cell>
          <cell r="B651" t="str">
            <v>21</v>
          </cell>
          <cell r="C651" t="str">
            <v>1</v>
          </cell>
          <cell r="D651" t="str">
            <v>B</v>
          </cell>
          <cell r="E651">
            <v>1</v>
          </cell>
          <cell r="F651" t="str">
            <v>Mük.célu pénzeszközátad.fejezeti kez.elöirány.</v>
          </cell>
        </row>
        <row r="652">
          <cell r="A652" t="str">
            <v>29</v>
          </cell>
          <cell r="B652" t="str">
            <v>21</v>
          </cell>
          <cell r="C652" t="str">
            <v>1</v>
          </cell>
          <cell r="D652" t="str">
            <v>B</v>
          </cell>
          <cell r="E652">
            <v>1</v>
          </cell>
          <cell r="F652" t="str">
            <v>Mük.célu pe.átad.államházt.bel. (23+...+28)</v>
          </cell>
        </row>
        <row r="653">
          <cell r="A653" t="str">
            <v>30</v>
          </cell>
          <cell r="B653" t="str">
            <v>21</v>
          </cell>
          <cell r="C653" t="str">
            <v>1</v>
          </cell>
          <cell r="D653" t="str">
            <v>B</v>
          </cell>
          <cell r="E653">
            <v>1</v>
          </cell>
          <cell r="F653" t="str">
            <v>Felh.célu pénzeszközátad.non-profit szerv-nek</v>
          </cell>
        </row>
        <row r="654">
          <cell r="A654" t="str">
            <v>31</v>
          </cell>
          <cell r="B654" t="str">
            <v>21</v>
          </cell>
          <cell r="C654" t="str">
            <v>1</v>
          </cell>
          <cell r="D654" t="str">
            <v>B</v>
          </cell>
          <cell r="E654">
            <v>1</v>
          </cell>
          <cell r="F654" t="str">
            <v>Lakásért fizetett pénzbeli térités</v>
          </cell>
        </row>
        <row r="655">
          <cell r="A655" t="str">
            <v>32</v>
          </cell>
          <cell r="B655" t="str">
            <v>21</v>
          </cell>
          <cell r="C655" t="str">
            <v>1</v>
          </cell>
          <cell r="D655" t="str">
            <v>B</v>
          </cell>
          <cell r="E655">
            <v>1</v>
          </cell>
          <cell r="F655" t="str">
            <v>Lakáshoz jutás pénzbeli tám.végleges jelleggel</v>
          </cell>
        </row>
        <row r="656">
          <cell r="A656" t="str">
            <v>33</v>
          </cell>
          <cell r="B656" t="str">
            <v>21</v>
          </cell>
          <cell r="C656" t="str">
            <v>1</v>
          </cell>
          <cell r="D656" t="str">
            <v>B</v>
          </cell>
          <cell r="E656">
            <v>1</v>
          </cell>
          <cell r="F656" t="str">
            <v>Egyéb pénzeszközátadás háztartásoknak</v>
          </cell>
        </row>
        <row r="657">
          <cell r="A657" t="str">
            <v>34</v>
          </cell>
          <cell r="B657" t="str">
            <v>21</v>
          </cell>
          <cell r="C657" t="str">
            <v>1</v>
          </cell>
          <cell r="D657" t="str">
            <v>B</v>
          </cell>
          <cell r="E657">
            <v>1</v>
          </cell>
          <cell r="F657" t="str">
            <v>Felh.célu pénzeszközátad.háztart.(31+32+33)</v>
          </cell>
        </row>
        <row r="658">
          <cell r="A658" t="str">
            <v>35</v>
          </cell>
          <cell r="B658" t="str">
            <v>21</v>
          </cell>
          <cell r="C658" t="str">
            <v>1</v>
          </cell>
          <cell r="D658" t="str">
            <v>B</v>
          </cell>
          <cell r="E658">
            <v>1</v>
          </cell>
          <cell r="F658" t="str">
            <v>Felh.célu p.e.átad.áll.(önk.)nem pü-i vállalk.</v>
          </cell>
        </row>
        <row r="659">
          <cell r="A659" t="str">
            <v>36</v>
          </cell>
          <cell r="B659" t="str">
            <v>21</v>
          </cell>
          <cell r="C659" t="str">
            <v>1</v>
          </cell>
          <cell r="D659" t="str">
            <v>B</v>
          </cell>
          <cell r="E659">
            <v>1</v>
          </cell>
          <cell r="F659" t="str">
            <v>Felh.célu pénzeszközátadás pü-i vállalkozásnak</v>
          </cell>
        </row>
        <row r="660">
          <cell r="A660" t="str">
            <v>37</v>
          </cell>
          <cell r="B660" t="str">
            <v>21</v>
          </cell>
          <cell r="C660" t="str">
            <v>1</v>
          </cell>
          <cell r="D660" t="str">
            <v>B</v>
          </cell>
          <cell r="E660">
            <v>1</v>
          </cell>
          <cell r="F660" t="str">
            <v>Felh.célu pe.EM 62.cikkely.önk.többs.tul.vál.</v>
          </cell>
        </row>
        <row r="661">
          <cell r="A661" t="str">
            <v>38</v>
          </cell>
          <cell r="B661" t="str">
            <v>21</v>
          </cell>
          <cell r="C661" t="str">
            <v>1</v>
          </cell>
          <cell r="D661" t="str">
            <v>B</v>
          </cell>
          <cell r="E661">
            <v>1</v>
          </cell>
          <cell r="F661" t="str">
            <v>Felh.célu pe.EM 62.cikkely.nem önk.többs.vál.</v>
          </cell>
        </row>
        <row r="662">
          <cell r="A662" t="str">
            <v>39</v>
          </cell>
          <cell r="B662" t="str">
            <v>21</v>
          </cell>
          <cell r="C662" t="str">
            <v>1</v>
          </cell>
          <cell r="D662" t="str">
            <v>B</v>
          </cell>
          <cell r="E662">
            <v>1</v>
          </cell>
          <cell r="F662" t="str">
            <v>Felh.célu pe.EM 62.cikkely vállalk.(37+38)</v>
          </cell>
        </row>
        <row r="663">
          <cell r="A663" t="str">
            <v>40</v>
          </cell>
          <cell r="B663" t="str">
            <v>21</v>
          </cell>
          <cell r="C663" t="str">
            <v>1</v>
          </cell>
          <cell r="D663" t="str">
            <v>B</v>
          </cell>
          <cell r="E663">
            <v>1</v>
          </cell>
          <cell r="F663" t="str">
            <v>Felh.célu pe.nem 62.cikkely.önk.többs.tul.vál.</v>
          </cell>
        </row>
        <row r="664">
          <cell r="A664" t="str">
            <v>41</v>
          </cell>
          <cell r="B664" t="str">
            <v>21</v>
          </cell>
          <cell r="C664" t="str">
            <v>1</v>
          </cell>
          <cell r="D664" t="str">
            <v>B</v>
          </cell>
          <cell r="E664">
            <v>1</v>
          </cell>
          <cell r="F664" t="str">
            <v>Felh.célu pe.nem 62.cikkely.nem önk.többs.vál.</v>
          </cell>
        </row>
        <row r="665">
          <cell r="A665" t="str">
            <v>42</v>
          </cell>
          <cell r="B665" t="str">
            <v>21</v>
          </cell>
          <cell r="C665" t="str">
            <v>1</v>
          </cell>
          <cell r="D665" t="str">
            <v>B</v>
          </cell>
          <cell r="E665">
            <v>1</v>
          </cell>
          <cell r="F665" t="str">
            <v>Felh.célu pénzeszközátad.egyéb váll.(39+40+41)</v>
          </cell>
        </row>
        <row r="666">
          <cell r="A666" t="str">
            <v>43</v>
          </cell>
          <cell r="B666" t="str">
            <v>21</v>
          </cell>
          <cell r="C666" t="str">
            <v>1</v>
          </cell>
          <cell r="D666" t="str">
            <v>B</v>
          </cell>
          <cell r="E666">
            <v>1</v>
          </cell>
          <cell r="F666" t="str">
            <v>Felh.célu pénzeszközátadás EU-nak</v>
          </cell>
        </row>
        <row r="667">
          <cell r="A667" t="str">
            <v>44</v>
          </cell>
          <cell r="B667" t="str">
            <v>21</v>
          </cell>
          <cell r="C667" t="str">
            <v>1</v>
          </cell>
          <cell r="D667" t="str">
            <v>B</v>
          </cell>
          <cell r="E667">
            <v>1</v>
          </cell>
          <cell r="F667" t="str">
            <v>Felh.célu pénzeszközátadás egyéb külföldinek</v>
          </cell>
        </row>
        <row r="668">
          <cell r="A668" t="str">
            <v>45</v>
          </cell>
          <cell r="B668" t="str">
            <v>21</v>
          </cell>
          <cell r="C668" t="str">
            <v>1</v>
          </cell>
          <cell r="D668" t="str">
            <v>B</v>
          </cell>
          <cell r="E668">
            <v>1</v>
          </cell>
          <cell r="F668" t="str">
            <v>Felh.célu pe.átad.korm.és nemzetközi szerv.-n</v>
          </cell>
        </row>
        <row r="669">
          <cell r="A669" t="str">
            <v>46</v>
          </cell>
          <cell r="B669" t="str">
            <v>21</v>
          </cell>
          <cell r="C669" t="str">
            <v>1</v>
          </cell>
          <cell r="D669" t="str">
            <v>B</v>
          </cell>
          <cell r="E669">
            <v>1</v>
          </cell>
          <cell r="F669" t="str">
            <v>Felh.célu pénzeszközátad.külföldiek.(44+45)</v>
          </cell>
        </row>
        <row r="670">
          <cell r="A670" t="str">
            <v>47</v>
          </cell>
          <cell r="B670" t="str">
            <v>21</v>
          </cell>
          <cell r="C670" t="str">
            <v>1</v>
          </cell>
          <cell r="D670" t="str">
            <v>B</v>
          </cell>
          <cell r="E670">
            <v>1</v>
          </cell>
          <cell r="F670" t="str">
            <v>Felh.c.pe.átad.áht.kiv.(30+34+..+36+42+43+46)</v>
          </cell>
        </row>
        <row r="671">
          <cell r="A671" t="str">
            <v>48</v>
          </cell>
          <cell r="B671" t="str">
            <v>21</v>
          </cell>
          <cell r="C671" t="str">
            <v>1</v>
          </cell>
          <cell r="D671" t="str">
            <v>B</v>
          </cell>
          <cell r="E671">
            <v>1</v>
          </cell>
          <cell r="F671" t="str">
            <v>Felh.célu pénzeszközátad.fejezeten(önk.)belül</v>
          </cell>
        </row>
        <row r="672">
          <cell r="A672" t="str">
            <v>49</v>
          </cell>
          <cell r="B672" t="str">
            <v>21</v>
          </cell>
          <cell r="C672" t="str">
            <v>1</v>
          </cell>
          <cell r="D672" t="str">
            <v>B</v>
          </cell>
          <cell r="E672">
            <v>1</v>
          </cell>
          <cell r="F672" t="str">
            <v>Felh.célu pénzeszközátad.közp. kgtv-i szervnek</v>
          </cell>
        </row>
        <row r="673">
          <cell r="A673" t="str">
            <v>50</v>
          </cell>
          <cell r="B673" t="str">
            <v>21</v>
          </cell>
          <cell r="C673" t="str">
            <v>1</v>
          </cell>
          <cell r="D673" t="str">
            <v>B</v>
          </cell>
          <cell r="E673">
            <v>1</v>
          </cell>
          <cell r="F673" t="str">
            <v>Felh.célu pénzeszközátad.önkorm-i kgtv-i szer.</v>
          </cell>
        </row>
        <row r="674">
          <cell r="A674" t="str">
            <v>51</v>
          </cell>
          <cell r="B674" t="str">
            <v>21</v>
          </cell>
          <cell r="C674" t="str">
            <v>1</v>
          </cell>
          <cell r="D674" t="str">
            <v>B</v>
          </cell>
          <cell r="E674">
            <v>1</v>
          </cell>
          <cell r="F674" t="str">
            <v>Felh.célu pénzeszközátad.TB alapnak és kezel.</v>
          </cell>
        </row>
        <row r="675">
          <cell r="A675" t="str">
            <v>52</v>
          </cell>
          <cell r="B675" t="str">
            <v>21</v>
          </cell>
          <cell r="C675" t="str">
            <v>1</v>
          </cell>
          <cell r="D675" t="str">
            <v>B</v>
          </cell>
          <cell r="E675">
            <v>1</v>
          </cell>
          <cell r="F675" t="str">
            <v>Felh.célu pénzeszközátad.elkül.áll. pénzalap.</v>
          </cell>
        </row>
        <row r="676">
          <cell r="A676" t="str">
            <v>53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 t="str">
            <v>Felh.célu pénzeszközátad.fejezeti kez.elöirány</v>
          </cell>
        </row>
        <row r="677">
          <cell r="A677" t="str">
            <v>54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 t="str">
            <v>Felh.célu pe.átad.államházt.bel. (48+..+53)</v>
          </cell>
        </row>
        <row r="678">
          <cell r="A678" t="str">
            <v>55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 t="str">
            <v>Ellátottak pénzbeli juttatásai</v>
          </cell>
        </row>
        <row r="679">
          <cell r="A679" t="str">
            <v>56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 t="str">
            <v>Támogatás és egyéb juttatás</v>
          </cell>
        </row>
        <row r="680">
          <cell r="A680" t="str">
            <v>57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 t="str">
            <v>Felujitás</v>
          </cell>
        </row>
        <row r="681">
          <cell r="A681" t="str">
            <v>58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 t="str">
            <v>Immateriális javak,t.eszk.vásárlása,létesit.</v>
          </cell>
        </row>
        <row r="682">
          <cell r="A682" t="str">
            <v>59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 t="str">
            <v>Központi beruh.felhalm.célu pénzeszk.átadása</v>
          </cell>
        </row>
        <row r="683">
          <cell r="A683" t="str">
            <v>60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 t="str">
            <v>Pénzügyi befektetések</v>
          </cell>
        </row>
        <row r="684">
          <cell r="A684" t="str">
            <v>61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 t="str">
            <v>Kölcsönök nyujtása és törlesztése</v>
          </cell>
        </row>
        <row r="685">
          <cell r="A685" t="str">
            <v>62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 t="str">
            <v>Pénzforg. kiad.(01+..+07+22+29+47+54+..+61)</v>
          </cell>
        </row>
        <row r="686">
          <cell r="A686" t="str">
            <v>63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 t="str">
            <v>Pénzforgalom nélküli kiadások</v>
          </cell>
        </row>
        <row r="687">
          <cell r="A687" t="str">
            <v>64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 t="str">
            <v>Költségvetési kiadások (62+63)</v>
          </cell>
        </row>
        <row r="688">
          <cell r="A688" t="str">
            <v>65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 t="str">
            <v>Finanszirozás kiadásai</v>
          </cell>
        </row>
        <row r="689">
          <cell r="A689" t="str">
            <v>66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 t="str">
            <v>Kiadások összesen (64+65)</v>
          </cell>
        </row>
        <row r="690">
          <cell r="A690" t="str">
            <v>67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 t="str">
            <v>Int.üzemelt.kapcs.létszám(fö)-költ.eng.létszám</v>
          </cell>
        </row>
        <row r="691">
          <cell r="A691" t="str">
            <v>68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 t="str">
            <v>Int.üzemelt.kapcs.létszám(fö)-stat.áll.létszám</v>
          </cell>
        </row>
        <row r="692">
          <cell r="A692" t="str">
            <v>69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 t="str">
            <v>Szakmai tev.ellát.létszám(fö)-költ.eng.létszám</v>
          </cell>
        </row>
        <row r="693">
          <cell r="A693" t="str">
            <v>70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 t="str">
            <v>Szakmai tev.ellát.létszám(fö)-stat.áll.létszám</v>
          </cell>
        </row>
        <row r="694">
          <cell r="A694" t="str">
            <v>1</v>
          </cell>
          <cell r="B694" t="str">
            <v>22</v>
          </cell>
          <cell r="C694" t="str">
            <v>1</v>
          </cell>
          <cell r="D694" t="str">
            <v>B</v>
          </cell>
          <cell r="E694">
            <v>1</v>
          </cell>
          <cell r="F694" t="str">
            <v>Intézményi müködési bevételek</v>
          </cell>
        </row>
        <row r="695">
          <cell r="A695" t="str">
            <v>2</v>
          </cell>
          <cell r="B695" t="str">
            <v>22</v>
          </cell>
          <cell r="C695" t="str">
            <v>1</v>
          </cell>
          <cell r="D695" t="str">
            <v>B</v>
          </cell>
          <cell r="E695">
            <v>1</v>
          </cell>
          <cell r="F695" t="str">
            <v>01-böl alaptevékenység bevételei</v>
          </cell>
        </row>
        <row r="696">
          <cell r="A696" t="str">
            <v>3</v>
          </cell>
          <cell r="B696" t="str">
            <v>22</v>
          </cell>
          <cell r="C696" t="str">
            <v>1</v>
          </cell>
          <cell r="D696" t="str">
            <v>B</v>
          </cell>
          <cell r="E696">
            <v>1</v>
          </cell>
          <cell r="F696" t="str">
            <v>01-böl alaptevékenységgel összef.egyéb bev.</v>
          </cell>
        </row>
        <row r="697">
          <cell r="A697" t="str">
            <v>4</v>
          </cell>
          <cell r="B697" t="str">
            <v>22</v>
          </cell>
          <cell r="C697" t="str">
            <v>1</v>
          </cell>
          <cell r="D697" t="str">
            <v>B</v>
          </cell>
          <cell r="E697">
            <v>1</v>
          </cell>
          <cell r="F697" t="str">
            <v>01-böl intézmények egyéb sajátos bevételei</v>
          </cell>
        </row>
        <row r="698">
          <cell r="A698" t="str">
            <v>5</v>
          </cell>
          <cell r="B698" t="str">
            <v>22</v>
          </cell>
          <cell r="C698" t="str">
            <v>1</v>
          </cell>
          <cell r="D698" t="str">
            <v>B</v>
          </cell>
          <cell r="E698">
            <v>1</v>
          </cell>
          <cell r="F698" t="str">
            <v>Önkormányzatok sajátos müködési bevételei</v>
          </cell>
        </row>
        <row r="699">
          <cell r="A699" t="str">
            <v>6</v>
          </cell>
          <cell r="B699" t="str">
            <v>22</v>
          </cell>
          <cell r="C699" t="str">
            <v>1</v>
          </cell>
          <cell r="D699" t="str">
            <v>B</v>
          </cell>
          <cell r="E699">
            <v>1</v>
          </cell>
          <cell r="F699" t="str">
            <v>Intézmények és önkorm. müködési bev.(01+05)</v>
          </cell>
        </row>
        <row r="700">
          <cell r="A700" t="str">
            <v>7</v>
          </cell>
          <cell r="B700" t="str">
            <v>22</v>
          </cell>
          <cell r="C700" t="str">
            <v>1</v>
          </cell>
          <cell r="D700" t="str">
            <v>B</v>
          </cell>
          <cell r="E700">
            <v>1</v>
          </cell>
          <cell r="F700" t="str">
            <v>Felhalmozási és töke jellegü bevételek</v>
          </cell>
        </row>
        <row r="701">
          <cell r="A701" t="str">
            <v>8</v>
          </cell>
          <cell r="B701" t="str">
            <v>22</v>
          </cell>
          <cell r="C701" t="str">
            <v>1</v>
          </cell>
          <cell r="D701" t="str">
            <v>B</v>
          </cell>
          <cell r="E701">
            <v>1</v>
          </cell>
          <cell r="F701" t="str">
            <v>Támogatások, kiegészitések és átvett pénze-ök</v>
          </cell>
        </row>
        <row r="702">
          <cell r="A702" t="str">
            <v>9</v>
          </cell>
          <cell r="B702" t="str">
            <v>22</v>
          </cell>
          <cell r="C702" t="str">
            <v>1</v>
          </cell>
          <cell r="D702" t="str">
            <v>B</v>
          </cell>
          <cell r="E702">
            <v>1</v>
          </cell>
          <cell r="F702" t="str">
            <v>08-bol felügyeleti szervtöl kapott támogat.</v>
          </cell>
        </row>
        <row r="703">
          <cell r="A703" t="str">
            <v>10</v>
          </cell>
          <cell r="B703" t="str">
            <v>22</v>
          </cell>
          <cell r="C703" t="str">
            <v>1</v>
          </cell>
          <cell r="D703" t="str">
            <v>B</v>
          </cell>
          <cell r="E703">
            <v>1</v>
          </cell>
          <cell r="F703" t="str">
            <v>08-bol önkormányzatok költségvetési támog.</v>
          </cell>
        </row>
        <row r="704">
          <cell r="A704" t="str">
            <v>11</v>
          </cell>
          <cell r="B704" t="str">
            <v>22</v>
          </cell>
          <cell r="C704" t="str">
            <v>1</v>
          </cell>
          <cell r="D704" t="str">
            <v>B</v>
          </cell>
          <cell r="E704">
            <v>1</v>
          </cell>
          <cell r="F704" t="str">
            <v>08-bol mük.c.p.eszközátvét. vállalkozástol</v>
          </cell>
        </row>
        <row r="705">
          <cell r="A705" t="str">
            <v>12</v>
          </cell>
          <cell r="B705" t="str">
            <v>22</v>
          </cell>
          <cell r="C705" t="str">
            <v>1</v>
          </cell>
          <cell r="D705" t="str">
            <v>B</v>
          </cell>
          <cell r="E705">
            <v>1</v>
          </cell>
          <cell r="F705" t="str">
            <v>08-bol mük.c.p.eszközátvét.háztartásoktol</v>
          </cell>
        </row>
        <row r="706">
          <cell r="A706" t="str">
            <v>13</v>
          </cell>
          <cell r="B706" t="str">
            <v>22</v>
          </cell>
          <cell r="C706" t="str">
            <v>1</v>
          </cell>
          <cell r="D706" t="str">
            <v>B</v>
          </cell>
          <cell r="E706">
            <v>1</v>
          </cell>
          <cell r="F706" t="str">
            <v>08-bol mük.c.p.eszközátvét.non-profit szerv.</v>
          </cell>
        </row>
        <row r="707">
          <cell r="A707" t="str">
            <v>14</v>
          </cell>
          <cell r="B707" t="str">
            <v>22</v>
          </cell>
          <cell r="C707" t="str">
            <v>1</v>
          </cell>
          <cell r="D707" t="str">
            <v>B</v>
          </cell>
          <cell r="E707">
            <v>1</v>
          </cell>
          <cell r="F707" t="str">
            <v>08-bol mük.c.p.eszközátvét.egyéb belf. forr.</v>
          </cell>
        </row>
        <row r="708">
          <cell r="A708" t="str">
            <v>15</v>
          </cell>
          <cell r="B708" t="str">
            <v>22</v>
          </cell>
          <cell r="C708" t="str">
            <v>1</v>
          </cell>
          <cell r="D708" t="str">
            <v>B</v>
          </cell>
          <cell r="E708">
            <v>1</v>
          </cell>
          <cell r="F708" t="str">
            <v>08-bol mük.c.pe.átvét.áht.kiv.belf(11+.+14)</v>
          </cell>
        </row>
        <row r="709">
          <cell r="A709" t="str">
            <v>16</v>
          </cell>
          <cell r="B709" t="str">
            <v>22</v>
          </cell>
          <cell r="C709" t="str">
            <v>1</v>
          </cell>
          <cell r="D709" t="str">
            <v>B</v>
          </cell>
          <cell r="E709">
            <v>1</v>
          </cell>
          <cell r="F709" t="str">
            <v>08-bol mük.c.kapott juttatások EU-tol</v>
          </cell>
        </row>
        <row r="710">
          <cell r="A710" t="str">
            <v>17</v>
          </cell>
          <cell r="B710" t="str">
            <v>22</v>
          </cell>
          <cell r="C710" t="str">
            <v>1</v>
          </cell>
          <cell r="D710" t="str">
            <v>B</v>
          </cell>
          <cell r="E710">
            <v>1</v>
          </cell>
          <cell r="F710" t="str">
            <v>08-bol mük.c.kapott jut.nemzetközi szerv-töl</v>
          </cell>
        </row>
        <row r="711">
          <cell r="A711" t="str">
            <v>18</v>
          </cell>
          <cell r="B711" t="str">
            <v>22</v>
          </cell>
          <cell r="C711" t="str">
            <v>1</v>
          </cell>
          <cell r="D711" t="str">
            <v>B</v>
          </cell>
          <cell r="E711">
            <v>1</v>
          </cell>
          <cell r="F711" t="str">
            <v>08-bol mük.c.kapott juttatások kormányoktol</v>
          </cell>
        </row>
        <row r="712">
          <cell r="A712" t="str">
            <v>19</v>
          </cell>
          <cell r="B712" t="str">
            <v>22</v>
          </cell>
          <cell r="C712" t="str">
            <v>1</v>
          </cell>
          <cell r="D712" t="str">
            <v>B</v>
          </cell>
          <cell r="E712">
            <v>1</v>
          </cell>
          <cell r="F712" t="str">
            <v>08-bol mük.c.kapott jut.külföldi magánforg.</v>
          </cell>
        </row>
        <row r="713">
          <cell r="A713" t="str">
            <v>20</v>
          </cell>
          <cell r="B713" t="str">
            <v>22</v>
          </cell>
          <cell r="C713" t="str">
            <v>1</v>
          </cell>
          <cell r="D713" t="str">
            <v>B</v>
          </cell>
          <cell r="E713">
            <v>1</v>
          </cell>
          <cell r="F713" t="str">
            <v>08-bol mük.c.pe.atvét.más külf.f.(17+18+19)</v>
          </cell>
        </row>
        <row r="714">
          <cell r="A714" t="str">
            <v>21</v>
          </cell>
          <cell r="B714" t="str">
            <v>22</v>
          </cell>
          <cell r="C714" t="str">
            <v>1</v>
          </cell>
          <cell r="D714" t="str">
            <v>B</v>
          </cell>
          <cell r="E714">
            <v>1</v>
          </cell>
          <cell r="F714" t="str">
            <v>08-bol mük.c.pe.átvét.államh.kiv.(15+16+20)</v>
          </cell>
        </row>
        <row r="715">
          <cell r="A715" t="str">
            <v>22</v>
          </cell>
          <cell r="B715" t="str">
            <v>22</v>
          </cell>
          <cell r="C715" t="str">
            <v>1</v>
          </cell>
          <cell r="D715" t="str">
            <v>B</v>
          </cell>
          <cell r="E715">
            <v>1</v>
          </cell>
          <cell r="F715" t="str">
            <v>08-bol mük.c.pe.átvét.fejezeten (önk.)belül</v>
          </cell>
        </row>
        <row r="716">
          <cell r="A716" t="str">
            <v>23</v>
          </cell>
          <cell r="B716" t="str">
            <v>22</v>
          </cell>
          <cell r="C716" t="str">
            <v>1</v>
          </cell>
          <cell r="D716" t="str">
            <v>B</v>
          </cell>
          <cell r="E716">
            <v>1</v>
          </cell>
          <cell r="F716" t="str">
            <v>08-bol mük.c.pe.átvét.központi kgtv-i szerv.</v>
          </cell>
        </row>
        <row r="717">
          <cell r="A717" t="str">
            <v>24</v>
          </cell>
          <cell r="B717" t="str">
            <v>22</v>
          </cell>
          <cell r="C717" t="str">
            <v>1</v>
          </cell>
          <cell r="D717" t="str">
            <v>B</v>
          </cell>
          <cell r="E717">
            <v>1</v>
          </cell>
          <cell r="F717" t="str">
            <v>08-bol mük.c.pe.átvét.önk.kgtv-i szervtöl</v>
          </cell>
        </row>
        <row r="718">
          <cell r="A718" t="str">
            <v>25</v>
          </cell>
          <cell r="B718" t="str">
            <v>22</v>
          </cell>
          <cell r="C718" t="str">
            <v>1</v>
          </cell>
          <cell r="D718" t="str">
            <v>B</v>
          </cell>
          <cell r="E718">
            <v>1</v>
          </cell>
          <cell r="F718" t="str">
            <v>08-bol mük.c.pe.átvét.tb alapoktol és kez.</v>
          </cell>
        </row>
        <row r="719">
          <cell r="A719" t="str">
            <v>26</v>
          </cell>
          <cell r="B719" t="str">
            <v>22</v>
          </cell>
          <cell r="C719" t="str">
            <v>1</v>
          </cell>
          <cell r="D719" t="str">
            <v>B</v>
          </cell>
          <cell r="E719">
            <v>1</v>
          </cell>
          <cell r="F719" t="str">
            <v>08-bol mük.c.pe.átvét.elkül.állami pénzalap.</v>
          </cell>
        </row>
        <row r="720">
          <cell r="A720" t="str">
            <v>27</v>
          </cell>
          <cell r="B720" t="str">
            <v>22</v>
          </cell>
          <cell r="C720" t="str">
            <v>1</v>
          </cell>
          <cell r="D720" t="str">
            <v>B</v>
          </cell>
          <cell r="E720">
            <v>1</v>
          </cell>
          <cell r="F720" t="str">
            <v>08-bol mük.c.pe.átvét.fejezeti kez.elöirány.</v>
          </cell>
        </row>
        <row r="721">
          <cell r="A721" t="str">
            <v>28</v>
          </cell>
          <cell r="B721" t="str">
            <v>22</v>
          </cell>
          <cell r="C721" t="str">
            <v>1</v>
          </cell>
          <cell r="D721" t="str">
            <v>B</v>
          </cell>
          <cell r="E721">
            <v>1</v>
          </cell>
          <cell r="F721" t="str">
            <v>08-bol mük.c.pe.átvét.államh.bel.(22+..+27)</v>
          </cell>
        </row>
        <row r="722">
          <cell r="A722" t="str">
            <v>29</v>
          </cell>
          <cell r="B722" t="str">
            <v>22</v>
          </cell>
          <cell r="C722" t="str">
            <v>1</v>
          </cell>
          <cell r="D722" t="str">
            <v>B</v>
          </cell>
          <cell r="E722">
            <v>1</v>
          </cell>
          <cell r="F722" t="str">
            <v>08-bol mük.célra kapott juttatások (21+28)</v>
          </cell>
        </row>
        <row r="723">
          <cell r="A723" t="str">
            <v>30</v>
          </cell>
          <cell r="B723" t="str">
            <v>22</v>
          </cell>
          <cell r="C723" t="str">
            <v>1</v>
          </cell>
          <cell r="D723" t="str">
            <v>B</v>
          </cell>
          <cell r="E723">
            <v>1</v>
          </cell>
          <cell r="F723" t="str">
            <v>08-bol felh.c.p.eszközátvét.háztartásoktol</v>
          </cell>
        </row>
        <row r="724">
          <cell r="A724" t="str">
            <v>31</v>
          </cell>
          <cell r="B724" t="str">
            <v>22</v>
          </cell>
          <cell r="C724" t="str">
            <v>1</v>
          </cell>
          <cell r="D724" t="str">
            <v>B</v>
          </cell>
          <cell r="E724">
            <v>1</v>
          </cell>
          <cell r="F724" t="str">
            <v>08-bol felh.c.p.eszközátvét.non-profit szer.</v>
          </cell>
        </row>
        <row r="725">
          <cell r="A725" t="str">
            <v>32</v>
          </cell>
          <cell r="B725" t="str">
            <v>22</v>
          </cell>
          <cell r="C725" t="str">
            <v>1</v>
          </cell>
          <cell r="D725" t="str">
            <v>B</v>
          </cell>
          <cell r="E725">
            <v>1</v>
          </cell>
          <cell r="F725" t="str">
            <v>08-bol felh.c.p.eszközátvét. vállalkozástol</v>
          </cell>
        </row>
        <row r="726">
          <cell r="A726" t="str">
            <v>33</v>
          </cell>
          <cell r="B726" t="str">
            <v>22</v>
          </cell>
          <cell r="C726" t="str">
            <v>1</v>
          </cell>
          <cell r="D726" t="str">
            <v>B</v>
          </cell>
          <cell r="E726">
            <v>1</v>
          </cell>
          <cell r="F726" t="str">
            <v>08-bol felh.c.p.eszközátvét.pü-i vállalkoz.</v>
          </cell>
        </row>
        <row r="727">
          <cell r="A727" t="str">
            <v>34</v>
          </cell>
          <cell r="B727" t="str">
            <v>22</v>
          </cell>
          <cell r="C727" t="str">
            <v>1</v>
          </cell>
          <cell r="D727" t="str">
            <v>B</v>
          </cell>
          <cell r="E727">
            <v>1</v>
          </cell>
          <cell r="F727" t="str">
            <v>08-bol felh.c.pe.átvét.állh.kiv.(30+.+33)</v>
          </cell>
        </row>
        <row r="728">
          <cell r="A728" t="str">
            <v>35</v>
          </cell>
          <cell r="B728" t="str">
            <v>22</v>
          </cell>
          <cell r="C728" t="str">
            <v>1</v>
          </cell>
          <cell r="D728" t="str">
            <v>B</v>
          </cell>
          <cell r="E728">
            <v>1</v>
          </cell>
          <cell r="F728" t="str">
            <v>08-bol felh.c.kapott juttatások EU-tol</v>
          </cell>
        </row>
        <row r="729">
          <cell r="A729" t="str">
            <v>36</v>
          </cell>
          <cell r="B729" t="str">
            <v>22</v>
          </cell>
          <cell r="C729" t="str">
            <v>1</v>
          </cell>
          <cell r="D729" t="str">
            <v>B</v>
          </cell>
          <cell r="E729">
            <v>1</v>
          </cell>
          <cell r="F729" t="str">
            <v>08-bol felh.c.kapott jut.nemzetközi szerv-t.</v>
          </cell>
        </row>
        <row r="730">
          <cell r="A730" t="str">
            <v>37</v>
          </cell>
          <cell r="B730" t="str">
            <v>22</v>
          </cell>
          <cell r="C730" t="str">
            <v>1</v>
          </cell>
          <cell r="D730" t="str">
            <v>B</v>
          </cell>
          <cell r="E730">
            <v>1</v>
          </cell>
          <cell r="F730" t="str">
            <v>08-bol felh.c.kapott juttatások kormányoktol</v>
          </cell>
        </row>
        <row r="731">
          <cell r="A731" t="str">
            <v>38</v>
          </cell>
          <cell r="B731" t="str">
            <v>22</v>
          </cell>
          <cell r="C731" t="str">
            <v>1</v>
          </cell>
          <cell r="D731" t="str">
            <v>B</v>
          </cell>
          <cell r="E731">
            <v>1</v>
          </cell>
          <cell r="F731" t="str">
            <v>08-bol felh.c.kapott jut.külföldi magánforr.</v>
          </cell>
        </row>
        <row r="732">
          <cell r="A732" t="str">
            <v>39</v>
          </cell>
          <cell r="B732" t="str">
            <v>22</v>
          </cell>
          <cell r="C732" t="str">
            <v>1</v>
          </cell>
          <cell r="D732" t="str">
            <v>B</v>
          </cell>
          <cell r="E732">
            <v>1</v>
          </cell>
          <cell r="F732" t="str">
            <v>08-bol felh.c.pe.kapott más külf.(36+37+38)</v>
          </cell>
        </row>
        <row r="733">
          <cell r="A733" t="str">
            <v>40</v>
          </cell>
          <cell r="B733" t="str">
            <v>22</v>
          </cell>
          <cell r="C733" t="str">
            <v>1</v>
          </cell>
          <cell r="D733" t="str">
            <v>B</v>
          </cell>
          <cell r="E733">
            <v>1</v>
          </cell>
          <cell r="F733" t="str">
            <v>08-bol felh.c.pe.átvét.államh.kiv(34+35+39)</v>
          </cell>
        </row>
        <row r="734">
          <cell r="A734" t="str">
            <v>41</v>
          </cell>
          <cell r="B734" t="str">
            <v>22</v>
          </cell>
          <cell r="C734" t="str">
            <v>1</v>
          </cell>
          <cell r="D734" t="str">
            <v>B</v>
          </cell>
          <cell r="E734">
            <v>1</v>
          </cell>
          <cell r="F734" t="str">
            <v>08-bol felh.c.pe.átvét.fejezeten (önk.)belül</v>
          </cell>
        </row>
        <row r="735">
          <cell r="A735" t="str">
            <v>42</v>
          </cell>
          <cell r="B735" t="str">
            <v>22</v>
          </cell>
          <cell r="C735" t="str">
            <v>1</v>
          </cell>
          <cell r="D735" t="str">
            <v>B</v>
          </cell>
          <cell r="E735">
            <v>1</v>
          </cell>
          <cell r="F735" t="str">
            <v>08-bol felh.c.pe.átvét.központi kgtv-i szer.</v>
          </cell>
        </row>
        <row r="736">
          <cell r="A736" t="str">
            <v>43</v>
          </cell>
          <cell r="B736" t="str">
            <v>22</v>
          </cell>
          <cell r="C736" t="str">
            <v>1</v>
          </cell>
          <cell r="D736" t="str">
            <v>B</v>
          </cell>
          <cell r="E736">
            <v>1</v>
          </cell>
          <cell r="F736" t="str">
            <v>08-bol felh.c.pe.átvét.önk.kgtv-i szervtöl</v>
          </cell>
        </row>
        <row r="737">
          <cell r="A737" t="str">
            <v>44</v>
          </cell>
          <cell r="B737" t="str">
            <v>22</v>
          </cell>
          <cell r="C737" t="str">
            <v>1</v>
          </cell>
          <cell r="D737" t="str">
            <v>B</v>
          </cell>
          <cell r="E737">
            <v>1</v>
          </cell>
          <cell r="F737" t="str">
            <v>08-bol felh.c.pe.átvét.tb alapoktol és kez.</v>
          </cell>
        </row>
        <row r="738">
          <cell r="A738" t="str">
            <v>45</v>
          </cell>
          <cell r="B738" t="str">
            <v>22</v>
          </cell>
          <cell r="C738" t="str">
            <v>1</v>
          </cell>
          <cell r="D738" t="str">
            <v>B</v>
          </cell>
          <cell r="E738">
            <v>1</v>
          </cell>
          <cell r="F738" t="str">
            <v>08-bol felh.c.pe.átvét.elkül.állami pénzalap</v>
          </cell>
        </row>
        <row r="739">
          <cell r="A739" t="str">
            <v>46</v>
          </cell>
          <cell r="B739" t="str">
            <v>22</v>
          </cell>
          <cell r="C739" t="str">
            <v>1</v>
          </cell>
          <cell r="D739" t="str">
            <v>B</v>
          </cell>
          <cell r="E739">
            <v>1</v>
          </cell>
          <cell r="F739" t="str">
            <v>08-bol felh.c.pe.átvét.fejezeti kez.elöir.</v>
          </cell>
        </row>
        <row r="740">
          <cell r="A740" t="str">
            <v>47</v>
          </cell>
          <cell r="B740" t="str">
            <v>22</v>
          </cell>
          <cell r="C740" t="str">
            <v>1</v>
          </cell>
          <cell r="D740" t="str">
            <v>B</v>
          </cell>
          <cell r="E740">
            <v>1</v>
          </cell>
          <cell r="F740" t="str">
            <v>08-bol felh.c.pe.átvét.államh.bel(41+..+46)</v>
          </cell>
        </row>
        <row r="741">
          <cell r="A741" t="str">
            <v>48</v>
          </cell>
          <cell r="B741" t="str">
            <v>22</v>
          </cell>
          <cell r="C741" t="str">
            <v>1</v>
          </cell>
          <cell r="D741" t="str">
            <v>B</v>
          </cell>
          <cell r="E741">
            <v>1</v>
          </cell>
          <cell r="F741" t="str">
            <v>08-bol felh.célu p.eszközátvételek (40+47)</v>
          </cell>
        </row>
        <row r="742">
          <cell r="A742" t="str">
            <v>49</v>
          </cell>
          <cell r="B742" t="str">
            <v>22</v>
          </cell>
          <cell r="C742" t="str">
            <v>1</v>
          </cell>
          <cell r="D742" t="str">
            <v>B</v>
          </cell>
          <cell r="E742">
            <v>1</v>
          </cell>
          <cell r="F742" t="str">
            <v>Támogat.kölcsönök igénybevétele és visszatér.</v>
          </cell>
        </row>
        <row r="743">
          <cell r="A743" t="str">
            <v>50</v>
          </cell>
          <cell r="B743" t="str">
            <v>22</v>
          </cell>
          <cell r="C743" t="str">
            <v>1</v>
          </cell>
          <cell r="D743" t="str">
            <v>B</v>
          </cell>
          <cell r="E743">
            <v>1</v>
          </cell>
          <cell r="F743" t="str">
            <v>Pénzforgalmi bevételek (06+07+08+49)</v>
          </cell>
        </row>
        <row r="744">
          <cell r="A744" t="str">
            <v>51</v>
          </cell>
          <cell r="B744" t="str">
            <v>22</v>
          </cell>
          <cell r="C744" t="str">
            <v>1</v>
          </cell>
          <cell r="D744" t="str">
            <v>B</v>
          </cell>
          <cell r="E744">
            <v>1</v>
          </cell>
          <cell r="F744" t="str">
            <v>Pénzforgalom nélküli bevételek</v>
          </cell>
        </row>
        <row r="745">
          <cell r="A745" t="str">
            <v>52</v>
          </cell>
          <cell r="B745" t="str">
            <v>22</v>
          </cell>
          <cell r="C745" t="str">
            <v>1</v>
          </cell>
          <cell r="D745" t="str">
            <v>B</v>
          </cell>
          <cell r="E745">
            <v>1</v>
          </cell>
          <cell r="F745" t="str">
            <v>Költségvetési bevételek (50+51)</v>
          </cell>
        </row>
        <row r="746">
          <cell r="A746" t="str">
            <v>53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 t="str">
            <v>Finanszirozás bevételei</v>
          </cell>
        </row>
        <row r="747">
          <cell r="A747" t="str">
            <v>54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 t="str">
            <v>Bevételek összesen (52+53)</v>
          </cell>
        </row>
        <row r="748">
          <cell r="A748" t="str">
            <v>1</v>
          </cell>
          <cell r="B748" t="str">
            <v>23</v>
          </cell>
          <cell r="C748" t="str">
            <v>1</v>
          </cell>
          <cell r="D748" t="str">
            <v>B</v>
          </cell>
          <cell r="E748">
            <v>1</v>
          </cell>
          <cell r="F748" t="str">
            <v>Személyi juttatások (02/49)</v>
          </cell>
        </row>
        <row r="749">
          <cell r="A749" t="str">
            <v>2</v>
          </cell>
          <cell r="B749" t="str">
            <v>23</v>
          </cell>
          <cell r="C749" t="str">
            <v>1</v>
          </cell>
          <cell r="D749" t="str">
            <v>B</v>
          </cell>
          <cell r="E749">
            <v>1</v>
          </cell>
          <cell r="F749" t="str">
            <v>Munkaadokat terhelö járulék (02/56)</v>
          </cell>
        </row>
        <row r="750">
          <cell r="A750" t="str">
            <v>3</v>
          </cell>
          <cell r="B750" t="str">
            <v>23</v>
          </cell>
          <cell r="C750" t="str">
            <v>1</v>
          </cell>
          <cell r="D750" t="str">
            <v>B</v>
          </cell>
          <cell r="E750">
            <v>1</v>
          </cell>
          <cell r="F750" t="str">
            <v>Dologi kiadások (03/53-03/51)</v>
          </cell>
        </row>
        <row r="751">
          <cell r="A751" t="str">
            <v>4</v>
          </cell>
          <cell r="B751" t="str">
            <v>23</v>
          </cell>
          <cell r="C751" t="str">
            <v>1</v>
          </cell>
          <cell r="D751" t="str">
            <v>B</v>
          </cell>
          <cell r="E751">
            <v>1</v>
          </cell>
          <cell r="F751" t="str">
            <v>Ellátottak pénzbeli juttatásai (04/17)</v>
          </cell>
        </row>
        <row r="752">
          <cell r="A752" t="str">
            <v>5</v>
          </cell>
          <cell r="B752" t="str">
            <v>23</v>
          </cell>
          <cell r="C752" t="str">
            <v>1</v>
          </cell>
          <cell r="D752" t="str">
            <v>B</v>
          </cell>
          <cell r="E752">
            <v>1</v>
          </cell>
          <cell r="F752" t="str">
            <v>Egyéb mük.célu támog.,folyo kiad.(04/01+02+03+10+18+...+21)</v>
          </cell>
        </row>
        <row r="753">
          <cell r="A753" t="str">
            <v>6</v>
          </cell>
          <cell r="B753" t="str">
            <v>23</v>
          </cell>
          <cell r="C753" t="str">
            <v>1</v>
          </cell>
          <cell r="D753" t="str">
            <v>B</v>
          </cell>
          <cell r="E753">
            <v>1</v>
          </cell>
          <cell r="F753" t="str">
            <v>Kamatkiadások (03/51)</v>
          </cell>
        </row>
        <row r="754">
          <cell r="A754" t="str">
            <v>7</v>
          </cell>
          <cell r="B754" t="str">
            <v>23</v>
          </cell>
          <cell r="C754" t="str">
            <v>1</v>
          </cell>
          <cell r="D754" t="str">
            <v>B</v>
          </cell>
          <cell r="E754">
            <v>1</v>
          </cell>
          <cell r="F754" t="str">
            <v>Müködési költségvetés (01+...+06)</v>
          </cell>
        </row>
        <row r="755">
          <cell r="A755" t="str">
            <v>8</v>
          </cell>
          <cell r="B755" t="str">
            <v>23</v>
          </cell>
          <cell r="C755" t="str">
            <v>1</v>
          </cell>
          <cell r="D755" t="str">
            <v>B</v>
          </cell>
          <cell r="E755">
            <v>1</v>
          </cell>
          <cell r="F755" t="str">
            <v>Intézményi beruházási kiadások (05/12+05/26)</v>
          </cell>
        </row>
        <row r="756">
          <cell r="A756" t="str">
            <v>9</v>
          </cell>
          <cell r="B756" t="str">
            <v>23</v>
          </cell>
          <cell r="C756" t="str">
            <v>1</v>
          </cell>
          <cell r="D756" t="str">
            <v>B</v>
          </cell>
          <cell r="E756">
            <v>1</v>
          </cell>
          <cell r="F756" t="str">
            <v>Felujitás (05/05)</v>
          </cell>
        </row>
        <row r="757">
          <cell r="A757" t="str">
            <v>10</v>
          </cell>
          <cell r="B757" t="str">
            <v>23</v>
          </cell>
          <cell r="C757" t="str">
            <v>1</v>
          </cell>
          <cell r="D757" t="str">
            <v>B</v>
          </cell>
          <cell r="E757">
            <v>1</v>
          </cell>
          <cell r="F757" t="str">
            <v>Egyéb intézményi felhalm.kiad.(04/04+05+ 05/25+29+30+37)</v>
          </cell>
        </row>
        <row r="758">
          <cell r="A758" t="str">
            <v>11</v>
          </cell>
          <cell r="B758" t="str">
            <v>23</v>
          </cell>
          <cell r="C758" t="str">
            <v>1</v>
          </cell>
          <cell r="D758" t="str">
            <v>B</v>
          </cell>
          <cell r="E758">
            <v>1</v>
          </cell>
          <cell r="F758" t="str">
            <v>Központi beruházási kiadások (05/20+05/27)</v>
          </cell>
        </row>
        <row r="759">
          <cell r="A759" t="str">
            <v>12</v>
          </cell>
          <cell r="B759" t="str">
            <v>23</v>
          </cell>
          <cell r="C759" t="str">
            <v>1</v>
          </cell>
          <cell r="D759" t="str">
            <v>B</v>
          </cell>
          <cell r="E759">
            <v>1</v>
          </cell>
          <cell r="F759" t="str">
            <v>Lakástámogatás (05/22)</v>
          </cell>
        </row>
        <row r="760">
          <cell r="A760" t="str">
            <v>13</v>
          </cell>
          <cell r="B760" t="str">
            <v>23</v>
          </cell>
          <cell r="C760" t="str">
            <v>1</v>
          </cell>
          <cell r="D760" t="str">
            <v>B</v>
          </cell>
          <cell r="E760">
            <v>1</v>
          </cell>
          <cell r="F760" t="str">
            <v>Lakásépités (05/24+05/28)</v>
          </cell>
        </row>
        <row r="761">
          <cell r="A761" t="str">
            <v>14</v>
          </cell>
          <cell r="B761" t="str">
            <v>23</v>
          </cell>
          <cell r="C761" t="str">
            <v>1</v>
          </cell>
          <cell r="D761" t="str">
            <v>B</v>
          </cell>
          <cell r="E761">
            <v>1</v>
          </cell>
          <cell r="F761" t="str">
            <v>Felhalmozási kiadások (08+...+13)</v>
          </cell>
        </row>
        <row r="762">
          <cell r="A762" t="str">
            <v>15</v>
          </cell>
          <cell r="B762" t="str">
            <v>23</v>
          </cell>
          <cell r="C762" t="str">
            <v>1</v>
          </cell>
          <cell r="D762" t="str">
            <v>B</v>
          </cell>
          <cell r="E762">
            <v>1</v>
          </cell>
          <cell r="F762" t="str">
            <v>Kölcsön nyujtása,törlesztése (06/53)</v>
          </cell>
        </row>
        <row r="763">
          <cell r="A763" t="str">
            <v>16</v>
          </cell>
          <cell r="B763" t="str">
            <v>23</v>
          </cell>
          <cell r="C763" t="str">
            <v>1</v>
          </cell>
          <cell r="D763" t="str">
            <v>B</v>
          </cell>
          <cell r="E763">
            <v>1</v>
          </cell>
          <cell r="F763" t="str">
            <v>Pénzforgalom nélküli kiadások (06/69+06/70)</v>
          </cell>
        </row>
        <row r="764">
          <cell r="A764" t="str">
            <v>17</v>
          </cell>
          <cell r="B764" t="str">
            <v>23</v>
          </cell>
          <cell r="C764" t="str">
            <v>1</v>
          </cell>
          <cell r="D764" t="str">
            <v>B</v>
          </cell>
          <cell r="E764">
            <v>1</v>
          </cell>
          <cell r="F764" t="str">
            <v>Költségvetési kiadások összesen  (07+14+15+16)</v>
          </cell>
        </row>
        <row r="765">
          <cell r="A765" t="str">
            <v>18</v>
          </cell>
          <cell r="B765" t="str">
            <v>23</v>
          </cell>
          <cell r="C765" t="str">
            <v>1</v>
          </cell>
          <cell r="D765" t="str">
            <v>B</v>
          </cell>
          <cell r="E765">
            <v>1</v>
          </cell>
          <cell r="F765" t="str">
            <v>Alap- és vállalkozási tev.közötti elszámolások (06/71)</v>
          </cell>
        </row>
        <row r="766">
          <cell r="A766" t="str">
            <v>19</v>
          </cell>
          <cell r="B766" t="str">
            <v>23</v>
          </cell>
          <cell r="C766" t="str">
            <v>1</v>
          </cell>
          <cell r="D766" t="str">
            <v>B</v>
          </cell>
          <cell r="E766">
            <v>1</v>
          </cell>
          <cell r="F766" t="str">
            <v>Finanszirozás kiadásai (06/ 63+68+76)</v>
          </cell>
        </row>
        <row r="767">
          <cell r="A767" t="str">
            <v>20</v>
          </cell>
          <cell r="B767" t="str">
            <v>23</v>
          </cell>
          <cell r="C767" t="str">
            <v>1</v>
          </cell>
          <cell r="D767" t="str">
            <v>B</v>
          </cell>
          <cell r="E767">
            <v>1</v>
          </cell>
          <cell r="F767" t="str">
            <v>K i a d á s o k  ö s s z e s e n  (17+18+19)</v>
          </cell>
        </row>
        <row r="768">
          <cell r="A768" t="str">
            <v>21</v>
          </cell>
          <cell r="B768" t="str">
            <v>23</v>
          </cell>
          <cell r="C768" t="str">
            <v>1</v>
          </cell>
          <cell r="D768" t="str">
            <v>B</v>
          </cell>
          <cell r="E768">
            <v>1</v>
          </cell>
          <cell r="F768" t="str">
            <v>Müködési költségvetés bevételei (07/30+35 +09/11+12+13)</v>
          </cell>
        </row>
        <row r="769">
          <cell r="A769" t="str">
            <v>22</v>
          </cell>
          <cell r="B769" t="str">
            <v>23</v>
          </cell>
          <cell r="C769" t="str">
            <v>1</v>
          </cell>
          <cell r="D769" t="str">
            <v>B</v>
          </cell>
          <cell r="E769">
            <v>1</v>
          </cell>
          <cell r="F769" t="str">
            <v>Felhalmozási bevételek (08/15+09/14+09/15)</v>
          </cell>
        </row>
        <row r="770">
          <cell r="A770" t="str">
            <v>23</v>
          </cell>
          <cell r="B770" t="str">
            <v>23</v>
          </cell>
          <cell r="C770" t="str">
            <v>1</v>
          </cell>
          <cell r="D770" t="str">
            <v>B</v>
          </cell>
          <cell r="E770">
            <v>1</v>
          </cell>
          <cell r="F770" t="str">
            <v>Támogatási kölcsönök igénybevétele,visszatér.(10/25+10/50)</v>
          </cell>
        </row>
        <row r="771">
          <cell r="A771" t="str">
            <v>24</v>
          </cell>
          <cell r="B771" t="str">
            <v>23</v>
          </cell>
          <cell r="C771" t="str">
            <v>1</v>
          </cell>
          <cell r="D771" t="str">
            <v>B</v>
          </cell>
          <cell r="E771">
            <v>1</v>
          </cell>
          <cell r="F771" t="str">
            <v>Költségvetési támogatás ( 09/04 vagy 09/05)</v>
          </cell>
        </row>
        <row r="772">
          <cell r="A772" t="str">
            <v>25</v>
          </cell>
          <cell r="B772" t="str">
            <v>23</v>
          </cell>
          <cell r="C772" t="str">
            <v>1</v>
          </cell>
          <cell r="D772" t="str">
            <v>B</v>
          </cell>
          <cell r="E772">
            <v>1</v>
          </cell>
          <cell r="F772" t="str">
            <v>Pénzforgalom nélküli bevételek (10/70+10/71)</v>
          </cell>
        </row>
        <row r="773">
          <cell r="A773" t="str">
            <v>26</v>
          </cell>
          <cell r="B773" t="str">
            <v>23</v>
          </cell>
          <cell r="C773" t="str">
            <v>1</v>
          </cell>
          <cell r="D773" t="str">
            <v>B</v>
          </cell>
          <cell r="E773">
            <v>1</v>
          </cell>
          <cell r="F773" t="str">
            <v>Költségvetési bevételek összesen  (21+..+25)</v>
          </cell>
        </row>
        <row r="774">
          <cell r="A774" t="str">
            <v>27</v>
          </cell>
          <cell r="B774" t="str">
            <v>23</v>
          </cell>
          <cell r="C774" t="str">
            <v>1</v>
          </cell>
          <cell r="D774" t="str">
            <v>B</v>
          </cell>
          <cell r="E774">
            <v>1</v>
          </cell>
          <cell r="F774" t="str">
            <v>Alap- és vállalkozási tev.közötti elszámolások (10/72)</v>
          </cell>
        </row>
        <row r="775">
          <cell r="A775" t="str">
            <v>28</v>
          </cell>
          <cell r="B775" t="str">
            <v>23</v>
          </cell>
          <cell r="C775" t="str">
            <v>1</v>
          </cell>
          <cell r="D775" t="str">
            <v>B</v>
          </cell>
          <cell r="E775">
            <v>1</v>
          </cell>
          <cell r="F775" t="str">
            <v>Finanszirozás bevételei (10/64+69+77)</v>
          </cell>
        </row>
        <row r="776">
          <cell r="A776" t="str">
            <v>29</v>
          </cell>
          <cell r="B776" t="str">
            <v>23</v>
          </cell>
          <cell r="C776" t="str">
            <v>1</v>
          </cell>
          <cell r="D776" t="str">
            <v>B</v>
          </cell>
          <cell r="E776">
            <v>1</v>
          </cell>
          <cell r="F776" t="str">
            <v>B e v é t e l e k  ö s s z e s e n  (26+27+28)</v>
          </cell>
        </row>
        <row r="777">
          <cell r="A777" t="str">
            <v>1</v>
          </cell>
          <cell r="B777" t="str">
            <v>24</v>
          </cell>
          <cell r="C777" t="str">
            <v>1</v>
          </cell>
          <cell r="D777" t="str">
            <v>B</v>
          </cell>
          <cell r="E777">
            <v>1</v>
          </cell>
          <cell r="F777" t="str">
            <v>Pénzkészlet tárgyidö.elején-Költs.bankszámlák egyenlege</v>
          </cell>
        </row>
        <row r="778">
          <cell r="A778" t="str">
            <v>2</v>
          </cell>
          <cell r="B778" t="str">
            <v>24</v>
          </cell>
          <cell r="C778" t="str">
            <v>1</v>
          </cell>
          <cell r="D778" t="str">
            <v>B</v>
          </cell>
          <cell r="E778">
            <v>1</v>
          </cell>
          <cell r="F778" t="str">
            <v>Pénzkészlet tárgyidö.elején-Pénztár,betétkönyv.egyenlege</v>
          </cell>
        </row>
        <row r="779">
          <cell r="A779" t="str">
            <v>3</v>
          </cell>
          <cell r="B779" t="str">
            <v>24</v>
          </cell>
          <cell r="C779" t="str">
            <v>1</v>
          </cell>
          <cell r="D779" t="str">
            <v>B</v>
          </cell>
          <cell r="E779">
            <v>1</v>
          </cell>
          <cell r="F779" t="str">
            <v>Pénzkészlet   Ö S S Z E S E N       (01+02)</v>
          </cell>
        </row>
        <row r="780">
          <cell r="A780" t="str">
            <v>4</v>
          </cell>
          <cell r="B780" t="str">
            <v>24</v>
          </cell>
          <cell r="C780" t="str">
            <v>1</v>
          </cell>
          <cell r="D780" t="str">
            <v>B</v>
          </cell>
          <cell r="E780">
            <v>1</v>
          </cell>
          <cell r="F780" t="str">
            <v>Bevételek                                           (+)</v>
          </cell>
        </row>
        <row r="781">
          <cell r="A781" t="str">
            <v>5</v>
          </cell>
          <cell r="B781" t="str">
            <v>24</v>
          </cell>
          <cell r="C781" t="str">
            <v>1</v>
          </cell>
          <cell r="D781" t="str">
            <v>B</v>
          </cell>
          <cell r="E781">
            <v>1</v>
          </cell>
          <cell r="F781" t="str">
            <v>Kiadások                                            (-)</v>
          </cell>
        </row>
        <row r="782">
          <cell r="A782" t="str">
            <v>6</v>
          </cell>
          <cell r="B782" t="str">
            <v>24</v>
          </cell>
          <cell r="C782" t="str">
            <v>1</v>
          </cell>
          <cell r="D782" t="str">
            <v>B</v>
          </cell>
          <cell r="E782">
            <v>1</v>
          </cell>
          <cell r="F782" t="str">
            <v>Pénzkészlet tárgyidö.végén- Költs.bankszámlák egyenlege</v>
          </cell>
        </row>
        <row r="783">
          <cell r="A783" t="str">
            <v>7</v>
          </cell>
          <cell r="B783" t="str">
            <v>24</v>
          </cell>
          <cell r="C783" t="str">
            <v>1</v>
          </cell>
          <cell r="D783" t="str">
            <v>B</v>
          </cell>
          <cell r="E783">
            <v>1</v>
          </cell>
          <cell r="F783" t="str">
            <v>Pénzkészlet tárgyidö.végén- Pénztár,betétkönyv.egyenlege</v>
          </cell>
        </row>
        <row r="784">
          <cell r="A784" t="str">
            <v>8</v>
          </cell>
          <cell r="B784" t="str">
            <v>24</v>
          </cell>
          <cell r="C784" t="str">
            <v>1</v>
          </cell>
          <cell r="D784" t="str">
            <v>B</v>
          </cell>
          <cell r="E784">
            <v>1</v>
          </cell>
          <cell r="F784" t="str">
            <v>Pénzkészlet   Ö S S Z E S E N    (06+07) (03+04-05)</v>
          </cell>
        </row>
        <row r="785">
          <cell r="A785" t="str">
            <v>1</v>
          </cell>
          <cell r="B785" t="str">
            <v>26</v>
          </cell>
          <cell r="C785" t="str">
            <v>1</v>
          </cell>
          <cell r="D785" t="str">
            <v>B</v>
          </cell>
          <cell r="E785">
            <v>1</v>
          </cell>
          <cell r="F785" t="str">
            <v>Személyi juttatások</v>
          </cell>
        </row>
        <row r="786">
          <cell r="A786" t="str">
            <v>2</v>
          </cell>
          <cell r="B786" t="str">
            <v>26</v>
          </cell>
          <cell r="C786" t="str">
            <v>1</v>
          </cell>
          <cell r="D786" t="str">
            <v>B</v>
          </cell>
          <cell r="E786">
            <v>1</v>
          </cell>
          <cell r="F786" t="str">
            <v>Munkaadokat terhelö járulékok</v>
          </cell>
        </row>
        <row r="787">
          <cell r="A787" t="str">
            <v>3</v>
          </cell>
          <cell r="B787" t="str">
            <v>26</v>
          </cell>
          <cell r="C787" t="str">
            <v>1</v>
          </cell>
          <cell r="D787" t="str">
            <v>B</v>
          </cell>
          <cell r="E787">
            <v>1</v>
          </cell>
          <cell r="F787" t="str">
            <v>Dologi kiadások és egyéb folyo kiadások</v>
          </cell>
        </row>
        <row r="788">
          <cell r="A788" t="str">
            <v>4</v>
          </cell>
          <cell r="B788" t="str">
            <v>26</v>
          </cell>
          <cell r="C788" t="str">
            <v>1</v>
          </cell>
          <cell r="D788" t="str">
            <v>B</v>
          </cell>
          <cell r="E788">
            <v>1</v>
          </cell>
          <cell r="F788" t="str">
            <v>Végleges pénzeszközátadás, egyéb támogatás</v>
          </cell>
        </row>
        <row r="789">
          <cell r="A789" t="str">
            <v>5</v>
          </cell>
          <cell r="B789" t="str">
            <v>26</v>
          </cell>
          <cell r="C789" t="str">
            <v>1</v>
          </cell>
          <cell r="D789" t="str">
            <v>B</v>
          </cell>
          <cell r="E789">
            <v>1</v>
          </cell>
          <cell r="F789" t="str">
            <v>Ellátottak pénzbeli juttatásai</v>
          </cell>
        </row>
        <row r="790">
          <cell r="A790" t="str">
            <v>6</v>
          </cell>
          <cell r="B790" t="str">
            <v>26</v>
          </cell>
          <cell r="C790" t="str">
            <v>1</v>
          </cell>
          <cell r="D790" t="str">
            <v>B</v>
          </cell>
          <cell r="E790">
            <v>1</v>
          </cell>
          <cell r="F790" t="str">
            <v>Felujitás</v>
          </cell>
        </row>
        <row r="791">
          <cell r="A791" t="str">
            <v>7</v>
          </cell>
          <cell r="B791" t="str">
            <v>26</v>
          </cell>
          <cell r="C791" t="str">
            <v>1</v>
          </cell>
          <cell r="D791" t="str">
            <v>B</v>
          </cell>
          <cell r="E791">
            <v>1</v>
          </cell>
          <cell r="F791" t="str">
            <v>Felhalmozási kiadások és pénzügyi befektetések</v>
          </cell>
        </row>
        <row r="792">
          <cell r="A792" t="str">
            <v>8</v>
          </cell>
          <cell r="B792" t="str">
            <v>26</v>
          </cell>
          <cell r="C792" t="str">
            <v>1</v>
          </cell>
          <cell r="D792" t="str">
            <v>B</v>
          </cell>
          <cell r="E792">
            <v>1</v>
          </cell>
          <cell r="F792" t="str">
            <v>Hitelek,értékpap.,kölcsönök,pénzforg.nélk.kiad.</v>
          </cell>
        </row>
        <row r="793">
          <cell r="A793" t="str">
            <v>9</v>
          </cell>
          <cell r="B793" t="str">
            <v>26</v>
          </cell>
          <cell r="C793" t="str">
            <v>1</v>
          </cell>
          <cell r="D793" t="str">
            <v>B</v>
          </cell>
          <cell r="E793">
            <v>1</v>
          </cell>
          <cell r="F793" t="str">
            <v>Kiadások összesen (01+...+08)</v>
          </cell>
        </row>
        <row r="794">
          <cell r="A794" t="str">
            <v>10</v>
          </cell>
          <cell r="B794" t="str">
            <v>26</v>
          </cell>
          <cell r="C794" t="str">
            <v>1</v>
          </cell>
          <cell r="D794" t="str">
            <v>B</v>
          </cell>
          <cell r="E794">
            <v>1</v>
          </cell>
          <cell r="F794" t="str">
            <v>Intézményi müködési bevételek</v>
          </cell>
        </row>
        <row r="795">
          <cell r="A795" t="str">
            <v>11</v>
          </cell>
          <cell r="B795" t="str">
            <v>26</v>
          </cell>
          <cell r="C795" t="str">
            <v>1</v>
          </cell>
          <cell r="D795" t="str">
            <v>B</v>
          </cell>
          <cell r="E795">
            <v>1</v>
          </cell>
          <cell r="F795" t="str">
            <v>Önkormányzatok sajátos müködési bevételei</v>
          </cell>
        </row>
        <row r="796">
          <cell r="A796" t="str">
            <v>12</v>
          </cell>
          <cell r="B796" t="str">
            <v>26</v>
          </cell>
          <cell r="C796" t="str">
            <v>1</v>
          </cell>
          <cell r="D796" t="str">
            <v>B</v>
          </cell>
          <cell r="E796">
            <v>1</v>
          </cell>
          <cell r="F796" t="str">
            <v>Intézmények és önkorm. mük.bev.(10+11)</v>
          </cell>
        </row>
        <row r="797">
          <cell r="A797" t="str">
            <v>13</v>
          </cell>
          <cell r="B797" t="str">
            <v>26</v>
          </cell>
          <cell r="C797" t="str">
            <v>1</v>
          </cell>
          <cell r="D797" t="str">
            <v>B</v>
          </cell>
          <cell r="E797">
            <v>1</v>
          </cell>
          <cell r="F797" t="str">
            <v>Felhalmozási és töke jellegü bevételek</v>
          </cell>
        </row>
        <row r="798">
          <cell r="A798" t="str">
            <v>14</v>
          </cell>
          <cell r="B798" t="str">
            <v>26</v>
          </cell>
          <cell r="C798" t="str">
            <v>1</v>
          </cell>
          <cell r="D798" t="str">
            <v>B</v>
          </cell>
          <cell r="E798">
            <v>1</v>
          </cell>
          <cell r="F798" t="str">
            <v>Támogatások, kiegészitések és átv. pénzeszk.</v>
          </cell>
        </row>
        <row r="799">
          <cell r="A799" t="str">
            <v>15</v>
          </cell>
          <cell r="B799" t="str">
            <v>26</v>
          </cell>
          <cell r="C799" t="str">
            <v>1</v>
          </cell>
          <cell r="D799" t="str">
            <v>B</v>
          </cell>
          <cell r="E799">
            <v>1</v>
          </cell>
          <cell r="F799" t="str">
            <v>Hitelek, értékp.,kölcs., pénzf. nélküli bevét.</v>
          </cell>
        </row>
        <row r="800">
          <cell r="A800" t="str">
            <v>16</v>
          </cell>
          <cell r="B800" t="str">
            <v>26</v>
          </cell>
          <cell r="C800" t="str">
            <v>1</v>
          </cell>
          <cell r="D800" t="str">
            <v>B</v>
          </cell>
          <cell r="E800">
            <v>1</v>
          </cell>
          <cell r="F800" t="str">
            <v>Bevételek összesen (12+...+15)</v>
          </cell>
        </row>
        <row r="801">
          <cell r="A801" t="str">
            <v>1</v>
          </cell>
          <cell r="B801" t="str">
            <v>27</v>
          </cell>
          <cell r="C801" t="str">
            <v>1</v>
          </cell>
          <cell r="D801" t="str">
            <v>B</v>
          </cell>
          <cell r="E801">
            <v>1</v>
          </cell>
          <cell r="F801" t="str">
            <v>Bankszámlaegyenleg a tárgyidöszak elején</v>
          </cell>
        </row>
        <row r="802">
          <cell r="A802" t="str">
            <v>2</v>
          </cell>
          <cell r="B802" t="str">
            <v>27</v>
          </cell>
          <cell r="C802" t="str">
            <v>1</v>
          </cell>
          <cell r="D802" t="str">
            <v>B</v>
          </cell>
          <cell r="E802">
            <v>1</v>
          </cell>
          <cell r="F802" t="str">
            <v>Biroi letétek bevétele</v>
          </cell>
        </row>
        <row r="803">
          <cell r="A803" t="str">
            <v>3</v>
          </cell>
          <cell r="B803" t="str">
            <v>27</v>
          </cell>
          <cell r="C803" t="str">
            <v>1</v>
          </cell>
          <cell r="D803" t="str">
            <v>B</v>
          </cell>
          <cell r="E803">
            <v>1</v>
          </cell>
          <cell r="F803" t="str">
            <v>Más jogszabályban foglalt letétek bevétele</v>
          </cell>
        </row>
        <row r="804">
          <cell r="A804" t="str">
            <v>4</v>
          </cell>
          <cell r="B804" t="str">
            <v>27</v>
          </cell>
          <cell r="C804" t="str">
            <v>1</v>
          </cell>
          <cell r="D804" t="str">
            <v>B</v>
          </cell>
          <cell r="E804">
            <v>1</v>
          </cell>
          <cell r="F804" t="str">
            <v>Letéti pénzeszköz hozambevétele</v>
          </cell>
        </row>
        <row r="805">
          <cell r="A805" t="str">
            <v>5</v>
          </cell>
          <cell r="B805" t="str">
            <v>27</v>
          </cell>
          <cell r="C805" t="str">
            <v>1</v>
          </cell>
          <cell r="D805" t="str">
            <v>B</v>
          </cell>
          <cell r="E805">
            <v>1</v>
          </cell>
          <cell r="F805" t="str">
            <v>Egyéb letéti bevételek</v>
          </cell>
        </row>
        <row r="806">
          <cell r="A806" t="str">
            <v>6</v>
          </cell>
          <cell r="B806" t="str">
            <v>27</v>
          </cell>
          <cell r="C806" t="str">
            <v>1</v>
          </cell>
          <cell r="D806" t="str">
            <v>B</v>
          </cell>
          <cell r="E806">
            <v>1</v>
          </cell>
          <cell r="F806" t="str">
            <v>Letéti bevételek összesen (02+...+05)</v>
          </cell>
        </row>
        <row r="807">
          <cell r="A807" t="str">
            <v>7</v>
          </cell>
          <cell r="B807" t="str">
            <v>27</v>
          </cell>
          <cell r="C807" t="str">
            <v>1</v>
          </cell>
          <cell r="D807" t="str">
            <v>B</v>
          </cell>
          <cell r="E807">
            <v>1</v>
          </cell>
          <cell r="F807" t="str">
            <v>Biroi letétek kiadásai</v>
          </cell>
        </row>
        <row r="808">
          <cell r="A808" t="str">
            <v>8</v>
          </cell>
          <cell r="B808" t="str">
            <v>27</v>
          </cell>
          <cell r="C808" t="str">
            <v>1</v>
          </cell>
          <cell r="D808" t="str">
            <v>B</v>
          </cell>
          <cell r="E808">
            <v>1</v>
          </cell>
          <cell r="F808" t="str">
            <v>Más jogszabályban foglalt letétek kiadásai</v>
          </cell>
        </row>
        <row r="809">
          <cell r="A809" t="str">
            <v>9</v>
          </cell>
          <cell r="B809" t="str">
            <v>27</v>
          </cell>
          <cell r="C809" t="str">
            <v>1</v>
          </cell>
          <cell r="D809" t="str">
            <v>B</v>
          </cell>
          <cell r="E809">
            <v>1</v>
          </cell>
          <cell r="F809" t="str">
            <v>Hozambevétel átutalása a ktgs-i elszámolási számlára</v>
          </cell>
        </row>
        <row r="810">
          <cell r="A810" t="str">
            <v>10</v>
          </cell>
          <cell r="B810" t="str">
            <v>27</v>
          </cell>
          <cell r="C810" t="str">
            <v>1</v>
          </cell>
          <cell r="D810" t="str">
            <v>B</v>
          </cell>
          <cell r="E810">
            <v>1</v>
          </cell>
          <cell r="F810" t="str">
            <v>Egyéb letétek kiadásai</v>
          </cell>
        </row>
        <row r="811">
          <cell r="A811" t="str">
            <v>11</v>
          </cell>
          <cell r="B811" t="str">
            <v>27</v>
          </cell>
          <cell r="C811" t="str">
            <v>1</v>
          </cell>
          <cell r="D811" t="str">
            <v>B</v>
          </cell>
          <cell r="E811">
            <v>1</v>
          </cell>
          <cell r="F811" t="str">
            <v>Letéti kiadások összesen (07+...+10)</v>
          </cell>
        </row>
        <row r="812">
          <cell r="A812" t="str">
            <v>12</v>
          </cell>
          <cell r="B812" t="str">
            <v>27</v>
          </cell>
          <cell r="C812" t="str">
            <v>1</v>
          </cell>
          <cell r="D812" t="str">
            <v>B</v>
          </cell>
          <cell r="E812">
            <v>1</v>
          </cell>
          <cell r="F812" t="str">
            <v>Bankszámla egyenleg a tárgyidöszak végén (01+06-11)</v>
          </cell>
        </row>
        <row r="813">
          <cell r="A813" t="str">
            <v>1</v>
          </cell>
          <cell r="B813" t="str">
            <v>29</v>
          </cell>
          <cell r="C813" t="str">
            <v>1</v>
          </cell>
          <cell r="D813" t="str">
            <v>B</v>
          </cell>
          <cell r="E813">
            <v>1</v>
          </cell>
          <cell r="F813" t="str">
            <v>Költségvetési bankszámlák zároegyenlegei</v>
          </cell>
        </row>
        <row r="814">
          <cell r="A814" t="str">
            <v>2</v>
          </cell>
          <cell r="B814" t="str">
            <v>29</v>
          </cell>
          <cell r="C814" t="str">
            <v>1</v>
          </cell>
          <cell r="D814" t="str">
            <v>B</v>
          </cell>
          <cell r="E814">
            <v>1</v>
          </cell>
          <cell r="F814" t="str">
            <v>Pénztárak és betétkönyvek zároegyenlegei</v>
          </cell>
        </row>
        <row r="815">
          <cell r="A815" t="str">
            <v>3</v>
          </cell>
          <cell r="B815" t="str">
            <v>29</v>
          </cell>
          <cell r="C815" t="str">
            <v>1</v>
          </cell>
          <cell r="D815" t="str">
            <v>B</v>
          </cell>
          <cell r="E815">
            <v>1</v>
          </cell>
          <cell r="F815" t="str">
            <v>Záro pénzkészlet (01+02)</v>
          </cell>
        </row>
        <row r="816">
          <cell r="A816" t="str">
            <v>4</v>
          </cell>
          <cell r="B816" t="str">
            <v>29</v>
          </cell>
          <cell r="C816" t="str">
            <v>1</v>
          </cell>
          <cell r="D816" t="str">
            <v>B</v>
          </cell>
          <cell r="E816">
            <v>1</v>
          </cell>
          <cell r="F816" t="str">
            <v>Költségvetési aktiv kiegyenlitö elszámolások zároegyenl.</v>
          </cell>
        </row>
        <row r="817">
          <cell r="A817" t="str">
            <v>5</v>
          </cell>
          <cell r="B817" t="str">
            <v>29</v>
          </cell>
          <cell r="C817" t="str">
            <v>1</v>
          </cell>
          <cell r="D817" t="str">
            <v>B</v>
          </cell>
          <cell r="E817">
            <v>1</v>
          </cell>
          <cell r="F817" t="str">
            <v>Passziv kiegyenlitö elszámolások zároegyenlegei         (-)</v>
          </cell>
        </row>
        <row r="818">
          <cell r="A818" t="str">
            <v>6</v>
          </cell>
          <cell r="B818" t="str">
            <v>29</v>
          </cell>
          <cell r="C818" t="str">
            <v>1</v>
          </cell>
          <cell r="D818" t="str">
            <v>B</v>
          </cell>
          <cell r="E818">
            <v>1</v>
          </cell>
          <cell r="F818" t="str">
            <v>Költségvetési aktiv átfuto elszámolások zároegyenlege</v>
          </cell>
        </row>
        <row r="819">
          <cell r="A819" t="str">
            <v>7</v>
          </cell>
          <cell r="B819" t="str">
            <v>29</v>
          </cell>
          <cell r="C819" t="str">
            <v>1</v>
          </cell>
          <cell r="D819" t="str">
            <v>B</v>
          </cell>
          <cell r="E819">
            <v>1</v>
          </cell>
          <cell r="F819" t="str">
            <v>Passziv átfuto elszámolások zároegyenlege               (-)</v>
          </cell>
        </row>
        <row r="820">
          <cell r="A820" t="str">
            <v>8</v>
          </cell>
          <cell r="B820" t="str">
            <v>29</v>
          </cell>
          <cell r="C820" t="str">
            <v>1</v>
          </cell>
          <cell r="D820" t="str">
            <v>B</v>
          </cell>
          <cell r="E820">
            <v>1</v>
          </cell>
          <cell r="F820" t="str">
            <v>Aktiv függö elszámolások zároegyenlege</v>
          </cell>
        </row>
        <row r="821">
          <cell r="A821" t="str">
            <v>9</v>
          </cell>
          <cell r="B821" t="str">
            <v>29</v>
          </cell>
          <cell r="C821" t="str">
            <v>1</v>
          </cell>
          <cell r="D821" t="str">
            <v>B</v>
          </cell>
          <cell r="E821">
            <v>1</v>
          </cell>
          <cell r="F821" t="str">
            <v>Passziv függö elszámolások zároegyenlege                (-)</v>
          </cell>
        </row>
        <row r="822">
          <cell r="A822" t="str">
            <v>10</v>
          </cell>
          <cell r="B822" t="str">
            <v>29</v>
          </cell>
          <cell r="C822" t="str">
            <v>1</v>
          </cell>
          <cell r="D822" t="str">
            <v>B</v>
          </cell>
          <cell r="E822">
            <v>1</v>
          </cell>
          <cell r="F822" t="str">
            <v>Egyéb aktiv és passziv pü.elsz.össz.(04-05+06-07+08-09)</v>
          </cell>
        </row>
        <row r="823">
          <cell r="A823" t="str">
            <v>11</v>
          </cell>
          <cell r="B823" t="str">
            <v>29</v>
          </cell>
          <cell r="C823" t="str">
            <v>1</v>
          </cell>
          <cell r="D823" t="str">
            <v>B</v>
          </cell>
          <cell r="E823">
            <v>1</v>
          </cell>
          <cell r="F823" t="str">
            <v>Elözö év(ek)ben képzett tartalékok maradványa           (-)</v>
          </cell>
        </row>
        <row r="824">
          <cell r="A824" t="str">
            <v>12</v>
          </cell>
          <cell r="B824" t="str">
            <v>29</v>
          </cell>
          <cell r="C824" t="str">
            <v>1</v>
          </cell>
          <cell r="D824" t="str">
            <v>B</v>
          </cell>
          <cell r="E824">
            <v>1</v>
          </cell>
          <cell r="F824" t="str">
            <v>Vállalkozási tevékenység pénzforgalmi eredménye         (-)</v>
          </cell>
        </row>
        <row r="825">
          <cell r="A825" t="str">
            <v>13</v>
          </cell>
          <cell r="B825" t="str">
            <v>29</v>
          </cell>
          <cell r="C825" t="str">
            <v>1</v>
          </cell>
          <cell r="D825" t="str">
            <v>B</v>
          </cell>
          <cell r="E825">
            <v>1</v>
          </cell>
          <cell r="F825" t="str">
            <v>Tárgyévi helyesbitett pénzmaradvány (03+-10-11-12)</v>
          </cell>
        </row>
        <row r="826">
          <cell r="A826" t="str">
            <v>14</v>
          </cell>
          <cell r="B826" t="str">
            <v>29</v>
          </cell>
          <cell r="C826" t="str">
            <v>1</v>
          </cell>
          <cell r="D826" t="str">
            <v>B</v>
          </cell>
          <cell r="E826">
            <v>1</v>
          </cell>
          <cell r="F826" t="str">
            <v>Intézményi költségvetési befiz.többlettámogatás miatt (+ -)</v>
          </cell>
        </row>
        <row r="827">
          <cell r="A827" t="str">
            <v>15</v>
          </cell>
          <cell r="B827" t="str">
            <v>29</v>
          </cell>
          <cell r="C827" t="str">
            <v>1</v>
          </cell>
          <cell r="D827" t="str">
            <v>B</v>
          </cell>
          <cell r="E827">
            <v>1</v>
          </cell>
          <cell r="F827" t="str">
            <v>Költségvetési befizetés többlettámogatás miatt        (+ -)</v>
          </cell>
        </row>
        <row r="828">
          <cell r="A828" t="str">
            <v>16</v>
          </cell>
          <cell r="B828" t="str">
            <v>29</v>
          </cell>
          <cell r="C828" t="str">
            <v>1</v>
          </cell>
          <cell r="D828" t="str">
            <v>B</v>
          </cell>
          <cell r="E828">
            <v>1</v>
          </cell>
          <cell r="F828" t="str">
            <v>Költségvetési kiutalás kiutalatlan intézm.támog.miatt (+ -)</v>
          </cell>
        </row>
        <row r="829">
          <cell r="A829" t="str">
            <v>17</v>
          </cell>
          <cell r="B829" t="str">
            <v>29</v>
          </cell>
          <cell r="C829" t="str">
            <v>1</v>
          </cell>
          <cell r="D829" t="str">
            <v>B</v>
          </cell>
          <cell r="E829">
            <v>1</v>
          </cell>
          <cell r="F829" t="str">
            <v>Költségvetési kiutalás kiutalatlan támogatás miatt    (+ -)</v>
          </cell>
        </row>
        <row r="830">
          <cell r="A830" t="str">
            <v>18</v>
          </cell>
          <cell r="B830" t="str">
            <v>29</v>
          </cell>
          <cell r="C830" t="str">
            <v>1</v>
          </cell>
          <cell r="D830" t="str">
            <v>B</v>
          </cell>
          <cell r="E830">
            <v>1</v>
          </cell>
          <cell r="F830" t="str">
            <v>Pénzmaradványt terhelö elvonások                      (+ -)</v>
          </cell>
        </row>
        <row r="831">
          <cell r="A831" t="str">
            <v>19</v>
          </cell>
          <cell r="B831" t="str">
            <v>29</v>
          </cell>
          <cell r="C831" t="str">
            <v>1</v>
          </cell>
          <cell r="D831" t="str">
            <v>B</v>
          </cell>
          <cell r="E831">
            <v>1</v>
          </cell>
          <cell r="F831" t="str">
            <v>Költségvetési pénzmaradvány(13+...+18)</v>
          </cell>
        </row>
        <row r="832">
          <cell r="A832" t="str">
            <v>20</v>
          </cell>
          <cell r="B832" t="str">
            <v>29</v>
          </cell>
          <cell r="C832" t="str">
            <v>1</v>
          </cell>
          <cell r="D832" t="str">
            <v>B</v>
          </cell>
          <cell r="E832">
            <v>1</v>
          </cell>
          <cell r="F832" t="str">
            <v>Vállalk. tev. eredményéböl alaptev. ellát-ra felhaszn. össz.</v>
          </cell>
        </row>
        <row r="833">
          <cell r="A833" t="str">
            <v>21</v>
          </cell>
          <cell r="B833" t="str">
            <v>29</v>
          </cell>
          <cell r="C833" t="str">
            <v>1</v>
          </cell>
          <cell r="D833" t="str">
            <v>B</v>
          </cell>
          <cell r="E833">
            <v>1</v>
          </cell>
          <cell r="F833" t="str">
            <v>Ktgv-i pénzmaradv.külön jogszabály alapján mod. tétel (+ -)</v>
          </cell>
        </row>
        <row r="834">
          <cell r="A834" t="str">
            <v>22</v>
          </cell>
          <cell r="B834" t="str">
            <v>29</v>
          </cell>
          <cell r="C834" t="str">
            <v>1</v>
          </cell>
          <cell r="D834" t="str">
            <v>B</v>
          </cell>
          <cell r="E834">
            <v>1</v>
          </cell>
          <cell r="F834" t="str">
            <v>Modositott pénzmaradvány (19+20+21)</v>
          </cell>
        </row>
        <row r="835">
          <cell r="A835" t="str">
            <v>23</v>
          </cell>
          <cell r="B835" t="str">
            <v>29</v>
          </cell>
          <cell r="C835" t="str">
            <v>1</v>
          </cell>
          <cell r="D835" t="str">
            <v>B</v>
          </cell>
          <cell r="E835">
            <v>1</v>
          </cell>
          <cell r="F835" t="str">
            <v>A 19.sorbol a TB alapbol folyositott pénzeszk. maradványa</v>
          </cell>
        </row>
        <row r="836">
          <cell r="A836" t="str">
            <v>24</v>
          </cell>
          <cell r="B836" t="str">
            <v>29</v>
          </cell>
          <cell r="C836" t="str">
            <v>1</v>
          </cell>
          <cell r="D836" t="str">
            <v>B</v>
          </cell>
          <cell r="E836">
            <v>1</v>
          </cell>
          <cell r="F836" t="str">
            <v>Technikai összesen (22+23)</v>
          </cell>
        </row>
        <row r="837">
          <cell r="A837" t="str">
            <v>1</v>
          </cell>
          <cell r="B837" t="str">
            <v>30</v>
          </cell>
          <cell r="C837" t="str">
            <v>1</v>
          </cell>
          <cell r="D837" t="str">
            <v>B</v>
          </cell>
          <cell r="E837">
            <v>1</v>
          </cell>
          <cell r="F837" t="str">
            <v>Vállalkozási tevékenység bevételi elöirányzata</v>
          </cell>
        </row>
        <row r="838">
          <cell r="A838" t="str">
            <v>2</v>
          </cell>
          <cell r="B838" t="str">
            <v>30</v>
          </cell>
          <cell r="C838" t="str">
            <v>1</v>
          </cell>
          <cell r="D838" t="str">
            <v>B</v>
          </cell>
          <cell r="E838">
            <v>1</v>
          </cell>
          <cell r="F838" t="str">
            <v>Váll.tev.szakfeladaton - folyo bevételei</v>
          </cell>
        </row>
        <row r="839">
          <cell r="A839" t="str">
            <v>3</v>
          </cell>
          <cell r="B839" t="str">
            <v>30</v>
          </cell>
          <cell r="C839" t="str">
            <v>1</v>
          </cell>
          <cell r="D839" t="str">
            <v>B</v>
          </cell>
          <cell r="E839">
            <v>1</v>
          </cell>
          <cell r="F839" t="str">
            <v>Váll.tev.szakfeladaton - kamatbevétele</v>
          </cell>
        </row>
        <row r="840">
          <cell r="A840" t="str">
            <v>4</v>
          </cell>
          <cell r="B840" t="str">
            <v>30</v>
          </cell>
          <cell r="C840" t="str">
            <v>1</v>
          </cell>
          <cell r="D840" t="str">
            <v>B</v>
          </cell>
          <cell r="E840">
            <v>1</v>
          </cell>
          <cell r="F840" t="str">
            <v>Váll.tev.szakfeladaton - felhalmozási, tökejellegü bevétele</v>
          </cell>
        </row>
        <row r="841">
          <cell r="A841" t="str">
            <v>5</v>
          </cell>
          <cell r="B841" t="str">
            <v>30</v>
          </cell>
          <cell r="C841" t="str">
            <v>1</v>
          </cell>
          <cell r="D841" t="str">
            <v>B</v>
          </cell>
          <cell r="E841">
            <v>1</v>
          </cell>
          <cell r="F841" t="str">
            <v>Váll.tev.szakfeladaton - osztalék és hozambevétele</v>
          </cell>
        </row>
        <row r="842">
          <cell r="A842" t="str">
            <v>6</v>
          </cell>
          <cell r="B842" t="str">
            <v>30</v>
          </cell>
          <cell r="C842" t="str">
            <v>1</v>
          </cell>
          <cell r="D842" t="str">
            <v>B</v>
          </cell>
          <cell r="E842">
            <v>1</v>
          </cell>
          <cell r="F842" t="str">
            <v>Váll.tev.szakfeladaton - pénzforgalom nélküli bevétele</v>
          </cell>
        </row>
        <row r="843">
          <cell r="A843" t="str">
            <v>7</v>
          </cell>
          <cell r="B843" t="str">
            <v>30</v>
          </cell>
          <cell r="C843" t="str">
            <v>1</v>
          </cell>
          <cell r="D843" t="str">
            <v>B</v>
          </cell>
          <cell r="E843">
            <v>1</v>
          </cell>
          <cell r="F843" t="str">
            <v>Váll.tev.szakfeladaton - felhalm.folyo támog.,visszatérülés</v>
          </cell>
        </row>
        <row r="844">
          <cell r="A844" t="str">
            <v>8</v>
          </cell>
          <cell r="B844" t="str">
            <v>30</v>
          </cell>
          <cell r="C844" t="str">
            <v>1</v>
          </cell>
          <cell r="D844" t="str">
            <v>B</v>
          </cell>
          <cell r="E844">
            <v>1</v>
          </cell>
          <cell r="F844" t="str">
            <v>Váll.tev.szakfeladaton - hitel,rövid lejár.értékparir bevét</v>
          </cell>
        </row>
        <row r="845">
          <cell r="A845" t="str">
            <v>9</v>
          </cell>
          <cell r="B845" t="str">
            <v>30</v>
          </cell>
          <cell r="C845" t="str">
            <v>1</v>
          </cell>
          <cell r="D845" t="str">
            <v>B</v>
          </cell>
          <cell r="E845">
            <v>1</v>
          </cell>
          <cell r="F845" t="str">
            <v>Váll.tev.szakfeladaton - bevételei összesen (02+...+08)</v>
          </cell>
        </row>
        <row r="846">
          <cell r="A846" t="str">
            <v>10</v>
          </cell>
          <cell r="B846" t="str">
            <v>30</v>
          </cell>
          <cell r="C846" t="str">
            <v>1</v>
          </cell>
          <cell r="D846" t="str">
            <v>B</v>
          </cell>
          <cell r="E846">
            <v>1</v>
          </cell>
          <cell r="F846" t="str">
            <v>Vállalkozási tevékenység kiadási elöirányzata</v>
          </cell>
        </row>
        <row r="847">
          <cell r="A847" t="str">
            <v>11</v>
          </cell>
          <cell r="B847" t="str">
            <v>30</v>
          </cell>
          <cell r="C847" t="str">
            <v>1</v>
          </cell>
          <cell r="D847" t="str">
            <v>B</v>
          </cell>
          <cell r="E847">
            <v>1</v>
          </cell>
          <cell r="F847" t="str">
            <v>Váll.tev.szakfeladaton - folyo(és pénzforg.nélküli)kiadásai</v>
          </cell>
        </row>
        <row r="848">
          <cell r="A848" t="str">
            <v>12</v>
          </cell>
          <cell r="B848" t="str">
            <v>30</v>
          </cell>
          <cell r="C848" t="str">
            <v>1</v>
          </cell>
          <cell r="D848" t="str">
            <v>B</v>
          </cell>
          <cell r="E848">
            <v>1</v>
          </cell>
          <cell r="F848" t="str">
            <v>Váll.tev.szakfeladaton - felhalmozási és tökekiadásai</v>
          </cell>
        </row>
        <row r="849">
          <cell r="A849" t="str">
            <v>13</v>
          </cell>
          <cell r="B849" t="str">
            <v>30</v>
          </cell>
          <cell r="C849" t="str">
            <v>1</v>
          </cell>
          <cell r="D849" t="str">
            <v>B</v>
          </cell>
          <cell r="E849">
            <v>1</v>
          </cell>
          <cell r="F849" t="str">
            <v>Váll.tev.szakfeladaton - pe.átadásai,elvonásai,egyéb átut.</v>
          </cell>
        </row>
        <row r="850">
          <cell r="A850" t="str">
            <v>14</v>
          </cell>
          <cell r="B850" t="str">
            <v>30</v>
          </cell>
          <cell r="C850" t="str">
            <v>1</v>
          </cell>
          <cell r="D850" t="str">
            <v>B</v>
          </cell>
          <cell r="E850">
            <v>1</v>
          </cell>
          <cell r="F850" t="str">
            <v>Váll.tev.szakfeladaton - hitel,rövid lejár.értékpapir kiad.</v>
          </cell>
        </row>
        <row r="851">
          <cell r="A851" t="str">
            <v>15</v>
          </cell>
          <cell r="B851" t="str">
            <v>30</v>
          </cell>
          <cell r="C851" t="str">
            <v>1</v>
          </cell>
          <cell r="D851" t="str">
            <v>B</v>
          </cell>
          <cell r="E851">
            <v>1</v>
          </cell>
          <cell r="F851" t="str">
            <v>Váll.tev.szakfeladaton - kiadásai összesen (11 +...+ 14)</v>
          </cell>
        </row>
        <row r="852">
          <cell r="A852" t="str">
            <v>16</v>
          </cell>
          <cell r="B852" t="str">
            <v>30</v>
          </cell>
          <cell r="C852" t="str">
            <v>1</v>
          </cell>
          <cell r="D852" t="str">
            <v>B</v>
          </cell>
          <cell r="E852">
            <v>1</v>
          </cell>
          <cell r="F852" t="str">
            <v>Vállalkozási tevékdenység pénzforgalmi eredménye (09-15)</v>
          </cell>
        </row>
        <row r="853">
          <cell r="A853" t="str">
            <v>17</v>
          </cell>
          <cell r="B853" t="str">
            <v>30</v>
          </cell>
          <cell r="C853" t="str">
            <v>1</v>
          </cell>
          <cell r="D853" t="str">
            <v>B</v>
          </cell>
          <cell r="E853">
            <v>1</v>
          </cell>
          <cell r="F853" t="str">
            <v>Vállakozási tevékenységet terhelö értékcsökkenési leirás(-)</v>
          </cell>
        </row>
        <row r="854">
          <cell r="A854" t="str">
            <v>18</v>
          </cell>
          <cell r="B854" t="str">
            <v>30</v>
          </cell>
          <cell r="C854" t="str">
            <v>1</v>
          </cell>
          <cell r="D854" t="str">
            <v>B</v>
          </cell>
          <cell r="E854">
            <v>1</v>
          </cell>
          <cell r="F854" t="str">
            <v>Alaptevékenység ellátására felhaszn. tárgyévi eredmény  (-)</v>
          </cell>
        </row>
        <row r="855">
          <cell r="A855" t="str">
            <v>19</v>
          </cell>
          <cell r="B855" t="str">
            <v>30</v>
          </cell>
          <cell r="C855" t="str">
            <v>1</v>
          </cell>
          <cell r="D855" t="str">
            <v>B</v>
          </cell>
          <cell r="E855">
            <v>1</v>
          </cell>
          <cell r="F855" t="str">
            <v>Alaptevékenység ellátására felhaszn.elözö év(ek) eredm. (-)</v>
          </cell>
        </row>
        <row r="856">
          <cell r="A856" t="str">
            <v>20</v>
          </cell>
          <cell r="B856" t="str">
            <v>30</v>
          </cell>
          <cell r="C856" t="str">
            <v>1</v>
          </cell>
          <cell r="D856" t="str">
            <v>B</v>
          </cell>
          <cell r="E856">
            <v>1</v>
          </cell>
          <cell r="F856" t="str">
            <v>A tárgyévet köv. évben alaptev.ellát.felhasz.terv.eredm.(-)</v>
          </cell>
        </row>
        <row r="857">
          <cell r="A857" t="str">
            <v>21</v>
          </cell>
          <cell r="B857" t="str">
            <v>30</v>
          </cell>
          <cell r="C857" t="str">
            <v>1</v>
          </cell>
          <cell r="D857" t="str">
            <v>B</v>
          </cell>
          <cell r="E857">
            <v>1</v>
          </cell>
          <cell r="F857" t="str">
            <v>Pénzforg.eredm.külön jogszabály alapján modosito tétel(+ -)</v>
          </cell>
        </row>
        <row r="858">
          <cell r="A858" t="str">
            <v>22</v>
          </cell>
          <cell r="B858" t="str">
            <v>30</v>
          </cell>
          <cell r="C858" t="str">
            <v>1</v>
          </cell>
          <cell r="D858" t="str">
            <v>B</v>
          </cell>
          <cell r="E858">
            <v>1</v>
          </cell>
          <cell r="F858" t="str">
            <v>Vállalk.tev.mod.pénzforgalmi eredménye (16-17-18-19-20+21)</v>
          </cell>
        </row>
        <row r="859">
          <cell r="A859" t="str">
            <v>23</v>
          </cell>
          <cell r="B859" t="str">
            <v>30</v>
          </cell>
          <cell r="C859" t="str">
            <v>1</v>
          </cell>
          <cell r="D859" t="str">
            <v>B</v>
          </cell>
          <cell r="E859">
            <v>1</v>
          </cell>
          <cell r="F859" t="str">
            <v>Tárgyévröl átvitt veszteség</v>
          </cell>
        </row>
        <row r="860">
          <cell r="A860" t="str">
            <v>24</v>
          </cell>
          <cell r="B860" t="str">
            <v>30</v>
          </cell>
          <cell r="C860" t="str">
            <v>1</v>
          </cell>
          <cell r="D860" t="str">
            <v>B</v>
          </cell>
          <cell r="E860">
            <v>1</v>
          </cell>
          <cell r="F860" t="str">
            <v>Megelözö év(ek) el nem számolt veszteség. t.évre esö r. (-)</v>
          </cell>
        </row>
        <row r="861">
          <cell r="A861" t="str">
            <v>25</v>
          </cell>
          <cell r="B861" t="str">
            <v>30</v>
          </cell>
          <cell r="C861" t="str">
            <v>1</v>
          </cell>
          <cell r="D861" t="str">
            <v>B</v>
          </cell>
          <cell r="E861">
            <v>1</v>
          </cell>
          <cell r="F861" t="str">
            <v>Vállalkozási tevékenység helyesbitett eredm.  (22+23-24)</v>
          </cell>
        </row>
        <row r="862">
          <cell r="A862" t="str">
            <v>26</v>
          </cell>
          <cell r="B862" t="str">
            <v>30</v>
          </cell>
          <cell r="C862" t="str">
            <v>1</v>
          </cell>
          <cell r="D862" t="str">
            <v>B</v>
          </cell>
          <cell r="E862">
            <v>1</v>
          </cell>
          <cell r="F862" t="str">
            <v>Vállalkozási tevékenységet terhelö befizetés            (-)</v>
          </cell>
        </row>
        <row r="863">
          <cell r="A863" t="str">
            <v>27</v>
          </cell>
          <cell r="B863" t="str">
            <v>30</v>
          </cell>
          <cell r="C863" t="str">
            <v>1</v>
          </cell>
          <cell r="D863" t="str">
            <v>B</v>
          </cell>
          <cell r="E863">
            <v>1</v>
          </cell>
          <cell r="F863" t="str">
            <v>T a r t a l é k b a    helyezhetö összeg (16-18-19-26)</v>
          </cell>
        </row>
        <row r="864">
          <cell r="A864" t="str">
            <v>1</v>
          </cell>
          <cell r="B864" t="str">
            <v>32</v>
          </cell>
          <cell r="C864" t="str">
            <v>1</v>
          </cell>
          <cell r="D864" t="str">
            <v>B</v>
          </cell>
          <cell r="E864">
            <v>1</v>
          </cell>
          <cell r="F864" t="str">
            <v>Beruházás tervezett összes költsége</v>
          </cell>
        </row>
        <row r="865">
          <cell r="A865" t="str">
            <v>2</v>
          </cell>
          <cell r="B865" t="str">
            <v>32</v>
          </cell>
          <cell r="C865" t="str">
            <v>1</v>
          </cell>
          <cell r="D865" t="str">
            <v>B</v>
          </cell>
          <cell r="E865">
            <v>1</v>
          </cell>
          <cell r="F865" t="str">
            <v>Beruházásbol Céltámogatás - eredeti elöir.</v>
          </cell>
        </row>
        <row r="866">
          <cell r="A866" t="str">
            <v>3</v>
          </cell>
          <cell r="B866" t="str">
            <v>32</v>
          </cell>
          <cell r="C866" t="str">
            <v>1</v>
          </cell>
          <cell r="D866" t="str">
            <v>B</v>
          </cell>
          <cell r="E866">
            <v>1</v>
          </cell>
          <cell r="F866" t="str">
            <v>Beruházásbol Céltámogatás - modositott elöir.</v>
          </cell>
        </row>
        <row r="867">
          <cell r="A867" t="str">
            <v>4</v>
          </cell>
          <cell r="B867" t="str">
            <v>32</v>
          </cell>
          <cell r="C867" t="str">
            <v>1</v>
          </cell>
          <cell r="D867" t="str">
            <v>B</v>
          </cell>
          <cell r="E867">
            <v>1</v>
          </cell>
          <cell r="F867" t="str">
            <v>Elözö idöszak Beruházás összes ráforditása</v>
          </cell>
        </row>
        <row r="868">
          <cell r="A868" t="str">
            <v>5</v>
          </cell>
          <cell r="B868" t="str">
            <v>32</v>
          </cell>
          <cell r="C868" t="str">
            <v>1</v>
          </cell>
          <cell r="D868" t="str">
            <v>B</v>
          </cell>
          <cell r="E868">
            <v>1</v>
          </cell>
          <cell r="F868" t="str">
            <v>Elözö idöszak Céltámogatás- idöarányos elöir.</v>
          </cell>
        </row>
        <row r="869">
          <cell r="A869" t="str">
            <v>6</v>
          </cell>
          <cell r="B869" t="str">
            <v>32</v>
          </cell>
          <cell r="C869" t="str">
            <v>1</v>
          </cell>
          <cell r="D869" t="str">
            <v>B</v>
          </cell>
          <cell r="E869">
            <v>1</v>
          </cell>
          <cell r="F869" t="str">
            <v>Elözö idöszak Céltámogatás- igénybe vett össz.</v>
          </cell>
        </row>
        <row r="870">
          <cell r="A870" t="str">
            <v>7</v>
          </cell>
          <cell r="B870" t="str">
            <v>32</v>
          </cell>
          <cell r="C870" t="str">
            <v>1</v>
          </cell>
          <cell r="D870" t="str">
            <v>B</v>
          </cell>
          <cell r="E870">
            <v>1</v>
          </cell>
          <cell r="F870" t="str">
            <v>Tárgyévi Beruházás **tervezett** ráforditása</v>
          </cell>
        </row>
        <row r="871">
          <cell r="A871" t="str">
            <v>8</v>
          </cell>
          <cell r="B871" t="str">
            <v>32</v>
          </cell>
          <cell r="C871" t="str">
            <v>1</v>
          </cell>
          <cell r="D871" t="str">
            <v>B</v>
          </cell>
          <cell r="E871">
            <v>1</v>
          </cell>
          <cell r="F871" t="str">
            <v>Tárgyévi Céltámogatás elöir.- áthuzudo</v>
          </cell>
        </row>
        <row r="872">
          <cell r="A872" t="str">
            <v>9</v>
          </cell>
          <cell r="B872" t="str">
            <v>32</v>
          </cell>
          <cell r="C872" t="str">
            <v>1</v>
          </cell>
          <cell r="D872" t="str">
            <v>B</v>
          </cell>
          <cell r="E872">
            <v>1</v>
          </cell>
          <cell r="F872" t="str">
            <v>Tárgyévi Céltámogatás elöir.- tárgyévi</v>
          </cell>
        </row>
        <row r="873">
          <cell r="A873" t="str">
            <v>10</v>
          </cell>
          <cell r="B873" t="str">
            <v>32</v>
          </cell>
          <cell r="C873" t="str">
            <v>1</v>
          </cell>
          <cell r="D873" t="str">
            <v>B</v>
          </cell>
          <cell r="E873">
            <v>1</v>
          </cell>
          <cell r="F873" t="str">
            <v>Tárgyévi Céltámogatás elöir.- összes</v>
          </cell>
        </row>
        <row r="874">
          <cell r="A874" t="str">
            <v>11</v>
          </cell>
          <cell r="B874" t="str">
            <v>32</v>
          </cell>
          <cell r="C874" t="str">
            <v>1</v>
          </cell>
          <cell r="D874" t="str">
            <v>B</v>
          </cell>
          <cell r="E874">
            <v>1</v>
          </cell>
          <cell r="F874" t="str">
            <v>Tárgyévi Beruházás **tényleges**  ráforditása</v>
          </cell>
        </row>
        <row r="875">
          <cell r="A875" t="str">
            <v>12</v>
          </cell>
          <cell r="B875" t="str">
            <v>32</v>
          </cell>
          <cell r="C875" t="str">
            <v>1</v>
          </cell>
          <cell r="D875" t="str">
            <v>B</v>
          </cell>
          <cell r="E875">
            <v>1</v>
          </cell>
          <cell r="F875" t="str">
            <v>Tárgyévi Igénybe vett céltám.- áthuzodo elöir.</v>
          </cell>
        </row>
        <row r="876">
          <cell r="A876" t="str">
            <v>13</v>
          </cell>
          <cell r="B876" t="str">
            <v>32</v>
          </cell>
          <cell r="C876" t="str">
            <v>1</v>
          </cell>
          <cell r="D876" t="str">
            <v>B</v>
          </cell>
          <cell r="E876">
            <v>1</v>
          </cell>
          <cell r="F876" t="str">
            <v>Tárgyévi Igénybe vett céltám.- tárgyévi elöir.</v>
          </cell>
        </row>
        <row r="877">
          <cell r="A877" t="str">
            <v>14</v>
          </cell>
          <cell r="B877" t="str">
            <v>32</v>
          </cell>
          <cell r="C877" t="str">
            <v>1</v>
          </cell>
          <cell r="D877" t="str">
            <v>B</v>
          </cell>
          <cell r="E877">
            <v>1</v>
          </cell>
          <cell r="F877" t="str">
            <v>Tárgyévi Igénybe vett céltám.- összesen</v>
          </cell>
        </row>
        <row r="878">
          <cell r="A878" t="str">
            <v>1</v>
          </cell>
          <cell r="B878" t="str">
            <v>33</v>
          </cell>
          <cell r="C878" t="str">
            <v>1</v>
          </cell>
          <cell r="D878" t="str">
            <v>B</v>
          </cell>
          <cell r="E878">
            <v>1</v>
          </cell>
          <cell r="F878" t="str">
            <v>Lakossági közmüfejlesztés támogatása</v>
          </cell>
        </row>
        <row r="879">
          <cell r="A879" t="str">
            <v>2</v>
          </cell>
          <cell r="B879" t="str">
            <v>33</v>
          </cell>
          <cell r="C879" t="str">
            <v>1</v>
          </cell>
          <cell r="D879" t="str">
            <v>B</v>
          </cell>
          <cell r="E879">
            <v>1</v>
          </cell>
          <cell r="F879" t="str">
            <v>Pincerendszerek és term.partfalak veszélyelhár.munk.támogat.</v>
          </cell>
        </row>
        <row r="880">
          <cell r="A880" t="str">
            <v>3</v>
          </cell>
          <cell r="B880" t="str">
            <v>33</v>
          </cell>
          <cell r="C880" t="str">
            <v>1</v>
          </cell>
          <cell r="D880" t="str">
            <v>B</v>
          </cell>
          <cell r="E880">
            <v>1</v>
          </cell>
          <cell r="F880" t="str">
            <v>Lakossági viz- csatornaszolgáltatás támogatása</v>
          </cell>
        </row>
        <row r="881">
          <cell r="A881" t="str">
            <v>4</v>
          </cell>
          <cell r="B881" t="str">
            <v>33</v>
          </cell>
          <cell r="C881" t="str">
            <v>1</v>
          </cell>
          <cell r="D881" t="str">
            <v>B</v>
          </cell>
          <cell r="E881">
            <v>1</v>
          </cell>
          <cell r="F881" t="str">
            <v>Kompok,révek fenntartásának,felujitásának támogatása</v>
          </cell>
        </row>
        <row r="882">
          <cell r="A882" t="str">
            <v>5</v>
          </cell>
          <cell r="B882" t="str">
            <v>33</v>
          </cell>
          <cell r="C882" t="str">
            <v>1</v>
          </cell>
          <cell r="D882" t="str">
            <v>B</v>
          </cell>
          <cell r="E882">
            <v>1</v>
          </cell>
          <cell r="F882" t="str">
            <v>Határátkelöhelyek fenntartásának támogatása</v>
          </cell>
        </row>
        <row r="883">
          <cell r="A883" t="str">
            <v>6</v>
          </cell>
          <cell r="B883" t="str">
            <v>33</v>
          </cell>
          <cell r="C883" t="str">
            <v>1</v>
          </cell>
          <cell r="D883" t="str">
            <v>B</v>
          </cell>
          <cell r="E883">
            <v>1</v>
          </cell>
          <cell r="F883" t="str">
            <v>Lakáscélu adosságkezelés támogatása</v>
          </cell>
        </row>
        <row r="884">
          <cell r="A884" t="str">
            <v>7</v>
          </cell>
          <cell r="B884" t="str">
            <v>33</v>
          </cell>
          <cell r="C884" t="str">
            <v>1</v>
          </cell>
          <cell r="D884" t="str">
            <v>B</v>
          </cell>
          <cell r="E884">
            <v>1</v>
          </cell>
          <cell r="F884" t="str">
            <v>Helyi kisebbségi önk.müködésének általános támogatása</v>
          </cell>
        </row>
        <row r="885">
          <cell r="A885" t="str">
            <v>8</v>
          </cell>
          <cell r="B885" t="str">
            <v>33</v>
          </cell>
          <cell r="C885" t="str">
            <v>1</v>
          </cell>
          <cell r="D885" t="str">
            <v>B</v>
          </cell>
          <cell r="E885">
            <v>1</v>
          </cell>
          <cell r="F885" t="str">
            <v>Gyermek és ifjusági feladatok</v>
          </cell>
        </row>
        <row r="886">
          <cell r="A886" t="str">
            <v>9</v>
          </cell>
          <cell r="B886" t="str">
            <v>33</v>
          </cell>
          <cell r="C886" t="str">
            <v>1</v>
          </cell>
          <cell r="D886" t="str">
            <v>B</v>
          </cell>
          <cell r="E886">
            <v>1</v>
          </cell>
          <cell r="F886" t="str">
            <v>Kiegészitö támogatás nemzetiségi ovodák és iskolák fenntart.</v>
          </cell>
        </row>
        <row r="887">
          <cell r="A887" t="str">
            <v>10</v>
          </cell>
          <cell r="B887" t="str">
            <v>33</v>
          </cell>
          <cell r="C887" t="str">
            <v>1</v>
          </cell>
          <cell r="D887" t="str">
            <v>B</v>
          </cell>
          <cell r="E887">
            <v>1</v>
          </cell>
          <cell r="F887" t="str">
            <v>Könyvtári és közmüvelödési érdekeltségnövelö támogatás</v>
          </cell>
        </row>
        <row r="888">
          <cell r="A888" t="str">
            <v>11</v>
          </cell>
          <cell r="B888" t="str">
            <v>33</v>
          </cell>
          <cell r="C888" t="str">
            <v>1</v>
          </cell>
          <cell r="D888" t="str">
            <v>B</v>
          </cell>
          <cell r="E888">
            <v>1</v>
          </cell>
          <cell r="F888" t="str">
            <v>Helyi önkormányzatok hivatásos zenekari és énekkari támog.</v>
          </cell>
        </row>
        <row r="889">
          <cell r="A889" t="str">
            <v>12</v>
          </cell>
          <cell r="B889" t="str">
            <v>33</v>
          </cell>
          <cell r="C889" t="str">
            <v>1</v>
          </cell>
          <cell r="D889" t="str">
            <v>B</v>
          </cell>
          <cell r="E889">
            <v>1</v>
          </cell>
          <cell r="F889" t="str">
            <v>Hozzájárulás a létszámcsökkentéssel kapcsolatos kiadáshoz</v>
          </cell>
        </row>
        <row r="890">
          <cell r="A890" t="str">
            <v>13</v>
          </cell>
          <cell r="B890" t="str">
            <v>33</v>
          </cell>
          <cell r="C890" t="str">
            <v>1</v>
          </cell>
          <cell r="D890" t="str">
            <v>B</v>
          </cell>
          <cell r="E890">
            <v>1</v>
          </cell>
          <cell r="F890" t="str">
            <v>Hozzájárulás a könyvvizsgálatra köt.helyi önkorm.számára</v>
          </cell>
        </row>
        <row r="891">
          <cell r="A891" t="str">
            <v>14</v>
          </cell>
          <cell r="B891" t="str">
            <v>33</v>
          </cell>
          <cell r="C891" t="str">
            <v>1</v>
          </cell>
          <cell r="D891" t="str">
            <v>B</v>
          </cell>
          <cell r="E891">
            <v>1</v>
          </cell>
          <cell r="F891" t="str">
            <v>Önkormányzati kincstárak támogatása</v>
          </cell>
        </row>
        <row r="892">
          <cell r="A892" t="str">
            <v>15</v>
          </cell>
          <cell r="B892" t="str">
            <v>33</v>
          </cell>
          <cell r="C892" t="str">
            <v>1</v>
          </cell>
          <cell r="D892" t="str">
            <v>B</v>
          </cell>
          <cell r="E892">
            <v>1</v>
          </cell>
          <cell r="F892" t="str">
            <v>Települési szilárd hulladék közszolgáltatás fejl.támogatása</v>
          </cell>
        </row>
        <row r="893">
          <cell r="A893" t="str">
            <v>16</v>
          </cell>
          <cell r="B893" t="str">
            <v>33</v>
          </cell>
          <cell r="C893" t="str">
            <v>1</v>
          </cell>
          <cell r="D893" t="str">
            <v>B</v>
          </cell>
          <cell r="E893">
            <v>1</v>
          </cell>
          <cell r="F893" t="str">
            <v>Egyéb</v>
          </cell>
        </row>
        <row r="894">
          <cell r="A894" t="str">
            <v>17</v>
          </cell>
          <cell r="B894" t="str">
            <v>33</v>
          </cell>
          <cell r="C894" t="str">
            <v>1</v>
          </cell>
          <cell r="D894" t="str">
            <v>B</v>
          </cell>
          <cell r="E894">
            <v>1</v>
          </cell>
          <cell r="F894" t="str">
            <v>Központositott elöirányzatok összesen (01+...+16)</v>
          </cell>
        </row>
        <row r="895">
          <cell r="A895" t="str">
            <v>18</v>
          </cell>
          <cell r="B895" t="str">
            <v>33</v>
          </cell>
          <cell r="C895" t="str">
            <v>1</v>
          </cell>
          <cell r="D895" t="str">
            <v>B</v>
          </cell>
          <cell r="E895">
            <v>1</v>
          </cell>
          <cell r="F895" t="str">
            <v>Egyes jövedelempotlo támogatások kiegészitése</v>
          </cell>
        </row>
        <row r="896">
          <cell r="A896" t="str">
            <v>19</v>
          </cell>
          <cell r="B896" t="str">
            <v>33</v>
          </cell>
          <cell r="C896" t="str">
            <v>1</v>
          </cell>
          <cell r="D896" t="str">
            <v>B</v>
          </cell>
          <cell r="E896">
            <v>1</v>
          </cell>
          <cell r="F896" t="str">
            <v>Közcélu foglalkoztatás támogatása</v>
          </cell>
        </row>
        <row r="897">
          <cell r="A897" t="str">
            <v>20</v>
          </cell>
          <cell r="B897" t="str">
            <v>33</v>
          </cell>
          <cell r="C897" t="str">
            <v>1</v>
          </cell>
          <cell r="D897" t="str">
            <v>B</v>
          </cell>
          <cell r="E897">
            <v>1</v>
          </cell>
          <cell r="F897" t="str">
            <v>Szoc.ellátásokkal kapcsolatos egyéb támog.össz.(18+19)</v>
          </cell>
        </row>
        <row r="898">
          <cell r="A898" t="str">
            <v>21</v>
          </cell>
          <cell r="B898" t="str">
            <v>33</v>
          </cell>
          <cell r="C898" t="str">
            <v>1</v>
          </cell>
          <cell r="D898" t="str">
            <v>B</v>
          </cell>
          <cell r="E898">
            <v>1</v>
          </cell>
          <cell r="F898" t="str">
            <v>Épületmüködtetési hozzájárulás</v>
          </cell>
        </row>
        <row r="899">
          <cell r="A899" t="str">
            <v>22</v>
          </cell>
          <cell r="B899" t="str">
            <v>33</v>
          </cell>
          <cell r="C899" t="str">
            <v>1</v>
          </cell>
          <cell r="D899" t="str">
            <v>B</v>
          </cell>
          <cell r="E899">
            <v>1</v>
          </cell>
          <cell r="F899" t="str">
            <v>Müvészeti tevékenység kialakitásához valo hozzájárulás</v>
          </cell>
        </row>
        <row r="900">
          <cell r="A900" t="str">
            <v>23</v>
          </cell>
          <cell r="B900" t="str">
            <v>33</v>
          </cell>
          <cell r="C900" t="str">
            <v>1</v>
          </cell>
          <cell r="D900" t="str">
            <v>B</v>
          </cell>
          <cell r="E900">
            <v>1</v>
          </cell>
          <cell r="F900" t="str">
            <v>Bábszinházak müvészeti munkájának támogatása</v>
          </cell>
        </row>
        <row r="901">
          <cell r="A901" t="str">
            <v>24</v>
          </cell>
          <cell r="B901" t="str">
            <v>33</v>
          </cell>
          <cell r="C901" t="str">
            <v>1</v>
          </cell>
          <cell r="D901" t="str">
            <v>B</v>
          </cell>
          <cell r="E901">
            <v>1</v>
          </cell>
          <cell r="F901" t="str">
            <v>Szinházak pályázati támogatása</v>
          </cell>
        </row>
        <row r="902">
          <cell r="A902" t="str">
            <v>25</v>
          </cell>
          <cell r="B902" t="str">
            <v>33</v>
          </cell>
          <cell r="C902" t="str">
            <v>1</v>
          </cell>
          <cell r="D902" t="str">
            <v>B</v>
          </cell>
          <cell r="E902">
            <v>1</v>
          </cell>
          <cell r="F902" t="str">
            <v>Helyi önkorm.szinházi támogatása összesen (21+...+24)</v>
          </cell>
        </row>
        <row r="903">
          <cell r="A903" t="str">
            <v>0</v>
          </cell>
          <cell r="B903" t="str">
            <v>34</v>
          </cell>
          <cell r="C903" t="str">
            <v>1</v>
          </cell>
          <cell r="D903" t="str">
            <v>B</v>
          </cell>
          <cell r="E903">
            <v>1</v>
          </cell>
          <cell r="F903" t="str">
            <v>I. Teljes munkaidöben foglalkoztatottak</v>
          </cell>
        </row>
        <row r="904">
          <cell r="A904" t="str">
            <v>1</v>
          </cell>
          <cell r="B904" t="str">
            <v>34</v>
          </cell>
          <cell r="C904" t="str">
            <v>1</v>
          </cell>
          <cell r="D904" t="str">
            <v>B</v>
          </cell>
          <cell r="E904">
            <v>1</v>
          </cell>
          <cell r="F904" t="str">
            <v>000010      köztársasági elnök</v>
          </cell>
        </row>
        <row r="905">
          <cell r="A905" t="str">
            <v>2</v>
          </cell>
          <cell r="B905" t="str">
            <v>34</v>
          </cell>
          <cell r="C905" t="str">
            <v>1</v>
          </cell>
          <cell r="D905" t="str">
            <v>B</v>
          </cell>
          <cell r="E905">
            <v>1</v>
          </cell>
          <cell r="F905" t="str">
            <v>000020      országgyülési képviselö</v>
          </cell>
        </row>
        <row r="906">
          <cell r="A906" t="str">
            <v>3</v>
          </cell>
          <cell r="B906" t="str">
            <v>34</v>
          </cell>
          <cell r="C906" t="str">
            <v>1</v>
          </cell>
          <cell r="D906" t="str">
            <v>B</v>
          </cell>
          <cell r="E906">
            <v>1</v>
          </cell>
          <cell r="F906" t="str">
            <v>000030      alkotmánybiro</v>
          </cell>
        </row>
        <row r="907">
          <cell r="A907" t="str">
            <v>4</v>
          </cell>
          <cell r="B907" t="str">
            <v>34</v>
          </cell>
          <cell r="C907" t="str">
            <v>1</v>
          </cell>
          <cell r="D907" t="str">
            <v>B</v>
          </cell>
          <cell r="E907">
            <v>1</v>
          </cell>
          <cell r="F907" t="str">
            <v>000040      Legfelsöbb Biroság elnöke</v>
          </cell>
        </row>
        <row r="908">
          <cell r="A908" t="str">
            <v>5</v>
          </cell>
          <cell r="B908" t="str">
            <v>34</v>
          </cell>
          <cell r="C908" t="str">
            <v>1</v>
          </cell>
          <cell r="D908" t="str">
            <v>B</v>
          </cell>
          <cell r="E908">
            <v>1</v>
          </cell>
          <cell r="F908" t="str">
            <v>000050      országgyülési biztos</v>
          </cell>
        </row>
        <row r="909">
          <cell r="A909" t="str">
            <v>6</v>
          </cell>
          <cell r="B909" t="str">
            <v>34</v>
          </cell>
          <cell r="C909" t="str">
            <v>1</v>
          </cell>
          <cell r="D909" t="str">
            <v>B</v>
          </cell>
          <cell r="E909">
            <v>1</v>
          </cell>
          <cell r="F909" t="str">
            <v>000060      országgyülési biztos általános helyettese</v>
          </cell>
        </row>
        <row r="910">
          <cell r="A910" t="str">
            <v>7</v>
          </cell>
          <cell r="B910" t="str">
            <v>34</v>
          </cell>
          <cell r="C910" t="str">
            <v>1</v>
          </cell>
          <cell r="D910" t="str">
            <v>B</v>
          </cell>
          <cell r="E910">
            <v>1</v>
          </cell>
          <cell r="F910" t="str">
            <v>Választott tisztségviselök összesen: (01+...+06)</v>
          </cell>
        </row>
        <row r="911">
          <cell r="A911" t="str">
            <v>8</v>
          </cell>
          <cell r="B911" t="str">
            <v>34</v>
          </cell>
          <cell r="C911" t="str">
            <v>1</v>
          </cell>
          <cell r="D911" t="str">
            <v>B</v>
          </cell>
          <cell r="E911">
            <v>1</v>
          </cell>
          <cell r="F911" t="str">
            <v>100010      az Állami Számvevöszék elnöke</v>
          </cell>
        </row>
        <row r="912">
          <cell r="A912" t="str">
            <v>9</v>
          </cell>
          <cell r="B912" t="str">
            <v>34</v>
          </cell>
          <cell r="C912" t="str">
            <v>1</v>
          </cell>
          <cell r="D912" t="str">
            <v>B</v>
          </cell>
          <cell r="E912">
            <v>1</v>
          </cell>
          <cell r="F912" t="str">
            <v>100020      az Állami Számvevöszék elnökhelyettesei</v>
          </cell>
        </row>
        <row r="913">
          <cell r="A913" t="str">
            <v>10</v>
          </cell>
          <cell r="B913" t="str">
            <v>34</v>
          </cell>
          <cell r="C913" t="str">
            <v>1</v>
          </cell>
          <cell r="D913" t="str">
            <v>B</v>
          </cell>
          <cell r="E913">
            <v>1</v>
          </cell>
          <cell r="F913" t="str">
            <v>100030      számvevö igazgato</v>
          </cell>
        </row>
        <row r="914">
          <cell r="A914" t="str">
            <v>11</v>
          </cell>
          <cell r="B914" t="str">
            <v>34</v>
          </cell>
          <cell r="C914" t="str">
            <v>1</v>
          </cell>
          <cell r="D914" t="str">
            <v>B</v>
          </cell>
          <cell r="E914">
            <v>1</v>
          </cell>
          <cell r="F914" t="str">
            <v>100040      számvevö igazgato-helyettes</v>
          </cell>
        </row>
        <row r="915">
          <cell r="A915" t="str">
            <v>12</v>
          </cell>
          <cell r="B915" t="str">
            <v>34</v>
          </cell>
          <cell r="C915" t="str">
            <v>1</v>
          </cell>
          <cell r="D915" t="str">
            <v>B</v>
          </cell>
          <cell r="E915">
            <v>1</v>
          </cell>
          <cell r="F915" t="str">
            <v>100050      számvevö fötanácsos</v>
          </cell>
        </row>
        <row r="916">
          <cell r="A916" t="str">
            <v>13</v>
          </cell>
          <cell r="B916" t="str">
            <v>34</v>
          </cell>
          <cell r="C916" t="str">
            <v>1</v>
          </cell>
          <cell r="D916" t="str">
            <v>B</v>
          </cell>
          <cell r="E916">
            <v>1</v>
          </cell>
          <cell r="F916" t="str">
            <v>101060-101070  I.   Besorolási osztály összesen:</v>
          </cell>
        </row>
        <row r="917">
          <cell r="A917" t="str">
            <v>14</v>
          </cell>
          <cell r="B917" t="str">
            <v>34</v>
          </cell>
          <cell r="C917" t="str">
            <v>1</v>
          </cell>
          <cell r="D917" t="str">
            <v>B</v>
          </cell>
          <cell r="E917">
            <v>1</v>
          </cell>
          <cell r="F917" t="str">
            <v>102010-102150  II.  Besorolási osztály összesen:</v>
          </cell>
        </row>
        <row r="918">
          <cell r="A918" t="str">
            <v>15</v>
          </cell>
          <cell r="B918" t="str">
            <v>34</v>
          </cell>
          <cell r="C918" t="str">
            <v>1</v>
          </cell>
          <cell r="D918" t="str">
            <v>B</v>
          </cell>
          <cell r="E918">
            <v>1</v>
          </cell>
          <cell r="F918" t="str">
            <v>103010-103070  III. Besorolási osztály összesen:</v>
          </cell>
        </row>
        <row r="919">
          <cell r="A919" t="str">
            <v>16</v>
          </cell>
          <cell r="B919" t="str">
            <v>34</v>
          </cell>
          <cell r="C919" t="str">
            <v>1</v>
          </cell>
          <cell r="D919" t="str">
            <v>B</v>
          </cell>
          <cell r="E919">
            <v>1</v>
          </cell>
          <cell r="F919" t="str">
            <v>104010-104070  IV.  Besorolási osztály összesen:</v>
          </cell>
        </row>
        <row r="920">
          <cell r="A920" t="str">
            <v>17</v>
          </cell>
          <cell r="B920" t="str">
            <v>34</v>
          </cell>
          <cell r="C920" t="str">
            <v>1</v>
          </cell>
          <cell r="D920" t="str">
            <v>B</v>
          </cell>
          <cell r="E920">
            <v>1</v>
          </cell>
          <cell r="F920" t="str">
            <v>Állami Számvevöszék összesen: (08+...+16)</v>
          </cell>
        </row>
        <row r="921">
          <cell r="A921" t="str">
            <v>18</v>
          </cell>
          <cell r="B921" t="str">
            <v>34</v>
          </cell>
          <cell r="C921" t="str">
            <v>1</v>
          </cell>
          <cell r="D921" t="str">
            <v>B</v>
          </cell>
          <cell r="E921">
            <v>1</v>
          </cell>
          <cell r="F921" t="str">
            <v>110010      miniszterelnök</v>
          </cell>
        </row>
        <row r="922">
          <cell r="A922" t="str">
            <v>19</v>
          </cell>
          <cell r="B922" t="str">
            <v>34</v>
          </cell>
          <cell r="C922" t="str">
            <v>1</v>
          </cell>
          <cell r="D922" t="str">
            <v>B</v>
          </cell>
          <cell r="E922">
            <v>1</v>
          </cell>
          <cell r="F922" t="str">
            <v>110020      miniszter</v>
          </cell>
        </row>
        <row r="923">
          <cell r="A923" t="str">
            <v>20</v>
          </cell>
          <cell r="B923" t="str">
            <v>34</v>
          </cell>
          <cell r="C923" t="str">
            <v>1</v>
          </cell>
          <cell r="D923" t="str">
            <v>B</v>
          </cell>
          <cell r="E923">
            <v>1</v>
          </cell>
          <cell r="F923" t="str">
            <v>110030      államtitkár</v>
          </cell>
        </row>
        <row r="924">
          <cell r="A924" t="str">
            <v>21</v>
          </cell>
          <cell r="B924" t="str">
            <v>34</v>
          </cell>
          <cell r="C924" t="str">
            <v>1</v>
          </cell>
          <cell r="D924" t="str">
            <v>B</v>
          </cell>
          <cell r="E924">
            <v>1</v>
          </cell>
          <cell r="F924" t="str">
            <v>810030      államtitkárnak minösülö vezetö</v>
          </cell>
        </row>
        <row r="925">
          <cell r="A925" t="str">
            <v>22</v>
          </cell>
          <cell r="B925" t="str">
            <v>34</v>
          </cell>
          <cell r="C925" t="str">
            <v>1</v>
          </cell>
          <cell r="D925" t="str">
            <v>B</v>
          </cell>
          <cell r="E925">
            <v>1</v>
          </cell>
          <cell r="F925" t="str">
            <v>110040      helyettes államtitkár</v>
          </cell>
        </row>
        <row r="926">
          <cell r="A926" t="str">
            <v>23</v>
          </cell>
          <cell r="B926" t="str">
            <v>34</v>
          </cell>
          <cell r="C926" t="str">
            <v>1</v>
          </cell>
          <cell r="D926" t="str">
            <v>B</v>
          </cell>
          <cell r="E926">
            <v>1</v>
          </cell>
          <cell r="F926" t="str">
            <v>810040      helyettes államtitkárnak minösülö vezetö</v>
          </cell>
        </row>
        <row r="927">
          <cell r="A927" t="str">
            <v>24</v>
          </cell>
          <cell r="B927" t="str">
            <v>34</v>
          </cell>
          <cell r="C927" t="str">
            <v>1</v>
          </cell>
          <cell r="D927" t="str">
            <v>B</v>
          </cell>
          <cell r="E927">
            <v>1</v>
          </cell>
          <cell r="F927" t="str">
            <v>110050      föosztályvezetö</v>
          </cell>
        </row>
        <row r="928">
          <cell r="A928" t="str">
            <v>25</v>
          </cell>
          <cell r="B928" t="str">
            <v>34</v>
          </cell>
          <cell r="C928" t="str">
            <v>1</v>
          </cell>
          <cell r="D928" t="str">
            <v>B</v>
          </cell>
          <cell r="E928">
            <v>1</v>
          </cell>
          <cell r="F928" t="str">
            <v>110060      föosztályvezetö-helyettes</v>
          </cell>
        </row>
        <row r="929">
          <cell r="A929" t="str">
            <v>26</v>
          </cell>
          <cell r="B929" t="str">
            <v>34</v>
          </cell>
          <cell r="C929" t="str">
            <v>1</v>
          </cell>
          <cell r="D929" t="str">
            <v>B</v>
          </cell>
          <cell r="E929">
            <v>1</v>
          </cell>
          <cell r="F929" t="str">
            <v>110070      osztályvezetö</v>
          </cell>
        </row>
        <row r="930">
          <cell r="A930" t="str">
            <v>27</v>
          </cell>
          <cell r="B930" t="str">
            <v>34</v>
          </cell>
          <cell r="C930" t="str">
            <v>1</v>
          </cell>
          <cell r="D930" t="str">
            <v>B</v>
          </cell>
          <cell r="E930">
            <v>1</v>
          </cell>
          <cell r="F930" t="str">
            <v>110080      ügykezelö osztályvezetö</v>
          </cell>
        </row>
        <row r="931">
          <cell r="A931" t="str">
            <v>28</v>
          </cell>
          <cell r="B931" t="str">
            <v>34</v>
          </cell>
          <cell r="C931" t="str">
            <v>1</v>
          </cell>
          <cell r="D931" t="str">
            <v>B</v>
          </cell>
          <cell r="E931">
            <v>1</v>
          </cell>
          <cell r="F931" t="str">
            <v>110090      fizikai csoportvezetö</v>
          </cell>
        </row>
        <row r="932">
          <cell r="A932" t="str">
            <v>29</v>
          </cell>
          <cell r="B932" t="str">
            <v>34</v>
          </cell>
          <cell r="C932" t="str">
            <v>1</v>
          </cell>
          <cell r="D932" t="str">
            <v>B</v>
          </cell>
          <cell r="E932">
            <v>1</v>
          </cell>
          <cell r="F932" t="str">
            <v>111010-111170  I.   Besorolási osztály összesen:</v>
          </cell>
        </row>
        <row r="933">
          <cell r="A933" t="str">
            <v>30</v>
          </cell>
          <cell r="B933" t="str">
            <v>34</v>
          </cell>
          <cell r="C933" t="str">
            <v>1</v>
          </cell>
          <cell r="D933" t="str">
            <v>B</v>
          </cell>
          <cell r="E933">
            <v>1</v>
          </cell>
          <cell r="F933" t="str">
            <v>112010-112150  II.  Besorolási osztály összesen:</v>
          </cell>
        </row>
        <row r="934">
          <cell r="A934" t="str">
            <v>31</v>
          </cell>
          <cell r="B934" t="str">
            <v>34</v>
          </cell>
          <cell r="C934" t="str">
            <v>1</v>
          </cell>
          <cell r="D934" t="str">
            <v>B</v>
          </cell>
          <cell r="E934">
            <v>1</v>
          </cell>
          <cell r="F934" t="str">
            <v>113010-113070  III. Besorolási osztály összesen:</v>
          </cell>
        </row>
        <row r="935">
          <cell r="A935" t="str">
            <v>32</v>
          </cell>
          <cell r="B935" t="str">
            <v>34</v>
          </cell>
          <cell r="C935" t="str">
            <v>1</v>
          </cell>
          <cell r="D935" t="str">
            <v>B</v>
          </cell>
          <cell r="E935">
            <v>1</v>
          </cell>
          <cell r="F935" t="str">
            <v>114010-114070  IV.  Besorolási osztály összesen:</v>
          </cell>
        </row>
        <row r="936">
          <cell r="A936" t="str">
            <v>33</v>
          </cell>
          <cell r="B936" t="str">
            <v>34</v>
          </cell>
          <cell r="C936" t="str">
            <v>1</v>
          </cell>
          <cell r="D936" t="str">
            <v>B</v>
          </cell>
          <cell r="E936">
            <v>1</v>
          </cell>
          <cell r="F936" t="str">
            <v>120050      föosztályvezetö</v>
          </cell>
        </row>
        <row r="937">
          <cell r="A937" t="str">
            <v>34</v>
          </cell>
          <cell r="B937" t="str">
            <v>34</v>
          </cell>
          <cell r="C937" t="str">
            <v>1</v>
          </cell>
          <cell r="D937" t="str">
            <v>B</v>
          </cell>
          <cell r="E937">
            <v>1</v>
          </cell>
          <cell r="F937" t="str">
            <v>120060      föosztályvezetö-helyettes</v>
          </cell>
        </row>
        <row r="938">
          <cell r="A938" t="str">
            <v>35</v>
          </cell>
          <cell r="B938" t="str">
            <v>34</v>
          </cell>
          <cell r="C938" t="str">
            <v>1</v>
          </cell>
          <cell r="D938" t="str">
            <v>B</v>
          </cell>
          <cell r="E938">
            <v>1</v>
          </cell>
          <cell r="F938" t="str">
            <v>120070      osztályvezetö</v>
          </cell>
        </row>
        <row r="939">
          <cell r="A939" t="str">
            <v>36</v>
          </cell>
          <cell r="B939" t="str">
            <v>34</v>
          </cell>
          <cell r="C939" t="str">
            <v>1</v>
          </cell>
          <cell r="D939" t="str">
            <v>B</v>
          </cell>
          <cell r="E939">
            <v>1</v>
          </cell>
          <cell r="F939" t="str">
            <v>120080      ügykezelö osztályvezetö</v>
          </cell>
        </row>
        <row r="940">
          <cell r="A940" t="str">
            <v>37</v>
          </cell>
          <cell r="B940" t="str">
            <v>34</v>
          </cell>
          <cell r="C940" t="str">
            <v>1</v>
          </cell>
          <cell r="D940" t="str">
            <v>B</v>
          </cell>
          <cell r="E940">
            <v>1</v>
          </cell>
          <cell r="F940" t="str">
            <v>120090      fizikai csoportvezetö</v>
          </cell>
        </row>
        <row r="941">
          <cell r="A941" t="str">
            <v>38</v>
          </cell>
          <cell r="B941" t="str">
            <v>34</v>
          </cell>
          <cell r="C941" t="str">
            <v>1</v>
          </cell>
          <cell r="D941" t="str">
            <v>B</v>
          </cell>
          <cell r="E941">
            <v>1</v>
          </cell>
          <cell r="F941" t="str">
            <v>121010-121170  I.   Besorolási osztály összesen:</v>
          </cell>
        </row>
        <row r="942">
          <cell r="A942" t="str">
            <v>39</v>
          </cell>
          <cell r="B942" t="str">
            <v>34</v>
          </cell>
          <cell r="C942" t="str">
            <v>1</v>
          </cell>
          <cell r="D942" t="str">
            <v>B</v>
          </cell>
          <cell r="E942">
            <v>1</v>
          </cell>
          <cell r="F942" t="str">
            <v>122010-122150  II.  Besorolási osztály összesen:</v>
          </cell>
        </row>
        <row r="943">
          <cell r="A943" t="str">
            <v>40</v>
          </cell>
          <cell r="B943" t="str">
            <v>34</v>
          </cell>
          <cell r="C943" t="str">
            <v>1</v>
          </cell>
          <cell r="D943" t="str">
            <v>B</v>
          </cell>
          <cell r="E943">
            <v>1</v>
          </cell>
          <cell r="F943" t="str">
            <v>123010-123070  III. Besorolási osztály összesen:</v>
          </cell>
        </row>
        <row r="944">
          <cell r="A944" t="str">
            <v>41</v>
          </cell>
          <cell r="B944" t="str">
            <v>34</v>
          </cell>
          <cell r="C944" t="str">
            <v>1</v>
          </cell>
          <cell r="D944" t="str">
            <v>B</v>
          </cell>
          <cell r="E944">
            <v>1</v>
          </cell>
          <cell r="F944" t="str">
            <v>124010-124070  IV.  Besorolási osztály összesen:</v>
          </cell>
        </row>
        <row r="945">
          <cell r="A945" t="str">
            <v>42</v>
          </cell>
          <cell r="B945" t="str">
            <v>34</v>
          </cell>
          <cell r="C945" t="str">
            <v>1</v>
          </cell>
          <cell r="D945" t="str">
            <v>B</v>
          </cell>
          <cell r="E945">
            <v>1</v>
          </cell>
          <cell r="F945" t="str">
            <v>130050      föosztályvezetö</v>
          </cell>
        </row>
        <row r="946">
          <cell r="A946" t="str">
            <v>43</v>
          </cell>
          <cell r="B946" t="str">
            <v>34</v>
          </cell>
          <cell r="C946" t="str">
            <v>1</v>
          </cell>
          <cell r="D946" t="str">
            <v>B</v>
          </cell>
          <cell r="E946">
            <v>1</v>
          </cell>
          <cell r="F946" t="str">
            <v>130060      föosztályvezetö-helyettes</v>
          </cell>
        </row>
        <row r="947">
          <cell r="A947" t="str">
            <v>44</v>
          </cell>
          <cell r="B947" t="str">
            <v>34</v>
          </cell>
          <cell r="C947" t="str">
            <v>1</v>
          </cell>
          <cell r="D947" t="str">
            <v>B</v>
          </cell>
          <cell r="E947">
            <v>1</v>
          </cell>
          <cell r="F947" t="str">
            <v>130070      osztályvezetö</v>
          </cell>
        </row>
        <row r="948">
          <cell r="A948" t="str">
            <v>45</v>
          </cell>
          <cell r="B948" t="str">
            <v>34</v>
          </cell>
          <cell r="C948" t="str">
            <v>1</v>
          </cell>
          <cell r="D948" t="str">
            <v>B</v>
          </cell>
          <cell r="E948">
            <v>1</v>
          </cell>
          <cell r="F948" t="str">
            <v>130080      ügykezelö osztályvezetö</v>
          </cell>
        </row>
        <row r="949">
          <cell r="A949" t="str">
            <v>46</v>
          </cell>
          <cell r="B949" t="str">
            <v>34</v>
          </cell>
          <cell r="C949" t="str">
            <v>1</v>
          </cell>
          <cell r="D949" t="str">
            <v>B</v>
          </cell>
          <cell r="E949">
            <v>1</v>
          </cell>
          <cell r="F949" t="str">
            <v>130090      fizikai csoportvezetö</v>
          </cell>
        </row>
        <row r="950">
          <cell r="A950" t="str">
            <v>47</v>
          </cell>
          <cell r="B950" t="str">
            <v>34</v>
          </cell>
          <cell r="C950" t="str">
            <v>1</v>
          </cell>
          <cell r="D950" t="str">
            <v>B</v>
          </cell>
          <cell r="E950">
            <v>1</v>
          </cell>
          <cell r="F950" t="str">
            <v>131010-131170  I.   Besorolási osztály összesen:</v>
          </cell>
        </row>
        <row r="951">
          <cell r="A951" t="str">
            <v>48</v>
          </cell>
          <cell r="B951" t="str">
            <v>34</v>
          </cell>
          <cell r="C951" t="str">
            <v>1</v>
          </cell>
          <cell r="D951" t="str">
            <v>B</v>
          </cell>
          <cell r="E951">
            <v>1</v>
          </cell>
          <cell r="F951" t="str">
            <v>132010-132150  II.  Besorolási osztály összesen:</v>
          </cell>
        </row>
        <row r="952">
          <cell r="A952" t="str">
            <v>49</v>
          </cell>
          <cell r="B952" t="str">
            <v>34</v>
          </cell>
          <cell r="C952" t="str">
            <v>1</v>
          </cell>
          <cell r="D952" t="str">
            <v>B</v>
          </cell>
          <cell r="E952">
            <v>1</v>
          </cell>
          <cell r="F952" t="str">
            <v>133010-133070  III. Besorolási osztály összesen:</v>
          </cell>
        </row>
        <row r="953">
          <cell r="A953" t="str">
            <v>50</v>
          </cell>
          <cell r="B953" t="str">
            <v>34</v>
          </cell>
          <cell r="C953" t="str">
            <v>1</v>
          </cell>
          <cell r="D953" t="str">
            <v>B</v>
          </cell>
          <cell r="E953">
            <v>1</v>
          </cell>
          <cell r="F953" t="str">
            <v>134010-134070  IV.  Besorolási osztály összesen:</v>
          </cell>
        </row>
        <row r="954">
          <cell r="A954" t="str">
            <v>51</v>
          </cell>
          <cell r="B954" t="str">
            <v>34</v>
          </cell>
          <cell r="C954" t="str">
            <v>1</v>
          </cell>
          <cell r="D954" t="str">
            <v>B</v>
          </cell>
          <cell r="E954">
            <v>1</v>
          </cell>
          <cell r="F954" t="str">
            <v>Központi szervek köztisztviselöi összesen(18+...+50)</v>
          </cell>
        </row>
        <row r="955">
          <cell r="A955" t="str">
            <v>52</v>
          </cell>
          <cell r="B955" t="str">
            <v>34</v>
          </cell>
          <cell r="C955" t="str">
            <v>1</v>
          </cell>
          <cell r="D955" t="str">
            <v>B</v>
          </cell>
          <cell r="E955">
            <v>1</v>
          </cell>
          <cell r="F955" t="str">
            <v>140030      föjegyzö</v>
          </cell>
        </row>
        <row r="956">
          <cell r="A956" t="str">
            <v>53</v>
          </cell>
          <cell r="B956" t="str">
            <v>34</v>
          </cell>
          <cell r="C956" t="str">
            <v>1</v>
          </cell>
          <cell r="D956" t="str">
            <v>B</v>
          </cell>
          <cell r="E956">
            <v>1</v>
          </cell>
          <cell r="F956" t="str">
            <v>140040      jegyzö,aljegyzö</v>
          </cell>
        </row>
        <row r="957">
          <cell r="A957" t="str">
            <v>54</v>
          </cell>
          <cell r="B957" t="str">
            <v>34</v>
          </cell>
          <cell r="C957" t="str">
            <v>1</v>
          </cell>
          <cell r="D957" t="str">
            <v>B</v>
          </cell>
          <cell r="E957">
            <v>1</v>
          </cell>
          <cell r="F957" t="str">
            <v>140050      föosztályvezetö</v>
          </cell>
        </row>
        <row r="958">
          <cell r="A958" t="str">
            <v>55</v>
          </cell>
          <cell r="B958" t="str">
            <v>34</v>
          </cell>
          <cell r="C958" t="str">
            <v>1</v>
          </cell>
          <cell r="D958" t="str">
            <v>B</v>
          </cell>
          <cell r="E958">
            <v>1</v>
          </cell>
          <cell r="F958" t="str">
            <v>140060      föosztályvezetö-helyettes</v>
          </cell>
        </row>
        <row r="959">
          <cell r="A959" t="str">
            <v>56</v>
          </cell>
          <cell r="B959" t="str">
            <v>34</v>
          </cell>
          <cell r="C959" t="str">
            <v>1</v>
          </cell>
          <cell r="D959" t="str">
            <v>B</v>
          </cell>
          <cell r="E959">
            <v>1</v>
          </cell>
          <cell r="F959" t="str">
            <v>140070      osztályvezetö</v>
          </cell>
        </row>
        <row r="960">
          <cell r="A960" t="str">
            <v>57</v>
          </cell>
          <cell r="B960" t="str">
            <v>34</v>
          </cell>
          <cell r="C960" t="str">
            <v>1</v>
          </cell>
          <cell r="D960" t="str">
            <v>B</v>
          </cell>
          <cell r="E960">
            <v>1</v>
          </cell>
          <cell r="F960" t="str">
            <v>140080      ügykezelö osztályvezetö</v>
          </cell>
        </row>
        <row r="961">
          <cell r="A961" t="str">
            <v>58</v>
          </cell>
          <cell r="B961" t="str">
            <v>34</v>
          </cell>
          <cell r="C961" t="str">
            <v>1</v>
          </cell>
          <cell r="D961" t="str">
            <v>B</v>
          </cell>
          <cell r="E961">
            <v>1</v>
          </cell>
          <cell r="F961" t="str">
            <v>140090      fizikai csoportvezetö</v>
          </cell>
        </row>
        <row r="962">
          <cell r="A962" t="str">
            <v>59</v>
          </cell>
          <cell r="B962" t="str">
            <v>34</v>
          </cell>
          <cell r="C962" t="str">
            <v>1</v>
          </cell>
          <cell r="D962" t="str">
            <v>B</v>
          </cell>
          <cell r="E962">
            <v>1</v>
          </cell>
          <cell r="F962" t="str">
            <v>141010-141170  I.   Besorolási osztály összesen:</v>
          </cell>
        </row>
        <row r="963">
          <cell r="A963" t="str">
            <v>60</v>
          </cell>
          <cell r="B963" t="str">
            <v>34</v>
          </cell>
          <cell r="C963" t="str">
            <v>1</v>
          </cell>
          <cell r="D963" t="str">
            <v>B</v>
          </cell>
          <cell r="E963">
            <v>1</v>
          </cell>
          <cell r="F963" t="str">
            <v>142010-142150  II.  Besorolási osztály összesen:</v>
          </cell>
        </row>
        <row r="964">
          <cell r="A964" t="str">
            <v>61</v>
          </cell>
          <cell r="B964" t="str">
            <v>34</v>
          </cell>
          <cell r="C964" t="str">
            <v>1</v>
          </cell>
          <cell r="D964" t="str">
            <v>B</v>
          </cell>
          <cell r="E964">
            <v>1</v>
          </cell>
          <cell r="F964" t="str">
            <v>143010-143070  III. Besorolási osztály összesen:</v>
          </cell>
        </row>
        <row r="965">
          <cell r="A965" t="str">
            <v>62</v>
          </cell>
          <cell r="B965" t="str">
            <v>34</v>
          </cell>
          <cell r="C965" t="str">
            <v>1</v>
          </cell>
          <cell r="D965" t="str">
            <v>B</v>
          </cell>
          <cell r="E965">
            <v>1</v>
          </cell>
          <cell r="F965" t="str">
            <v>144010-144070  IV.  Besorolási osztály összesen:</v>
          </cell>
        </row>
        <row r="966">
          <cell r="A966" t="str">
            <v>63</v>
          </cell>
          <cell r="B966" t="str">
            <v>34</v>
          </cell>
          <cell r="C966" t="str">
            <v>1</v>
          </cell>
          <cell r="D966" t="str">
            <v>B</v>
          </cell>
          <cell r="E966">
            <v>1</v>
          </cell>
          <cell r="F966" t="str">
            <v>150040      körjegyzö,aljegyzö</v>
          </cell>
        </row>
        <row r="967">
          <cell r="A967" t="str">
            <v>64</v>
          </cell>
          <cell r="B967" t="str">
            <v>34</v>
          </cell>
          <cell r="C967" t="str">
            <v>1</v>
          </cell>
          <cell r="D967" t="str">
            <v>B</v>
          </cell>
          <cell r="E967">
            <v>1</v>
          </cell>
          <cell r="F967" t="str">
            <v>150050      föosztályvezetö</v>
          </cell>
        </row>
        <row r="968">
          <cell r="A968" t="str">
            <v>65</v>
          </cell>
          <cell r="B968" t="str">
            <v>34</v>
          </cell>
          <cell r="C968" t="str">
            <v>1</v>
          </cell>
          <cell r="D968" t="str">
            <v>B</v>
          </cell>
          <cell r="E968">
            <v>1</v>
          </cell>
          <cell r="F968" t="str">
            <v>150060      föosztályvezetö-helyettes</v>
          </cell>
        </row>
        <row r="969">
          <cell r="A969" t="str">
            <v>66</v>
          </cell>
          <cell r="B969" t="str">
            <v>34</v>
          </cell>
          <cell r="C969" t="str">
            <v>1</v>
          </cell>
          <cell r="D969" t="str">
            <v>B</v>
          </cell>
          <cell r="E969">
            <v>1</v>
          </cell>
          <cell r="F969" t="str">
            <v>150070      osztályvezetö</v>
          </cell>
        </row>
        <row r="970">
          <cell r="A970" t="str">
            <v>67</v>
          </cell>
          <cell r="B970" t="str">
            <v>34</v>
          </cell>
          <cell r="C970" t="str">
            <v>1</v>
          </cell>
          <cell r="D970" t="str">
            <v>B</v>
          </cell>
          <cell r="E970">
            <v>1</v>
          </cell>
          <cell r="F970" t="str">
            <v>150080      ügykezelö osztályvezetö</v>
          </cell>
        </row>
        <row r="971">
          <cell r="A971" t="str">
            <v>68</v>
          </cell>
          <cell r="B971" t="str">
            <v>34</v>
          </cell>
          <cell r="C971" t="str">
            <v>1</v>
          </cell>
          <cell r="D971" t="str">
            <v>B</v>
          </cell>
          <cell r="E971">
            <v>1</v>
          </cell>
          <cell r="F971" t="str">
            <v>150090      fizikai csoportvezetö</v>
          </cell>
        </row>
        <row r="972">
          <cell r="A972" t="str">
            <v>69</v>
          </cell>
          <cell r="B972" t="str">
            <v>34</v>
          </cell>
          <cell r="C972" t="str">
            <v>1</v>
          </cell>
          <cell r="D972" t="str">
            <v>B</v>
          </cell>
          <cell r="E972">
            <v>1</v>
          </cell>
          <cell r="F972" t="str">
            <v>151010-151170  I.   Besorolási osztály összesen:</v>
          </cell>
        </row>
        <row r="973">
          <cell r="A973" t="str">
            <v>70</v>
          </cell>
          <cell r="B973" t="str">
            <v>34</v>
          </cell>
          <cell r="C973" t="str">
            <v>1</v>
          </cell>
          <cell r="D973" t="str">
            <v>B</v>
          </cell>
          <cell r="E973">
            <v>1</v>
          </cell>
          <cell r="F973" t="str">
            <v>152010-152150  II.  Besorolási osztály összesen:</v>
          </cell>
        </row>
        <row r="974">
          <cell r="A974" t="str">
            <v>71</v>
          </cell>
          <cell r="B974" t="str">
            <v>34</v>
          </cell>
          <cell r="C974" t="str">
            <v>1</v>
          </cell>
          <cell r="D974" t="str">
            <v>B</v>
          </cell>
          <cell r="E974">
            <v>1</v>
          </cell>
          <cell r="F974" t="str">
            <v>153010-153070  III. Besorolási osztály összesen:</v>
          </cell>
        </row>
        <row r="975">
          <cell r="A975" t="str">
            <v>72</v>
          </cell>
          <cell r="B975" t="str">
            <v>34</v>
          </cell>
          <cell r="C975" t="str">
            <v>1</v>
          </cell>
          <cell r="D975" t="str">
            <v>B</v>
          </cell>
          <cell r="E975">
            <v>1</v>
          </cell>
          <cell r="F975" t="str">
            <v>154010-154070  IV.  Besorolási osztály összesen:</v>
          </cell>
        </row>
        <row r="976">
          <cell r="A976" t="str">
            <v>73</v>
          </cell>
          <cell r="B976" t="str">
            <v>34</v>
          </cell>
          <cell r="C976" t="str">
            <v>1</v>
          </cell>
          <cell r="D976" t="str">
            <v>B</v>
          </cell>
          <cell r="E976">
            <v>1</v>
          </cell>
          <cell r="F976" t="str">
            <v>160010      föpolgármester, megyei közgyülés elnöke</v>
          </cell>
        </row>
        <row r="977">
          <cell r="A977" t="str">
            <v>74</v>
          </cell>
          <cell r="B977" t="str">
            <v>34</v>
          </cell>
          <cell r="C977" t="str">
            <v>1</v>
          </cell>
          <cell r="D977" t="str">
            <v>B</v>
          </cell>
          <cell r="E977">
            <v>1</v>
          </cell>
          <cell r="F977" t="str">
            <v>160020      polgármester</v>
          </cell>
        </row>
        <row r="978">
          <cell r="A978" t="str">
            <v>75</v>
          </cell>
          <cell r="B978" t="str">
            <v>34</v>
          </cell>
          <cell r="C978" t="str">
            <v>1</v>
          </cell>
          <cell r="D978" t="str">
            <v>B</v>
          </cell>
          <cell r="E978">
            <v>1</v>
          </cell>
          <cell r="F978" t="str">
            <v>160030      alpolgármester, föpolgármester-helyettes</v>
          </cell>
        </row>
        <row r="979">
          <cell r="A979" t="str">
            <v>76</v>
          </cell>
          <cell r="B979" t="str">
            <v>34</v>
          </cell>
          <cell r="C979" t="str">
            <v>1</v>
          </cell>
          <cell r="D979" t="str">
            <v>B</v>
          </cell>
          <cell r="E979">
            <v>1</v>
          </cell>
          <cell r="F979" t="str">
            <v>160040      társadalmi megbizatásu (al)polgármester</v>
          </cell>
        </row>
        <row r="980">
          <cell r="A980" t="str">
            <v>77</v>
          </cell>
          <cell r="B980" t="str">
            <v>34</v>
          </cell>
          <cell r="C980" t="str">
            <v>1</v>
          </cell>
          <cell r="D980" t="str">
            <v>B</v>
          </cell>
          <cell r="E980">
            <v>1</v>
          </cell>
          <cell r="F980" t="str">
            <v>Önkormányzati köztisztviselök összesen : (52+...+76)</v>
          </cell>
        </row>
        <row r="981">
          <cell r="A981" t="str">
            <v>78</v>
          </cell>
          <cell r="B981" t="str">
            <v>34</v>
          </cell>
          <cell r="C981" t="str">
            <v>1</v>
          </cell>
          <cell r="D981" t="str">
            <v>B</v>
          </cell>
          <cell r="E981">
            <v>1</v>
          </cell>
          <cell r="F981" t="str">
            <v>31        igazgato (föigazgato)</v>
          </cell>
        </row>
        <row r="982">
          <cell r="A982" t="str">
            <v>79</v>
          </cell>
          <cell r="B982" t="str">
            <v>34</v>
          </cell>
          <cell r="C982" t="str">
            <v>1</v>
          </cell>
          <cell r="D982" t="str">
            <v>B</v>
          </cell>
          <cell r="E982">
            <v>1</v>
          </cell>
          <cell r="F982" t="str">
            <v>31        igazgato-helyettes  (föigazgato-helyettes)</v>
          </cell>
        </row>
        <row r="983">
          <cell r="A983" t="str">
            <v>80</v>
          </cell>
          <cell r="B983" t="str">
            <v>34</v>
          </cell>
          <cell r="C983" t="str">
            <v>1</v>
          </cell>
          <cell r="D983" t="str">
            <v>B</v>
          </cell>
          <cell r="E983">
            <v>1</v>
          </cell>
          <cell r="F983" t="str">
            <v>32        föosztályvezetö</v>
          </cell>
        </row>
        <row r="984">
          <cell r="A984" t="str">
            <v>81</v>
          </cell>
          <cell r="B984" t="str">
            <v>34</v>
          </cell>
          <cell r="C984" t="str">
            <v>1</v>
          </cell>
          <cell r="D984" t="str">
            <v>B</v>
          </cell>
          <cell r="E984">
            <v>1</v>
          </cell>
          <cell r="F984" t="str">
            <v>32        föosztályvezetö-helyettes</v>
          </cell>
        </row>
        <row r="985">
          <cell r="A985" t="str">
            <v>82</v>
          </cell>
          <cell r="B985" t="str">
            <v>34</v>
          </cell>
          <cell r="C985" t="str">
            <v>1</v>
          </cell>
          <cell r="D985" t="str">
            <v>B</v>
          </cell>
          <cell r="E985">
            <v>1</v>
          </cell>
          <cell r="F985" t="str">
            <v>32        osztályvezetö</v>
          </cell>
        </row>
        <row r="986">
          <cell r="A986" t="str">
            <v>83</v>
          </cell>
          <cell r="B986" t="str">
            <v>34</v>
          </cell>
          <cell r="C986" t="str">
            <v>1</v>
          </cell>
          <cell r="D986" t="str">
            <v>B</v>
          </cell>
          <cell r="E986">
            <v>1</v>
          </cell>
          <cell r="F986" t="str">
            <v>32        más vezetö beosztás</v>
          </cell>
        </row>
        <row r="987">
          <cell r="A987" t="str">
            <v>84</v>
          </cell>
          <cell r="B987" t="str">
            <v>34</v>
          </cell>
          <cell r="C987" t="str">
            <v>1</v>
          </cell>
          <cell r="D987" t="str">
            <v>B</v>
          </cell>
          <cell r="E987">
            <v>1</v>
          </cell>
          <cell r="F987" t="str">
            <v>33        fötanácsos</v>
          </cell>
        </row>
        <row r="988">
          <cell r="A988" t="str">
            <v>85</v>
          </cell>
          <cell r="B988" t="str">
            <v>34</v>
          </cell>
          <cell r="C988" t="str">
            <v>1</v>
          </cell>
          <cell r="D988" t="str">
            <v>B</v>
          </cell>
          <cell r="E988">
            <v>1</v>
          </cell>
          <cell r="F988" t="str">
            <v>34        fömunkatárs</v>
          </cell>
        </row>
        <row r="989">
          <cell r="A989" t="str">
            <v>86</v>
          </cell>
          <cell r="B989" t="str">
            <v>34</v>
          </cell>
          <cell r="C989" t="str">
            <v>1</v>
          </cell>
          <cell r="D989" t="str">
            <v>B</v>
          </cell>
          <cell r="E989">
            <v>1</v>
          </cell>
          <cell r="F989" t="str">
            <v>35        tanácsos</v>
          </cell>
        </row>
        <row r="990">
          <cell r="A990" t="str">
            <v>87</v>
          </cell>
          <cell r="B990" t="str">
            <v>34</v>
          </cell>
          <cell r="C990" t="str">
            <v>1</v>
          </cell>
          <cell r="D990" t="str">
            <v>B</v>
          </cell>
          <cell r="E990">
            <v>1</v>
          </cell>
          <cell r="F990" t="str">
            <v>36        munkatárs</v>
          </cell>
        </row>
        <row r="991">
          <cell r="A991" t="str">
            <v>88</v>
          </cell>
          <cell r="B991" t="str">
            <v>34</v>
          </cell>
          <cell r="C991" t="str">
            <v>1</v>
          </cell>
          <cell r="D991" t="str">
            <v>B</v>
          </cell>
          <cell r="E991">
            <v>1</v>
          </cell>
          <cell r="F991" t="str">
            <v>301010-301140    "A"  fizetési osztály összesen:</v>
          </cell>
        </row>
        <row r="992">
          <cell r="A992" t="str">
            <v>89</v>
          </cell>
          <cell r="B992" t="str">
            <v>34</v>
          </cell>
          <cell r="C992" t="str">
            <v>1</v>
          </cell>
          <cell r="D992" t="str">
            <v>B</v>
          </cell>
          <cell r="E992">
            <v>1</v>
          </cell>
          <cell r="F992" t="str">
            <v>302010-302140    "B"  fizetési osztály összesen:</v>
          </cell>
        </row>
        <row r="993">
          <cell r="A993" t="str">
            <v>90</v>
          </cell>
          <cell r="B993" t="str">
            <v>34</v>
          </cell>
          <cell r="C993" t="str">
            <v>1</v>
          </cell>
          <cell r="D993" t="str">
            <v>B</v>
          </cell>
          <cell r="E993">
            <v>1</v>
          </cell>
          <cell r="F993" t="str">
            <v>303010-303140    "C"  fizetési osztály összesen:</v>
          </cell>
        </row>
        <row r="994">
          <cell r="A994" t="str">
            <v>91</v>
          </cell>
          <cell r="B994" t="str">
            <v>34</v>
          </cell>
          <cell r="C994" t="str">
            <v>1</v>
          </cell>
          <cell r="D994" t="str">
            <v>B</v>
          </cell>
          <cell r="E994">
            <v>1</v>
          </cell>
          <cell r="F994" t="str">
            <v>304010-304140    "D"  fizetési osztály összesen:</v>
          </cell>
        </row>
        <row r="995">
          <cell r="A995" t="str">
            <v>92</v>
          </cell>
          <cell r="B995" t="str">
            <v>34</v>
          </cell>
          <cell r="C995" t="str">
            <v>1</v>
          </cell>
          <cell r="D995" t="str">
            <v>B</v>
          </cell>
          <cell r="E995">
            <v>1</v>
          </cell>
          <cell r="F995" t="str">
            <v>305010-305140    "E"  fizetési osztály összesen:</v>
          </cell>
        </row>
        <row r="996">
          <cell r="A996" t="str">
            <v>93</v>
          </cell>
          <cell r="B996" t="str">
            <v>34</v>
          </cell>
          <cell r="C996" t="str">
            <v>1</v>
          </cell>
          <cell r="D996" t="str">
            <v>B</v>
          </cell>
          <cell r="E996">
            <v>1</v>
          </cell>
          <cell r="F996" t="str">
            <v>306010-306140    "F"  fizetési osztály összesen:</v>
          </cell>
        </row>
        <row r="997">
          <cell r="A997" t="str">
            <v>94</v>
          </cell>
          <cell r="B997" t="str">
            <v>34</v>
          </cell>
          <cell r="C997" t="str">
            <v>1</v>
          </cell>
          <cell r="D997" t="str">
            <v>B</v>
          </cell>
          <cell r="E997">
            <v>1</v>
          </cell>
          <cell r="F997" t="str">
            <v>307010-307140    "G"  fizetési osztály összesen:</v>
          </cell>
        </row>
        <row r="998">
          <cell r="A998" t="str">
            <v>95</v>
          </cell>
          <cell r="B998" t="str">
            <v>34</v>
          </cell>
          <cell r="C998" t="str">
            <v>1</v>
          </cell>
          <cell r="D998" t="str">
            <v>B</v>
          </cell>
          <cell r="E998">
            <v>1</v>
          </cell>
          <cell r="F998" t="str">
            <v>308010-308140    "H"  fizetési osztály összesen:</v>
          </cell>
        </row>
        <row r="999">
          <cell r="A999" t="str">
            <v>96</v>
          </cell>
          <cell r="B999" t="str">
            <v>34</v>
          </cell>
          <cell r="C999" t="str">
            <v>1</v>
          </cell>
          <cell r="D999" t="str">
            <v>B</v>
          </cell>
          <cell r="E999">
            <v>1</v>
          </cell>
          <cell r="F999" t="str">
            <v>309010-309140    "I"  fizetési osztály összesen:</v>
          </cell>
        </row>
        <row r="1000">
          <cell r="A1000" t="str">
            <v>97</v>
          </cell>
          <cell r="B1000" t="str">
            <v>34</v>
          </cell>
          <cell r="C1000" t="str">
            <v>1</v>
          </cell>
          <cell r="D1000" t="str">
            <v>B</v>
          </cell>
          <cell r="E1000">
            <v>1</v>
          </cell>
          <cell r="F1000" t="str">
            <v>300010-300140    "J"  fizetési osztály összesen:</v>
          </cell>
        </row>
        <row r="1001">
          <cell r="A1001" t="str">
            <v>98</v>
          </cell>
          <cell r="B1001" t="str">
            <v>34</v>
          </cell>
          <cell r="C1001" t="str">
            <v>1</v>
          </cell>
          <cell r="D1001" t="str">
            <v>B</v>
          </cell>
          <cell r="E1001">
            <v>1</v>
          </cell>
          <cell r="F1001" t="str">
            <v>Közalkalmazottak összesen: (78+...+97)</v>
          </cell>
        </row>
        <row r="1002">
          <cell r="A1002" t="str">
            <v>99</v>
          </cell>
          <cell r="B1002" t="str">
            <v>34</v>
          </cell>
          <cell r="C1002" t="str">
            <v>1</v>
          </cell>
          <cell r="D1002" t="str">
            <v>B</v>
          </cell>
          <cell r="E1002">
            <v>1</v>
          </cell>
          <cell r="F1002" t="str">
            <v>210010-210100  Legfelsöbb Bir.birája,Legföbb Ügyész.ügyésze</v>
          </cell>
        </row>
        <row r="1003">
          <cell r="A1003" t="str">
            <v>100</v>
          </cell>
          <cell r="B1003" t="str">
            <v>34</v>
          </cell>
          <cell r="C1003" t="str">
            <v>1</v>
          </cell>
          <cell r="D1003" t="str">
            <v>B</v>
          </cell>
          <cell r="E1003">
            <v>1</v>
          </cell>
          <cell r="F1003" t="str">
            <v>211010-211100  Itélötábla Birája,fellebvit.föügy.ügyésze</v>
          </cell>
        </row>
        <row r="1004">
          <cell r="A1004" t="str">
            <v>101</v>
          </cell>
          <cell r="B1004" t="str">
            <v>34</v>
          </cell>
          <cell r="C1004" t="str">
            <v>1</v>
          </cell>
          <cell r="D1004" t="str">
            <v>B</v>
          </cell>
          <cell r="E1004">
            <v>1</v>
          </cell>
          <cell r="F1004" t="str">
            <v>212010-212100  megyei bir.biro,megyei föügyészség ügyésze</v>
          </cell>
        </row>
        <row r="1005">
          <cell r="A1005" t="str">
            <v>102</v>
          </cell>
          <cell r="B1005" t="str">
            <v>34</v>
          </cell>
          <cell r="C1005" t="str">
            <v>1</v>
          </cell>
          <cell r="D1005" t="str">
            <v>B</v>
          </cell>
          <cell r="E1005">
            <v>1</v>
          </cell>
          <cell r="F1005" t="str">
            <v>213010-213100  helyi birosági biro,helyi ügyészség ügyésze</v>
          </cell>
        </row>
        <row r="1006">
          <cell r="A1006" t="str">
            <v>103</v>
          </cell>
          <cell r="B1006" t="str">
            <v>34</v>
          </cell>
          <cell r="C1006" t="str">
            <v>1</v>
          </cell>
          <cell r="D1006" t="str">
            <v>B</v>
          </cell>
          <cell r="E1006">
            <v>1</v>
          </cell>
          <cell r="F1006" t="str">
            <v>214010-214040  titkár</v>
          </cell>
        </row>
        <row r="1007">
          <cell r="A1007" t="str">
            <v>104</v>
          </cell>
          <cell r="B1007" t="str">
            <v>34</v>
          </cell>
          <cell r="C1007" t="str">
            <v>1</v>
          </cell>
          <cell r="D1007" t="str">
            <v>B</v>
          </cell>
          <cell r="E1007">
            <v>1</v>
          </cell>
          <cell r="F1007" t="str">
            <v>215010-215040  fogalmazo</v>
          </cell>
        </row>
        <row r="1008">
          <cell r="A1008" t="str">
            <v>105</v>
          </cell>
          <cell r="B1008" t="str">
            <v>34</v>
          </cell>
          <cell r="C1008" t="str">
            <v>1</v>
          </cell>
          <cell r="D1008" t="str">
            <v>B</v>
          </cell>
          <cell r="E1008">
            <v>1</v>
          </cell>
          <cell r="F1008" t="str">
            <v>216010-216130  tisztviselö felsöfoku végzettséggel</v>
          </cell>
        </row>
        <row r="1009">
          <cell r="A1009" t="str">
            <v>106</v>
          </cell>
          <cell r="B1009" t="str">
            <v>34</v>
          </cell>
          <cell r="C1009" t="str">
            <v>1</v>
          </cell>
          <cell r="D1009" t="str">
            <v>B</v>
          </cell>
          <cell r="E1009">
            <v>1</v>
          </cell>
          <cell r="F1009" t="str">
            <v>217010-217130  tisztviselö középfoku végzettséggel</v>
          </cell>
        </row>
        <row r="1010">
          <cell r="A1010" t="str">
            <v>107</v>
          </cell>
          <cell r="B1010" t="str">
            <v>34</v>
          </cell>
          <cell r="C1010" t="str">
            <v>1</v>
          </cell>
          <cell r="D1010" t="str">
            <v>B</v>
          </cell>
          <cell r="E1010">
            <v>1</v>
          </cell>
          <cell r="F1010" t="str">
            <v>218010-218130  ügykezelö</v>
          </cell>
        </row>
        <row r="1011">
          <cell r="A1011" t="str">
            <v>108</v>
          </cell>
          <cell r="B1011" t="str">
            <v>34</v>
          </cell>
          <cell r="C1011" t="str">
            <v>1</v>
          </cell>
          <cell r="D1011" t="str">
            <v>B</v>
          </cell>
          <cell r="E1011">
            <v>1</v>
          </cell>
          <cell r="F1011" t="str">
            <v>219000-219000  fizikai alkalmazott</v>
          </cell>
        </row>
        <row r="1012">
          <cell r="A1012" t="str">
            <v>109</v>
          </cell>
          <cell r="B1012" t="str">
            <v>34</v>
          </cell>
          <cell r="C1012" t="str">
            <v>1</v>
          </cell>
          <cell r="D1012" t="str">
            <v>B</v>
          </cell>
          <cell r="E1012">
            <v>1</v>
          </cell>
        </row>
        <row r="1013">
          <cell r="A1013" t="str">
            <v>110</v>
          </cell>
          <cell r="B1013" t="str">
            <v>34</v>
          </cell>
          <cell r="C1013" t="str">
            <v>1</v>
          </cell>
          <cell r="D1013" t="str">
            <v>B</v>
          </cell>
          <cell r="E1013">
            <v>1</v>
          </cell>
        </row>
        <row r="1014">
          <cell r="A1014" t="str">
            <v>111</v>
          </cell>
          <cell r="B1014" t="str">
            <v>34</v>
          </cell>
          <cell r="C1014" t="str">
            <v>1</v>
          </cell>
          <cell r="D1014" t="str">
            <v>B</v>
          </cell>
          <cell r="E1014">
            <v>1</v>
          </cell>
          <cell r="F1014" t="str">
            <v>Birák,ügyészek,igazságügyi alkalm. összesen:(99+...+110)</v>
          </cell>
        </row>
        <row r="1015">
          <cell r="A1015" t="str">
            <v>112</v>
          </cell>
          <cell r="B1015" t="str">
            <v>34</v>
          </cell>
          <cell r="C1015" t="str">
            <v>1</v>
          </cell>
          <cell r="D1015" t="str">
            <v>B</v>
          </cell>
          <cell r="E1015">
            <v>1</v>
          </cell>
          <cell r="F1015" t="str">
            <v>4000400-4000640  Tábornokok, tisztek</v>
          </cell>
        </row>
        <row r="1016">
          <cell r="A1016" t="str">
            <v>113</v>
          </cell>
          <cell r="B1016" t="str">
            <v>34</v>
          </cell>
          <cell r="C1016" t="str">
            <v>1</v>
          </cell>
          <cell r="D1016" t="str">
            <v>B</v>
          </cell>
          <cell r="E1016">
            <v>1</v>
          </cell>
          <cell r="F1016" t="str">
            <v>4000100-4000330  Zászlosok, tiszthelyettesek</v>
          </cell>
        </row>
        <row r="1017">
          <cell r="A1017" t="str">
            <v>114</v>
          </cell>
          <cell r="B1017" t="str">
            <v>34</v>
          </cell>
          <cell r="C1017" t="str">
            <v>1</v>
          </cell>
          <cell r="D1017" t="str">
            <v>B</v>
          </cell>
          <cell r="E1017">
            <v>1</v>
          </cell>
          <cell r="F1017" t="str">
            <v>4900000       Diplomáciai szolgálatot teljesitök</v>
          </cell>
        </row>
        <row r="1018">
          <cell r="A1018" t="str">
            <v>115</v>
          </cell>
          <cell r="B1018" t="str">
            <v>34</v>
          </cell>
          <cell r="C1018" t="str">
            <v>1</v>
          </cell>
          <cell r="D1018" t="str">
            <v>B</v>
          </cell>
          <cell r="E1018">
            <v>1</v>
          </cell>
          <cell r="F1018" t="str">
            <v>4000000       Szerzödéses sorkatonák</v>
          </cell>
        </row>
        <row r="1019">
          <cell r="A1019" t="str">
            <v>116</v>
          </cell>
          <cell r="B1019" t="str">
            <v>34</v>
          </cell>
          <cell r="C1019" t="str">
            <v>1</v>
          </cell>
          <cell r="D1019" t="str">
            <v>B</v>
          </cell>
          <cell r="E1019">
            <v>1</v>
          </cell>
          <cell r="F1019" t="str">
            <v>Fegyveres erök, rendvédelmi szervek (112+...+115)</v>
          </cell>
        </row>
        <row r="1020">
          <cell r="A1020" t="str">
            <v>117</v>
          </cell>
          <cell r="B1020" t="str">
            <v>34</v>
          </cell>
          <cell r="C1020" t="str">
            <v>1</v>
          </cell>
          <cell r="D1020" t="str">
            <v>B</v>
          </cell>
          <cell r="E1020">
            <v>1</v>
          </cell>
          <cell r="F1020" t="str">
            <v>888888  Egyéb bérrendszer összesen :</v>
          </cell>
        </row>
        <row r="1021">
          <cell r="A1021" t="str">
            <v>118</v>
          </cell>
          <cell r="B1021" t="str">
            <v>34</v>
          </cell>
          <cell r="C1021" t="str">
            <v>1</v>
          </cell>
          <cell r="D1021" t="str">
            <v>B</v>
          </cell>
          <cell r="E1021">
            <v>1</v>
          </cell>
          <cell r="F1021" t="str">
            <v>I.Teljes munkaidös mindösszesen:(07+17+51+77+98+111+116+117)</v>
          </cell>
        </row>
        <row r="1022">
          <cell r="A1022" t="str">
            <v>119</v>
          </cell>
          <cell r="B1022" t="str">
            <v>34</v>
          </cell>
          <cell r="C1022" t="str">
            <v>1</v>
          </cell>
          <cell r="D1022" t="str">
            <v>B</v>
          </cell>
          <cell r="E1022">
            <v>1</v>
          </cell>
          <cell r="F1022" t="str">
            <v>II.Részmunkaidöben fogl.- köztisztviselök összesen</v>
          </cell>
        </row>
        <row r="1023">
          <cell r="A1023" t="str">
            <v>120</v>
          </cell>
          <cell r="B1023" t="str">
            <v>34</v>
          </cell>
          <cell r="C1023" t="str">
            <v>1</v>
          </cell>
          <cell r="D1023" t="str">
            <v>B</v>
          </cell>
          <cell r="E1023">
            <v>1</v>
          </cell>
          <cell r="F1023" t="str">
            <v>II.Részmunkaidöben fogl.- közalkamazottak összesen</v>
          </cell>
        </row>
        <row r="1024">
          <cell r="A1024" t="str">
            <v>121</v>
          </cell>
          <cell r="B1024" t="str">
            <v>34</v>
          </cell>
          <cell r="C1024" t="str">
            <v>1</v>
          </cell>
          <cell r="D1024" t="str">
            <v>B</v>
          </cell>
          <cell r="E1024">
            <v>1</v>
          </cell>
          <cell r="F1024" t="str">
            <v>II.Részmunkaidöben fogl.- birák,ügyészek,igazságügyi alk.</v>
          </cell>
        </row>
        <row r="1025">
          <cell r="A1025" t="str">
            <v>122</v>
          </cell>
          <cell r="B1025" t="str">
            <v>34</v>
          </cell>
          <cell r="C1025" t="str">
            <v>1</v>
          </cell>
          <cell r="D1025" t="str">
            <v>B</v>
          </cell>
          <cell r="E1025">
            <v>1</v>
          </cell>
          <cell r="F1025" t="str">
            <v>II.Részmunkaidöben fogl.-fegyv.erök,rendvéd.szervek hiv.áll.</v>
          </cell>
        </row>
        <row r="1026">
          <cell r="A1026" t="str">
            <v>123</v>
          </cell>
          <cell r="B1026" t="str">
            <v>34</v>
          </cell>
          <cell r="C1026" t="str">
            <v>1</v>
          </cell>
          <cell r="D1026" t="str">
            <v>B</v>
          </cell>
          <cell r="E1026">
            <v>1</v>
          </cell>
          <cell r="F1026" t="str">
            <v>II.Részmunkaidöben fogl.- egyéb bérrendszer összesen</v>
          </cell>
        </row>
        <row r="1027">
          <cell r="A1027" t="str">
            <v>124</v>
          </cell>
          <cell r="B1027" t="str">
            <v>34</v>
          </cell>
          <cell r="C1027" t="str">
            <v>1</v>
          </cell>
          <cell r="D1027" t="str">
            <v>B</v>
          </cell>
          <cell r="E1027">
            <v>1</v>
          </cell>
          <cell r="F1027" t="str">
            <v>II.Részmunkaidöben foglalkoztatottak összesen (119+...+123)</v>
          </cell>
        </row>
        <row r="1028">
          <cell r="A1028" t="str">
            <v>125</v>
          </cell>
          <cell r="B1028" t="str">
            <v>34</v>
          </cell>
          <cell r="C1028" t="str">
            <v>1</v>
          </cell>
          <cell r="D1028" t="str">
            <v>B</v>
          </cell>
          <cell r="E1028">
            <v>1</v>
          </cell>
          <cell r="F1028" t="str">
            <v>I+II. Mindösszesen: (118+124)</v>
          </cell>
        </row>
        <row r="1029">
          <cell r="A1029" t="str">
            <v>1</v>
          </cell>
          <cell r="B1029" t="str">
            <v>35</v>
          </cell>
          <cell r="C1029" t="str">
            <v>1</v>
          </cell>
          <cell r="D1029" t="str">
            <v>B</v>
          </cell>
          <cell r="E1029">
            <v>1</v>
          </cell>
          <cell r="F1029" t="str">
            <v>Rendszeres személyi juttatások</v>
          </cell>
        </row>
        <row r="1030">
          <cell r="A1030" t="str">
            <v>2</v>
          </cell>
          <cell r="B1030" t="str">
            <v>35</v>
          </cell>
          <cell r="C1030" t="str">
            <v>1</v>
          </cell>
          <cell r="D1030" t="str">
            <v>B</v>
          </cell>
          <cell r="E1030">
            <v>1</v>
          </cell>
          <cell r="F1030" t="str">
            <v>Munkavégzéshez kapcsolodo juttatások</v>
          </cell>
        </row>
        <row r="1031">
          <cell r="A1031" t="str">
            <v>3</v>
          </cell>
          <cell r="B1031" t="str">
            <v>35</v>
          </cell>
          <cell r="C1031" t="str">
            <v>1</v>
          </cell>
          <cell r="D1031" t="str">
            <v>B</v>
          </cell>
          <cell r="E1031">
            <v>1</v>
          </cell>
          <cell r="F1031" t="str">
            <v>Foglalkoztatottak sajátos juttatásai</v>
          </cell>
        </row>
        <row r="1032">
          <cell r="A1032" t="str">
            <v>4</v>
          </cell>
          <cell r="B1032" t="str">
            <v>35</v>
          </cell>
          <cell r="C1032" t="str">
            <v>1</v>
          </cell>
          <cell r="D1032" t="str">
            <v>B</v>
          </cell>
          <cell r="E1032">
            <v>1</v>
          </cell>
          <cell r="F1032" t="str">
            <v>Személyhez kapcsolodo költs.és hozzájárulások</v>
          </cell>
        </row>
        <row r="1033">
          <cell r="A1033" t="str">
            <v>5</v>
          </cell>
          <cell r="B1033" t="str">
            <v>35</v>
          </cell>
          <cell r="C1033" t="str">
            <v>1</v>
          </cell>
          <cell r="D1033" t="str">
            <v>B</v>
          </cell>
          <cell r="E1033">
            <v>1</v>
          </cell>
          <cell r="F1033" t="str">
            <v>Szociális jellegü juttatások</v>
          </cell>
        </row>
        <row r="1034">
          <cell r="A1034" t="str">
            <v>6</v>
          </cell>
          <cell r="B1034" t="str">
            <v>35</v>
          </cell>
          <cell r="C1034" t="str">
            <v>1</v>
          </cell>
          <cell r="D1034" t="str">
            <v>B</v>
          </cell>
          <cell r="E1034">
            <v>1</v>
          </cell>
          <cell r="F1034" t="str">
            <v>Állományba tartozo különf.nem rendsz.juttat.</v>
          </cell>
        </row>
        <row r="1035">
          <cell r="A1035" t="str">
            <v>7</v>
          </cell>
          <cell r="B1035" t="str">
            <v>35</v>
          </cell>
          <cell r="C1035" t="str">
            <v>1</v>
          </cell>
          <cell r="D1035" t="str">
            <v>B</v>
          </cell>
          <cell r="E1035">
            <v>1</v>
          </cell>
          <cell r="F1035" t="str">
            <v>Nem rendszeres jutt.összesen (02+...+06)</v>
          </cell>
        </row>
        <row r="1036">
          <cell r="A1036" t="str">
            <v>8</v>
          </cell>
          <cell r="B1036" t="str">
            <v>35</v>
          </cell>
          <cell r="C1036" t="str">
            <v>1</v>
          </cell>
          <cell r="D1036" t="str">
            <v>B</v>
          </cell>
          <cell r="E1036">
            <v>1</v>
          </cell>
          <cell r="F1036" t="str">
            <v>Külsö személyi juttatások</v>
          </cell>
        </row>
        <row r="1037">
          <cell r="A1037" t="str">
            <v>9</v>
          </cell>
          <cell r="B1037" t="str">
            <v>35</v>
          </cell>
          <cell r="C1037" t="str">
            <v>1</v>
          </cell>
          <cell r="D1037" t="str">
            <v>B</v>
          </cell>
          <cell r="E1037">
            <v>1</v>
          </cell>
          <cell r="F1037" t="str">
            <v>Személyi juttatások összesen (01+07+08)</v>
          </cell>
        </row>
        <row r="1038">
          <cell r="A1038" t="str">
            <v>10</v>
          </cell>
          <cell r="B1038" t="str">
            <v>35</v>
          </cell>
          <cell r="C1038" t="str">
            <v>1</v>
          </cell>
          <cell r="D1038" t="str">
            <v>B</v>
          </cell>
          <cell r="E1038">
            <v>1</v>
          </cell>
          <cell r="F1038" t="str">
            <v>Nyitolétszám (fö)</v>
          </cell>
        </row>
        <row r="1039">
          <cell r="A1039" t="str">
            <v>11</v>
          </cell>
          <cell r="B1039" t="str">
            <v>35</v>
          </cell>
          <cell r="C1039" t="str">
            <v>1</v>
          </cell>
          <cell r="D1039" t="str">
            <v>B</v>
          </cell>
          <cell r="E1039">
            <v>1</v>
          </cell>
          <cell r="F1039" t="str">
            <v>Munkajogi nyitolétszám (fö)</v>
          </cell>
        </row>
        <row r="1040">
          <cell r="A1040" t="str">
            <v>12</v>
          </cell>
          <cell r="B1040" t="str">
            <v>35</v>
          </cell>
          <cell r="C1040" t="str">
            <v>1</v>
          </cell>
          <cell r="D1040" t="str">
            <v>B</v>
          </cell>
          <cell r="E1040">
            <v>1</v>
          </cell>
          <cell r="F1040" t="str">
            <v>Költségvetési eng.létszámkeret (álláshely) fö</v>
          </cell>
        </row>
        <row r="1041">
          <cell r="A1041" t="str">
            <v>13</v>
          </cell>
          <cell r="B1041" t="str">
            <v>35</v>
          </cell>
          <cell r="C1041" t="str">
            <v>1</v>
          </cell>
          <cell r="D1041" t="str">
            <v>B</v>
          </cell>
          <cell r="E1041">
            <v>1</v>
          </cell>
          <cell r="F1041" t="str">
            <v>Zárolétszám (fö)</v>
          </cell>
        </row>
        <row r="1042">
          <cell r="A1042" t="str">
            <v>14</v>
          </cell>
          <cell r="B1042" t="str">
            <v>35</v>
          </cell>
          <cell r="C1042" t="str">
            <v>1</v>
          </cell>
          <cell r="D1042" t="str">
            <v>B</v>
          </cell>
          <cell r="E1042">
            <v>1</v>
          </cell>
          <cell r="F1042" t="str">
            <v>Munkajogi zárolétszám (fö)</v>
          </cell>
        </row>
        <row r="1043">
          <cell r="A1043" t="str">
            <v>15</v>
          </cell>
          <cell r="B1043" t="str">
            <v>35</v>
          </cell>
          <cell r="C1043" t="str">
            <v>1</v>
          </cell>
          <cell r="D1043" t="str">
            <v>B</v>
          </cell>
          <cell r="E1043">
            <v>1</v>
          </cell>
          <cell r="F1043" t="str">
            <v>Átlagos statisztikai állományi létszám (fö)</v>
          </cell>
        </row>
        <row r="1044">
          <cell r="A1044" t="str">
            <v>16</v>
          </cell>
          <cell r="B1044" t="str">
            <v>35</v>
          </cell>
          <cell r="C1044" t="str">
            <v>1</v>
          </cell>
          <cell r="D1044" t="str">
            <v>B</v>
          </cell>
          <cell r="E1044">
            <v>1</v>
          </cell>
          <cell r="F1044" t="str">
            <v>ebböl-Tartalékos állományuak</v>
          </cell>
        </row>
        <row r="1045">
          <cell r="A1045" t="str">
            <v>17</v>
          </cell>
          <cell r="B1045" t="str">
            <v>35</v>
          </cell>
          <cell r="C1045" t="str">
            <v>1</v>
          </cell>
          <cell r="D1045" t="str">
            <v>B</v>
          </cell>
          <cell r="E1045">
            <v>1</v>
          </cell>
          <cell r="F1045" t="str">
            <v>ebböl-Katonai és rendvédelmi tan.hallgatoi</v>
          </cell>
        </row>
        <row r="1046">
          <cell r="A1046" t="str">
            <v>18</v>
          </cell>
          <cell r="B1046" t="str">
            <v>35</v>
          </cell>
          <cell r="C1046" t="str">
            <v>1</v>
          </cell>
          <cell r="D1046" t="str">
            <v>B</v>
          </cell>
          <cell r="E1046">
            <v>1</v>
          </cell>
          <cell r="F1046" t="str">
            <v>ebböl-Sorkatona</v>
          </cell>
        </row>
        <row r="1047">
          <cell r="A1047" t="str">
            <v>19</v>
          </cell>
          <cell r="B1047" t="str">
            <v>35</v>
          </cell>
          <cell r="C1047" t="str">
            <v>1</v>
          </cell>
          <cell r="D1047" t="str">
            <v>B</v>
          </cell>
          <cell r="E1047">
            <v>1</v>
          </cell>
          <cell r="F1047" t="str">
            <v>ebböl-Egyéb foglalkoztatottak</v>
          </cell>
        </row>
        <row r="1048">
          <cell r="A1048" t="str">
            <v>1</v>
          </cell>
          <cell r="B1048" t="str">
            <v>38</v>
          </cell>
          <cell r="C1048" t="str">
            <v>1</v>
          </cell>
          <cell r="D1048" t="str">
            <v>B</v>
          </cell>
          <cell r="E1048">
            <v>1</v>
          </cell>
          <cell r="F1048" t="str">
            <v>Elözö évi záro (tárgyévi nyito állomány)</v>
          </cell>
        </row>
        <row r="1049">
          <cell r="A1049" t="str">
            <v>2</v>
          </cell>
          <cell r="B1049" t="str">
            <v>38</v>
          </cell>
          <cell r="C1049" t="str">
            <v>1</v>
          </cell>
          <cell r="D1049" t="str">
            <v>B</v>
          </cell>
          <cell r="E1049">
            <v>1</v>
          </cell>
          <cell r="F1049" t="str">
            <v>Brutto növ.- Beszerzés, létesités</v>
          </cell>
        </row>
        <row r="1050">
          <cell r="A1050" t="str">
            <v>3</v>
          </cell>
          <cell r="B1050" t="str">
            <v>38</v>
          </cell>
          <cell r="C1050" t="str">
            <v>1</v>
          </cell>
          <cell r="D1050" t="str">
            <v>B</v>
          </cell>
          <cell r="E1050">
            <v>1</v>
          </cell>
          <cell r="F1050" t="str">
            <v>Brutto növ.- Felujitás</v>
          </cell>
        </row>
        <row r="1051">
          <cell r="A1051" t="str">
            <v>4</v>
          </cell>
          <cell r="B1051" t="str">
            <v>38</v>
          </cell>
          <cell r="C1051" t="str">
            <v>1</v>
          </cell>
          <cell r="D1051" t="str">
            <v>B</v>
          </cell>
          <cell r="E1051">
            <v>1</v>
          </cell>
          <cell r="F1051" t="str">
            <v>Brutto növ.- Beszerzés,felujitás elöz.felsz.ÁFÁ</v>
          </cell>
        </row>
        <row r="1052">
          <cell r="A1052" t="str">
            <v>5</v>
          </cell>
          <cell r="B1052" t="str">
            <v>38</v>
          </cell>
          <cell r="C1052" t="str">
            <v>1</v>
          </cell>
          <cell r="D1052" t="str">
            <v>B</v>
          </cell>
          <cell r="E1052">
            <v>1</v>
          </cell>
          <cell r="F1052" t="str">
            <v>Brutto növ.- Tárgyévi pénzforg.növ. (02+03+04)</v>
          </cell>
        </row>
        <row r="1053">
          <cell r="A1053" t="str">
            <v>6</v>
          </cell>
          <cell r="B1053" t="str">
            <v>38</v>
          </cell>
          <cell r="C1053" t="str">
            <v>1</v>
          </cell>
          <cell r="D1053" t="str">
            <v>B</v>
          </cell>
          <cell r="E1053">
            <v>1</v>
          </cell>
          <cell r="F1053" t="str">
            <v>Brutto növ.- Saját kiv.beruh.(feluj.) aktivált</v>
          </cell>
        </row>
        <row r="1054">
          <cell r="A1054" t="str">
            <v>7</v>
          </cell>
          <cell r="B1054" t="str">
            <v>38</v>
          </cell>
          <cell r="C1054" t="str">
            <v>1</v>
          </cell>
          <cell r="D1054" t="str">
            <v>B</v>
          </cell>
          <cell r="E1054">
            <v>1</v>
          </cell>
          <cell r="F1054" t="str">
            <v>Brutto növ.- Elözö év(ek) beruházásábol aktivált</v>
          </cell>
        </row>
        <row r="1055">
          <cell r="A1055" t="str">
            <v>8</v>
          </cell>
          <cell r="B1055" t="str">
            <v>38</v>
          </cell>
          <cell r="C1055" t="str">
            <v>1</v>
          </cell>
          <cell r="D1055" t="str">
            <v>B</v>
          </cell>
          <cell r="E1055">
            <v>1</v>
          </cell>
          <cell r="F1055" t="str">
            <v>Brutto növ.- Téritésmentes átvétel</v>
          </cell>
        </row>
        <row r="1056">
          <cell r="A1056" t="str">
            <v>9</v>
          </cell>
          <cell r="B1056" t="str">
            <v>38</v>
          </cell>
          <cell r="C1056" t="str">
            <v>1</v>
          </cell>
          <cell r="D1056" t="str">
            <v>B</v>
          </cell>
          <cell r="E1056">
            <v>1</v>
          </cell>
          <cell r="F1056" t="str">
            <v>Brutto növ.- Egyéb növekedés</v>
          </cell>
        </row>
        <row r="1057">
          <cell r="A1057" t="str">
            <v>10</v>
          </cell>
          <cell r="B1057" t="str">
            <v>38</v>
          </cell>
          <cell r="C1057" t="str">
            <v>1</v>
          </cell>
          <cell r="D1057" t="str">
            <v>B</v>
          </cell>
          <cell r="E1057">
            <v>1</v>
          </cell>
          <cell r="F1057" t="str">
            <v>Brutto növ.- Tágyévi pénzforg.nélk.(06+...09)</v>
          </cell>
        </row>
        <row r="1058">
          <cell r="A1058" t="str">
            <v>11</v>
          </cell>
          <cell r="B1058" t="str">
            <v>38</v>
          </cell>
          <cell r="C1058" t="str">
            <v>1</v>
          </cell>
          <cell r="D1058" t="str">
            <v>B</v>
          </cell>
          <cell r="E1058">
            <v>1</v>
          </cell>
          <cell r="F1058" t="str">
            <v>Brutto növ.- Összes növekedés (05+10)</v>
          </cell>
        </row>
        <row r="1059">
          <cell r="A1059" t="str">
            <v>12</v>
          </cell>
          <cell r="B1059" t="str">
            <v>38</v>
          </cell>
          <cell r="C1059" t="str">
            <v>1</v>
          </cell>
          <cell r="D1059" t="str">
            <v>B</v>
          </cell>
          <cell r="E1059">
            <v>1</v>
          </cell>
          <cell r="F1059" t="str">
            <v>Brutto csök.- Értékesités</v>
          </cell>
        </row>
        <row r="1060">
          <cell r="A1060" t="str">
            <v>13</v>
          </cell>
          <cell r="B1060" t="str">
            <v>38</v>
          </cell>
          <cell r="C1060" t="str">
            <v>1</v>
          </cell>
          <cell r="D1060" t="str">
            <v>B</v>
          </cell>
          <cell r="E1060">
            <v>1</v>
          </cell>
          <cell r="F1060" t="str">
            <v>Brutto csök.- 02-04-böl nem aktivált(beruh.,..)</v>
          </cell>
        </row>
        <row r="1061">
          <cell r="A1061" t="str">
            <v>14</v>
          </cell>
          <cell r="B1061" t="str">
            <v>38</v>
          </cell>
          <cell r="C1061" t="str">
            <v>1</v>
          </cell>
          <cell r="D1061" t="str">
            <v>B</v>
          </cell>
          <cell r="E1061">
            <v>1</v>
          </cell>
          <cell r="F1061" t="str">
            <v>Brutto csök.- Selejtezés,megsemmisülés</v>
          </cell>
        </row>
        <row r="1062">
          <cell r="A1062" t="str">
            <v>15</v>
          </cell>
          <cell r="B1062" t="str">
            <v>38</v>
          </cell>
          <cell r="C1062" t="str">
            <v>1</v>
          </cell>
          <cell r="D1062" t="str">
            <v>B</v>
          </cell>
          <cell r="E1062">
            <v>1</v>
          </cell>
          <cell r="F1062" t="str">
            <v>Brutto csök.- Téritésmentes átadás</v>
          </cell>
        </row>
        <row r="1063">
          <cell r="A1063" t="str">
            <v>16</v>
          </cell>
          <cell r="B1063" t="str">
            <v>38</v>
          </cell>
          <cell r="C1063" t="str">
            <v>1</v>
          </cell>
          <cell r="D1063" t="str">
            <v>B</v>
          </cell>
          <cell r="E1063">
            <v>1</v>
          </cell>
          <cell r="F1063" t="str">
            <v>Brutto csök.- Egyéb csökkenés</v>
          </cell>
        </row>
        <row r="1064">
          <cell r="A1064" t="str">
            <v>17</v>
          </cell>
          <cell r="B1064" t="str">
            <v>38</v>
          </cell>
          <cell r="C1064" t="str">
            <v>1</v>
          </cell>
          <cell r="D1064" t="str">
            <v>B</v>
          </cell>
          <cell r="E1064">
            <v>1</v>
          </cell>
          <cell r="F1064" t="str">
            <v>Brutto csök.- Összes csökkenés (12+...+17)</v>
          </cell>
        </row>
        <row r="1065">
          <cell r="A1065" t="str">
            <v>18</v>
          </cell>
          <cell r="B1065" t="str">
            <v>38</v>
          </cell>
          <cell r="C1065" t="str">
            <v>1</v>
          </cell>
          <cell r="D1065" t="str">
            <v>B</v>
          </cell>
          <cell r="E1065">
            <v>1</v>
          </cell>
          <cell r="F1065" t="str">
            <v>Brutto érték  ö s s z e s e n (01+11-18)</v>
          </cell>
        </row>
        <row r="1066">
          <cell r="A1066" t="str">
            <v>19</v>
          </cell>
          <cell r="B1066" t="str">
            <v>38</v>
          </cell>
          <cell r="C1066" t="str">
            <v>1</v>
          </cell>
          <cell r="D1066" t="str">
            <v>B</v>
          </cell>
          <cell r="E1066">
            <v>1</v>
          </cell>
          <cell r="F1066" t="str">
            <v>Értékcsökkenés-Elözö évi záro (tárgyévi nyito)</v>
          </cell>
        </row>
        <row r="1067">
          <cell r="A1067" t="str">
            <v>20</v>
          </cell>
          <cell r="B1067" t="str">
            <v>38</v>
          </cell>
          <cell r="C1067" t="str">
            <v>1</v>
          </cell>
          <cell r="D1067" t="str">
            <v>B</v>
          </cell>
          <cell r="E1067">
            <v>1</v>
          </cell>
          <cell r="F1067" t="str">
            <v>Értékcsökkenés - Növekedés</v>
          </cell>
        </row>
        <row r="1068">
          <cell r="A1068" t="str">
            <v>21</v>
          </cell>
          <cell r="B1068" t="str">
            <v>38</v>
          </cell>
          <cell r="C1068" t="str">
            <v>1</v>
          </cell>
          <cell r="D1068" t="str">
            <v>B</v>
          </cell>
          <cell r="E1068">
            <v>1</v>
          </cell>
          <cell r="F1068" t="str">
            <v>Értékcsökkenés - Csökkenés</v>
          </cell>
        </row>
        <row r="1069">
          <cell r="A1069" t="str">
            <v>22</v>
          </cell>
          <cell r="B1069" t="str">
            <v>38</v>
          </cell>
          <cell r="C1069" t="str">
            <v>1</v>
          </cell>
          <cell r="D1069" t="str">
            <v>B</v>
          </cell>
          <cell r="E1069">
            <v>1</v>
          </cell>
          <cell r="F1069" t="str">
            <v>Értékcsökkenés összesen (19+20-21)</v>
          </cell>
        </row>
        <row r="1070">
          <cell r="A1070" t="str">
            <v>23</v>
          </cell>
          <cell r="B1070" t="str">
            <v>38</v>
          </cell>
          <cell r="C1070" t="str">
            <v>1</v>
          </cell>
          <cell r="D1070" t="str">
            <v>B</v>
          </cell>
          <cell r="E1070">
            <v>1</v>
          </cell>
          <cell r="F1070" t="str">
            <v>Eszközök   n e t t o   értéke (18-22)</v>
          </cell>
        </row>
        <row r="1071">
          <cell r="A1071" t="str">
            <v>24</v>
          </cell>
          <cell r="B1071" t="str">
            <v>38</v>
          </cell>
          <cell r="C1071" t="str">
            <v>1</v>
          </cell>
          <cell r="D1071" t="str">
            <v>B</v>
          </cell>
          <cell r="E1071">
            <v>1</v>
          </cell>
          <cell r="F1071" t="str">
            <v>Teljesen (0-ig) leirt eszk. brutto értéke</v>
          </cell>
        </row>
        <row r="1072">
          <cell r="A1072" t="str">
            <v>1</v>
          </cell>
          <cell r="B1072" t="str">
            <v>39</v>
          </cell>
          <cell r="C1072" t="str">
            <v>1</v>
          </cell>
          <cell r="D1072" t="str">
            <v>B</v>
          </cell>
          <cell r="E1072">
            <v>1</v>
          </cell>
          <cell r="F1072" t="str">
            <v>Beruházás tervezett összes költsége</v>
          </cell>
        </row>
        <row r="1073">
          <cell r="A1073" t="str">
            <v>2</v>
          </cell>
          <cell r="B1073" t="str">
            <v>39</v>
          </cell>
          <cell r="C1073" t="str">
            <v>1</v>
          </cell>
          <cell r="D1073" t="str">
            <v>B</v>
          </cell>
          <cell r="E1073">
            <v>1</v>
          </cell>
          <cell r="F1073" t="str">
            <v>Beruházásbol Cimzett támog.- eredeti elöir.</v>
          </cell>
        </row>
        <row r="1074">
          <cell r="A1074" t="str">
            <v>3</v>
          </cell>
          <cell r="B1074" t="str">
            <v>39</v>
          </cell>
          <cell r="C1074" t="str">
            <v>1</v>
          </cell>
          <cell r="D1074" t="str">
            <v>B</v>
          </cell>
          <cell r="E1074">
            <v>1</v>
          </cell>
          <cell r="F1074" t="str">
            <v>Beruházásbol Cimzett támog.- modositott elöir.</v>
          </cell>
        </row>
        <row r="1075">
          <cell r="A1075" t="str">
            <v>4</v>
          </cell>
          <cell r="B1075" t="str">
            <v>39</v>
          </cell>
          <cell r="C1075" t="str">
            <v>1</v>
          </cell>
          <cell r="D1075" t="str">
            <v>B</v>
          </cell>
          <cell r="E1075">
            <v>1</v>
          </cell>
          <cell r="F1075" t="str">
            <v>Elözö idöszak Beruházás összes ráforditása</v>
          </cell>
        </row>
        <row r="1076">
          <cell r="A1076" t="str">
            <v>5</v>
          </cell>
          <cell r="B1076" t="str">
            <v>39</v>
          </cell>
          <cell r="C1076" t="str">
            <v>1</v>
          </cell>
          <cell r="D1076" t="str">
            <v>B</v>
          </cell>
          <cell r="E1076">
            <v>1</v>
          </cell>
          <cell r="F1076" t="str">
            <v>Elözö idöszak Cimzett támog.- idöarányos elöir.</v>
          </cell>
        </row>
        <row r="1077">
          <cell r="A1077" t="str">
            <v>6</v>
          </cell>
          <cell r="B1077" t="str">
            <v>39</v>
          </cell>
          <cell r="C1077" t="str">
            <v>1</v>
          </cell>
          <cell r="D1077" t="str">
            <v>B</v>
          </cell>
          <cell r="E1077">
            <v>1</v>
          </cell>
          <cell r="F1077" t="str">
            <v>Elözö idöszak Cimzett támog.- igénybe vett össz.</v>
          </cell>
        </row>
        <row r="1078">
          <cell r="A1078" t="str">
            <v>7</v>
          </cell>
          <cell r="B1078" t="str">
            <v>39</v>
          </cell>
          <cell r="C1078" t="str">
            <v>1</v>
          </cell>
          <cell r="D1078" t="str">
            <v>B</v>
          </cell>
          <cell r="E1078">
            <v>1</v>
          </cell>
          <cell r="F1078" t="str">
            <v>Tárgyévi Beruházás **tervezett** ráforditása</v>
          </cell>
        </row>
        <row r="1079">
          <cell r="A1079" t="str">
            <v>8</v>
          </cell>
          <cell r="B1079" t="str">
            <v>39</v>
          </cell>
          <cell r="C1079" t="str">
            <v>1</v>
          </cell>
          <cell r="D1079" t="str">
            <v>B</v>
          </cell>
          <cell r="E1079">
            <v>1</v>
          </cell>
          <cell r="F1079" t="str">
            <v>Tárgyévi Cimzett támog.elöir.- áthuzudo</v>
          </cell>
        </row>
        <row r="1080">
          <cell r="A1080" t="str">
            <v>9</v>
          </cell>
          <cell r="B1080" t="str">
            <v>39</v>
          </cell>
          <cell r="C1080" t="str">
            <v>1</v>
          </cell>
          <cell r="D1080" t="str">
            <v>B</v>
          </cell>
          <cell r="E1080">
            <v>1</v>
          </cell>
          <cell r="F1080" t="str">
            <v>Tárgyévi Cimzett támog.elöir.- tárgyévi</v>
          </cell>
        </row>
        <row r="1081">
          <cell r="A1081" t="str">
            <v>10</v>
          </cell>
          <cell r="B1081" t="str">
            <v>39</v>
          </cell>
          <cell r="C1081" t="str">
            <v>1</v>
          </cell>
          <cell r="D1081" t="str">
            <v>B</v>
          </cell>
          <cell r="E1081">
            <v>1</v>
          </cell>
          <cell r="F1081" t="str">
            <v>Tárgyévi Cimzett támog.elöir.- összes</v>
          </cell>
        </row>
        <row r="1082">
          <cell r="A1082" t="str">
            <v>11</v>
          </cell>
          <cell r="B1082" t="str">
            <v>39</v>
          </cell>
          <cell r="C1082" t="str">
            <v>1</v>
          </cell>
          <cell r="D1082" t="str">
            <v>B</v>
          </cell>
          <cell r="E1082">
            <v>1</v>
          </cell>
          <cell r="F1082" t="str">
            <v>Tárgyévi Beruházás **tényleges**  ráforditása</v>
          </cell>
        </row>
        <row r="1083">
          <cell r="A1083" t="str">
            <v>12</v>
          </cell>
          <cell r="B1083" t="str">
            <v>39</v>
          </cell>
          <cell r="C1083" t="str">
            <v>1</v>
          </cell>
          <cell r="D1083" t="str">
            <v>B</v>
          </cell>
          <cell r="E1083">
            <v>1</v>
          </cell>
          <cell r="F1083" t="str">
            <v>Tárgyévi Igénybe v.cimzett tám.- áthuzodo elöir.</v>
          </cell>
        </row>
        <row r="1084">
          <cell r="A1084" t="str">
            <v>13</v>
          </cell>
          <cell r="B1084" t="str">
            <v>39</v>
          </cell>
          <cell r="C1084" t="str">
            <v>1</v>
          </cell>
          <cell r="D1084" t="str">
            <v>B</v>
          </cell>
          <cell r="E1084">
            <v>1</v>
          </cell>
          <cell r="F1084" t="str">
            <v>Tárgyévi Igénybe v.cimzett tám.- tárgyévi elöir.</v>
          </cell>
        </row>
        <row r="1085">
          <cell r="A1085" t="str">
            <v>14</v>
          </cell>
          <cell r="B1085" t="str">
            <v>39</v>
          </cell>
          <cell r="C1085" t="str">
            <v>1</v>
          </cell>
          <cell r="D1085" t="str">
            <v>B</v>
          </cell>
          <cell r="E1085">
            <v>1</v>
          </cell>
          <cell r="F1085" t="str">
            <v>Tárgyévi Igénybe v.cimzett tám.- összesen</v>
          </cell>
        </row>
        <row r="1086">
          <cell r="A1086" t="str">
            <v>1</v>
          </cell>
          <cell r="B1086" t="str">
            <v>40</v>
          </cell>
          <cell r="C1086" t="str">
            <v>1</v>
          </cell>
          <cell r="D1086" t="str">
            <v>B</v>
          </cell>
          <cell r="E1086">
            <v>1</v>
          </cell>
          <cell r="F1086" t="str">
            <v>Önkormányzati lakások lakbérbevétele</v>
          </cell>
        </row>
        <row r="1087">
          <cell r="A1087" t="str">
            <v>2</v>
          </cell>
          <cell r="B1087" t="str">
            <v>40</v>
          </cell>
          <cell r="C1087" t="str">
            <v>1</v>
          </cell>
          <cell r="D1087" t="str">
            <v>B</v>
          </cell>
          <cell r="E1087">
            <v>1</v>
          </cell>
          <cell r="F1087" t="str">
            <v>Önkorm.egyéb helyiségek bérbeadásábol származo bevétel</v>
          </cell>
        </row>
        <row r="1088">
          <cell r="A1088" t="str">
            <v>3</v>
          </cell>
          <cell r="B1088" t="str">
            <v>40</v>
          </cell>
          <cell r="C1088" t="str">
            <v>1</v>
          </cell>
          <cell r="D1088" t="str">
            <v>B</v>
          </cell>
          <cell r="E1088">
            <v>1</v>
          </cell>
          <cell r="F1088" t="str">
            <v>Önkormányzati lakások értékesitése</v>
          </cell>
        </row>
        <row r="1089">
          <cell r="A1089" t="str">
            <v>4</v>
          </cell>
          <cell r="B1089" t="str">
            <v>40</v>
          </cell>
          <cell r="C1089" t="str">
            <v>1</v>
          </cell>
          <cell r="D1089" t="str">
            <v>B</v>
          </cell>
          <cell r="E1089">
            <v>1</v>
          </cell>
          <cell r="F1089" t="str">
            <v>Önkormányzati egyéb helyiségek értékesitése</v>
          </cell>
        </row>
        <row r="1090">
          <cell r="A1090" t="str">
            <v>5</v>
          </cell>
          <cell r="B1090" t="str">
            <v>40</v>
          </cell>
          <cell r="C1090" t="str">
            <v>1</v>
          </cell>
          <cell r="D1090" t="str">
            <v>B</v>
          </cell>
          <cell r="E1090">
            <v>1</v>
          </cell>
          <cell r="F1090" t="str">
            <v>Önkormányzati lakások cseréjéböl származo bevétel</v>
          </cell>
        </row>
        <row r="1091">
          <cell r="A1091" t="str">
            <v>6</v>
          </cell>
          <cell r="B1091" t="str">
            <v>40</v>
          </cell>
          <cell r="C1091" t="str">
            <v>1</v>
          </cell>
          <cell r="D1091" t="str">
            <v>B</v>
          </cell>
          <cell r="E1091">
            <v>1</v>
          </cell>
          <cell r="F1091" t="str">
            <v>Bevételek összesen (01+...+05)</v>
          </cell>
        </row>
        <row r="1092">
          <cell r="A1092" t="str">
            <v>7</v>
          </cell>
          <cell r="B1092" t="str">
            <v>40</v>
          </cell>
          <cell r="C1092" t="str">
            <v>1</v>
          </cell>
          <cell r="D1092" t="str">
            <v>B</v>
          </cell>
          <cell r="E1092">
            <v>1</v>
          </cell>
          <cell r="F1092" t="str">
            <v>Önkorm.lakások és helyiségek - fenntartási költsége</v>
          </cell>
        </row>
        <row r="1093">
          <cell r="A1093" t="str">
            <v>8</v>
          </cell>
          <cell r="B1093" t="str">
            <v>40</v>
          </cell>
          <cell r="C1093" t="str">
            <v>1</v>
          </cell>
          <cell r="D1093" t="str">
            <v>B</v>
          </cell>
          <cell r="E1093">
            <v>1</v>
          </cell>
          <cell r="F1093" t="str">
            <v>Önkorm.lakások és helyiségek - felujitása</v>
          </cell>
        </row>
        <row r="1094">
          <cell r="A1094" t="str">
            <v>9</v>
          </cell>
          <cell r="B1094" t="str">
            <v>40</v>
          </cell>
          <cell r="C1094" t="str">
            <v>1</v>
          </cell>
          <cell r="D1094" t="str">
            <v>B</v>
          </cell>
          <cell r="E1094">
            <v>1</v>
          </cell>
          <cell r="F1094" t="str">
            <v>Lakások és helyiségek elidegenitésének költsége</v>
          </cell>
        </row>
        <row r="1095">
          <cell r="A1095" t="str">
            <v>10</v>
          </cell>
          <cell r="B1095" t="str">
            <v>40</v>
          </cell>
          <cell r="C1095" t="str">
            <v>1</v>
          </cell>
          <cell r="D1095" t="str">
            <v>B</v>
          </cell>
          <cell r="E1095">
            <v>1</v>
          </cell>
          <cell r="F1095" t="str">
            <v>Személyi tulajdonu lakoépületek felujitási támogatása</v>
          </cell>
        </row>
        <row r="1096">
          <cell r="A1096" t="str">
            <v>11</v>
          </cell>
          <cell r="B1096" t="str">
            <v>40</v>
          </cell>
          <cell r="C1096" t="str">
            <v>1</v>
          </cell>
          <cell r="D1096" t="str">
            <v>B</v>
          </cell>
          <cell r="E1096">
            <v>1</v>
          </cell>
          <cell r="F1096" t="str">
            <v>Önkorm.saját bevételböl- lakásfenntartási támogatásra</v>
          </cell>
        </row>
        <row r="1097">
          <cell r="A1097" t="str">
            <v>12</v>
          </cell>
          <cell r="B1097" t="str">
            <v>40</v>
          </cell>
          <cell r="C1097" t="str">
            <v>1</v>
          </cell>
          <cell r="D1097" t="str">
            <v>B</v>
          </cell>
          <cell r="E1097">
            <v>1</v>
          </cell>
          <cell r="F1097" t="str">
            <v>Önkorm.saját bevételböl- kényszerbérletek felszámolására</v>
          </cell>
        </row>
        <row r="1098">
          <cell r="A1098" t="str">
            <v>13</v>
          </cell>
          <cell r="B1098" t="str">
            <v>40</v>
          </cell>
          <cell r="C1098" t="str">
            <v>1</v>
          </cell>
          <cell r="D1098" t="str">
            <v>B</v>
          </cell>
          <cell r="E1098">
            <v>1</v>
          </cell>
          <cell r="F1098" t="str">
            <v>Kiadások összesen (07+...+12)</v>
          </cell>
        </row>
        <row r="1099">
          <cell r="A1099" t="str">
            <v>14</v>
          </cell>
          <cell r="B1099" t="str">
            <v>40</v>
          </cell>
          <cell r="C1099" t="str">
            <v>1</v>
          </cell>
          <cell r="D1099" t="str">
            <v>B</v>
          </cell>
          <cell r="E1099">
            <v>1</v>
          </cell>
          <cell r="F1099" t="str">
            <v>Tájékoztato adat-Önkorm.lakás épitésére fordit.kiadás</v>
          </cell>
        </row>
        <row r="1100">
          <cell r="A1100" t="str">
            <v>15</v>
          </cell>
          <cell r="B1100" t="str">
            <v>40</v>
          </cell>
          <cell r="C1100" t="str">
            <v>1</v>
          </cell>
          <cell r="D1100" t="str">
            <v>B</v>
          </cell>
          <cell r="E1100">
            <v>1</v>
          </cell>
          <cell r="F1100" t="str">
            <v>Tájékoztato adat-Ingatlanvásárlás önkorm.lakás céljára</v>
          </cell>
        </row>
        <row r="1101">
          <cell r="A1101" t="str">
            <v>16</v>
          </cell>
          <cell r="B1101" t="str">
            <v>40</v>
          </cell>
          <cell r="C1101" t="str">
            <v>1</v>
          </cell>
          <cell r="D1101" t="str">
            <v>B</v>
          </cell>
          <cell r="E1101">
            <v>1</v>
          </cell>
          <cell r="F1101" t="str">
            <v>Tájékoztato adat-Támogatás Áll.Támogatásu Bérlakás Prog.</v>
          </cell>
        </row>
        <row r="1102">
          <cell r="A1102" t="str">
            <v>17</v>
          </cell>
          <cell r="B1102" t="str">
            <v>40</v>
          </cell>
          <cell r="C1102" t="str">
            <v>1</v>
          </cell>
          <cell r="D1102" t="str">
            <v>B</v>
          </cell>
          <cell r="E1102">
            <v>1</v>
          </cell>
          <cell r="F1102" t="str">
            <v>Tájékoztato adat-Kiadás Áll.Támogatásu Bérlakás Program</v>
          </cell>
        </row>
        <row r="1103">
          <cell r="A1103" t="str">
            <v>18</v>
          </cell>
          <cell r="B1103" t="str">
            <v>40</v>
          </cell>
          <cell r="C1103" t="str">
            <v>1</v>
          </cell>
          <cell r="D1103" t="str">
            <v>B</v>
          </cell>
          <cell r="E1103">
            <v>1</v>
          </cell>
          <cell r="F1103" t="str">
            <v>Tájékoztato adat-Technikai összesen (14+17)</v>
          </cell>
        </row>
        <row r="1104">
          <cell r="A1104" t="str">
            <v>1</v>
          </cell>
          <cell r="B1104" t="str">
            <v>41</v>
          </cell>
          <cell r="C1104" t="str">
            <v>1</v>
          </cell>
          <cell r="D1104" t="str">
            <v>B</v>
          </cell>
          <cell r="E1104">
            <v>1</v>
          </cell>
          <cell r="F1104" t="str">
            <v>Fejezeti maradványelszámolási számla nyito egyenlege</v>
          </cell>
        </row>
        <row r="1105">
          <cell r="A1105" t="str">
            <v>2</v>
          </cell>
          <cell r="B1105" t="str">
            <v>41</v>
          </cell>
          <cell r="C1105" t="str">
            <v>1</v>
          </cell>
          <cell r="D1105" t="str">
            <v>B</v>
          </cell>
          <cell r="E1105">
            <v>1</v>
          </cell>
          <cell r="F1105" t="str">
            <v>Fej.alatti - ktsg-i szervek elöirányzat maradványa jováirása</v>
          </cell>
        </row>
        <row r="1106">
          <cell r="A1106" t="str">
            <v>3</v>
          </cell>
          <cell r="B1106" t="str">
            <v>41</v>
          </cell>
          <cell r="C1106" t="str">
            <v>1</v>
          </cell>
          <cell r="D1106" t="str">
            <v>B</v>
          </cell>
          <cell r="E1106">
            <v>1</v>
          </cell>
          <cell r="F1106" t="str">
            <v>Fej.alatti - pénz-,elöir.-maradv.fej.felülvizsg.-t jováirása</v>
          </cell>
        </row>
        <row r="1107">
          <cell r="A1107" t="str">
            <v>4</v>
          </cell>
          <cell r="B1107" t="str">
            <v>41</v>
          </cell>
          <cell r="C1107" t="str">
            <v>1</v>
          </cell>
          <cell r="D1107" t="str">
            <v>B</v>
          </cell>
          <cell r="E1107">
            <v>1</v>
          </cell>
          <cell r="F1107" t="str">
            <v>Fej.alatti - pénz-,elöir.-maradv.ellenörzö szerv-i jováirása</v>
          </cell>
        </row>
        <row r="1108">
          <cell r="A1108" t="str">
            <v>5</v>
          </cell>
          <cell r="B1108" t="str">
            <v>41</v>
          </cell>
          <cell r="C1108" t="str">
            <v>1</v>
          </cell>
          <cell r="D1108" t="str">
            <v>B</v>
          </cell>
          <cell r="E1108">
            <v>1</v>
          </cell>
          <cell r="F1108" t="str">
            <v>Fej.alatti - normativ hozzájár.elözö évi maradvány jováirása</v>
          </cell>
        </row>
        <row r="1109">
          <cell r="A1109" t="str">
            <v>6</v>
          </cell>
          <cell r="B1109" t="str">
            <v>41</v>
          </cell>
          <cell r="C1109" t="str">
            <v>1</v>
          </cell>
          <cell r="D1109" t="str">
            <v>B</v>
          </cell>
          <cell r="E1109">
            <v>1</v>
          </cell>
          <cell r="F1109" t="str">
            <v>Fej.alatti - egyéb jováirások</v>
          </cell>
        </row>
        <row r="1110">
          <cell r="A1110" t="str">
            <v>7</v>
          </cell>
          <cell r="B1110" t="str">
            <v>41</v>
          </cell>
          <cell r="C1110" t="str">
            <v>1</v>
          </cell>
          <cell r="D1110" t="str">
            <v>B</v>
          </cell>
          <cell r="E1110">
            <v>1</v>
          </cell>
          <cell r="F1110" t="str">
            <v>Társadalmi önszervezödés normativ hozzájár.és tám.visszatér.</v>
          </cell>
        </row>
        <row r="1111">
          <cell r="A1111" t="str">
            <v>8</v>
          </cell>
          <cell r="B1111" t="str">
            <v>41</v>
          </cell>
          <cell r="C1111" t="str">
            <v>1</v>
          </cell>
          <cell r="D1111" t="str">
            <v>B</v>
          </cell>
          <cell r="E1111">
            <v>1</v>
          </cell>
          <cell r="F1111" t="str">
            <v>Egyéb bevétel</v>
          </cell>
        </row>
        <row r="1112">
          <cell r="A1112" t="str">
            <v>9</v>
          </cell>
          <cell r="B1112" t="str">
            <v>41</v>
          </cell>
          <cell r="C1112" t="str">
            <v>1</v>
          </cell>
          <cell r="D1112" t="str">
            <v>B</v>
          </cell>
          <cell r="E1112">
            <v>1</v>
          </cell>
          <cell r="F1112" t="str">
            <v>Bevételek (jováirások) összesen (02+...+08)</v>
          </cell>
        </row>
        <row r="1113">
          <cell r="A1113" t="str">
            <v>10</v>
          </cell>
          <cell r="B1113" t="str">
            <v>41</v>
          </cell>
          <cell r="C1113" t="str">
            <v>1</v>
          </cell>
          <cell r="D1113" t="str">
            <v>B</v>
          </cell>
          <cell r="E1113">
            <v>1</v>
          </cell>
          <cell r="F1113" t="str">
            <v>Közp.ktsg.átvez.- fej.alatti szerv miatti csökk.átvezetése</v>
          </cell>
        </row>
        <row r="1114">
          <cell r="A1114" t="str">
            <v>11</v>
          </cell>
          <cell r="B1114" t="str">
            <v>41</v>
          </cell>
          <cell r="C1114" t="str">
            <v>1</v>
          </cell>
          <cell r="D1114" t="str">
            <v>B</v>
          </cell>
          <cell r="E1114">
            <v>1</v>
          </cell>
          <cell r="F1114" t="str">
            <v>Közp.ktsg.átvez.- normativ hozzájár.maradvány átvezetése</v>
          </cell>
        </row>
        <row r="1115">
          <cell r="A1115" t="str">
            <v>12</v>
          </cell>
          <cell r="B1115" t="str">
            <v>41</v>
          </cell>
          <cell r="C1115" t="str">
            <v>1</v>
          </cell>
          <cell r="D1115" t="str">
            <v>B</v>
          </cell>
          <cell r="E1115">
            <v>1</v>
          </cell>
          <cell r="F1115" t="str">
            <v>Közp.ktsg.átvez.- egyéb átvezetések</v>
          </cell>
        </row>
        <row r="1116">
          <cell r="A1116" t="str">
            <v>13</v>
          </cell>
          <cell r="B1116" t="str">
            <v>41</v>
          </cell>
          <cell r="C1116" t="str">
            <v>1</v>
          </cell>
          <cell r="D1116" t="str">
            <v>B</v>
          </cell>
          <cell r="E1116">
            <v>1</v>
          </cell>
          <cell r="F1116" t="str">
            <v>Központi ktsg-t érintö átvezetések összesen (10+11+12)</v>
          </cell>
        </row>
        <row r="1117">
          <cell r="A1117" t="str">
            <v>14</v>
          </cell>
          <cell r="B1117" t="str">
            <v>41</v>
          </cell>
          <cell r="C1117" t="str">
            <v>1</v>
          </cell>
          <cell r="D1117" t="str">
            <v>B</v>
          </cell>
          <cell r="E1117">
            <v>1</v>
          </cell>
          <cell r="F1117" t="str">
            <v>Fejezet felügy.alatti közp.szervet érintö elözö évi rendez.</v>
          </cell>
        </row>
        <row r="1118">
          <cell r="A1118" t="str">
            <v>15</v>
          </cell>
          <cell r="B1118" t="str">
            <v>41</v>
          </cell>
          <cell r="C1118" t="str">
            <v>1</v>
          </cell>
          <cell r="D1118" t="str">
            <v>B</v>
          </cell>
          <cell r="E1118">
            <v>1</v>
          </cell>
          <cell r="F1118" t="str">
            <v>Társ.önszervezödésnek kiutalt elözö évi normativ hoz.,támog.</v>
          </cell>
        </row>
        <row r="1119">
          <cell r="A1119" t="str">
            <v>16</v>
          </cell>
          <cell r="B1119" t="str">
            <v>41</v>
          </cell>
          <cell r="C1119" t="str">
            <v>1</v>
          </cell>
          <cell r="D1119" t="str">
            <v>B</v>
          </cell>
          <cell r="E1119">
            <v>1</v>
          </cell>
          <cell r="F1119" t="str">
            <v>Egyéb kiadásk</v>
          </cell>
        </row>
        <row r="1120">
          <cell r="A1120" t="str">
            <v>17</v>
          </cell>
          <cell r="B1120" t="str">
            <v>41</v>
          </cell>
          <cell r="C1120" t="str">
            <v>1</v>
          </cell>
          <cell r="D1120" t="str">
            <v>B</v>
          </cell>
          <cell r="E1120">
            <v>1</v>
          </cell>
          <cell r="F1120" t="str">
            <v>Kiadások (átvezetések) öszesen (13+14+15+16)</v>
          </cell>
        </row>
        <row r="1121">
          <cell r="A1121" t="str">
            <v>18</v>
          </cell>
          <cell r="B1121" t="str">
            <v>41</v>
          </cell>
          <cell r="C1121" t="str">
            <v>1</v>
          </cell>
          <cell r="D1121" t="str">
            <v>B</v>
          </cell>
          <cell r="E1121">
            <v>1</v>
          </cell>
          <cell r="F1121" t="str">
            <v>Fejezeti maradványelsz.számla egyenl.XII.31-én (01+09-17)</v>
          </cell>
        </row>
        <row r="1122">
          <cell r="A1122" t="str">
            <v>1</v>
          </cell>
          <cell r="B1122" t="str">
            <v>42</v>
          </cell>
          <cell r="C1122" t="str">
            <v>1</v>
          </cell>
          <cell r="D1122" t="str">
            <v>B</v>
          </cell>
          <cell r="E1122">
            <v>1</v>
          </cell>
          <cell r="F1122" t="str">
            <v>Kiadási elöirányzat                                     (+)</v>
          </cell>
        </row>
        <row r="1123">
          <cell r="A1123" t="str">
            <v>2</v>
          </cell>
          <cell r="B1123" t="str">
            <v>42</v>
          </cell>
          <cell r="C1123" t="str">
            <v>1</v>
          </cell>
          <cell r="D1123" t="str">
            <v>B</v>
          </cell>
          <cell r="E1123">
            <v>1</v>
          </cell>
          <cell r="F1123" t="str">
            <v>Kiadási elöirányzat teljesitése                         (-)</v>
          </cell>
        </row>
        <row r="1124">
          <cell r="A1124" t="str">
            <v>3</v>
          </cell>
          <cell r="B1124" t="str">
            <v>42</v>
          </cell>
          <cell r="C1124" t="str">
            <v>1</v>
          </cell>
          <cell r="D1124" t="str">
            <v>B</v>
          </cell>
          <cell r="E1124">
            <v>1</v>
          </cell>
          <cell r="F1124" t="str">
            <v>Kiadási megtataritás (lemaradás) (01-02)            (+ -)</v>
          </cell>
        </row>
        <row r="1125">
          <cell r="A1125" t="str">
            <v>4</v>
          </cell>
          <cell r="B1125" t="str">
            <v>42</v>
          </cell>
          <cell r="C1125" t="str">
            <v>1</v>
          </cell>
          <cell r="D1125" t="str">
            <v>B</v>
          </cell>
          <cell r="E1125">
            <v>1</v>
          </cell>
          <cell r="F1125" t="str">
            <v>Bevételi elöirányzat                                    (-)</v>
          </cell>
        </row>
        <row r="1126">
          <cell r="A1126" t="str">
            <v>5</v>
          </cell>
          <cell r="B1126" t="str">
            <v>42</v>
          </cell>
          <cell r="C1126" t="str">
            <v>1</v>
          </cell>
          <cell r="D1126" t="str">
            <v>B</v>
          </cell>
          <cell r="E1126">
            <v>1</v>
          </cell>
          <cell r="F1126" t="str">
            <v>Bevételi elöirányzat teljesitése                        (+)</v>
          </cell>
        </row>
        <row r="1127">
          <cell r="A1127" t="str">
            <v>6</v>
          </cell>
          <cell r="B1127" t="str">
            <v>42</v>
          </cell>
          <cell r="C1127" t="str">
            <v>1</v>
          </cell>
          <cell r="D1127" t="str">
            <v>B</v>
          </cell>
          <cell r="E1127">
            <v>1</v>
          </cell>
          <cell r="F1127" t="str">
            <v>Bevételi lemaradás (tulteljesités) (05-04)          (+ -)</v>
          </cell>
        </row>
        <row r="1128">
          <cell r="A1128" t="str">
            <v>7</v>
          </cell>
          <cell r="B1128" t="str">
            <v>42</v>
          </cell>
          <cell r="C1128" t="str">
            <v>1</v>
          </cell>
          <cell r="D1128" t="str">
            <v>B</v>
          </cell>
          <cell r="E1128">
            <v>1</v>
          </cell>
          <cell r="F1128" t="str">
            <v>Kiadási megtak.,bevételi lemaradás különbség (03+06)(+ -)</v>
          </cell>
        </row>
        <row r="1129">
          <cell r="A1129" t="str">
            <v>8</v>
          </cell>
          <cell r="B1129" t="str">
            <v>42</v>
          </cell>
          <cell r="C1129" t="str">
            <v>1</v>
          </cell>
          <cell r="D1129" t="str">
            <v>B</v>
          </cell>
          <cell r="E1129">
            <v>1</v>
          </cell>
          <cell r="F1129" t="str">
            <v>Alaptev.elözö év(ek)böl származo,tárgyévi elöir.maradv. (-)</v>
          </cell>
        </row>
        <row r="1130">
          <cell r="A1130" t="str">
            <v>9</v>
          </cell>
          <cell r="B1130" t="str">
            <v>42</v>
          </cell>
          <cell r="C1130" t="str">
            <v>1</v>
          </cell>
          <cell r="D1130" t="str">
            <v>B</v>
          </cell>
          <cell r="E1130">
            <v>1</v>
          </cell>
          <cell r="F1130" t="str">
            <v>Váll.tev.eredményéböl alaptev.ellát.felhasznált összeg  (-)</v>
          </cell>
        </row>
        <row r="1131">
          <cell r="A1131" t="str">
            <v>10</v>
          </cell>
          <cell r="B1131" t="str">
            <v>42</v>
          </cell>
          <cell r="C1131" t="str">
            <v>1</v>
          </cell>
          <cell r="D1131" t="str">
            <v>B</v>
          </cell>
          <cell r="E1131">
            <v>1</v>
          </cell>
          <cell r="F1131" t="str">
            <v>Modositott kiadási megtakaritás (07+08+09)</v>
          </cell>
        </row>
        <row r="1132">
          <cell r="A1132" t="str">
            <v>11</v>
          </cell>
          <cell r="B1132" t="str">
            <v>42</v>
          </cell>
          <cell r="C1132" t="str">
            <v>1</v>
          </cell>
          <cell r="D1132" t="str">
            <v>B</v>
          </cell>
          <cell r="E1132">
            <v>1</v>
          </cell>
          <cell r="F1132" t="str">
            <v>Központi ktsg.központositott bevételét képezö összeg    (-)</v>
          </cell>
        </row>
        <row r="1133">
          <cell r="A1133" t="str">
            <v>12</v>
          </cell>
          <cell r="B1133" t="str">
            <v>42</v>
          </cell>
          <cell r="C1133" t="str">
            <v>1</v>
          </cell>
          <cell r="D1133" t="str">
            <v>B</v>
          </cell>
          <cell r="E1133">
            <v>1</v>
          </cell>
          <cell r="F1133" t="str">
            <v>Költségvetési szervet meg nem illetö összeg             (-)</v>
          </cell>
        </row>
        <row r="1134">
          <cell r="A1134" t="str">
            <v>13</v>
          </cell>
          <cell r="B1134" t="str">
            <v>42</v>
          </cell>
          <cell r="C1134" t="str">
            <v>1</v>
          </cell>
          <cell r="D1134" t="str">
            <v>B</v>
          </cell>
          <cell r="E1134">
            <v>1</v>
          </cell>
          <cell r="F1134" t="str">
            <v>Felhasználhato elöirányzat maradvány (10-11-12)</v>
          </cell>
        </row>
        <row r="1135">
          <cell r="A1135" t="str">
            <v>0</v>
          </cell>
          <cell r="B1135" t="str">
            <v>44</v>
          </cell>
          <cell r="C1135" t="str">
            <v>1</v>
          </cell>
          <cell r="D1135" t="str">
            <v>B</v>
          </cell>
          <cell r="E1135">
            <v>1</v>
          </cell>
          <cell r="F1135" t="str">
            <v>I. Teljes munkaidöben foglalkoztatottak</v>
          </cell>
        </row>
        <row r="1136">
          <cell r="A1136" t="str">
            <v>1</v>
          </cell>
          <cell r="B1136" t="str">
            <v>44</v>
          </cell>
          <cell r="C1136" t="str">
            <v>1</v>
          </cell>
          <cell r="D1136" t="str">
            <v>B</v>
          </cell>
          <cell r="E1136">
            <v>1</v>
          </cell>
          <cell r="F1136" t="str">
            <v>000010      országgyülési képviselö</v>
          </cell>
        </row>
        <row r="1137">
          <cell r="A1137" t="str">
            <v>2</v>
          </cell>
          <cell r="B1137" t="str">
            <v>44</v>
          </cell>
          <cell r="C1137" t="str">
            <v>1</v>
          </cell>
          <cell r="D1137" t="str">
            <v>B</v>
          </cell>
          <cell r="E1137">
            <v>1</v>
          </cell>
          <cell r="F1137" t="str">
            <v>000020      köztársasági elnök</v>
          </cell>
        </row>
        <row r="1138">
          <cell r="A1138" t="str">
            <v>3</v>
          </cell>
          <cell r="B1138" t="str">
            <v>44</v>
          </cell>
          <cell r="C1138" t="str">
            <v>1</v>
          </cell>
          <cell r="D1138" t="str">
            <v>B</v>
          </cell>
          <cell r="E1138">
            <v>1</v>
          </cell>
          <cell r="F1138" t="str">
            <v>000021      alkotmánybiro</v>
          </cell>
        </row>
        <row r="1139">
          <cell r="A1139" t="str">
            <v>4</v>
          </cell>
          <cell r="B1139" t="str">
            <v>44</v>
          </cell>
          <cell r="C1139" t="str">
            <v>1</v>
          </cell>
          <cell r="D1139" t="str">
            <v>B</v>
          </cell>
          <cell r="E1139">
            <v>1</v>
          </cell>
          <cell r="F1139" t="str">
            <v>000022      Legfelsöbb Biroság elnöke</v>
          </cell>
        </row>
        <row r="1140">
          <cell r="A1140" t="str">
            <v>5</v>
          </cell>
          <cell r="B1140" t="str">
            <v>44</v>
          </cell>
          <cell r="C1140" t="str">
            <v>1</v>
          </cell>
          <cell r="D1140" t="str">
            <v>B</v>
          </cell>
          <cell r="E1140">
            <v>1</v>
          </cell>
          <cell r="F1140" t="str">
            <v>000023      legföbb ügyész</v>
          </cell>
        </row>
        <row r="1141">
          <cell r="A1141" t="str">
            <v>6</v>
          </cell>
          <cell r="B1141" t="str">
            <v>44</v>
          </cell>
          <cell r="C1141" t="str">
            <v>1</v>
          </cell>
          <cell r="D1141" t="str">
            <v>B</v>
          </cell>
          <cell r="E1141">
            <v>1</v>
          </cell>
          <cell r="F1141" t="str">
            <v>000024      országgyülési biztos</v>
          </cell>
        </row>
        <row r="1142">
          <cell r="A1142" t="str">
            <v>7</v>
          </cell>
          <cell r="B1142" t="str">
            <v>44</v>
          </cell>
          <cell r="C1142" t="str">
            <v>1</v>
          </cell>
          <cell r="D1142" t="str">
            <v>B</v>
          </cell>
          <cell r="E1142">
            <v>1</v>
          </cell>
          <cell r="F1142" t="str">
            <v>000025      országgyülési biztos általános helyettese</v>
          </cell>
        </row>
        <row r="1143">
          <cell r="A1143" t="str">
            <v>8</v>
          </cell>
          <cell r="B1143" t="str">
            <v>44</v>
          </cell>
          <cell r="C1143" t="str">
            <v>1</v>
          </cell>
          <cell r="D1143" t="str">
            <v>B</v>
          </cell>
          <cell r="E1143">
            <v>1</v>
          </cell>
          <cell r="F1143" t="str">
            <v>000026      az Állami Számvevöszék elnöke</v>
          </cell>
        </row>
        <row r="1144">
          <cell r="A1144" t="str">
            <v>9</v>
          </cell>
          <cell r="B1144" t="str">
            <v>44</v>
          </cell>
          <cell r="C1144" t="str">
            <v>1</v>
          </cell>
          <cell r="D1144" t="str">
            <v>B</v>
          </cell>
          <cell r="E1144">
            <v>1</v>
          </cell>
          <cell r="F1144" t="str">
            <v>000027      az Állami Számvevöszék elnök helyettese</v>
          </cell>
        </row>
        <row r="1145">
          <cell r="A1145" t="str">
            <v>10</v>
          </cell>
          <cell r="B1145" t="str">
            <v>44</v>
          </cell>
          <cell r="C1145" t="str">
            <v>1</v>
          </cell>
          <cell r="D1145" t="str">
            <v>B</v>
          </cell>
          <cell r="E1145">
            <v>1</v>
          </cell>
          <cell r="F1145" t="str">
            <v>000030      föpolgármester,polgármester</v>
          </cell>
        </row>
        <row r="1146">
          <cell r="A1146" t="str">
            <v>11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 t="str">
            <v>000031      társadalmi megbizatásu polgármester</v>
          </cell>
        </row>
        <row r="1147">
          <cell r="A1147" t="str">
            <v>12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 t="str">
            <v>000032      helyi önkormányzati képviselö testület tagja</v>
          </cell>
        </row>
        <row r="1148">
          <cell r="A1148" t="str">
            <v>13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 t="str">
            <v>000033      megyei közgyülés tagja</v>
          </cell>
        </row>
        <row r="1149">
          <cell r="A1149" t="str">
            <v>14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 t="str">
            <v>000040      föpolgármester-helyettes,alpolgármester</v>
          </cell>
        </row>
        <row r="1150">
          <cell r="A1150" t="str">
            <v>15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 t="str">
            <v>000041      társadalmi megbizatásu alpolgármester</v>
          </cell>
        </row>
        <row r="1151">
          <cell r="A1151" t="str">
            <v>16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 t="str">
            <v>000042      megyei közgyülés elnöke</v>
          </cell>
        </row>
        <row r="1152">
          <cell r="A1152" t="str">
            <v>17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1</v>
          </cell>
          <cell r="F1152" t="str">
            <v>000043      megyei közgyülés alelnöke</v>
          </cell>
        </row>
        <row r="1153">
          <cell r="A1153" t="str">
            <v>18</v>
          </cell>
          <cell r="B1153" t="str">
            <v>44</v>
          </cell>
          <cell r="C1153" t="str">
            <v>1</v>
          </cell>
          <cell r="D1153" t="str">
            <v>B</v>
          </cell>
          <cell r="E1153">
            <v>1</v>
          </cell>
          <cell r="F1153" t="str">
            <v>Választott tisztségviselök összesen: (01+...+17)</v>
          </cell>
        </row>
        <row r="1154">
          <cell r="A1154" t="str">
            <v>19</v>
          </cell>
          <cell r="B1154" t="str">
            <v>44</v>
          </cell>
          <cell r="C1154" t="str">
            <v>1</v>
          </cell>
          <cell r="D1154" t="str">
            <v>B</v>
          </cell>
          <cell r="E1154">
            <v>1</v>
          </cell>
          <cell r="F1154" t="str">
            <v>100030      számvevö igazgato</v>
          </cell>
        </row>
        <row r="1155">
          <cell r="A1155" t="str">
            <v>20</v>
          </cell>
          <cell r="B1155" t="str">
            <v>44</v>
          </cell>
          <cell r="C1155" t="str">
            <v>1</v>
          </cell>
          <cell r="D1155" t="str">
            <v>B</v>
          </cell>
          <cell r="E1155">
            <v>1</v>
          </cell>
          <cell r="F1155" t="str">
            <v>100040      számvevö igazgato-helyettes</v>
          </cell>
        </row>
        <row r="1156">
          <cell r="A1156" t="str">
            <v>21</v>
          </cell>
          <cell r="B1156" t="str">
            <v>44</v>
          </cell>
          <cell r="C1156" t="str">
            <v>1</v>
          </cell>
          <cell r="D1156" t="str">
            <v>B</v>
          </cell>
          <cell r="E1156">
            <v>1</v>
          </cell>
          <cell r="F1156" t="str">
            <v>100050      számvevö fötanácsos</v>
          </cell>
        </row>
        <row r="1157">
          <cell r="A1157" t="str">
            <v>22</v>
          </cell>
          <cell r="B1157" t="str">
            <v>44</v>
          </cell>
          <cell r="C1157" t="str">
            <v>1</v>
          </cell>
          <cell r="D1157" t="str">
            <v>B</v>
          </cell>
          <cell r="E1157">
            <v>1</v>
          </cell>
          <cell r="F1157" t="str">
            <v>101060-101080 I. Besorolási osztály összesen:</v>
          </cell>
        </row>
        <row r="1158">
          <cell r="A1158" t="str">
            <v>23</v>
          </cell>
          <cell r="B1158" t="str">
            <v>44</v>
          </cell>
          <cell r="C1158" t="str">
            <v>1</v>
          </cell>
          <cell r="D1158" t="str">
            <v>B</v>
          </cell>
          <cell r="E1158">
            <v>1</v>
          </cell>
          <cell r="F1158" t="str">
            <v>102010-102170 II.Besorolási osztály össz.(+105140,105160):</v>
          </cell>
        </row>
        <row r="1159">
          <cell r="A1159" t="str">
            <v>24</v>
          </cell>
          <cell r="B1159" t="str">
            <v>44</v>
          </cell>
          <cell r="C1159" t="str">
            <v>1</v>
          </cell>
          <cell r="D1159" t="str">
            <v>B</v>
          </cell>
          <cell r="E1159">
            <v>1</v>
          </cell>
          <cell r="F1159" t="str">
            <v>Állami Számvevöszék összesen: (19+...+23)</v>
          </cell>
        </row>
        <row r="1160">
          <cell r="A1160" t="str">
            <v>25</v>
          </cell>
          <cell r="B1160" t="str">
            <v>44</v>
          </cell>
          <cell r="C1160" t="str">
            <v>1</v>
          </cell>
          <cell r="D1160" t="str">
            <v>B</v>
          </cell>
          <cell r="E1160">
            <v>1</v>
          </cell>
          <cell r="F1160" t="str">
            <v>100020      Gazdasági Versenyhivatal elnöke</v>
          </cell>
        </row>
        <row r="1161">
          <cell r="A1161" t="str">
            <v>26</v>
          </cell>
          <cell r="B1161" t="str">
            <v>44</v>
          </cell>
          <cell r="C1161" t="str">
            <v>1</v>
          </cell>
          <cell r="D1161" t="str">
            <v>B</v>
          </cell>
          <cell r="E1161">
            <v>1</v>
          </cell>
          <cell r="F1161" t="str">
            <v>100030      Gazdasági Versenyhivatal elnökhelyettese</v>
          </cell>
        </row>
        <row r="1162">
          <cell r="A1162" t="str">
            <v>27</v>
          </cell>
          <cell r="B1162" t="str">
            <v>44</v>
          </cell>
          <cell r="C1162" t="str">
            <v>1</v>
          </cell>
          <cell r="D1162" t="str">
            <v>B</v>
          </cell>
          <cell r="E1162">
            <v>1</v>
          </cell>
          <cell r="F1162" t="str">
            <v>103040      Versenytanács tagja</v>
          </cell>
        </row>
        <row r="1163">
          <cell r="A1163" t="str">
            <v>28</v>
          </cell>
          <cell r="B1163" t="str">
            <v>44</v>
          </cell>
          <cell r="C1163" t="str">
            <v>1</v>
          </cell>
          <cell r="D1163" t="str">
            <v>B</v>
          </cell>
          <cell r="E1163">
            <v>1</v>
          </cell>
          <cell r="F1163" t="str">
            <v>100040      vizsgálo irodavezetö</v>
          </cell>
        </row>
        <row r="1164">
          <cell r="A1164" t="str">
            <v>29</v>
          </cell>
          <cell r="B1164" t="str">
            <v>44</v>
          </cell>
          <cell r="C1164" t="str">
            <v>1</v>
          </cell>
          <cell r="D1164" t="str">
            <v>B</v>
          </cell>
          <cell r="E1164">
            <v>1</v>
          </cell>
          <cell r="F1164" t="str">
            <v>100050      vizsgálo vezetö fötanácsos</v>
          </cell>
        </row>
        <row r="1165">
          <cell r="A1165" t="str">
            <v>30</v>
          </cell>
          <cell r="B1165" t="str">
            <v>44</v>
          </cell>
          <cell r="C1165" t="str">
            <v>1</v>
          </cell>
          <cell r="D1165" t="str">
            <v>B</v>
          </cell>
          <cell r="E1165">
            <v>1</v>
          </cell>
          <cell r="F1165" t="str">
            <v>100060      vizsgálo fötanácsos</v>
          </cell>
        </row>
        <row r="1166">
          <cell r="A1166" t="str">
            <v>31</v>
          </cell>
          <cell r="B1166" t="str">
            <v>44</v>
          </cell>
          <cell r="C1166" t="str">
            <v>1</v>
          </cell>
          <cell r="D1166" t="str">
            <v>B</v>
          </cell>
          <cell r="E1166">
            <v>1</v>
          </cell>
          <cell r="F1166" t="str">
            <v>101010-101170 I. Besorolási osztály összesen:</v>
          </cell>
        </row>
        <row r="1167">
          <cell r="A1167" t="str">
            <v>32</v>
          </cell>
          <cell r="B1167" t="str">
            <v>44</v>
          </cell>
          <cell r="C1167" t="str">
            <v>1</v>
          </cell>
          <cell r="D1167" t="str">
            <v>B</v>
          </cell>
          <cell r="E1167">
            <v>1</v>
          </cell>
          <cell r="F1167" t="str">
            <v>102010-102170 II.Besorolási osztály össz.(+105140,105160):</v>
          </cell>
        </row>
        <row r="1168">
          <cell r="A1168" t="str">
            <v>33</v>
          </cell>
          <cell r="B1168" t="str">
            <v>44</v>
          </cell>
          <cell r="C1168" t="str">
            <v>1</v>
          </cell>
          <cell r="D1168" t="str">
            <v>B</v>
          </cell>
          <cell r="E1168">
            <v>1</v>
          </cell>
          <cell r="F1168" t="str">
            <v>Gazdasági Versenyhivatal összesen: (25+...+32)</v>
          </cell>
        </row>
        <row r="1169">
          <cell r="A1169" t="str">
            <v>34</v>
          </cell>
          <cell r="B1169" t="str">
            <v>44</v>
          </cell>
          <cell r="C1169" t="str">
            <v>1</v>
          </cell>
          <cell r="D1169" t="str">
            <v>B</v>
          </cell>
          <cell r="E1169">
            <v>1</v>
          </cell>
          <cell r="F1169" t="str">
            <v>119210      államtitkári besorolásu fötisztviselö</v>
          </cell>
        </row>
        <row r="1170">
          <cell r="A1170" t="str">
            <v>35</v>
          </cell>
          <cell r="B1170" t="str">
            <v>44</v>
          </cell>
          <cell r="C1170" t="str">
            <v>1</v>
          </cell>
          <cell r="D1170" t="str">
            <v>B</v>
          </cell>
          <cell r="E1170">
            <v>1</v>
          </cell>
          <cell r="F1170" t="str">
            <v>119220,129220 helyettes államtitkári besorolásu fötisztvis.</v>
          </cell>
        </row>
        <row r="1171">
          <cell r="A1171" t="str">
            <v>36</v>
          </cell>
          <cell r="B1171" t="str">
            <v>44</v>
          </cell>
          <cell r="C1171" t="str">
            <v>1</v>
          </cell>
          <cell r="D1171" t="str">
            <v>B</v>
          </cell>
          <cell r="E1171">
            <v>1</v>
          </cell>
          <cell r="F1171" t="str">
            <v>119230,129230 föosztályvezetö besorolásu fötisztviselö</v>
          </cell>
        </row>
        <row r="1172">
          <cell r="A1172" t="str">
            <v>37</v>
          </cell>
          <cell r="B1172" t="str">
            <v>44</v>
          </cell>
          <cell r="C1172" t="str">
            <v>1</v>
          </cell>
          <cell r="D1172" t="str">
            <v>B</v>
          </cell>
          <cell r="E1172">
            <v>1</v>
          </cell>
          <cell r="F1172" t="str">
            <v>119240,129240 fötisztviselö</v>
          </cell>
        </row>
        <row r="1173">
          <cell r="A1173" t="str">
            <v>38</v>
          </cell>
          <cell r="B1173" t="str">
            <v>44</v>
          </cell>
          <cell r="C1173" t="str">
            <v>1</v>
          </cell>
          <cell r="D1173" t="str">
            <v>B</v>
          </cell>
          <cell r="E1173">
            <v>1</v>
          </cell>
          <cell r="F1173" t="str">
            <v>Fötisztviselök összesen: (34+...+37)</v>
          </cell>
        </row>
        <row r="1174">
          <cell r="A1174" t="str">
            <v>39</v>
          </cell>
          <cell r="B1174" t="str">
            <v>44</v>
          </cell>
          <cell r="C1174" t="str">
            <v>1</v>
          </cell>
          <cell r="D1174" t="str">
            <v>B</v>
          </cell>
          <cell r="E1174">
            <v>1</v>
          </cell>
          <cell r="F1174" t="str">
            <v>110010      miniszterelnök</v>
          </cell>
        </row>
        <row r="1175">
          <cell r="A1175" t="str">
            <v>40</v>
          </cell>
          <cell r="B1175" t="str">
            <v>44</v>
          </cell>
          <cell r="C1175" t="str">
            <v>1</v>
          </cell>
          <cell r="D1175" t="str">
            <v>B</v>
          </cell>
          <cell r="E1175">
            <v>1</v>
          </cell>
          <cell r="F1175" t="str">
            <v>110020      miniszter</v>
          </cell>
        </row>
        <row r="1176">
          <cell r="A1176" t="str">
            <v>41</v>
          </cell>
          <cell r="B1176" t="str">
            <v>44</v>
          </cell>
          <cell r="C1176" t="str">
            <v>1</v>
          </cell>
          <cell r="D1176" t="str">
            <v>B</v>
          </cell>
          <cell r="E1176">
            <v>1</v>
          </cell>
          <cell r="F1176" t="str">
            <v>110030      államtitkár</v>
          </cell>
        </row>
        <row r="1177">
          <cell r="A1177" t="str">
            <v>42</v>
          </cell>
          <cell r="B1177" t="str">
            <v>44</v>
          </cell>
          <cell r="C1177" t="str">
            <v>1</v>
          </cell>
          <cell r="D1177" t="str">
            <v>B</v>
          </cell>
          <cell r="E1177">
            <v>1</v>
          </cell>
          <cell r="F1177" t="str">
            <v>113030      államtitkárnak minösülö vezetö</v>
          </cell>
        </row>
        <row r="1178">
          <cell r="A1178" t="str">
            <v>43</v>
          </cell>
          <cell r="B1178" t="str">
            <v>44</v>
          </cell>
          <cell r="C1178" t="str">
            <v>1</v>
          </cell>
          <cell r="D1178" t="str">
            <v>B</v>
          </cell>
          <cell r="E1178">
            <v>1</v>
          </cell>
          <cell r="F1178" t="str">
            <v>110040      helyettes államtitkár</v>
          </cell>
        </row>
        <row r="1179">
          <cell r="A1179" t="str">
            <v>44</v>
          </cell>
          <cell r="B1179" t="str">
            <v>44</v>
          </cell>
          <cell r="C1179" t="str">
            <v>1</v>
          </cell>
          <cell r="D1179" t="str">
            <v>B</v>
          </cell>
          <cell r="E1179">
            <v>1</v>
          </cell>
          <cell r="F1179" t="str">
            <v>113040      helyettes államtitkárnak minösülö vezetö</v>
          </cell>
        </row>
        <row r="1180">
          <cell r="A1180" t="str">
            <v>45</v>
          </cell>
          <cell r="B1180" t="str">
            <v>44</v>
          </cell>
          <cell r="C1180" t="str">
            <v>1</v>
          </cell>
          <cell r="D1180" t="str">
            <v>B</v>
          </cell>
          <cell r="E1180">
            <v>1</v>
          </cell>
          <cell r="F1180" t="str">
            <v>110050      föosztályvezetö</v>
          </cell>
        </row>
        <row r="1181">
          <cell r="A1181" t="str">
            <v>46</v>
          </cell>
          <cell r="B1181" t="str">
            <v>44</v>
          </cell>
          <cell r="C1181" t="str">
            <v>1</v>
          </cell>
          <cell r="D1181" t="str">
            <v>B</v>
          </cell>
          <cell r="E1181">
            <v>1</v>
          </cell>
          <cell r="F1181" t="str">
            <v>110060      föosztályvezetö-helyettes</v>
          </cell>
        </row>
        <row r="1182">
          <cell r="A1182" t="str">
            <v>47</v>
          </cell>
          <cell r="B1182" t="str">
            <v>44</v>
          </cell>
          <cell r="C1182" t="str">
            <v>1</v>
          </cell>
          <cell r="D1182" t="str">
            <v>B</v>
          </cell>
          <cell r="E1182">
            <v>1</v>
          </cell>
          <cell r="F1182" t="str">
            <v>110070      osztályvezetö</v>
          </cell>
        </row>
        <row r="1183">
          <cell r="A1183" t="str">
            <v>48</v>
          </cell>
          <cell r="B1183" t="str">
            <v>44</v>
          </cell>
          <cell r="C1183" t="str">
            <v>1</v>
          </cell>
          <cell r="D1183" t="str">
            <v>B</v>
          </cell>
          <cell r="E1183">
            <v>1</v>
          </cell>
          <cell r="F1183" t="str">
            <v>111,114,116-118 I. Besorolási osztály összesen:</v>
          </cell>
        </row>
        <row r="1184">
          <cell r="A1184" t="str">
            <v>49</v>
          </cell>
          <cell r="B1184" t="str">
            <v>44</v>
          </cell>
          <cell r="C1184" t="str">
            <v>1</v>
          </cell>
          <cell r="D1184" t="str">
            <v>B</v>
          </cell>
          <cell r="E1184">
            <v>1</v>
          </cell>
          <cell r="F1184" t="str">
            <v>112,115     II.Besorolási osztály összesen:</v>
          </cell>
        </row>
        <row r="1185">
          <cell r="A1185" t="str">
            <v>50</v>
          </cell>
          <cell r="B1185" t="str">
            <v>44</v>
          </cell>
          <cell r="C1185" t="str">
            <v>1</v>
          </cell>
          <cell r="D1185" t="str">
            <v>B</v>
          </cell>
          <cell r="E1185">
            <v>1</v>
          </cell>
          <cell r="F1185" t="str">
            <v>123030      államtitkárnak minösülö vezetö (területi)</v>
          </cell>
        </row>
        <row r="1186">
          <cell r="A1186" t="str">
            <v>51</v>
          </cell>
          <cell r="B1186" t="str">
            <v>44</v>
          </cell>
          <cell r="C1186" t="str">
            <v>1</v>
          </cell>
          <cell r="D1186" t="str">
            <v>B</v>
          </cell>
          <cell r="E1186">
            <v>1</v>
          </cell>
          <cell r="F1186" t="str">
            <v>123040      helyettes államtitkárnak minösülö vezetö(ter)</v>
          </cell>
        </row>
        <row r="1187">
          <cell r="A1187" t="str">
            <v>52</v>
          </cell>
          <cell r="B1187" t="str">
            <v>44</v>
          </cell>
          <cell r="C1187" t="str">
            <v>1</v>
          </cell>
          <cell r="D1187" t="str">
            <v>B</v>
          </cell>
          <cell r="E1187">
            <v>1</v>
          </cell>
          <cell r="F1187" t="str">
            <v>120050      föosztályvezetö (területi szerv)</v>
          </cell>
        </row>
        <row r="1188">
          <cell r="A1188" t="str">
            <v>53</v>
          </cell>
          <cell r="B1188" t="str">
            <v>44</v>
          </cell>
          <cell r="C1188" t="str">
            <v>1</v>
          </cell>
          <cell r="D1188" t="str">
            <v>B</v>
          </cell>
          <cell r="E1188">
            <v>1</v>
          </cell>
          <cell r="F1188" t="str">
            <v>120060      föosztályvezetö-helyettes (területi szerv)</v>
          </cell>
        </row>
        <row r="1189">
          <cell r="A1189" t="str">
            <v>54</v>
          </cell>
          <cell r="B1189" t="str">
            <v>44</v>
          </cell>
          <cell r="C1189" t="str">
            <v>1</v>
          </cell>
          <cell r="D1189" t="str">
            <v>B</v>
          </cell>
          <cell r="E1189">
            <v>1</v>
          </cell>
          <cell r="F1189" t="str">
            <v>120070      osztályvezetö (területi szerv)</v>
          </cell>
        </row>
        <row r="1190">
          <cell r="A1190" t="str">
            <v>55</v>
          </cell>
          <cell r="B1190" t="str">
            <v>44</v>
          </cell>
          <cell r="C1190" t="str">
            <v>1</v>
          </cell>
          <cell r="D1190" t="str">
            <v>B</v>
          </cell>
          <cell r="E1190">
            <v>1</v>
          </cell>
          <cell r="F1190" t="str">
            <v>121,124,128   I. Besorolási osztály összesen: (területi)</v>
          </cell>
        </row>
        <row r="1191">
          <cell r="A1191" t="str">
            <v>56</v>
          </cell>
          <cell r="B1191" t="str">
            <v>44</v>
          </cell>
          <cell r="C1191" t="str">
            <v>1</v>
          </cell>
          <cell r="D1191" t="str">
            <v>B</v>
          </cell>
          <cell r="E1191">
            <v>1</v>
          </cell>
          <cell r="F1191" t="str">
            <v>122,125     II.Besorolási osztály összesen: (területi)</v>
          </cell>
        </row>
        <row r="1192">
          <cell r="A1192" t="str">
            <v>57</v>
          </cell>
          <cell r="B1192" t="str">
            <v>44</v>
          </cell>
          <cell r="C1192" t="str">
            <v>1</v>
          </cell>
          <cell r="D1192" t="str">
            <v>B</v>
          </cell>
          <cell r="E1192">
            <v>1</v>
          </cell>
          <cell r="F1192" t="str">
            <v>130050      föosztályvezetö (helyi szerv)</v>
          </cell>
        </row>
        <row r="1193">
          <cell r="A1193" t="str">
            <v>58</v>
          </cell>
          <cell r="B1193" t="str">
            <v>44</v>
          </cell>
          <cell r="C1193" t="str">
            <v>1</v>
          </cell>
          <cell r="D1193" t="str">
            <v>B</v>
          </cell>
          <cell r="E1193">
            <v>1</v>
          </cell>
          <cell r="F1193" t="str">
            <v>130060      föosztályvezetö-helyettes (helyi szerv)</v>
          </cell>
        </row>
        <row r="1194">
          <cell r="A1194" t="str">
            <v>59</v>
          </cell>
          <cell r="B1194" t="str">
            <v>44</v>
          </cell>
          <cell r="C1194" t="str">
            <v>1</v>
          </cell>
          <cell r="D1194" t="str">
            <v>B</v>
          </cell>
          <cell r="E1194">
            <v>1</v>
          </cell>
          <cell r="F1194" t="str">
            <v>130070      osztályvezetö (helyi szerv)</v>
          </cell>
        </row>
        <row r="1195">
          <cell r="A1195" t="str">
            <v>60</v>
          </cell>
          <cell r="B1195" t="str">
            <v>44</v>
          </cell>
          <cell r="C1195" t="str">
            <v>1</v>
          </cell>
          <cell r="D1195" t="str">
            <v>B</v>
          </cell>
          <cell r="E1195">
            <v>1</v>
          </cell>
          <cell r="F1195" t="str">
            <v>131,134,138   I. Besorolási osztály összesen: (helyi szerv)</v>
          </cell>
        </row>
        <row r="1196">
          <cell r="A1196" t="str">
            <v>61</v>
          </cell>
          <cell r="B1196" t="str">
            <v>44</v>
          </cell>
          <cell r="C1196" t="str">
            <v>1</v>
          </cell>
          <cell r="D1196" t="str">
            <v>B</v>
          </cell>
          <cell r="E1196">
            <v>1</v>
          </cell>
          <cell r="F1196" t="str">
            <v>132,135     II.Besorolási osztály összesen: (helyi szerv)</v>
          </cell>
        </row>
        <row r="1197">
          <cell r="A1197" t="str">
            <v>62</v>
          </cell>
          <cell r="B1197" t="str">
            <v>44</v>
          </cell>
          <cell r="C1197" t="str">
            <v>1</v>
          </cell>
          <cell r="D1197" t="str">
            <v>B</v>
          </cell>
          <cell r="E1197">
            <v>1</v>
          </cell>
          <cell r="F1197" t="str">
            <v>Központi szervek köztisztviselöi összesen: (39+...+61)</v>
          </cell>
        </row>
        <row r="1198">
          <cell r="A1198" t="str">
            <v>63</v>
          </cell>
          <cell r="B1198" t="str">
            <v>44</v>
          </cell>
          <cell r="C1198" t="str">
            <v>1</v>
          </cell>
          <cell r="D1198" t="str">
            <v>B</v>
          </cell>
          <cell r="E1198">
            <v>1</v>
          </cell>
          <cell r="F1198" t="str">
            <v>140030      föjegyzö</v>
          </cell>
        </row>
        <row r="1199">
          <cell r="A1199" t="str">
            <v>64</v>
          </cell>
          <cell r="B1199" t="str">
            <v>44</v>
          </cell>
          <cell r="C1199" t="str">
            <v>1</v>
          </cell>
          <cell r="D1199" t="str">
            <v>B</v>
          </cell>
          <cell r="E1199">
            <v>1</v>
          </cell>
          <cell r="F1199" t="str">
            <v>140040      jegyzö,aljegyzö</v>
          </cell>
        </row>
        <row r="1200">
          <cell r="A1200" t="str">
            <v>65</v>
          </cell>
          <cell r="B1200" t="str">
            <v>44</v>
          </cell>
          <cell r="C1200" t="str">
            <v>1</v>
          </cell>
          <cell r="D1200" t="str">
            <v>B</v>
          </cell>
          <cell r="E1200">
            <v>1</v>
          </cell>
          <cell r="F1200" t="str">
            <v>140060      föosztályvezetö-helyettes</v>
          </cell>
        </row>
        <row r="1201">
          <cell r="A1201" t="str">
            <v>66</v>
          </cell>
          <cell r="B1201" t="str">
            <v>44</v>
          </cell>
          <cell r="C1201" t="str">
            <v>1</v>
          </cell>
          <cell r="D1201" t="str">
            <v>B</v>
          </cell>
          <cell r="E1201">
            <v>1</v>
          </cell>
          <cell r="F1201" t="str">
            <v>140070      osztályvezetö</v>
          </cell>
        </row>
        <row r="1202">
          <cell r="A1202" t="str">
            <v>67</v>
          </cell>
          <cell r="B1202" t="str">
            <v>44</v>
          </cell>
          <cell r="C1202" t="str">
            <v>1</v>
          </cell>
          <cell r="D1202" t="str">
            <v>B</v>
          </cell>
          <cell r="E1202">
            <v>1</v>
          </cell>
          <cell r="F1202" t="str">
            <v>141,144,148   I. Besorolási osztály összesen:</v>
          </cell>
        </row>
        <row r="1203">
          <cell r="A1203" t="str">
            <v>68</v>
          </cell>
          <cell r="B1203" t="str">
            <v>44</v>
          </cell>
          <cell r="C1203" t="str">
            <v>1</v>
          </cell>
          <cell r="D1203" t="str">
            <v>B</v>
          </cell>
          <cell r="E1203">
            <v>1</v>
          </cell>
          <cell r="F1203" t="str">
            <v>142,145     II.Besorolási osztály összesen:</v>
          </cell>
        </row>
        <row r="1204">
          <cell r="A1204" t="str">
            <v>69</v>
          </cell>
          <cell r="B1204" t="str">
            <v>44</v>
          </cell>
          <cell r="C1204" t="str">
            <v>1</v>
          </cell>
          <cell r="D1204" t="str">
            <v>B</v>
          </cell>
          <cell r="E1204">
            <v>1</v>
          </cell>
          <cell r="F1204" t="str">
            <v>150040      körjegyzö,aljegyzö</v>
          </cell>
        </row>
        <row r="1205">
          <cell r="A1205" t="str">
            <v>70</v>
          </cell>
          <cell r="B1205" t="str">
            <v>44</v>
          </cell>
          <cell r="C1205" t="str">
            <v>1</v>
          </cell>
          <cell r="D1205" t="str">
            <v>B</v>
          </cell>
          <cell r="E1205">
            <v>1</v>
          </cell>
          <cell r="F1205" t="str">
            <v>150060      föosztályvezetö-helyettes (körjegyzöség)</v>
          </cell>
        </row>
        <row r="1206">
          <cell r="A1206" t="str">
            <v>71</v>
          </cell>
          <cell r="B1206" t="str">
            <v>44</v>
          </cell>
          <cell r="C1206" t="str">
            <v>1</v>
          </cell>
          <cell r="D1206" t="str">
            <v>B</v>
          </cell>
          <cell r="E1206">
            <v>1</v>
          </cell>
          <cell r="F1206" t="str">
            <v>150070      osztályvezetö (körjegyzöség)</v>
          </cell>
        </row>
        <row r="1207">
          <cell r="A1207" t="str">
            <v>72</v>
          </cell>
          <cell r="B1207" t="str">
            <v>44</v>
          </cell>
          <cell r="C1207" t="str">
            <v>1</v>
          </cell>
          <cell r="D1207" t="str">
            <v>B</v>
          </cell>
          <cell r="E1207">
            <v>1</v>
          </cell>
          <cell r="F1207" t="str">
            <v>151,154,158   I. Besorolási osztály összesen:(körjegyzöség)</v>
          </cell>
        </row>
        <row r="1208">
          <cell r="A1208" t="str">
            <v>73</v>
          </cell>
          <cell r="B1208" t="str">
            <v>44</v>
          </cell>
          <cell r="C1208" t="str">
            <v>1</v>
          </cell>
          <cell r="D1208" t="str">
            <v>B</v>
          </cell>
          <cell r="E1208">
            <v>1</v>
          </cell>
          <cell r="F1208" t="str">
            <v>152,155     II.Besorolási osztály összesen:(körjegyzöség)</v>
          </cell>
        </row>
        <row r="1209">
          <cell r="A1209" t="str">
            <v>74</v>
          </cell>
          <cell r="B1209" t="str">
            <v>44</v>
          </cell>
          <cell r="C1209" t="str">
            <v>1</v>
          </cell>
          <cell r="D1209" t="str">
            <v>B</v>
          </cell>
          <cell r="E1209">
            <v>1</v>
          </cell>
          <cell r="F1209" t="str">
            <v>Önkormányzati köztisztviselök összesen : (63+...+73)</v>
          </cell>
        </row>
        <row r="1210">
          <cell r="A1210" t="str">
            <v>75</v>
          </cell>
          <cell r="B1210" t="str">
            <v>44</v>
          </cell>
          <cell r="C1210" t="str">
            <v>1</v>
          </cell>
          <cell r="D1210" t="str">
            <v>B</v>
          </cell>
          <cell r="E1210">
            <v>1</v>
          </cell>
          <cell r="F1210" t="str">
            <v>31        igazgato (föigazgato)</v>
          </cell>
        </row>
        <row r="1211">
          <cell r="A1211" t="str">
            <v>76</v>
          </cell>
          <cell r="B1211" t="str">
            <v>44</v>
          </cell>
          <cell r="C1211" t="str">
            <v>1</v>
          </cell>
          <cell r="D1211" t="str">
            <v>B</v>
          </cell>
          <cell r="E1211">
            <v>1</v>
          </cell>
          <cell r="F1211" t="str">
            <v>31        igazgato-helyettes (föigazgato-helyettes)</v>
          </cell>
        </row>
        <row r="1212">
          <cell r="A1212" t="str">
            <v>77</v>
          </cell>
          <cell r="B1212" t="str">
            <v>44</v>
          </cell>
          <cell r="C1212" t="str">
            <v>1</v>
          </cell>
          <cell r="D1212" t="str">
            <v>B</v>
          </cell>
          <cell r="E1212">
            <v>1</v>
          </cell>
          <cell r="F1212" t="str">
            <v>32        föosztályvezetö</v>
          </cell>
        </row>
        <row r="1213">
          <cell r="A1213" t="str">
            <v>78</v>
          </cell>
          <cell r="B1213" t="str">
            <v>44</v>
          </cell>
          <cell r="C1213" t="str">
            <v>1</v>
          </cell>
          <cell r="D1213" t="str">
            <v>B</v>
          </cell>
          <cell r="E1213">
            <v>1</v>
          </cell>
          <cell r="F1213" t="str">
            <v>32        föosztályvezetö-helyettes</v>
          </cell>
        </row>
        <row r="1214">
          <cell r="A1214" t="str">
            <v>79</v>
          </cell>
          <cell r="B1214" t="str">
            <v>44</v>
          </cell>
          <cell r="C1214" t="str">
            <v>1</v>
          </cell>
          <cell r="D1214" t="str">
            <v>B</v>
          </cell>
          <cell r="E1214">
            <v>1</v>
          </cell>
          <cell r="F1214" t="str">
            <v>32        osztályvezetö</v>
          </cell>
        </row>
        <row r="1215">
          <cell r="A1215" t="str">
            <v>80</v>
          </cell>
          <cell r="B1215" t="str">
            <v>44</v>
          </cell>
          <cell r="C1215" t="str">
            <v>1</v>
          </cell>
          <cell r="D1215" t="str">
            <v>B</v>
          </cell>
          <cell r="E1215">
            <v>1</v>
          </cell>
          <cell r="F1215" t="str">
            <v>32        más vezetö beosztás</v>
          </cell>
        </row>
        <row r="1216">
          <cell r="A1216" t="str">
            <v>81</v>
          </cell>
          <cell r="B1216" t="str">
            <v>44</v>
          </cell>
          <cell r="C1216" t="str">
            <v>1</v>
          </cell>
          <cell r="D1216" t="str">
            <v>B</v>
          </cell>
          <cell r="E1216">
            <v>1</v>
          </cell>
          <cell r="F1216" t="str">
            <v>33        fötanácsos</v>
          </cell>
        </row>
        <row r="1217">
          <cell r="A1217" t="str">
            <v>82</v>
          </cell>
          <cell r="B1217" t="str">
            <v>44</v>
          </cell>
          <cell r="C1217" t="str">
            <v>1</v>
          </cell>
          <cell r="D1217" t="str">
            <v>B</v>
          </cell>
          <cell r="E1217">
            <v>1</v>
          </cell>
          <cell r="F1217" t="str">
            <v>34        fömunkatárs</v>
          </cell>
        </row>
        <row r="1218">
          <cell r="A1218" t="str">
            <v>83</v>
          </cell>
          <cell r="B1218" t="str">
            <v>44</v>
          </cell>
          <cell r="C1218" t="str">
            <v>1</v>
          </cell>
          <cell r="D1218" t="str">
            <v>B</v>
          </cell>
          <cell r="E1218">
            <v>1</v>
          </cell>
          <cell r="F1218" t="str">
            <v>35        tanácsos</v>
          </cell>
        </row>
        <row r="1219">
          <cell r="A1219" t="str">
            <v>84</v>
          </cell>
          <cell r="B1219" t="str">
            <v>44</v>
          </cell>
          <cell r="C1219" t="str">
            <v>1</v>
          </cell>
          <cell r="D1219" t="str">
            <v>B</v>
          </cell>
          <cell r="E1219">
            <v>1</v>
          </cell>
          <cell r="F1219" t="str">
            <v>36        munkatárs</v>
          </cell>
        </row>
        <row r="1220">
          <cell r="A1220" t="str">
            <v>85</v>
          </cell>
          <cell r="B1220" t="str">
            <v>44</v>
          </cell>
          <cell r="C1220" t="str">
            <v>1</v>
          </cell>
          <cell r="D1220" t="str">
            <v>B</v>
          </cell>
          <cell r="E1220">
            <v>1</v>
          </cell>
          <cell r="F1220" t="str">
            <v>301010-301140    "A"  fizetési osztály összesen:</v>
          </cell>
        </row>
        <row r="1221">
          <cell r="A1221" t="str">
            <v>86</v>
          </cell>
          <cell r="B1221" t="str">
            <v>44</v>
          </cell>
          <cell r="C1221" t="str">
            <v>1</v>
          </cell>
          <cell r="D1221" t="str">
            <v>B</v>
          </cell>
          <cell r="E1221">
            <v>1</v>
          </cell>
          <cell r="F1221" t="str">
            <v>302010-302140    "B"  fizetési osztály összesen:</v>
          </cell>
        </row>
        <row r="1222">
          <cell r="A1222" t="str">
            <v>87</v>
          </cell>
          <cell r="B1222" t="str">
            <v>44</v>
          </cell>
          <cell r="C1222" t="str">
            <v>1</v>
          </cell>
          <cell r="D1222" t="str">
            <v>B</v>
          </cell>
          <cell r="E1222">
            <v>1</v>
          </cell>
          <cell r="F1222" t="str">
            <v>303010-303140    "C"  fizetési osztály összesen:</v>
          </cell>
        </row>
        <row r="1223">
          <cell r="A1223" t="str">
            <v>88</v>
          </cell>
          <cell r="B1223" t="str">
            <v>44</v>
          </cell>
          <cell r="C1223" t="str">
            <v>1</v>
          </cell>
          <cell r="D1223" t="str">
            <v>B</v>
          </cell>
          <cell r="E1223">
            <v>1</v>
          </cell>
          <cell r="F1223" t="str">
            <v>304010-304140    "D"  fizetési osztály összesen:</v>
          </cell>
        </row>
        <row r="1224">
          <cell r="A1224" t="str">
            <v>89</v>
          </cell>
          <cell r="B1224" t="str">
            <v>44</v>
          </cell>
          <cell r="C1224" t="str">
            <v>1</v>
          </cell>
          <cell r="D1224" t="str">
            <v>B</v>
          </cell>
          <cell r="E1224">
            <v>1</v>
          </cell>
          <cell r="F1224" t="str">
            <v>305010-305140    "E"  fizetési osztály összesen:</v>
          </cell>
        </row>
        <row r="1225">
          <cell r="A1225" t="str">
            <v>90</v>
          </cell>
          <cell r="B1225" t="str">
            <v>44</v>
          </cell>
          <cell r="C1225" t="str">
            <v>1</v>
          </cell>
          <cell r="D1225" t="str">
            <v>B</v>
          </cell>
          <cell r="E1225">
            <v>1</v>
          </cell>
          <cell r="F1225" t="str">
            <v>306010-306140    "F"  fizetési osztály összesen:</v>
          </cell>
        </row>
        <row r="1226">
          <cell r="A1226" t="str">
            <v>91</v>
          </cell>
          <cell r="B1226" t="str">
            <v>44</v>
          </cell>
          <cell r="C1226" t="str">
            <v>1</v>
          </cell>
          <cell r="D1226" t="str">
            <v>B</v>
          </cell>
          <cell r="E1226">
            <v>1</v>
          </cell>
          <cell r="F1226" t="str">
            <v>307010-307140    "G"  fizetési osztály összesen:</v>
          </cell>
        </row>
        <row r="1227">
          <cell r="A1227" t="str">
            <v>92</v>
          </cell>
          <cell r="B1227" t="str">
            <v>44</v>
          </cell>
          <cell r="C1227" t="str">
            <v>1</v>
          </cell>
          <cell r="D1227" t="str">
            <v>B</v>
          </cell>
          <cell r="E1227">
            <v>1</v>
          </cell>
          <cell r="F1227" t="str">
            <v>308010-308140    "H"  fizetési osztály összesen:</v>
          </cell>
        </row>
        <row r="1228">
          <cell r="A1228" t="str">
            <v>93</v>
          </cell>
          <cell r="B1228" t="str">
            <v>44</v>
          </cell>
          <cell r="C1228" t="str">
            <v>1</v>
          </cell>
          <cell r="D1228" t="str">
            <v>B</v>
          </cell>
          <cell r="E1228">
            <v>1</v>
          </cell>
          <cell r="F1228" t="str">
            <v>309010-309140    "I"  fizetési osztály összesen:</v>
          </cell>
        </row>
        <row r="1229">
          <cell r="A1229" t="str">
            <v>94</v>
          </cell>
          <cell r="B1229" t="str">
            <v>44</v>
          </cell>
          <cell r="C1229" t="str">
            <v>1</v>
          </cell>
          <cell r="D1229" t="str">
            <v>B</v>
          </cell>
          <cell r="E1229">
            <v>1</v>
          </cell>
          <cell r="F1229" t="str">
            <v>300010-300140    "J"  fizetési osztály összesen:</v>
          </cell>
        </row>
        <row r="1230">
          <cell r="A1230" t="str">
            <v>95</v>
          </cell>
          <cell r="B1230" t="str">
            <v>44</v>
          </cell>
          <cell r="C1230" t="str">
            <v>1</v>
          </cell>
          <cell r="D1230" t="str">
            <v>B</v>
          </cell>
          <cell r="E1230">
            <v>1</v>
          </cell>
          <cell r="F1230" t="str">
            <v>300210-300450  kutato,felsöoktatásban oktato</v>
          </cell>
        </row>
        <row r="1231">
          <cell r="A1231" t="str">
            <v>96</v>
          </cell>
          <cell r="B1231" t="str">
            <v>44</v>
          </cell>
          <cell r="C1231" t="str">
            <v>1</v>
          </cell>
          <cell r="D1231" t="str">
            <v>B</v>
          </cell>
          <cell r="E1231">
            <v>1</v>
          </cell>
          <cell r="F1231" t="str">
            <v>Közalkalmazottak összesen: (75+...+95)</v>
          </cell>
        </row>
        <row r="1232">
          <cell r="A1232" t="str">
            <v>97</v>
          </cell>
          <cell r="B1232" t="str">
            <v>44</v>
          </cell>
          <cell r="C1232" t="str">
            <v>1</v>
          </cell>
          <cell r="D1232" t="str">
            <v>B</v>
          </cell>
          <cell r="E1232">
            <v>1</v>
          </cell>
          <cell r="F1232" t="str">
            <v>2x0010-2x0100  Legfel.Bir.birája,Legföbb Ügy.ügyésze(x=1,2)</v>
          </cell>
        </row>
        <row r="1233">
          <cell r="A1233" t="str">
            <v>98</v>
          </cell>
          <cell r="B1233" t="str">
            <v>44</v>
          </cell>
          <cell r="C1233" t="str">
            <v>1</v>
          </cell>
          <cell r="D1233" t="str">
            <v>B</v>
          </cell>
          <cell r="E1233">
            <v>1</v>
          </cell>
          <cell r="F1233" t="str">
            <v>2x1010-2x1100  Itélötábla Bir.,fellebvit.föü.ügyésze(x=1,2)</v>
          </cell>
        </row>
        <row r="1234">
          <cell r="A1234" t="str">
            <v>99</v>
          </cell>
          <cell r="B1234" t="str">
            <v>44</v>
          </cell>
          <cell r="C1234" t="str">
            <v>1</v>
          </cell>
          <cell r="D1234" t="str">
            <v>B</v>
          </cell>
          <cell r="E1234">
            <v>1</v>
          </cell>
          <cell r="F1234" t="str">
            <v>2x2010-2x2100  megyei bir.biro,megyei föügy.ügyésze (x=1,2)</v>
          </cell>
        </row>
        <row r="1235">
          <cell r="A1235" t="str">
            <v>100</v>
          </cell>
          <cell r="B1235" t="str">
            <v>44</v>
          </cell>
          <cell r="C1235" t="str">
            <v>1</v>
          </cell>
          <cell r="D1235" t="str">
            <v>B</v>
          </cell>
          <cell r="E1235">
            <v>1</v>
          </cell>
          <cell r="F1235" t="str">
            <v>2x3010-2x3100  helyi birosági biro,helyi ügy.ügyésze(x=1,2)</v>
          </cell>
        </row>
        <row r="1236">
          <cell r="A1236" t="str">
            <v>101</v>
          </cell>
          <cell r="B1236" t="str">
            <v>44</v>
          </cell>
          <cell r="C1236" t="str">
            <v>1</v>
          </cell>
          <cell r="D1236" t="str">
            <v>B</v>
          </cell>
          <cell r="E1236">
            <v>1</v>
          </cell>
          <cell r="F1236" t="str">
            <v>2x4010-2x4040  titkár                               (x=1,2)</v>
          </cell>
        </row>
        <row r="1237">
          <cell r="A1237" t="str">
            <v>102</v>
          </cell>
          <cell r="B1237" t="str">
            <v>44</v>
          </cell>
          <cell r="C1237" t="str">
            <v>1</v>
          </cell>
          <cell r="D1237" t="str">
            <v>B</v>
          </cell>
          <cell r="E1237">
            <v>1</v>
          </cell>
          <cell r="F1237" t="str">
            <v>2x5010-2x5040  fogalmazo                            (x=1,2)</v>
          </cell>
        </row>
        <row r="1238">
          <cell r="A1238" t="str">
            <v>103</v>
          </cell>
          <cell r="B1238" t="str">
            <v>44</v>
          </cell>
          <cell r="C1238" t="str">
            <v>1</v>
          </cell>
          <cell r="D1238" t="str">
            <v>B</v>
          </cell>
          <cell r="E1238">
            <v>1</v>
          </cell>
          <cell r="F1238" t="str">
            <v>2x6010-2x6140  tisztviselö felsöfoku végzettséggel(x=1,2,3)</v>
          </cell>
        </row>
        <row r="1239">
          <cell r="A1239" t="str">
            <v>104</v>
          </cell>
          <cell r="B1239" t="str">
            <v>44</v>
          </cell>
          <cell r="C1239" t="str">
            <v>1</v>
          </cell>
          <cell r="D1239" t="str">
            <v>B</v>
          </cell>
          <cell r="E1239">
            <v>1</v>
          </cell>
          <cell r="F1239" t="str">
            <v>2x7010-2x7140  tisztviselö középfoku végzettséggel(x=1,2,3)</v>
          </cell>
        </row>
        <row r="1240">
          <cell r="A1240" t="str">
            <v>105</v>
          </cell>
          <cell r="B1240" t="str">
            <v>44</v>
          </cell>
          <cell r="C1240" t="str">
            <v>1</v>
          </cell>
          <cell r="D1240" t="str">
            <v>B</v>
          </cell>
          <cell r="E1240">
            <v>1</v>
          </cell>
          <cell r="F1240" t="str">
            <v>2x8010-2x8140  irnok                              (x=1,2,3)</v>
          </cell>
        </row>
        <row r="1241">
          <cell r="A1241" t="str">
            <v>106</v>
          </cell>
          <cell r="B1241" t="str">
            <v>44</v>
          </cell>
          <cell r="C1241" t="str">
            <v>1</v>
          </cell>
          <cell r="D1241" t="str">
            <v>B</v>
          </cell>
          <cell r="E1241">
            <v>1</v>
          </cell>
          <cell r="F1241" t="str">
            <v>2x9000       fizikai alkalmazott                (x=1,2,3)</v>
          </cell>
        </row>
        <row r="1242">
          <cell r="A1242" t="str">
            <v>107</v>
          </cell>
          <cell r="B1242" t="str">
            <v>44</v>
          </cell>
          <cell r="C1242" t="str">
            <v>1</v>
          </cell>
          <cell r="D1242" t="str">
            <v>B</v>
          </cell>
          <cell r="E1242">
            <v>1</v>
          </cell>
          <cell r="F1242" t="str">
            <v>Birák,ügyészek,igazságügyi alk.összesen: (97+...+106)</v>
          </cell>
        </row>
        <row r="1243">
          <cell r="A1243" t="str">
            <v>108</v>
          </cell>
          <cell r="B1243" t="str">
            <v>44</v>
          </cell>
          <cell r="C1243" t="str">
            <v>1</v>
          </cell>
          <cell r="D1243" t="str">
            <v>B</v>
          </cell>
          <cell r="E1243">
            <v>1</v>
          </cell>
          <cell r="F1243" t="str">
            <v>4291600-4891600  közp.tisztikar orsz.parancsnok tagja</v>
          </cell>
        </row>
        <row r="1244">
          <cell r="A1244" t="str">
            <v>109</v>
          </cell>
          <cell r="B1244" t="str">
            <v>44</v>
          </cell>
          <cell r="C1244" t="str">
            <v>1</v>
          </cell>
          <cell r="D1244" t="str">
            <v>B</v>
          </cell>
          <cell r="E1244">
            <v>1</v>
          </cell>
          <cell r="F1244" t="str">
            <v>4292500-4892600  közp.tisztikar orsz.parancsnok hely.tagja</v>
          </cell>
        </row>
        <row r="1245">
          <cell r="A1245" t="str">
            <v>110</v>
          </cell>
          <cell r="B1245" t="str">
            <v>44</v>
          </cell>
          <cell r="C1245" t="str">
            <v>1</v>
          </cell>
          <cell r="D1245" t="str">
            <v>B</v>
          </cell>
          <cell r="E1245">
            <v>1</v>
          </cell>
          <cell r="F1245" t="str">
            <v>4293500-4893500  közp.tisztikar föosztályvezetö tagja</v>
          </cell>
        </row>
        <row r="1246">
          <cell r="A1246" t="str">
            <v>111</v>
          </cell>
          <cell r="B1246" t="str">
            <v>44</v>
          </cell>
          <cell r="C1246" t="str">
            <v>1</v>
          </cell>
          <cell r="D1246" t="str">
            <v>B</v>
          </cell>
          <cell r="E1246">
            <v>1</v>
          </cell>
          <cell r="F1246" t="str">
            <v>4294500-4894500  közp.tisztikar föosztályvezetö-hely.tagja</v>
          </cell>
        </row>
        <row r="1247">
          <cell r="A1247" t="str">
            <v>112</v>
          </cell>
          <cell r="B1247" t="str">
            <v>44</v>
          </cell>
          <cell r="C1247" t="str">
            <v>1</v>
          </cell>
          <cell r="D1247" t="str">
            <v>B</v>
          </cell>
          <cell r="E1247">
            <v>1</v>
          </cell>
          <cell r="F1247" t="str">
            <v>4295400-4895500  közp.tisztikar osztályvezetö tagja</v>
          </cell>
        </row>
        <row r="1248">
          <cell r="A1248" t="str">
            <v>113</v>
          </cell>
          <cell r="B1248" t="str">
            <v>44</v>
          </cell>
          <cell r="C1248" t="str">
            <v>1</v>
          </cell>
          <cell r="D1248" t="str">
            <v>B</v>
          </cell>
          <cell r="E1248">
            <v>1</v>
          </cell>
          <cell r="F1248" t="str">
            <v>4296400-4896500  közp.tisztikar többi tagja</v>
          </cell>
        </row>
        <row r="1249">
          <cell r="A1249" t="str">
            <v>114</v>
          </cell>
          <cell r="B1249" t="str">
            <v>44</v>
          </cell>
          <cell r="C1249" t="str">
            <v>1</v>
          </cell>
          <cell r="D1249" t="str">
            <v>B</v>
          </cell>
          <cell r="E1249">
            <v>1</v>
          </cell>
          <cell r="F1249" t="str">
            <v>Központi tisztikar összesen: (108+...+113)</v>
          </cell>
        </row>
        <row r="1250">
          <cell r="A1250" t="str">
            <v>115</v>
          </cell>
          <cell r="B1250" t="str">
            <v>44</v>
          </cell>
          <cell r="C1250" t="str">
            <v>1</v>
          </cell>
          <cell r="D1250" t="str">
            <v>B</v>
          </cell>
          <cell r="E1250">
            <v>1</v>
          </cell>
          <cell r="F1250" t="str">
            <v>4271603-4871603  országos parancsnok</v>
          </cell>
        </row>
        <row r="1251">
          <cell r="A1251" t="str">
            <v>116</v>
          </cell>
          <cell r="B1251" t="str">
            <v>44</v>
          </cell>
          <cell r="C1251" t="str">
            <v>1</v>
          </cell>
          <cell r="D1251" t="str">
            <v>B</v>
          </cell>
          <cell r="E1251">
            <v>1</v>
          </cell>
          <cell r="F1251" t="str">
            <v>4272503-4872603  országos parancsnok helyettes</v>
          </cell>
        </row>
        <row r="1252">
          <cell r="A1252" t="str">
            <v>117</v>
          </cell>
          <cell r="B1252" t="str">
            <v>44</v>
          </cell>
          <cell r="C1252" t="str">
            <v>1</v>
          </cell>
          <cell r="D1252" t="str">
            <v>B</v>
          </cell>
          <cell r="E1252">
            <v>1</v>
          </cell>
          <cell r="F1252" t="str">
            <v>4273501-4873505  föosztályvezetö</v>
          </cell>
        </row>
        <row r="1253">
          <cell r="A1253" t="str">
            <v>118</v>
          </cell>
          <cell r="B1253" t="str">
            <v>44</v>
          </cell>
          <cell r="C1253" t="str">
            <v>1</v>
          </cell>
          <cell r="D1253" t="str">
            <v>B</v>
          </cell>
          <cell r="E1253">
            <v>1</v>
          </cell>
          <cell r="F1253" t="str">
            <v>4274501-4874505  föosztályvezetö-helyettes</v>
          </cell>
        </row>
        <row r="1254">
          <cell r="A1254" t="str">
            <v>119</v>
          </cell>
          <cell r="B1254" t="str">
            <v>44</v>
          </cell>
          <cell r="C1254" t="str">
            <v>1</v>
          </cell>
          <cell r="D1254" t="str">
            <v>B</v>
          </cell>
          <cell r="E1254">
            <v>1</v>
          </cell>
          <cell r="F1254" t="str">
            <v>4275401-4875505  osztályvezetö</v>
          </cell>
        </row>
        <row r="1255">
          <cell r="A1255" t="str">
            <v>120</v>
          </cell>
          <cell r="B1255" t="str">
            <v>44</v>
          </cell>
          <cell r="C1255" t="str">
            <v>1</v>
          </cell>
          <cell r="D1255" t="str">
            <v>B</v>
          </cell>
          <cell r="E1255">
            <v>1</v>
          </cell>
          <cell r="F1255" t="str">
            <v>4281501-4881505  föosztályvezetönek minösülö vezetö</v>
          </cell>
        </row>
        <row r="1256">
          <cell r="A1256" t="str">
            <v>121</v>
          </cell>
          <cell r="B1256" t="str">
            <v>44</v>
          </cell>
          <cell r="C1256" t="str">
            <v>1</v>
          </cell>
          <cell r="D1256" t="str">
            <v>B</v>
          </cell>
          <cell r="E1256">
            <v>1</v>
          </cell>
          <cell r="F1256" t="str">
            <v>4282501-4882505  föosztályvezetö helyettesnek minösülö vezetö</v>
          </cell>
        </row>
        <row r="1257">
          <cell r="A1257" t="str">
            <v>122</v>
          </cell>
          <cell r="B1257" t="str">
            <v>44</v>
          </cell>
          <cell r="C1257" t="str">
            <v>1</v>
          </cell>
          <cell r="D1257" t="str">
            <v>B</v>
          </cell>
          <cell r="E1257">
            <v>1</v>
          </cell>
          <cell r="F1257" t="str">
            <v>4283401-4883505  osztályvezetönek minösülö vezetö</v>
          </cell>
        </row>
        <row r="1258">
          <cell r="A1258" t="str">
            <v>123</v>
          </cell>
          <cell r="B1258" t="str">
            <v>44</v>
          </cell>
          <cell r="C1258" t="str">
            <v>1</v>
          </cell>
          <cell r="D1258" t="str">
            <v>B</v>
          </cell>
          <cell r="E1258">
            <v>1</v>
          </cell>
          <cell r="F1258" t="str">
            <v>4x01-4x25     I. Besorolási osztály összesen:(x=2,3,4,5,6)</v>
          </cell>
        </row>
        <row r="1259">
          <cell r="A1259" t="str">
            <v>124</v>
          </cell>
          <cell r="B1259" t="str">
            <v>44</v>
          </cell>
          <cell r="C1259" t="str">
            <v>1</v>
          </cell>
          <cell r="D1259" t="str">
            <v>B</v>
          </cell>
          <cell r="E1259">
            <v>1</v>
          </cell>
          <cell r="F1259" t="str">
            <v>4x51-4x67     II.Besorolási osztály összesen:(x=2,3,4,5,6)</v>
          </cell>
        </row>
        <row r="1260">
          <cell r="A1260" t="str">
            <v>125</v>
          </cell>
          <cell r="B1260" t="str">
            <v>44</v>
          </cell>
          <cell r="C1260" t="str">
            <v>1</v>
          </cell>
          <cell r="D1260" t="str">
            <v>B</v>
          </cell>
          <cell r="E1260">
            <v>1</v>
          </cell>
          <cell r="F1260" t="str">
            <v>Rendvédelmi szervek összesen: (115+...+124)</v>
          </cell>
        </row>
        <row r="1261">
          <cell r="A1261" t="str">
            <v>126</v>
          </cell>
          <cell r="B1261" t="str">
            <v>44</v>
          </cell>
          <cell r="C1261" t="str">
            <v>1</v>
          </cell>
          <cell r="D1261" t="str">
            <v>B</v>
          </cell>
          <cell r="E1261">
            <v>1</v>
          </cell>
          <cell r="F1261" t="str">
            <v>4000400-4000640  Tábornokok, tisztek</v>
          </cell>
        </row>
        <row r="1262">
          <cell r="A1262" t="str">
            <v>127</v>
          </cell>
          <cell r="B1262" t="str">
            <v>44</v>
          </cell>
          <cell r="C1262" t="str">
            <v>1</v>
          </cell>
          <cell r="D1262" t="str">
            <v>B</v>
          </cell>
          <cell r="E1262">
            <v>1</v>
          </cell>
          <cell r="F1262" t="str">
            <v>4000100-4000330  Zászlosok, tiszthelyettesek</v>
          </cell>
        </row>
        <row r="1263">
          <cell r="A1263" t="str">
            <v>128</v>
          </cell>
          <cell r="B1263" t="str">
            <v>44</v>
          </cell>
          <cell r="C1263" t="str">
            <v>1</v>
          </cell>
          <cell r="D1263" t="str">
            <v>B</v>
          </cell>
          <cell r="E1263">
            <v>1</v>
          </cell>
          <cell r="F1263" t="str">
            <v>4900000        Diplomáciai szolgálatot teljesitök</v>
          </cell>
        </row>
        <row r="1264">
          <cell r="A1264" t="str">
            <v>129</v>
          </cell>
          <cell r="B1264" t="str">
            <v>44</v>
          </cell>
          <cell r="C1264" t="str">
            <v>1</v>
          </cell>
          <cell r="D1264" t="str">
            <v>B</v>
          </cell>
          <cell r="E1264">
            <v>1</v>
          </cell>
          <cell r="F1264" t="str">
            <v>4000000        Szerzödéses sorkatonák</v>
          </cell>
        </row>
        <row r="1265">
          <cell r="A1265" t="str">
            <v>130</v>
          </cell>
          <cell r="B1265" t="str">
            <v>44</v>
          </cell>
          <cell r="C1265" t="str">
            <v>1</v>
          </cell>
          <cell r="D1265" t="str">
            <v>B</v>
          </cell>
          <cell r="E1265">
            <v>1</v>
          </cell>
          <cell r="F1265" t="str">
            <v>Honvédelmi Minisztérium szervei összesen (126+...+129)</v>
          </cell>
        </row>
        <row r="1266">
          <cell r="A1266" t="str">
            <v>131</v>
          </cell>
          <cell r="B1266" t="str">
            <v>44</v>
          </cell>
          <cell r="C1266" t="str">
            <v>1</v>
          </cell>
          <cell r="D1266" t="str">
            <v>B</v>
          </cell>
          <cell r="E1266">
            <v>1</v>
          </cell>
          <cell r="F1266" t="str">
            <v>800120        osztályvezetö (ÁSZ,GV)</v>
          </cell>
        </row>
        <row r="1267">
          <cell r="A1267" t="str">
            <v>132</v>
          </cell>
          <cell r="B1267" t="str">
            <v>44</v>
          </cell>
          <cell r="C1267" t="str">
            <v>1</v>
          </cell>
          <cell r="D1267" t="str">
            <v>B</v>
          </cell>
          <cell r="E1267">
            <v>1</v>
          </cell>
          <cell r="F1267" t="str">
            <v>800410-800420    ügykezelö (ÁSZ,GV)</v>
          </cell>
        </row>
        <row r="1268">
          <cell r="A1268" t="str">
            <v>133</v>
          </cell>
          <cell r="B1268" t="str">
            <v>44</v>
          </cell>
          <cell r="C1268" t="str">
            <v>1</v>
          </cell>
          <cell r="D1268" t="str">
            <v>B</v>
          </cell>
          <cell r="E1268">
            <v>1</v>
          </cell>
          <cell r="F1268" t="str">
            <v>800510,800530,800550,800570  fizikai alkalmazott (ÁSZ,GV)</v>
          </cell>
        </row>
        <row r="1269">
          <cell r="A1269" t="str">
            <v>134</v>
          </cell>
          <cell r="B1269" t="str">
            <v>44</v>
          </cell>
          <cell r="C1269" t="str">
            <v>1</v>
          </cell>
          <cell r="D1269" t="str">
            <v>B</v>
          </cell>
          <cell r="E1269">
            <v>1</v>
          </cell>
          <cell r="F1269" t="str">
            <v>810120        osztályvezetö</v>
          </cell>
        </row>
        <row r="1270">
          <cell r="A1270" t="str">
            <v>135</v>
          </cell>
          <cell r="B1270" t="str">
            <v>44</v>
          </cell>
          <cell r="C1270" t="str">
            <v>1</v>
          </cell>
          <cell r="D1270" t="str">
            <v>B</v>
          </cell>
          <cell r="E1270">
            <v>1</v>
          </cell>
          <cell r="F1270" t="str">
            <v>810410-810420    ügykezelö</v>
          </cell>
        </row>
        <row r="1271">
          <cell r="A1271" t="str">
            <v>136</v>
          </cell>
          <cell r="B1271" t="str">
            <v>44</v>
          </cell>
          <cell r="C1271" t="str">
            <v>1</v>
          </cell>
          <cell r="D1271" t="str">
            <v>B</v>
          </cell>
          <cell r="E1271">
            <v>1</v>
          </cell>
          <cell r="F1271" t="str">
            <v>810510,810530,810550,810570  fizikai alkalmazott</v>
          </cell>
        </row>
        <row r="1272">
          <cell r="A1272" t="str">
            <v>137</v>
          </cell>
          <cell r="B1272" t="str">
            <v>44</v>
          </cell>
          <cell r="C1272" t="str">
            <v>1</v>
          </cell>
          <cell r="D1272" t="str">
            <v>B</v>
          </cell>
          <cell r="E1272">
            <v>1</v>
          </cell>
          <cell r="F1272" t="str">
            <v>820120        osztályvezetö (területi szerv)</v>
          </cell>
        </row>
        <row r="1273">
          <cell r="A1273" t="str">
            <v>138</v>
          </cell>
          <cell r="B1273" t="str">
            <v>44</v>
          </cell>
          <cell r="C1273" t="str">
            <v>1</v>
          </cell>
          <cell r="D1273" t="str">
            <v>B</v>
          </cell>
          <cell r="E1273">
            <v>1</v>
          </cell>
          <cell r="F1273" t="str">
            <v>820410-820420    ügykezelö (területi szerv)</v>
          </cell>
        </row>
        <row r="1274">
          <cell r="A1274" t="str">
            <v>139</v>
          </cell>
          <cell r="B1274" t="str">
            <v>44</v>
          </cell>
          <cell r="C1274" t="str">
            <v>1</v>
          </cell>
          <cell r="D1274" t="str">
            <v>B</v>
          </cell>
          <cell r="E1274">
            <v>1</v>
          </cell>
          <cell r="F1274" t="str">
            <v>820510,820530,820550,820570  fizikai alkalmazott (területi)</v>
          </cell>
        </row>
        <row r="1275">
          <cell r="A1275" t="str">
            <v>140</v>
          </cell>
          <cell r="B1275" t="str">
            <v>44</v>
          </cell>
          <cell r="C1275" t="str">
            <v>1</v>
          </cell>
          <cell r="D1275" t="str">
            <v>B</v>
          </cell>
          <cell r="E1275">
            <v>1</v>
          </cell>
          <cell r="F1275" t="str">
            <v>830120        osztályvezetö (helyi szerv)</v>
          </cell>
        </row>
        <row r="1276">
          <cell r="A1276" t="str">
            <v>141</v>
          </cell>
          <cell r="B1276" t="str">
            <v>44</v>
          </cell>
          <cell r="C1276" t="str">
            <v>1</v>
          </cell>
          <cell r="D1276" t="str">
            <v>B</v>
          </cell>
          <cell r="E1276">
            <v>1</v>
          </cell>
          <cell r="F1276" t="str">
            <v>830410-830420    ügykezelö (helyi szerv)</v>
          </cell>
        </row>
        <row r="1277">
          <cell r="A1277" t="str">
            <v>142</v>
          </cell>
          <cell r="B1277" t="str">
            <v>44</v>
          </cell>
          <cell r="C1277" t="str">
            <v>1</v>
          </cell>
          <cell r="D1277" t="str">
            <v>B</v>
          </cell>
          <cell r="E1277">
            <v>1</v>
          </cell>
          <cell r="F1277" t="str">
            <v>830510,830530,830550,830570 fizikai alkalmazott(helyi szerv)</v>
          </cell>
        </row>
        <row r="1278">
          <cell r="A1278" t="str">
            <v>143</v>
          </cell>
          <cell r="B1278" t="str">
            <v>44</v>
          </cell>
          <cell r="C1278" t="str">
            <v>1</v>
          </cell>
          <cell r="D1278" t="str">
            <v>B</v>
          </cell>
          <cell r="E1278">
            <v>1</v>
          </cell>
          <cell r="F1278" t="str">
            <v>877777        polgári szolgálatot teljesitö</v>
          </cell>
        </row>
        <row r="1279">
          <cell r="A1279" t="str">
            <v>144</v>
          </cell>
          <cell r="B1279" t="str">
            <v>44</v>
          </cell>
          <cell r="C1279" t="str">
            <v>1</v>
          </cell>
          <cell r="D1279" t="str">
            <v>B</v>
          </cell>
          <cell r="E1279">
            <v>1</v>
          </cell>
          <cell r="F1279" t="str">
            <v>888888        közhasznu és közmunkát végzö</v>
          </cell>
        </row>
        <row r="1280">
          <cell r="A1280" t="str">
            <v>145</v>
          </cell>
          <cell r="B1280" t="str">
            <v>44</v>
          </cell>
          <cell r="C1280" t="str">
            <v>1</v>
          </cell>
          <cell r="D1280" t="str">
            <v>B</v>
          </cell>
          <cell r="E1280">
            <v>1</v>
          </cell>
          <cell r="F1280" t="str">
            <v>Központi szervek egyéb bérrendszer összesen:(131+...+144)</v>
          </cell>
        </row>
        <row r="1281">
          <cell r="A1281" t="str">
            <v>146</v>
          </cell>
          <cell r="B1281" t="str">
            <v>44</v>
          </cell>
          <cell r="C1281" t="str">
            <v>1</v>
          </cell>
          <cell r="D1281" t="str">
            <v>B</v>
          </cell>
          <cell r="E1281">
            <v>1</v>
          </cell>
          <cell r="F1281" t="str">
            <v>840120        osztályvezetö</v>
          </cell>
        </row>
        <row r="1282">
          <cell r="A1282" t="str">
            <v>147</v>
          </cell>
          <cell r="B1282" t="str">
            <v>44</v>
          </cell>
          <cell r="C1282" t="str">
            <v>1</v>
          </cell>
          <cell r="D1282" t="str">
            <v>B</v>
          </cell>
          <cell r="E1282">
            <v>1</v>
          </cell>
          <cell r="F1282" t="str">
            <v>840410-840420    ügyintézö</v>
          </cell>
        </row>
        <row r="1283">
          <cell r="A1283" t="str">
            <v>148</v>
          </cell>
          <cell r="B1283" t="str">
            <v>44</v>
          </cell>
          <cell r="C1283" t="str">
            <v>1</v>
          </cell>
          <cell r="D1283" t="str">
            <v>B</v>
          </cell>
          <cell r="E1283">
            <v>1</v>
          </cell>
          <cell r="F1283" t="str">
            <v>840510,840530,840550,840570  fizikai alkalmazott</v>
          </cell>
        </row>
        <row r="1284">
          <cell r="A1284" t="str">
            <v>149</v>
          </cell>
          <cell r="B1284" t="str">
            <v>44</v>
          </cell>
          <cell r="C1284" t="str">
            <v>1</v>
          </cell>
          <cell r="D1284" t="str">
            <v>B</v>
          </cell>
          <cell r="E1284">
            <v>1</v>
          </cell>
          <cell r="F1284" t="str">
            <v>850120        osztályvezetö (körjegyzöség)</v>
          </cell>
        </row>
        <row r="1285">
          <cell r="A1285" t="str">
            <v>150</v>
          </cell>
          <cell r="B1285" t="str">
            <v>44</v>
          </cell>
          <cell r="C1285" t="str">
            <v>1</v>
          </cell>
          <cell r="D1285" t="str">
            <v>B</v>
          </cell>
          <cell r="E1285">
            <v>1</v>
          </cell>
          <cell r="F1285" t="str">
            <v>850410-850420    ügyintézö (körjegyzöség)</v>
          </cell>
        </row>
        <row r="1286">
          <cell r="A1286" t="str">
            <v>151</v>
          </cell>
          <cell r="B1286" t="str">
            <v>44</v>
          </cell>
          <cell r="C1286" t="str">
            <v>1</v>
          </cell>
          <cell r="D1286" t="str">
            <v>B</v>
          </cell>
          <cell r="E1286">
            <v>1</v>
          </cell>
          <cell r="F1286" t="str">
            <v>850510,850530,850550,850570 fizikai alkalmaz. (körjegyzöség)</v>
          </cell>
        </row>
        <row r="1287">
          <cell r="A1287" t="str">
            <v>152</v>
          </cell>
          <cell r="B1287" t="str">
            <v>44</v>
          </cell>
          <cell r="C1287" t="str">
            <v>1</v>
          </cell>
          <cell r="D1287" t="str">
            <v>B</v>
          </cell>
          <cell r="E1287">
            <v>1</v>
          </cell>
          <cell r="F1287" t="str">
            <v>877777        polgári szolgálatot teljesitö(körjegyzöség)</v>
          </cell>
        </row>
        <row r="1288">
          <cell r="A1288" t="str">
            <v>153</v>
          </cell>
          <cell r="B1288" t="str">
            <v>44</v>
          </cell>
          <cell r="C1288" t="str">
            <v>1</v>
          </cell>
          <cell r="D1288" t="str">
            <v>B</v>
          </cell>
          <cell r="E1288">
            <v>1</v>
          </cell>
          <cell r="F1288" t="str">
            <v>888888        közhasznu és közmunkát végzö (körjegyzöség)</v>
          </cell>
        </row>
        <row r="1289">
          <cell r="A1289" t="str">
            <v>154</v>
          </cell>
          <cell r="B1289" t="str">
            <v>44</v>
          </cell>
          <cell r="C1289" t="str">
            <v>1</v>
          </cell>
          <cell r="D1289" t="str">
            <v>B</v>
          </cell>
          <cell r="E1289">
            <v>1</v>
          </cell>
          <cell r="F1289" t="str">
            <v>Önkormányzati szervek egyéb bérrend.össz.: (146+...+153)</v>
          </cell>
        </row>
        <row r="1290">
          <cell r="A1290" t="str">
            <v>155</v>
          </cell>
          <cell r="B1290" t="str">
            <v>44</v>
          </cell>
          <cell r="C1290" t="str">
            <v>1</v>
          </cell>
          <cell r="D1290" t="str">
            <v>B</v>
          </cell>
          <cell r="E1290">
            <v>1</v>
          </cell>
          <cell r="F1290" t="str">
            <v>Egyéb bérrendszer összesen:                    (145+154)</v>
          </cell>
        </row>
        <row r="1291">
          <cell r="A1291" t="str">
            <v>156</v>
          </cell>
          <cell r="B1291" t="str">
            <v>44</v>
          </cell>
          <cell r="C1291" t="str">
            <v>1</v>
          </cell>
          <cell r="D1291" t="str">
            <v>B</v>
          </cell>
          <cell r="E1291">
            <v>1</v>
          </cell>
          <cell r="F1291" t="str">
            <v>I.Telj.munkaidös:(18+24+33+38+62+74+96+107+114+125+130+155)</v>
          </cell>
        </row>
        <row r="1292">
          <cell r="A1292" t="str">
            <v>157</v>
          </cell>
          <cell r="B1292" t="str">
            <v>44</v>
          </cell>
          <cell r="C1292" t="str">
            <v>1</v>
          </cell>
          <cell r="D1292" t="str">
            <v>B</v>
          </cell>
          <cell r="E1292">
            <v>1</v>
          </cell>
          <cell r="F1292" t="str">
            <v>II.Részmunkaidöben fogl.- köztisztviselök összesen</v>
          </cell>
        </row>
        <row r="1293">
          <cell r="A1293" t="str">
            <v>158</v>
          </cell>
          <cell r="B1293" t="str">
            <v>44</v>
          </cell>
          <cell r="C1293" t="str">
            <v>1</v>
          </cell>
          <cell r="D1293" t="str">
            <v>B</v>
          </cell>
          <cell r="E1293">
            <v>1</v>
          </cell>
          <cell r="F1293" t="str">
            <v>II.Részmunkaidöben fogl.- közalkamazottak összesen</v>
          </cell>
        </row>
        <row r="1294">
          <cell r="A1294" t="str">
            <v>159</v>
          </cell>
          <cell r="B1294" t="str">
            <v>44</v>
          </cell>
          <cell r="C1294" t="str">
            <v>1</v>
          </cell>
          <cell r="D1294" t="str">
            <v>B</v>
          </cell>
          <cell r="E1294">
            <v>1</v>
          </cell>
          <cell r="F1294" t="str">
            <v>II.Részmunkaidöben fogl.- birák,ügyészek,igazságügyi alk.</v>
          </cell>
        </row>
        <row r="1295">
          <cell r="A1295" t="str">
            <v>160</v>
          </cell>
          <cell r="B1295" t="str">
            <v>44</v>
          </cell>
          <cell r="C1295" t="str">
            <v>1</v>
          </cell>
          <cell r="D1295" t="str">
            <v>B</v>
          </cell>
          <cell r="E1295">
            <v>1</v>
          </cell>
          <cell r="F1295" t="str">
            <v>II.Részmunkaidöben fogl.- fegyv.erök,rendvéd.szerv.hiv.áll.</v>
          </cell>
        </row>
        <row r="1296">
          <cell r="A1296" t="str">
            <v>161</v>
          </cell>
          <cell r="B1296" t="str">
            <v>44</v>
          </cell>
          <cell r="C1296" t="str">
            <v>1</v>
          </cell>
          <cell r="D1296" t="str">
            <v>B</v>
          </cell>
          <cell r="E1296">
            <v>1</v>
          </cell>
          <cell r="F1296" t="str">
            <v>II.Részmunkaidöben fogl.- egyéb bérrendszer összesen</v>
          </cell>
        </row>
        <row r="1297">
          <cell r="A1297" t="str">
            <v>162</v>
          </cell>
          <cell r="B1297" t="str">
            <v>44</v>
          </cell>
          <cell r="C1297" t="str">
            <v>1</v>
          </cell>
          <cell r="D1297" t="str">
            <v>B</v>
          </cell>
          <cell r="E1297">
            <v>1</v>
          </cell>
          <cell r="F1297" t="str">
            <v>II.Részmunkaidöben foglalkoztatottak összesen: (157+...+161)</v>
          </cell>
        </row>
        <row r="1298">
          <cell r="A1298" t="str">
            <v>163</v>
          </cell>
          <cell r="B1298" t="str">
            <v>44</v>
          </cell>
          <cell r="C1298" t="str">
            <v>1</v>
          </cell>
          <cell r="D1298" t="str">
            <v>B</v>
          </cell>
          <cell r="E1298">
            <v>1</v>
          </cell>
          <cell r="F1298" t="str">
            <v>I+II. Mindösszesen:      (156+162)</v>
          </cell>
        </row>
        <row r="1299">
          <cell r="A1299" t="str">
            <v>1</v>
          </cell>
          <cell r="B1299" t="str">
            <v>50</v>
          </cell>
          <cell r="C1299" t="str">
            <v>1</v>
          </cell>
          <cell r="D1299" t="str">
            <v>B</v>
          </cell>
          <cell r="E1299">
            <v>1</v>
          </cell>
          <cell r="F1299" t="str">
            <v>Helyben marado SZJA (5%)                             A=B=C</v>
          </cell>
        </row>
        <row r="1300">
          <cell r="A1300" t="str">
            <v>2</v>
          </cell>
          <cell r="B1300" t="str">
            <v>50</v>
          </cell>
          <cell r="C1300" t="str">
            <v>1</v>
          </cell>
          <cell r="D1300" t="str">
            <v>B</v>
          </cell>
          <cell r="E1300">
            <v>1</v>
          </cell>
          <cell r="F1300" t="str">
            <v>Számitott adoeröképesség                             A=B=C</v>
          </cell>
        </row>
        <row r="1301">
          <cell r="A1301" t="str">
            <v>3</v>
          </cell>
          <cell r="B1301" t="str">
            <v>50</v>
          </cell>
          <cell r="C1301" t="str">
            <v>1</v>
          </cell>
          <cell r="D1301" t="str">
            <v>B</v>
          </cell>
          <cell r="E1301">
            <v>1</v>
          </cell>
          <cell r="F1301" t="str">
            <v>Adobevétel(100%)</v>
          </cell>
        </row>
        <row r="1302">
          <cell r="A1302" t="str">
            <v>4</v>
          </cell>
          <cell r="B1302" t="str">
            <v>50</v>
          </cell>
          <cell r="C1302" t="str">
            <v>1</v>
          </cell>
          <cell r="D1302" t="str">
            <v>B</v>
          </cell>
          <cell r="E1302">
            <v>1</v>
          </cell>
          <cell r="F1302" t="str">
            <v>Adobevétel 60%-a                                   03x0,60</v>
          </cell>
        </row>
        <row r="1303">
          <cell r="A1303" t="str">
            <v>5</v>
          </cell>
          <cell r="B1303" t="str">
            <v>50</v>
          </cell>
          <cell r="C1303" t="str">
            <v>1</v>
          </cell>
          <cell r="D1303" t="str">
            <v>B</v>
          </cell>
          <cell r="E1303">
            <v>1</v>
          </cell>
          <cell r="F1303" t="str">
            <v>----------------------------------------------------------</v>
          </cell>
        </row>
        <row r="1304">
          <cell r="A1304" t="str">
            <v>6</v>
          </cell>
          <cell r="B1304" t="str">
            <v>50</v>
          </cell>
          <cell r="C1304" t="str">
            <v>1</v>
          </cell>
          <cell r="D1304" t="str">
            <v>B</v>
          </cell>
          <cell r="E1304">
            <v>1</v>
          </cell>
          <cell r="F1304" t="str">
            <v>Iparüzési adoerökép.(=02 04&lt;02&lt;03)(=03 02&gt;=03)(=04 02&lt;=04)</v>
          </cell>
        </row>
        <row r="1305">
          <cell r="A1305" t="str">
            <v>7</v>
          </cell>
          <cell r="B1305" t="str">
            <v>50</v>
          </cell>
          <cell r="C1305" t="str">
            <v>1</v>
          </cell>
          <cell r="D1305" t="str">
            <v>B</v>
          </cell>
          <cell r="E1305">
            <v>1</v>
          </cell>
          <cell r="F1305" t="str">
            <v>Lakosok száma                                        A=B=C</v>
          </cell>
        </row>
        <row r="1306">
          <cell r="A1306" t="str">
            <v>8</v>
          </cell>
          <cell r="B1306" t="str">
            <v>50</v>
          </cell>
          <cell r="C1306" t="str">
            <v>1</v>
          </cell>
          <cell r="D1306" t="str">
            <v>B</v>
          </cell>
          <cell r="E1306">
            <v>1</v>
          </cell>
          <cell r="F1306" t="str">
            <v>Jövedelemkülönbség mérséklés önkorm.szintje     (01+06):07</v>
          </cell>
        </row>
        <row r="1307">
          <cell r="A1307" t="str">
            <v>9</v>
          </cell>
          <cell r="B1307" t="str">
            <v>50</v>
          </cell>
          <cell r="C1307" t="str">
            <v>1</v>
          </cell>
          <cell r="D1307" t="str">
            <v>B</v>
          </cell>
          <cell r="E1307">
            <v>1</v>
          </cell>
          <cell r="F1307" t="str">
            <v>Jövedelemkülönbség mérséklés értékhatára             A=B=C</v>
          </cell>
        </row>
        <row r="1308">
          <cell r="A1308" t="str">
            <v>10</v>
          </cell>
          <cell r="B1308" t="str">
            <v>50</v>
          </cell>
          <cell r="C1308" t="str">
            <v>1</v>
          </cell>
          <cell r="D1308" t="str">
            <v>B</v>
          </cell>
          <cell r="E1308">
            <v>1</v>
          </cell>
          <cell r="F1308" t="str">
            <v>Kiegészités egy före                     (=09-08 ha 08&lt;09)</v>
          </cell>
        </row>
        <row r="1309">
          <cell r="A1309" t="str">
            <v>11</v>
          </cell>
          <cell r="B1309" t="str">
            <v>50</v>
          </cell>
          <cell r="C1309" t="str">
            <v>1</v>
          </cell>
          <cell r="D1309" t="str">
            <v>B</v>
          </cell>
          <cell r="E1309">
            <v>1</v>
          </cell>
          <cell r="F1309" t="str">
            <v>Levonás egy före                           (ha 08&gt;09x1,25)</v>
          </cell>
        </row>
        <row r="1310">
          <cell r="A1310" t="str">
            <v>12</v>
          </cell>
          <cell r="B1310" t="str">
            <v>50</v>
          </cell>
          <cell r="C1310" t="str">
            <v>1</v>
          </cell>
          <cell r="D1310" t="str">
            <v>B</v>
          </cell>
          <cell r="E1310">
            <v>1</v>
          </cell>
          <cell r="F1310" t="str">
            <v>Kiegészités                                        (10x07)</v>
          </cell>
        </row>
        <row r="1311">
          <cell r="A1311" t="str">
            <v>13</v>
          </cell>
          <cell r="B1311" t="str">
            <v>50</v>
          </cell>
          <cell r="C1311" t="str">
            <v>1</v>
          </cell>
          <cell r="D1311" t="str">
            <v>B</v>
          </cell>
          <cell r="E1311">
            <v>1</v>
          </cell>
          <cell r="F1311" t="str">
            <v>Levonási korlát                                      A=B=C</v>
          </cell>
        </row>
        <row r="1312">
          <cell r="A1312" t="str">
            <v>14</v>
          </cell>
          <cell r="B1312" t="str">
            <v>50</v>
          </cell>
          <cell r="C1312" t="str">
            <v>1</v>
          </cell>
          <cell r="D1312" t="str">
            <v>B</v>
          </cell>
          <cell r="E1312">
            <v>1</v>
          </cell>
          <cell r="F1312" t="str">
            <v>Levonás            (=13 ha 11x07&gt;=13) (=11x07 ha 11x07&lt;13)</v>
          </cell>
        </row>
        <row r="1313">
          <cell r="A1313" t="str">
            <v>15</v>
          </cell>
          <cell r="B1313" t="str">
            <v>50</v>
          </cell>
          <cell r="C1313" t="str">
            <v>1</v>
          </cell>
          <cell r="D1313" t="str">
            <v>B</v>
          </cell>
          <cell r="E1313">
            <v>1</v>
          </cell>
          <cell r="F1313" t="str">
            <v>Önkormányzat által fizetendö</v>
          </cell>
        </row>
        <row r="1314">
          <cell r="A1314" t="str">
            <v>16</v>
          </cell>
          <cell r="B1314" t="str">
            <v>50</v>
          </cell>
          <cell r="C1314" t="str">
            <v>1</v>
          </cell>
          <cell r="D1314" t="str">
            <v>B</v>
          </cell>
          <cell r="E1314">
            <v>1</v>
          </cell>
          <cell r="F1314" t="str">
            <v>Fizetendö kamat összege</v>
          </cell>
        </row>
        <row r="1315">
          <cell r="A1315" t="str">
            <v>1</v>
          </cell>
          <cell r="B1315" t="str">
            <v>51</v>
          </cell>
          <cell r="C1315" t="str">
            <v>1</v>
          </cell>
          <cell r="D1315" t="str">
            <v>B</v>
          </cell>
          <cell r="E1315">
            <v>1</v>
          </cell>
          <cell r="F1315" t="str">
            <v>Éves kltg-i törv.tervezett - mutatoszám</v>
          </cell>
        </row>
        <row r="1316">
          <cell r="A1316" t="str">
            <v>2</v>
          </cell>
          <cell r="B1316" t="str">
            <v>51</v>
          </cell>
          <cell r="C1316" t="str">
            <v>1</v>
          </cell>
          <cell r="D1316" t="str">
            <v>B</v>
          </cell>
          <cell r="E1316">
            <v>1</v>
          </cell>
          <cell r="F1316" t="str">
            <v>Éves kltg-i törv.tervezett - áll.hozzájárulás</v>
          </cell>
        </row>
        <row r="1317">
          <cell r="A1317" t="str">
            <v>3</v>
          </cell>
          <cell r="B1317" t="str">
            <v>51</v>
          </cell>
          <cell r="C1317" t="str">
            <v>1</v>
          </cell>
          <cell r="D1317" t="str">
            <v>B</v>
          </cell>
          <cell r="E1317">
            <v>1</v>
          </cell>
          <cell r="F1317" t="str">
            <v>Évközi változások (+-) - mutatoszám</v>
          </cell>
        </row>
        <row r="1318">
          <cell r="A1318" t="str">
            <v>4</v>
          </cell>
          <cell r="B1318" t="str">
            <v>51</v>
          </cell>
          <cell r="C1318" t="str">
            <v>1</v>
          </cell>
          <cell r="D1318" t="str">
            <v>B</v>
          </cell>
          <cell r="E1318">
            <v>1</v>
          </cell>
          <cell r="F1318" t="str">
            <v>Évközi változások (+-) - állami hozzájárulás</v>
          </cell>
        </row>
        <row r="1319">
          <cell r="A1319" t="str">
            <v>5</v>
          </cell>
          <cell r="B1319" t="str">
            <v>51</v>
          </cell>
          <cell r="C1319" t="str">
            <v>1</v>
          </cell>
          <cell r="D1319" t="str">
            <v>B</v>
          </cell>
          <cell r="E1319">
            <v>1</v>
          </cell>
          <cell r="F1319" t="str">
            <v>Tényleges - mutatoszám</v>
          </cell>
        </row>
        <row r="1320">
          <cell r="A1320" t="str">
            <v>6</v>
          </cell>
          <cell r="B1320" t="str">
            <v>51</v>
          </cell>
          <cell r="C1320" t="str">
            <v>1</v>
          </cell>
          <cell r="D1320" t="str">
            <v>B</v>
          </cell>
          <cell r="E1320">
            <v>1</v>
          </cell>
          <cell r="F1320" t="str">
            <v>Tényleges - állami hozzájárulás</v>
          </cell>
        </row>
        <row r="1321">
          <cell r="A1321" t="str">
            <v>7</v>
          </cell>
          <cell r="B1321" t="str">
            <v>51</v>
          </cell>
          <cell r="C1321" t="str">
            <v>1</v>
          </cell>
          <cell r="D1321" t="str">
            <v>B</v>
          </cell>
          <cell r="E1321">
            <v>1</v>
          </cell>
          <cell r="F1321" t="str">
            <v>Eltérés (+-) - mutatoszám (6-2-4)</v>
          </cell>
        </row>
        <row r="1322">
          <cell r="A1322" t="str">
            <v>8</v>
          </cell>
          <cell r="B1322" t="str">
            <v>51</v>
          </cell>
          <cell r="C1322" t="str">
            <v>1</v>
          </cell>
          <cell r="D1322" t="str">
            <v>B</v>
          </cell>
          <cell r="E1322">
            <v>1</v>
          </cell>
          <cell r="F1322" t="str">
            <v>Eltérés (+-) - állami hozzájárulás (7-3-5)</v>
          </cell>
        </row>
        <row r="1323">
          <cell r="A1323" t="str">
            <v>9</v>
          </cell>
          <cell r="B1323" t="str">
            <v>51</v>
          </cell>
          <cell r="C1323" t="str">
            <v>1</v>
          </cell>
          <cell r="D1323" t="str">
            <v>B</v>
          </cell>
          <cell r="E1323">
            <v>1</v>
          </cell>
          <cell r="F1323" t="str">
            <v>Önkorm.- adott célra dec.31-ig felh.összeg</v>
          </cell>
        </row>
        <row r="1324">
          <cell r="A1324" t="str">
            <v>10</v>
          </cell>
          <cell r="B1324" t="str">
            <v>51</v>
          </cell>
          <cell r="C1324" t="str">
            <v>1</v>
          </cell>
          <cell r="D1324" t="str">
            <v>B</v>
          </cell>
          <cell r="E1324">
            <v>1</v>
          </cell>
          <cell r="F1324" t="str">
            <v>Önkorm.- felad.terhelt de fel nem haszn.össz.</v>
          </cell>
        </row>
        <row r="1325">
          <cell r="A1325" t="str">
            <v>11</v>
          </cell>
          <cell r="B1325" t="str">
            <v>51</v>
          </cell>
          <cell r="C1325" t="str">
            <v>1</v>
          </cell>
          <cell r="D1325" t="str">
            <v>B</v>
          </cell>
          <cell r="E1325">
            <v>1</v>
          </cell>
          <cell r="F1325" t="str">
            <v>E l t é r é s állami hozzájárulás(9-7-10-11)</v>
          </cell>
        </row>
        <row r="1326">
          <cell r="A1326" t="str">
            <v>1</v>
          </cell>
          <cell r="B1326" t="str">
            <v>52</v>
          </cell>
          <cell r="C1326" t="str">
            <v>1</v>
          </cell>
          <cell r="D1326" t="str">
            <v>B</v>
          </cell>
          <cell r="E1326">
            <v>1</v>
          </cell>
          <cell r="F1326" t="str">
            <v>Helyben marado SZJA (5%)</v>
          </cell>
        </row>
        <row r="1327">
          <cell r="A1327" t="str">
            <v>2</v>
          </cell>
          <cell r="B1327" t="str">
            <v>52</v>
          </cell>
          <cell r="C1327" t="str">
            <v>1</v>
          </cell>
          <cell r="D1327" t="str">
            <v>B</v>
          </cell>
          <cell r="E1327">
            <v>1</v>
          </cell>
          <cell r="F1327" t="str">
            <v>Számitott iparüzési adoerö-képesség</v>
          </cell>
        </row>
        <row r="1328">
          <cell r="A1328" t="str">
            <v>3</v>
          </cell>
          <cell r="B1328" t="str">
            <v>52</v>
          </cell>
          <cell r="C1328" t="str">
            <v>1</v>
          </cell>
          <cell r="D1328" t="str">
            <v>B</v>
          </cell>
          <cell r="E1328">
            <v>1</v>
          </cell>
          <cell r="F1328" t="str">
            <v>Tényleges adobevétel</v>
          </cell>
        </row>
        <row r="1329">
          <cell r="A1329" t="str">
            <v>4</v>
          </cell>
          <cell r="B1329" t="str">
            <v>52</v>
          </cell>
          <cell r="C1329" t="str">
            <v>1</v>
          </cell>
          <cell r="D1329" t="str">
            <v>B</v>
          </cell>
          <cell r="E1329">
            <v>1</v>
          </cell>
          <cell r="F1329" t="str">
            <v>Számitott,korrigált iparüzésiado-bevétel</v>
          </cell>
        </row>
        <row r="1330">
          <cell r="A1330" t="str">
            <v>5</v>
          </cell>
          <cell r="B1330" t="str">
            <v>52</v>
          </cell>
          <cell r="C1330" t="str">
            <v>1</v>
          </cell>
          <cell r="D1330" t="str">
            <v>B</v>
          </cell>
          <cell r="E1330">
            <v>1</v>
          </cell>
          <cell r="F1330" t="str">
            <v>Számitott,korrigált iparüzésiado-bevétel 60%-a(04x0,6)</v>
          </cell>
        </row>
        <row r="1331">
          <cell r="A1331" t="str">
            <v>6</v>
          </cell>
          <cell r="B1331" t="str">
            <v>52</v>
          </cell>
          <cell r="C1331" t="str">
            <v>1</v>
          </cell>
          <cell r="D1331" t="str">
            <v>B</v>
          </cell>
          <cell r="E1331">
            <v>1</v>
          </cell>
          <cell r="F1331" t="str">
            <v>-------------------------------------------------------</v>
          </cell>
        </row>
        <row r="1332">
          <cell r="A1332" t="str">
            <v>7</v>
          </cell>
          <cell r="B1332" t="str">
            <v>52</v>
          </cell>
          <cell r="C1332" t="str">
            <v>1</v>
          </cell>
          <cell r="D1332" t="str">
            <v>B</v>
          </cell>
          <cell r="E1332">
            <v>1</v>
          </cell>
          <cell r="F1332" t="str">
            <v>Iparüzési adoerö-képesség</v>
          </cell>
        </row>
        <row r="1333">
          <cell r="A1333" t="str">
            <v>8</v>
          </cell>
          <cell r="B1333" t="str">
            <v>52</v>
          </cell>
          <cell r="C1333" t="str">
            <v>1</v>
          </cell>
          <cell r="D1333" t="str">
            <v>B</v>
          </cell>
          <cell r="E1333">
            <v>1</v>
          </cell>
          <cell r="F1333" t="str">
            <v>Lakosok száma (fö)</v>
          </cell>
        </row>
        <row r="1334">
          <cell r="A1334" t="str">
            <v>9</v>
          </cell>
          <cell r="B1334" t="str">
            <v>52</v>
          </cell>
          <cell r="C1334" t="str">
            <v>1</v>
          </cell>
          <cell r="D1334" t="str">
            <v>B</v>
          </cell>
          <cell r="E1334">
            <v>1</v>
          </cell>
          <cell r="F1334" t="str">
            <v>Jövedelemkülönbségmérséklés önkorm.szintje (01+07):08</v>
          </cell>
        </row>
        <row r="1335">
          <cell r="A1335" t="str">
            <v>10</v>
          </cell>
          <cell r="B1335" t="str">
            <v>52</v>
          </cell>
          <cell r="C1335" t="str">
            <v>1</v>
          </cell>
          <cell r="D1335" t="str">
            <v>B</v>
          </cell>
          <cell r="E1335">
            <v>1</v>
          </cell>
          <cell r="F1335" t="str">
            <v>Jövedelemkülönbség-mérséklés értékhatára</v>
          </cell>
        </row>
        <row r="1336">
          <cell r="A1336" t="str">
            <v>11</v>
          </cell>
          <cell r="B1336" t="str">
            <v>52</v>
          </cell>
          <cell r="C1336" t="str">
            <v>1</v>
          </cell>
          <cell r="D1336" t="str">
            <v>B</v>
          </cell>
          <cell r="E1336">
            <v>1</v>
          </cell>
          <cell r="F1336" t="str">
            <v>Levonás egy före                      (ha 09&gt;10x1,25)</v>
          </cell>
        </row>
        <row r="1337">
          <cell r="A1337" t="str">
            <v>12</v>
          </cell>
          <cell r="B1337" t="str">
            <v>52</v>
          </cell>
          <cell r="C1337" t="str">
            <v>1</v>
          </cell>
          <cell r="D1337" t="str">
            <v>B</v>
          </cell>
          <cell r="E1337">
            <v>1</v>
          </cell>
          <cell r="F1337" t="str">
            <v>Levonás összesen                              (11x08)</v>
          </cell>
        </row>
        <row r="1338">
          <cell r="A1338" t="str">
            <v>13</v>
          </cell>
          <cell r="B1338" t="str">
            <v>52</v>
          </cell>
          <cell r="C1338" t="str">
            <v>1</v>
          </cell>
          <cell r="D1338" t="str">
            <v>B</v>
          </cell>
          <cell r="E1338">
            <v>1</v>
          </cell>
          <cell r="F1338" t="str">
            <v>Tervezett levonási korlát (elöirányzat)</v>
          </cell>
        </row>
        <row r="1339">
          <cell r="A1339" t="str">
            <v>14</v>
          </cell>
          <cell r="B1339" t="str">
            <v>52</v>
          </cell>
          <cell r="C1339" t="str">
            <v>1</v>
          </cell>
          <cell r="D1339" t="str">
            <v>B</v>
          </cell>
          <cell r="E1339">
            <v>1</v>
          </cell>
          <cell r="F1339" t="str">
            <v>Levonási elöirányzat    (=13 ha 12&gt;=13)(=14 ha 12&lt;13)</v>
          </cell>
        </row>
        <row r="1340">
          <cell r="A1340" t="str">
            <v>15</v>
          </cell>
          <cell r="B1340" t="str">
            <v>52</v>
          </cell>
          <cell r="C1340" t="str">
            <v>1</v>
          </cell>
          <cell r="D1340" t="str">
            <v>B</v>
          </cell>
          <cell r="E1340">
            <v>1</v>
          </cell>
          <cell r="F1340" t="str">
            <v>Tényleges levonási korlát</v>
          </cell>
        </row>
        <row r="1341">
          <cell r="A1341" t="str">
            <v>16</v>
          </cell>
          <cell r="B1341" t="str">
            <v>52</v>
          </cell>
          <cell r="C1341" t="str">
            <v>1</v>
          </cell>
          <cell r="D1341" t="str">
            <v>B</v>
          </cell>
          <cell r="E1341">
            <v>1</v>
          </cell>
          <cell r="F1341" t="str">
            <v>Tényleges levonás (=12 15&gt;12) (=14 15=13) (=15 15&lt;12)</v>
          </cell>
        </row>
        <row r="1342">
          <cell r="A1342" t="str">
            <v>17</v>
          </cell>
          <cell r="B1342" t="str">
            <v>52</v>
          </cell>
          <cell r="C1342" t="str">
            <v>1</v>
          </cell>
          <cell r="D1342" t="str">
            <v>B</v>
          </cell>
          <cell r="E1342">
            <v>1</v>
          </cell>
          <cell r="F1342" t="str">
            <v>Önkormányzat részére fizetendö     (=14-16 ha 16&lt;=14)</v>
          </cell>
        </row>
        <row r="1343">
          <cell r="A1343" t="str">
            <v>18</v>
          </cell>
          <cell r="B1343" t="str">
            <v>52</v>
          </cell>
          <cell r="C1343" t="str">
            <v>1</v>
          </cell>
          <cell r="D1343" t="str">
            <v>B</v>
          </cell>
          <cell r="E1343">
            <v>1</v>
          </cell>
          <cell r="F1343" t="str">
            <v>Önkormányzat által fizetendö       (=16-14 ha 16&gt; 14)</v>
          </cell>
        </row>
        <row r="1344">
          <cell r="A1344" t="str">
            <v>1</v>
          </cell>
          <cell r="B1344" t="str">
            <v>53</v>
          </cell>
          <cell r="C1344" t="str">
            <v>1</v>
          </cell>
          <cell r="D1344" t="str">
            <v>B</v>
          </cell>
          <cell r="E1344">
            <v>1</v>
          </cell>
          <cell r="F1344" t="str">
            <v>Betegszabadsággal összefüggö:-munkáltatoi kifizetés</v>
          </cell>
        </row>
        <row r="1345">
          <cell r="A1345" t="str">
            <v>2</v>
          </cell>
          <cell r="B1345" t="str">
            <v>53</v>
          </cell>
          <cell r="C1345" t="str">
            <v>1</v>
          </cell>
          <cell r="D1345" t="str">
            <v>B</v>
          </cell>
          <cell r="E1345">
            <v>1</v>
          </cell>
          <cell r="F1345" t="str">
            <v>Betegszabadsággal összefüggö:-kifizetésben részesülök (fö)</v>
          </cell>
        </row>
        <row r="1346">
          <cell r="A1346" t="str">
            <v>3</v>
          </cell>
          <cell r="B1346" t="str">
            <v>53</v>
          </cell>
          <cell r="C1346" t="str">
            <v>1</v>
          </cell>
          <cell r="D1346" t="str">
            <v>B</v>
          </cell>
          <cell r="E1346">
            <v>1</v>
          </cell>
          <cell r="F1346" t="str">
            <v>Munkáltato ált.levont,átutalt:-személyi jövedelemado össz.</v>
          </cell>
        </row>
        <row r="1347">
          <cell r="A1347" t="str">
            <v>4</v>
          </cell>
          <cell r="B1347" t="str">
            <v>53</v>
          </cell>
          <cell r="C1347" t="str">
            <v>1</v>
          </cell>
          <cell r="D1347" t="str">
            <v>B</v>
          </cell>
          <cell r="E1347">
            <v>1</v>
          </cell>
          <cell r="F1347" t="str">
            <v>Munkáltato ált.levont,átutalt:-nyugdijjárulék összege</v>
          </cell>
        </row>
        <row r="1348">
          <cell r="A1348" t="str">
            <v>5</v>
          </cell>
          <cell r="B1348" t="str">
            <v>53</v>
          </cell>
          <cell r="C1348" t="str">
            <v>1</v>
          </cell>
          <cell r="D1348" t="str">
            <v>B</v>
          </cell>
          <cell r="E1348">
            <v>1</v>
          </cell>
          <cell r="F1348" t="str">
            <v>Munkáltato ált.levont,átutalt:-egészségbiztositási járulék</v>
          </cell>
        </row>
        <row r="1349">
          <cell r="A1349" t="str">
            <v>6</v>
          </cell>
          <cell r="B1349" t="str">
            <v>53</v>
          </cell>
          <cell r="C1349" t="str">
            <v>1</v>
          </cell>
          <cell r="D1349" t="str">
            <v>B</v>
          </cell>
          <cell r="E1349">
            <v>1</v>
          </cell>
          <cell r="F1349" t="str">
            <v>Munkáltato ált.levont,átutalt:-magánnyugdij-pénztári tagdij</v>
          </cell>
        </row>
        <row r="1350">
          <cell r="A1350" t="str">
            <v>7</v>
          </cell>
          <cell r="B1350" t="str">
            <v>53</v>
          </cell>
          <cell r="C1350" t="str">
            <v>1</v>
          </cell>
          <cell r="D1350" t="str">
            <v>B</v>
          </cell>
          <cell r="E1350">
            <v>1</v>
          </cell>
          <cell r="F1350" t="str">
            <v>TB kifizetöhely által folyositott:-családi potlék összege</v>
          </cell>
        </row>
        <row r="1351">
          <cell r="A1351" t="str">
            <v>8</v>
          </cell>
          <cell r="B1351" t="str">
            <v>53</v>
          </cell>
          <cell r="C1351" t="str">
            <v>1</v>
          </cell>
          <cell r="D1351" t="str">
            <v>B</v>
          </cell>
          <cell r="E1351">
            <v>1</v>
          </cell>
          <cell r="F1351" t="str">
            <v>TB kifizetöhely által folyositott:-táppénz összege</v>
          </cell>
        </row>
        <row r="1352">
          <cell r="A1352" t="str">
            <v>9</v>
          </cell>
          <cell r="B1352" t="str">
            <v>53</v>
          </cell>
          <cell r="C1352" t="str">
            <v>1</v>
          </cell>
          <cell r="D1352" t="str">
            <v>B</v>
          </cell>
          <cell r="E1352">
            <v>1</v>
          </cell>
          <cell r="F1352" t="str">
            <v>TB kifizetöhely által folyositott:-egyéb TB juttatás össz.</v>
          </cell>
        </row>
        <row r="1353">
          <cell r="A1353" t="str">
            <v>10</v>
          </cell>
          <cell r="B1353" t="str">
            <v>53</v>
          </cell>
          <cell r="C1353" t="str">
            <v>1</v>
          </cell>
          <cell r="D1353" t="str">
            <v>B</v>
          </cell>
          <cell r="E1353">
            <v>1</v>
          </cell>
          <cell r="F1353" t="str">
            <v>TB kifizetöhely által az ellátás után kapott térités össz.</v>
          </cell>
        </row>
        <row r="1354">
          <cell r="A1354" t="str">
            <v>11</v>
          </cell>
          <cell r="B1354" t="str">
            <v>53</v>
          </cell>
          <cell r="C1354" t="str">
            <v>1</v>
          </cell>
          <cell r="D1354" t="str">
            <v>B</v>
          </cell>
          <cell r="E1354">
            <v>1</v>
          </cell>
          <cell r="F1354" t="str">
            <v>Biztositási kiadások: - életbiztositás</v>
          </cell>
        </row>
        <row r="1355">
          <cell r="A1355" t="str">
            <v>12</v>
          </cell>
          <cell r="B1355" t="str">
            <v>53</v>
          </cell>
          <cell r="C1355" t="str">
            <v>1</v>
          </cell>
          <cell r="D1355" t="str">
            <v>B</v>
          </cell>
          <cell r="E1355">
            <v>1</v>
          </cell>
          <cell r="F1355" t="str">
            <v>Biztositási kiadások: - vagyonbiztositás</v>
          </cell>
        </row>
        <row r="1356">
          <cell r="A1356" t="str">
            <v>13</v>
          </cell>
          <cell r="B1356" t="str">
            <v>53</v>
          </cell>
          <cell r="C1356" t="str">
            <v>1</v>
          </cell>
          <cell r="D1356" t="str">
            <v>B</v>
          </cell>
          <cell r="E1356">
            <v>1</v>
          </cell>
          <cell r="F1356" t="str">
            <v>Munkáltato által levont munkavállaloi járulék</v>
          </cell>
        </row>
        <row r="1357">
          <cell r="A1357" t="str">
            <v>14</v>
          </cell>
          <cell r="B1357" t="str">
            <v>53</v>
          </cell>
          <cell r="C1357" t="str">
            <v>1</v>
          </cell>
          <cell r="D1357" t="str">
            <v>B</v>
          </cell>
          <cell r="E1357">
            <v>1</v>
          </cell>
          <cell r="F1357" t="str">
            <v>Személyi juttatások:-2001.jan.telj.51-52.szla.brutto szem.j</v>
          </cell>
        </row>
        <row r="1358">
          <cell r="A1358" t="str">
            <v>15</v>
          </cell>
          <cell r="B1358" t="str">
            <v>53</v>
          </cell>
          <cell r="C1358" t="str">
            <v>1</v>
          </cell>
          <cell r="D1358" t="str">
            <v>B</v>
          </cell>
          <cell r="E1358">
            <v>1</v>
          </cell>
          <cell r="F1358" t="str">
            <v>Személyi juttatások:-2002.jan.telj.51-52.szla.brutto szem.j</v>
          </cell>
        </row>
        <row r="1359">
          <cell r="A1359" t="str">
            <v>16</v>
          </cell>
          <cell r="B1359" t="str">
            <v>53</v>
          </cell>
          <cell r="C1359" t="str">
            <v>1</v>
          </cell>
          <cell r="D1359" t="str">
            <v>B</v>
          </cell>
          <cell r="E1359">
            <v>1</v>
          </cell>
          <cell r="F1359" t="str">
            <v>TB járulék:-2001.jan.telj.531.szla elsz.-járulék</v>
          </cell>
        </row>
        <row r="1360">
          <cell r="A1360" t="str">
            <v>17</v>
          </cell>
          <cell r="B1360" t="str">
            <v>53</v>
          </cell>
          <cell r="C1360" t="str">
            <v>1</v>
          </cell>
          <cell r="D1360" t="str">
            <v>B</v>
          </cell>
          <cell r="E1360">
            <v>1</v>
          </cell>
          <cell r="F1360" t="str">
            <v>TB járulék:-2002.jan.telj.531.szla elsz.-járulék</v>
          </cell>
        </row>
        <row r="1361">
          <cell r="A1361" t="str">
            <v>18</v>
          </cell>
          <cell r="B1361" t="str">
            <v>53</v>
          </cell>
          <cell r="C1361" t="str">
            <v>1</v>
          </cell>
          <cell r="D1361" t="str">
            <v>B</v>
          </cell>
          <cell r="E1361">
            <v>1</v>
          </cell>
          <cell r="F1361" t="str">
            <v>Munkaadoi járulék:-2001.jan.telj.532.szla elsz.-járulék</v>
          </cell>
        </row>
        <row r="1362">
          <cell r="A1362" t="str">
            <v>19</v>
          </cell>
          <cell r="B1362" t="str">
            <v>53</v>
          </cell>
          <cell r="C1362" t="str">
            <v>1</v>
          </cell>
          <cell r="D1362" t="str">
            <v>B</v>
          </cell>
          <cell r="E1362">
            <v>1</v>
          </cell>
          <cell r="F1362" t="str">
            <v>Munkaadoi járulék:-2002.jan.telj.532.szla elsz.-járulék</v>
          </cell>
        </row>
        <row r="1363">
          <cell r="A1363" t="str">
            <v>20</v>
          </cell>
          <cell r="B1363" t="str">
            <v>53</v>
          </cell>
          <cell r="C1363" t="str">
            <v>1</v>
          </cell>
          <cell r="D1363" t="str">
            <v>B</v>
          </cell>
          <cell r="E1363">
            <v>1</v>
          </cell>
          <cell r="F1363" t="str">
            <v>Eg.bizt.hozzájárulás:-2001.jan.telj.533.szla elsz.-járulék</v>
          </cell>
        </row>
        <row r="1364">
          <cell r="A1364" t="str">
            <v>21</v>
          </cell>
          <cell r="B1364" t="str">
            <v>53</v>
          </cell>
          <cell r="C1364" t="str">
            <v>1</v>
          </cell>
          <cell r="D1364" t="str">
            <v>B</v>
          </cell>
          <cell r="E1364">
            <v>1</v>
          </cell>
          <cell r="F1364" t="str">
            <v>Eg.bizt.hozzájárulás:-2002.jan.telj.533.szla elsz.-járulék</v>
          </cell>
        </row>
        <row r="1365">
          <cell r="A1365" t="str">
            <v>22</v>
          </cell>
          <cell r="B1365" t="str">
            <v>53</v>
          </cell>
          <cell r="C1365" t="str">
            <v>1</v>
          </cell>
          <cell r="D1365" t="str">
            <v>B</v>
          </cell>
          <cell r="E1365">
            <v>1</v>
          </cell>
          <cell r="F1365" t="str">
            <v>Kamatkiadások:-2001.telj.573.szla elsz.-nem tárgyévre kamat</v>
          </cell>
        </row>
        <row r="1366">
          <cell r="A1366" t="str">
            <v>23</v>
          </cell>
          <cell r="B1366" t="str">
            <v>53</v>
          </cell>
          <cell r="C1366" t="str">
            <v>1</v>
          </cell>
          <cell r="D1366" t="str">
            <v>B</v>
          </cell>
          <cell r="E1366">
            <v>1</v>
          </cell>
          <cell r="F1366" t="str">
            <v>Kamatkiadások:-2001.terhelö,de tárgyévben meg nem fiz.kamat</v>
          </cell>
        </row>
        <row r="1367">
          <cell r="A1367" t="str">
            <v>24</v>
          </cell>
          <cell r="B1367" t="str">
            <v>53</v>
          </cell>
          <cell r="C1367" t="str">
            <v>1</v>
          </cell>
          <cell r="D1367" t="str">
            <v>B</v>
          </cell>
          <cell r="E1367">
            <v>1</v>
          </cell>
          <cell r="F1367" t="str">
            <v>Kamatbevételek:-2001.bef.916.szla elsz.-nem tárgyévre kamat</v>
          </cell>
        </row>
        <row r="1368">
          <cell r="A1368" t="str">
            <v>25</v>
          </cell>
          <cell r="B1368" t="str">
            <v>53</v>
          </cell>
          <cell r="C1368" t="str">
            <v>1</v>
          </cell>
          <cell r="D1368" t="str">
            <v>B</v>
          </cell>
          <cell r="E1368">
            <v>1</v>
          </cell>
          <cell r="F1368" t="str">
            <v>Kamatbevételek:-2001.járo,de be nem folyt kamat összege</v>
          </cell>
        </row>
        <row r="1369">
          <cell r="A1369" t="str">
            <v>26</v>
          </cell>
          <cell r="B1369" t="str">
            <v>53</v>
          </cell>
          <cell r="C1369" t="str">
            <v>1</v>
          </cell>
          <cell r="D1369" t="str">
            <v>B</v>
          </cell>
          <cell r="E1369">
            <v>1</v>
          </cell>
          <cell r="F1369" t="str">
            <v>Bevételként elszámolt árfolyamnyereség</v>
          </cell>
        </row>
        <row r="1370">
          <cell r="A1370" t="str">
            <v>27</v>
          </cell>
          <cell r="B1370" t="str">
            <v>53</v>
          </cell>
          <cell r="C1370" t="str">
            <v>1</v>
          </cell>
          <cell r="D1370" t="str">
            <v>B</v>
          </cell>
          <cell r="E1370">
            <v>1</v>
          </cell>
          <cell r="F1370" t="str">
            <v>Kiadásként elszámolt árfolyamveszteség</v>
          </cell>
        </row>
        <row r="1371">
          <cell r="A1371" t="str">
            <v>28</v>
          </cell>
          <cell r="B1371" t="str">
            <v>53</v>
          </cell>
          <cell r="C1371" t="str">
            <v>1</v>
          </cell>
          <cell r="D1371" t="str">
            <v>B</v>
          </cell>
          <cell r="E1371">
            <v>1</v>
          </cell>
          <cell r="F1371" t="str">
            <v>Technikai összesen       (01+...+27)</v>
          </cell>
        </row>
        <row r="1372">
          <cell r="A1372" t="str">
            <v>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 t="str">
            <v>Községek általános feladatai</v>
          </cell>
          <cell r="G1372" t="str">
            <v>17.819</v>
          </cell>
          <cell r="H1372" t="str">
            <v>82.181</v>
          </cell>
        </row>
        <row r="1373">
          <cell r="A1373" t="str">
            <v>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 t="str">
            <v>Települési igazgatási, kommunális és sportfeladatok</v>
          </cell>
          <cell r="G1373" t="str">
            <v>16.184</v>
          </cell>
          <cell r="H1373" t="str">
            <v>83.816</v>
          </cell>
        </row>
        <row r="1374">
          <cell r="A1374" t="str">
            <v>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 t="str">
            <v>Körjegyzöség müködése</v>
          </cell>
          <cell r="G1374" t="str">
            <v>24.379</v>
          </cell>
          <cell r="H1374" t="str">
            <v>75.621</v>
          </cell>
        </row>
        <row r="1375">
          <cell r="A1375" t="str">
            <v>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 t="str">
            <v>Lakott külterületekkel kapcsolatos feladatok</v>
          </cell>
          <cell r="G1375" t="str">
            <v>0</v>
          </cell>
          <cell r="H1375" t="str">
            <v>100</v>
          </cell>
        </row>
        <row r="1376">
          <cell r="A1376" t="str">
            <v>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 t="str">
            <v>Körzeti igazgatási feladatok</v>
          </cell>
          <cell r="G1376" t="str">
            <v>0</v>
          </cell>
          <cell r="H1376" t="str">
            <v>100</v>
          </cell>
        </row>
        <row r="1377">
          <cell r="A1377" t="str">
            <v>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 t="str">
            <v>Megyei, fövárosi igazgatási és sportfeladatok</v>
          </cell>
          <cell r="G1377" t="str">
            <v>0</v>
          </cell>
          <cell r="H1377" t="str">
            <v>100</v>
          </cell>
        </row>
        <row r="1378">
          <cell r="A1378" t="str">
            <v>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 t="str">
            <v>Üdülöhelyi feladatok</v>
          </cell>
          <cell r="G1378" t="str">
            <v>29.536</v>
          </cell>
          <cell r="H1378" t="str">
            <v>70.464</v>
          </cell>
        </row>
        <row r="1379">
          <cell r="A1379" t="str">
            <v>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 t="str">
            <v>A társadalmi-gazdasági, infrastrukt.elmaradott.önk.támog.</v>
          </cell>
          <cell r="G1379" t="str">
            <v>0</v>
          </cell>
          <cell r="H1379" t="str">
            <v>100</v>
          </cell>
        </row>
        <row r="1380">
          <cell r="A1380" t="str">
            <v>9</v>
          </cell>
          <cell r="B1380" t="str">
            <v>54</v>
          </cell>
          <cell r="C1380" t="str">
            <v>1</v>
          </cell>
          <cell r="D1380" t="str">
            <v>B</v>
          </cell>
          <cell r="E1380">
            <v>1</v>
          </cell>
          <cell r="F1380" t="str">
            <v>Pénzbeli, természetbeli szociális és gyermekjoléti támogatás</v>
          </cell>
          <cell r="G1380" t="str">
            <v>0</v>
          </cell>
          <cell r="H1380" t="str">
            <v>100</v>
          </cell>
        </row>
        <row r="1381">
          <cell r="A1381" t="str">
            <v>10</v>
          </cell>
          <cell r="B1381" t="str">
            <v>54</v>
          </cell>
          <cell r="C1381" t="str">
            <v>1</v>
          </cell>
          <cell r="D1381" t="str">
            <v>B</v>
          </cell>
          <cell r="E1381">
            <v>1</v>
          </cell>
          <cell r="F1381" t="str">
            <v>A lakáshoz jutás,lakás fenntartás támogatásának feladatai</v>
          </cell>
          <cell r="G1381" t="str">
            <v>0</v>
          </cell>
          <cell r="H1381" t="str">
            <v>100</v>
          </cell>
        </row>
        <row r="1382">
          <cell r="A1382" t="str">
            <v>11</v>
          </cell>
          <cell r="B1382" t="str">
            <v>54</v>
          </cell>
          <cell r="C1382" t="str">
            <v>1</v>
          </cell>
          <cell r="D1382" t="str">
            <v>B</v>
          </cell>
          <cell r="E1382">
            <v>1</v>
          </cell>
          <cell r="F1382" t="str">
            <v>Szociális és gyermekjoléti alapszolgáltatási feledatok</v>
          </cell>
          <cell r="G1382" t="str">
            <v>25.241</v>
          </cell>
          <cell r="H1382" t="str">
            <v>74.759</v>
          </cell>
        </row>
        <row r="1383">
          <cell r="A1383" t="str">
            <v>12</v>
          </cell>
          <cell r="B1383" t="str">
            <v>54</v>
          </cell>
          <cell r="C1383" t="str">
            <v>1</v>
          </cell>
          <cell r="D1383" t="str">
            <v>B</v>
          </cell>
          <cell r="E1383">
            <v>1</v>
          </cell>
          <cell r="F1383" t="str">
            <v>Gyermekvédelmi szakellátás</v>
          </cell>
          <cell r="G1383" t="str">
            <v>25.241</v>
          </cell>
          <cell r="H1383" t="str">
            <v>74.759</v>
          </cell>
        </row>
        <row r="1384">
          <cell r="A1384" t="str">
            <v>13</v>
          </cell>
          <cell r="B1384" t="str">
            <v>54</v>
          </cell>
          <cell r="C1384" t="str">
            <v>1</v>
          </cell>
          <cell r="D1384" t="str">
            <v>B</v>
          </cell>
          <cell r="E1384">
            <v>1</v>
          </cell>
          <cell r="F1384" t="str">
            <v>Bentlakásos és átmeneti elhelyezést nyujto intézményi ellát.</v>
          </cell>
          <cell r="G1384" t="str">
            <v>25.241</v>
          </cell>
          <cell r="H1384" t="str">
            <v>74.759</v>
          </cell>
        </row>
        <row r="1385">
          <cell r="A1385" t="str">
            <v>14</v>
          </cell>
          <cell r="B1385" t="str">
            <v>54</v>
          </cell>
          <cell r="C1385" t="str">
            <v>1</v>
          </cell>
          <cell r="D1385" t="str">
            <v>B</v>
          </cell>
          <cell r="E1385">
            <v>1</v>
          </cell>
          <cell r="F1385" t="str">
            <v>Nappali szociális intézményi ellátás</v>
          </cell>
          <cell r="G1385" t="str">
            <v>25.241</v>
          </cell>
          <cell r="H1385" t="str">
            <v>74.759</v>
          </cell>
        </row>
        <row r="1386">
          <cell r="A1386" t="str">
            <v>15</v>
          </cell>
          <cell r="B1386" t="str">
            <v>54</v>
          </cell>
          <cell r="C1386" t="str">
            <v>1</v>
          </cell>
          <cell r="D1386" t="str">
            <v>B</v>
          </cell>
          <cell r="E1386">
            <v>1</v>
          </cell>
          <cell r="F1386" t="str">
            <v>Hajléktalanok átmeneti intézményei</v>
          </cell>
          <cell r="G1386" t="str">
            <v>25.241</v>
          </cell>
          <cell r="H1386" t="str">
            <v>74.759</v>
          </cell>
        </row>
        <row r="1387">
          <cell r="A1387" t="str">
            <v>16</v>
          </cell>
          <cell r="B1387" t="str">
            <v>54</v>
          </cell>
          <cell r="C1387" t="str">
            <v>1</v>
          </cell>
          <cell r="D1387" t="str">
            <v>B</v>
          </cell>
          <cell r="E1387">
            <v>1</v>
          </cell>
          <cell r="F1387" t="str">
            <v>Pszich.és szenvedélybetegek, fogyatékosok bentlak.int.ellát.</v>
          </cell>
          <cell r="G1387" t="str">
            <v>25.239</v>
          </cell>
          <cell r="H1387" t="str">
            <v>74.761</v>
          </cell>
        </row>
        <row r="1388">
          <cell r="A1388" t="str">
            <v>17</v>
          </cell>
          <cell r="B1388" t="str">
            <v>54</v>
          </cell>
          <cell r="C1388" t="str">
            <v>1</v>
          </cell>
          <cell r="D1388" t="str">
            <v>B</v>
          </cell>
          <cell r="E1388">
            <v>1</v>
          </cell>
          <cell r="F1388" t="str">
            <v>Bölcsödei ellátás</v>
          </cell>
          <cell r="G1388" t="str">
            <v>25.241</v>
          </cell>
          <cell r="H1388" t="str">
            <v>74.759</v>
          </cell>
        </row>
        <row r="1389">
          <cell r="A1389" t="str">
            <v>18</v>
          </cell>
          <cell r="B1389" t="str">
            <v>54</v>
          </cell>
          <cell r="C1389" t="str">
            <v>1</v>
          </cell>
          <cell r="D1389" t="str">
            <v>B</v>
          </cell>
          <cell r="E1389">
            <v>1</v>
          </cell>
          <cell r="F1389" t="str">
            <v>Szociális intézményi modszertani feladatok</v>
          </cell>
          <cell r="G1389" t="str">
            <v>25.241</v>
          </cell>
          <cell r="H1389" t="str">
            <v>74.759</v>
          </cell>
        </row>
        <row r="1390">
          <cell r="A1390" t="str">
            <v>19</v>
          </cell>
          <cell r="B1390" t="str">
            <v>54</v>
          </cell>
          <cell r="C1390" t="str">
            <v>1</v>
          </cell>
          <cell r="D1390" t="str">
            <v>B</v>
          </cell>
          <cell r="E1390">
            <v>1</v>
          </cell>
          <cell r="F1390" t="str">
            <v>Ovodai ellátás</v>
          </cell>
          <cell r="G1390" t="str">
            <v>100</v>
          </cell>
          <cell r="H1390" t="str">
            <v>0</v>
          </cell>
        </row>
        <row r="1391">
          <cell r="A1391" t="str">
            <v>20</v>
          </cell>
          <cell r="B1391" t="str">
            <v>54</v>
          </cell>
          <cell r="C1391" t="str">
            <v>1</v>
          </cell>
          <cell r="D1391" t="str">
            <v>B</v>
          </cell>
          <cell r="E1391">
            <v>1</v>
          </cell>
          <cell r="F1391" t="str">
            <v>Iskolai oktatás</v>
          </cell>
          <cell r="G1391" t="str">
            <v>100</v>
          </cell>
          <cell r="H1391" t="str">
            <v>0</v>
          </cell>
        </row>
        <row r="1392">
          <cell r="A1392" t="str">
            <v>21</v>
          </cell>
          <cell r="B1392" t="str">
            <v>54</v>
          </cell>
          <cell r="C1392" t="str">
            <v>1</v>
          </cell>
          <cell r="D1392" t="str">
            <v>B</v>
          </cell>
          <cell r="E1392">
            <v>1</v>
          </cell>
          <cell r="F1392" t="str">
            <v>Különleges gondozás keretében nyujtott ellátás</v>
          </cell>
          <cell r="G1392" t="str">
            <v>100</v>
          </cell>
          <cell r="H1392" t="str">
            <v>0</v>
          </cell>
        </row>
        <row r="1393">
          <cell r="A1393" t="str">
            <v>22</v>
          </cell>
          <cell r="B1393" t="str">
            <v>54</v>
          </cell>
          <cell r="C1393" t="str">
            <v>1</v>
          </cell>
          <cell r="D1393" t="str">
            <v>B</v>
          </cell>
          <cell r="E1393">
            <v>1</v>
          </cell>
          <cell r="F1393" t="str">
            <v>Alapfoku müvészetoktatás</v>
          </cell>
          <cell r="G1393" t="str">
            <v>100</v>
          </cell>
          <cell r="H1393" t="str">
            <v>0</v>
          </cell>
        </row>
        <row r="1394">
          <cell r="A1394" t="str">
            <v>23</v>
          </cell>
          <cell r="B1394" t="str">
            <v>54</v>
          </cell>
          <cell r="C1394" t="str">
            <v>1</v>
          </cell>
          <cell r="D1394" t="str">
            <v>B</v>
          </cell>
          <cell r="E1394">
            <v>1</v>
          </cell>
          <cell r="F1394" t="str">
            <v>Bentlakásos közoktatási intézményi ellátás</v>
          </cell>
          <cell r="G1394" t="str">
            <v>100</v>
          </cell>
          <cell r="H1394" t="str">
            <v>0</v>
          </cell>
        </row>
        <row r="1395">
          <cell r="A1395" t="str">
            <v>24</v>
          </cell>
          <cell r="B1395" t="str">
            <v>54</v>
          </cell>
          <cell r="C1395" t="str">
            <v>1</v>
          </cell>
          <cell r="D1395" t="str">
            <v>B</v>
          </cell>
          <cell r="E1395">
            <v>1</v>
          </cell>
          <cell r="F1395" t="str">
            <v>Kieg.hozzájárulás egyéb közoktatási feladatokhoz</v>
          </cell>
          <cell r="G1395" t="str">
            <v>70.524</v>
          </cell>
          <cell r="H1395" t="str">
            <v>29.476</v>
          </cell>
        </row>
        <row r="1396">
          <cell r="A1396" t="str">
            <v>25</v>
          </cell>
          <cell r="B1396" t="str">
            <v>54</v>
          </cell>
          <cell r="C1396" t="str">
            <v>1</v>
          </cell>
          <cell r="D1396" t="str">
            <v>B</v>
          </cell>
          <cell r="E1396">
            <v>1</v>
          </cell>
          <cell r="F1396" t="str">
            <v>Helyi közmüvelödési és közgyüjteményi feladatok ellátása</v>
          </cell>
          <cell r="G1396" t="str">
            <v>0</v>
          </cell>
          <cell r="H1396" t="str">
            <v>100</v>
          </cell>
        </row>
        <row r="1397">
          <cell r="A1397" t="str">
            <v>26</v>
          </cell>
          <cell r="B1397" t="str">
            <v>54</v>
          </cell>
          <cell r="C1397" t="str">
            <v>1</v>
          </cell>
          <cell r="D1397" t="str">
            <v>B</v>
          </cell>
          <cell r="E1397">
            <v>1</v>
          </cell>
          <cell r="F1397" t="str">
            <v>Megyei/fövárosi közmüvelődési,közgyüjteményi feladat ellátás</v>
          </cell>
          <cell r="G1397" t="str">
            <v>0</v>
          </cell>
          <cell r="H1397" t="str">
            <v>100</v>
          </cell>
        </row>
        <row r="1398">
          <cell r="A1398" t="str">
            <v>27</v>
          </cell>
          <cell r="B1398" t="str">
            <v>54</v>
          </cell>
          <cell r="C1398" t="str">
            <v>1</v>
          </cell>
          <cell r="D1398" t="str">
            <v>B</v>
          </cell>
          <cell r="E1398">
            <v>1</v>
          </cell>
          <cell r="F1398" t="str">
            <v>Települési sportfeladatok</v>
          </cell>
          <cell r="G1398" t="str">
            <v>100</v>
          </cell>
          <cell r="H1398" t="str">
            <v>0</v>
          </cell>
        </row>
        <row r="1399">
          <cell r="A1399" t="str">
            <v>28</v>
          </cell>
          <cell r="B1399" t="str">
            <v>54</v>
          </cell>
          <cell r="C1399" t="str">
            <v>1</v>
          </cell>
          <cell r="D1399" t="str">
            <v>B</v>
          </cell>
          <cell r="E1399">
            <v>1</v>
          </cell>
          <cell r="F1399" t="str">
            <v>Normativ hozzájárulások összesen (01+...+27)</v>
          </cell>
        </row>
        <row r="1400">
          <cell r="A1400" t="str">
            <v>29</v>
          </cell>
          <cell r="B1400" t="str">
            <v>54</v>
          </cell>
          <cell r="C1400" t="str">
            <v>1</v>
          </cell>
          <cell r="D1400" t="str">
            <v>B</v>
          </cell>
          <cell r="E1400">
            <v>1</v>
          </cell>
          <cell r="F1400" t="str">
            <v>Helyi önkormányzati hivatásos tüzoltoságok támogatása</v>
          </cell>
          <cell r="G1400" t="str">
            <v>23.298</v>
          </cell>
          <cell r="H1400" t="str">
            <v>76.702</v>
          </cell>
        </row>
        <row r="1401">
          <cell r="A1401" t="str">
            <v>1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 t="str">
            <v>Költ.törv.6.sz.m.1.1-6 alpont önk.mind megfel/nem fel.meg</v>
          </cell>
        </row>
        <row r="1402">
          <cell r="A1402" t="str">
            <v>2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 t="str">
            <v>Költ.törv.6.sz.m.1.  1 alpont önk. megfelel/nem felel meg</v>
          </cell>
        </row>
        <row r="1403">
          <cell r="A1403" t="str">
            <v>3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1</v>
          </cell>
          <cell r="F1403" t="str">
            <v>Költ.törv.6.sz.m.1.  2 alpont önk. megfelel/nem felel meg</v>
          </cell>
        </row>
        <row r="1404">
          <cell r="A1404" t="str">
            <v>4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 t="str">
            <v>Költ.törv.6.sz.m.1.  3 alpont önk. megfelel/nem felel meg</v>
          </cell>
        </row>
        <row r="1405">
          <cell r="A1405" t="str">
            <v>5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1</v>
          </cell>
          <cell r="F1405" t="str">
            <v>Költ.törv.6.sz.m.1.  4 alpont önk. megfelel/nem felel meg</v>
          </cell>
        </row>
        <row r="1406">
          <cell r="A1406" t="str">
            <v>6</v>
          </cell>
          <cell r="B1406" t="str">
            <v>55</v>
          </cell>
          <cell r="C1406" t="str">
            <v>1</v>
          </cell>
          <cell r="D1406" t="str">
            <v>B</v>
          </cell>
          <cell r="E1406">
            <v>1</v>
          </cell>
          <cell r="F1406" t="str">
            <v>Költ.törv.6.sz.m.1.  5 alpont önk. megfelel/nem felel meg</v>
          </cell>
        </row>
        <row r="1407">
          <cell r="A1407" t="str">
            <v>7</v>
          </cell>
          <cell r="B1407" t="str">
            <v>55</v>
          </cell>
          <cell r="C1407" t="str">
            <v>1</v>
          </cell>
          <cell r="D1407" t="str">
            <v>B</v>
          </cell>
          <cell r="E1407">
            <v>1</v>
          </cell>
          <cell r="F1407" t="str">
            <v>Költ.törv.6.sz.m.1.  6 alpont önk. megfelel/nem felel meg</v>
          </cell>
        </row>
        <row r="1408">
          <cell r="A1408" t="str">
            <v>8</v>
          </cell>
          <cell r="B1408" t="str">
            <v>55</v>
          </cell>
          <cell r="C1408" t="str">
            <v>1</v>
          </cell>
          <cell r="D1408" t="str">
            <v>B</v>
          </cell>
          <cell r="E1408">
            <v>1</v>
          </cell>
          <cell r="F1408" t="str">
            <v>Önkorm. 2001.évi I-II.ütemü együttes támogatása (ezer Ft)</v>
          </cell>
        </row>
        <row r="1409">
          <cell r="A1409" t="str">
            <v>1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 t="str">
            <v>Tárgyévi nyitobol - oktatási rendeltetésü intézményekben</v>
          </cell>
        </row>
        <row r="1410">
          <cell r="A1410" t="str">
            <v>2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 t="str">
            <v>Tárgyévi nyitobol - müvelödési rendeltetésü intézményekben</v>
          </cell>
        </row>
        <row r="1411">
          <cell r="A1411" t="str">
            <v>3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 t="str">
            <v>Tárgyévi nyitobol - sport-és szabadidö intézményekben</v>
          </cell>
        </row>
        <row r="1412">
          <cell r="A1412" t="str">
            <v>4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 t="str">
            <v>Tárgyévi nyitobol - szociális és egészségügyi intézményekben</v>
          </cell>
        </row>
        <row r="1413">
          <cell r="A1413" t="str">
            <v>5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 t="str">
            <v>Tárgyévi nyitobol - igazgatási feladatot elláto intézményekben</v>
          </cell>
        </row>
        <row r="1414">
          <cell r="A1414" t="str">
            <v>6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1</v>
          </cell>
          <cell r="F1414" t="str">
            <v>Tárgyévi nyitobol - viziközmüvekben(vizellátás,szenyviz kezel.)</v>
          </cell>
        </row>
        <row r="1415">
          <cell r="A1415" t="str">
            <v>7</v>
          </cell>
          <cell r="B1415" t="str">
            <v>56</v>
          </cell>
          <cell r="C1415" t="str">
            <v>1</v>
          </cell>
          <cell r="D1415" t="str">
            <v>B</v>
          </cell>
          <cell r="E1415">
            <v>1</v>
          </cell>
          <cell r="F1415" t="str">
            <v>Tárgyévi nyitobol - távfütö müvekben</v>
          </cell>
        </row>
        <row r="1416">
          <cell r="A1416" t="str">
            <v>8</v>
          </cell>
          <cell r="B1416" t="str">
            <v>56</v>
          </cell>
          <cell r="C1416" t="str">
            <v>1</v>
          </cell>
          <cell r="D1416" t="str">
            <v>B</v>
          </cell>
          <cell r="E1416">
            <v>1</v>
          </cell>
          <cell r="F1416" t="str">
            <v>Tárgyévi nyitobol - egyéb intézményekben,egyéb rendeltetéssel</v>
          </cell>
        </row>
        <row r="1417">
          <cell r="A1417" t="str">
            <v>9</v>
          </cell>
          <cell r="B1417" t="str">
            <v>56</v>
          </cell>
          <cell r="C1417" t="str">
            <v>1</v>
          </cell>
          <cell r="D1417" t="str">
            <v>B</v>
          </cell>
          <cell r="E1417">
            <v>1</v>
          </cell>
          <cell r="F1417" t="str">
            <v>Eszközök összesen (01+...+08)</v>
          </cell>
        </row>
        <row r="1418">
          <cell r="A1418" t="str">
            <v>1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 t="str">
            <v>Egyéb tartos részesedés</v>
          </cell>
        </row>
        <row r="1419">
          <cell r="A1419" t="str">
            <v>2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 t="str">
            <v>Tartos hitelviszonyt megtestesitö értékpapir</v>
          </cell>
        </row>
        <row r="1420">
          <cell r="A1420" t="str">
            <v>3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 t="str">
            <v>Egyéb részesedés</v>
          </cell>
        </row>
        <row r="1421">
          <cell r="A1421" t="str">
            <v>4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 t="str">
            <v>Forgatási célu hitelviszonyt megtestesitö értékpapirok</v>
          </cell>
        </row>
        <row r="1422">
          <cell r="A1422" t="str">
            <v>5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 t="str">
            <v>Összesen (01+...+04)</v>
          </cell>
        </row>
        <row r="1423">
          <cell r="A1423" t="str">
            <v>1</v>
          </cell>
          <cell r="B1423" t="str">
            <v>58</v>
          </cell>
          <cell r="C1423" t="str">
            <v>1</v>
          </cell>
          <cell r="D1423" t="str">
            <v>B</v>
          </cell>
          <cell r="E1423">
            <v>1</v>
          </cell>
          <cell r="F1423" t="str">
            <v>Intézményi müködési bevételek</v>
          </cell>
        </row>
        <row r="1424">
          <cell r="A1424" t="str">
            <v>2</v>
          </cell>
          <cell r="B1424" t="str">
            <v>58</v>
          </cell>
          <cell r="C1424" t="str">
            <v>1</v>
          </cell>
          <cell r="D1424" t="str">
            <v>B</v>
          </cell>
          <cell r="E1424">
            <v>1</v>
          </cell>
          <cell r="F1424" t="str">
            <v>Önkormányzatok sajátos müködési bevételei</v>
          </cell>
        </row>
        <row r="1425">
          <cell r="A1425" t="str">
            <v>3</v>
          </cell>
          <cell r="B1425" t="str">
            <v>58</v>
          </cell>
          <cell r="C1425" t="str">
            <v>1</v>
          </cell>
          <cell r="D1425" t="str">
            <v>B</v>
          </cell>
          <cell r="E1425">
            <v>1</v>
          </cell>
          <cell r="F1425" t="str">
            <v>ebböl: - illetékek</v>
          </cell>
        </row>
        <row r="1426">
          <cell r="A1426" t="str">
            <v>4</v>
          </cell>
          <cell r="B1426" t="str">
            <v>58</v>
          </cell>
          <cell r="C1426" t="str">
            <v>1</v>
          </cell>
          <cell r="D1426" t="str">
            <v>B</v>
          </cell>
          <cell r="E1426">
            <v>1</v>
          </cell>
          <cell r="F1426" t="str">
            <v>ebböl: - helyi adok</v>
          </cell>
        </row>
        <row r="1427">
          <cell r="A1427" t="str">
            <v>5</v>
          </cell>
          <cell r="B1427" t="str">
            <v>58</v>
          </cell>
          <cell r="C1427" t="str">
            <v>1</v>
          </cell>
          <cell r="D1427" t="str">
            <v>B</v>
          </cell>
          <cell r="E1427">
            <v>1</v>
          </cell>
          <cell r="F1427" t="str">
            <v>Felhalmozási és tökebevételek</v>
          </cell>
        </row>
        <row r="1428">
          <cell r="A1428" t="str">
            <v>6</v>
          </cell>
          <cell r="B1428" t="str">
            <v>58</v>
          </cell>
          <cell r="C1428" t="str">
            <v>1</v>
          </cell>
          <cell r="D1428" t="str">
            <v>B</v>
          </cell>
          <cell r="E1428">
            <v>1</v>
          </cell>
          <cell r="F1428" t="str">
            <v>Központi költségvetésböl kapott támogatás</v>
          </cell>
        </row>
        <row r="1429">
          <cell r="A1429" t="str">
            <v>7</v>
          </cell>
          <cell r="B1429" t="str">
            <v>58</v>
          </cell>
          <cell r="C1429" t="str">
            <v>1</v>
          </cell>
          <cell r="D1429" t="str">
            <v>B</v>
          </cell>
          <cell r="E1429">
            <v>1</v>
          </cell>
          <cell r="F1429" t="str">
            <v>Adott (hoszu lejáratu) kölcsönök</v>
          </cell>
        </row>
        <row r="1430">
          <cell r="A1430" t="str">
            <v>8</v>
          </cell>
          <cell r="B1430" t="str">
            <v>58</v>
          </cell>
          <cell r="C1430" t="str">
            <v>1</v>
          </cell>
          <cell r="D1430" t="str">
            <v>B</v>
          </cell>
          <cell r="E1430">
            <v>1</v>
          </cell>
          <cell r="F1430" t="str">
            <v>Rövid lejáratu hitelek, kölcsönök</v>
          </cell>
        </row>
        <row r="1431">
          <cell r="A1431" t="str">
            <v>9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 t="str">
            <v>Technikai összesen:(01+02+05+06+07+08)</v>
          </cell>
        </row>
        <row r="1432">
          <cell r="A1432" t="str">
            <v>1</v>
          </cell>
          <cell r="B1432" t="str">
            <v>59</v>
          </cell>
          <cell r="C1432" t="str">
            <v>1</v>
          </cell>
          <cell r="D1432" t="str">
            <v>B</v>
          </cell>
          <cell r="E1432">
            <v>1</v>
          </cell>
          <cell r="F1432" t="str">
            <v>Beruházással kapcsolatos</v>
          </cell>
        </row>
        <row r="1433">
          <cell r="A1433" t="str">
            <v>2</v>
          </cell>
          <cell r="B1433" t="str">
            <v>59</v>
          </cell>
          <cell r="C1433" t="str">
            <v>1</v>
          </cell>
          <cell r="D1433" t="str">
            <v>B</v>
          </cell>
          <cell r="E1433">
            <v>1</v>
          </cell>
          <cell r="F1433" t="str">
            <v>Felujitással kapcsolatos</v>
          </cell>
        </row>
        <row r="1434">
          <cell r="A1434" t="str">
            <v>3</v>
          </cell>
          <cell r="B1434" t="str">
            <v>59</v>
          </cell>
          <cell r="C1434" t="str">
            <v>1</v>
          </cell>
          <cell r="D1434" t="str">
            <v>B</v>
          </cell>
          <cell r="E1434">
            <v>1</v>
          </cell>
          <cell r="F1434" t="str">
            <v>Termékvásárlással kapcsolatos</v>
          </cell>
        </row>
        <row r="1435">
          <cell r="A1435" t="str">
            <v>4</v>
          </cell>
          <cell r="B1435" t="str">
            <v>59</v>
          </cell>
          <cell r="C1435" t="str">
            <v>1</v>
          </cell>
          <cell r="D1435" t="str">
            <v>B</v>
          </cell>
          <cell r="E1435">
            <v>1</v>
          </cell>
          <cell r="F1435" t="str">
            <v>Szolgáltatás-vásárlással kapcsolatos</v>
          </cell>
        </row>
        <row r="1436">
          <cell r="A1436" t="str">
            <v>5</v>
          </cell>
          <cell r="B1436" t="str">
            <v>59</v>
          </cell>
          <cell r="C1436" t="str">
            <v>1</v>
          </cell>
          <cell r="D1436" t="str">
            <v>B</v>
          </cell>
          <cell r="E1436">
            <v>1</v>
          </cell>
          <cell r="F1436" t="str">
            <v>Személyi kiadások miatt</v>
          </cell>
        </row>
        <row r="1437">
          <cell r="A1437" t="str">
            <v>6</v>
          </cell>
          <cell r="B1437" t="str">
            <v>59</v>
          </cell>
          <cell r="C1437" t="str">
            <v>1</v>
          </cell>
          <cell r="D1437" t="str">
            <v>B</v>
          </cell>
          <cell r="E1437">
            <v>1</v>
          </cell>
          <cell r="F1437" t="str">
            <v>Köztartozások miatt</v>
          </cell>
        </row>
        <row r="1438">
          <cell r="A1438" t="str">
            <v>7</v>
          </cell>
          <cell r="B1438" t="str">
            <v>59</v>
          </cell>
          <cell r="C1438" t="str">
            <v>1</v>
          </cell>
          <cell r="D1438" t="str">
            <v>B</v>
          </cell>
          <cell r="E1438">
            <v>1</v>
          </cell>
          <cell r="F1438" t="str">
            <v>Egyéb kötelezettség</v>
          </cell>
        </row>
        <row r="1439">
          <cell r="A1439" t="str">
            <v>8</v>
          </cell>
          <cell r="B1439" t="str">
            <v>59</v>
          </cell>
          <cell r="C1439" t="str">
            <v>1</v>
          </cell>
          <cell r="D1439" t="str">
            <v>B</v>
          </cell>
          <cell r="E1439">
            <v>1</v>
          </cell>
          <cell r="F1439" t="str">
            <v>Hosszu lejáratu kötelezettségek</v>
          </cell>
        </row>
        <row r="1440">
          <cell r="A1440" t="str">
            <v>9</v>
          </cell>
          <cell r="B1440" t="str">
            <v>59</v>
          </cell>
          <cell r="C1440" t="str">
            <v>1</v>
          </cell>
          <cell r="D1440" t="str">
            <v>B</v>
          </cell>
          <cell r="E1440">
            <v>1</v>
          </cell>
          <cell r="F1440" t="str">
            <v>Rövid lejáratu hitelek,kölcsönök</v>
          </cell>
        </row>
        <row r="1441">
          <cell r="A1441" t="str">
            <v>10</v>
          </cell>
          <cell r="B1441" t="str">
            <v>59</v>
          </cell>
          <cell r="C1441" t="str">
            <v>1</v>
          </cell>
          <cell r="D1441" t="str">
            <v>B</v>
          </cell>
          <cell r="E1441">
            <v>1</v>
          </cell>
          <cell r="F1441" t="str">
            <v>Technikai összesen:(01+...+09)</v>
          </cell>
        </row>
        <row r="1442">
          <cell r="A1442" t="str">
            <v>1</v>
          </cell>
          <cell r="B1442" t="str">
            <v>80</v>
          </cell>
          <cell r="C1442" t="str">
            <v>1</v>
          </cell>
          <cell r="D1442" t="str">
            <v>B</v>
          </cell>
          <cell r="E1442">
            <v>1</v>
          </cell>
          <cell r="F1442" t="str">
            <v>Rendszeres személyi juttatás</v>
          </cell>
        </row>
        <row r="1443">
          <cell r="A1443" t="str">
            <v>2</v>
          </cell>
          <cell r="B1443" t="str">
            <v>80</v>
          </cell>
          <cell r="C1443" t="str">
            <v>1</v>
          </cell>
          <cell r="D1443" t="str">
            <v>B</v>
          </cell>
          <cell r="E1443">
            <v>1</v>
          </cell>
          <cell r="F1443" t="str">
            <v>Nem rendszeres személyi juttatás</v>
          </cell>
        </row>
        <row r="1444">
          <cell r="A1444" t="str">
            <v>3</v>
          </cell>
          <cell r="B1444" t="str">
            <v>80</v>
          </cell>
          <cell r="C1444" t="str">
            <v>1</v>
          </cell>
          <cell r="D1444" t="str">
            <v>B</v>
          </cell>
          <cell r="E1444">
            <v>1</v>
          </cell>
          <cell r="F1444" t="str">
            <v>Külsö személyi juttatások</v>
          </cell>
        </row>
        <row r="1445">
          <cell r="A1445" t="str">
            <v>4</v>
          </cell>
          <cell r="B1445" t="str">
            <v>80</v>
          </cell>
          <cell r="C1445" t="str">
            <v>1</v>
          </cell>
          <cell r="D1445" t="str">
            <v>B</v>
          </cell>
          <cell r="E1445">
            <v>1</v>
          </cell>
          <cell r="F1445" t="str">
            <v>Személyi juttatások  (01+02+03)</v>
          </cell>
        </row>
        <row r="1446">
          <cell r="A1446" t="str">
            <v>5</v>
          </cell>
          <cell r="B1446" t="str">
            <v>80</v>
          </cell>
          <cell r="C1446" t="str">
            <v>1</v>
          </cell>
          <cell r="D1446" t="str">
            <v>B</v>
          </cell>
          <cell r="E1446">
            <v>1</v>
          </cell>
          <cell r="F1446" t="str">
            <v>TB járulék,egészségbizt. és táppénz hozzájárulás</v>
          </cell>
        </row>
        <row r="1447">
          <cell r="A1447" t="str">
            <v>6</v>
          </cell>
          <cell r="B1447" t="str">
            <v>80</v>
          </cell>
          <cell r="C1447" t="str">
            <v>1</v>
          </cell>
          <cell r="D1447" t="str">
            <v>B</v>
          </cell>
          <cell r="E1447">
            <v>1</v>
          </cell>
          <cell r="F1447" t="str">
            <v>Munkaadoi járulék</v>
          </cell>
        </row>
        <row r="1448">
          <cell r="A1448" t="str">
            <v>7</v>
          </cell>
          <cell r="B1448" t="str">
            <v>80</v>
          </cell>
          <cell r="C1448" t="str">
            <v>1</v>
          </cell>
          <cell r="D1448" t="str">
            <v>B</v>
          </cell>
          <cell r="E1448">
            <v>1</v>
          </cell>
          <cell r="F1448" t="str">
            <v>Dologi kiadások</v>
          </cell>
        </row>
        <row r="1449">
          <cell r="A1449" t="str">
            <v>8</v>
          </cell>
          <cell r="B1449" t="str">
            <v>80</v>
          </cell>
          <cell r="C1449" t="str">
            <v>1</v>
          </cell>
          <cell r="D1449" t="str">
            <v>B</v>
          </cell>
          <cell r="E1449">
            <v>1</v>
          </cell>
          <cell r="F1449" t="str">
            <v>Egyéb folyo kiadások (kamatkiadások nélkül)</v>
          </cell>
        </row>
        <row r="1450">
          <cell r="A1450" t="str">
            <v>9</v>
          </cell>
          <cell r="B1450" t="str">
            <v>80</v>
          </cell>
          <cell r="C1450" t="str">
            <v>1</v>
          </cell>
          <cell r="D1450" t="str">
            <v>B</v>
          </cell>
          <cell r="E1450">
            <v>1</v>
          </cell>
          <cell r="F1450" t="str">
            <v>Ellátottak pénzbeli juttatásai</v>
          </cell>
        </row>
        <row r="1451">
          <cell r="A1451" t="str">
            <v>10</v>
          </cell>
          <cell r="B1451" t="str">
            <v>80</v>
          </cell>
          <cell r="C1451" t="str">
            <v>1</v>
          </cell>
          <cell r="D1451" t="str">
            <v>B</v>
          </cell>
          <cell r="E1451">
            <v>1</v>
          </cell>
          <cell r="F1451" t="str">
            <v>Mük.célu pe.átadás központi költségvetési szervnek</v>
          </cell>
        </row>
        <row r="1452">
          <cell r="A1452" t="str">
            <v>11</v>
          </cell>
          <cell r="B1452" t="str">
            <v>80</v>
          </cell>
          <cell r="C1452" t="str">
            <v>1</v>
          </cell>
          <cell r="D1452" t="str">
            <v>B</v>
          </cell>
          <cell r="E1452">
            <v>1</v>
          </cell>
          <cell r="F1452" t="str">
            <v>Mük.célu pe.átadás fejezeti kezelésü elöirányzatnak</v>
          </cell>
        </row>
        <row r="1453">
          <cell r="A1453" t="str">
            <v>12</v>
          </cell>
          <cell r="B1453" t="str">
            <v>80</v>
          </cell>
          <cell r="C1453" t="str">
            <v>1</v>
          </cell>
          <cell r="D1453" t="str">
            <v>B</v>
          </cell>
          <cell r="E1453">
            <v>1</v>
          </cell>
          <cell r="F1453" t="str">
            <v>Mük.célu pe.átadás elkülönitett állami pénzalapnak</v>
          </cell>
        </row>
        <row r="1454">
          <cell r="A1454" t="str">
            <v>13</v>
          </cell>
          <cell r="B1454" t="str">
            <v>80</v>
          </cell>
          <cell r="C1454" t="str">
            <v>1</v>
          </cell>
          <cell r="D1454" t="str">
            <v>B</v>
          </cell>
          <cell r="E1454">
            <v>1</v>
          </cell>
          <cell r="F1454" t="str">
            <v>Mük.célu pe.átadás társadalombiztositási alapnak</v>
          </cell>
        </row>
        <row r="1455">
          <cell r="A1455" t="str">
            <v>14</v>
          </cell>
          <cell r="B1455" t="str">
            <v>80</v>
          </cell>
          <cell r="C1455" t="str">
            <v>1</v>
          </cell>
          <cell r="D1455" t="str">
            <v>B</v>
          </cell>
          <cell r="E1455">
            <v>1</v>
          </cell>
          <cell r="F1455" t="str">
            <v>Mük.célu pe.átadás helyi önkormányzatoknak</v>
          </cell>
        </row>
        <row r="1456">
          <cell r="A1456" t="str">
            <v>15</v>
          </cell>
          <cell r="B1456" t="str">
            <v>80</v>
          </cell>
          <cell r="C1456" t="str">
            <v>1</v>
          </cell>
          <cell r="D1456" t="str">
            <v>B</v>
          </cell>
          <cell r="E1456">
            <v>1</v>
          </cell>
          <cell r="F1456" t="str">
            <v>Mük.célu pe.átadás EU Meg.62.c.önk.többs.tul.egyéb váll.</v>
          </cell>
        </row>
        <row r="1457">
          <cell r="A1457" t="str">
            <v>16</v>
          </cell>
          <cell r="B1457" t="str">
            <v>80</v>
          </cell>
          <cell r="C1457" t="str">
            <v>1</v>
          </cell>
          <cell r="D1457" t="str">
            <v>B</v>
          </cell>
          <cell r="E1457">
            <v>1</v>
          </cell>
          <cell r="F1457" t="str">
            <v>Mük.célu pe.átadás EU Meg.62.c.nem önk.többs.tul.e.váll.</v>
          </cell>
        </row>
        <row r="1458">
          <cell r="A1458" t="str">
            <v>17</v>
          </cell>
          <cell r="B1458" t="str">
            <v>80</v>
          </cell>
          <cell r="C1458" t="str">
            <v>1</v>
          </cell>
          <cell r="D1458" t="str">
            <v>B</v>
          </cell>
          <cell r="E1458">
            <v>1</v>
          </cell>
          <cell r="F1458" t="str">
            <v>Mük.célu pe.átadás EU Meg.62.c.egyéb váll. (15+16)</v>
          </cell>
        </row>
        <row r="1459">
          <cell r="A1459" t="str">
            <v>18</v>
          </cell>
          <cell r="B1459" t="str">
            <v>80</v>
          </cell>
          <cell r="C1459" t="str">
            <v>1</v>
          </cell>
          <cell r="D1459" t="str">
            <v>B</v>
          </cell>
          <cell r="E1459">
            <v>1</v>
          </cell>
          <cell r="F1459" t="str">
            <v>Mük.célu pe.átadás nem 15.sor önk.többs.tul.egyéb.váll.</v>
          </cell>
        </row>
        <row r="1460">
          <cell r="A1460" t="str">
            <v>19</v>
          </cell>
          <cell r="B1460" t="str">
            <v>80</v>
          </cell>
          <cell r="C1460" t="str">
            <v>1</v>
          </cell>
          <cell r="D1460" t="str">
            <v>B</v>
          </cell>
          <cell r="E1460">
            <v>1</v>
          </cell>
          <cell r="F1460" t="str">
            <v>Mük.célu pe.átadás nem 16.sor nem önk.többs.tul.e.váll.</v>
          </cell>
        </row>
        <row r="1461">
          <cell r="A1461" t="str">
            <v>20</v>
          </cell>
          <cell r="B1461" t="str">
            <v>80</v>
          </cell>
          <cell r="C1461" t="str">
            <v>1</v>
          </cell>
          <cell r="D1461" t="str">
            <v>B</v>
          </cell>
          <cell r="E1461">
            <v>1</v>
          </cell>
          <cell r="F1461" t="str">
            <v>Mük. célu pe.átadás egyéb vállalkozásnak (17+18+19)</v>
          </cell>
        </row>
        <row r="1462">
          <cell r="A1462" t="str">
            <v>21</v>
          </cell>
          <cell r="B1462" t="str">
            <v>80</v>
          </cell>
          <cell r="C1462" t="str">
            <v>1</v>
          </cell>
          <cell r="D1462" t="str">
            <v>B</v>
          </cell>
          <cell r="E1462">
            <v>1</v>
          </cell>
          <cell r="F1462" t="str">
            <v>Mük.célu pe.átadás pénzügyi vállalkozásoknak</v>
          </cell>
        </row>
        <row r="1463">
          <cell r="A1463" t="str">
            <v>22</v>
          </cell>
          <cell r="B1463" t="str">
            <v>80</v>
          </cell>
          <cell r="C1463" t="str">
            <v>1</v>
          </cell>
          <cell r="D1463" t="str">
            <v>B</v>
          </cell>
          <cell r="E1463">
            <v>1</v>
          </cell>
          <cell r="F1463" t="str">
            <v>Mük.célu pe.átadás háztartásoknak</v>
          </cell>
        </row>
        <row r="1464">
          <cell r="A1464" t="str">
            <v>23</v>
          </cell>
          <cell r="B1464" t="str">
            <v>80</v>
          </cell>
          <cell r="C1464" t="str">
            <v>1</v>
          </cell>
          <cell r="D1464" t="str">
            <v>B</v>
          </cell>
          <cell r="E1464">
            <v>1</v>
          </cell>
          <cell r="F1464" t="str">
            <v>Mük.célu pe.átadás non-profit szervezeteknek</v>
          </cell>
        </row>
        <row r="1465">
          <cell r="A1465" t="str">
            <v>24</v>
          </cell>
          <cell r="B1465" t="str">
            <v>80</v>
          </cell>
          <cell r="C1465" t="str">
            <v>1</v>
          </cell>
          <cell r="D1465" t="str">
            <v>B</v>
          </cell>
          <cell r="E1465">
            <v>1</v>
          </cell>
          <cell r="F1465" t="str">
            <v>Mük.célu pe.átadás külföldre</v>
          </cell>
        </row>
        <row r="1466">
          <cell r="A1466" t="str">
            <v>25</v>
          </cell>
          <cell r="B1466" t="str">
            <v>80</v>
          </cell>
          <cell r="C1466" t="str">
            <v>1</v>
          </cell>
          <cell r="D1466" t="str">
            <v>B</v>
          </cell>
          <cell r="E1466">
            <v>1</v>
          </cell>
          <cell r="F1466" t="str">
            <v>Társadalom- és szociálpolitikai juttatások</v>
          </cell>
        </row>
        <row r="1467">
          <cell r="A1467" t="str">
            <v>26</v>
          </cell>
          <cell r="B1467" t="str">
            <v>80</v>
          </cell>
          <cell r="C1467" t="str">
            <v>1</v>
          </cell>
          <cell r="D1467" t="str">
            <v>B</v>
          </cell>
          <cell r="E1467">
            <v>1</v>
          </cell>
          <cell r="F1467" t="str">
            <v>Tervezett maradvány,eredmény,tartalék</v>
          </cell>
        </row>
        <row r="1468">
          <cell r="A1468" t="str">
            <v>27</v>
          </cell>
          <cell r="B1468" t="str">
            <v>80</v>
          </cell>
          <cell r="C1468" t="str">
            <v>1</v>
          </cell>
          <cell r="D1468" t="str">
            <v>B</v>
          </cell>
          <cell r="E1468">
            <v>1</v>
          </cell>
          <cell r="F1468" t="str">
            <v>Egyéb mük.célu támog.,kiadások (10+...+14+20+...+26)</v>
          </cell>
        </row>
        <row r="1469">
          <cell r="A1469" t="str">
            <v>28</v>
          </cell>
          <cell r="B1469" t="str">
            <v>80</v>
          </cell>
          <cell r="C1469" t="str">
            <v>1</v>
          </cell>
          <cell r="D1469" t="str">
            <v>B</v>
          </cell>
          <cell r="E1469">
            <v>1</v>
          </cell>
          <cell r="F1469" t="str">
            <v>Kamatkiadások</v>
          </cell>
        </row>
        <row r="1470">
          <cell r="A1470" t="str">
            <v>29</v>
          </cell>
          <cell r="B1470" t="str">
            <v>80</v>
          </cell>
          <cell r="C1470" t="str">
            <v>1</v>
          </cell>
          <cell r="D1470" t="str">
            <v>B</v>
          </cell>
          <cell r="E1470">
            <v>1</v>
          </cell>
          <cell r="F1470" t="str">
            <v>Felujitás</v>
          </cell>
        </row>
        <row r="1471">
          <cell r="A1471" t="str">
            <v>30</v>
          </cell>
          <cell r="B1471" t="str">
            <v>80</v>
          </cell>
          <cell r="C1471" t="str">
            <v>1</v>
          </cell>
          <cell r="D1471" t="str">
            <v>B</v>
          </cell>
          <cell r="E1471">
            <v>1</v>
          </cell>
          <cell r="F1471" t="str">
            <v>Intézményi beruházási kiadások</v>
          </cell>
        </row>
        <row r="1472">
          <cell r="A1472" t="str">
            <v>31</v>
          </cell>
          <cell r="B1472" t="str">
            <v>80</v>
          </cell>
          <cell r="C1472" t="str">
            <v>1</v>
          </cell>
          <cell r="D1472" t="str">
            <v>B</v>
          </cell>
          <cell r="E1472">
            <v>1</v>
          </cell>
          <cell r="F1472" t="str">
            <v>Felh.célu pe.átadás központi költségvetési szervnek</v>
          </cell>
        </row>
        <row r="1473">
          <cell r="A1473" t="str">
            <v>32</v>
          </cell>
          <cell r="B1473" t="str">
            <v>80</v>
          </cell>
          <cell r="C1473" t="str">
            <v>1</v>
          </cell>
          <cell r="D1473" t="str">
            <v>B</v>
          </cell>
          <cell r="E1473">
            <v>1</v>
          </cell>
          <cell r="F1473" t="str">
            <v>Felh.célu pe.átadás fejezeti kezelésü elöirányzatnak</v>
          </cell>
        </row>
        <row r="1474">
          <cell r="A1474" t="str">
            <v>33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 t="str">
            <v>Felh.célu pe.átadás elkülönitett állami pénzalapnak</v>
          </cell>
        </row>
        <row r="1475">
          <cell r="A1475" t="str">
            <v>34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 t="str">
            <v>Felh.célu pe.átadás társadalombiztositási alapnak</v>
          </cell>
        </row>
        <row r="1476">
          <cell r="A1476" t="str">
            <v>35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 t="str">
            <v>Felh.célu pe.átadás helyi önkormányzatoknak</v>
          </cell>
        </row>
        <row r="1477">
          <cell r="A1477" t="str">
            <v>36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 t="str">
            <v>Felh.célu pe.átadás EU Meg.62.c.önk.többs.tul.egyéb váll.</v>
          </cell>
        </row>
        <row r="1478">
          <cell r="A1478" t="str">
            <v>37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 t="str">
            <v>Felh.célu pe.átadás EU Meg.62.c.nem önk.többs.tul.e.váll.</v>
          </cell>
        </row>
        <row r="1479">
          <cell r="A1479" t="str">
            <v>38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 t="str">
            <v>Felh.célu pe.átadás EU Meg.62.c.egyéb váll.(36+37)</v>
          </cell>
        </row>
        <row r="1480">
          <cell r="A1480" t="str">
            <v>39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 t="str">
            <v>Felh.célu pe.átadás nem 36.sor önk.többs.tul.egyéb.váll.</v>
          </cell>
        </row>
        <row r="1481">
          <cell r="A1481" t="str">
            <v>40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 t="str">
            <v>Felh.célu pe.átadás nem 37.sor nem önk.többs.tul.e.váll.</v>
          </cell>
        </row>
        <row r="1482">
          <cell r="A1482" t="str">
            <v>41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 t="str">
            <v>Felh.célu pe.átadás egyéb vállalkozásoknak (38+39+40)</v>
          </cell>
        </row>
        <row r="1483">
          <cell r="A1483" t="str">
            <v>42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 t="str">
            <v>Felh.célu pe.átadás pénzügyi vállalkozásoknak</v>
          </cell>
        </row>
        <row r="1484">
          <cell r="A1484" t="str">
            <v>43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 t="str">
            <v>Felh.célu pe.átadás háztartásoknak</v>
          </cell>
        </row>
        <row r="1485">
          <cell r="A1485" t="str">
            <v>44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 t="str">
            <v>Felh.célu pe.átadás non-profit szervezeteknek</v>
          </cell>
        </row>
        <row r="1486">
          <cell r="A1486" t="str">
            <v>45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 t="str">
            <v>Felh.célu pe.átadás külföldre</v>
          </cell>
        </row>
        <row r="1487">
          <cell r="A1487" t="str">
            <v>46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 t="str">
            <v>Egyéb felhalmozási kiadások</v>
          </cell>
        </row>
        <row r="1488">
          <cell r="A1488" t="str">
            <v>47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 t="str">
            <v>Felhalmozási kiadások         (29+...+35+41+...+46)</v>
          </cell>
        </row>
        <row r="1489">
          <cell r="A1489" t="str">
            <v>48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 t="str">
            <v>Kölcsönök nyujtása államháztartáson belülre</v>
          </cell>
        </row>
        <row r="1490">
          <cell r="A1490" t="str">
            <v>49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 t="str">
            <v>Kölcsönök nyujtása államháztartáson kivülre</v>
          </cell>
        </row>
        <row r="1491">
          <cell r="A1491" t="str">
            <v>50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 t="str">
            <v>Kölcsönök törlesztése államháztartáson belülre</v>
          </cell>
        </row>
        <row r="1492">
          <cell r="A1492" t="str">
            <v>51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 t="str">
            <v>Pénzügyi befektetések kiadásaibol részesedések vásárlása</v>
          </cell>
        </row>
        <row r="1493">
          <cell r="A1493" t="str">
            <v>52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 t="str">
            <v>Felügyelet alá tartozo költs.-i szervnek folyositott tám.</v>
          </cell>
        </row>
        <row r="1494">
          <cell r="A1494" t="str">
            <v>53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 t="str">
            <v>Kiadások                (04+...+09+27+28+47+...+52)</v>
          </cell>
        </row>
        <row r="1495">
          <cell r="A1495" t="str">
            <v>54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 t="str">
            <v>Intézményi müködési bevételek</v>
          </cell>
        </row>
        <row r="1496">
          <cell r="A1496" t="str">
            <v>55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 t="str">
            <v>Kamatbevételek</v>
          </cell>
        </row>
        <row r="1497">
          <cell r="A1497" t="str">
            <v>56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 t="str">
            <v>Gépjármüado</v>
          </cell>
        </row>
        <row r="1498">
          <cell r="A1498" t="str">
            <v>57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 t="str">
            <v>Helyi adok és kapcsolodo potlékok,birságok</v>
          </cell>
        </row>
        <row r="1499">
          <cell r="A1499" t="str">
            <v>58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 t="str">
            <v>Illetékek</v>
          </cell>
        </row>
        <row r="1500">
          <cell r="A1500" t="str">
            <v>59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 t="str">
            <v>Személyi jövedelemado</v>
          </cell>
        </row>
        <row r="1501">
          <cell r="A1501" t="str">
            <v>60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 t="str">
            <v>Egyéb átengedett adok,adojellegü bevételek</v>
          </cell>
        </row>
        <row r="1502">
          <cell r="A1502" t="str">
            <v>61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 t="str">
            <v>Önkormányzatokat megilletö birságok és egyéb sajátos bev.</v>
          </cell>
        </row>
        <row r="1503">
          <cell r="A1503" t="str">
            <v>62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 t="str">
            <v>Müködési célu pénzeszközátvétel a TB alapoktol</v>
          </cell>
        </row>
        <row r="1504">
          <cell r="A1504" t="str">
            <v>63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 t="str">
            <v>Müködési célu pénzeszközátvétel az elkül.állami alapoktol</v>
          </cell>
        </row>
        <row r="1505">
          <cell r="A1505" t="str">
            <v>64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 t="str">
            <v>Költségvetési kiegészitések,visszatérülések</v>
          </cell>
        </row>
        <row r="1506">
          <cell r="A1506" t="str">
            <v>65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 t="str">
            <v>Mük. célu pe.átvétel központi költségvetési szervtöl</v>
          </cell>
        </row>
        <row r="1507">
          <cell r="A1507" t="str">
            <v>66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 t="str">
            <v>Mük. célu pe.átvétel fejezeti kezelésü elöirányzattol</v>
          </cell>
        </row>
        <row r="1508">
          <cell r="A1508" t="str">
            <v>67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 t="str">
            <v>Mük. célra átvétt pénzeszközök helyi önkormányzatoktol</v>
          </cell>
        </row>
        <row r="1509">
          <cell r="A1509" t="str">
            <v>68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 t="str">
            <v>Mük. célra átvétt pénzeszközök vállalkozásoktol</v>
          </cell>
        </row>
        <row r="1510">
          <cell r="A1510" t="str">
            <v>69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 t="str">
            <v>Mük. célra átvett pénzeszközök pénzügyi vállalkozásoktol</v>
          </cell>
        </row>
        <row r="1511">
          <cell r="A1511" t="str">
            <v>70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 t="str">
            <v>Mük. célra átvett pénzeszközök háztartásoktol</v>
          </cell>
        </row>
        <row r="1512">
          <cell r="A1512" t="str">
            <v>71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 t="str">
            <v>Mük. célra átvett pénzeszközök non-profit szervezetektöl</v>
          </cell>
        </row>
        <row r="1513">
          <cell r="A1513" t="str">
            <v>72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 t="str">
            <v>Mük. célra átvett pénzeszközök nemzetközi szervezetektöl</v>
          </cell>
        </row>
        <row r="1514">
          <cell r="A1514" t="str">
            <v>73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 t="str">
            <v>Mük. célra átvett pénzeszközök egyéb külföldi forrásbol</v>
          </cell>
        </row>
        <row r="1515">
          <cell r="A1515" t="str">
            <v>74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 t="str">
            <v>Egyéb müködési célu pénzeszköz-átvétel,bevétel(64+..+73)</v>
          </cell>
        </row>
        <row r="1516">
          <cell r="A1516" t="str">
            <v>75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 t="str">
            <v>Felhalmozási célu pénzeszközátv. a TB alap. és kezelöitöl</v>
          </cell>
        </row>
        <row r="1517">
          <cell r="A1517" t="str">
            <v>76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 t="str">
            <v>Felhalmozási célu pénzeszközátv. az elkülön. állami alap.</v>
          </cell>
        </row>
        <row r="1518">
          <cell r="A1518" t="str">
            <v>77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 t="str">
            <v>Tárgyi eszközök,immateriális javak értékesitése</v>
          </cell>
        </row>
        <row r="1519">
          <cell r="A1519" t="str">
            <v>78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 t="str">
            <v>Felh.célu pénzeszközátvétel központi költségv. szervtöl</v>
          </cell>
        </row>
        <row r="1520">
          <cell r="A1520" t="str">
            <v>79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 t="str">
            <v>Felh.célu pénzeszközátvétel fejezeti kezelésü elöir.-tol</v>
          </cell>
        </row>
        <row r="1521">
          <cell r="A1521" t="str">
            <v>80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 t="str">
            <v>Felh.célu pénzeszközátvétel helyi önkormányzatoktol</v>
          </cell>
        </row>
        <row r="1522">
          <cell r="A1522" t="str">
            <v>81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 t="str">
            <v>Felh.célra átvétt pénzeszközök vállalkozásoktol</v>
          </cell>
        </row>
        <row r="1523">
          <cell r="A1523" t="str">
            <v>82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 t="str">
            <v>Felh.célra átvétt pénzeszközök pénzügyi vállalkozásoktol</v>
          </cell>
        </row>
        <row r="1524">
          <cell r="A1524" t="str">
            <v>83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 t="str">
            <v>Felh.célra átvett pénzeszközök háztartásoktol</v>
          </cell>
        </row>
        <row r="1525">
          <cell r="A1525" t="str">
            <v>84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 t="str">
            <v>Felh.célra átvett pénzeszközök non-profit szervezetektöl</v>
          </cell>
        </row>
        <row r="1526">
          <cell r="A1526" t="str">
            <v>85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 t="str">
            <v>Felh.célra átvett pénzeszközök nemzetközi szervezetektöl</v>
          </cell>
        </row>
        <row r="1527">
          <cell r="A1527" t="str">
            <v>86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 t="str">
            <v>Felh.célra átvett pénzeszközök egyéb külföldi forrásbol</v>
          </cell>
        </row>
        <row r="1528">
          <cell r="A1528" t="str">
            <v>87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 t="str">
            <v>Önkormányzati lakások,egyéb helyiségek ért.,cseréje</v>
          </cell>
        </row>
        <row r="1529">
          <cell r="A1529" t="str">
            <v>88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1</v>
          </cell>
          <cell r="F1529" t="str">
            <v>Privatizáciobol származo bevételek</v>
          </cell>
        </row>
        <row r="1530">
          <cell r="A1530" t="str">
            <v>89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 t="str">
            <v>Vállalatértékesitésböl származo bevételek</v>
          </cell>
        </row>
        <row r="1531">
          <cell r="A1531" t="str">
            <v>90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 t="str">
            <v>Vagyoni értékü jog ért.,egyéb vagyonhasz.származo bevétel</v>
          </cell>
        </row>
        <row r="1532">
          <cell r="A1532" t="str">
            <v>91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 t="str">
            <v>Felhalmozási bevételek      (77+...+90)</v>
          </cell>
        </row>
        <row r="1533">
          <cell r="A1533" t="str">
            <v>92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 t="str">
            <v>Kölcsönök visszatérülése államháztartáson belülröl</v>
          </cell>
        </row>
        <row r="1534">
          <cell r="A1534" t="str">
            <v>93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 t="str">
            <v>Kölcsönök visszatérülése államháztartáson kivülröl</v>
          </cell>
        </row>
        <row r="1535">
          <cell r="A1535" t="str">
            <v>94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 t="str">
            <v>Kölcsönök igénybevétele államháztartáson belülröl</v>
          </cell>
        </row>
        <row r="1536">
          <cell r="A1536" t="str">
            <v>95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 t="str">
            <v>Osztalékok, koncesszios dijak</v>
          </cell>
        </row>
        <row r="1537">
          <cell r="A1537" t="str">
            <v>96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 t="str">
            <v>Pénzügyi befektetések bevételeiböl részedesések</v>
          </cell>
        </row>
        <row r="1538">
          <cell r="A1538" t="str">
            <v>97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 t="str">
            <v>Saját bevételek  (54+...+63+74+75+76+91+...+96)</v>
          </cell>
        </row>
        <row r="1539">
          <cell r="A1539" t="str">
            <v>98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 t="str">
            <v>Önkormányzat költségvetési támogatása</v>
          </cell>
        </row>
        <row r="1540">
          <cell r="A1540" t="str">
            <v>99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 t="str">
            <v>Felügyeleti szervtöl kapott támogatás</v>
          </cell>
        </row>
        <row r="1541">
          <cell r="A1541" t="str">
            <v>100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 t="str">
            <v>Tárgyévi kiadások és bevételek egyenlege  (53-97-98-99)</v>
          </cell>
        </row>
        <row r="1542">
          <cell r="A1542" t="str">
            <v>101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 t="str">
            <v>Elözö évi elöirányzat-maradvány,pénzmaradv.igénybevétele</v>
          </cell>
        </row>
        <row r="1543">
          <cell r="A1543" t="str">
            <v>102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 t="str">
            <v>Rövid lejáratu hitelek törlesztése</v>
          </cell>
        </row>
        <row r="1544">
          <cell r="A1544" t="str">
            <v>103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 t="str">
            <v>Hosszu lejáratu hitelek törlesztése</v>
          </cell>
        </row>
        <row r="1545">
          <cell r="A1545" t="str">
            <v>104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 t="str">
            <v>Rövid lejáratu értékpapirok kiadásai</v>
          </cell>
        </row>
        <row r="1546">
          <cell r="A1546" t="str">
            <v>105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 t="str">
            <v>Hosszu lejáratu értékpapirok kiadásai</v>
          </cell>
        </row>
        <row r="1547">
          <cell r="A1547" t="str">
            <v>106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 t="str">
            <v>Hiteltörlesztés külföldre</v>
          </cell>
        </row>
        <row r="1548">
          <cell r="A1548" t="str">
            <v>107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 t="str">
            <v>Egyéb finanszirozás kiadásai</v>
          </cell>
        </row>
        <row r="1549">
          <cell r="A1549" t="str">
            <v>108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 t="str">
            <v>Finanszirozási kiadások                (102+...+107)</v>
          </cell>
        </row>
        <row r="1550">
          <cell r="A1550" t="str">
            <v>109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 t="str">
            <v>Rövid lejáratu hitelek bevételei</v>
          </cell>
        </row>
        <row r="1551">
          <cell r="A1551" t="str">
            <v>110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 t="str">
            <v>Hosszu lejáratu hitelek bevételei</v>
          </cell>
        </row>
        <row r="1552">
          <cell r="A1552" t="str">
            <v>111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 t="str">
            <v>Rövid lejáratu értékpapirok bevételei</v>
          </cell>
        </row>
        <row r="1553">
          <cell r="A1553" t="str">
            <v>112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 t="str">
            <v>Hosszu lejáratu értékpapirok bevételei</v>
          </cell>
        </row>
        <row r="1554">
          <cell r="A1554" t="str">
            <v>113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 t="str">
            <v>Hitelfelvétel külföldröl</v>
          </cell>
        </row>
        <row r="1555">
          <cell r="A1555" t="str">
            <v>114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 t="str">
            <v>Egyéb finanszirozás bevételei</v>
          </cell>
        </row>
        <row r="1556">
          <cell r="A1556" t="str">
            <v>115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 t="str">
            <v>Finanszirozási bevételek               (109+...+114)</v>
          </cell>
        </row>
        <row r="1557">
          <cell r="A1557" t="str">
            <v>116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 t="str">
            <v>Finanszirozás  összesen          (101-108+115) (100)</v>
          </cell>
        </row>
        <row r="1558">
          <cell r="A1558" t="str">
            <v>117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 t="str">
            <v>Pénzkészl./pénzt,bet,banksz.vált.(97+98+99+26-53-108+115)</v>
          </cell>
        </row>
        <row r="1559">
          <cell r="A1559" t="str">
            <v>118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 t="str">
            <v>Pénzkészlet január 1-én</v>
          </cell>
        </row>
        <row r="1560">
          <cell r="A1560" t="str">
            <v>119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 t="str">
            <v>Pénzkészlet a tárgyidöszak végén (117+118)</v>
          </cell>
        </row>
        <row r="1561">
          <cell r="A1561" t="str">
            <v>120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 t="str">
            <v>Foglalkoztatottak létszám (fö) - idöszakra</v>
          </cell>
        </row>
        <row r="1562">
          <cell r="A1562" t="str">
            <v>121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 t="str">
            <v>Munkajogi létszám a tárgyidöszak végén</v>
          </cell>
        </row>
        <row r="1563">
          <cell r="A1563" t="str">
            <v>1</v>
          </cell>
          <cell r="B1563" t="str">
            <v>98</v>
          </cell>
          <cell r="C1563" t="str">
            <v>1</v>
          </cell>
          <cell r="D1563" t="str">
            <v>B</v>
          </cell>
          <cell r="E1563">
            <v>1</v>
          </cell>
          <cell r="F1563" t="str">
            <v>Személyi juttatások</v>
          </cell>
        </row>
        <row r="1564">
          <cell r="A1564" t="str">
            <v>2</v>
          </cell>
          <cell r="B1564" t="str">
            <v>98</v>
          </cell>
          <cell r="C1564" t="str">
            <v>1</v>
          </cell>
          <cell r="D1564" t="str">
            <v>B</v>
          </cell>
          <cell r="E1564">
            <v>1</v>
          </cell>
          <cell r="F1564" t="str">
            <v>TB járulék, egészségügyi és táppénz hozzájárulás</v>
          </cell>
        </row>
        <row r="1565">
          <cell r="A1565" t="str">
            <v>3</v>
          </cell>
          <cell r="B1565" t="str">
            <v>98</v>
          </cell>
          <cell r="C1565" t="str">
            <v>1</v>
          </cell>
          <cell r="D1565" t="str">
            <v>B</v>
          </cell>
          <cell r="E1565">
            <v>1</v>
          </cell>
          <cell r="F1565" t="str">
            <v>Munkaadoi járulék</v>
          </cell>
        </row>
        <row r="1566">
          <cell r="A1566" t="str">
            <v>4</v>
          </cell>
          <cell r="B1566" t="str">
            <v>98</v>
          </cell>
          <cell r="C1566" t="str">
            <v>1</v>
          </cell>
          <cell r="D1566" t="str">
            <v>B</v>
          </cell>
          <cell r="E1566">
            <v>1</v>
          </cell>
          <cell r="F1566" t="str">
            <v>Dologi kiadások</v>
          </cell>
        </row>
        <row r="1567">
          <cell r="A1567" t="str">
            <v>5</v>
          </cell>
          <cell r="B1567" t="str">
            <v>98</v>
          </cell>
          <cell r="C1567" t="str">
            <v>1</v>
          </cell>
          <cell r="D1567" t="str">
            <v>B</v>
          </cell>
          <cell r="E1567">
            <v>1</v>
          </cell>
          <cell r="F1567" t="str">
            <v>Egyéb folyo kiadások (kamatkiadások nélkül)</v>
          </cell>
        </row>
        <row r="1568">
          <cell r="A1568" t="str">
            <v>6</v>
          </cell>
          <cell r="B1568" t="str">
            <v>98</v>
          </cell>
          <cell r="C1568" t="str">
            <v>1</v>
          </cell>
          <cell r="D1568" t="str">
            <v>B</v>
          </cell>
          <cell r="E1568">
            <v>1</v>
          </cell>
          <cell r="F1568" t="str">
            <v>Ellátottak pénzbeli juttatásai</v>
          </cell>
        </row>
        <row r="1569">
          <cell r="A1569" t="str">
            <v>7</v>
          </cell>
          <cell r="B1569" t="str">
            <v>98</v>
          </cell>
          <cell r="C1569" t="str">
            <v>1</v>
          </cell>
          <cell r="D1569" t="str">
            <v>B</v>
          </cell>
          <cell r="E1569">
            <v>1</v>
          </cell>
          <cell r="F1569" t="str">
            <v>Mük. célu pe.átadás központi költségvetési szervnek</v>
          </cell>
        </row>
        <row r="1570">
          <cell r="A1570" t="str">
            <v>8</v>
          </cell>
          <cell r="B1570" t="str">
            <v>98</v>
          </cell>
          <cell r="C1570" t="str">
            <v>1</v>
          </cell>
          <cell r="D1570" t="str">
            <v>B</v>
          </cell>
          <cell r="E1570">
            <v>1</v>
          </cell>
          <cell r="F1570" t="str">
            <v>Mük. célu pe.átadás fejezeti kezelésü elöirányzatnak</v>
          </cell>
        </row>
        <row r="1571">
          <cell r="A1571" t="str">
            <v>9</v>
          </cell>
          <cell r="B1571" t="str">
            <v>98</v>
          </cell>
          <cell r="C1571" t="str">
            <v>1</v>
          </cell>
          <cell r="D1571" t="str">
            <v>B</v>
          </cell>
          <cell r="E1571">
            <v>1</v>
          </cell>
          <cell r="F1571" t="str">
            <v>Mük. célu pe.átadás elkülönitett állami pénzalapnak</v>
          </cell>
        </row>
        <row r="1572">
          <cell r="A1572" t="str">
            <v>10</v>
          </cell>
          <cell r="B1572" t="str">
            <v>98</v>
          </cell>
          <cell r="C1572" t="str">
            <v>1</v>
          </cell>
          <cell r="D1572" t="str">
            <v>B</v>
          </cell>
          <cell r="E1572">
            <v>1</v>
          </cell>
          <cell r="F1572" t="str">
            <v>Mük. célu pe.átadás társadalombiztositási alapnak</v>
          </cell>
        </row>
        <row r="1573">
          <cell r="A1573" t="str">
            <v>11</v>
          </cell>
          <cell r="B1573" t="str">
            <v>98</v>
          </cell>
          <cell r="C1573" t="str">
            <v>1</v>
          </cell>
          <cell r="D1573" t="str">
            <v>B</v>
          </cell>
          <cell r="E1573">
            <v>1</v>
          </cell>
          <cell r="F1573" t="str">
            <v>Mük. célu pe.átadás helyi önkormányzatoknak</v>
          </cell>
        </row>
        <row r="1574">
          <cell r="A1574" t="str">
            <v>12</v>
          </cell>
          <cell r="B1574" t="str">
            <v>98</v>
          </cell>
          <cell r="C1574" t="str">
            <v>1</v>
          </cell>
          <cell r="D1574" t="str">
            <v>B</v>
          </cell>
          <cell r="E1574">
            <v>1</v>
          </cell>
          <cell r="F1574" t="str">
            <v>Mük. célu pe.átadás vállalkozásoknak</v>
          </cell>
        </row>
        <row r="1575">
          <cell r="A1575" t="str">
            <v>13</v>
          </cell>
          <cell r="B1575" t="str">
            <v>98</v>
          </cell>
          <cell r="C1575" t="str">
            <v>1</v>
          </cell>
          <cell r="D1575" t="str">
            <v>B</v>
          </cell>
          <cell r="E1575">
            <v>1</v>
          </cell>
          <cell r="F1575" t="str">
            <v>Mük. célu pe.átadás pénzügyi vállalkozásoknak</v>
          </cell>
        </row>
        <row r="1576">
          <cell r="A1576" t="str">
            <v>14</v>
          </cell>
          <cell r="B1576" t="str">
            <v>98</v>
          </cell>
          <cell r="C1576" t="str">
            <v>1</v>
          </cell>
          <cell r="D1576" t="str">
            <v>B</v>
          </cell>
          <cell r="E1576">
            <v>1</v>
          </cell>
          <cell r="F1576" t="str">
            <v>Mük. célu pe.átadás háztartásoknak</v>
          </cell>
        </row>
        <row r="1577">
          <cell r="A1577" t="str">
            <v>15</v>
          </cell>
          <cell r="B1577" t="str">
            <v>98</v>
          </cell>
          <cell r="C1577" t="str">
            <v>1</v>
          </cell>
          <cell r="D1577" t="str">
            <v>B</v>
          </cell>
          <cell r="E1577">
            <v>1</v>
          </cell>
          <cell r="F1577" t="str">
            <v>Mük. célu pe.átadás non-profit szervezeteknek</v>
          </cell>
        </row>
        <row r="1578">
          <cell r="A1578" t="str">
            <v>16</v>
          </cell>
          <cell r="B1578" t="str">
            <v>98</v>
          </cell>
          <cell r="C1578" t="str">
            <v>1</v>
          </cell>
          <cell r="D1578" t="str">
            <v>B</v>
          </cell>
          <cell r="E1578">
            <v>1</v>
          </cell>
          <cell r="F1578" t="str">
            <v>Mük. célu pe.átadás külföldre</v>
          </cell>
        </row>
        <row r="1579">
          <cell r="A1579" t="str">
            <v>17</v>
          </cell>
          <cell r="B1579" t="str">
            <v>98</v>
          </cell>
          <cell r="C1579" t="str">
            <v>1</v>
          </cell>
          <cell r="D1579" t="str">
            <v>B</v>
          </cell>
          <cell r="E1579">
            <v>1</v>
          </cell>
          <cell r="F1579" t="str">
            <v>Társadalom- és szociálpol.juttatások,és egyéb TB ellátások</v>
          </cell>
        </row>
        <row r="1580">
          <cell r="A1580" t="str">
            <v>18</v>
          </cell>
          <cell r="B1580" t="str">
            <v>98</v>
          </cell>
          <cell r="C1580" t="str">
            <v>1</v>
          </cell>
          <cell r="D1580" t="str">
            <v>B</v>
          </cell>
          <cell r="E1580">
            <v>1</v>
          </cell>
          <cell r="F1580" t="str">
            <v>Tervezett maradvány,eredmény,tartalék</v>
          </cell>
        </row>
        <row r="1581">
          <cell r="A1581" t="str">
            <v>19</v>
          </cell>
          <cell r="B1581" t="str">
            <v>98</v>
          </cell>
          <cell r="C1581" t="str">
            <v>1</v>
          </cell>
          <cell r="D1581" t="str">
            <v>B</v>
          </cell>
          <cell r="E1581">
            <v>1</v>
          </cell>
          <cell r="F1581" t="str">
            <v>Egyéb müködési célu támogatások,kiadások (07+...+18)</v>
          </cell>
        </row>
        <row r="1582">
          <cell r="A1582" t="str">
            <v>20</v>
          </cell>
          <cell r="B1582" t="str">
            <v>98</v>
          </cell>
          <cell r="C1582" t="str">
            <v>1</v>
          </cell>
          <cell r="D1582" t="str">
            <v>B</v>
          </cell>
          <cell r="E1582">
            <v>1</v>
          </cell>
          <cell r="F1582" t="str">
            <v>Kamatkiadások</v>
          </cell>
        </row>
        <row r="1583">
          <cell r="A1583" t="str">
            <v>21</v>
          </cell>
          <cell r="B1583" t="str">
            <v>98</v>
          </cell>
          <cell r="C1583" t="str">
            <v>1</v>
          </cell>
          <cell r="D1583" t="str">
            <v>B</v>
          </cell>
          <cell r="E1583">
            <v>1</v>
          </cell>
          <cell r="F1583" t="str">
            <v>Felujitás</v>
          </cell>
        </row>
        <row r="1584">
          <cell r="A1584" t="str">
            <v>22</v>
          </cell>
          <cell r="B1584" t="str">
            <v>98</v>
          </cell>
          <cell r="C1584" t="str">
            <v>1</v>
          </cell>
          <cell r="D1584" t="str">
            <v>B</v>
          </cell>
          <cell r="E1584">
            <v>1</v>
          </cell>
          <cell r="F1584" t="str">
            <v>Intézményi beruházási kiadások</v>
          </cell>
        </row>
        <row r="1585">
          <cell r="A1585" t="str">
            <v>23</v>
          </cell>
          <cell r="B1585" t="str">
            <v>98</v>
          </cell>
          <cell r="C1585" t="str">
            <v>1</v>
          </cell>
          <cell r="D1585" t="str">
            <v>B</v>
          </cell>
          <cell r="E1585">
            <v>1</v>
          </cell>
          <cell r="F1585" t="str">
            <v>Központi beruházási kiadások</v>
          </cell>
        </row>
        <row r="1586">
          <cell r="A1586" t="str">
            <v>24</v>
          </cell>
          <cell r="B1586" t="str">
            <v>98</v>
          </cell>
          <cell r="C1586" t="str">
            <v>1</v>
          </cell>
          <cell r="D1586" t="str">
            <v>B</v>
          </cell>
          <cell r="E1586">
            <v>1</v>
          </cell>
          <cell r="F1586" t="str">
            <v>Lakástámogatás</v>
          </cell>
        </row>
        <row r="1587">
          <cell r="A1587" t="str">
            <v>25</v>
          </cell>
          <cell r="B1587" t="str">
            <v>98</v>
          </cell>
          <cell r="C1587" t="str">
            <v>1</v>
          </cell>
          <cell r="D1587" t="str">
            <v>B</v>
          </cell>
          <cell r="E1587">
            <v>1</v>
          </cell>
          <cell r="F1587" t="str">
            <v>Lakásépités</v>
          </cell>
        </row>
        <row r="1588">
          <cell r="A1588" t="str">
            <v>26</v>
          </cell>
          <cell r="B1588" t="str">
            <v>98</v>
          </cell>
          <cell r="C1588" t="str">
            <v>1</v>
          </cell>
          <cell r="D1588" t="str">
            <v>B</v>
          </cell>
          <cell r="E1588">
            <v>1</v>
          </cell>
        </row>
        <row r="1589">
          <cell r="A1589" t="str">
            <v>27</v>
          </cell>
          <cell r="B1589" t="str">
            <v>98</v>
          </cell>
          <cell r="C1589" t="str">
            <v>1</v>
          </cell>
          <cell r="D1589" t="str">
            <v>B</v>
          </cell>
          <cell r="E1589">
            <v>1</v>
          </cell>
          <cell r="F1589" t="str">
            <v>Központi beruházások                     (23+...+26)</v>
          </cell>
        </row>
        <row r="1590">
          <cell r="A1590" t="str">
            <v>28</v>
          </cell>
          <cell r="B1590" t="str">
            <v>98</v>
          </cell>
          <cell r="C1590" t="str">
            <v>1</v>
          </cell>
          <cell r="D1590" t="str">
            <v>B</v>
          </cell>
          <cell r="E1590">
            <v>1</v>
          </cell>
          <cell r="F1590" t="str">
            <v>Felh.célu pe.átadás központi költségvetési szervnek</v>
          </cell>
        </row>
        <row r="1591">
          <cell r="A1591" t="str">
            <v>29</v>
          </cell>
          <cell r="B1591" t="str">
            <v>98</v>
          </cell>
          <cell r="C1591" t="str">
            <v>1</v>
          </cell>
          <cell r="D1591" t="str">
            <v>B</v>
          </cell>
          <cell r="E1591">
            <v>1</v>
          </cell>
          <cell r="F1591" t="str">
            <v>Felh.célu pe.átadás fejezeti kezelésü elöirányzatnak</v>
          </cell>
        </row>
        <row r="1592">
          <cell r="A1592" t="str">
            <v>30</v>
          </cell>
          <cell r="B1592" t="str">
            <v>98</v>
          </cell>
          <cell r="C1592" t="str">
            <v>1</v>
          </cell>
          <cell r="D1592" t="str">
            <v>B</v>
          </cell>
          <cell r="E1592">
            <v>1</v>
          </cell>
          <cell r="F1592" t="str">
            <v>Felh.célu pe.átadás elkülönitett állami pénzalapnak</v>
          </cell>
        </row>
        <row r="1593">
          <cell r="A1593" t="str">
            <v>31</v>
          </cell>
          <cell r="B1593" t="str">
            <v>98</v>
          </cell>
          <cell r="C1593" t="str">
            <v>1</v>
          </cell>
          <cell r="D1593" t="str">
            <v>B</v>
          </cell>
          <cell r="E1593">
            <v>1</v>
          </cell>
          <cell r="F1593" t="str">
            <v>Felh.célu pe.átadás társadalombiztositási alapnak</v>
          </cell>
        </row>
        <row r="1594">
          <cell r="A1594" t="str">
            <v>32</v>
          </cell>
          <cell r="B1594" t="str">
            <v>98</v>
          </cell>
          <cell r="C1594" t="str">
            <v>1</v>
          </cell>
          <cell r="D1594" t="str">
            <v>B</v>
          </cell>
          <cell r="E1594">
            <v>1</v>
          </cell>
          <cell r="F1594" t="str">
            <v>Felh.célu pe.átadás helyi önkormányzatoknak</v>
          </cell>
        </row>
        <row r="1595">
          <cell r="A1595" t="str">
            <v>33</v>
          </cell>
          <cell r="B1595" t="str">
            <v>98</v>
          </cell>
          <cell r="C1595" t="str">
            <v>1</v>
          </cell>
          <cell r="D1595" t="str">
            <v>B</v>
          </cell>
          <cell r="E1595">
            <v>1</v>
          </cell>
          <cell r="F1595" t="str">
            <v>Felh.célu pe.átadás vállalkozásoknak</v>
          </cell>
        </row>
        <row r="1596">
          <cell r="A1596" t="str">
            <v>34</v>
          </cell>
          <cell r="B1596" t="str">
            <v>98</v>
          </cell>
          <cell r="C1596" t="str">
            <v>1</v>
          </cell>
          <cell r="D1596" t="str">
            <v>B</v>
          </cell>
          <cell r="E1596">
            <v>1</v>
          </cell>
          <cell r="F1596" t="str">
            <v>Felh.célu pe.átadás pénzügyi vállalkozásoknak</v>
          </cell>
        </row>
        <row r="1597">
          <cell r="A1597" t="str">
            <v>35</v>
          </cell>
          <cell r="B1597" t="str">
            <v>98</v>
          </cell>
          <cell r="C1597" t="str">
            <v>1</v>
          </cell>
          <cell r="D1597" t="str">
            <v>B</v>
          </cell>
          <cell r="E1597">
            <v>1</v>
          </cell>
          <cell r="F1597" t="str">
            <v>Felh.célu pe.átadás háztartásoknak</v>
          </cell>
        </row>
        <row r="1598">
          <cell r="A1598" t="str">
            <v>36</v>
          </cell>
          <cell r="B1598" t="str">
            <v>98</v>
          </cell>
          <cell r="C1598" t="str">
            <v>1</v>
          </cell>
          <cell r="D1598" t="str">
            <v>B</v>
          </cell>
          <cell r="E1598">
            <v>1</v>
          </cell>
          <cell r="F1598" t="str">
            <v>Felh.célu pe.átadás non-profit szervezeteknek</v>
          </cell>
        </row>
        <row r="1599">
          <cell r="A1599" t="str">
            <v>37</v>
          </cell>
          <cell r="B1599" t="str">
            <v>98</v>
          </cell>
          <cell r="C1599" t="str">
            <v>1</v>
          </cell>
          <cell r="D1599" t="str">
            <v>B</v>
          </cell>
          <cell r="E1599">
            <v>1</v>
          </cell>
          <cell r="F1599" t="str">
            <v>Felh.célu pe.átadás külföldre</v>
          </cell>
        </row>
        <row r="1600">
          <cell r="A1600" t="str">
            <v>38</v>
          </cell>
          <cell r="B1600" t="str">
            <v>98</v>
          </cell>
          <cell r="C1600" t="str">
            <v>1</v>
          </cell>
          <cell r="D1600" t="str">
            <v>B</v>
          </cell>
          <cell r="E1600">
            <v>1</v>
          </cell>
          <cell r="F1600" t="str">
            <v>Intézményi egyéb felhalmozási kiadások</v>
          </cell>
        </row>
        <row r="1601">
          <cell r="A1601" t="str">
            <v>39</v>
          </cell>
          <cell r="B1601" t="str">
            <v>98</v>
          </cell>
          <cell r="C1601" t="str">
            <v>1</v>
          </cell>
          <cell r="D1601" t="str">
            <v>B</v>
          </cell>
          <cell r="E1601">
            <v>1</v>
          </cell>
          <cell r="F1601" t="str">
            <v>Egyéb felhalmozási kiadások                (28+...+38)</v>
          </cell>
        </row>
        <row r="1602">
          <cell r="A1602" t="str">
            <v>40</v>
          </cell>
          <cell r="B1602" t="str">
            <v>98</v>
          </cell>
          <cell r="C1602" t="str">
            <v>1</v>
          </cell>
          <cell r="D1602" t="str">
            <v>B</v>
          </cell>
          <cell r="E1602">
            <v>1</v>
          </cell>
          <cell r="F1602" t="str">
            <v>Felhalmozási kiadások                    (21+22+27+39)</v>
          </cell>
        </row>
        <row r="1603">
          <cell r="A1603" t="str">
            <v>41</v>
          </cell>
          <cell r="B1603" t="str">
            <v>98</v>
          </cell>
          <cell r="C1603" t="str">
            <v>1</v>
          </cell>
          <cell r="D1603" t="str">
            <v>B</v>
          </cell>
          <cell r="E1603">
            <v>1</v>
          </cell>
          <cell r="F1603" t="str">
            <v>Kölcsönök nyujtása államháztartáson belülre</v>
          </cell>
        </row>
        <row r="1604">
          <cell r="A1604" t="str">
            <v>42</v>
          </cell>
          <cell r="B1604" t="str">
            <v>98</v>
          </cell>
          <cell r="C1604" t="str">
            <v>1</v>
          </cell>
          <cell r="D1604" t="str">
            <v>B</v>
          </cell>
          <cell r="E1604">
            <v>1</v>
          </cell>
          <cell r="F1604" t="str">
            <v>Kölcsönök nyujtása államháztartáson kivülre</v>
          </cell>
        </row>
        <row r="1605">
          <cell r="A1605" t="str">
            <v>43</v>
          </cell>
          <cell r="B1605" t="str">
            <v>98</v>
          </cell>
          <cell r="C1605" t="str">
            <v>1</v>
          </cell>
          <cell r="D1605" t="str">
            <v>B</v>
          </cell>
          <cell r="E1605">
            <v>1</v>
          </cell>
          <cell r="F1605" t="str">
            <v>Kölcsönök törlesztése államháztartáson belülre</v>
          </cell>
        </row>
        <row r="1606">
          <cell r="A1606" t="str">
            <v>44</v>
          </cell>
          <cell r="B1606" t="str">
            <v>98</v>
          </cell>
          <cell r="C1606" t="str">
            <v>1</v>
          </cell>
          <cell r="D1606" t="str">
            <v>B</v>
          </cell>
          <cell r="E1606">
            <v>1</v>
          </cell>
          <cell r="F1606" t="str">
            <v>Pénzügyi befektetések kiadásaibol részesedések vásárlása</v>
          </cell>
        </row>
        <row r="1607">
          <cell r="A1607" t="str">
            <v>45</v>
          </cell>
          <cell r="B1607" t="str">
            <v>98</v>
          </cell>
          <cell r="C1607" t="str">
            <v>1</v>
          </cell>
          <cell r="D1607" t="str">
            <v>B</v>
          </cell>
          <cell r="E1607">
            <v>1</v>
          </cell>
          <cell r="F1607" t="str">
            <v>Törvény szerinti kiadások    (01+..+06+19+20+40+..+44)</v>
          </cell>
        </row>
        <row r="1608">
          <cell r="A1608" t="str">
            <v>46</v>
          </cell>
          <cell r="B1608" t="str">
            <v>98</v>
          </cell>
          <cell r="C1608" t="str">
            <v>1</v>
          </cell>
          <cell r="D1608" t="str">
            <v>B</v>
          </cell>
          <cell r="E1608">
            <v>1</v>
          </cell>
          <cell r="F1608" t="str">
            <v>Müködési bevételek</v>
          </cell>
        </row>
        <row r="1609">
          <cell r="A1609" t="str">
            <v>47</v>
          </cell>
          <cell r="B1609" t="str">
            <v>98</v>
          </cell>
          <cell r="C1609" t="str">
            <v>1</v>
          </cell>
          <cell r="D1609" t="str">
            <v>B</v>
          </cell>
          <cell r="E1609">
            <v>1</v>
          </cell>
          <cell r="F1609" t="str">
            <v>Kamatbevételek</v>
          </cell>
        </row>
        <row r="1610">
          <cell r="A1610" t="str">
            <v>48</v>
          </cell>
          <cell r="B1610" t="str">
            <v>98</v>
          </cell>
          <cell r="C1610" t="str">
            <v>1</v>
          </cell>
          <cell r="D1610" t="str">
            <v>B</v>
          </cell>
          <cell r="E1610">
            <v>1</v>
          </cell>
          <cell r="F1610" t="str">
            <v>Müködési célu pénzeszközátvétel a TB alapoktol</v>
          </cell>
        </row>
        <row r="1611">
          <cell r="A1611" t="str">
            <v>49</v>
          </cell>
          <cell r="B1611" t="str">
            <v>98</v>
          </cell>
          <cell r="C1611" t="str">
            <v>1</v>
          </cell>
          <cell r="D1611" t="str">
            <v>B</v>
          </cell>
          <cell r="E1611">
            <v>1</v>
          </cell>
          <cell r="F1611" t="str">
            <v>Müködési célu pénzeszközátvétel az elkül.állami alapoktol</v>
          </cell>
        </row>
        <row r="1612">
          <cell r="A1612" t="str">
            <v>50</v>
          </cell>
          <cell r="B1612" t="str">
            <v>98</v>
          </cell>
          <cell r="C1612" t="str">
            <v>1</v>
          </cell>
          <cell r="D1612" t="str">
            <v>B</v>
          </cell>
          <cell r="E1612">
            <v>1</v>
          </cell>
          <cell r="F1612" t="str">
            <v>Költségvetési kiegészitések,visszatérülések</v>
          </cell>
        </row>
        <row r="1613">
          <cell r="A1613" t="str">
            <v>51</v>
          </cell>
          <cell r="B1613" t="str">
            <v>98</v>
          </cell>
          <cell r="C1613" t="str">
            <v>1</v>
          </cell>
          <cell r="D1613" t="str">
            <v>B</v>
          </cell>
          <cell r="E1613">
            <v>1</v>
          </cell>
          <cell r="F1613" t="str">
            <v>Mük. célu pe.átvétel központi költségvetési szervtöl</v>
          </cell>
        </row>
        <row r="1614">
          <cell r="A1614" t="str">
            <v>52</v>
          </cell>
          <cell r="B1614" t="str">
            <v>98</v>
          </cell>
          <cell r="C1614" t="str">
            <v>1</v>
          </cell>
          <cell r="D1614" t="str">
            <v>B</v>
          </cell>
          <cell r="E1614">
            <v>1</v>
          </cell>
          <cell r="F1614" t="str">
            <v>Mük. célu pe.átvétel fejezeti kezelésü elöirányzattol</v>
          </cell>
        </row>
        <row r="1615">
          <cell r="A1615" t="str">
            <v>53</v>
          </cell>
          <cell r="B1615" t="str">
            <v>98</v>
          </cell>
          <cell r="C1615" t="str">
            <v>1</v>
          </cell>
          <cell r="D1615" t="str">
            <v>B</v>
          </cell>
          <cell r="E1615">
            <v>1</v>
          </cell>
          <cell r="F1615" t="str">
            <v>Mük. célu pe.átvétel helyi önkormányzatoktol</v>
          </cell>
        </row>
        <row r="1616">
          <cell r="A1616" t="str">
            <v>54</v>
          </cell>
          <cell r="B1616" t="str">
            <v>98</v>
          </cell>
          <cell r="C1616" t="str">
            <v>1</v>
          </cell>
          <cell r="D1616" t="str">
            <v>B</v>
          </cell>
          <cell r="E1616">
            <v>1</v>
          </cell>
          <cell r="F1616" t="str">
            <v>Mük. célu pe.átvétel vállalkozásoktol</v>
          </cell>
        </row>
        <row r="1617">
          <cell r="A1617" t="str">
            <v>55</v>
          </cell>
          <cell r="B1617" t="str">
            <v>98</v>
          </cell>
          <cell r="C1617" t="str">
            <v>1</v>
          </cell>
          <cell r="D1617" t="str">
            <v>B</v>
          </cell>
          <cell r="E1617">
            <v>1</v>
          </cell>
          <cell r="F1617" t="str">
            <v>Mük. célu pe.átvétel pénzügyi vállalkozásoktol</v>
          </cell>
        </row>
        <row r="1618">
          <cell r="A1618" t="str">
            <v>56</v>
          </cell>
          <cell r="B1618" t="str">
            <v>98</v>
          </cell>
          <cell r="C1618" t="str">
            <v>1</v>
          </cell>
          <cell r="D1618" t="str">
            <v>B</v>
          </cell>
          <cell r="E1618">
            <v>1</v>
          </cell>
          <cell r="F1618" t="str">
            <v>Mük. célu pe.átvétel háztartásoktol</v>
          </cell>
        </row>
        <row r="1619">
          <cell r="A1619" t="str">
            <v>57</v>
          </cell>
          <cell r="B1619" t="str">
            <v>98</v>
          </cell>
          <cell r="C1619" t="str">
            <v>1</v>
          </cell>
          <cell r="D1619" t="str">
            <v>B</v>
          </cell>
          <cell r="E1619">
            <v>1</v>
          </cell>
          <cell r="F1619" t="str">
            <v>Mük. célu pe.átvétel non-profit szervezetektöl</v>
          </cell>
        </row>
        <row r="1620">
          <cell r="A1620" t="str">
            <v>58</v>
          </cell>
          <cell r="B1620" t="str">
            <v>98</v>
          </cell>
          <cell r="C1620" t="str">
            <v>1</v>
          </cell>
          <cell r="D1620" t="str">
            <v>B</v>
          </cell>
          <cell r="E1620">
            <v>1</v>
          </cell>
          <cell r="F1620" t="str">
            <v>Mük. célu pe.átvétel nemzetközi szervezetektöl</v>
          </cell>
        </row>
        <row r="1621">
          <cell r="A1621" t="str">
            <v>59</v>
          </cell>
          <cell r="B1621" t="str">
            <v>98</v>
          </cell>
          <cell r="C1621" t="str">
            <v>1</v>
          </cell>
          <cell r="D1621" t="str">
            <v>B</v>
          </cell>
          <cell r="E1621">
            <v>1</v>
          </cell>
          <cell r="F1621" t="str">
            <v>Mük. célu pe.átvétel egyéb külföldi forrásbol</v>
          </cell>
        </row>
        <row r="1622">
          <cell r="A1622" t="str">
            <v>60</v>
          </cell>
          <cell r="B1622" t="str">
            <v>98</v>
          </cell>
          <cell r="C1622" t="str">
            <v>1</v>
          </cell>
          <cell r="D1622" t="str">
            <v>B</v>
          </cell>
          <cell r="E1622">
            <v>1</v>
          </cell>
          <cell r="F1622" t="str">
            <v>Egyéb mük.célu pénzeszköz-átvétel,bevételek (50+...+59)</v>
          </cell>
        </row>
        <row r="1623">
          <cell r="A1623" t="str">
            <v>61</v>
          </cell>
          <cell r="B1623" t="str">
            <v>98</v>
          </cell>
          <cell r="C1623" t="str">
            <v>1</v>
          </cell>
          <cell r="D1623" t="str">
            <v>B</v>
          </cell>
          <cell r="E1623">
            <v>1</v>
          </cell>
          <cell r="F1623" t="str">
            <v>Felh.célu pénzeszközátvétel a TB alapoktol és kezelöitöl</v>
          </cell>
        </row>
        <row r="1624">
          <cell r="A1624" t="str">
            <v>62</v>
          </cell>
          <cell r="B1624" t="str">
            <v>98</v>
          </cell>
          <cell r="C1624" t="str">
            <v>1</v>
          </cell>
          <cell r="D1624" t="str">
            <v>B</v>
          </cell>
          <cell r="E1624">
            <v>1</v>
          </cell>
          <cell r="F1624" t="str">
            <v>Felh.célu pénzeszközátvétel az elkülönit.állami alapoktol</v>
          </cell>
        </row>
        <row r="1625">
          <cell r="A1625" t="str">
            <v>63</v>
          </cell>
          <cell r="B1625" t="str">
            <v>98</v>
          </cell>
          <cell r="C1625" t="str">
            <v>1</v>
          </cell>
          <cell r="D1625" t="str">
            <v>B</v>
          </cell>
          <cell r="E1625">
            <v>1</v>
          </cell>
          <cell r="F1625" t="str">
            <v>Felhalmozási és töke jellegü bevételek</v>
          </cell>
        </row>
        <row r="1626">
          <cell r="A1626" t="str">
            <v>64</v>
          </cell>
          <cell r="B1626" t="str">
            <v>98</v>
          </cell>
          <cell r="C1626" t="str">
            <v>1</v>
          </cell>
          <cell r="D1626" t="str">
            <v>B</v>
          </cell>
          <cell r="E1626">
            <v>1</v>
          </cell>
          <cell r="F1626" t="str">
            <v>Felh.célu pe.átvétel központi költségvetési szervtöl</v>
          </cell>
        </row>
        <row r="1627">
          <cell r="A1627" t="str">
            <v>65</v>
          </cell>
          <cell r="B1627" t="str">
            <v>98</v>
          </cell>
          <cell r="C1627" t="str">
            <v>1</v>
          </cell>
          <cell r="D1627" t="str">
            <v>B</v>
          </cell>
          <cell r="E1627">
            <v>1</v>
          </cell>
          <cell r="F1627" t="str">
            <v>Felh.célu pe.átvétel fejezeti kezelésü elöirányzattol</v>
          </cell>
        </row>
        <row r="1628">
          <cell r="A1628" t="str">
            <v>66</v>
          </cell>
          <cell r="B1628" t="str">
            <v>98</v>
          </cell>
          <cell r="C1628" t="str">
            <v>1</v>
          </cell>
          <cell r="D1628" t="str">
            <v>B</v>
          </cell>
          <cell r="E1628">
            <v>1</v>
          </cell>
          <cell r="F1628" t="str">
            <v>Felh.célu pe.átvétel helyi önkormányzatoktol</v>
          </cell>
        </row>
        <row r="1629">
          <cell r="A1629" t="str">
            <v>67</v>
          </cell>
          <cell r="B1629" t="str">
            <v>98</v>
          </cell>
          <cell r="C1629" t="str">
            <v>1</v>
          </cell>
          <cell r="D1629" t="str">
            <v>B</v>
          </cell>
          <cell r="E1629">
            <v>1</v>
          </cell>
          <cell r="F1629" t="str">
            <v>Felh.célu pe.átvétel vállalkozásoktol</v>
          </cell>
        </row>
        <row r="1630">
          <cell r="A1630" t="str">
            <v>68</v>
          </cell>
          <cell r="B1630" t="str">
            <v>98</v>
          </cell>
          <cell r="C1630" t="str">
            <v>1</v>
          </cell>
          <cell r="D1630" t="str">
            <v>B</v>
          </cell>
          <cell r="E1630">
            <v>1</v>
          </cell>
          <cell r="F1630" t="str">
            <v>Felh.célu pe.átvétel pénzügyi vállalkozásoktol</v>
          </cell>
        </row>
        <row r="1631">
          <cell r="A1631" t="str">
            <v>69</v>
          </cell>
          <cell r="B1631" t="str">
            <v>98</v>
          </cell>
          <cell r="C1631" t="str">
            <v>1</v>
          </cell>
          <cell r="D1631" t="str">
            <v>B</v>
          </cell>
          <cell r="E1631">
            <v>1</v>
          </cell>
          <cell r="F1631" t="str">
            <v>Felh.célu pe.átvétel háztartásoktol</v>
          </cell>
        </row>
        <row r="1632">
          <cell r="A1632" t="str">
            <v>70</v>
          </cell>
          <cell r="B1632" t="str">
            <v>98</v>
          </cell>
          <cell r="C1632" t="str">
            <v>1</v>
          </cell>
          <cell r="D1632" t="str">
            <v>B</v>
          </cell>
          <cell r="E1632">
            <v>1</v>
          </cell>
          <cell r="F1632" t="str">
            <v>Felh.célu pe.átvétel non-profit szervezetektöl</v>
          </cell>
        </row>
        <row r="1633">
          <cell r="A1633" t="str">
            <v>71</v>
          </cell>
          <cell r="B1633" t="str">
            <v>98</v>
          </cell>
          <cell r="C1633" t="str">
            <v>1</v>
          </cell>
          <cell r="D1633" t="str">
            <v>B</v>
          </cell>
          <cell r="E1633">
            <v>1</v>
          </cell>
          <cell r="F1633" t="str">
            <v>Felh.célu pe.átvétel nemzetközi szervezetektöl</v>
          </cell>
        </row>
        <row r="1634">
          <cell r="A1634" t="str">
            <v>72</v>
          </cell>
          <cell r="B1634" t="str">
            <v>98</v>
          </cell>
          <cell r="C1634" t="str">
            <v>1</v>
          </cell>
          <cell r="D1634" t="str">
            <v>B</v>
          </cell>
          <cell r="E1634">
            <v>1</v>
          </cell>
          <cell r="F1634" t="str">
            <v>Felh.célu pe.átvétel egyéb külföldi forrásbol</v>
          </cell>
        </row>
        <row r="1635">
          <cell r="A1635" t="str">
            <v>73</v>
          </cell>
          <cell r="B1635" t="str">
            <v>98</v>
          </cell>
          <cell r="C1635" t="str">
            <v>1</v>
          </cell>
          <cell r="D1635" t="str">
            <v>B</v>
          </cell>
          <cell r="E1635">
            <v>1</v>
          </cell>
          <cell r="F1635" t="str">
            <v>Egyéb felh.célu pénzeszköz-átvétel,bevételek(63+...+72)</v>
          </cell>
        </row>
        <row r="1636">
          <cell r="A1636" t="str">
            <v>74</v>
          </cell>
          <cell r="B1636" t="str">
            <v>98</v>
          </cell>
          <cell r="C1636" t="str">
            <v>1</v>
          </cell>
          <cell r="D1636" t="str">
            <v>B</v>
          </cell>
          <cell r="E1636">
            <v>1</v>
          </cell>
          <cell r="F1636" t="str">
            <v>Kölcsönök visszatérülése államháztartáson belülröl</v>
          </cell>
        </row>
        <row r="1637">
          <cell r="A1637" t="str">
            <v>75</v>
          </cell>
          <cell r="B1637" t="str">
            <v>98</v>
          </cell>
          <cell r="C1637" t="str">
            <v>1</v>
          </cell>
          <cell r="D1637" t="str">
            <v>B</v>
          </cell>
          <cell r="E1637">
            <v>1</v>
          </cell>
          <cell r="F1637" t="str">
            <v>Kölcsönök visszatérülése államháztartáson kivülröl</v>
          </cell>
        </row>
        <row r="1638">
          <cell r="A1638" t="str">
            <v>76</v>
          </cell>
          <cell r="B1638" t="str">
            <v>98</v>
          </cell>
          <cell r="C1638" t="str">
            <v>1</v>
          </cell>
          <cell r="D1638" t="str">
            <v>B</v>
          </cell>
          <cell r="E1638">
            <v>1</v>
          </cell>
          <cell r="F1638" t="str">
            <v>Kölcsönök igénybevétele államháztartáson belülröl</v>
          </cell>
        </row>
        <row r="1639">
          <cell r="A1639" t="str">
            <v>77</v>
          </cell>
          <cell r="B1639" t="str">
            <v>98</v>
          </cell>
          <cell r="C1639" t="str">
            <v>1</v>
          </cell>
          <cell r="D1639" t="str">
            <v>B</v>
          </cell>
          <cell r="E1639">
            <v>1</v>
          </cell>
          <cell r="F1639" t="str">
            <v>Osztalékok,koncesszios dijak</v>
          </cell>
        </row>
        <row r="1640">
          <cell r="A1640" t="str">
            <v>78</v>
          </cell>
          <cell r="B1640" t="str">
            <v>98</v>
          </cell>
          <cell r="C1640" t="str">
            <v>1</v>
          </cell>
          <cell r="D1640" t="str">
            <v>B</v>
          </cell>
          <cell r="E1640">
            <v>1</v>
          </cell>
          <cell r="F1640" t="str">
            <v>Pénzügyi befektetések bevételeiböl részesedések</v>
          </cell>
        </row>
        <row r="1641">
          <cell r="A1641" t="str">
            <v>79</v>
          </cell>
          <cell r="B1641" t="str">
            <v>98</v>
          </cell>
          <cell r="C1641" t="str">
            <v>1</v>
          </cell>
          <cell r="D1641" t="str">
            <v>B</v>
          </cell>
          <cell r="E1641">
            <v>1</v>
          </cell>
          <cell r="F1641" t="str">
            <v>Adok és adojellegü bevételek</v>
          </cell>
        </row>
        <row r="1642">
          <cell r="A1642" t="str">
            <v>80</v>
          </cell>
          <cell r="B1642" t="str">
            <v>98</v>
          </cell>
          <cell r="C1642" t="str">
            <v>1</v>
          </cell>
          <cell r="D1642" t="str">
            <v>B</v>
          </cell>
          <cell r="E1642">
            <v>1</v>
          </cell>
          <cell r="F1642" t="str">
            <v>Törvény szerinti bevételek (46+..+49+60+61+62+73+..+79)</v>
          </cell>
        </row>
        <row r="1643">
          <cell r="A1643" t="str">
            <v>81</v>
          </cell>
          <cell r="B1643" t="str">
            <v>98</v>
          </cell>
          <cell r="C1643" t="str">
            <v>1</v>
          </cell>
          <cell r="D1643" t="str">
            <v>B</v>
          </cell>
          <cell r="E1643">
            <v>1</v>
          </cell>
          <cell r="F1643" t="str">
            <v>Törvény szerinti kiadások és bevételek egyenlege(45-80)</v>
          </cell>
        </row>
        <row r="1644">
          <cell r="A1644" t="str">
            <v>82</v>
          </cell>
          <cell r="B1644" t="str">
            <v>98</v>
          </cell>
          <cell r="C1644" t="str">
            <v>1</v>
          </cell>
          <cell r="D1644" t="str">
            <v>B</v>
          </cell>
          <cell r="E1644">
            <v>1</v>
          </cell>
          <cell r="F1644" t="str">
            <v>Müködési költségvetés támogatása</v>
          </cell>
        </row>
        <row r="1645">
          <cell r="A1645" t="str">
            <v>83</v>
          </cell>
          <cell r="B1645" t="str">
            <v>98</v>
          </cell>
          <cell r="C1645" t="str">
            <v>1</v>
          </cell>
          <cell r="D1645" t="str">
            <v>B</v>
          </cell>
          <cell r="E1645">
            <v>1</v>
          </cell>
          <cell r="F1645" t="str">
            <v>Intézményi felhalmozási kiadások támogatása</v>
          </cell>
        </row>
        <row r="1646">
          <cell r="A1646" t="str">
            <v>84</v>
          </cell>
          <cell r="B1646" t="str">
            <v>98</v>
          </cell>
          <cell r="C1646" t="str">
            <v>1</v>
          </cell>
          <cell r="D1646" t="str">
            <v>B</v>
          </cell>
          <cell r="E1646">
            <v>1</v>
          </cell>
          <cell r="F1646" t="str">
            <v>Központi felhalmozási kiadások támogatása</v>
          </cell>
        </row>
        <row r="1647">
          <cell r="A1647" t="str">
            <v>85</v>
          </cell>
          <cell r="B1647" t="str">
            <v>98</v>
          </cell>
          <cell r="C1647" t="str">
            <v>1</v>
          </cell>
          <cell r="D1647" t="str">
            <v>B</v>
          </cell>
          <cell r="E1647">
            <v>1</v>
          </cell>
          <cell r="F1647" t="str">
            <v>Fejezeti kezelésü elöirányzatok támogatása</v>
          </cell>
        </row>
        <row r="1648">
          <cell r="A1648" t="str">
            <v>86</v>
          </cell>
          <cell r="B1648" t="str">
            <v>98</v>
          </cell>
          <cell r="C1648" t="str">
            <v>1</v>
          </cell>
          <cell r="D1648" t="str">
            <v>B</v>
          </cell>
          <cell r="E1648">
            <v>1</v>
          </cell>
          <cell r="F1648" t="str">
            <v>Költségvetési támogatás                     (82+...+85)</v>
          </cell>
        </row>
        <row r="1649">
          <cell r="A1649" t="str">
            <v>87</v>
          </cell>
          <cell r="B1649" t="str">
            <v>98</v>
          </cell>
          <cell r="C1649" t="str">
            <v>1</v>
          </cell>
          <cell r="D1649" t="str">
            <v>B</v>
          </cell>
          <cell r="E1649">
            <v>1</v>
          </cell>
          <cell r="F1649" t="str">
            <v>Kiadások és bevételek egyenlege (költ.tám.-sal) (81-86)</v>
          </cell>
        </row>
        <row r="1650">
          <cell r="A1650" t="str">
            <v>88</v>
          </cell>
          <cell r="B1650" t="str">
            <v>98</v>
          </cell>
          <cell r="C1650" t="str">
            <v>1</v>
          </cell>
          <cell r="D1650" t="str">
            <v>B</v>
          </cell>
          <cell r="E1650">
            <v>1</v>
          </cell>
          <cell r="F1650" t="str">
            <v>Kiadásbol:müködésböl felhalmozás keresztfinanszirozása</v>
          </cell>
        </row>
        <row r="1651">
          <cell r="A1651" t="str">
            <v>89</v>
          </cell>
          <cell r="B1651" t="str">
            <v>98</v>
          </cell>
          <cell r="C1651" t="str">
            <v>1</v>
          </cell>
          <cell r="D1651" t="str">
            <v>B</v>
          </cell>
          <cell r="E1651">
            <v>1</v>
          </cell>
          <cell r="F1651" t="str">
            <v>Kiadásbol:felhalmozásbol müködés keresztfinanszirozása</v>
          </cell>
        </row>
        <row r="1652">
          <cell r="A1652" t="str">
            <v>90</v>
          </cell>
          <cell r="B1652" t="str">
            <v>98</v>
          </cell>
          <cell r="C1652" t="str">
            <v>1</v>
          </cell>
          <cell r="D1652" t="str">
            <v>B</v>
          </cell>
          <cell r="E1652">
            <v>1</v>
          </cell>
          <cell r="F1652" t="str">
            <v>Mük.költségvetés elöir.-maradv.pénzmar.igénybevétele</v>
          </cell>
        </row>
        <row r="1653">
          <cell r="A1653" t="str">
            <v>91</v>
          </cell>
          <cell r="B1653" t="str">
            <v>98</v>
          </cell>
          <cell r="C1653" t="str">
            <v>1</v>
          </cell>
          <cell r="D1653" t="str">
            <v>B</v>
          </cell>
          <cell r="E1653">
            <v>1</v>
          </cell>
          <cell r="F1653" t="str">
            <v>Intézm.felhalmozási kiadások elöir.-maradv. igénybevétele</v>
          </cell>
        </row>
        <row r="1654">
          <cell r="A1654" t="str">
            <v>92</v>
          </cell>
          <cell r="B1654" t="str">
            <v>98</v>
          </cell>
          <cell r="C1654" t="str">
            <v>1</v>
          </cell>
          <cell r="D1654" t="str">
            <v>B</v>
          </cell>
          <cell r="E1654">
            <v>1</v>
          </cell>
          <cell r="F1654" t="str">
            <v>Központi felhalmozási kiadások elöir.-maradv. igénybevétele</v>
          </cell>
        </row>
        <row r="1655">
          <cell r="A1655" t="str">
            <v>93</v>
          </cell>
          <cell r="B1655" t="str">
            <v>98</v>
          </cell>
          <cell r="C1655" t="str">
            <v>1</v>
          </cell>
          <cell r="D1655" t="str">
            <v>B</v>
          </cell>
          <cell r="E1655">
            <v>1</v>
          </cell>
          <cell r="F1655" t="str">
            <v>Fejezeti kez.(spec.)elöir.ányzatok elöir.-maradv. igénybev.</v>
          </cell>
        </row>
        <row r="1656">
          <cell r="A1656" t="str">
            <v>94</v>
          </cell>
          <cell r="B1656" t="str">
            <v>98</v>
          </cell>
          <cell r="C1656" t="str">
            <v>1</v>
          </cell>
          <cell r="D1656" t="str">
            <v>B</v>
          </cell>
          <cell r="E1656">
            <v>1</v>
          </cell>
          <cell r="F1656" t="str">
            <v>Elözö évi elöir.-maradv.,pénzm.igénybevétele  (90+..+93)</v>
          </cell>
        </row>
        <row r="1657">
          <cell r="A1657" t="str">
            <v>95</v>
          </cell>
          <cell r="B1657" t="str">
            <v>98</v>
          </cell>
          <cell r="C1657" t="str">
            <v>1</v>
          </cell>
          <cell r="D1657" t="str">
            <v>B</v>
          </cell>
          <cell r="E1657">
            <v>1</v>
          </cell>
          <cell r="F1657" t="str">
            <v>Rövid lejáratu hitelek törlesztése</v>
          </cell>
        </row>
        <row r="1658">
          <cell r="A1658" t="str">
            <v>96</v>
          </cell>
          <cell r="B1658" t="str">
            <v>98</v>
          </cell>
          <cell r="C1658" t="str">
            <v>1</v>
          </cell>
          <cell r="D1658" t="str">
            <v>B</v>
          </cell>
          <cell r="E1658">
            <v>1</v>
          </cell>
          <cell r="F1658" t="str">
            <v>Hosszu lejáratu hitelek törlesztése</v>
          </cell>
        </row>
        <row r="1659">
          <cell r="A1659" t="str">
            <v>97</v>
          </cell>
          <cell r="B1659" t="str">
            <v>98</v>
          </cell>
          <cell r="C1659" t="str">
            <v>1</v>
          </cell>
          <cell r="D1659" t="str">
            <v>B</v>
          </cell>
          <cell r="E1659">
            <v>1</v>
          </cell>
          <cell r="F1659" t="str">
            <v>Rövid lejáratu értékpapirok kiadásai</v>
          </cell>
        </row>
        <row r="1660">
          <cell r="A1660" t="str">
            <v>98</v>
          </cell>
          <cell r="B1660" t="str">
            <v>98</v>
          </cell>
          <cell r="C1660" t="str">
            <v>1</v>
          </cell>
          <cell r="D1660" t="str">
            <v>B</v>
          </cell>
          <cell r="E1660">
            <v>1</v>
          </cell>
          <cell r="F1660" t="str">
            <v>Hosszu lejáratu értékpapirok kiadásai</v>
          </cell>
        </row>
        <row r="1661">
          <cell r="A1661" t="str">
            <v>99</v>
          </cell>
          <cell r="B1661" t="str">
            <v>98</v>
          </cell>
          <cell r="C1661" t="str">
            <v>1</v>
          </cell>
          <cell r="D1661" t="str">
            <v>B</v>
          </cell>
          <cell r="E1661">
            <v>1</v>
          </cell>
          <cell r="F1661" t="str">
            <v>Hiteltörlesztés külföldre</v>
          </cell>
        </row>
        <row r="1662">
          <cell r="A1662" t="str">
            <v>100</v>
          </cell>
          <cell r="B1662" t="str">
            <v>98</v>
          </cell>
          <cell r="C1662" t="str">
            <v>1</v>
          </cell>
          <cell r="D1662" t="str">
            <v>B</v>
          </cell>
          <cell r="E1662">
            <v>1</v>
          </cell>
          <cell r="F1662" t="str">
            <v>Egyéb finanszirozás kiadásai</v>
          </cell>
        </row>
        <row r="1663">
          <cell r="A1663" t="str">
            <v>101</v>
          </cell>
          <cell r="B1663" t="str">
            <v>98</v>
          </cell>
          <cell r="C1663" t="str">
            <v>1</v>
          </cell>
          <cell r="D1663" t="str">
            <v>B</v>
          </cell>
          <cell r="E1663">
            <v>1</v>
          </cell>
          <cell r="F1663" t="str">
            <v>Finanszirozási kiadások                   (95+...+100)</v>
          </cell>
        </row>
        <row r="1664">
          <cell r="A1664" t="str">
            <v>102</v>
          </cell>
          <cell r="B1664" t="str">
            <v>98</v>
          </cell>
          <cell r="C1664" t="str">
            <v>1</v>
          </cell>
          <cell r="D1664" t="str">
            <v>B</v>
          </cell>
          <cell r="E1664">
            <v>1</v>
          </cell>
          <cell r="F1664" t="str">
            <v>Rövid lejáratu hitelek bevételei</v>
          </cell>
        </row>
        <row r="1665">
          <cell r="A1665" t="str">
            <v>103</v>
          </cell>
          <cell r="B1665" t="str">
            <v>98</v>
          </cell>
          <cell r="C1665" t="str">
            <v>1</v>
          </cell>
          <cell r="D1665" t="str">
            <v>B</v>
          </cell>
          <cell r="E1665">
            <v>1</v>
          </cell>
          <cell r="F1665" t="str">
            <v>Hosszu lejáratu hitelek bevételei</v>
          </cell>
        </row>
        <row r="1666">
          <cell r="A1666" t="str">
            <v>104</v>
          </cell>
          <cell r="B1666" t="str">
            <v>98</v>
          </cell>
          <cell r="C1666" t="str">
            <v>1</v>
          </cell>
          <cell r="D1666" t="str">
            <v>B</v>
          </cell>
          <cell r="E1666">
            <v>1</v>
          </cell>
          <cell r="F1666" t="str">
            <v>Rövid lejáratu értékpapirok bevételei</v>
          </cell>
        </row>
        <row r="1667">
          <cell r="A1667" t="str">
            <v>105</v>
          </cell>
          <cell r="B1667" t="str">
            <v>98</v>
          </cell>
          <cell r="C1667" t="str">
            <v>1</v>
          </cell>
          <cell r="D1667" t="str">
            <v>B</v>
          </cell>
          <cell r="E1667">
            <v>1</v>
          </cell>
          <cell r="F1667" t="str">
            <v>Hosszu lejáratu értékpapirok bevételei</v>
          </cell>
        </row>
        <row r="1668">
          <cell r="A1668" t="str">
            <v>106</v>
          </cell>
          <cell r="B1668" t="str">
            <v>98</v>
          </cell>
          <cell r="C1668" t="str">
            <v>1</v>
          </cell>
          <cell r="D1668" t="str">
            <v>B</v>
          </cell>
          <cell r="E1668">
            <v>1</v>
          </cell>
          <cell r="F1668" t="str">
            <v>Hitelfelvétel külföldröl</v>
          </cell>
        </row>
        <row r="1669">
          <cell r="A1669" t="str">
            <v>107</v>
          </cell>
          <cell r="B1669" t="str">
            <v>98</v>
          </cell>
          <cell r="C1669" t="str">
            <v>1</v>
          </cell>
          <cell r="D1669" t="str">
            <v>B</v>
          </cell>
          <cell r="E1669">
            <v>1</v>
          </cell>
          <cell r="F1669" t="str">
            <v>Egyéb finanszirozás bevételei</v>
          </cell>
        </row>
        <row r="1670">
          <cell r="A1670" t="str">
            <v>108</v>
          </cell>
          <cell r="B1670" t="str">
            <v>98</v>
          </cell>
          <cell r="C1670" t="str">
            <v>1</v>
          </cell>
          <cell r="D1670" t="str">
            <v>B</v>
          </cell>
          <cell r="E1670">
            <v>1</v>
          </cell>
          <cell r="F1670" t="str">
            <v>Finanszirozási bevételek                 (102+...+107)</v>
          </cell>
        </row>
        <row r="1671">
          <cell r="A1671" t="str">
            <v>109</v>
          </cell>
          <cell r="B1671" t="str">
            <v>98</v>
          </cell>
          <cell r="C1671" t="str">
            <v>1</v>
          </cell>
          <cell r="D1671" t="str">
            <v>B</v>
          </cell>
          <cell r="E1671">
            <v>1</v>
          </cell>
          <cell r="F1671" t="str">
            <v>Finanszirozás összesen              (94-101+108) (87)</v>
          </cell>
        </row>
        <row r="1672">
          <cell r="A1672" t="str">
            <v>110</v>
          </cell>
          <cell r="B1672" t="str">
            <v>98</v>
          </cell>
          <cell r="C1672" t="str">
            <v>1</v>
          </cell>
          <cell r="D1672" t="str">
            <v>B</v>
          </cell>
          <cell r="E1672">
            <v>1</v>
          </cell>
          <cell r="F1672" t="str">
            <v>Foglalkoztatottak létszáma(fö) - idöszakra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AR10"/>
      <sheetName val="EP10"/>
      <sheetName val="EGYSZ012"/>
      <sheetName val="Egyszbesz"/>
      <sheetName val="EgyszbeszM"/>
      <sheetName val="EgyszbeszPMER"/>
      <sheetName val="PENZM1"/>
      <sheetName val="PAR13"/>
      <sheetName val="Munka4"/>
      <sheetName val="JO"/>
      <sheetName val="Norm"/>
      <sheetName val="INTN"/>
      <sheetName val="Kötött"/>
      <sheetName val="kötött int"/>
      <sheetName val="INTNORM+KÖT"/>
      <sheetName val="eszk"/>
      <sheetName val="forr"/>
      <sheetName val="MERLPHIV"/>
      <sheetName val="MERLINT"/>
      <sheetName val="MERLÖSSZ"/>
      <sheetName val="PMÖNK"/>
      <sheetName val="Központosított"/>
    </sheetNames>
    <sheetDataSet>
      <sheetData sheetId="0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SZOV</v>
          </cell>
          <cell r="G1" t="str">
            <v>SZ1</v>
          </cell>
          <cell r="H1" t="str">
            <v>SZ2</v>
          </cell>
        </row>
        <row r="2">
          <cell r="A2" t="str">
            <v>1</v>
          </cell>
          <cell r="B2" t="str">
            <v>01</v>
          </cell>
          <cell r="C2" t="str">
            <v>1</v>
          </cell>
          <cell r="D2" t="str">
            <v>B</v>
          </cell>
          <cell r="E2">
            <v>1</v>
          </cell>
          <cell r="F2" t="str">
            <v>1.Vagyoni értékü jogok (1111,1121)</v>
          </cell>
        </row>
        <row r="3">
          <cell r="A3" t="str">
            <v>2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 t="str">
            <v>2.Szellemi termékek (1112,1122)</v>
          </cell>
        </row>
        <row r="4">
          <cell r="A4" t="str">
            <v>3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 t="str">
            <v>3.Egyéb immater.javak (1113,1123)</v>
          </cell>
        </row>
        <row r="5">
          <cell r="A5" t="str">
            <v>4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 t="str">
            <v>4.Immat.javakra adott elöleg(116)</v>
          </cell>
        </row>
        <row r="6">
          <cell r="A6" t="str">
            <v>5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 t="str">
            <v>I.Immateriális javak (111,112)</v>
          </cell>
        </row>
        <row r="7">
          <cell r="A7" t="str">
            <v>6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 t="str">
            <v>1.Ingatlanok,kapcs.v.jog(121,122)</v>
          </cell>
        </row>
        <row r="8">
          <cell r="A8" t="str">
            <v>7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 t="str">
            <v>2.Gépek,berend,felszerel.(131,132)</v>
          </cell>
        </row>
        <row r="9">
          <cell r="A9" t="str">
            <v>8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 t="str">
            <v>3.Jármüvek (141,142)</v>
          </cell>
        </row>
        <row r="10">
          <cell r="A10" t="str">
            <v>9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 t="str">
            <v>4.Tenyészállatok (1681,1682)</v>
          </cell>
        </row>
        <row r="11">
          <cell r="A11" t="str">
            <v>10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 t="str">
            <v>4.Beruházások,felujitások</v>
          </cell>
        </row>
        <row r="12">
          <cell r="A12" t="str">
            <v>11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 t="str">
            <v>5.Beruh-ra adott elölegek</v>
          </cell>
        </row>
        <row r="13">
          <cell r="A13" t="str">
            <v>12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 t="str">
            <v>II.Tárgyi eszközök összesen</v>
          </cell>
        </row>
        <row r="14">
          <cell r="A14" t="str">
            <v>13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 t="str">
            <v>1.Egyéb t.részesedés(171,175-böl)</v>
          </cell>
        </row>
        <row r="15">
          <cell r="A15" t="str">
            <v>14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 t="str">
            <v>2.T.hit.értékpapir(172-174,175-böl)</v>
          </cell>
        </row>
        <row r="16">
          <cell r="A16" t="str">
            <v>15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 t="str">
            <v>3.Egyéb tartosan adott kölcsön(19)</v>
          </cell>
        </row>
        <row r="17">
          <cell r="A17" t="str">
            <v>16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 t="str">
            <v>4.Hosszu lejáratu bankbetétek(178)</v>
          </cell>
        </row>
        <row r="18">
          <cell r="A18" t="str">
            <v>17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 t="str">
            <v>III.Befektetett pü-i eszköz össz</v>
          </cell>
        </row>
        <row r="19">
          <cell r="A19" t="str">
            <v>18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 t="str">
            <v>IV.Üzemeltetésre,kez.átadott eszk.</v>
          </cell>
        </row>
        <row r="20">
          <cell r="A20" t="str">
            <v>19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 t="str">
            <v>A.)BEFEKTETETT ESZKÖZÖK ÖSSZESEN</v>
          </cell>
        </row>
        <row r="21">
          <cell r="A21" t="str">
            <v>20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 t="str">
            <v>1.Anyagok (21-22)</v>
          </cell>
        </row>
        <row r="22">
          <cell r="A22" t="str">
            <v>21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 t="str">
            <v>2.Befejezetlen term,félk.term.(26)</v>
          </cell>
        </row>
        <row r="23">
          <cell r="A23" t="str">
            <v>22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 t="str">
            <v>3.Növedék-,hizo és egyéb állat.(25)</v>
          </cell>
        </row>
        <row r="24">
          <cell r="A24" t="str">
            <v>23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 t="str">
            <v>4.Késztermékek (24)</v>
          </cell>
        </row>
        <row r="25">
          <cell r="A25" t="str">
            <v>24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 t="str">
            <v>2./a Áruk és közv.szolg.(23-bol)</v>
          </cell>
        </row>
        <row r="26">
          <cell r="A26" t="str">
            <v>25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 t="str">
            <v>2./b Köv.fejében átvett eszk.,kész</v>
          </cell>
        </row>
        <row r="27">
          <cell r="A27" t="str">
            <v>26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 t="str">
            <v>I.Készletek összesen</v>
          </cell>
        </row>
        <row r="28">
          <cell r="A28" t="str">
            <v>27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 t="str">
            <v>1.Követelés szolg.-bol(vevök)(282)</v>
          </cell>
        </row>
        <row r="29">
          <cell r="A29" t="str">
            <v>28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 t="str">
            <v>2.Adosok (281)</v>
          </cell>
        </row>
        <row r="30">
          <cell r="A30" t="str">
            <v>29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 t="str">
            <v>3.Rövid lejáratu kölcsönök (27)</v>
          </cell>
        </row>
        <row r="31">
          <cell r="A31" t="str">
            <v>30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 t="str">
            <v>4.Egyéb követ.(283-284,289,19-böl)</v>
          </cell>
        </row>
        <row r="32">
          <cell r="A32" t="str">
            <v>31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 t="str">
            <v>- kölcs.t.évet követö évbeni részl</v>
          </cell>
        </row>
        <row r="33">
          <cell r="A33" t="str">
            <v>32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 t="str">
            <v>- különf.egyéb követelések</v>
          </cell>
        </row>
        <row r="34">
          <cell r="A34" t="str">
            <v>33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 t="str">
            <v>II.Követelések összesen</v>
          </cell>
        </row>
        <row r="35">
          <cell r="A35" t="str">
            <v>34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 t="str">
            <v>1.Egyéb részesedés(295,298-bol)</v>
          </cell>
        </row>
        <row r="36">
          <cell r="A36" t="str">
            <v>35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 t="str">
            <v>2.Forg.célu hitelvisz.értékpapirok</v>
          </cell>
        </row>
        <row r="37">
          <cell r="A37" t="str">
            <v>36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 t="str">
            <v>III.Értékpapirok összesen</v>
          </cell>
        </row>
        <row r="38">
          <cell r="A38" t="str">
            <v>37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 t="str">
            <v>1.Pénztárak,csekkek,betétkönyv.(33)</v>
          </cell>
        </row>
        <row r="39">
          <cell r="A39" t="str">
            <v>38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 t="str">
            <v>2.Költségvetési bankszámlák (34)</v>
          </cell>
        </row>
        <row r="40">
          <cell r="A40" t="str">
            <v>39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 t="str">
            <v>3.Elszámolási számlák (35)</v>
          </cell>
        </row>
        <row r="41">
          <cell r="A41" t="str">
            <v>40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 t="str">
            <v>4.Idegen pénzeszközök (36)</v>
          </cell>
        </row>
        <row r="42">
          <cell r="A42" t="str">
            <v>41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 t="str">
            <v>IV.Pénzeszközök összesen</v>
          </cell>
        </row>
        <row r="43">
          <cell r="A43" t="str">
            <v>42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 t="str">
            <v>1/a Ktgv-i aktiv függö elszámol.</v>
          </cell>
        </row>
        <row r="44">
          <cell r="A44" t="str">
            <v>43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 t="str">
            <v>2/a Ktgv-i aktiv átfuto elszám.</v>
          </cell>
        </row>
        <row r="45">
          <cell r="A45" t="str">
            <v>44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 t="str">
            <v>3/a Ktgv-i aktiv kiegyenlitö elsz.</v>
          </cell>
        </row>
        <row r="46">
          <cell r="A46" t="str">
            <v>45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 t="str">
            <v>1-3/b Ktgv-en kiv. aktiv kiegy.el.</v>
          </cell>
        </row>
        <row r="47">
          <cell r="A47" t="str">
            <v>46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 t="str">
            <v>V.Egyéb aktiv pü-i elsz. összesen</v>
          </cell>
        </row>
        <row r="48">
          <cell r="A48" t="str">
            <v>47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 t="str">
            <v>B.)FORGOESZKÖZÖK ÖSSZESEN</v>
          </cell>
        </row>
        <row r="49">
          <cell r="A49" t="str">
            <v>48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 t="str">
            <v>E S Z K Ö Z Ö K  Ö S S Z E S E N</v>
          </cell>
        </row>
        <row r="50">
          <cell r="A50" t="str">
            <v>49</v>
          </cell>
          <cell r="B50" t="str">
            <v>01</v>
          </cell>
          <cell r="C50" t="str">
            <v>1</v>
          </cell>
          <cell r="D50" t="str">
            <v>J</v>
          </cell>
          <cell r="E50">
            <v>1</v>
          </cell>
          <cell r="F50" t="str">
            <v>1.Indulo töke (411)</v>
          </cell>
        </row>
        <row r="51">
          <cell r="A51" t="str">
            <v>50</v>
          </cell>
          <cell r="B51" t="str">
            <v>01</v>
          </cell>
          <cell r="C51" t="str">
            <v>1</v>
          </cell>
          <cell r="D51" t="str">
            <v>J</v>
          </cell>
          <cell r="E51">
            <v>1</v>
          </cell>
          <cell r="F51" t="str">
            <v>2.Tökeváltozások (412)</v>
          </cell>
        </row>
        <row r="52">
          <cell r="A52" t="str">
            <v>51</v>
          </cell>
          <cell r="B52" t="str">
            <v>01</v>
          </cell>
          <cell r="C52" t="str">
            <v>1</v>
          </cell>
          <cell r="D52" t="str">
            <v>J</v>
          </cell>
          <cell r="E52">
            <v>1</v>
          </cell>
          <cell r="F52" t="str">
            <v>D.)SAJÁT TÖKE ÖSSZESEN</v>
          </cell>
        </row>
        <row r="53">
          <cell r="A53" t="str">
            <v>52</v>
          </cell>
          <cell r="B53" t="str">
            <v>01</v>
          </cell>
          <cell r="C53" t="str">
            <v>1</v>
          </cell>
          <cell r="D53" t="str">
            <v>J</v>
          </cell>
          <cell r="E53">
            <v>1</v>
          </cell>
          <cell r="F53" t="str">
            <v>1.Ktgv-i tartalék elszám.</v>
          </cell>
        </row>
        <row r="54">
          <cell r="A54" t="str">
            <v>53</v>
          </cell>
          <cell r="B54" t="str">
            <v>01</v>
          </cell>
          <cell r="C54" t="str">
            <v>1</v>
          </cell>
          <cell r="D54" t="str">
            <v>J</v>
          </cell>
          <cell r="E54">
            <v>1</v>
          </cell>
          <cell r="F54" t="str">
            <v>- tárgyévi  ktgv-i tartalék</v>
          </cell>
        </row>
        <row r="55">
          <cell r="A55" t="str">
            <v>54</v>
          </cell>
          <cell r="B55" t="str">
            <v>01</v>
          </cell>
          <cell r="C55" t="str">
            <v>1</v>
          </cell>
          <cell r="D55" t="str">
            <v>J</v>
          </cell>
          <cell r="E55">
            <v>1</v>
          </cell>
          <cell r="F55" t="str">
            <v>- elözö évi ktgv-i tartalék</v>
          </cell>
        </row>
        <row r="56">
          <cell r="A56" t="str">
            <v>55</v>
          </cell>
          <cell r="B56" t="str">
            <v>01</v>
          </cell>
          <cell r="C56" t="str">
            <v>1</v>
          </cell>
          <cell r="D56" t="str">
            <v>J</v>
          </cell>
          <cell r="E56">
            <v>1</v>
          </cell>
          <cell r="F56" t="str">
            <v>2.Költségv-i pénzmaradvány(4212)</v>
          </cell>
        </row>
        <row r="57">
          <cell r="A57" t="str">
            <v>56</v>
          </cell>
          <cell r="B57" t="str">
            <v>01</v>
          </cell>
          <cell r="C57" t="str">
            <v>1</v>
          </cell>
          <cell r="D57" t="str">
            <v>J</v>
          </cell>
          <cell r="E57">
            <v>1</v>
          </cell>
          <cell r="F57" t="str">
            <v>3.Kiadási megtakaritás(425)</v>
          </cell>
        </row>
        <row r="58">
          <cell r="A58" t="str">
            <v>57</v>
          </cell>
          <cell r="B58" t="str">
            <v>01</v>
          </cell>
          <cell r="C58" t="str">
            <v>1</v>
          </cell>
          <cell r="D58" t="str">
            <v>J</v>
          </cell>
          <cell r="E58">
            <v>1</v>
          </cell>
          <cell r="F58" t="str">
            <v>4.Bevételi lemaradás(426)</v>
          </cell>
        </row>
        <row r="59">
          <cell r="A59" t="str">
            <v>58</v>
          </cell>
          <cell r="B59" t="str">
            <v>01</v>
          </cell>
          <cell r="C59" t="str">
            <v>1</v>
          </cell>
          <cell r="D59" t="str">
            <v>J</v>
          </cell>
          <cell r="E59">
            <v>1</v>
          </cell>
          <cell r="F59" t="str">
            <v>5.Elöirányzat-maradvány (424)</v>
          </cell>
        </row>
        <row r="60">
          <cell r="A60" t="str">
            <v>59</v>
          </cell>
          <cell r="B60" t="str">
            <v>01</v>
          </cell>
          <cell r="C60" t="str">
            <v>1</v>
          </cell>
          <cell r="D60" t="str">
            <v>J</v>
          </cell>
          <cell r="E60">
            <v>1</v>
          </cell>
          <cell r="F60" t="str">
            <v>I.Ktgv-i tartalékok összesen</v>
          </cell>
        </row>
        <row r="61">
          <cell r="A61" t="str">
            <v>60</v>
          </cell>
          <cell r="B61" t="str">
            <v>01</v>
          </cell>
          <cell r="C61" t="str">
            <v>1</v>
          </cell>
          <cell r="D61" t="str">
            <v>J</v>
          </cell>
          <cell r="E61">
            <v>1</v>
          </cell>
          <cell r="F61" t="str">
            <v>1.Vállalk.tart.elszám(4221,4224)</v>
          </cell>
        </row>
        <row r="62">
          <cell r="A62" t="str">
            <v>61</v>
          </cell>
          <cell r="B62" t="str">
            <v>01</v>
          </cell>
          <cell r="C62" t="str">
            <v>1</v>
          </cell>
          <cell r="D62" t="str">
            <v>J</v>
          </cell>
          <cell r="E62">
            <v>1</v>
          </cell>
          <cell r="F62" t="str">
            <v>- tárgyévi  vállalk. tartalék</v>
          </cell>
        </row>
        <row r="63">
          <cell r="A63" t="str">
            <v>62</v>
          </cell>
          <cell r="B63" t="str">
            <v>01</v>
          </cell>
          <cell r="C63" t="str">
            <v>1</v>
          </cell>
          <cell r="D63" t="str">
            <v>J</v>
          </cell>
          <cell r="E63">
            <v>1</v>
          </cell>
          <cell r="F63" t="str">
            <v>- elözö évi vállalk. tartalék</v>
          </cell>
        </row>
        <row r="64">
          <cell r="A64" t="str">
            <v>63</v>
          </cell>
          <cell r="B64" t="str">
            <v>01</v>
          </cell>
          <cell r="C64" t="str">
            <v>1</v>
          </cell>
          <cell r="D64" t="str">
            <v>J</v>
          </cell>
          <cell r="E64">
            <v>1</v>
          </cell>
          <cell r="F64" t="str">
            <v>2.Vállalkozási tev.eredménye(4222)</v>
          </cell>
        </row>
        <row r="65">
          <cell r="A65" t="str">
            <v>64</v>
          </cell>
          <cell r="B65" t="str">
            <v>01</v>
          </cell>
          <cell r="C65" t="str">
            <v>1</v>
          </cell>
          <cell r="D65" t="str">
            <v>J</v>
          </cell>
          <cell r="E65">
            <v>1</v>
          </cell>
          <cell r="F65" t="str">
            <v>3.Vállal.tev.kiadási megtak.(427)</v>
          </cell>
        </row>
        <row r="66">
          <cell r="A66" t="str">
            <v>65</v>
          </cell>
          <cell r="B66" t="str">
            <v>01</v>
          </cell>
          <cell r="C66" t="str">
            <v>1</v>
          </cell>
          <cell r="D66" t="str">
            <v>J</v>
          </cell>
          <cell r="E66">
            <v>1</v>
          </cell>
          <cell r="F66" t="str">
            <v>4.Vállal.tev.bev.lemaradása(428)</v>
          </cell>
        </row>
        <row r="67">
          <cell r="A67" t="str">
            <v>66</v>
          </cell>
          <cell r="B67" t="str">
            <v>01</v>
          </cell>
          <cell r="C67" t="str">
            <v>1</v>
          </cell>
          <cell r="D67" t="str">
            <v>J</v>
          </cell>
          <cell r="E67">
            <v>1</v>
          </cell>
          <cell r="F67" t="str">
            <v>II.Vállalkozási tartalék összesen</v>
          </cell>
        </row>
        <row r="68">
          <cell r="A68" t="str">
            <v>67</v>
          </cell>
          <cell r="B68" t="str">
            <v>01</v>
          </cell>
          <cell r="C68" t="str">
            <v>1</v>
          </cell>
          <cell r="D68" t="str">
            <v>J</v>
          </cell>
          <cell r="E68">
            <v>1</v>
          </cell>
          <cell r="F68" t="str">
            <v>E.)TARTALÉKOK ÖSSZESEN</v>
          </cell>
        </row>
        <row r="69">
          <cell r="A69" t="str">
            <v>68</v>
          </cell>
          <cell r="B69" t="str">
            <v>01</v>
          </cell>
          <cell r="C69" t="str">
            <v>1</v>
          </cell>
          <cell r="D69" t="str">
            <v>J</v>
          </cell>
          <cell r="E69">
            <v>1</v>
          </cell>
          <cell r="F69" t="str">
            <v>1.Hosszu lejár.kölcsönök(4351-4361)</v>
          </cell>
        </row>
        <row r="70">
          <cell r="A70" t="str">
            <v>69</v>
          </cell>
          <cell r="B70" t="str">
            <v>01</v>
          </cell>
          <cell r="C70" t="str">
            <v>1</v>
          </cell>
          <cell r="D70" t="str">
            <v>J</v>
          </cell>
          <cell r="E70">
            <v>1</v>
          </cell>
          <cell r="F70" t="str">
            <v>2.Tartozás fejl.c. kötvénykib-bol</v>
          </cell>
        </row>
        <row r="71">
          <cell r="A71" t="str">
            <v>70</v>
          </cell>
          <cell r="B71" t="str">
            <v>01</v>
          </cell>
          <cell r="C71" t="str">
            <v>1</v>
          </cell>
          <cell r="D71" t="str">
            <v>J</v>
          </cell>
          <cell r="E71">
            <v>1</v>
          </cell>
          <cell r="F71" t="str">
            <v>3.Beruh.,fejlesztési hitelek</v>
          </cell>
        </row>
        <row r="72">
          <cell r="A72" t="str">
            <v>71</v>
          </cell>
          <cell r="B72" t="str">
            <v>01</v>
          </cell>
          <cell r="C72" t="str">
            <v>1</v>
          </cell>
          <cell r="D72" t="str">
            <v>J</v>
          </cell>
          <cell r="E72">
            <v>1</v>
          </cell>
          <cell r="F72" t="str">
            <v>4.Egyéb hosszu lejáratu köt.(438)</v>
          </cell>
        </row>
        <row r="73">
          <cell r="A73" t="str">
            <v>72</v>
          </cell>
          <cell r="B73" t="str">
            <v>01</v>
          </cell>
          <cell r="C73" t="str">
            <v>1</v>
          </cell>
          <cell r="D73" t="str">
            <v>J</v>
          </cell>
          <cell r="E73">
            <v>1</v>
          </cell>
          <cell r="F73" t="str">
            <v>I.Hosszu lejáratu kötelezettségek</v>
          </cell>
        </row>
        <row r="74">
          <cell r="A74" t="str">
            <v>73</v>
          </cell>
          <cell r="B74" t="str">
            <v>01</v>
          </cell>
          <cell r="C74" t="str">
            <v>1</v>
          </cell>
          <cell r="D74" t="str">
            <v>J</v>
          </cell>
          <cell r="E74">
            <v>1</v>
          </cell>
          <cell r="F74" t="str">
            <v>1.Rövid lejár.kölcsönök(4561-4571)</v>
          </cell>
        </row>
        <row r="75">
          <cell r="A75" t="str">
            <v>74</v>
          </cell>
          <cell r="B75" t="str">
            <v>01</v>
          </cell>
          <cell r="C75" t="str">
            <v>1</v>
          </cell>
          <cell r="D75" t="str">
            <v>J</v>
          </cell>
          <cell r="E75">
            <v>1</v>
          </cell>
          <cell r="F75" t="str">
            <v>2.Rövid lejár.hitelek (4511-4541)</v>
          </cell>
        </row>
        <row r="76">
          <cell r="A76" t="str">
            <v>75</v>
          </cell>
          <cell r="B76" t="str">
            <v>01</v>
          </cell>
          <cell r="C76" t="str">
            <v>1</v>
          </cell>
          <cell r="D76" t="str">
            <v>J</v>
          </cell>
          <cell r="E76">
            <v>1</v>
          </cell>
          <cell r="F76" t="str">
            <v>3.Kötelezettség.(szállito)(441-443)</v>
          </cell>
        </row>
        <row r="77">
          <cell r="A77" t="str">
            <v>76</v>
          </cell>
          <cell r="B77" t="str">
            <v>01</v>
          </cell>
          <cell r="C77" t="str">
            <v>1</v>
          </cell>
          <cell r="D77" t="str">
            <v>J</v>
          </cell>
          <cell r="E77">
            <v>1</v>
          </cell>
          <cell r="F77" t="str">
            <v>- tárgyévi  ktgv-i száll.-i köt.</v>
          </cell>
        </row>
        <row r="78">
          <cell r="A78" t="str">
            <v>77</v>
          </cell>
          <cell r="B78" t="str">
            <v>01</v>
          </cell>
          <cell r="C78" t="str">
            <v>1</v>
          </cell>
          <cell r="D78" t="str">
            <v>J</v>
          </cell>
          <cell r="E78">
            <v>1</v>
          </cell>
          <cell r="F78" t="str">
            <v>- t.évet követö év szállitoi köt.</v>
          </cell>
        </row>
        <row r="79">
          <cell r="A79" t="str">
            <v>78</v>
          </cell>
          <cell r="B79" t="str">
            <v>01</v>
          </cell>
          <cell r="C79" t="str">
            <v>1</v>
          </cell>
          <cell r="D79" t="str">
            <v>J</v>
          </cell>
          <cell r="E79">
            <v>1</v>
          </cell>
          <cell r="F79" t="str">
            <v>4.Egyéb rövid lejáratu kötelezetts.</v>
          </cell>
        </row>
        <row r="80">
          <cell r="A80" t="str">
            <v>79</v>
          </cell>
          <cell r="B80" t="str">
            <v>01</v>
          </cell>
          <cell r="C80" t="str">
            <v>1</v>
          </cell>
          <cell r="D80" t="str">
            <v>J</v>
          </cell>
          <cell r="E80">
            <v>1</v>
          </cell>
          <cell r="F80" t="str">
            <v>- tartozás mük.célu értékpapirbol</v>
          </cell>
        </row>
        <row r="81">
          <cell r="A81" t="str">
            <v>80</v>
          </cell>
          <cell r="B81" t="str">
            <v>01</v>
          </cell>
          <cell r="C81" t="str">
            <v>1</v>
          </cell>
          <cell r="D81" t="str">
            <v>J</v>
          </cell>
          <cell r="E81">
            <v>1</v>
          </cell>
          <cell r="F81" t="str">
            <v>- beruh,fejl.hitel köv.évi törl.</v>
          </cell>
        </row>
        <row r="82">
          <cell r="A82" t="str">
            <v>81</v>
          </cell>
          <cell r="B82" t="str">
            <v>01</v>
          </cell>
          <cell r="C82" t="str">
            <v>1</v>
          </cell>
          <cell r="D82" t="str">
            <v>J</v>
          </cell>
          <cell r="E82">
            <v>1</v>
          </cell>
          <cell r="F82" t="str">
            <v>- hosszu lejár.köt.köv.évben rész.</v>
          </cell>
        </row>
        <row r="83">
          <cell r="A83" t="str">
            <v>82</v>
          </cell>
          <cell r="B83" t="str">
            <v>01</v>
          </cell>
          <cell r="C83" t="str">
            <v>1</v>
          </cell>
          <cell r="D83" t="str">
            <v>J</v>
          </cell>
          <cell r="E83">
            <v>1</v>
          </cell>
          <cell r="F83" t="str">
            <v>- t.évi  ktgv-t terh.rövid.köt.</v>
          </cell>
        </row>
        <row r="84">
          <cell r="A84" t="str">
            <v>83</v>
          </cell>
          <cell r="B84" t="str">
            <v>01</v>
          </cell>
          <cell r="C84" t="str">
            <v>1</v>
          </cell>
          <cell r="D84" t="str">
            <v>J</v>
          </cell>
          <cell r="E84">
            <v>1</v>
          </cell>
          <cell r="F84" t="str">
            <v>- különféle egyéb rövid lejár.köt.</v>
          </cell>
        </row>
        <row r="85">
          <cell r="A85" t="str">
            <v>84</v>
          </cell>
          <cell r="B85" t="str">
            <v>01</v>
          </cell>
          <cell r="C85" t="str">
            <v>1</v>
          </cell>
          <cell r="D85" t="str">
            <v>J</v>
          </cell>
          <cell r="E85">
            <v>1</v>
          </cell>
          <cell r="F85" t="str">
            <v>II.Rövid lejáratu kötelezettségek</v>
          </cell>
        </row>
        <row r="86">
          <cell r="A86" t="str">
            <v>85</v>
          </cell>
          <cell r="B86" t="str">
            <v>01</v>
          </cell>
          <cell r="C86" t="str">
            <v>1</v>
          </cell>
          <cell r="D86" t="str">
            <v>J</v>
          </cell>
          <cell r="E86">
            <v>1</v>
          </cell>
          <cell r="F86" t="str">
            <v>1/a Ktgv-i passziv függö elszám.</v>
          </cell>
        </row>
        <row r="87">
          <cell r="A87" t="str">
            <v>86</v>
          </cell>
          <cell r="B87" t="str">
            <v>01</v>
          </cell>
          <cell r="C87" t="str">
            <v>1</v>
          </cell>
          <cell r="D87" t="str">
            <v>J</v>
          </cell>
          <cell r="E87">
            <v>1</v>
          </cell>
          <cell r="F87" t="str">
            <v>2/a Ktgv-i passziv átfuto elszám.</v>
          </cell>
        </row>
        <row r="88">
          <cell r="A88" t="str">
            <v>87</v>
          </cell>
          <cell r="B88" t="str">
            <v>01</v>
          </cell>
          <cell r="C88" t="str">
            <v>1</v>
          </cell>
          <cell r="D88" t="str">
            <v>J</v>
          </cell>
          <cell r="E88">
            <v>1</v>
          </cell>
          <cell r="F88" t="str">
            <v>3/a Ktgv-i passziv kiegy. elszámol.</v>
          </cell>
        </row>
        <row r="89">
          <cell r="A89" t="str">
            <v>88</v>
          </cell>
          <cell r="B89" t="str">
            <v>01</v>
          </cell>
          <cell r="C89" t="str">
            <v>1</v>
          </cell>
          <cell r="D89" t="str">
            <v>J</v>
          </cell>
          <cell r="E89">
            <v>1</v>
          </cell>
          <cell r="F89" t="str">
            <v>1-3/b ktgv-en kiv.passz.kiegy. elsz.</v>
          </cell>
        </row>
        <row r="90">
          <cell r="A90" t="str">
            <v>89</v>
          </cell>
          <cell r="B90" t="str">
            <v>01</v>
          </cell>
          <cell r="C90" t="str">
            <v>1</v>
          </cell>
          <cell r="D90" t="str">
            <v>J</v>
          </cell>
          <cell r="E90">
            <v>1</v>
          </cell>
          <cell r="F90" t="str">
            <v>4.Passziv letéti elszám.(488-bol)</v>
          </cell>
        </row>
        <row r="91">
          <cell r="A91" t="str">
            <v>90</v>
          </cell>
          <cell r="B91" t="str">
            <v>01</v>
          </cell>
          <cell r="C91" t="str">
            <v>1</v>
          </cell>
          <cell r="D91" t="str">
            <v>J</v>
          </cell>
          <cell r="E91">
            <v>1</v>
          </cell>
          <cell r="F91" t="str">
            <v>5.Nemzetközi tám.prog.dev.elszámol.</v>
          </cell>
        </row>
        <row r="92">
          <cell r="A92" t="str">
            <v>91</v>
          </cell>
          <cell r="B92" t="str">
            <v>01</v>
          </cell>
          <cell r="C92" t="str">
            <v>1</v>
          </cell>
          <cell r="D92" t="str">
            <v>J</v>
          </cell>
          <cell r="E92">
            <v>1</v>
          </cell>
          <cell r="F92" t="str">
            <v>III.egyéb passziv pü-i elszám-ok</v>
          </cell>
        </row>
        <row r="93">
          <cell r="A93" t="str">
            <v>92</v>
          </cell>
          <cell r="B93" t="str">
            <v>01</v>
          </cell>
          <cell r="C93" t="str">
            <v>1</v>
          </cell>
          <cell r="D93" t="str">
            <v>J</v>
          </cell>
          <cell r="E93">
            <v>1</v>
          </cell>
          <cell r="F93" t="str">
            <v>F.) KÖTELEZETTSÉGEK ÖSSZESEN</v>
          </cell>
        </row>
        <row r="94">
          <cell r="A94" t="str">
            <v>93</v>
          </cell>
          <cell r="B94" t="str">
            <v>01</v>
          </cell>
          <cell r="C94" t="str">
            <v>1</v>
          </cell>
          <cell r="D94" t="str">
            <v>J</v>
          </cell>
          <cell r="E94">
            <v>1</v>
          </cell>
        </row>
        <row r="95">
          <cell r="A95" t="str">
            <v>94</v>
          </cell>
          <cell r="B95" t="str">
            <v>01</v>
          </cell>
          <cell r="C95" t="str">
            <v>1</v>
          </cell>
          <cell r="D95" t="str">
            <v>J</v>
          </cell>
          <cell r="E95">
            <v>1</v>
          </cell>
        </row>
        <row r="96">
          <cell r="A96" t="str">
            <v>95</v>
          </cell>
          <cell r="B96" t="str">
            <v>01</v>
          </cell>
          <cell r="C96" t="str">
            <v>1</v>
          </cell>
          <cell r="D96" t="str">
            <v>J</v>
          </cell>
          <cell r="E96">
            <v>1</v>
          </cell>
        </row>
        <row r="97">
          <cell r="A97" t="str">
            <v>96</v>
          </cell>
          <cell r="B97" t="str">
            <v>01</v>
          </cell>
          <cell r="C97" t="str">
            <v>1</v>
          </cell>
          <cell r="D97" t="str">
            <v>J</v>
          </cell>
          <cell r="E97">
            <v>1</v>
          </cell>
          <cell r="F97" t="str">
            <v>F O R R Á S O K   Ö S S Z E S E N</v>
          </cell>
        </row>
        <row r="98">
          <cell r="A98" t="str">
            <v>1</v>
          </cell>
          <cell r="B98" t="str">
            <v>02</v>
          </cell>
          <cell r="C98" t="str">
            <v>1</v>
          </cell>
          <cell r="D98" t="str">
            <v>B</v>
          </cell>
          <cell r="E98">
            <v>1</v>
          </cell>
          <cell r="F98" t="str">
            <v>Alapilletmények</v>
          </cell>
        </row>
        <row r="99">
          <cell r="A99" t="str">
            <v>2</v>
          </cell>
          <cell r="B99" t="str">
            <v>02</v>
          </cell>
          <cell r="C99" t="str">
            <v>1</v>
          </cell>
          <cell r="D99" t="str">
            <v>B</v>
          </cell>
          <cell r="E99">
            <v>1</v>
          </cell>
          <cell r="F99" t="str">
            <v>Illetménykiegészitések</v>
          </cell>
        </row>
        <row r="100">
          <cell r="A100" t="str">
            <v>3</v>
          </cell>
          <cell r="B100" t="str">
            <v>02</v>
          </cell>
          <cell r="C100" t="str">
            <v>1</v>
          </cell>
          <cell r="D100" t="str">
            <v>B</v>
          </cell>
          <cell r="E100">
            <v>1</v>
          </cell>
          <cell r="F100" t="str">
            <v>Nyelvpotlék</v>
          </cell>
        </row>
        <row r="101">
          <cell r="A101" t="str">
            <v>4</v>
          </cell>
          <cell r="B101" t="str">
            <v>02</v>
          </cell>
          <cell r="C101" t="str">
            <v>1</v>
          </cell>
          <cell r="D101" t="str">
            <v>B</v>
          </cell>
          <cell r="E101">
            <v>1</v>
          </cell>
          <cell r="F101" t="str">
            <v>Egyéb kötelezö illetménypotlékok</v>
          </cell>
        </row>
        <row r="102">
          <cell r="A102" t="str">
            <v>5</v>
          </cell>
          <cell r="B102" t="str">
            <v>02</v>
          </cell>
          <cell r="C102" t="str">
            <v>1</v>
          </cell>
          <cell r="D102" t="str">
            <v>B</v>
          </cell>
          <cell r="E102">
            <v>1</v>
          </cell>
          <cell r="F102" t="str">
            <v>Egyéb feltételtöl függö potlékok és juttatások</v>
          </cell>
        </row>
        <row r="103">
          <cell r="A103" t="str">
            <v>6</v>
          </cell>
          <cell r="B103" t="str">
            <v>02</v>
          </cell>
          <cell r="C103" t="str">
            <v>1</v>
          </cell>
          <cell r="D103" t="str">
            <v>B</v>
          </cell>
          <cell r="E103">
            <v>1</v>
          </cell>
          <cell r="F103" t="str">
            <v>Egyéb juttatás</v>
          </cell>
        </row>
        <row r="104">
          <cell r="A104" t="str">
            <v>7</v>
          </cell>
          <cell r="B104" t="str">
            <v>02</v>
          </cell>
          <cell r="C104" t="str">
            <v>1</v>
          </cell>
          <cell r="D104" t="str">
            <v>B</v>
          </cell>
          <cell r="E104">
            <v>1</v>
          </cell>
          <cell r="F104" t="str">
            <v>Telj.munkaidö.fogl.rendszeres szem.jut.össz.(01+...+06)</v>
          </cell>
        </row>
        <row r="105">
          <cell r="A105" t="str">
            <v>8</v>
          </cell>
          <cell r="B105" t="str">
            <v>02</v>
          </cell>
          <cell r="C105" t="str">
            <v>1</v>
          </cell>
          <cell r="D105" t="str">
            <v>B</v>
          </cell>
          <cell r="E105">
            <v>1</v>
          </cell>
          <cell r="F105" t="str">
            <v>Részmunkaidöben fogl.rendszeres személyi juttatása</v>
          </cell>
        </row>
        <row r="106">
          <cell r="A106" t="str">
            <v>9</v>
          </cell>
          <cell r="B106" t="str">
            <v>02</v>
          </cell>
          <cell r="C106" t="str">
            <v>1</v>
          </cell>
          <cell r="D106" t="str">
            <v>B</v>
          </cell>
          <cell r="E106">
            <v>1</v>
          </cell>
          <cell r="F106" t="str">
            <v>Rendszeres személyi juttatások (07+08)</v>
          </cell>
        </row>
        <row r="107">
          <cell r="A107" t="str">
            <v>10</v>
          </cell>
          <cell r="B107" t="str">
            <v>02</v>
          </cell>
          <cell r="C107" t="str">
            <v>1</v>
          </cell>
          <cell r="D107" t="str">
            <v>B</v>
          </cell>
          <cell r="E107">
            <v>1</v>
          </cell>
          <cell r="F107" t="str">
            <v>Jutalom</v>
          </cell>
        </row>
        <row r="108">
          <cell r="A108" t="str">
            <v>11</v>
          </cell>
          <cell r="B108" t="str">
            <v>02</v>
          </cell>
          <cell r="C108" t="str">
            <v>1</v>
          </cell>
          <cell r="D108" t="str">
            <v>B</v>
          </cell>
          <cell r="E108">
            <v>1</v>
          </cell>
          <cell r="F108" t="str">
            <v>Tulora,tulszolgálat</v>
          </cell>
        </row>
        <row r="109">
          <cell r="A109" t="str">
            <v>12</v>
          </cell>
          <cell r="B109" t="str">
            <v>02</v>
          </cell>
          <cell r="C109" t="str">
            <v>1</v>
          </cell>
          <cell r="D109" t="str">
            <v>B</v>
          </cell>
          <cell r="E109">
            <v>1</v>
          </cell>
          <cell r="F109" t="str">
            <v>Készenléti,ügyeleti,helyettesitési dij</v>
          </cell>
        </row>
        <row r="110">
          <cell r="A110" t="str">
            <v>13</v>
          </cell>
          <cell r="B110" t="str">
            <v>02</v>
          </cell>
          <cell r="C110" t="str">
            <v>1</v>
          </cell>
          <cell r="D110" t="str">
            <v>B</v>
          </cell>
          <cell r="E110">
            <v>1</v>
          </cell>
          <cell r="F110" t="str">
            <v>Egyéb munkavégzéshez kapcsolodo juttatások</v>
          </cell>
        </row>
        <row r="111">
          <cell r="A111" t="str">
            <v>14</v>
          </cell>
          <cell r="B111" t="str">
            <v>02</v>
          </cell>
          <cell r="C111" t="str">
            <v>1</v>
          </cell>
          <cell r="D111" t="str">
            <v>B</v>
          </cell>
          <cell r="E111">
            <v>1</v>
          </cell>
          <cell r="F111" t="str">
            <v>Telj.munkaidö.fogl.munkavégz.kapcs.jut.össz.(10+...+13)</v>
          </cell>
        </row>
        <row r="112">
          <cell r="A112" t="str">
            <v>15</v>
          </cell>
          <cell r="B112" t="str">
            <v>02</v>
          </cell>
          <cell r="C112" t="str">
            <v>1</v>
          </cell>
          <cell r="D112" t="str">
            <v>B</v>
          </cell>
          <cell r="E112">
            <v>1</v>
          </cell>
          <cell r="F112" t="str">
            <v>Részmunkaidöben fogl.munkavégzéshez kapcsolodo juttatásai</v>
          </cell>
        </row>
        <row r="113">
          <cell r="A113" t="str">
            <v>16</v>
          </cell>
          <cell r="B113" t="str">
            <v>02</v>
          </cell>
          <cell r="C113" t="str">
            <v>1</v>
          </cell>
          <cell r="D113" t="str">
            <v>B</v>
          </cell>
          <cell r="E113">
            <v>1</v>
          </cell>
          <cell r="F113" t="str">
            <v>Munkavégzéshez kapcsolodo juttatások (14+15)</v>
          </cell>
        </row>
        <row r="114">
          <cell r="A114" t="str">
            <v>17</v>
          </cell>
          <cell r="B114" t="str">
            <v>02</v>
          </cell>
          <cell r="C114" t="str">
            <v>1</v>
          </cell>
          <cell r="D114" t="str">
            <v>B</v>
          </cell>
          <cell r="E114">
            <v>1</v>
          </cell>
          <cell r="F114" t="str">
            <v>Végkielégités</v>
          </cell>
        </row>
        <row r="115">
          <cell r="A115" t="str">
            <v>18</v>
          </cell>
          <cell r="B115" t="str">
            <v>02</v>
          </cell>
          <cell r="C115" t="str">
            <v>1</v>
          </cell>
          <cell r="D115" t="str">
            <v>B</v>
          </cell>
          <cell r="E115">
            <v>1</v>
          </cell>
          <cell r="F115" t="str">
            <v>Jubileumi jutalom</v>
          </cell>
        </row>
        <row r="116">
          <cell r="A116" t="str">
            <v>19</v>
          </cell>
          <cell r="B116" t="str">
            <v>02</v>
          </cell>
          <cell r="C116" t="str">
            <v>1</v>
          </cell>
          <cell r="D116" t="str">
            <v>B</v>
          </cell>
          <cell r="E116">
            <v>1</v>
          </cell>
          <cell r="F116" t="str">
            <v>Napidij</v>
          </cell>
        </row>
        <row r="117">
          <cell r="A117" t="str">
            <v>20</v>
          </cell>
          <cell r="B117" t="str">
            <v>02</v>
          </cell>
          <cell r="C117" t="str">
            <v>1</v>
          </cell>
          <cell r="D117" t="str">
            <v>B</v>
          </cell>
          <cell r="E117">
            <v>1</v>
          </cell>
          <cell r="F117" t="str">
            <v>Biztositási dijak</v>
          </cell>
        </row>
        <row r="118">
          <cell r="A118" t="str">
            <v>21</v>
          </cell>
          <cell r="B118" t="str">
            <v>02</v>
          </cell>
          <cell r="C118" t="str">
            <v>1</v>
          </cell>
          <cell r="D118" t="str">
            <v>B</v>
          </cell>
          <cell r="E118">
            <v>1</v>
          </cell>
          <cell r="F118" t="str">
            <v>Egyéb sajátos juttatások</v>
          </cell>
        </row>
        <row r="119">
          <cell r="A119" t="str">
            <v>22</v>
          </cell>
          <cell r="B119" t="str">
            <v>02</v>
          </cell>
          <cell r="C119" t="str">
            <v>1</v>
          </cell>
          <cell r="D119" t="str">
            <v>B</v>
          </cell>
          <cell r="E119">
            <v>1</v>
          </cell>
          <cell r="F119" t="str">
            <v>Telj.munkaidöben fogl. sajátos juttatásai(17+...+21)</v>
          </cell>
        </row>
        <row r="120">
          <cell r="A120" t="str">
            <v>23</v>
          </cell>
          <cell r="B120" t="str">
            <v>02</v>
          </cell>
          <cell r="C120" t="str">
            <v>1</v>
          </cell>
          <cell r="D120" t="str">
            <v>B</v>
          </cell>
          <cell r="E120">
            <v>1</v>
          </cell>
          <cell r="F120" t="str">
            <v>Részmunkaidöben foglalkoztatottak sajátos juttatásai</v>
          </cell>
        </row>
        <row r="121">
          <cell r="A121" t="str">
            <v>24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 t="str">
            <v>Foglalkoztatottak sajátos juttatásai (22+23)</v>
          </cell>
        </row>
        <row r="122">
          <cell r="A122" t="str">
            <v>25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 t="str">
            <v>Ruházati költségtérités, hozzájárulás</v>
          </cell>
        </row>
        <row r="123">
          <cell r="A123" t="str">
            <v>26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 t="str">
            <v>Üdülési hozzájárulás</v>
          </cell>
        </row>
        <row r="124">
          <cell r="A124" t="str">
            <v>27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 t="str">
            <v>Közlekedési költségtérités</v>
          </cell>
        </row>
        <row r="125">
          <cell r="A125" t="str">
            <v>28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 t="str">
            <v>Étkezési hozzájárulás</v>
          </cell>
        </row>
        <row r="126">
          <cell r="A126" t="str">
            <v>29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 t="str">
            <v>Egyéb költségtérités és hozzájárulás</v>
          </cell>
        </row>
        <row r="127">
          <cell r="A127" t="str">
            <v>30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 t="str">
            <v>Telj.munkaidö.fogl.személyhez kapcs.költ.tér.(25+..+29)</v>
          </cell>
        </row>
        <row r="128">
          <cell r="A128" t="str">
            <v>31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 t="str">
            <v>Részmunkaidöben fogl.személyhez kapcs.költségtéritései</v>
          </cell>
        </row>
        <row r="129">
          <cell r="A129" t="str">
            <v>32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 t="str">
            <v>Személyhez kapcs.költ.tér.,hozzájárulások össz.(30+31)</v>
          </cell>
        </row>
        <row r="130">
          <cell r="A130" t="str">
            <v>33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 t="str">
            <v>Telj.munkaidöben fogl.szociális jellegü juttatásai</v>
          </cell>
        </row>
        <row r="131">
          <cell r="A131" t="str">
            <v>34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 t="str">
            <v>Részmunkaidöben fogl.szociális jellegü juttatásai</v>
          </cell>
        </row>
        <row r="132">
          <cell r="A132" t="str">
            <v>35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 t="str">
            <v>Szociális jellegü juttatások (33+34)</v>
          </cell>
        </row>
        <row r="133">
          <cell r="A133" t="str">
            <v>36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 t="str">
            <v>Telj.munkaidöben.fogl.különféle nem rendszeres juttatásai</v>
          </cell>
        </row>
        <row r="134">
          <cell r="A134" t="str">
            <v>37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 t="str">
            <v>Részmunkaidöben fogl.különféle nem rendszeres juttatásai</v>
          </cell>
        </row>
        <row r="135">
          <cell r="A135" t="str">
            <v>38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 t="str">
            <v>Különféle nem rendszeres juttatások összesen (36+37)</v>
          </cell>
        </row>
        <row r="136">
          <cell r="A136" t="str">
            <v>39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 t="str">
            <v>Telj.munkaidö.fogl.nem rendsz.juttat.(14+22+30+33+36)</v>
          </cell>
        </row>
        <row r="137">
          <cell r="A137" t="str">
            <v>40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 t="str">
            <v>Részmunkaidöben fogl.nem rendsz.juttat.(15+23+31+34+37)</v>
          </cell>
        </row>
        <row r="138">
          <cell r="A138" t="str">
            <v>41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 t="str">
            <v>Nem rendszeres személyi juttatások (39+40)</v>
          </cell>
        </row>
        <row r="139">
          <cell r="A139" t="str">
            <v>42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 t="str">
            <v>Állományba nem tartozok juttatásai</v>
          </cell>
        </row>
        <row r="140">
          <cell r="A140" t="str">
            <v>43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 t="str">
            <v>Tartalékos állományuak juttatásai</v>
          </cell>
        </row>
        <row r="141">
          <cell r="A141" t="str">
            <v>44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 t="str">
            <v>Katonai és rendvédelmi tanintézeti hallgatok juttatásai</v>
          </cell>
        </row>
        <row r="142">
          <cell r="A142" t="str">
            <v>45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 t="str">
            <v>Sorkatonai szolgálatot teljesitök juttatásai</v>
          </cell>
        </row>
        <row r="143">
          <cell r="A143" t="str">
            <v>46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 t="str">
            <v>Egyéb sajátos juttatások</v>
          </cell>
        </row>
        <row r="144">
          <cell r="A144" t="str">
            <v>47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 t="str">
            <v>Fegyveres erök,test.,rendv.áll.nem tart.jut.(43+...+46)</v>
          </cell>
        </row>
        <row r="145">
          <cell r="A145" t="str">
            <v>48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 t="str">
            <v>Külsö személyi juttatások (42+47)</v>
          </cell>
        </row>
        <row r="146">
          <cell r="A146" t="str">
            <v>49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 t="str">
            <v>Személyi juttatások összesen (09+41+48)</v>
          </cell>
        </row>
        <row r="147">
          <cell r="A147" t="str">
            <v>50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 t="str">
            <v>Társadalombiztositási járulék</v>
          </cell>
        </row>
        <row r="148">
          <cell r="A148" t="str">
            <v>51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 t="str">
            <v>Munkaadoi járulék</v>
          </cell>
        </row>
        <row r="149">
          <cell r="A149" t="str">
            <v>52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 t="str">
            <v>Egészségügyi hozzájárulás</v>
          </cell>
        </row>
        <row r="150">
          <cell r="A150" t="str">
            <v>53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 t="str">
            <v>Táppénz hozzájárulás</v>
          </cell>
        </row>
        <row r="151">
          <cell r="A151" t="str">
            <v>54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 t="str">
            <v>Munkaadokat terhelö járulékok államháztartáson kivülre</v>
          </cell>
        </row>
        <row r="152">
          <cell r="A152" t="str">
            <v>55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 t="str">
            <v>Munkaadokat terhelö egyéb járulékok</v>
          </cell>
        </row>
        <row r="153">
          <cell r="A153" t="str">
            <v>56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 t="str">
            <v>Munkaadokat terhelö járulékok (50+...+55)</v>
          </cell>
        </row>
        <row r="154">
          <cell r="A154" t="str">
            <v>1</v>
          </cell>
          <cell r="B154" t="str">
            <v>03</v>
          </cell>
          <cell r="C154" t="str">
            <v>1</v>
          </cell>
          <cell r="D154" t="str">
            <v>B</v>
          </cell>
          <cell r="E154">
            <v>1</v>
          </cell>
          <cell r="F154" t="str">
            <v>Élelmiszer-beszerzés</v>
          </cell>
        </row>
        <row r="155">
          <cell r="A155" t="str">
            <v>2</v>
          </cell>
          <cell r="B155" t="str">
            <v>03</v>
          </cell>
          <cell r="C155" t="str">
            <v>1</v>
          </cell>
          <cell r="D155" t="str">
            <v>B</v>
          </cell>
          <cell r="E155">
            <v>1</v>
          </cell>
          <cell r="F155" t="str">
            <v>Gyogyszer-, vegyszerbeszerzés</v>
          </cell>
        </row>
        <row r="156">
          <cell r="A156" t="str">
            <v>3</v>
          </cell>
          <cell r="B156" t="str">
            <v>03</v>
          </cell>
          <cell r="C156" t="str">
            <v>1</v>
          </cell>
          <cell r="D156" t="str">
            <v>B</v>
          </cell>
          <cell r="E156">
            <v>1</v>
          </cell>
          <cell r="F156" t="str">
            <v>Irodaszer, nyomtatvány beszerzése</v>
          </cell>
        </row>
        <row r="157">
          <cell r="A157" t="str">
            <v>4</v>
          </cell>
          <cell r="B157" t="str">
            <v>03</v>
          </cell>
          <cell r="C157" t="str">
            <v>1</v>
          </cell>
          <cell r="D157" t="str">
            <v>B</v>
          </cell>
          <cell r="E157">
            <v>1</v>
          </cell>
          <cell r="F157" t="str">
            <v>Könyv,folyoirat,egyéb informáciohordozo beszerzése</v>
          </cell>
        </row>
        <row r="158">
          <cell r="A158" t="str">
            <v>5</v>
          </cell>
          <cell r="B158" t="str">
            <v>03</v>
          </cell>
          <cell r="C158" t="str">
            <v>1</v>
          </cell>
          <cell r="D158" t="str">
            <v>B</v>
          </cell>
          <cell r="E158">
            <v>1</v>
          </cell>
          <cell r="F158" t="str">
            <v>Tüzelöanyagok beszerzése</v>
          </cell>
        </row>
        <row r="159">
          <cell r="A159" t="str">
            <v>6</v>
          </cell>
          <cell r="B159" t="str">
            <v>03</v>
          </cell>
          <cell r="C159" t="str">
            <v>1</v>
          </cell>
          <cell r="D159" t="str">
            <v>B</v>
          </cell>
          <cell r="E159">
            <v>1</v>
          </cell>
          <cell r="F159" t="str">
            <v>Hajto- és kenöanyag beszerzése</v>
          </cell>
        </row>
        <row r="160">
          <cell r="A160" t="str">
            <v>7</v>
          </cell>
          <cell r="B160" t="str">
            <v>03</v>
          </cell>
          <cell r="C160" t="str">
            <v>1</v>
          </cell>
          <cell r="D160" t="str">
            <v>B</v>
          </cell>
          <cell r="E160">
            <v>1</v>
          </cell>
          <cell r="F160" t="str">
            <v>Anyag,kis értékü tárgyi eszköz,szellemi termékek beszerzése</v>
          </cell>
        </row>
        <row r="161">
          <cell r="A161" t="str">
            <v>8</v>
          </cell>
          <cell r="B161" t="str">
            <v>03</v>
          </cell>
          <cell r="C161" t="str">
            <v>1</v>
          </cell>
          <cell r="D161" t="str">
            <v>B</v>
          </cell>
          <cell r="E161">
            <v>1</v>
          </cell>
          <cell r="F161" t="str">
            <v>Munkaruha,védöruha,formaruha,egyenruha</v>
          </cell>
        </row>
        <row r="162">
          <cell r="A162" t="str">
            <v>9</v>
          </cell>
          <cell r="B162" t="str">
            <v>03</v>
          </cell>
          <cell r="C162" t="str">
            <v>1</v>
          </cell>
          <cell r="D162" t="str">
            <v>B</v>
          </cell>
          <cell r="E162">
            <v>1</v>
          </cell>
          <cell r="F162" t="str">
            <v>Egyéb készletbeszerzés</v>
          </cell>
        </row>
        <row r="163">
          <cell r="A163" t="str">
            <v>10</v>
          </cell>
          <cell r="B163" t="str">
            <v>03</v>
          </cell>
          <cell r="C163" t="str">
            <v>1</v>
          </cell>
          <cell r="D163" t="str">
            <v>B</v>
          </cell>
          <cell r="E163">
            <v>1</v>
          </cell>
          <cell r="F163" t="str">
            <v>Készletbeszerzés (01+...+09)</v>
          </cell>
        </row>
        <row r="164">
          <cell r="A164" t="str">
            <v>11</v>
          </cell>
          <cell r="B164" t="str">
            <v>03</v>
          </cell>
          <cell r="C164" t="str">
            <v>1</v>
          </cell>
          <cell r="D164" t="str">
            <v>B</v>
          </cell>
          <cell r="E164">
            <v>1</v>
          </cell>
          <cell r="F164" t="str">
            <v>Nem adatátviteli célu távközlési dijak</v>
          </cell>
        </row>
        <row r="165">
          <cell r="A165" t="str">
            <v>12</v>
          </cell>
          <cell r="B165" t="str">
            <v>03</v>
          </cell>
          <cell r="C165" t="str">
            <v>1</v>
          </cell>
          <cell r="D165" t="str">
            <v>B</v>
          </cell>
          <cell r="E165">
            <v>1</v>
          </cell>
          <cell r="F165" t="str">
            <v>Adatátviteli célu távközlési dijak</v>
          </cell>
        </row>
        <row r="166">
          <cell r="A166" t="str">
            <v>13</v>
          </cell>
          <cell r="B166" t="str">
            <v>03</v>
          </cell>
          <cell r="C166" t="str">
            <v>1</v>
          </cell>
          <cell r="D166" t="str">
            <v>B</v>
          </cell>
          <cell r="E166">
            <v>1</v>
          </cell>
          <cell r="F166" t="str">
            <v>Egyéb kommunikácios szolgáltatások</v>
          </cell>
        </row>
        <row r="167">
          <cell r="A167" t="str">
            <v>14</v>
          </cell>
          <cell r="B167" t="str">
            <v>03</v>
          </cell>
          <cell r="C167" t="str">
            <v>1</v>
          </cell>
          <cell r="D167" t="str">
            <v>B</v>
          </cell>
          <cell r="E167">
            <v>1</v>
          </cell>
          <cell r="F167" t="str">
            <v>Kommunikácios szolgáltatások  (11+12+13)</v>
          </cell>
        </row>
        <row r="168">
          <cell r="A168" t="str">
            <v>15</v>
          </cell>
          <cell r="B168" t="str">
            <v>03</v>
          </cell>
          <cell r="C168" t="str">
            <v>1</v>
          </cell>
          <cell r="D168" t="str">
            <v>B</v>
          </cell>
          <cell r="E168">
            <v>1</v>
          </cell>
          <cell r="F168" t="str">
            <v>Vásárolt élelmezés</v>
          </cell>
        </row>
        <row r="169">
          <cell r="A169" t="str">
            <v>16</v>
          </cell>
          <cell r="B169" t="str">
            <v>03</v>
          </cell>
          <cell r="C169" t="str">
            <v>1</v>
          </cell>
          <cell r="D169" t="str">
            <v>B</v>
          </cell>
          <cell r="E169">
            <v>1</v>
          </cell>
          <cell r="F169" t="str">
            <v>Bérleti és lizingdijak</v>
          </cell>
        </row>
        <row r="170">
          <cell r="A170" t="str">
            <v>17</v>
          </cell>
          <cell r="B170" t="str">
            <v>03</v>
          </cell>
          <cell r="C170" t="str">
            <v>1</v>
          </cell>
          <cell r="D170" t="str">
            <v>B</v>
          </cell>
          <cell r="E170">
            <v>1</v>
          </cell>
          <cell r="F170" t="str">
            <v>Szállitási szolgáltatás</v>
          </cell>
        </row>
        <row r="171">
          <cell r="A171" t="str">
            <v>18</v>
          </cell>
          <cell r="B171" t="str">
            <v>03</v>
          </cell>
          <cell r="C171" t="str">
            <v>1</v>
          </cell>
          <cell r="D171" t="str">
            <v>B</v>
          </cell>
          <cell r="E171">
            <v>1</v>
          </cell>
          <cell r="F171" t="str">
            <v>Gázenergia-szolgáltatás dija</v>
          </cell>
        </row>
        <row r="172">
          <cell r="A172" t="str">
            <v>19</v>
          </cell>
          <cell r="B172" t="str">
            <v>03</v>
          </cell>
          <cell r="C172" t="str">
            <v>1</v>
          </cell>
          <cell r="D172" t="str">
            <v>B</v>
          </cell>
          <cell r="E172">
            <v>1</v>
          </cell>
          <cell r="F172" t="str">
            <v>Villamosenergia-szolgáltatás dija</v>
          </cell>
        </row>
        <row r="173">
          <cell r="A173" t="str">
            <v>20</v>
          </cell>
          <cell r="B173" t="str">
            <v>03</v>
          </cell>
          <cell r="C173" t="str">
            <v>1</v>
          </cell>
          <cell r="D173" t="str">
            <v>B</v>
          </cell>
          <cell r="E173">
            <v>1</v>
          </cell>
          <cell r="F173" t="str">
            <v>Távhö- és melegviz-szolgáltatás dija</v>
          </cell>
        </row>
        <row r="174">
          <cell r="A174" t="str">
            <v>21</v>
          </cell>
          <cell r="B174" t="str">
            <v>03</v>
          </cell>
          <cell r="C174" t="str">
            <v>1</v>
          </cell>
          <cell r="D174" t="str">
            <v>B</v>
          </cell>
          <cell r="E174">
            <v>1</v>
          </cell>
          <cell r="F174" t="str">
            <v>Viz- és csatornadijak</v>
          </cell>
        </row>
        <row r="175">
          <cell r="A175" t="str">
            <v>22</v>
          </cell>
          <cell r="B175" t="str">
            <v>03</v>
          </cell>
          <cell r="C175" t="str">
            <v>1</v>
          </cell>
          <cell r="D175" t="str">
            <v>B</v>
          </cell>
          <cell r="E175">
            <v>1</v>
          </cell>
          <cell r="F175" t="str">
            <v>Karbantartási,kisjavitási szolgáltatások kiadásai</v>
          </cell>
        </row>
        <row r="176">
          <cell r="A176" t="str">
            <v>23</v>
          </cell>
          <cell r="B176" t="str">
            <v>03</v>
          </cell>
          <cell r="C176" t="str">
            <v>1</v>
          </cell>
          <cell r="D176" t="str">
            <v>B</v>
          </cell>
          <cell r="E176">
            <v>1</v>
          </cell>
          <cell r="F176" t="str">
            <v>Egyéb üzemeltetési,fenntartási szolgáltatási kiadások</v>
          </cell>
        </row>
        <row r="177">
          <cell r="A177" t="str">
            <v>24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 t="str">
            <v>Szolgáltatási kiadások (15+...+23)</v>
          </cell>
        </row>
        <row r="178">
          <cell r="A178" t="str">
            <v>25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 t="str">
            <v>Vásárolt közszolgáltatások</v>
          </cell>
        </row>
        <row r="179">
          <cell r="A179" t="str">
            <v>26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 t="str">
            <v>Vásárolt termékek és szolgáltatások ÁFA-ja</v>
          </cell>
        </row>
        <row r="180">
          <cell r="A180" t="str">
            <v>27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 t="str">
            <v>Kiszámlázott termékek és szolgáltatások ÁFA befizetése</v>
          </cell>
        </row>
        <row r="181">
          <cell r="A181" t="str">
            <v>28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 t="str">
            <v>Ért.tárgyi eszköz.,immat.javak ÁFA befiz.(05.ürlap nélkül)</v>
          </cell>
        </row>
        <row r="182">
          <cell r="A182" t="str">
            <v>29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 t="str">
            <v>Általános forgalmi ado összesen (26+27+28)</v>
          </cell>
        </row>
        <row r="183">
          <cell r="A183" t="str">
            <v>30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 t="str">
            <v>Belföldi kiküldetés</v>
          </cell>
        </row>
        <row r="184">
          <cell r="A184" t="str">
            <v>31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 t="str">
            <v>Külföldi kiküldetés</v>
          </cell>
        </row>
        <row r="185">
          <cell r="A185" t="str">
            <v>32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 t="str">
            <v>Reprezentácio</v>
          </cell>
        </row>
        <row r="186">
          <cell r="A186" t="str">
            <v>33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 t="str">
            <v>Reklám- és propaganda kiadások</v>
          </cell>
        </row>
        <row r="187">
          <cell r="A187" t="str">
            <v>34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 t="str">
            <v>Kiküldetés,reprezentácio,reklámkiadások (30+...+33)</v>
          </cell>
        </row>
        <row r="188">
          <cell r="A188" t="str">
            <v>35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 t="str">
            <v>Egyéb dologi kiadások</v>
          </cell>
        </row>
        <row r="189">
          <cell r="A189" t="str">
            <v>36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 t="str">
            <v>Dologi kiadások (10+14+24+25+29+34+35)</v>
          </cell>
        </row>
        <row r="190">
          <cell r="A190" t="str">
            <v>37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 t="str">
            <v>Elözö évi maradvány visszafizetése (felügyeleti nélkül)</v>
          </cell>
        </row>
        <row r="191">
          <cell r="A191" t="str">
            <v>38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 t="str">
            <v>Vállalkozási tevékenység eredménye utáni befizetés</v>
          </cell>
        </row>
        <row r="192">
          <cell r="A192" t="str">
            <v>39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 t="str">
            <v>Felügyeleti szerv javára teljesitett egyéb befizetés</v>
          </cell>
        </row>
        <row r="193">
          <cell r="A193" t="str">
            <v>40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 t="str">
            <v>Eredeti elöirányzatot meghalado bevétel utáni befizetés</v>
          </cell>
        </row>
        <row r="194">
          <cell r="A194" t="str">
            <v>41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 t="str">
            <v>Bevételek meghatározott köre utáni befizetés</v>
          </cell>
        </row>
        <row r="195">
          <cell r="A195" t="str">
            <v>42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 t="str">
            <v>Befektetett eszközökkel kapcsolatos befizetési kötelezetts.</v>
          </cell>
        </row>
        <row r="196">
          <cell r="A196" t="str">
            <v>43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 t="str">
            <v>Egyéb befizetési kötelezettség</v>
          </cell>
        </row>
        <row r="197">
          <cell r="A197" t="str">
            <v>44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 t="str">
            <v>Különféle költségvetési befizetések (37+...+43)</v>
          </cell>
        </row>
        <row r="198">
          <cell r="A198" t="str">
            <v>45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 t="str">
            <v>Munkáltato által fizetett személyi jövedelemado</v>
          </cell>
        </row>
        <row r="199">
          <cell r="A199" t="str">
            <v>46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 t="str">
            <v>Nemzetközi tagsági dijak</v>
          </cell>
        </row>
        <row r="200">
          <cell r="A200" t="str">
            <v>47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 t="str">
            <v>Adok,dijak,egyéb befizetések</v>
          </cell>
        </row>
        <row r="201">
          <cell r="A201" t="str">
            <v>48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 t="str">
            <v>Adok,dijak,befizetések (45+46+47)</v>
          </cell>
        </row>
        <row r="202">
          <cell r="A202" t="str">
            <v>49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 t="str">
            <v>Kamatkiadások államháztartáson kivülre</v>
          </cell>
        </row>
        <row r="203">
          <cell r="A203" t="str">
            <v>50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 t="str">
            <v>Kamatkiadások államháztartáson belülre</v>
          </cell>
        </row>
        <row r="204">
          <cell r="A204" t="str">
            <v>51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 t="str">
            <v>Kamatkiadások  (49+50)</v>
          </cell>
        </row>
        <row r="205">
          <cell r="A205" t="str">
            <v>52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 t="str">
            <v>Egyéb folyo kiadások (44+48+51)</v>
          </cell>
        </row>
        <row r="206">
          <cell r="A206" t="str">
            <v>53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 t="str">
            <v>Dologi kiadások és egyéb folyo kiadások   (36+52)</v>
          </cell>
        </row>
        <row r="207">
          <cell r="A207" t="str">
            <v>1</v>
          </cell>
          <cell r="B207" t="str">
            <v>04</v>
          </cell>
          <cell r="C207" t="str">
            <v>1</v>
          </cell>
          <cell r="D207" t="str">
            <v>B</v>
          </cell>
          <cell r="E207">
            <v>1</v>
          </cell>
          <cell r="F207" t="str">
            <v>Felügy. alá tartozo ktgv-i szerveknek folyositott támogatás</v>
          </cell>
        </row>
        <row r="208">
          <cell r="A208" t="str">
            <v>2</v>
          </cell>
          <cell r="B208" t="str">
            <v>04</v>
          </cell>
          <cell r="C208" t="str">
            <v>1</v>
          </cell>
          <cell r="D208" t="str">
            <v>B</v>
          </cell>
          <cell r="E208">
            <v>1</v>
          </cell>
          <cell r="F208" t="str">
            <v>Müködési célu pénzeszközátadás államháztartáson kivülre</v>
          </cell>
        </row>
        <row r="209">
          <cell r="A209" t="str">
            <v>3</v>
          </cell>
          <cell r="B209" t="str">
            <v>04</v>
          </cell>
          <cell r="C209" t="str">
            <v>1</v>
          </cell>
          <cell r="D209" t="str">
            <v>B</v>
          </cell>
          <cell r="E209">
            <v>1</v>
          </cell>
          <cell r="F209" t="str">
            <v>Müködési célu pénzeszközátadás államháztartáson belülre</v>
          </cell>
        </row>
        <row r="210">
          <cell r="A210" t="str">
            <v>4</v>
          </cell>
          <cell r="B210" t="str">
            <v>04</v>
          </cell>
          <cell r="C210" t="str">
            <v>1</v>
          </cell>
          <cell r="D210" t="str">
            <v>B</v>
          </cell>
          <cell r="E210">
            <v>1</v>
          </cell>
          <cell r="F210" t="str">
            <v>Felhalmozási célu pénzeszközátadás államháztartáson kivülre</v>
          </cell>
        </row>
        <row r="211">
          <cell r="A211" t="str">
            <v>5</v>
          </cell>
          <cell r="B211" t="str">
            <v>04</v>
          </cell>
          <cell r="C211" t="str">
            <v>1</v>
          </cell>
          <cell r="D211" t="str">
            <v>B</v>
          </cell>
          <cell r="E211">
            <v>1</v>
          </cell>
          <cell r="F211" t="str">
            <v>Felhalmozási célu pénzeszközátadás államháztartáson belülre</v>
          </cell>
        </row>
        <row r="212">
          <cell r="A212" t="str">
            <v>6</v>
          </cell>
          <cell r="B212" t="str">
            <v>04</v>
          </cell>
          <cell r="C212" t="str">
            <v>1</v>
          </cell>
          <cell r="D212" t="str">
            <v>B</v>
          </cell>
          <cell r="E212">
            <v>1</v>
          </cell>
          <cell r="F212" t="str">
            <v>Családi támogatások</v>
          </cell>
        </row>
        <row r="213">
          <cell r="A213" t="str">
            <v>7</v>
          </cell>
          <cell r="B213" t="str">
            <v>04</v>
          </cell>
          <cell r="C213" t="str">
            <v>1</v>
          </cell>
          <cell r="D213" t="str">
            <v>B</v>
          </cell>
          <cell r="E213">
            <v>1</v>
          </cell>
          <cell r="F213" t="str">
            <v>Központi költségvetésböl folyositott egyéb ellátások</v>
          </cell>
        </row>
        <row r="214">
          <cell r="A214" t="str">
            <v>8</v>
          </cell>
          <cell r="B214" t="str">
            <v>04</v>
          </cell>
          <cell r="C214" t="str">
            <v>1</v>
          </cell>
          <cell r="D214" t="str">
            <v>B</v>
          </cell>
          <cell r="E214">
            <v>1</v>
          </cell>
          <cell r="F214" t="str">
            <v>Önkormányzatok által folyositott ellátások</v>
          </cell>
        </row>
        <row r="215">
          <cell r="A215" t="str">
            <v>9</v>
          </cell>
          <cell r="B215" t="str">
            <v>04</v>
          </cell>
          <cell r="C215" t="str">
            <v>1</v>
          </cell>
          <cell r="D215" t="str">
            <v>B</v>
          </cell>
          <cell r="E215">
            <v>1</v>
          </cell>
          <cell r="F215" t="str">
            <v>Pénzbeli kártérités,egyéb pénzbeli juttatások</v>
          </cell>
        </row>
        <row r="216">
          <cell r="A216" t="str">
            <v>10</v>
          </cell>
          <cell r="B216" t="str">
            <v>04</v>
          </cell>
          <cell r="C216" t="str">
            <v>1</v>
          </cell>
          <cell r="D216" t="str">
            <v>B</v>
          </cell>
          <cell r="E216">
            <v>1</v>
          </cell>
          <cell r="F216" t="str">
            <v>Társadalom- és szociálpolitikai juttatások (06+07+08+09)</v>
          </cell>
        </row>
        <row r="217">
          <cell r="A217" t="str">
            <v>11</v>
          </cell>
          <cell r="B217" t="str">
            <v>04</v>
          </cell>
          <cell r="C217" t="str">
            <v>1</v>
          </cell>
          <cell r="D217" t="str">
            <v>B</v>
          </cell>
          <cell r="E217">
            <v>1</v>
          </cell>
          <cell r="F217" t="str">
            <v>Pénzeszközátadás,egyéb támogatás (01+...+05+10)</v>
          </cell>
        </row>
        <row r="218">
          <cell r="A218" t="str">
            <v>12</v>
          </cell>
          <cell r="B218" t="str">
            <v>04</v>
          </cell>
          <cell r="C218" t="str">
            <v>1</v>
          </cell>
          <cell r="D218" t="str">
            <v>B</v>
          </cell>
          <cell r="E218">
            <v>1</v>
          </cell>
          <cell r="F218" t="str">
            <v>Állami gondozásban levök pénzbeli juttatásai</v>
          </cell>
        </row>
        <row r="219">
          <cell r="A219" t="str">
            <v>13</v>
          </cell>
          <cell r="B219" t="str">
            <v>04</v>
          </cell>
          <cell r="C219" t="str">
            <v>1</v>
          </cell>
          <cell r="D219" t="str">
            <v>B</v>
          </cell>
          <cell r="E219">
            <v>1</v>
          </cell>
          <cell r="F219" t="str">
            <v>Középfoku oktatásban részt vevök pénzbeli juttatásai</v>
          </cell>
        </row>
        <row r="220">
          <cell r="A220" t="str">
            <v>14</v>
          </cell>
          <cell r="B220" t="str">
            <v>04</v>
          </cell>
          <cell r="C220" t="str">
            <v>1</v>
          </cell>
          <cell r="D220" t="str">
            <v>B</v>
          </cell>
          <cell r="E220">
            <v>1</v>
          </cell>
          <cell r="F220" t="str">
            <v>Felsöfoku oktatásban részt vevök pénzbeli juttatásai</v>
          </cell>
        </row>
        <row r="221">
          <cell r="A221" t="str">
            <v>15</v>
          </cell>
          <cell r="B221" t="str">
            <v>04</v>
          </cell>
          <cell r="C221" t="str">
            <v>1</v>
          </cell>
          <cell r="D221" t="str">
            <v>B</v>
          </cell>
          <cell r="E221">
            <v>1</v>
          </cell>
          <cell r="F221" t="str">
            <v>Felnöttoktatásban részt vevök pénzbeli juttatásai</v>
          </cell>
        </row>
        <row r="222">
          <cell r="A222" t="str">
            <v>16</v>
          </cell>
          <cell r="B222" t="str">
            <v>04</v>
          </cell>
          <cell r="C222" t="str">
            <v>1</v>
          </cell>
          <cell r="D222" t="str">
            <v>B</v>
          </cell>
          <cell r="E222">
            <v>1</v>
          </cell>
          <cell r="F222" t="str">
            <v>Ellátottak egyéb pénzbeli juttatásai</v>
          </cell>
        </row>
        <row r="223">
          <cell r="A223" t="str">
            <v>17</v>
          </cell>
          <cell r="B223" t="str">
            <v>04</v>
          </cell>
          <cell r="C223" t="str">
            <v>1</v>
          </cell>
          <cell r="D223" t="str">
            <v>B</v>
          </cell>
          <cell r="E223">
            <v>1</v>
          </cell>
          <cell r="F223" t="str">
            <v>Ellátottak pénzbeli juttatásai (12+...+16)</v>
          </cell>
        </row>
        <row r="224">
          <cell r="A224" t="str">
            <v>18</v>
          </cell>
          <cell r="B224" t="str">
            <v>04</v>
          </cell>
          <cell r="C224" t="str">
            <v>1</v>
          </cell>
          <cell r="D224" t="str">
            <v>B</v>
          </cell>
          <cell r="E224">
            <v>1</v>
          </cell>
          <cell r="F224" t="str">
            <v>Nyugdijbiztositási pénzbeli ellátások</v>
          </cell>
        </row>
        <row r="225">
          <cell r="A225" t="str">
            <v>19</v>
          </cell>
          <cell r="B225" t="str">
            <v>04</v>
          </cell>
          <cell r="C225" t="str">
            <v>1</v>
          </cell>
          <cell r="D225" t="str">
            <v>B</v>
          </cell>
          <cell r="E225">
            <v>1</v>
          </cell>
          <cell r="F225" t="str">
            <v>Egészségbiztositási pénzbeli ellátások</v>
          </cell>
        </row>
        <row r="226">
          <cell r="A226" t="str">
            <v>20</v>
          </cell>
          <cell r="B226" t="str">
            <v>04</v>
          </cell>
          <cell r="C226" t="str">
            <v>1</v>
          </cell>
          <cell r="D226" t="str">
            <v>B</v>
          </cell>
          <cell r="E226">
            <v>1</v>
          </cell>
          <cell r="F226" t="str">
            <v>Munkaerö piaci pénzbeli ellátások</v>
          </cell>
        </row>
        <row r="227">
          <cell r="A227" t="str">
            <v>21</v>
          </cell>
          <cell r="B227" t="str">
            <v>04</v>
          </cell>
          <cell r="C227" t="str">
            <v>1</v>
          </cell>
          <cell r="D227" t="str">
            <v>B</v>
          </cell>
          <cell r="E227">
            <v>1</v>
          </cell>
          <cell r="F227" t="str">
            <v>Háztartások közvetett támogatása</v>
          </cell>
        </row>
        <row r="228">
          <cell r="A228" t="str">
            <v>1</v>
          </cell>
          <cell r="B228" t="str">
            <v>05</v>
          </cell>
          <cell r="C228" t="str">
            <v>1</v>
          </cell>
          <cell r="D228" t="str">
            <v>B</v>
          </cell>
          <cell r="E228">
            <v>1</v>
          </cell>
          <cell r="F228" t="str">
            <v>Ingatlanok felujitása</v>
          </cell>
        </row>
        <row r="229">
          <cell r="A229" t="str">
            <v>2</v>
          </cell>
          <cell r="B229" t="str">
            <v>05</v>
          </cell>
          <cell r="C229" t="str">
            <v>1</v>
          </cell>
          <cell r="D229" t="str">
            <v>B</v>
          </cell>
          <cell r="E229">
            <v>1</v>
          </cell>
          <cell r="F229" t="str">
            <v>Gépek, berendezések és felszerelések felujitása</v>
          </cell>
        </row>
        <row r="230">
          <cell r="A230" t="str">
            <v>3</v>
          </cell>
          <cell r="B230" t="str">
            <v>05</v>
          </cell>
          <cell r="C230" t="str">
            <v>1</v>
          </cell>
          <cell r="D230" t="str">
            <v>B</v>
          </cell>
          <cell r="E230">
            <v>1</v>
          </cell>
          <cell r="F230" t="str">
            <v>Jármüvek felujitása</v>
          </cell>
        </row>
        <row r="231">
          <cell r="A231" t="str">
            <v>4</v>
          </cell>
          <cell r="B231" t="str">
            <v>05</v>
          </cell>
          <cell r="C231" t="str">
            <v>1</v>
          </cell>
          <cell r="D231" t="str">
            <v>B</v>
          </cell>
          <cell r="E231">
            <v>1</v>
          </cell>
          <cell r="F231" t="str">
            <v>Felujitás elözetesen felszámitott általános forgalmi adoja</v>
          </cell>
        </row>
        <row r="232">
          <cell r="A232" t="str">
            <v>5</v>
          </cell>
          <cell r="B232" t="str">
            <v>05</v>
          </cell>
          <cell r="C232" t="str">
            <v>1</v>
          </cell>
          <cell r="D232" t="str">
            <v>B</v>
          </cell>
          <cell r="E232">
            <v>1</v>
          </cell>
          <cell r="F232" t="str">
            <v>Felujitás összesen (01+...+04)</v>
          </cell>
        </row>
        <row r="233">
          <cell r="A233" t="str">
            <v>6</v>
          </cell>
          <cell r="B233" t="str">
            <v>05</v>
          </cell>
          <cell r="C233" t="str">
            <v>1</v>
          </cell>
          <cell r="D233" t="str">
            <v>B</v>
          </cell>
          <cell r="E233">
            <v>1</v>
          </cell>
          <cell r="F233" t="str">
            <v>Immateriális javak vásárlása</v>
          </cell>
        </row>
        <row r="234">
          <cell r="A234" t="str">
            <v>7</v>
          </cell>
          <cell r="B234" t="str">
            <v>05</v>
          </cell>
          <cell r="C234" t="str">
            <v>1</v>
          </cell>
          <cell r="D234" t="str">
            <v>B</v>
          </cell>
          <cell r="E234">
            <v>1</v>
          </cell>
          <cell r="F234" t="str">
            <v>Ingatlanok vásárlása, létesitése (föld kivételével)</v>
          </cell>
        </row>
        <row r="235">
          <cell r="A235" t="str">
            <v>8</v>
          </cell>
          <cell r="B235" t="str">
            <v>05</v>
          </cell>
          <cell r="C235" t="str">
            <v>1</v>
          </cell>
          <cell r="D235" t="str">
            <v>B</v>
          </cell>
          <cell r="E235">
            <v>1</v>
          </cell>
          <cell r="F235" t="str">
            <v>Földterület vásárlás</v>
          </cell>
        </row>
        <row r="236">
          <cell r="A236" t="str">
            <v>9</v>
          </cell>
          <cell r="B236" t="str">
            <v>05</v>
          </cell>
          <cell r="C236" t="str">
            <v>1</v>
          </cell>
          <cell r="D236" t="str">
            <v>B</v>
          </cell>
          <cell r="E236">
            <v>1</v>
          </cell>
          <cell r="F236" t="str">
            <v>Gépek,berendezések és felszerelések vásárlása,létesitése</v>
          </cell>
        </row>
        <row r="237">
          <cell r="A237" t="str">
            <v>10</v>
          </cell>
          <cell r="B237" t="str">
            <v>05</v>
          </cell>
          <cell r="C237" t="str">
            <v>1</v>
          </cell>
          <cell r="D237" t="str">
            <v>B</v>
          </cell>
          <cell r="E237">
            <v>1</v>
          </cell>
          <cell r="F237" t="str">
            <v>Jármüvek vásárlása,létesitése</v>
          </cell>
        </row>
        <row r="238">
          <cell r="A238" t="str">
            <v>11</v>
          </cell>
          <cell r="B238" t="str">
            <v>05</v>
          </cell>
          <cell r="C238" t="str">
            <v>1</v>
          </cell>
          <cell r="D238" t="str">
            <v>B</v>
          </cell>
          <cell r="E238">
            <v>1</v>
          </cell>
          <cell r="F238" t="str">
            <v>Tenyészállatok vásárlása</v>
          </cell>
        </row>
        <row r="239">
          <cell r="A239" t="str">
            <v>12</v>
          </cell>
          <cell r="B239" t="str">
            <v>05</v>
          </cell>
          <cell r="C239" t="str">
            <v>1</v>
          </cell>
          <cell r="D239" t="str">
            <v>B</v>
          </cell>
          <cell r="E239">
            <v>1</v>
          </cell>
          <cell r="F239" t="str">
            <v>Intézményi beruházási kiadások  (06+...+11)</v>
          </cell>
        </row>
        <row r="240">
          <cell r="A240" t="str">
            <v>13</v>
          </cell>
          <cell r="B240" t="str">
            <v>05</v>
          </cell>
          <cell r="C240" t="str">
            <v>1</v>
          </cell>
          <cell r="D240" t="str">
            <v>B</v>
          </cell>
          <cell r="E240">
            <v>1</v>
          </cell>
          <cell r="F240" t="str">
            <v>Immateriális javak vásárlása</v>
          </cell>
        </row>
        <row r="241">
          <cell r="A241" t="str">
            <v>14</v>
          </cell>
          <cell r="B241" t="str">
            <v>05</v>
          </cell>
          <cell r="C241" t="str">
            <v>1</v>
          </cell>
          <cell r="D241" t="str">
            <v>B</v>
          </cell>
          <cell r="E241">
            <v>1</v>
          </cell>
          <cell r="F241" t="str">
            <v>Ingatlanok vásárlása, létesitése (föld nélkül)</v>
          </cell>
        </row>
        <row r="242">
          <cell r="A242" t="str">
            <v>15</v>
          </cell>
          <cell r="B242" t="str">
            <v>05</v>
          </cell>
          <cell r="C242" t="str">
            <v>1</v>
          </cell>
          <cell r="D242" t="str">
            <v>B</v>
          </cell>
          <cell r="E242">
            <v>1</v>
          </cell>
          <cell r="F242" t="str">
            <v>Földterület vásárlása</v>
          </cell>
        </row>
        <row r="243">
          <cell r="A243" t="str">
            <v>16</v>
          </cell>
          <cell r="B243" t="str">
            <v>05</v>
          </cell>
          <cell r="C243" t="str">
            <v>1</v>
          </cell>
          <cell r="D243" t="str">
            <v>B</v>
          </cell>
          <cell r="E243">
            <v>1</v>
          </cell>
          <cell r="F243" t="str">
            <v>Gépek,berendezések és felszerelések vásárlása,létesitése</v>
          </cell>
        </row>
        <row r="244">
          <cell r="A244" t="str">
            <v>17</v>
          </cell>
          <cell r="B244" t="str">
            <v>05</v>
          </cell>
          <cell r="C244" t="str">
            <v>1</v>
          </cell>
          <cell r="D244" t="str">
            <v>B</v>
          </cell>
          <cell r="E244">
            <v>1</v>
          </cell>
          <cell r="F244" t="str">
            <v>Jármüvek vásárlása, létesitése</v>
          </cell>
        </row>
        <row r="245">
          <cell r="A245" t="str">
            <v>18</v>
          </cell>
          <cell r="B245" t="str">
            <v>05</v>
          </cell>
          <cell r="C245" t="str">
            <v>1</v>
          </cell>
          <cell r="D245" t="str">
            <v>B</v>
          </cell>
          <cell r="E245">
            <v>1</v>
          </cell>
          <cell r="F245" t="str">
            <v>Felhalm. célu pénzeszközátadás vállalkozásoknak</v>
          </cell>
        </row>
        <row r="246">
          <cell r="A246" t="str">
            <v>19</v>
          </cell>
          <cell r="B246" t="str">
            <v>05</v>
          </cell>
          <cell r="C246" t="str">
            <v>1</v>
          </cell>
          <cell r="D246" t="str">
            <v>B</v>
          </cell>
          <cell r="E246">
            <v>1</v>
          </cell>
          <cell r="F246" t="str">
            <v>Felhalm. célu egyéb pénzeszközátadás államházt.kivülre</v>
          </cell>
        </row>
        <row r="247">
          <cell r="A247" t="str">
            <v>20</v>
          </cell>
          <cell r="B247" t="str">
            <v>05</v>
          </cell>
          <cell r="C247" t="str">
            <v>1</v>
          </cell>
          <cell r="D247" t="str">
            <v>B</v>
          </cell>
          <cell r="E247">
            <v>1</v>
          </cell>
          <cell r="F247" t="str">
            <v>Központi beruházási kiadások (13+...+19)</v>
          </cell>
        </row>
        <row r="248">
          <cell r="A248" t="str">
            <v>21</v>
          </cell>
          <cell r="B248" t="str">
            <v>05</v>
          </cell>
          <cell r="C248" t="str">
            <v>1</v>
          </cell>
          <cell r="D248" t="str">
            <v>B</v>
          </cell>
          <cell r="E248">
            <v>1</v>
          </cell>
          <cell r="F248" t="str">
            <v>Felhalmozási célu pénzeszközátadás háztartásoknak</v>
          </cell>
        </row>
        <row r="249">
          <cell r="A249" t="str">
            <v>22</v>
          </cell>
          <cell r="B249" t="str">
            <v>05</v>
          </cell>
          <cell r="C249" t="str">
            <v>1</v>
          </cell>
          <cell r="D249" t="str">
            <v>B</v>
          </cell>
          <cell r="E249">
            <v>1</v>
          </cell>
          <cell r="F249" t="str">
            <v>Lakástámogatás (=21)</v>
          </cell>
        </row>
        <row r="250">
          <cell r="A250" t="str">
            <v>23</v>
          </cell>
          <cell r="B250" t="str">
            <v>05</v>
          </cell>
          <cell r="C250" t="str">
            <v>1</v>
          </cell>
          <cell r="D250" t="str">
            <v>B</v>
          </cell>
          <cell r="E250">
            <v>1</v>
          </cell>
          <cell r="F250" t="str">
            <v>Ingatlanok vásárlása, létesitése</v>
          </cell>
        </row>
        <row r="251">
          <cell r="A251" t="str">
            <v>24</v>
          </cell>
          <cell r="B251" t="str">
            <v>05</v>
          </cell>
          <cell r="C251" t="str">
            <v>1</v>
          </cell>
          <cell r="D251" t="str">
            <v>B</v>
          </cell>
          <cell r="E251">
            <v>1</v>
          </cell>
          <cell r="F251" t="str">
            <v>Lakásépités (=23)</v>
          </cell>
        </row>
        <row r="252">
          <cell r="A252" t="str">
            <v>25</v>
          </cell>
          <cell r="B252" t="str">
            <v>05</v>
          </cell>
          <cell r="C252" t="str">
            <v>1</v>
          </cell>
          <cell r="D252" t="str">
            <v>B</v>
          </cell>
          <cell r="E252">
            <v>1</v>
          </cell>
          <cell r="F252" t="str">
            <v>Állami készletek,tartalékok felhalmozási kiadásai</v>
          </cell>
        </row>
        <row r="253">
          <cell r="A253" t="str">
            <v>26</v>
          </cell>
          <cell r="B253" t="str">
            <v>05</v>
          </cell>
          <cell r="C253" t="str">
            <v>1</v>
          </cell>
          <cell r="D253" t="str">
            <v>B</v>
          </cell>
          <cell r="E253">
            <v>1</v>
          </cell>
          <cell r="F253" t="str">
            <v>Intézményi beruházások általános forgalmi adoja</v>
          </cell>
        </row>
        <row r="254">
          <cell r="A254" t="str">
            <v>27</v>
          </cell>
          <cell r="B254" t="str">
            <v>05</v>
          </cell>
          <cell r="C254" t="str">
            <v>1</v>
          </cell>
          <cell r="D254" t="str">
            <v>B</v>
          </cell>
          <cell r="E254">
            <v>1</v>
          </cell>
          <cell r="F254" t="str">
            <v>Központi beruházási kiadások általános forgalmi adoja</v>
          </cell>
        </row>
        <row r="255">
          <cell r="A255" t="str">
            <v>28</v>
          </cell>
          <cell r="B255" t="str">
            <v>05</v>
          </cell>
          <cell r="C255" t="str">
            <v>1</v>
          </cell>
          <cell r="D255" t="str">
            <v>B</v>
          </cell>
          <cell r="E255">
            <v>1</v>
          </cell>
          <cell r="F255" t="str">
            <v>Lakásépités általános forgalmi adoja</v>
          </cell>
        </row>
        <row r="256">
          <cell r="A256" t="str">
            <v>29</v>
          </cell>
          <cell r="B256" t="str">
            <v>05</v>
          </cell>
          <cell r="C256" t="str">
            <v>1</v>
          </cell>
          <cell r="D256" t="str">
            <v>B</v>
          </cell>
          <cell r="E256">
            <v>1</v>
          </cell>
          <cell r="F256" t="str">
            <v>Állami készletek,tartalékok általános forgalmi adoja</v>
          </cell>
        </row>
        <row r="257">
          <cell r="A257" t="str">
            <v>30</v>
          </cell>
          <cell r="B257" t="str">
            <v>05</v>
          </cell>
          <cell r="C257" t="str">
            <v>1</v>
          </cell>
          <cell r="D257" t="str">
            <v>B</v>
          </cell>
          <cell r="E257">
            <v>1</v>
          </cell>
          <cell r="F257" t="str">
            <v>Beruházásokhoz kapcsolodo általános forgalmi ado befizetés</v>
          </cell>
        </row>
        <row r="258">
          <cell r="A258" t="str">
            <v>31</v>
          </cell>
          <cell r="B258" t="str">
            <v>05</v>
          </cell>
          <cell r="C258" t="str">
            <v>1</v>
          </cell>
          <cell r="D258" t="str">
            <v>B</v>
          </cell>
          <cell r="E258">
            <v>1</v>
          </cell>
          <cell r="F258" t="str">
            <v>Beruházások általános forgalmi adoja (26+...+30)</v>
          </cell>
        </row>
        <row r="259">
          <cell r="A259" t="str">
            <v>32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 t="str">
            <v>Felhalmozási kiadások összesen (12+20+22+24+25+31)</v>
          </cell>
        </row>
        <row r="260">
          <cell r="A260" t="str">
            <v>33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 t="str">
            <v>Részvények és részesedések vásárlása</v>
          </cell>
        </row>
        <row r="261">
          <cell r="A261" t="str">
            <v>34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 t="str">
            <v>Kárpotlási jegyek vásárlása</v>
          </cell>
        </row>
        <row r="262">
          <cell r="A262" t="str">
            <v>35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 t="str">
            <v>Államkötvények,egyéb értékpapirok vásárlása</v>
          </cell>
        </row>
        <row r="263">
          <cell r="A263" t="str">
            <v>36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 t="str">
            <v>Egyéb pénzügyi befektetések</v>
          </cell>
        </row>
        <row r="264">
          <cell r="A264" t="str">
            <v>37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 t="str">
            <v>Pénzügyi befektetések kiadásai (33+...+36)</v>
          </cell>
        </row>
        <row r="265">
          <cell r="A265" t="str">
            <v>38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 t="str">
            <v>Felhalmozási kiadások és pénzügyi befekt.összesen(32+37)</v>
          </cell>
        </row>
        <row r="266">
          <cell r="A266" t="str">
            <v>1</v>
          </cell>
          <cell r="B266" t="str">
            <v>06</v>
          </cell>
          <cell r="C266" t="str">
            <v>1</v>
          </cell>
          <cell r="D266" t="str">
            <v>B</v>
          </cell>
          <cell r="E266">
            <v>1</v>
          </cell>
          <cell r="F266" t="str">
            <v>Mük.célu tám.-i kölcsönök nyujtása központi ktgv-i szervnek</v>
          </cell>
        </row>
        <row r="267">
          <cell r="A267" t="str">
            <v>2</v>
          </cell>
          <cell r="B267" t="str">
            <v>06</v>
          </cell>
          <cell r="C267" t="str">
            <v>1</v>
          </cell>
          <cell r="D267" t="str">
            <v>B</v>
          </cell>
          <cell r="E267">
            <v>1</v>
          </cell>
          <cell r="F267" t="str">
            <v>Mük.célu tám.-i kölcsönök nyujtása helyi önk. ktgv-i sz-nek</v>
          </cell>
        </row>
        <row r="268">
          <cell r="A268" t="str">
            <v>3</v>
          </cell>
          <cell r="B268" t="str">
            <v>06</v>
          </cell>
          <cell r="C268" t="str">
            <v>1</v>
          </cell>
          <cell r="D268" t="str">
            <v>B</v>
          </cell>
          <cell r="E268">
            <v>1</v>
          </cell>
          <cell r="F268" t="str">
            <v>Mük.célu tám.-i kölcsönök nyujtása fejezeten (önk.) belül</v>
          </cell>
        </row>
        <row r="269">
          <cell r="A269" t="str">
            <v>4</v>
          </cell>
          <cell r="B269" t="str">
            <v>06</v>
          </cell>
          <cell r="C269" t="str">
            <v>1</v>
          </cell>
          <cell r="D269" t="str">
            <v>B</v>
          </cell>
          <cell r="E269">
            <v>1</v>
          </cell>
          <cell r="F269" t="str">
            <v>Mük.célu tám.-i kölcsönök nyujtása TB.alapoknak és kezelöin.</v>
          </cell>
        </row>
        <row r="270">
          <cell r="A270" t="str">
            <v>5</v>
          </cell>
          <cell r="B270" t="str">
            <v>06</v>
          </cell>
          <cell r="C270" t="str">
            <v>1</v>
          </cell>
          <cell r="D270" t="str">
            <v>B</v>
          </cell>
          <cell r="E270">
            <v>1</v>
          </cell>
          <cell r="F270" t="str">
            <v>Mük.célu tám.-i kölcsönök nyujtása elkül.állami pénzalapokn.</v>
          </cell>
        </row>
        <row r="271">
          <cell r="A271" t="str">
            <v>6</v>
          </cell>
          <cell r="B271" t="str">
            <v>06</v>
          </cell>
          <cell r="C271" t="str">
            <v>1</v>
          </cell>
          <cell r="D271" t="str">
            <v>B</v>
          </cell>
          <cell r="E271">
            <v>1</v>
          </cell>
          <cell r="F271" t="str">
            <v>Mük.célu tám.-i kölcsön nyujt.áht.belülre (01+...+05)</v>
          </cell>
        </row>
        <row r="272">
          <cell r="A272" t="str">
            <v>7</v>
          </cell>
          <cell r="B272" t="str">
            <v>06</v>
          </cell>
          <cell r="C272" t="str">
            <v>1</v>
          </cell>
          <cell r="D272" t="str">
            <v>B</v>
          </cell>
          <cell r="E272">
            <v>1</v>
          </cell>
          <cell r="F272" t="str">
            <v>Felh.célu tám.-i kölcsönök nyujtása kp-i ktgv-i szervnek</v>
          </cell>
        </row>
        <row r="273">
          <cell r="A273" t="str">
            <v>8</v>
          </cell>
          <cell r="B273" t="str">
            <v>06</v>
          </cell>
          <cell r="C273" t="str">
            <v>1</v>
          </cell>
          <cell r="D273" t="str">
            <v>B</v>
          </cell>
          <cell r="E273">
            <v>1</v>
          </cell>
          <cell r="F273" t="str">
            <v>Felh.célu tám.-i kölcsönök nyujtása helyi önk.ktgv-i sz-nek</v>
          </cell>
        </row>
        <row r="274">
          <cell r="A274" t="str">
            <v>9</v>
          </cell>
          <cell r="B274" t="str">
            <v>06</v>
          </cell>
          <cell r="C274" t="str">
            <v>1</v>
          </cell>
          <cell r="D274" t="str">
            <v>B</v>
          </cell>
          <cell r="E274">
            <v>1</v>
          </cell>
          <cell r="F274" t="str">
            <v>Felh.célu tám.-i kölcsönök nyujtása fejezeten (önk.) belül</v>
          </cell>
        </row>
        <row r="275">
          <cell r="A275" t="str">
            <v>10</v>
          </cell>
          <cell r="B275" t="str">
            <v>06</v>
          </cell>
          <cell r="C275" t="str">
            <v>1</v>
          </cell>
          <cell r="D275" t="str">
            <v>B</v>
          </cell>
          <cell r="E275">
            <v>1</v>
          </cell>
          <cell r="F275" t="str">
            <v>Felh.célu tám.-i kölcsönök nyujtása TB.alapoknak és kezelöi.</v>
          </cell>
        </row>
        <row r="276">
          <cell r="A276" t="str">
            <v>11</v>
          </cell>
          <cell r="B276" t="str">
            <v>06</v>
          </cell>
          <cell r="C276" t="str">
            <v>1</v>
          </cell>
          <cell r="D276" t="str">
            <v>B</v>
          </cell>
          <cell r="E276">
            <v>1</v>
          </cell>
          <cell r="F276" t="str">
            <v>Felh.célu tám.-i kölcsönök nyujtása elkül.állami pénzalapok.</v>
          </cell>
        </row>
        <row r="277">
          <cell r="A277" t="str">
            <v>12</v>
          </cell>
          <cell r="B277" t="str">
            <v>06</v>
          </cell>
          <cell r="C277" t="str">
            <v>1</v>
          </cell>
          <cell r="D277" t="str">
            <v>B</v>
          </cell>
          <cell r="E277">
            <v>1</v>
          </cell>
          <cell r="F277" t="str">
            <v>Felh.célu tám.-i kölcsön nyujtása áht.belülre (07+...+11)</v>
          </cell>
        </row>
        <row r="278">
          <cell r="A278" t="str">
            <v>13</v>
          </cell>
          <cell r="B278" t="str">
            <v>06</v>
          </cell>
          <cell r="C278" t="str">
            <v>1</v>
          </cell>
          <cell r="D278" t="str">
            <v>B</v>
          </cell>
          <cell r="E278">
            <v>1</v>
          </cell>
          <cell r="F278" t="str">
            <v>Támogatási kölcsönök nyujtása áht.belülre (06+12)</v>
          </cell>
        </row>
        <row r="279">
          <cell r="A279" t="str">
            <v>14</v>
          </cell>
          <cell r="B279" t="str">
            <v>06</v>
          </cell>
          <cell r="C279" t="str">
            <v>1</v>
          </cell>
          <cell r="D279" t="str">
            <v>B</v>
          </cell>
          <cell r="E279">
            <v>1</v>
          </cell>
          <cell r="F279" t="str">
            <v>Mük.célu tám.-i kölcsönök nyujtása állami nem pü-i váll-nak</v>
          </cell>
        </row>
        <row r="280">
          <cell r="A280" t="str">
            <v>15</v>
          </cell>
          <cell r="B280" t="str">
            <v>06</v>
          </cell>
          <cell r="C280" t="str">
            <v>1</v>
          </cell>
          <cell r="D280" t="str">
            <v>B</v>
          </cell>
          <cell r="E280">
            <v>1</v>
          </cell>
          <cell r="F280" t="str">
            <v>Mük.célu tám.-i kölcsönök nyujtása pénzügyi vállalkozásoknak</v>
          </cell>
        </row>
        <row r="281">
          <cell r="A281" t="str">
            <v>16</v>
          </cell>
          <cell r="B281" t="str">
            <v>06</v>
          </cell>
          <cell r="C281" t="str">
            <v>1</v>
          </cell>
          <cell r="D281" t="str">
            <v>B</v>
          </cell>
          <cell r="E281">
            <v>1</v>
          </cell>
          <cell r="F281" t="str">
            <v>Mük.célu tám.EM 62.cikkely.kölcs.nyujt.önk.többs.tul.váll.</v>
          </cell>
        </row>
        <row r="282">
          <cell r="A282" t="str">
            <v>17</v>
          </cell>
          <cell r="B282" t="str">
            <v>06</v>
          </cell>
          <cell r="C282" t="str">
            <v>1</v>
          </cell>
          <cell r="D282" t="str">
            <v>B</v>
          </cell>
          <cell r="E282">
            <v>1</v>
          </cell>
          <cell r="F282" t="str">
            <v>Mük.célu tám.EM 62.cikkely.kölcs.nyujt.nem önk.többs.váll.</v>
          </cell>
        </row>
        <row r="283">
          <cell r="A283" t="str">
            <v>18</v>
          </cell>
          <cell r="B283" t="str">
            <v>06</v>
          </cell>
          <cell r="C283" t="str">
            <v>1</v>
          </cell>
          <cell r="D283" t="str">
            <v>B</v>
          </cell>
          <cell r="E283">
            <v>1</v>
          </cell>
          <cell r="F283" t="str">
            <v>Mük.célu tám.EM 62.cikkely.kölcs.nyujt.egyéb váll.(16+17)</v>
          </cell>
        </row>
        <row r="284">
          <cell r="A284" t="str">
            <v>19</v>
          </cell>
          <cell r="B284" t="str">
            <v>06</v>
          </cell>
          <cell r="C284" t="str">
            <v>1</v>
          </cell>
          <cell r="D284" t="str">
            <v>B</v>
          </cell>
          <cell r="E284">
            <v>1</v>
          </cell>
          <cell r="F284" t="str">
            <v>Mük.célu tám.nem 16-os sorba tart.kölcs.nyujt.önk.többs.váll.</v>
          </cell>
        </row>
        <row r="285">
          <cell r="A285" t="str">
            <v>20</v>
          </cell>
          <cell r="B285" t="str">
            <v>06</v>
          </cell>
          <cell r="C285" t="str">
            <v>1</v>
          </cell>
          <cell r="D285" t="str">
            <v>B</v>
          </cell>
          <cell r="E285">
            <v>1</v>
          </cell>
          <cell r="F285" t="str">
            <v>Mük.célu tám.nem 17-es sorba tart.kölcs.nyujt.nem önk.többs.v.</v>
          </cell>
        </row>
        <row r="286">
          <cell r="A286" t="str">
            <v>21</v>
          </cell>
          <cell r="B286" t="str">
            <v>06</v>
          </cell>
          <cell r="C286" t="str">
            <v>1</v>
          </cell>
          <cell r="D286" t="str">
            <v>B</v>
          </cell>
          <cell r="E286">
            <v>1</v>
          </cell>
          <cell r="F286" t="str">
            <v>Mük.célu tám.-i kölcsönök nyujtása egyéb vállal.(18+19+20)</v>
          </cell>
        </row>
        <row r="287">
          <cell r="A287" t="str">
            <v>22</v>
          </cell>
          <cell r="B287" t="str">
            <v>06</v>
          </cell>
          <cell r="C287" t="str">
            <v>1</v>
          </cell>
          <cell r="D287" t="str">
            <v>B</v>
          </cell>
          <cell r="E287">
            <v>1</v>
          </cell>
          <cell r="F287" t="str">
            <v>Mük.célu tám.-i kölcsönök nyujtása háztartásoknak</v>
          </cell>
        </row>
        <row r="288">
          <cell r="A288" t="str">
            <v>23</v>
          </cell>
          <cell r="B288" t="str">
            <v>06</v>
          </cell>
          <cell r="C288" t="str">
            <v>1</v>
          </cell>
          <cell r="D288" t="str">
            <v>B</v>
          </cell>
          <cell r="E288">
            <v>1</v>
          </cell>
          <cell r="F288" t="str">
            <v>Mük.célu tám.-i kölcsönök nyujtása non-profit szervezeteknek</v>
          </cell>
        </row>
        <row r="289">
          <cell r="A289" t="str">
            <v>24</v>
          </cell>
          <cell r="B289" t="str">
            <v>06</v>
          </cell>
          <cell r="C289" t="str">
            <v>1</v>
          </cell>
          <cell r="D289" t="str">
            <v>B</v>
          </cell>
          <cell r="E289">
            <v>1</v>
          </cell>
          <cell r="F289" t="str">
            <v>Mük.célu tám.-i kölcsönök nyujtása külföldre</v>
          </cell>
        </row>
        <row r="290">
          <cell r="A290" t="str">
            <v>25</v>
          </cell>
          <cell r="B290" t="str">
            <v>06</v>
          </cell>
          <cell r="C290" t="str">
            <v>1</v>
          </cell>
          <cell r="D290" t="str">
            <v>B</v>
          </cell>
          <cell r="E290">
            <v>1</v>
          </cell>
          <cell r="F290" t="str">
            <v>Mük.célu tám.kölcs.nyujt.áht.-n kivülre (14+15+21+...+24)</v>
          </cell>
        </row>
        <row r="291">
          <cell r="A291" t="str">
            <v>26</v>
          </cell>
          <cell r="B291" t="str">
            <v>06</v>
          </cell>
          <cell r="C291" t="str">
            <v>1</v>
          </cell>
          <cell r="D291" t="str">
            <v>B</v>
          </cell>
          <cell r="E291">
            <v>1</v>
          </cell>
          <cell r="F291" t="str">
            <v>Felh.célu tám.-i kölcsönök nyujtása állami nem pü-i váll-nak</v>
          </cell>
        </row>
        <row r="292">
          <cell r="A292" t="str">
            <v>27</v>
          </cell>
          <cell r="B292" t="str">
            <v>06</v>
          </cell>
          <cell r="C292" t="str">
            <v>1</v>
          </cell>
          <cell r="D292" t="str">
            <v>B</v>
          </cell>
          <cell r="E292">
            <v>1</v>
          </cell>
          <cell r="F292" t="str">
            <v>Felh.célu tám.-i kölcsönök nyujtása pénzügyi vállalkozásnak</v>
          </cell>
        </row>
        <row r="293">
          <cell r="A293" t="str">
            <v>28</v>
          </cell>
          <cell r="B293" t="str">
            <v>06</v>
          </cell>
          <cell r="C293" t="str">
            <v>1</v>
          </cell>
          <cell r="D293" t="str">
            <v>B</v>
          </cell>
          <cell r="E293">
            <v>1</v>
          </cell>
          <cell r="F293" t="str">
            <v>Felh.célu tám.EM 62.cikkely.kölcs.nyujt.önk.többs.tul.váll.</v>
          </cell>
        </row>
        <row r="294">
          <cell r="A294" t="str">
            <v>29</v>
          </cell>
          <cell r="B294" t="str">
            <v>06</v>
          </cell>
          <cell r="C294" t="str">
            <v>1</v>
          </cell>
          <cell r="D294" t="str">
            <v>B</v>
          </cell>
          <cell r="E294">
            <v>1</v>
          </cell>
          <cell r="F294" t="str">
            <v>Felh.célu tám.EM 62.cikkely.kölcs.nyujt.nem önk.többs.váll.</v>
          </cell>
        </row>
        <row r="295">
          <cell r="A295" t="str">
            <v>30</v>
          </cell>
          <cell r="B295" t="str">
            <v>06</v>
          </cell>
          <cell r="C295" t="str">
            <v>1</v>
          </cell>
          <cell r="D295" t="str">
            <v>B</v>
          </cell>
          <cell r="E295">
            <v>1</v>
          </cell>
          <cell r="F295" t="str">
            <v>Felh.célu tám.EM 62.cikkely.kölcs.nyujt.egyéb váll.(28+29)</v>
          </cell>
        </row>
        <row r="296">
          <cell r="A296" t="str">
            <v>31</v>
          </cell>
          <cell r="B296" t="str">
            <v>06</v>
          </cell>
          <cell r="C296" t="str">
            <v>1</v>
          </cell>
          <cell r="D296" t="str">
            <v>B</v>
          </cell>
          <cell r="E296">
            <v>1</v>
          </cell>
          <cell r="F296" t="str">
            <v>Felh.célu tám.nem 28. sorba tart.kölcs.nyujt.önk.többs.váll.</v>
          </cell>
        </row>
        <row r="297">
          <cell r="A297" t="str">
            <v>32</v>
          </cell>
          <cell r="B297" t="str">
            <v>06</v>
          </cell>
          <cell r="C297" t="str">
            <v>1</v>
          </cell>
          <cell r="D297" t="str">
            <v>B</v>
          </cell>
          <cell r="E297">
            <v>1</v>
          </cell>
          <cell r="F297" t="str">
            <v>Felh.célu tám.nem 29. sorba tart.kölcs.nyujt.nem önk.többs.v.</v>
          </cell>
        </row>
        <row r="298">
          <cell r="A298" t="str">
            <v>33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 t="str">
            <v>Felh.célu tám.-i kölcsönök nyujtása egyéb váll.(30+31+32)</v>
          </cell>
        </row>
        <row r="299">
          <cell r="A299" t="str">
            <v>34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 t="str">
            <v>Felh.célu id.tám.-i kölcs.nyujtása háztartásoknak(lak.tám.)</v>
          </cell>
        </row>
        <row r="300">
          <cell r="A300" t="str">
            <v>35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 t="str">
            <v>Egyéb felh.célu tám.-i kölcsönök nyujtása háztartásoknak</v>
          </cell>
        </row>
        <row r="301">
          <cell r="A301" t="str">
            <v>36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 t="str">
            <v>Felh.célu tám.-i kölcsönök nyujtása non-profit szervezetekn.</v>
          </cell>
        </row>
        <row r="302">
          <cell r="A302" t="str">
            <v>37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 t="str">
            <v>Felh.célu tám.-i kölcsönök nyujtása külföldre</v>
          </cell>
        </row>
        <row r="303">
          <cell r="A303" t="str">
            <v>38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 t="str">
            <v>Felh.célu tám.kölcsön nyujt.áht.kivülre (26+27+33+...+37)</v>
          </cell>
        </row>
        <row r="304">
          <cell r="A304" t="str">
            <v>39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 t="str">
            <v>Támogatási kölcsönök nyujtása áht.kivülre (25+38)</v>
          </cell>
        </row>
        <row r="305">
          <cell r="A305" t="str">
            <v>40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 t="str">
            <v>Mük.célu tám.-i kölcsönök törleszt.központi ktgv-i szervnek</v>
          </cell>
        </row>
        <row r="306">
          <cell r="A306" t="str">
            <v>41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 t="str">
            <v>Mük.célu tám.-i kölcsönök törleszt.helyi önk. ktgv-i sz-nek</v>
          </cell>
        </row>
        <row r="307">
          <cell r="A307" t="str">
            <v>42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 t="str">
            <v>Mük.célu tám.-i kölcsönök törleszt.fejezeten (önk.) belül</v>
          </cell>
        </row>
        <row r="308">
          <cell r="A308" t="str">
            <v>43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 t="str">
            <v>Mük.célu tám.-i kölcsönök törleszt.TB.alapoknak és kezelöin.</v>
          </cell>
        </row>
        <row r="309">
          <cell r="A309" t="str">
            <v>44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 t="str">
            <v>Mük.célu tám.-i kölcsönök törleszt.elkül.állami pénzalapokn.</v>
          </cell>
        </row>
        <row r="310">
          <cell r="A310" t="str">
            <v>45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 t="str">
            <v>Mük.célu tám.-i kölcsön törleszt.áht.belülre (40+...+44)</v>
          </cell>
        </row>
        <row r="311">
          <cell r="A311" t="str">
            <v>46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 t="str">
            <v>Felh.célu tám.-i kölcsönök törleszt. kp-i ktgv-i szervnek</v>
          </cell>
        </row>
        <row r="312">
          <cell r="A312" t="str">
            <v>47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 t="str">
            <v>Felh.célu tám.-i kölcsönök törleszt.helyi önk.ktgv-i sz-nek</v>
          </cell>
        </row>
        <row r="313">
          <cell r="A313" t="str">
            <v>48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 t="str">
            <v>Felh.célu tám.-i kölcsönök törleszt.fejezeten (önk.) belül</v>
          </cell>
        </row>
        <row r="314">
          <cell r="A314" t="str">
            <v>49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 t="str">
            <v>Felh.célu tám.-i kölcsönök törleszt.TB.alapoknak és kezelöi.</v>
          </cell>
        </row>
        <row r="315">
          <cell r="A315" t="str">
            <v>50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 t="str">
            <v>Felh.célu tám.-i kölcsönök törleszt.elkül.állami pénzalapok.</v>
          </cell>
        </row>
        <row r="316">
          <cell r="A316" t="str">
            <v>51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 t="str">
            <v>Felh.célu tám.-i kölcsön törl.áht.-belülre (46+...+50)</v>
          </cell>
        </row>
        <row r="317">
          <cell r="A317" t="str">
            <v>52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 t="str">
            <v>Támogatási kölcsönök törleszt.államházt. belülre (45+51)</v>
          </cell>
        </row>
        <row r="318">
          <cell r="A318" t="str">
            <v>53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 t="str">
            <v>Kölcsönök nyujtása és törlesztése (13+39+52)</v>
          </cell>
        </row>
        <row r="319">
          <cell r="A319" t="str">
            <v>54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 t="str">
            <v>Hosszu lejáratu hitelek visszafiz.(törl.)pénzügyi vállalk.</v>
          </cell>
        </row>
        <row r="320">
          <cell r="A320" t="str">
            <v>55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 t="str">
            <v>Hosszu lejáratu hitelek visszafiz.(törl.)egyéb belföldi hit.</v>
          </cell>
        </row>
        <row r="321">
          <cell r="A321" t="str">
            <v>56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 t="str">
            <v>Rövid lejáratu hitelek visszafiz.(törl.) pénzügyi vállalk.</v>
          </cell>
        </row>
        <row r="322">
          <cell r="A322" t="str">
            <v>57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 t="str">
            <v>Rövid lejáratu hitelek visszafiz.(törl.) egyéb belföldi hit.</v>
          </cell>
        </row>
        <row r="323">
          <cell r="A323" t="str">
            <v>58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 t="str">
            <v>Likviditási célu hitel törlesztése központi költségvetésnek</v>
          </cell>
        </row>
        <row r="324">
          <cell r="A324" t="str">
            <v>59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 t="str">
            <v>Müködési célu hitel visszafiz.más elkül. állami pénzalap.</v>
          </cell>
        </row>
        <row r="325">
          <cell r="A325" t="str">
            <v>60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 t="str">
            <v>Hosszu lejáratu belföldi értékpapirok beváltása</v>
          </cell>
        </row>
        <row r="326">
          <cell r="A326" t="str">
            <v>61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 t="str">
            <v>Rövid lejáratu belföldi értékpapirok beváltása</v>
          </cell>
        </row>
        <row r="327">
          <cell r="A327" t="str">
            <v>62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 t="str">
            <v>Rövid lejáratu értékpapirok vásárlása</v>
          </cell>
        </row>
        <row r="328">
          <cell r="A328" t="str">
            <v>63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 t="str">
            <v>Belföldi finanszirozás kiadásai (54+...+62)</v>
          </cell>
        </row>
        <row r="329">
          <cell r="A329" t="str">
            <v>64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 t="str">
            <v>Hiteltörlesztés nemzetközi fejlesztési szervezeteknek</v>
          </cell>
        </row>
        <row r="330">
          <cell r="A330" t="str">
            <v>65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 t="str">
            <v>Hiteltörlesztés más kormányoknak</v>
          </cell>
        </row>
        <row r="331">
          <cell r="A331" t="str">
            <v>66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 t="str">
            <v>Hiteltörlesztés külföldi pénzintézeteknek</v>
          </cell>
        </row>
        <row r="332">
          <cell r="A332" t="str">
            <v>67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 t="str">
            <v>Hiteltörlesztés egyéb külföldi hitelezönek</v>
          </cell>
        </row>
        <row r="333">
          <cell r="A333" t="str">
            <v>68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 t="str">
            <v>Külföldi finanszirozás kiadásai (64+...+67)</v>
          </cell>
        </row>
        <row r="334">
          <cell r="A334" t="str">
            <v>69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 t="str">
            <v>Tervezett maradvány,eredmény</v>
          </cell>
        </row>
        <row r="335">
          <cell r="A335" t="str">
            <v>70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 t="str">
            <v>Céltartalékok</v>
          </cell>
        </row>
        <row r="336">
          <cell r="A336" t="str">
            <v>71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 t="str">
            <v>Alap- és vállalkozási tevékenység közötti elszámolások</v>
          </cell>
        </row>
        <row r="337">
          <cell r="A337" t="str">
            <v>72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 t="str">
            <v>Pénzforgalom nélküli kiadások (69+70+71)</v>
          </cell>
        </row>
        <row r="338">
          <cell r="A338" t="str">
            <v>73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 t="str">
            <v>Kiegyenlitö kiadások</v>
          </cell>
        </row>
        <row r="339">
          <cell r="A339" t="str">
            <v>74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 t="str">
            <v>Függö kiadások</v>
          </cell>
        </row>
        <row r="340">
          <cell r="A340" t="str">
            <v>75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 t="str">
            <v>átfuto kiadások</v>
          </cell>
        </row>
        <row r="341">
          <cell r="A341" t="str">
            <v>76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 t="str">
            <v>Kiegyenlitö,függö,átfuto kiadások (73+74+75)</v>
          </cell>
        </row>
        <row r="342">
          <cell r="A342" t="str">
            <v>1</v>
          </cell>
          <cell r="B342" t="str">
            <v>07</v>
          </cell>
          <cell r="C342" t="str">
            <v>1</v>
          </cell>
          <cell r="D342" t="str">
            <v>B</v>
          </cell>
          <cell r="E342">
            <v>1</v>
          </cell>
          <cell r="F342" t="str">
            <v>Intézményi ellátási dijak</v>
          </cell>
        </row>
        <row r="343">
          <cell r="A343" t="str">
            <v>2</v>
          </cell>
          <cell r="B343" t="str">
            <v>07</v>
          </cell>
          <cell r="C343" t="str">
            <v>1</v>
          </cell>
          <cell r="D343" t="str">
            <v>B</v>
          </cell>
          <cell r="E343">
            <v>1</v>
          </cell>
          <cell r="F343" t="str">
            <v>Alkalmazottak téritése</v>
          </cell>
        </row>
        <row r="344">
          <cell r="A344" t="str">
            <v>3</v>
          </cell>
          <cell r="B344" t="str">
            <v>07</v>
          </cell>
          <cell r="C344" t="str">
            <v>1</v>
          </cell>
          <cell r="D344" t="str">
            <v>B</v>
          </cell>
          <cell r="E344">
            <v>1</v>
          </cell>
          <cell r="F344" t="str">
            <v>Hatosági,enged.-i,felügyeleti,ellörzési feladatok bevétele</v>
          </cell>
        </row>
        <row r="345">
          <cell r="A345" t="str">
            <v>4</v>
          </cell>
          <cell r="B345" t="str">
            <v>07</v>
          </cell>
          <cell r="C345" t="str">
            <v>1</v>
          </cell>
          <cell r="D345" t="str">
            <v>B</v>
          </cell>
          <cell r="E345">
            <v>1</v>
          </cell>
          <cell r="F345" t="str">
            <v>Egyéb alaptevékenységi bevételek</v>
          </cell>
        </row>
        <row r="346">
          <cell r="A346" t="str">
            <v>5</v>
          </cell>
          <cell r="B346" t="str">
            <v>07</v>
          </cell>
          <cell r="C346" t="str">
            <v>1</v>
          </cell>
          <cell r="D346" t="str">
            <v>B</v>
          </cell>
          <cell r="E346">
            <v>1</v>
          </cell>
          <cell r="F346" t="str">
            <v>Alaptevékenység bevételei (01+...+04)</v>
          </cell>
        </row>
        <row r="347">
          <cell r="A347" t="str">
            <v>6</v>
          </cell>
          <cell r="B347" t="str">
            <v>07</v>
          </cell>
          <cell r="C347" t="str">
            <v>1</v>
          </cell>
          <cell r="D347" t="str">
            <v>B</v>
          </cell>
          <cell r="E347">
            <v>1</v>
          </cell>
          <cell r="F347" t="str">
            <v>Állami feladatok ellát.során létrehozott áru-és készletért.</v>
          </cell>
        </row>
        <row r="348">
          <cell r="A348" t="str">
            <v>7</v>
          </cell>
          <cell r="B348" t="str">
            <v>07</v>
          </cell>
          <cell r="C348" t="str">
            <v>1</v>
          </cell>
          <cell r="D348" t="str">
            <v>B</v>
          </cell>
          <cell r="E348">
            <v>1</v>
          </cell>
          <cell r="F348" t="str">
            <v>Alaptevékenység körében végzett szolgáltatások ellenértéke</v>
          </cell>
        </row>
        <row r="349">
          <cell r="A349" t="str">
            <v>8</v>
          </cell>
          <cell r="B349" t="str">
            <v>07</v>
          </cell>
          <cell r="C349" t="str">
            <v>1</v>
          </cell>
          <cell r="D349" t="str">
            <v>B</v>
          </cell>
          <cell r="E349">
            <v>1</v>
          </cell>
          <cell r="F349" t="str">
            <v>Alaptevékenység sajátos szolgáltatásainak ellenértéke</v>
          </cell>
        </row>
        <row r="350">
          <cell r="A350" t="str">
            <v>9</v>
          </cell>
          <cell r="B350" t="str">
            <v>07</v>
          </cell>
          <cell r="C350" t="str">
            <v>1</v>
          </cell>
          <cell r="D350" t="str">
            <v>B</v>
          </cell>
          <cell r="E350">
            <v>1</v>
          </cell>
          <cell r="F350" t="str">
            <v>Alaptevékenységgel összefüggö egyéb bevételek (06+07+08)</v>
          </cell>
        </row>
        <row r="351">
          <cell r="A351" t="str">
            <v>10</v>
          </cell>
          <cell r="B351" t="str">
            <v>07</v>
          </cell>
          <cell r="C351" t="str">
            <v>1</v>
          </cell>
          <cell r="D351" t="str">
            <v>B</v>
          </cell>
          <cell r="E351">
            <v>1</v>
          </cell>
          <cell r="F351" t="str">
            <v>Bérleti és lizing dijbevételek</v>
          </cell>
        </row>
        <row r="352">
          <cell r="A352" t="str">
            <v>11</v>
          </cell>
          <cell r="B352" t="str">
            <v>07</v>
          </cell>
          <cell r="C352" t="str">
            <v>1</v>
          </cell>
          <cell r="D352" t="str">
            <v>B</v>
          </cell>
          <cell r="E352">
            <v>1</v>
          </cell>
          <cell r="F352" t="str">
            <v>Szellemi és anyagi infrastruktura magáncélu igénybevét.tér.</v>
          </cell>
        </row>
        <row r="353">
          <cell r="A353" t="str">
            <v>12</v>
          </cell>
          <cell r="B353" t="str">
            <v>07</v>
          </cell>
          <cell r="C353" t="str">
            <v>1</v>
          </cell>
          <cell r="D353" t="str">
            <v>B</v>
          </cell>
          <cell r="E353">
            <v>1</v>
          </cell>
          <cell r="F353" t="str">
            <v>Vendéglátoip. vállalk. által üzemelt.int.étterem bérl.dija</v>
          </cell>
        </row>
        <row r="354">
          <cell r="A354" t="str">
            <v>13</v>
          </cell>
          <cell r="B354" t="str">
            <v>07</v>
          </cell>
          <cell r="C354" t="str">
            <v>1</v>
          </cell>
          <cell r="D354" t="str">
            <v>B</v>
          </cell>
          <cell r="E354">
            <v>1</v>
          </cell>
          <cell r="F354" t="str">
            <v>Elhasználodott,feleslegessé vált készletek értékesitése</v>
          </cell>
        </row>
        <row r="355">
          <cell r="A355" t="str">
            <v>14</v>
          </cell>
          <cell r="B355" t="str">
            <v>07</v>
          </cell>
          <cell r="C355" t="str">
            <v>1</v>
          </cell>
          <cell r="D355" t="str">
            <v>B</v>
          </cell>
          <cell r="E355">
            <v>1</v>
          </cell>
          <cell r="F355" t="str">
            <v>Dolgozo,hallgato,tanulo,stb.kártéritése és egyéb téritése</v>
          </cell>
        </row>
        <row r="356">
          <cell r="A356" t="str">
            <v>15</v>
          </cell>
          <cell r="B356" t="str">
            <v>07</v>
          </cell>
          <cell r="C356" t="str">
            <v>1</v>
          </cell>
          <cell r="D356" t="str">
            <v>B</v>
          </cell>
          <cell r="E356">
            <v>1</v>
          </cell>
          <cell r="F356" t="str">
            <v>Kötbér,birság,egyéb kártérités,bánatpénz megfiz.szárm.pénz.</v>
          </cell>
        </row>
        <row r="357">
          <cell r="A357" t="str">
            <v>16</v>
          </cell>
          <cell r="B357" t="str">
            <v>07</v>
          </cell>
          <cell r="C357" t="str">
            <v>1</v>
          </cell>
          <cell r="D357" t="str">
            <v>B</v>
          </cell>
          <cell r="E357">
            <v>1</v>
          </cell>
          <cell r="F357" t="str">
            <v>Egyéb bevételek</v>
          </cell>
        </row>
        <row r="358">
          <cell r="A358" t="str">
            <v>17</v>
          </cell>
          <cell r="B358" t="str">
            <v>07</v>
          </cell>
          <cell r="C358" t="str">
            <v>1</v>
          </cell>
          <cell r="D358" t="str">
            <v>B</v>
          </cell>
          <cell r="E358">
            <v>1</v>
          </cell>
          <cell r="F358" t="str">
            <v>Intézmények egyéb sajátos bevételei (10+...+16)</v>
          </cell>
        </row>
        <row r="359">
          <cell r="A359" t="str">
            <v>18</v>
          </cell>
          <cell r="B359" t="str">
            <v>07</v>
          </cell>
          <cell r="C359" t="str">
            <v>1</v>
          </cell>
          <cell r="D359" t="str">
            <v>B</v>
          </cell>
          <cell r="E359">
            <v>1</v>
          </cell>
          <cell r="F359" t="str">
            <v>Müködési kiadáshoz kapcsolodo ÁFA visszatérülése</v>
          </cell>
        </row>
        <row r="360">
          <cell r="A360" t="str">
            <v>19</v>
          </cell>
          <cell r="B360" t="str">
            <v>07</v>
          </cell>
          <cell r="C360" t="str">
            <v>1</v>
          </cell>
          <cell r="D360" t="str">
            <v>B</v>
          </cell>
          <cell r="E360">
            <v>1</v>
          </cell>
          <cell r="F360" t="str">
            <v>Felhalmozási kiadáshoz kapcsolodo ÁFA visszatérülése</v>
          </cell>
        </row>
        <row r="361">
          <cell r="A361" t="str">
            <v>20</v>
          </cell>
          <cell r="B361" t="str">
            <v>07</v>
          </cell>
          <cell r="C361" t="str">
            <v>1</v>
          </cell>
          <cell r="D361" t="str">
            <v>B</v>
          </cell>
          <cell r="E361">
            <v>1</v>
          </cell>
          <cell r="F361" t="str">
            <v>Kiszámlázott termékek és szolgáltatások ÁFA-ja</v>
          </cell>
        </row>
        <row r="362">
          <cell r="A362" t="str">
            <v>21</v>
          </cell>
          <cell r="B362" t="str">
            <v>07</v>
          </cell>
          <cell r="C362" t="str">
            <v>1</v>
          </cell>
          <cell r="D362" t="str">
            <v>B</v>
          </cell>
          <cell r="E362">
            <v>1</v>
          </cell>
          <cell r="F362" t="str">
            <v>Értékesitett tárgyi eszközök,immateriális javak ÁFA-ja</v>
          </cell>
        </row>
        <row r="363">
          <cell r="A363" t="str">
            <v>22</v>
          </cell>
          <cell r="B363" t="str">
            <v>07</v>
          </cell>
          <cell r="C363" t="str">
            <v>1</v>
          </cell>
          <cell r="D363" t="str">
            <v>B</v>
          </cell>
          <cell r="E363">
            <v>1</v>
          </cell>
          <cell r="F363" t="str">
            <v>Ált.forg. ado bevételek,visszatérülések (18+...+21)</v>
          </cell>
        </row>
        <row r="364">
          <cell r="A364" t="str">
            <v>23</v>
          </cell>
          <cell r="B364" t="str">
            <v>07</v>
          </cell>
          <cell r="C364" t="str">
            <v>1</v>
          </cell>
          <cell r="D364" t="str">
            <v>B</v>
          </cell>
          <cell r="E364">
            <v>1</v>
          </cell>
          <cell r="F364" t="str">
            <v>Áruértékesités</v>
          </cell>
        </row>
        <row r="365">
          <cell r="A365" t="str">
            <v>24</v>
          </cell>
          <cell r="B365" t="str">
            <v>07</v>
          </cell>
          <cell r="C365" t="str">
            <v>1</v>
          </cell>
          <cell r="D365" t="str">
            <v>B</v>
          </cell>
          <cell r="E365">
            <v>1</v>
          </cell>
          <cell r="F365" t="str">
            <v>Szolgáltatás</v>
          </cell>
        </row>
        <row r="366">
          <cell r="A366" t="str">
            <v>25</v>
          </cell>
          <cell r="B366" t="str">
            <v>07</v>
          </cell>
          <cell r="C366" t="str">
            <v>1</v>
          </cell>
          <cell r="D366" t="str">
            <v>B</v>
          </cell>
          <cell r="E366">
            <v>1</v>
          </cell>
          <cell r="F366" t="str">
            <v>Vállalkozási bevételek (23+24)</v>
          </cell>
        </row>
        <row r="367">
          <cell r="A367" t="str">
            <v>26</v>
          </cell>
          <cell r="B367" t="str">
            <v>07</v>
          </cell>
          <cell r="C367" t="str">
            <v>1</v>
          </cell>
          <cell r="D367" t="str">
            <v>B</v>
          </cell>
          <cell r="E367">
            <v>1</v>
          </cell>
          <cell r="F367" t="str">
            <v>Államháztartáson kivülröl származo bef.pénz.eszk.kamata</v>
          </cell>
        </row>
        <row r="368">
          <cell r="A368" t="str">
            <v>27</v>
          </cell>
          <cell r="B368" t="str">
            <v>07</v>
          </cell>
          <cell r="C368" t="str">
            <v>1</v>
          </cell>
          <cell r="D368" t="str">
            <v>B</v>
          </cell>
          <cell r="E368">
            <v>1</v>
          </cell>
          <cell r="F368" t="str">
            <v>Egyéb államháztartáson kivülröl származo kamatbevétel</v>
          </cell>
        </row>
        <row r="369">
          <cell r="A369" t="str">
            <v>28</v>
          </cell>
          <cell r="B369" t="str">
            <v>07</v>
          </cell>
          <cell r="C369" t="str">
            <v>1</v>
          </cell>
          <cell r="D369" t="str">
            <v>B</v>
          </cell>
          <cell r="E369">
            <v>1</v>
          </cell>
          <cell r="F369" t="str">
            <v>Kamatbevételek államháztartáson belülröl</v>
          </cell>
        </row>
        <row r="370">
          <cell r="A370" t="str">
            <v>29</v>
          </cell>
          <cell r="B370" t="str">
            <v>07</v>
          </cell>
          <cell r="C370" t="str">
            <v>1</v>
          </cell>
          <cell r="D370" t="str">
            <v>B</v>
          </cell>
          <cell r="E370">
            <v>1</v>
          </cell>
          <cell r="F370" t="str">
            <v>Kamatbevételek (26+27+28)</v>
          </cell>
        </row>
        <row r="371">
          <cell r="A371" t="str">
            <v>30</v>
          </cell>
          <cell r="B371" t="str">
            <v>07</v>
          </cell>
          <cell r="C371" t="str">
            <v>1</v>
          </cell>
          <cell r="D371" t="str">
            <v>B</v>
          </cell>
          <cell r="E371">
            <v>1</v>
          </cell>
          <cell r="F371" t="str">
            <v>Intézményi müködési bevételek (05+09+17+22+25+29)</v>
          </cell>
        </row>
        <row r="372">
          <cell r="A372" t="str">
            <v>31</v>
          </cell>
          <cell r="B372" t="str">
            <v>07</v>
          </cell>
          <cell r="C372" t="str">
            <v>1</v>
          </cell>
          <cell r="D372" t="str">
            <v>B</v>
          </cell>
          <cell r="E372">
            <v>1</v>
          </cell>
          <cell r="F372" t="str">
            <v>Központi költségvetés sajátos bevételei</v>
          </cell>
        </row>
        <row r="373">
          <cell r="A373" t="str">
            <v>32</v>
          </cell>
          <cell r="B373" t="str">
            <v>07</v>
          </cell>
          <cell r="C373" t="str">
            <v>1</v>
          </cell>
          <cell r="D373" t="str">
            <v>B</v>
          </cell>
          <cell r="E373">
            <v>1</v>
          </cell>
          <cell r="F373" t="str">
            <v>Elkülönitett állami pénzalapok sajátos bevételei</v>
          </cell>
        </row>
        <row r="374">
          <cell r="A374" t="str">
            <v>33</v>
          </cell>
          <cell r="B374" t="str">
            <v>07</v>
          </cell>
          <cell r="C374" t="str">
            <v>1</v>
          </cell>
          <cell r="D374" t="str">
            <v>B</v>
          </cell>
          <cell r="E374">
            <v>1</v>
          </cell>
          <cell r="F374" t="str">
            <v>Társadalombiztositási alapok sajátos bevételei</v>
          </cell>
        </row>
        <row r="375">
          <cell r="A375" t="str">
            <v>34</v>
          </cell>
          <cell r="B375" t="str">
            <v>07</v>
          </cell>
          <cell r="C375" t="str">
            <v>1</v>
          </cell>
          <cell r="D375" t="str">
            <v>B</v>
          </cell>
          <cell r="E375">
            <v>1</v>
          </cell>
          <cell r="F375" t="str">
            <v>Önkormányzatok sajátos müködési bevételei</v>
          </cell>
        </row>
        <row r="376">
          <cell r="A376" t="str">
            <v>35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 t="str">
            <v>Államháztartás alrendszereinek mük.bevételei(31+...+34)</v>
          </cell>
        </row>
        <row r="377">
          <cell r="A377" t="str">
            <v>1</v>
          </cell>
          <cell r="B377" t="str">
            <v>08</v>
          </cell>
          <cell r="C377" t="str">
            <v>1</v>
          </cell>
          <cell r="D377" t="str">
            <v>B</v>
          </cell>
          <cell r="E377">
            <v>1</v>
          </cell>
          <cell r="F377" t="str">
            <v>Ingatlanok értékesitése (föld kivételével)</v>
          </cell>
        </row>
        <row r="378">
          <cell r="A378" t="str">
            <v>2</v>
          </cell>
          <cell r="B378" t="str">
            <v>08</v>
          </cell>
          <cell r="C378" t="str">
            <v>1</v>
          </cell>
          <cell r="D378" t="str">
            <v>B</v>
          </cell>
          <cell r="E378">
            <v>1</v>
          </cell>
          <cell r="F378" t="str">
            <v>Földterület értékesitése</v>
          </cell>
        </row>
        <row r="379">
          <cell r="A379" t="str">
            <v>3</v>
          </cell>
          <cell r="B379" t="str">
            <v>08</v>
          </cell>
          <cell r="C379" t="str">
            <v>1</v>
          </cell>
          <cell r="D379" t="str">
            <v>B</v>
          </cell>
          <cell r="E379">
            <v>1</v>
          </cell>
          <cell r="F379" t="str">
            <v>Gépek,berendezések és felszerelések értékesitése</v>
          </cell>
        </row>
        <row r="380">
          <cell r="A380" t="str">
            <v>4</v>
          </cell>
          <cell r="B380" t="str">
            <v>08</v>
          </cell>
          <cell r="C380" t="str">
            <v>1</v>
          </cell>
          <cell r="D380" t="str">
            <v>B</v>
          </cell>
          <cell r="E380">
            <v>1</v>
          </cell>
          <cell r="F380" t="str">
            <v>Jármüvek értékesitése</v>
          </cell>
        </row>
        <row r="381">
          <cell r="A381" t="str">
            <v>5</v>
          </cell>
          <cell r="B381" t="str">
            <v>08</v>
          </cell>
          <cell r="C381" t="str">
            <v>1</v>
          </cell>
          <cell r="D381" t="str">
            <v>B</v>
          </cell>
          <cell r="E381">
            <v>1</v>
          </cell>
          <cell r="F381" t="str">
            <v>Immateriális javak értékesitése</v>
          </cell>
        </row>
        <row r="382">
          <cell r="A382" t="str">
            <v>6</v>
          </cell>
          <cell r="B382" t="str">
            <v>08</v>
          </cell>
          <cell r="C382" t="str">
            <v>1</v>
          </cell>
          <cell r="D382" t="str">
            <v>B</v>
          </cell>
          <cell r="E382">
            <v>1</v>
          </cell>
          <cell r="F382" t="str">
            <v>Tárgyi eszközök,immateriális javak értékesitése(01+...+05)</v>
          </cell>
        </row>
        <row r="383">
          <cell r="A383" t="str">
            <v>7</v>
          </cell>
          <cell r="B383" t="str">
            <v>08</v>
          </cell>
          <cell r="C383" t="str">
            <v>1</v>
          </cell>
          <cell r="D383" t="str">
            <v>B</v>
          </cell>
          <cell r="E383">
            <v>1</v>
          </cell>
          <cell r="F383" t="str">
            <v>Önkormányzatok sajátos felhalmozási és tökebevételei</v>
          </cell>
        </row>
        <row r="384">
          <cell r="A384" t="str">
            <v>8</v>
          </cell>
          <cell r="B384" t="str">
            <v>08</v>
          </cell>
          <cell r="C384" t="str">
            <v>1</v>
          </cell>
          <cell r="D384" t="str">
            <v>B</v>
          </cell>
          <cell r="E384">
            <v>1</v>
          </cell>
          <cell r="F384" t="str">
            <v>Osztalék-és hozambevétel</v>
          </cell>
        </row>
        <row r="385">
          <cell r="A385" t="str">
            <v>9</v>
          </cell>
          <cell r="B385" t="str">
            <v>08</v>
          </cell>
          <cell r="C385" t="str">
            <v>1</v>
          </cell>
          <cell r="D385" t="str">
            <v>B</v>
          </cell>
          <cell r="E385">
            <v>1</v>
          </cell>
          <cell r="F385" t="str">
            <v>Részvények,részesedések értékesitése</v>
          </cell>
        </row>
        <row r="386">
          <cell r="A386" t="str">
            <v>10</v>
          </cell>
          <cell r="B386" t="str">
            <v>08</v>
          </cell>
          <cell r="C386" t="str">
            <v>1</v>
          </cell>
          <cell r="D386" t="str">
            <v>B</v>
          </cell>
          <cell r="E386">
            <v>1</v>
          </cell>
          <cell r="F386" t="str">
            <v>Kárpotlási jegyek értékesitése</v>
          </cell>
        </row>
        <row r="387">
          <cell r="A387" t="str">
            <v>11</v>
          </cell>
          <cell r="B387" t="str">
            <v>08</v>
          </cell>
          <cell r="C387" t="str">
            <v>1</v>
          </cell>
          <cell r="D387" t="str">
            <v>B</v>
          </cell>
          <cell r="E387">
            <v>1</v>
          </cell>
          <cell r="F387" t="str">
            <v>Államkötvények,egyéb értékpapirok értékesitése</v>
          </cell>
        </row>
        <row r="388">
          <cell r="A388" t="str">
            <v>12</v>
          </cell>
          <cell r="B388" t="str">
            <v>08</v>
          </cell>
          <cell r="C388" t="str">
            <v>1</v>
          </cell>
          <cell r="D388" t="str">
            <v>B</v>
          </cell>
          <cell r="E388">
            <v>1</v>
          </cell>
          <cell r="F388" t="str">
            <v>Egyéb pénzügyi befektetések bevételei</v>
          </cell>
        </row>
        <row r="389">
          <cell r="A389" t="str">
            <v>13</v>
          </cell>
          <cell r="B389" t="str">
            <v>08</v>
          </cell>
          <cell r="C389" t="str">
            <v>1</v>
          </cell>
          <cell r="D389" t="str">
            <v>B</v>
          </cell>
          <cell r="E389">
            <v>1</v>
          </cell>
          <cell r="F389" t="str">
            <v>Pénzügyi befektetések bevételei (08+...+12)</v>
          </cell>
        </row>
        <row r="390">
          <cell r="A390" t="str">
            <v>14</v>
          </cell>
          <cell r="B390" t="str">
            <v>08</v>
          </cell>
          <cell r="C390" t="str">
            <v>1</v>
          </cell>
          <cell r="D390" t="str">
            <v>B</v>
          </cell>
          <cell r="E390">
            <v>1</v>
          </cell>
          <cell r="F390" t="str">
            <v>Állami készletek,tartalékok értékesitése</v>
          </cell>
        </row>
        <row r="391">
          <cell r="A391" t="str">
            <v>15</v>
          </cell>
          <cell r="B391" t="str">
            <v>08</v>
          </cell>
          <cell r="C391" t="str">
            <v>1</v>
          </cell>
          <cell r="D391" t="str">
            <v>B</v>
          </cell>
          <cell r="E391">
            <v>1</v>
          </cell>
          <cell r="F391" t="str">
            <v>Felhalmozási és töke jellegü bevételek (06+07+13+14)</v>
          </cell>
        </row>
        <row r="392">
          <cell r="A392" t="str">
            <v>1</v>
          </cell>
          <cell r="B392" t="str">
            <v>09</v>
          </cell>
          <cell r="C392" t="str">
            <v>1</v>
          </cell>
          <cell r="D392" t="str">
            <v>B</v>
          </cell>
          <cell r="E392">
            <v>1</v>
          </cell>
          <cell r="F392" t="str">
            <v>Müködési költségvetés támogatása</v>
          </cell>
        </row>
        <row r="393">
          <cell r="A393" t="str">
            <v>2</v>
          </cell>
          <cell r="B393" t="str">
            <v>09</v>
          </cell>
          <cell r="C393" t="str">
            <v>1</v>
          </cell>
          <cell r="D393" t="str">
            <v>B</v>
          </cell>
          <cell r="E393">
            <v>1</v>
          </cell>
          <cell r="F393" t="str">
            <v>Intézményi felhalmozási kiadások támogatása</v>
          </cell>
        </row>
        <row r="394">
          <cell r="A394" t="str">
            <v>3</v>
          </cell>
          <cell r="B394" t="str">
            <v>09</v>
          </cell>
          <cell r="C394" t="str">
            <v>1</v>
          </cell>
          <cell r="D394" t="str">
            <v>B</v>
          </cell>
          <cell r="E394">
            <v>1</v>
          </cell>
          <cell r="F394" t="str">
            <v>Kormányzati felhalmozási kiadások támogatása</v>
          </cell>
        </row>
        <row r="395">
          <cell r="A395" t="str">
            <v>4</v>
          </cell>
          <cell r="B395" t="str">
            <v>09</v>
          </cell>
          <cell r="C395" t="str">
            <v>1</v>
          </cell>
          <cell r="D395" t="str">
            <v>B</v>
          </cell>
          <cell r="E395">
            <v>1</v>
          </cell>
          <cell r="F395" t="str">
            <v>Felügyeleti szervtöl kapott támogatás (01+...+03)</v>
          </cell>
        </row>
        <row r="396">
          <cell r="A396" t="str">
            <v>5</v>
          </cell>
          <cell r="B396" t="str">
            <v>09</v>
          </cell>
          <cell r="C396" t="str">
            <v>1</v>
          </cell>
          <cell r="D396" t="str">
            <v>B</v>
          </cell>
          <cell r="E396">
            <v>1</v>
          </cell>
          <cell r="F396" t="str">
            <v>Önkormányzatok költségvetési támogatása</v>
          </cell>
        </row>
        <row r="397">
          <cell r="A397" t="str">
            <v>6</v>
          </cell>
          <cell r="B397" t="str">
            <v>09</v>
          </cell>
          <cell r="C397" t="str">
            <v>1</v>
          </cell>
          <cell r="D397" t="str">
            <v>B</v>
          </cell>
          <cell r="E397">
            <v>1</v>
          </cell>
          <cell r="F397" t="str">
            <v>Társadalombiztositási alapok költségvetési támogatása</v>
          </cell>
        </row>
        <row r="398">
          <cell r="A398" t="str">
            <v>7</v>
          </cell>
          <cell r="B398" t="str">
            <v>09</v>
          </cell>
          <cell r="C398" t="str">
            <v>1</v>
          </cell>
          <cell r="D398" t="str">
            <v>B</v>
          </cell>
          <cell r="E398">
            <v>1</v>
          </cell>
          <cell r="F398" t="str">
            <v>Elkülönitett állami pénzalapok költségvetési támogatása</v>
          </cell>
        </row>
        <row r="399">
          <cell r="A399" t="str">
            <v>8</v>
          </cell>
          <cell r="B399" t="str">
            <v>09</v>
          </cell>
          <cell r="C399" t="str">
            <v>1</v>
          </cell>
          <cell r="D399" t="str">
            <v>B</v>
          </cell>
          <cell r="E399">
            <v>1</v>
          </cell>
          <cell r="F399" t="str">
            <v>Központi költségvetésböl kapott támogatás (05+...+07)</v>
          </cell>
        </row>
        <row r="400">
          <cell r="A400" t="str">
            <v>9</v>
          </cell>
          <cell r="B400" t="str">
            <v>09</v>
          </cell>
          <cell r="C400" t="str">
            <v>1</v>
          </cell>
          <cell r="D400" t="str">
            <v>B</v>
          </cell>
          <cell r="E400">
            <v>1</v>
          </cell>
          <cell r="F400" t="str">
            <v>Elözö évi központi költségvetési kieg.-ek, visszatérülések</v>
          </cell>
        </row>
        <row r="401">
          <cell r="A401" t="str">
            <v>10</v>
          </cell>
          <cell r="B401" t="str">
            <v>09</v>
          </cell>
          <cell r="C401" t="str">
            <v>1</v>
          </cell>
          <cell r="D401" t="str">
            <v>B</v>
          </cell>
          <cell r="E401">
            <v>1</v>
          </cell>
          <cell r="F401" t="str">
            <v>Elözö évi egyéb költségvetési kieg.-ek, visszatérülések</v>
          </cell>
        </row>
        <row r="402">
          <cell r="A402" t="str">
            <v>11</v>
          </cell>
          <cell r="B402" t="str">
            <v>09</v>
          </cell>
          <cell r="C402" t="str">
            <v>1</v>
          </cell>
          <cell r="D402" t="str">
            <v>B</v>
          </cell>
          <cell r="E402">
            <v>1</v>
          </cell>
          <cell r="F402" t="str">
            <v>Kiegészitések,visszatérülések  (09+10)</v>
          </cell>
        </row>
        <row r="403">
          <cell r="A403" t="str">
            <v>12</v>
          </cell>
          <cell r="B403" t="str">
            <v>09</v>
          </cell>
          <cell r="C403" t="str">
            <v>1</v>
          </cell>
          <cell r="D403" t="str">
            <v>B</v>
          </cell>
          <cell r="E403">
            <v>1</v>
          </cell>
          <cell r="F403" t="str">
            <v>Müködési célu pénzeszközátvétel államháztartáson kivülröl</v>
          </cell>
        </row>
        <row r="404">
          <cell r="A404" t="str">
            <v>13</v>
          </cell>
          <cell r="B404" t="str">
            <v>09</v>
          </cell>
          <cell r="C404" t="str">
            <v>1</v>
          </cell>
          <cell r="D404" t="str">
            <v>B</v>
          </cell>
          <cell r="E404">
            <v>1</v>
          </cell>
          <cell r="F404" t="str">
            <v>Müködési célu pénzeszközátvétel államháztartáson belülröl</v>
          </cell>
        </row>
        <row r="405">
          <cell r="A405" t="str">
            <v>14</v>
          </cell>
          <cell r="B405" t="str">
            <v>09</v>
          </cell>
          <cell r="C405" t="str">
            <v>1</v>
          </cell>
          <cell r="D405" t="str">
            <v>B</v>
          </cell>
          <cell r="E405">
            <v>1</v>
          </cell>
          <cell r="F405" t="str">
            <v>Felhalm. célu pénzeszközátvétel államháztartáson kivülröl</v>
          </cell>
        </row>
        <row r="406">
          <cell r="A406" t="str">
            <v>15</v>
          </cell>
          <cell r="B406" t="str">
            <v>09</v>
          </cell>
          <cell r="C406" t="str">
            <v>1</v>
          </cell>
          <cell r="D406" t="str">
            <v>B</v>
          </cell>
          <cell r="E406">
            <v>1</v>
          </cell>
          <cell r="F406" t="str">
            <v>Felhalm. célu pénzeszközátvétel államháztartáson belülröl</v>
          </cell>
        </row>
        <row r="407">
          <cell r="A407" t="str">
            <v>16</v>
          </cell>
          <cell r="B407" t="str">
            <v>09</v>
          </cell>
          <cell r="C407" t="str">
            <v>1</v>
          </cell>
          <cell r="D407" t="str">
            <v>B</v>
          </cell>
          <cell r="E407">
            <v>1</v>
          </cell>
          <cell r="F407" t="str">
            <v>Támog.,kieg. és átvett pénzeszközök (04+08+11+...+15)</v>
          </cell>
        </row>
        <row r="408">
          <cell r="A408" t="str">
            <v>1</v>
          </cell>
          <cell r="B408" t="str">
            <v>10</v>
          </cell>
          <cell r="C408" t="str">
            <v>1</v>
          </cell>
          <cell r="D408" t="str">
            <v>B</v>
          </cell>
          <cell r="E408">
            <v>1</v>
          </cell>
          <cell r="F408" t="str">
            <v>Mük.célu tám.kölcsön visszatér.állami nem pü-i vállalk-tol</v>
          </cell>
        </row>
        <row r="409">
          <cell r="A409" t="str">
            <v>2</v>
          </cell>
          <cell r="B409" t="str">
            <v>10</v>
          </cell>
          <cell r="C409" t="str">
            <v>1</v>
          </cell>
          <cell r="D409" t="str">
            <v>B</v>
          </cell>
          <cell r="E409">
            <v>1</v>
          </cell>
          <cell r="F409" t="str">
            <v>Mük.célu tám.kölcsön visszatér.pénzügyi vállalkozásoktol</v>
          </cell>
        </row>
        <row r="410">
          <cell r="A410" t="str">
            <v>3</v>
          </cell>
          <cell r="B410" t="str">
            <v>10</v>
          </cell>
          <cell r="C410" t="str">
            <v>1</v>
          </cell>
          <cell r="D410" t="str">
            <v>B</v>
          </cell>
          <cell r="E410">
            <v>1</v>
          </cell>
          <cell r="F410" t="str">
            <v>Mük.célu tám.EM 62.cikkely.kölcs.vissz.önk.többs.váll.-tol</v>
          </cell>
        </row>
        <row r="411">
          <cell r="A411" t="str">
            <v>4</v>
          </cell>
          <cell r="B411" t="str">
            <v>10</v>
          </cell>
          <cell r="C411" t="str">
            <v>1</v>
          </cell>
          <cell r="D411" t="str">
            <v>B</v>
          </cell>
          <cell r="E411">
            <v>1</v>
          </cell>
          <cell r="F411" t="str">
            <v>Mük.célu tám.EM 62.cikkely.kölcs.vissz.nem önk.többs.váll.</v>
          </cell>
        </row>
        <row r="412">
          <cell r="A412" t="str">
            <v>5</v>
          </cell>
          <cell r="B412" t="str">
            <v>10</v>
          </cell>
          <cell r="C412" t="str">
            <v>1</v>
          </cell>
          <cell r="D412" t="str">
            <v>B</v>
          </cell>
          <cell r="E412">
            <v>1</v>
          </cell>
          <cell r="F412" t="str">
            <v>Mük.célu tám.EM 62.cikkely.kölcs.vissz.e.váll.(03+04)</v>
          </cell>
        </row>
        <row r="413">
          <cell r="A413" t="str">
            <v>6</v>
          </cell>
          <cell r="B413" t="str">
            <v>10</v>
          </cell>
          <cell r="C413" t="str">
            <v>1</v>
          </cell>
          <cell r="D413" t="str">
            <v>B</v>
          </cell>
          <cell r="E413">
            <v>1</v>
          </cell>
          <cell r="F413" t="str">
            <v>Mük.célu tám.nem EM 62.cikkely.kölcs.vissz.önk.többs.váll.</v>
          </cell>
        </row>
        <row r="414">
          <cell r="A414" t="str">
            <v>7</v>
          </cell>
          <cell r="B414" t="str">
            <v>10</v>
          </cell>
          <cell r="C414" t="str">
            <v>1</v>
          </cell>
          <cell r="D414" t="str">
            <v>B</v>
          </cell>
          <cell r="E414">
            <v>1</v>
          </cell>
          <cell r="F414" t="str">
            <v>Mük.célu tám.nem EM 62.cikkely.kölcs.vissz.nem önk.többs.v.</v>
          </cell>
        </row>
        <row r="415">
          <cell r="A415" t="str">
            <v>8</v>
          </cell>
          <cell r="B415" t="str">
            <v>10</v>
          </cell>
          <cell r="C415" t="str">
            <v>1</v>
          </cell>
          <cell r="D415" t="str">
            <v>B</v>
          </cell>
          <cell r="E415">
            <v>1</v>
          </cell>
          <cell r="F415" t="str">
            <v>Mük.célu tám.kölcsön visszatér.egyéb váll.(05+06+07)</v>
          </cell>
        </row>
        <row r="416">
          <cell r="A416" t="str">
            <v>9</v>
          </cell>
          <cell r="B416" t="str">
            <v>10</v>
          </cell>
          <cell r="C416" t="str">
            <v>1</v>
          </cell>
          <cell r="D416" t="str">
            <v>B</v>
          </cell>
          <cell r="E416">
            <v>1</v>
          </cell>
          <cell r="F416" t="str">
            <v>Mük.célu tám.kölcsön visszatér. háztartásoktol</v>
          </cell>
        </row>
        <row r="417">
          <cell r="A417" t="str">
            <v>10</v>
          </cell>
          <cell r="B417" t="str">
            <v>10</v>
          </cell>
          <cell r="C417" t="str">
            <v>1</v>
          </cell>
          <cell r="D417" t="str">
            <v>B</v>
          </cell>
          <cell r="E417">
            <v>1</v>
          </cell>
          <cell r="F417" t="str">
            <v>Mük.célu tám.kölcsön visszatér. non-profit szervezetektöl</v>
          </cell>
        </row>
        <row r="418">
          <cell r="A418" t="str">
            <v>11</v>
          </cell>
          <cell r="B418" t="str">
            <v>10</v>
          </cell>
          <cell r="C418" t="str">
            <v>1</v>
          </cell>
          <cell r="D418" t="str">
            <v>B</v>
          </cell>
          <cell r="E418">
            <v>1</v>
          </cell>
          <cell r="F418" t="str">
            <v>Mük.célu tám.kölcsön visszatér. külföldröl</v>
          </cell>
        </row>
        <row r="419">
          <cell r="A419" t="str">
            <v>12</v>
          </cell>
          <cell r="B419" t="str">
            <v>10</v>
          </cell>
          <cell r="C419" t="str">
            <v>1</v>
          </cell>
          <cell r="D419" t="str">
            <v>B</v>
          </cell>
          <cell r="E419">
            <v>1</v>
          </cell>
          <cell r="F419" t="str">
            <v>Mük.célu tám.kölcsön visszatér.áht.kiv.(01+02+08+...+11)</v>
          </cell>
        </row>
        <row r="420">
          <cell r="A420" t="str">
            <v>13</v>
          </cell>
          <cell r="B420" t="str">
            <v>10</v>
          </cell>
          <cell r="C420" t="str">
            <v>1</v>
          </cell>
          <cell r="D420" t="str">
            <v>B</v>
          </cell>
          <cell r="E420">
            <v>1</v>
          </cell>
          <cell r="F420" t="str">
            <v>Felh.célu tám.kölcsön visszatér.állami nem pü-i vállalk-tol</v>
          </cell>
        </row>
        <row r="421">
          <cell r="A421" t="str">
            <v>14</v>
          </cell>
          <cell r="B421" t="str">
            <v>10</v>
          </cell>
          <cell r="C421" t="str">
            <v>1</v>
          </cell>
          <cell r="D421" t="str">
            <v>B</v>
          </cell>
          <cell r="E421">
            <v>1</v>
          </cell>
          <cell r="F421" t="str">
            <v>Felh.célu tám.kölcsön visszatér.pénzügyi vállalkozásoktol</v>
          </cell>
        </row>
        <row r="422">
          <cell r="A422" t="str">
            <v>15</v>
          </cell>
          <cell r="B422" t="str">
            <v>10</v>
          </cell>
          <cell r="C422" t="str">
            <v>1</v>
          </cell>
          <cell r="D422" t="str">
            <v>B</v>
          </cell>
          <cell r="E422">
            <v>1</v>
          </cell>
          <cell r="F422" t="str">
            <v>Felh.célu tám.EM 62.cikkely.kölcs.vissz.önk.többs.váll.-tol</v>
          </cell>
        </row>
        <row r="423">
          <cell r="A423" t="str">
            <v>16</v>
          </cell>
          <cell r="B423" t="str">
            <v>10</v>
          </cell>
          <cell r="C423" t="str">
            <v>1</v>
          </cell>
          <cell r="D423" t="str">
            <v>B</v>
          </cell>
          <cell r="E423">
            <v>1</v>
          </cell>
          <cell r="F423" t="str">
            <v>Felh.célu tám.EM 62.cikkely.kölcs.vissz.nem önk.többs.váll.</v>
          </cell>
        </row>
        <row r="424">
          <cell r="A424" t="str">
            <v>17</v>
          </cell>
          <cell r="B424" t="str">
            <v>10</v>
          </cell>
          <cell r="C424" t="str">
            <v>1</v>
          </cell>
          <cell r="D424" t="str">
            <v>B</v>
          </cell>
          <cell r="E424">
            <v>1</v>
          </cell>
          <cell r="F424" t="str">
            <v>Felh.célu tám.EM 62.cikkely.kölcs.vissz.e.váll.(15+16)</v>
          </cell>
        </row>
        <row r="425">
          <cell r="A425" t="str">
            <v>18</v>
          </cell>
          <cell r="B425" t="str">
            <v>10</v>
          </cell>
          <cell r="C425" t="str">
            <v>1</v>
          </cell>
          <cell r="D425" t="str">
            <v>B</v>
          </cell>
          <cell r="E425">
            <v>1</v>
          </cell>
          <cell r="F425" t="str">
            <v>Felh.célu tám.nem EM 62.cikkely.kölcs.vissz.önk.többs.váll.</v>
          </cell>
        </row>
        <row r="426">
          <cell r="A426" t="str">
            <v>19</v>
          </cell>
          <cell r="B426" t="str">
            <v>10</v>
          </cell>
          <cell r="C426" t="str">
            <v>1</v>
          </cell>
          <cell r="D426" t="str">
            <v>B</v>
          </cell>
          <cell r="E426">
            <v>1</v>
          </cell>
          <cell r="F426" t="str">
            <v>Felh.célu tám.nem EM 62.cikkely.kölcs.vissz.nem önk.többs.v</v>
          </cell>
        </row>
        <row r="427">
          <cell r="A427" t="str">
            <v>20</v>
          </cell>
          <cell r="B427" t="str">
            <v>10</v>
          </cell>
          <cell r="C427" t="str">
            <v>1</v>
          </cell>
          <cell r="D427" t="str">
            <v>B</v>
          </cell>
          <cell r="E427">
            <v>1</v>
          </cell>
          <cell r="F427" t="str">
            <v>Felh.célu tám.kölcsön visszatér.egyéb váll.(17+18+19)</v>
          </cell>
        </row>
        <row r="428">
          <cell r="A428" t="str">
            <v>21</v>
          </cell>
          <cell r="B428" t="str">
            <v>10</v>
          </cell>
          <cell r="C428" t="str">
            <v>1</v>
          </cell>
          <cell r="D428" t="str">
            <v>B</v>
          </cell>
          <cell r="E428">
            <v>1</v>
          </cell>
          <cell r="F428" t="str">
            <v>Felh.célu tám.kölcsön visszatér.háztartásoktol</v>
          </cell>
        </row>
        <row r="429">
          <cell r="A429" t="str">
            <v>22</v>
          </cell>
          <cell r="B429" t="str">
            <v>10</v>
          </cell>
          <cell r="C429" t="str">
            <v>1</v>
          </cell>
          <cell r="D429" t="str">
            <v>B</v>
          </cell>
          <cell r="E429">
            <v>1</v>
          </cell>
          <cell r="F429" t="str">
            <v>Felh.célu tám.kölcsön visszatér.non-profit szervezetektöl</v>
          </cell>
        </row>
        <row r="430">
          <cell r="A430" t="str">
            <v>23</v>
          </cell>
          <cell r="B430" t="str">
            <v>10</v>
          </cell>
          <cell r="C430" t="str">
            <v>1</v>
          </cell>
          <cell r="D430" t="str">
            <v>B</v>
          </cell>
          <cell r="E430">
            <v>1</v>
          </cell>
          <cell r="F430" t="str">
            <v>Felh.célu tám.kölcsön visszatér.külföldröl</v>
          </cell>
        </row>
        <row r="431">
          <cell r="A431" t="str">
            <v>24</v>
          </cell>
          <cell r="B431" t="str">
            <v>10</v>
          </cell>
          <cell r="C431" t="str">
            <v>1</v>
          </cell>
          <cell r="D431" t="str">
            <v>B</v>
          </cell>
          <cell r="E431">
            <v>1</v>
          </cell>
          <cell r="F431" t="str">
            <v>Felh.célu tám.kölcsön visszatér.áht.kiv.(13+14+20+...+23)</v>
          </cell>
        </row>
        <row r="432">
          <cell r="A432" t="str">
            <v>25</v>
          </cell>
          <cell r="B432" t="str">
            <v>10</v>
          </cell>
          <cell r="C432" t="str">
            <v>1</v>
          </cell>
          <cell r="D432" t="str">
            <v>B</v>
          </cell>
          <cell r="E432">
            <v>1</v>
          </cell>
          <cell r="F432" t="str">
            <v>Támog.kölcsön visszatér.államháztartáson kivülröl(12+24)</v>
          </cell>
        </row>
        <row r="433">
          <cell r="A433" t="str">
            <v>26</v>
          </cell>
          <cell r="B433" t="str">
            <v>10</v>
          </cell>
          <cell r="C433" t="str">
            <v>1</v>
          </cell>
          <cell r="D433" t="str">
            <v>B</v>
          </cell>
          <cell r="E433">
            <v>1</v>
          </cell>
          <cell r="F433" t="str">
            <v>Mük.célu tám.kölcsön visszatér. központi kgtv-i szervtöl</v>
          </cell>
        </row>
        <row r="434">
          <cell r="A434" t="str">
            <v>27</v>
          </cell>
          <cell r="B434" t="str">
            <v>10</v>
          </cell>
          <cell r="C434" t="str">
            <v>1</v>
          </cell>
          <cell r="D434" t="str">
            <v>B</v>
          </cell>
          <cell r="E434">
            <v>1</v>
          </cell>
          <cell r="F434" t="str">
            <v>Mük.célu tám.kölcsön visszatér. helyi önk.kgtv-i szervtöl</v>
          </cell>
        </row>
        <row r="435">
          <cell r="A435" t="str">
            <v>28</v>
          </cell>
          <cell r="B435" t="str">
            <v>10</v>
          </cell>
          <cell r="C435" t="str">
            <v>1</v>
          </cell>
          <cell r="D435" t="str">
            <v>B</v>
          </cell>
          <cell r="E435">
            <v>1</v>
          </cell>
          <cell r="F435" t="str">
            <v>Mük.célu tám.kölcsön visszatér. fejezeten (önk.) belül</v>
          </cell>
        </row>
        <row r="436">
          <cell r="A436" t="str">
            <v>29</v>
          </cell>
          <cell r="B436" t="str">
            <v>10</v>
          </cell>
          <cell r="C436" t="str">
            <v>1</v>
          </cell>
          <cell r="D436" t="str">
            <v>B</v>
          </cell>
          <cell r="E436">
            <v>1</v>
          </cell>
          <cell r="F436" t="str">
            <v>Mük.célu tám.kölcsön visszatér. TB alapoktol és kezelöitöl</v>
          </cell>
        </row>
        <row r="437">
          <cell r="A437" t="str">
            <v>30</v>
          </cell>
          <cell r="B437" t="str">
            <v>10</v>
          </cell>
          <cell r="C437" t="str">
            <v>1</v>
          </cell>
          <cell r="D437" t="str">
            <v>B</v>
          </cell>
          <cell r="E437">
            <v>1</v>
          </cell>
          <cell r="F437" t="str">
            <v>Mük.célu tám.kölcsön visszatér. elkül.állami pénzalapoktol</v>
          </cell>
        </row>
        <row r="438">
          <cell r="A438" t="str">
            <v>31</v>
          </cell>
          <cell r="B438" t="str">
            <v>10</v>
          </cell>
          <cell r="C438" t="str">
            <v>1</v>
          </cell>
          <cell r="D438" t="str">
            <v>B</v>
          </cell>
          <cell r="E438">
            <v>1</v>
          </cell>
          <cell r="F438" t="str">
            <v>Mük.célu tám.kölcsön visszatér.államházt.bel.(26+...+30)</v>
          </cell>
        </row>
        <row r="439">
          <cell r="A439" t="str">
            <v>32</v>
          </cell>
          <cell r="B439" t="str">
            <v>10</v>
          </cell>
          <cell r="C439" t="str">
            <v>1</v>
          </cell>
          <cell r="D439" t="str">
            <v>B</v>
          </cell>
          <cell r="E439">
            <v>1</v>
          </cell>
          <cell r="F439" t="str">
            <v>Felh.célu tám.kölcsön visszatér. központi kgtv-i szervtöl</v>
          </cell>
        </row>
        <row r="440">
          <cell r="A440" t="str">
            <v>33</v>
          </cell>
          <cell r="B440" t="str">
            <v>10</v>
          </cell>
          <cell r="C440" t="str">
            <v>1</v>
          </cell>
          <cell r="D440" t="str">
            <v>B</v>
          </cell>
          <cell r="E440">
            <v>1</v>
          </cell>
          <cell r="F440" t="str">
            <v>Felh.célu tám.kölcsön visszatér. helyi önk.kgtv-i szervtöl</v>
          </cell>
        </row>
        <row r="441">
          <cell r="A441" t="str">
            <v>34</v>
          </cell>
          <cell r="B441" t="str">
            <v>10</v>
          </cell>
          <cell r="C441" t="str">
            <v>1</v>
          </cell>
          <cell r="D441" t="str">
            <v>B</v>
          </cell>
          <cell r="E441">
            <v>1</v>
          </cell>
          <cell r="F441" t="str">
            <v>Felh.célu tám.kölcsön visszatér. fejezeten (önk.) belül</v>
          </cell>
        </row>
        <row r="442">
          <cell r="A442" t="str">
            <v>35</v>
          </cell>
          <cell r="B442" t="str">
            <v>10</v>
          </cell>
          <cell r="C442" t="str">
            <v>1</v>
          </cell>
          <cell r="D442" t="str">
            <v>B</v>
          </cell>
          <cell r="E442">
            <v>1</v>
          </cell>
          <cell r="F442" t="str">
            <v>Felh.célu tám.kölcsön visszatér. TB alapoktol és kezelöitöl</v>
          </cell>
        </row>
        <row r="443">
          <cell r="A443" t="str">
            <v>36</v>
          </cell>
          <cell r="B443" t="str">
            <v>10</v>
          </cell>
          <cell r="C443" t="str">
            <v>1</v>
          </cell>
          <cell r="D443" t="str">
            <v>B</v>
          </cell>
          <cell r="E443">
            <v>1</v>
          </cell>
          <cell r="F443" t="str">
            <v>Felh.célu tám.kölcsön visszatér. elkül.állami pénzalapoktol</v>
          </cell>
        </row>
        <row r="444">
          <cell r="A444" t="str">
            <v>37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 t="str">
            <v>Felh.célu tám.kölcsön visszatér.áht.bel.(32+...+36)</v>
          </cell>
        </row>
        <row r="445">
          <cell r="A445" t="str">
            <v>38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 t="str">
            <v>Mük.célu tám.kölcsön igénybevét.központi kgtv-i szervtöl</v>
          </cell>
        </row>
        <row r="446">
          <cell r="A446" t="str">
            <v>39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 t="str">
            <v>Mük.célu tám.kölcsön igénybevét.helyi önk.kgtv-i szervtöl</v>
          </cell>
        </row>
        <row r="447">
          <cell r="A447" t="str">
            <v>40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 t="str">
            <v>Mük.célu tám.kölcsön igénybevét.fejezeten (önk.) belül</v>
          </cell>
        </row>
        <row r="448">
          <cell r="A448" t="str">
            <v>41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 t="str">
            <v>Mük.célu tám.kölcsön igénybevét.TB alapoktol és kezelöitöl</v>
          </cell>
        </row>
        <row r="449">
          <cell r="A449" t="str">
            <v>42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 t="str">
            <v>Mük.célu tám.kölcsön igénybevét.elkül.állami pénzalapoktol</v>
          </cell>
        </row>
        <row r="450">
          <cell r="A450" t="str">
            <v>43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 t="str">
            <v>Mük.célu tám.kölcsön igénybevét.államházt.bel.(38+...+42)</v>
          </cell>
        </row>
        <row r="451">
          <cell r="A451" t="str">
            <v>44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 t="str">
            <v>Felh.célu tám.kölcsön igénybevét.központi kgtv-i szervtöl</v>
          </cell>
        </row>
        <row r="452">
          <cell r="A452" t="str">
            <v>45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 t="str">
            <v>Felh.célu tám.kölcsön igénybevét.helyi önk.kgtv-i szervtöl</v>
          </cell>
        </row>
        <row r="453">
          <cell r="A453" t="str">
            <v>46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 t="str">
            <v>Felh.célu tám.kölcsön igénybevét.fejezeten (önk.) belül</v>
          </cell>
        </row>
        <row r="454">
          <cell r="A454" t="str">
            <v>47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 t="str">
            <v>Felh.célu tám.kölcsön igénybevét.TB alapoktol és kezelöitöl</v>
          </cell>
        </row>
        <row r="455">
          <cell r="A455" t="str">
            <v>48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 t="str">
            <v>Felh.célu tám.kölcsön igénybevét.elkül.állami pénzalapoktol</v>
          </cell>
        </row>
        <row r="456">
          <cell r="A456" t="str">
            <v>49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 t="str">
            <v>Felh.célu tám.kölcsön igénybevét.áht.belül (44+...+48)</v>
          </cell>
        </row>
        <row r="457">
          <cell r="A457" t="str">
            <v>50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 t="str">
            <v>Támog-i kölcsön vtérül.,igénybev.áht.belül(31+37+43+49)</v>
          </cell>
        </row>
        <row r="458">
          <cell r="A458" t="str">
            <v>51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 t="str">
            <v>Hosszu lejáratu hitelek felvétele pénzügyi vállalkozásoktol</v>
          </cell>
        </row>
        <row r="459">
          <cell r="A459" t="str">
            <v>52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 t="str">
            <v>Rövid lejáratu hitelek felvétele pénzügyi vállalkozásoktol</v>
          </cell>
        </row>
        <row r="460">
          <cell r="A460" t="str">
            <v>53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 t="str">
            <v>Hosszu lejáratu hitelfelvétel egyéb belföldi forrásbol</v>
          </cell>
        </row>
        <row r="461">
          <cell r="A461" t="str">
            <v>54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 t="str">
            <v>Rövid lejáratu hitelfelvétel egyéb belföldi forrásbol</v>
          </cell>
        </row>
        <row r="462">
          <cell r="A462" t="str">
            <v>55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 t="str">
            <v>Hitelfelvétel államháztartáson kivülröl (51+...+54)</v>
          </cell>
        </row>
        <row r="463">
          <cell r="A463" t="str">
            <v>56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 t="str">
            <v>Likviditási célu hitel felvétele központi költségvetéstöl</v>
          </cell>
        </row>
        <row r="464">
          <cell r="A464" t="str">
            <v>57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 t="str">
            <v>Hitelfelvétel más alaptol</v>
          </cell>
        </row>
        <row r="465">
          <cell r="A465" t="str">
            <v>58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 t="str">
            <v>Hitelfelvétel államháztartáson belülröl (56+57)</v>
          </cell>
        </row>
        <row r="466">
          <cell r="A466" t="str">
            <v>59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 t="str">
            <v>Belföldi hitelek felvétele  (55+58)</v>
          </cell>
        </row>
        <row r="467">
          <cell r="A467" t="str">
            <v>60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 t="str">
            <v>Rövid lejáratu értékpapirok értékesitése</v>
          </cell>
        </row>
        <row r="468">
          <cell r="A468" t="str">
            <v>61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 t="str">
            <v>Rövid lejáratu értékpapirok kibocsátása</v>
          </cell>
        </row>
        <row r="469">
          <cell r="A469" t="str">
            <v>62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 t="str">
            <v>Hosszu lejáratu értékpapirok kibocsátása</v>
          </cell>
        </row>
        <row r="470">
          <cell r="A470" t="str">
            <v>63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 t="str">
            <v>Belföldi értékpapirok bevételei  (60+61+62)</v>
          </cell>
        </row>
        <row r="471">
          <cell r="A471" t="str">
            <v>64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 t="str">
            <v>Belföldi hitelmüveletek bevételei (59+63)</v>
          </cell>
        </row>
        <row r="472">
          <cell r="A472" t="str">
            <v>65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 t="str">
            <v>Hitelfelvétel nemzetközi fejlesztési szervezetektöl</v>
          </cell>
        </row>
        <row r="473">
          <cell r="A473" t="str">
            <v>66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 t="str">
            <v>Hitelfelvétel kormányoktol</v>
          </cell>
        </row>
        <row r="474">
          <cell r="A474" t="str">
            <v>67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 t="str">
            <v>Hitelfelvétel külföldi pénzintézettöl</v>
          </cell>
        </row>
        <row r="475">
          <cell r="A475" t="str">
            <v>68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 t="str">
            <v>Hitelfelvétel egyéb külföldi hitelezötöl</v>
          </cell>
        </row>
        <row r="476">
          <cell r="A476" t="str">
            <v>69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 t="str">
            <v>Külföldi finanszirozás bevételei (65+...+68)</v>
          </cell>
        </row>
        <row r="477">
          <cell r="A477" t="str">
            <v>70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 t="str">
            <v>Elözö évi elöirányzat-maradvány,pénzmaradvány igénybevétele</v>
          </cell>
        </row>
        <row r="478">
          <cell r="A478" t="str">
            <v>71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 t="str">
            <v>Elözö évi vállalkozási eredmény igénybevétele</v>
          </cell>
        </row>
        <row r="479">
          <cell r="A479" t="str">
            <v>72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 t="str">
            <v>Alap-és vállalkozási tevékenység közötti elszámolások</v>
          </cell>
        </row>
        <row r="480">
          <cell r="A480" t="str">
            <v>73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 t="str">
            <v>Pénzforgalom nélküli bevételek (70+71+72)</v>
          </cell>
        </row>
        <row r="481">
          <cell r="A481" t="str">
            <v>74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 t="str">
            <v>Kiegyenlitö bevételek</v>
          </cell>
        </row>
        <row r="482">
          <cell r="A482" t="str">
            <v>75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 t="str">
            <v>Függö bevételek</v>
          </cell>
        </row>
        <row r="483">
          <cell r="A483" t="str">
            <v>76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 t="str">
            <v>Átfuto bevételek</v>
          </cell>
        </row>
        <row r="484">
          <cell r="A484" t="str">
            <v>77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 t="str">
            <v>Kiegyenlitö,függö, átfuto bevételek (74+75+76)</v>
          </cell>
        </row>
        <row r="485">
          <cell r="A485" t="str">
            <v>1</v>
          </cell>
          <cell r="B485" t="str">
            <v>12</v>
          </cell>
          <cell r="C485" t="str">
            <v>1</v>
          </cell>
          <cell r="D485" t="str">
            <v>B</v>
          </cell>
          <cell r="E485">
            <v>1</v>
          </cell>
          <cell r="F485" t="str">
            <v>Munkanélküliek jövedelempotlo támogatása</v>
          </cell>
        </row>
        <row r="486">
          <cell r="A486" t="str">
            <v>2</v>
          </cell>
          <cell r="B486" t="str">
            <v>12</v>
          </cell>
          <cell r="C486" t="str">
            <v>1</v>
          </cell>
          <cell r="D486" t="str">
            <v>B</v>
          </cell>
          <cell r="E486">
            <v>1</v>
          </cell>
          <cell r="F486" t="str">
            <v>Tartosan munkanélküliek rendszeres szociális segélyezése</v>
          </cell>
        </row>
        <row r="487">
          <cell r="A487" t="str">
            <v>3</v>
          </cell>
          <cell r="B487" t="str">
            <v>12</v>
          </cell>
          <cell r="C487" t="str">
            <v>1</v>
          </cell>
          <cell r="D487" t="str">
            <v>B</v>
          </cell>
          <cell r="E487">
            <v>1</v>
          </cell>
          <cell r="F487" t="str">
            <v>Idöskoruak járadéka</v>
          </cell>
        </row>
        <row r="488">
          <cell r="A488" t="str">
            <v>4</v>
          </cell>
          <cell r="B488" t="str">
            <v>12</v>
          </cell>
          <cell r="C488" t="str">
            <v>1</v>
          </cell>
          <cell r="D488" t="str">
            <v>B</v>
          </cell>
          <cell r="E488">
            <v>1</v>
          </cell>
          <cell r="F488" t="str">
            <v>Rendszeres szociális segély egyéb jogcimeken</v>
          </cell>
        </row>
        <row r="489">
          <cell r="A489" t="str">
            <v>5</v>
          </cell>
          <cell r="B489" t="str">
            <v>12</v>
          </cell>
          <cell r="C489" t="str">
            <v>1</v>
          </cell>
          <cell r="D489" t="str">
            <v>B</v>
          </cell>
          <cell r="E489">
            <v>1</v>
          </cell>
          <cell r="F489" t="str">
            <v>Lakásfenntartási támogatás</v>
          </cell>
        </row>
        <row r="490">
          <cell r="A490" t="str">
            <v>6</v>
          </cell>
          <cell r="B490" t="str">
            <v>12</v>
          </cell>
          <cell r="C490" t="str">
            <v>1</v>
          </cell>
          <cell r="D490" t="str">
            <v>B</v>
          </cell>
          <cell r="E490">
            <v>1</v>
          </cell>
          <cell r="F490" t="str">
            <v>Kiegészitö családi potlék</v>
          </cell>
        </row>
        <row r="491">
          <cell r="A491" t="str">
            <v>7</v>
          </cell>
          <cell r="B491" t="str">
            <v>12</v>
          </cell>
          <cell r="C491" t="str">
            <v>1</v>
          </cell>
          <cell r="D491" t="str">
            <v>B</v>
          </cell>
          <cell r="E491">
            <v>1</v>
          </cell>
          <cell r="F491" t="str">
            <v>Egyéb rászorultságtol függö ellátások</v>
          </cell>
        </row>
        <row r="492">
          <cell r="A492" t="str">
            <v>8</v>
          </cell>
          <cell r="B492" t="str">
            <v>12</v>
          </cell>
          <cell r="C492" t="str">
            <v>1</v>
          </cell>
          <cell r="D492" t="str">
            <v>B</v>
          </cell>
          <cell r="E492">
            <v>1</v>
          </cell>
          <cell r="F492" t="str">
            <v>Rászorultságtol függö pénz.szoc.ellátás össz.(01+...+07)</v>
          </cell>
        </row>
        <row r="493">
          <cell r="A493" t="str">
            <v>9</v>
          </cell>
          <cell r="B493" t="str">
            <v>12</v>
          </cell>
          <cell r="C493" t="str">
            <v>1</v>
          </cell>
          <cell r="D493" t="str">
            <v>B</v>
          </cell>
          <cell r="E493">
            <v>1</v>
          </cell>
          <cell r="F493" t="str">
            <v>Köztemetés</v>
          </cell>
        </row>
        <row r="494">
          <cell r="A494" t="str">
            <v>10</v>
          </cell>
          <cell r="B494" t="str">
            <v>12</v>
          </cell>
          <cell r="C494" t="str">
            <v>1</v>
          </cell>
          <cell r="D494" t="str">
            <v>B</v>
          </cell>
          <cell r="E494">
            <v>1</v>
          </cell>
          <cell r="F494" t="str">
            <v>Közgyogyellátás</v>
          </cell>
        </row>
        <row r="495">
          <cell r="A495" t="str">
            <v>11</v>
          </cell>
          <cell r="B495" t="str">
            <v>12</v>
          </cell>
          <cell r="C495" t="str">
            <v>1</v>
          </cell>
          <cell r="D495" t="str">
            <v>B</v>
          </cell>
          <cell r="E495">
            <v>1</v>
          </cell>
          <cell r="F495" t="str">
            <v>Természetben nyujtott egyéb ellátások</v>
          </cell>
        </row>
        <row r="496">
          <cell r="A496" t="str">
            <v>12</v>
          </cell>
          <cell r="B496" t="str">
            <v>12</v>
          </cell>
          <cell r="C496" t="str">
            <v>1</v>
          </cell>
          <cell r="D496" t="str">
            <v>B</v>
          </cell>
          <cell r="E496">
            <v>1</v>
          </cell>
          <cell r="F496" t="str">
            <v>Természetben nyujtott szoc.ellátások összesen (09+...+11)</v>
          </cell>
        </row>
        <row r="497">
          <cell r="A497" t="str">
            <v>13</v>
          </cell>
          <cell r="B497" t="str">
            <v>12</v>
          </cell>
          <cell r="C497" t="str">
            <v>1</v>
          </cell>
          <cell r="D497" t="str">
            <v>B</v>
          </cell>
          <cell r="E497">
            <v>1</v>
          </cell>
          <cell r="F497" t="str">
            <v>Szociálisan rászorultak lakáshitel és kölcsöntartozásai</v>
          </cell>
        </row>
        <row r="498">
          <cell r="A498" t="str">
            <v>14</v>
          </cell>
          <cell r="B498" t="str">
            <v>12</v>
          </cell>
          <cell r="C498" t="str">
            <v>1</v>
          </cell>
          <cell r="D498" t="str">
            <v>B</v>
          </cell>
          <cell r="E498">
            <v>1</v>
          </cell>
          <cell r="F498" t="str">
            <v>Önkormányzatok által foly.ellátások összesen (08+12+13)</v>
          </cell>
        </row>
        <row r="499">
          <cell r="A499" t="str">
            <v>1</v>
          </cell>
          <cell r="B499" t="str">
            <v>13</v>
          </cell>
          <cell r="C499" t="str">
            <v>1</v>
          </cell>
          <cell r="D499" t="str">
            <v>B</v>
          </cell>
          <cell r="E499">
            <v>1</v>
          </cell>
          <cell r="F499" t="str">
            <v>Szoc.Csal.Min. - mozgáskorlátozottak közlekedési támogatása</v>
          </cell>
        </row>
        <row r="500">
          <cell r="A500" t="str">
            <v>2</v>
          </cell>
          <cell r="B500" t="str">
            <v>13</v>
          </cell>
          <cell r="C500" t="str">
            <v>1</v>
          </cell>
          <cell r="D500" t="str">
            <v>B</v>
          </cell>
          <cell r="E500">
            <v>1</v>
          </cell>
          <cell r="F500" t="str">
            <v>Szoc.Csal.Min. - otthonteremtési támogatás</v>
          </cell>
        </row>
        <row r="501">
          <cell r="A501" t="str">
            <v>3</v>
          </cell>
          <cell r="B501" t="str">
            <v>13</v>
          </cell>
          <cell r="C501" t="str">
            <v>1</v>
          </cell>
          <cell r="D501" t="str">
            <v>B</v>
          </cell>
          <cell r="E501">
            <v>1</v>
          </cell>
          <cell r="F501" t="str">
            <v>Szoc.Csal.Min. - megelölegezett gyermektartásidij</v>
          </cell>
        </row>
        <row r="502">
          <cell r="A502" t="str">
            <v>4</v>
          </cell>
          <cell r="B502" t="str">
            <v>13</v>
          </cell>
          <cell r="C502" t="str">
            <v>1</v>
          </cell>
          <cell r="D502" t="str">
            <v>B</v>
          </cell>
          <cell r="E502">
            <v>1</v>
          </cell>
          <cell r="F502" t="str">
            <v>Fejezetek által folyositott egyéb ellátások</v>
          </cell>
        </row>
        <row r="503">
          <cell r="A503" t="str">
            <v>5</v>
          </cell>
          <cell r="B503" t="str">
            <v>13</v>
          </cell>
          <cell r="C503" t="str">
            <v>1</v>
          </cell>
          <cell r="D503" t="str">
            <v>B</v>
          </cell>
          <cell r="E503">
            <v>1</v>
          </cell>
          <cell r="F503" t="str">
            <v>Fejezetek által folyositott ellátások összesen(01+...+04)</v>
          </cell>
        </row>
        <row r="504">
          <cell r="A504" t="str">
            <v>6</v>
          </cell>
          <cell r="B504" t="str">
            <v>13</v>
          </cell>
          <cell r="C504" t="str">
            <v>1</v>
          </cell>
          <cell r="D504" t="str">
            <v>B</v>
          </cell>
          <cell r="E504">
            <v>1</v>
          </cell>
          <cell r="F504" t="str">
            <v>Közp.költségvet.- családi potlék és iskoláztatási támogatás</v>
          </cell>
        </row>
        <row r="505">
          <cell r="A505" t="str">
            <v>7</v>
          </cell>
          <cell r="B505" t="str">
            <v>13</v>
          </cell>
          <cell r="C505" t="str">
            <v>1</v>
          </cell>
          <cell r="D505" t="str">
            <v>B</v>
          </cell>
          <cell r="E505">
            <v>1</v>
          </cell>
          <cell r="F505" t="str">
            <v>Közp.költségvet.- anyasági támogatás</v>
          </cell>
        </row>
        <row r="506">
          <cell r="A506" t="str">
            <v>8</v>
          </cell>
          <cell r="B506" t="str">
            <v>13</v>
          </cell>
          <cell r="C506" t="str">
            <v>1</v>
          </cell>
          <cell r="D506" t="str">
            <v>B</v>
          </cell>
          <cell r="E506">
            <v>1</v>
          </cell>
          <cell r="F506" t="str">
            <v>Közp.költségvet.- gyermekgondozási dij</v>
          </cell>
        </row>
        <row r="507">
          <cell r="A507" t="str">
            <v>9</v>
          </cell>
          <cell r="B507" t="str">
            <v>13</v>
          </cell>
          <cell r="C507" t="str">
            <v>1</v>
          </cell>
          <cell r="D507" t="str">
            <v>B</v>
          </cell>
          <cell r="E507">
            <v>1</v>
          </cell>
          <cell r="F507" t="str">
            <v>Közp.költségvet.- gyermekgondozási segély</v>
          </cell>
        </row>
        <row r="508">
          <cell r="A508" t="str">
            <v>10</v>
          </cell>
          <cell r="B508" t="str">
            <v>13</v>
          </cell>
          <cell r="C508" t="str">
            <v>1</v>
          </cell>
          <cell r="D508" t="str">
            <v>B</v>
          </cell>
          <cell r="E508">
            <v>1</v>
          </cell>
          <cell r="F508" t="str">
            <v>Közp.költségvet.- gyermeknevelési támogatás</v>
          </cell>
        </row>
        <row r="509">
          <cell r="A509" t="str">
            <v>11</v>
          </cell>
          <cell r="B509" t="str">
            <v>13</v>
          </cell>
          <cell r="C509" t="str">
            <v>1</v>
          </cell>
          <cell r="D509" t="str">
            <v>B</v>
          </cell>
          <cell r="E509">
            <v>1</v>
          </cell>
          <cell r="F509" t="str">
            <v>Közp.költségvet.- fogyatékossági támogatás</v>
          </cell>
        </row>
        <row r="510">
          <cell r="A510" t="str">
            <v>12</v>
          </cell>
          <cell r="B510" t="str">
            <v>13</v>
          </cell>
          <cell r="C510" t="str">
            <v>1</v>
          </cell>
          <cell r="D510" t="str">
            <v>B</v>
          </cell>
          <cell r="E510">
            <v>1</v>
          </cell>
          <cell r="F510" t="str">
            <v>Közp.költségvet.- rokkantsági járadék</v>
          </cell>
        </row>
        <row r="511">
          <cell r="A511" t="str">
            <v>13</v>
          </cell>
          <cell r="B511" t="str">
            <v>13</v>
          </cell>
          <cell r="C511" t="str">
            <v>1</v>
          </cell>
          <cell r="D511" t="str">
            <v>B</v>
          </cell>
          <cell r="E511">
            <v>1</v>
          </cell>
          <cell r="F511" t="str">
            <v>Közp.költségvet.- megváltozott munkaképességüek járadékai</v>
          </cell>
        </row>
        <row r="512">
          <cell r="A512" t="str">
            <v>14</v>
          </cell>
          <cell r="B512" t="str">
            <v>13</v>
          </cell>
          <cell r="C512" t="str">
            <v>1</v>
          </cell>
          <cell r="D512" t="str">
            <v>B</v>
          </cell>
          <cell r="E512">
            <v>1</v>
          </cell>
          <cell r="F512" t="str">
            <v>Közp.költségvet.- egészségkárosodási járadék</v>
          </cell>
        </row>
        <row r="513">
          <cell r="A513" t="str">
            <v>15</v>
          </cell>
          <cell r="B513" t="str">
            <v>13</v>
          </cell>
          <cell r="C513" t="str">
            <v>1</v>
          </cell>
          <cell r="D513" t="str">
            <v>B</v>
          </cell>
          <cell r="E513">
            <v>1</v>
          </cell>
          <cell r="F513" t="str">
            <v>Közp.költségvet.- bányászok korengedm. nyugdija,szén.,ker.</v>
          </cell>
        </row>
        <row r="514">
          <cell r="A514" t="str">
            <v>16</v>
          </cell>
          <cell r="B514" t="str">
            <v>13</v>
          </cell>
          <cell r="C514" t="str">
            <v>1</v>
          </cell>
          <cell r="D514" t="str">
            <v>B</v>
          </cell>
          <cell r="E514">
            <v>1</v>
          </cell>
          <cell r="F514" t="str">
            <v>- 15.sorbol szénjárandosági pénzbeli megváltása</v>
          </cell>
        </row>
        <row r="515">
          <cell r="A515" t="str">
            <v>17</v>
          </cell>
          <cell r="B515" t="str">
            <v>13</v>
          </cell>
          <cell r="C515" t="str">
            <v>1</v>
          </cell>
          <cell r="D515" t="str">
            <v>B</v>
          </cell>
          <cell r="E515">
            <v>1</v>
          </cell>
          <cell r="F515" t="str">
            <v>- 15.sorbol mecseki bány.munkát végzök bány.-i keres.kieg.</v>
          </cell>
        </row>
        <row r="516">
          <cell r="A516" t="str">
            <v>18</v>
          </cell>
          <cell r="B516" t="str">
            <v>13</v>
          </cell>
          <cell r="C516" t="str">
            <v>1</v>
          </cell>
          <cell r="D516" t="str">
            <v>B</v>
          </cell>
          <cell r="E516">
            <v>1</v>
          </cell>
          <cell r="F516" t="str">
            <v>Közp.költségvet.- mezögazdasági járadék</v>
          </cell>
        </row>
        <row r="517">
          <cell r="A517" t="str">
            <v>19</v>
          </cell>
          <cell r="B517" t="str">
            <v>13</v>
          </cell>
          <cell r="C517" t="str">
            <v>1</v>
          </cell>
          <cell r="D517" t="str">
            <v>B</v>
          </cell>
          <cell r="E517">
            <v>1</v>
          </cell>
          <cell r="F517" t="str">
            <v>Közp.költségvet.- vakok személyi járadéka</v>
          </cell>
        </row>
        <row r="518">
          <cell r="A518" t="str">
            <v>20</v>
          </cell>
          <cell r="B518" t="str">
            <v>13</v>
          </cell>
          <cell r="C518" t="str">
            <v>1</v>
          </cell>
          <cell r="D518" t="str">
            <v>B</v>
          </cell>
          <cell r="E518">
            <v>1</v>
          </cell>
          <cell r="F518" t="str">
            <v>Közp.költségvet.- megvált.munkaképességüek keresetkieg.</v>
          </cell>
        </row>
        <row r="519">
          <cell r="A519" t="str">
            <v>21</v>
          </cell>
          <cell r="B519" t="str">
            <v>13</v>
          </cell>
          <cell r="C519" t="str">
            <v>1</v>
          </cell>
          <cell r="D519" t="str">
            <v>B</v>
          </cell>
          <cell r="E519">
            <v>1</v>
          </cell>
          <cell r="F519" t="str">
            <v>Közp.költségvet.- politikai rehab.és más nyugdijkieg.</v>
          </cell>
        </row>
        <row r="520">
          <cell r="A520" t="str">
            <v>22</v>
          </cell>
          <cell r="B520" t="str">
            <v>13</v>
          </cell>
          <cell r="C520" t="str">
            <v>1</v>
          </cell>
          <cell r="D520" t="str">
            <v>B</v>
          </cell>
          <cell r="E520">
            <v>1</v>
          </cell>
          <cell r="F520" t="str">
            <v>- 21.sorbol kitüntetésekhez és cimekhez kötött potlékok</v>
          </cell>
        </row>
        <row r="521">
          <cell r="A521" t="str">
            <v>23</v>
          </cell>
          <cell r="B521" t="str">
            <v>13</v>
          </cell>
          <cell r="C521" t="str">
            <v>1</v>
          </cell>
          <cell r="D521" t="str">
            <v>B</v>
          </cell>
          <cell r="E521">
            <v>1</v>
          </cell>
          <cell r="F521" t="str">
            <v>- 21.sorbol tudományos fokozattal rendelkezök nyugdijkieg.</v>
          </cell>
        </row>
        <row r="522">
          <cell r="A522" t="str">
            <v>24</v>
          </cell>
          <cell r="B522" t="str">
            <v>13</v>
          </cell>
          <cell r="C522" t="str">
            <v>1</v>
          </cell>
          <cell r="D522" t="str">
            <v>B</v>
          </cell>
          <cell r="E522">
            <v>1</v>
          </cell>
          <cell r="F522" t="str">
            <v>- 21.sorbol nemzeti gondozotti ellátások</v>
          </cell>
        </row>
        <row r="523">
          <cell r="A523" t="str">
            <v>25</v>
          </cell>
          <cell r="B523" t="str">
            <v>13</v>
          </cell>
          <cell r="C523" t="str">
            <v>1</v>
          </cell>
          <cell r="D523" t="str">
            <v>B</v>
          </cell>
          <cell r="E523">
            <v>1</v>
          </cell>
          <cell r="F523" t="str">
            <v>- 21.sorbol nemzeti helytállásért nevü potlék</v>
          </cell>
        </row>
        <row r="524">
          <cell r="A524" t="str">
            <v>26</v>
          </cell>
          <cell r="B524" t="str">
            <v>13</v>
          </cell>
          <cell r="C524" t="str">
            <v>1</v>
          </cell>
          <cell r="D524" t="str">
            <v>B</v>
          </cell>
          <cell r="E524">
            <v>1</v>
          </cell>
          <cell r="F524" t="str">
            <v>- 21.sorbol egyes nyugdij hátr.enyh.(közszol.idö után járo)</v>
          </cell>
        </row>
        <row r="525">
          <cell r="A525" t="str">
            <v>27</v>
          </cell>
          <cell r="B525" t="str">
            <v>13</v>
          </cell>
          <cell r="C525" t="str">
            <v>1</v>
          </cell>
          <cell r="D525" t="str">
            <v>B</v>
          </cell>
          <cell r="E525">
            <v>1</v>
          </cell>
          <cell r="F525" t="str">
            <v>- 21.sorbol szinmüvészek öregségi korhatár elötti nyugdija</v>
          </cell>
        </row>
        <row r="526">
          <cell r="A526" t="str">
            <v>28</v>
          </cell>
          <cell r="B526" t="str">
            <v>13</v>
          </cell>
          <cell r="C526" t="str">
            <v>1</v>
          </cell>
          <cell r="D526" t="str">
            <v>B</v>
          </cell>
          <cell r="E526">
            <v>1</v>
          </cell>
          <cell r="F526" t="str">
            <v>- 21.sorbol Kiválo és Érdemes müvészek járadéka</v>
          </cell>
        </row>
        <row r="527">
          <cell r="A527" t="str">
            <v>29</v>
          </cell>
          <cell r="B527" t="str">
            <v>13</v>
          </cell>
          <cell r="C527" t="str">
            <v>1</v>
          </cell>
          <cell r="D527" t="str">
            <v>B</v>
          </cell>
          <cell r="E527">
            <v>1</v>
          </cell>
          <cell r="F527" t="str">
            <v>Közp.költségvet.- házastársi potlék,házastárs utáni jöv.pot.</v>
          </cell>
        </row>
        <row r="528">
          <cell r="A528" t="str">
            <v>30</v>
          </cell>
          <cell r="B528" t="str">
            <v>13</v>
          </cell>
          <cell r="C528" t="str">
            <v>1</v>
          </cell>
          <cell r="D528" t="str">
            <v>B</v>
          </cell>
          <cell r="E528">
            <v>1</v>
          </cell>
          <cell r="F528" t="str">
            <v>Közp.költségvet.- cukorbetegek támogatása</v>
          </cell>
        </row>
        <row r="529">
          <cell r="A529" t="str">
            <v>31</v>
          </cell>
          <cell r="B529" t="str">
            <v>13</v>
          </cell>
          <cell r="C529" t="str">
            <v>1</v>
          </cell>
          <cell r="D529" t="str">
            <v>B</v>
          </cell>
          <cell r="E529">
            <v>1</v>
          </cell>
          <cell r="F529" t="str">
            <v>Közp.költségvet.- lakbértámogatás</v>
          </cell>
        </row>
        <row r="530">
          <cell r="A530" t="str">
            <v>32</v>
          </cell>
          <cell r="B530" t="str">
            <v>13</v>
          </cell>
          <cell r="C530" t="str">
            <v>1</v>
          </cell>
          <cell r="D530" t="str">
            <v>B</v>
          </cell>
          <cell r="E530">
            <v>1</v>
          </cell>
          <cell r="F530" t="str">
            <v>Közp.költségvet.- katonai családi segély</v>
          </cell>
        </row>
        <row r="531">
          <cell r="A531" t="str">
            <v>33</v>
          </cell>
          <cell r="B531" t="str">
            <v>13</v>
          </cell>
          <cell r="C531" t="str">
            <v>1</v>
          </cell>
          <cell r="D531" t="str">
            <v>B</v>
          </cell>
          <cell r="E531">
            <v>1</v>
          </cell>
          <cell r="F531" t="str">
            <v>Közp.költségvet.- közgyogyellátás</v>
          </cell>
        </row>
        <row r="532">
          <cell r="A532" t="str">
            <v>34</v>
          </cell>
          <cell r="B532" t="str">
            <v>13</v>
          </cell>
          <cell r="C532" t="str">
            <v>1</v>
          </cell>
          <cell r="D532" t="str">
            <v>B</v>
          </cell>
          <cell r="E532">
            <v>1</v>
          </cell>
          <cell r="F532" t="str">
            <v>Közp.költségvet.- pénzbeli kárpotlás (élet és szabadság)</v>
          </cell>
        </row>
        <row r="533">
          <cell r="A533" t="str">
            <v>35</v>
          </cell>
          <cell r="B533" t="str">
            <v>13</v>
          </cell>
          <cell r="C533" t="str">
            <v>1</v>
          </cell>
          <cell r="D533" t="str">
            <v>B</v>
          </cell>
          <cell r="E533">
            <v>1</v>
          </cell>
          <cell r="F533" t="str">
            <v>Közp.költségvet.- 1947-es párizsi békeszerzödésböl kárpotlás</v>
          </cell>
        </row>
        <row r="534">
          <cell r="A534" t="str">
            <v>36</v>
          </cell>
          <cell r="B534" t="str">
            <v>13</v>
          </cell>
          <cell r="C534" t="str">
            <v>1</v>
          </cell>
          <cell r="D534" t="str">
            <v>B</v>
          </cell>
          <cell r="E534">
            <v>1</v>
          </cell>
          <cell r="F534" t="str">
            <v>Közp.költségvetés ellátása (06+...+15+18+...+21+29+...+35)</v>
          </cell>
        </row>
        <row r="535">
          <cell r="A535" t="str">
            <v>37</v>
          </cell>
          <cell r="B535" t="str">
            <v>13</v>
          </cell>
          <cell r="C535" t="str">
            <v>1</v>
          </cell>
          <cell r="D535" t="str">
            <v>B</v>
          </cell>
          <cell r="E535">
            <v>1</v>
          </cell>
          <cell r="F535" t="str">
            <v>ÁPV Rt-t terhelö kárpotlási életjáradék (vagyoni)</v>
          </cell>
        </row>
        <row r="536">
          <cell r="A536" t="str">
            <v>38</v>
          </cell>
          <cell r="B536" t="str">
            <v>13</v>
          </cell>
          <cell r="C536" t="str">
            <v>1</v>
          </cell>
          <cell r="D536" t="str">
            <v>B</v>
          </cell>
          <cell r="E536">
            <v>1</v>
          </cell>
          <cell r="F536" t="str">
            <v>Munkaeröpiaci Alapot terhelö elönyugdij</v>
          </cell>
        </row>
        <row r="537">
          <cell r="A537" t="str">
            <v>39</v>
          </cell>
          <cell r="B537" t="str">
            <v>13</v>
          </cell>
          <cell r="C537" t="str">
            <v>1</v>
          </cell>
          <cell r="D537" t="str">
            <v>B</v>
          </cell>
          <cell r="E537">
            <v>1</v>
          </cell>
          <cell r="F537" t="str">
            <v>Munkaeröpiaci Alapbol,munkáltato bef.fogl.pol.koreng.nyugdij</v>
          </cell>
        </row>
        <row r="538">
          <cell r="A538" t="str">
            <v>40</v>
          </cell>
          <cell r="B538" t="str">
            <v>13</v>
          </cell>
          <cell r="C538" t="str">
            <v>1</v>
          </cell>
          <cell r="D538" t="str">
            <v>B</v>
          </cell>
          <cell r="E538">
            <v>1</v>
          </cell>
          <cell r="F538" t="str">
            <v>Munkáltatoi befizetésböl finanszirozott koreng. nyugdij</v>
          </cell>
        </row>
        <row r="539">
          <cell r="A539" t="str">
            <v>41</v>
          </cell>
          <cell r="B539" t="str">
            <v>13</v>
          </cell>
          <cell r="C539" t="str">
            <v>1</v>
          </cell>
          <cell r="D539" t="str">
            <v>B</v>
          </cell>
          <cell r="E539">
            <v>1</v>
          </cell>
          <cell r="F539" t="str">
            <v>Hadigondozottak Közalapitványt terh.hadigondozotti ellátás</v>
          </cell>
        </row>
        <row r="540">
          <cell r="A540" t="str">
            <v>42</v>
          </cell>
          <cell r="B540" t="str">
            <v>13</v>
          </cell>
          <cell r="C540" t="str">
            <v>1</v>
          </cell>
          <cell r="D540" t="str">
            <v>B</v>
          </cell>
          <cell r="E540">
            <v>1</v>
          </cell>
          <cell r="F540" t="str">
            <v>TB alapok kezelöi által folyositott ellát.össz.(36+...+41)</v>
          </cell>
        </row>
        <row r="541">
          <cell r="A541" t="str">
            <v>43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 t="str">
            <v>Ellátások összesen (05+42)</v>
          </cell>
        </row>
        <row r="542">
          <cell r="A542" t="str">
            <v>1</v>
          </cell>
          <cell r="B542" t="str">
            <v>16</v>
          </cell>
          <cell r="C542" t="str">
            <v>1</v>
          </cell>
          <cell r="D542" t="str">
            <v>B</v>
          </cell>
          <cell r="E542">
            <v>1</v>
          </cell>
          <cell r="F542" t="str">
            <v>Illetékek</v>
          </cell>
        </row>
        <row r="543">
          <cell r="A543" t="str">
            <v>2</v>
          </cell>
          <cell r="B543" t="str">
            <v>16</v>
          </cell>
          <cell r="C543" t="str">
            <v>1</v>
          </cell>
          <cell r="D543" t="str">
            <v>B</v>
          </cell>
          <cell r="E543">
            <v>1</v>
          </cell>
          <cell r="F543" t="str">
            <v>Épitményado</v>
          </cell>
        </row>
        <row r="544">
          <cell r="A544" t="str">
            <v>3</v>
          </cell>
          <cell r="B544" t="str">
            <v>16</v>
          </cell>
          <cell r="C544" t="str">
            <v>1</v>
          </cell>
          <cell r="D544" t="str">
            <v>B</v>
          </cell>
          <cell r="E544">
            <v>1</v>
          </cell>
          <cell r="F544" t="str">
            <v>Telekado</v>
          </cell>
        </row>
        <row r="545">
          <cell r="A545" t="str">
            <v>4</v>
          </cell>
          <cell r="B545" t="str">
            <v>16</v>
          </cell>
          <cell r="C545" t="str">
            <v>1</v>
          </cell>
          <cell r="D545" t="str">
            <v>B</v>
          </cell>
          <cell r="E545">
            <v>1</v>
          </cell>
          <cell r="F545" t="str">
            <v>Vállakozok kommunális adoja</v>
          </cell>
        </row>
        <row r="546">
          <cell r="A546" t="str">
            <v>5</v>
          </cell>
          <cell r="B546" t="str">
            <v>16</v>
          </cell>
          <cell r="C546" t="str">
            <v>1</v>
          </cell>
          <cell r="D546" t="str">
            <v>B</v>
          </cell>
          <cell r="E546">
            <v>1</v>
          </cell>
          <cell r="F546" t="str">
            <v>Magánszemélyek kommunális adoja</v>
          </cell>
        </row>
        <row r="547">
          <cell r="A547" t="str">
            <v>6</v>
          </cell>
          <cell r="B547" t="str">
            <v>16</v>
          </cell>
          <cell r="C547" t="str">
            <v>1</v>
          </cell>
          <cell r="D547" t="str">
            <v>B</v>
          </cell>
          <cell r="E547">
            <v>1</v>
          </cell>
          <cell r="F547" t="str">
            <v>Idegenforgalmi ado tartozkodás után</v>
          </cell>
        </row>
        <row r="548">
          <cell r="A548" t="str">
            <v>7</v>
          </cell>
          <cell r="B548" t="str">
            <v>16</v>
          </cell>
          <cell r="C548" t="str">
            <v>1</v>
          </cell>
          <cell r="D548" t="str">
            <v>B</v>
          </cell>
          <cell r="E548">
            <v>1</v>
          </cell>
          <cell r="F548" t="str">
            <v>Idegenforgalmi ado épület után</v>
          </cell>
        </row>
        <row r="549">
          <cell r="A549" t="str">
            <v>8</v>
          </cell>
          <cell r="B549" t="str">
            <v>16</v>
          </cell>
          <cell r="C549" t="str">
            <v>1</v>
          </cell>
          <cell r="D549" t="str">
            <v>B</v>
          </cell>
          <cell r="E549">
            <v>1</v>
          </cell>
          <cell r="F549" t="str">
            <v>Iparüzési ado</v>
          </cell>
        </row>
        <row r="550">
          <cell r="A550" t="str">
            <v>9</v>
          </cell>
          <cell r="B550" t="str">
            <v>16</v>
          </cell>
          <cell r="C550" t="str">
            <v>1</v>
          </cell>
          <cell r="D550" t="str">
            <v>B</v>
          </cell>
          <cell r="E550">
            <v>1</v>
          </cell>
          <cell r="F550" t="str">
            <v>Helyi adok összesen (02+...+08)</v>
          </cell>
        </row>
        <row r="551">
          <cell r="A551" t="str">
            <v>10</v>
          </cell>
          <cell r="B551" t="str">
            <v>16</v>
          </cell>
          <cell r="C551" t="str">
            <v>1</v>
          </cell>
          <cell r="D551" t="str">
            <v>B</v>
          </cell>
          <cell r="E551">
            <v>1</v>
          </cell>
          <cell r="F551" t="str">
            <v>Potlékok,birságok</v>
          </cell>
        </row>
        <row r="552">
          <cell r="A552" t="str">
            <v>11</v>
          </cell>
          <cell r="B552" t="str">
            <v>16</v>
          </cell>
          <cell r="C552" t="str">
            <v>1</v>
          </cell>
          <cell r="D552" t="str">
            <v>B</v>
          </cell>
          <cell r="E552">
            <v>1</v>
          </cell>
          <cell r="F552" t="str">
            <v>Személyi jövedelemado helyben marado része</v>
          </cell>
        </row>
        <row r="553">
          <cell r="A553" t="str">
            <v>12</v>
          </cell>
          <cell r="B553" t="str">
            <v>16</v>
          </cell>
          <cell r="C553" t="str">
            <v>1</v>
          </cell>
          <cell r="D553" t="str">
            <v>B</v>
          </cell>
          <cell r="E553">
            <v>1</v>
          </cell>
          <cell r="F553" t="str">
            <v>Jövedelemkülönbség mérséklésére (+,-)</v>
          </cell>
        </row>
        <row r="554">
          <cell r="A554" t="str">
            <v>13</v>
          </cell>
          <cell r="B554" t="str">
            <v>16</v>
          </cell>
          <cell r="C554" t="str">
            <v>1</v>
          </cell>
          <cell r="D554" t="str">
            <v>B</v>
          </cell>
          <cell r="E554">
            <v>1</v>
          </cell>
          <cell r="F554" t="str">
            <v>Személyi jövedelemado normativ modon elosztott része</v>
          </cell>
        </row>
        <row r="555">
          <cell r="A555" t="str">
            <v>14</v>
          </cell>
          <cell r="B555" t="str">
            <v>16</v>
          </cell>
          <cell r="C555" t="str">
            <v>1</v>
          </cell>
          <cell r="D555" t="str">
            <v>B</v>
          </cell>
          <cell r="E555">
            <v>1</v>
          </cell>
          <cell r="F555" t="str">
            <v>Gépjármüado</v>
          </cell>
        </row>
        <row r="556">
          <cell r="A556" t="str">
            <v>15</v>
          </cell>
          <cell r="B556" t="str">
            <v>16</v>
          </cell>
          <cell r="C556" t="str">
            <v>1</v>
          </cell>
          <cell r="D556" t="str">
            <v>B</v>
          </cell>
          <cell r="E556">
            <v>1</v>
          </cell>
          <cell r="F556" t="str">
            <v>Termöföld bérbeadásábol származo jövedelemado</v>
          </cell>
        </row>
        <row r="557">
          <cell r="A557" t="str">
            <v>16</v>
          </cell>
          <cell r="B557" t="str">
            <v>16</v>
          </cell>
          <cell r="C557" t="str">
            <v>1</v>
          </cell>
          <cell r="D557" t="str">
            <v>B</v>
          </cell>
          <cell r="E557">
            <v>1</v>
          </cell>
          <cell r="F557" t="str">
            <v>Átengedett egyéb központi adok</v>
          </cell>
        </row>
        <row r="558">
          <cell r="A558" t="str">
            <v>17</v>
          </cell>
          <cell r="B558" t="str">
            <v>16</v>
          </cell>
          <cell r="C558" t="str">
            <v>1</v>
          </cell>
          <cell r="D558" t="str">
            <v>B</v>
          </cell>
          <cell r="E558">
            <v>1</v>
          </cell>
          <cell r="F558" t="str">
            <v>Átengedett központi adok (11+...+16)</v>
          </cell>
        </row>
        <row r="559">
          <cell r="A559" t="str">
            <v>18</v>
          </cell>
          <cell r="B559" t="str">
            <v>16</v>
          </cell>
          <cell r="C559" t="str">
            <v>1</v>
          </cell>
          <cell r="D559" t="str">
            <v>B</v>
          </cell>
          <cell r="E559">
            <v>1</v>
          </cell>
          <cell r="F559" t="str">
            <v>Környezetvédelmi birság</v>
          </cell>
        </row>
        <row r="560">
          <cell r="A560" t="str">
            <v>19</v>
          </cell>
          <cell r="B560" t="str">
            <v>16</v>
          </cell>
          <cell r="C560" t="str">
            <v>1</v>
          </cell>
          <cell r="D560" t="str">
            <v>B</v>
          </cell>
          <cell r="E560">
            <v>1</v>
          </cell>
          <cell r="F560" t="str">
            <v>Természetvédelmi birság</v>
          </cell>
        </row>
        <row r="561">
          <cell r="A561" t="str">
            <v>20</v>
          </cell>
          <cell r="B561" t="str">
            <v>16</v>
          </cell>
          <cell r="C561" t="str">
            <v>1</v>
          </cell>
          <cell r="D561" t="str">
            <v>B</v>
          </cell>
          <cell r="E561">
            <v>1</v>
          </cell>
          <cell r="F561" t="str">
            <v>Müemlékvédelmi birság</v>
          </cell>
        </row>
        <row r="562">
          <cell r="A562" t="str">
            <v>21</v>
          </cell>
          <cell r="B562" t="str">
            <v>16</v>
          </cell>
          <cell r="C562" t="str">
            <v>1</v>
          </cell>
          <cell r="D562" t="str">
            <v>B</v>
          </cell>
          <cell r="E562">
            <v>1</v>
          </cell>
          <cell r="F562" t="str">
            <v>Épitésügyi birság</v>
          </cell>
        </row>
        <row r="563">
          <cell r="A563" t="str">
            <v>22</v>
          </cell>
          <cell r="B563" t="str">
            <v>16</v>
          </cell>
          <cell r="C563" t="str">
            <v>1</v>
          </cell>
          <cell r="D563" t="str">
            <v>B</v>
          </cell>
          <cell r="E563">
            <v>1</v>
          </cell>
          <cell r="F563" t="str">
            <v>Egyéb sajátos bevételek</v>
          </cell>
        </row>
        <row r="564">
          <cell r="A564" t="str">
            <v>23</v>
          </cell>
          <cell r="B564" t="str">
            <v>16</v>
          </cell>
          <cell r="C564" t="str">
            <v>1</v>
          </cell>
          <cell r="D564" t="str">
            <v>B</v>
          </cell>
          <cell r="E564">
            <v>1</v>
          </cell>
          <cell r="F564" t="str">
            <v>Önkormányzatok sajátos mük.bevételei(01+09+10+17+...+22)</v>
          </cell>
        </row>
        <row r="565">
          <cell r="A565" t="str">
            <v>24</v>
          </cell>
          <cell r="B565" t="str">
            <v>16</v>
          </cell>
          <cell r="C565" t="str">
            <v>1</v>
          </cell>
          <cell r="D565" t="str">
            <v>B</v>
          </cell>
          <cell r="E565">
            <v>1</v>
          </cell>
          <cell r="F565" t="str">
            <v>Önkormányzati lakások értékesitése</v>
          </cell>
        </row>
        <row r="566">
          <cell r="A566" t="str">
            <v>25</v>
          </cell>
          <cell r="B566" t="str">
            <v>16</v>
          </cell>
          <cell r="C566" t="str">
            <v>1</v>
          </cell>
          <cell r="D566" t="str">
            <v>B</v>
          </cell>
          <cell r="E566">
            <v>1</v>
          </cell>
          <cell r="F566" t="str">
            <v>Önkormányzati lakotelek értékesitése</v>
          </cell>
        </row>
        <row r="567">
          <cell r="A567" t="str">
            <v>26</v>
          </cell>
          <cell r="B567" t="str">
            <v>16</v>
          </cell>
          <cell r="C567" t="str">
            <v>1</v>
          </cell>
          <cell r="D567" t="str">
            <v>B</v>
          </cell>
          <cell r="E567">
            <v>1</v>
          </cell>
          <cell r="F567" t="str">
            <v>Privatizáciobol származo bevétel</v>
          </cell>
        </row>
        <row r="568">
          <cell r="A568" t="str">
            <v>27</v>
          </cell>
          <cell r="B568" t="str">
            <v>16</v>
          </cell>
          <cell r="C568" t="str">
            <v>1</v>
          </cell>
          <cell r="D568" t="str">
            <v>B</v>
          </cell>
          <cell r="E568">
            <v>1</v>
          </cell>
          <cell r="F568" t="str">
            <v>Vállalatértékesitésböl származo bevétel</v>
          </cell>
        </row>
        <row r="569">
          <cell r="A569" t="str">
            <v>28</v>
          </cell>
          <cell r="B569" t="str">
            <v>16</v>
          </cell>
          <cell r="C569" t="str">
            <v>1</v>
          </cell>
          <cell r="D569" t="str">
            <v>B</v>
          </cell>
          <cell r="E569">
            <v>1</v>
          </cell>
          <cell r="F569" t="str">
            <v>Vadászati jog értékesitéséböl származo bevétel</v>
          </cell>
        </row>
        <row r="570">
          <cell r="A570" t="str">
            <v>29</v>
          </cell>
          <cell r="B570" t="str">
            <v>16</v>
          </cell>
          <cell r="C570" t="str">
            <v>1</v>
          </cell>
          <cell r="D570" t="str">
            <v>B</v>
          </cell>
          <cell r="E570">
            <v>1</v>
          </cell>
          <cell r="F570" t="str">
            <v>Egyéb vagyoni értékü jog értékesitéséböl származo bevétel</v>
          </cell>
        </row>
        <row r="571">
          <cell r="A571" t="str">
            <v>30</v>
          </cell>
          <cell r="B571" t="str">
            <v>16</v>
          </cell>
          <cell r="C571" t="str">
            <v>1</v>
          </cell>
          <cell r="D571" t="str">
            <v>B</v>
          </cell>
          <cell r="E571">
            <v>1</v>
          </cell>
          <cell r="F571" t="str">
            <v>Egyéb önkormányzati vagyon bérbeadásábol származo bevétel</v>
          </cell>
        </row>
        <row r="572">
          <cell r="A572" t="str">
            <v>31</v>
          </cell>
          <cell r="B572" t="str">
            <v>16</v>
          </cell>
          <cell r="C572" t="str">
            <v>1</v>
          </cell>
          <cell r="D572" t="str">
            <v>B</v>
          </cell>
          <cell r="E572">
            <v>1</v>
          </cell>
          <cell r="F572" t="str">
            <v>Egyéb önkorm.vagyon üzemeltet.,koncessz.származo bevétel</v>
          </cell>
        </row>
        <row r="573">
          <cell r="A573" t="str">
            <v>32</v>
          </cell>
          <cell r="B573" t="str">
            <v>16</v>
          </cell>
          <cell r="C573" t="str">
            <v>1</v>
          </cell>
          <cell r="D573" t="str">
            <v>B</v>
          </cell>
          <cell r="E573">
            <v>1</v>
          </cell>
          <cell r="F573" t="str">
            <v>Önkormányzatok sajátos felh. és töke bevét.(24+...+31)</v>
          </cell>
        </row>
        <row r="574">
          <cell r="A574" t="str">
            <v>33</v>
          </cell>
          <cell r="B574" t="str">
            <v>16</v>
          </cell>
          <cell r="C574" t="str">
            <v>1</v>
          </cell>
          <cell r="D574" t="str">
            <v>B</v>
          </cell>
          <cell r="E574">
            <v>1</v>
          </cell>
          <cell r="F574" t="str">
            <v>Normativ állami hozzájárulás - lakosságszámhoz kötött</v>
          </cell>
        </row>
        <row r="575">
          <cell r="A575" t="str">
            <v>34</v>
          </cell>
          <cell r="B575" t="str">
            <v>16</v>
          </cell>
          <cell r="C575" t="str">
            <v>1</v>
          </cell>
          <cell r="D575" t="str">
            <v>B</v>
          </cell>
          <cell r="E575">
            <v>1</v>
          </cell>
          <cell r="F575" t="str">
            <v>Normativ állami hozzájárulás - feladatmutatohoz kötött</v>
          </cell>
        </row>
        <row r="576">
          <cell r="A576" t="str">
            <v>35</v>
          </cell>
          <cell r="B576" t="str">
            <v>16</v>
          </cell>
          <cell r="C576" t="str">
            <v>1</v>
          </cell>
          <cell r="D576" t="str">
            <v>B</v>
          </cell>
          <cell r="E576">
            <v>1</v>
          </cell>
          <cell r="F576" t="str">
            <v>Normativ állami hozzájárulások (33+34)</v>
          </cell>
        </row>
        <row r="577">
          <cell r="A577" t="str">
            <v>36</v>
          </cell>
          <cell r="B577" t="str">
            <v>16</v>
          </cell>
          <cell r="C577" t="str">
            <v>1</v>
          </cell>
          <cell r="D577" t="str">
            <v>B</v>
          </cell>
          <cell r="E577">
            <v>1</v>
          </cell>
          <cell r="F577" t="str">
            <v>Központositott elöirányzatok</v>
          </cell>
        </row>
        <row r="578">
          <cell r="A578" t="str">
            <v>37</v>
          </cell>
          <cell r="B578" t="str">
            <v>16</v>
          </cell>
          <cell r="C578" t="str">
            <v>1</v>
          </cell>
          <cell r="D578" t="str">
            <v>B</v>
          </cell>
          <cell r="E578">
            <v>1</v>
          </cell>
          <cell r="F578" t="str">
            <v>Önhib.kivül hátr.hely.levö(mük.forráshiány.)helyi önk.tám.</v>
          </cell>
        </row>
        <row r="579">
          <cell r="A579" t="str">
            <v>38</v>
          </cell>
          <cell r="B579" t="str">
            <v>16</v>
          </cell>
          <cell r="C579" t="str">
            <v>1</v>
          </cell>
          <cell r="D579" t="str">
            <v>B</v>
          </cell>
          <cell r="E579">
            <v>1</v>
          </cell>
          <cell r="F579" t="str">
            <v>Áll.támog.tart.fiz.képtelen helyi önk.adosságrendezésére</v>
          </cell>
        </row>
        <row r="580">
          <cell r="A580" t="str">
            <v>39</v>
          </cell>
          <cell r="B580" t="str">
            <v>16</v>
          </cell>
          <cell r="C580" t="str">
            <v>1</v>
          </cell>
          <cell r="D580" t="str">
            <v>B</v>
          </cell>
          <cell r="E580">
            <v>1</v>
          </cell>
          <cell r="F580" t="str">
            <v>Müködésképtelen önkormányzatok egyéb támogatása</v>
          </cell>
        </row>
        <row r="581">
          <cell r="A581" t="str">
            <v>40</v>
          </cell>
          <cell r="B581" t="str">
            <v>16</v>
          </cell>
          <cell r="C581" t="str">
            <v>1</v>
          </cell>
          <cell r="D581" t="str">
            <v>B</v>
          </cell>
          <cell r="E581">
            <v>1</v>
          </cell>
          <cell r="F581" t="str">
            <v>Müködésképtelenné vált helyi önk.kieg.támog.(37+..+39)</v>
          </cell>
        </row>
        <row r="582">
          <cell r="A582" t="str">
            <v>41</v>
          </cell>
          <cell r="B582" t="str">
            <v>16</v>
          </cell>
          <cell r="C582" t="str">
            <v>1</v>
          </cell>
          <cell r="D582" t="str">
            <v>B</v>
          </cell>
          <cell r="E582">
            <v>1</v>
          </cell>
          <cell r="F582" t="str">
            <v>Helyi önkormányzatok szinházi támogatása</v>
          </cell>
        </row>
        <row r="583">
          <cell r="A583" t="str">
            <v>42</v>
          </cell>
          <cell r="B583" t="str">
            <v>16</v>
          </cell>
          <cell r="C583" t="str">
            <v>1</v>
          </cell>
          <cell r="D583" t="str">
            <v>B</v>
          </cell>
          <cell r="E583">
            <v>1</v>
          </cell>
          <cell r="F583" t="str">
            <v>Kiegészitö támogatás egyes közoktatási feladatok ellát.</v>
          </cell>
        </row>
        <row r="584">
          <cell r="A584" t="str">
            <v>43</v>
          </cell>
          <cell r="B584" t="str">
            <v>16</v>
          </cell>
          <cell r="C584" t="str">
            <v>1</v>
          </cell>
          <cell r="D584" t="str">
            <v>B</v>
          </cell>
          <cell r="E584">
            <v>1</v>
          </cell>
          <cell r="F584" t="str">
            <v>Egyes jövedelempotlo tám.kiegészitése és közcélu fogl.tám.</v>
          </cell>
        </row>
        <row r="585">
          <cell r="A585" t="str">
            <v>44</v>
          </cell>
          <cell r="B585" t="str">
            <v>16</v>
          </cell>
          <cell r="C585" t="str">
            <v>1</v>
          </cell>
          <cell r="D585" t="str">
            <v>B</v>
          </cell>
          <cell r="E585">
            <v>1</v>
          </cell>
          <cell r="F585" t="str">
            <v>Helyi önkormányzatok hivatásos tüzoltoságok támogatása</v>
          </cell>
        </row>
        <row r="586">
          <cell r="A586" t="str">
            <v>45</v>
          </cell>
          <cell r="B586" t="str">
            <v>16</v>
          </cell>
          <cell r="C586" t="str">
            <v>1</v>
          </cell>
          <cell r="D586" t="str">
            <v>B</v>
          </cell>
          <cell r="E586">
            <v>1</v>
          </cell>
          <cell r="F586" t="str">
            <v>Lakossági települési folyékony hulladék ártalmatlanit.támog.</v>
          </cell>
        </row>
        <row r="587">
          <cell r="A587" t="str">
            <v>46</v>
          </cell>
          <cell r="B587" t="str">
            <v>16</v>
          </cell>
          <cell r="C587" t="str">
            <v>1</v>
          </cell>
          <cell r="D587" t="str">
            <v>B</v>
          </cell>
          <cell r="E587">
            <v>1</v>
          </cell>
          <cell r="F587" t="str">
            <v>Normativ,kötött felhasználásu támogatások (42+...+45)</v>
          </cell>
        </row>
        <row r="588">
          <cell r="A588" t="str">
            <v>47</v>
          </cell>
          <cell r="B588" t="str">
            <v>16</v>
          </cell>
          <cell r="C588" t="str">
            <v>1</v>
          </cell>
          <cell r="D588" t="str">
            <v>B</v>
          </cell>
          <cell r="E588">
            <v>1</v>
          </cell>
          <cell r="F588" t="str">
            <v>Cimzett támogatás</v>
          </cell>
        </row>
        <row r="589">
          <cell r="A589" t="str">
            <v>48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 t="str">
            <v>Céltámogatás</v>
          </cell>
        </row>
        <row r="590">
          <cell r="A590" t="str">
            <v>49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 t="str">
            <v>Területi kiegyenlitést szolgálo fejlesztési célu támogatás</v>
          </cell>
        </row>
        <row r="591">
          <cell r="A591" t="str">
            <v>50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 t="str">
            <v>Céljellegü decentralizált támogatás</v>
          </cell>
        </row>
        <row r="592">
          <cell r="A592" t="str">
            <v>51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 t="str">
            <v>Egyéb központi támogatás</v>
          </cell>
        </row>
        <row r="593">
          <cell r="A593" t="str">
            <v>52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 t="str">
            <v>Önkormányzat költségvetési támog. (35+36+40+41+46+..+51)</v>
          </cell>
        </row>
        <row r="594">
          <cell r="A594" t="str">
            <v>1</v>
          </cell>
          <cell r="B594" t="str">
            <v>17</v>
          </cell>
          <cell r="C594" t="str">
            <v>1</v>
          </cell>
          <cell r="D594" t="str">
            <v>B</v>
          </cell>
          <cell r="E594">
            <v>1</v>
          </cell>
          <cell r="F594" t="str">
            <v>Rendszeres személyi juttatások</v>
          </cell>
        </row>
        <row r="595">
          <cell r="A595" t="str">
            <v>2</v>
          </cell>
          <cell r="B595" t="str">
            <v>17</v>
          </cell>
          <cell r="C595" t="str">
            <v>1</v>
          </cell>
          <cell r="D595" t="str">
            <v>B</v>
          </cell>
          <cell r="E595">
            <v>1</v>
          </cell>
          <cell r="F595" t="str">
            <v>Nem rendszeres személyi juttatások</v>
          </cell>
        </row>
        <row r="596">
          <cell r="A596" t="str">
            <v>3</v>
          </cell>
          <cell r="B596" t="str">
            <v>17</v>
          </cell>
          <cell r="C596" t="str">
            <v>1</v>
          </cell>
          <cell r="D596" t="str">
            <v>B</v>
          </cell>
          <cell r="E596">
            <v>1</v>
          </cell>
          <cell r="F596" t="str">
            <v>Külsö személyi juttatások</v>
          </cell>
        </row>
        <row r="597">
          <cell r="A597" t="str">
            <v>4</v>
          </cell>
          <cell r="B597" t="str">
            <v>17</v>
          </cell>
          <cell r="C597" t="str">
            <v>1</v>
          </cell>
          <cell r="D597" t="str">
            <v>B</v>
          </cell>
          <cell r="E597">
            <v>1</v>
          </cell>
          <cell r="F597" t="str">
            <v>Személyi juttatások (01+02+03)</v>
          </cell>
        </row>
        <row r="598">
          <cell r="A598" t="str">
            <v>5</v>
          </cell>
          <cell r="B598" t="str">
            <v>17</v>
          </cell>
          <cell r="C598" t="str">
            <v>1</v>
          </cell>
          <cell r="D598" t="str">
            <v>B</v>
          </cell>
          <cell r="E598">
            <v>1</v>
          </cell>
          <cell r="F598" t="str">
            <v>Munkaadokat terhelö járulékok</v>
          </cell>
        </row>
        <row r="599">
          <cell r="A599" t="str">
            <v>6</v>
          </cell>
          <cell r="B599" t="str">
            <v>17</v>
          </cell>
          <cell r="C599" t="str">
            <v>1</v>
          </cell>
          <cell r="D599" t="str">
            <v>B</v>
          </cell>
          <cell r="E599">
            <v>1</v>
          </cell>
          <cell r="F599" t="str">
            <v>Anyag és kisértékü tárgyi eszköz beszerzése</v>
          </cell>
        </row>
        <row r="600">
          <cell r="A600" t="str">
            <v>7</v>
          </cell>
          <cell r="B600" t="str">
            <v>17</v>
          </cell>
          <cell r="C600" t="str">
            <v>1</v>
          </cell>
          <cell r="D600" t="str">
            <v>B</v>
          </cell>
          <cell r="E600">
            <v>1</v>
          </cell>
          <cell r="F600" t="str">
            <v>Egyéb dologi kiadások</v>
          </cell>
        </row>
        <row r="601">
          <cell r="A601" t="str">
            <v>8</v>
          </cell>
          <cell r="B601" t="str">
            <v>17</v>
          </cell>
          <cell r="C601" t="str">
            <v>1</v>
          </cell>
          <cell r="D601" t="str">
            <v>B</v>
          </cell>
          <cell r="E601">
            <v>1</v>
          </cell>
          <cell r="F601" t="str">
            <v>Egyéb folyo kiadások</v>
          </cell>
        </row>
        <row r="602">
          <cell r="A602" t="str">
            <v>9</v>
          </cell>
          <cell r="B602" t="str">
            <v>17</v>
          </cell>
          <cell r="C602" t="str">
            <v>1</v>
          </cell>
          <cell r="D602" t="str">
            <v>B</v>
          </cell>
          <cell r="E602">
            <v>1</v>
          </cell>
          <cell r="F602" t="str">
            <v>Dologi kiadások és egyéb folyo kiadások (06+07+08)</v>
          </cell>
        </row>
        <row r="603">
          <cell r="A603" t="str">
            <v>10</v>
          </cell>
          <cell r="B603" t="str">
            <v>17</v>
          </cell>
          <cell r="C603" t="str">
            <v>1</v>
          </cell>
          <cell r="D603" t="str">
            <v>B</v>
          </cell>
          <cell r="E603">
            <v>1</v>
          </cell>
          <cell r="F603" t="str">
            <v>Müködési célu pénzeszközátadás államháztartáson belül</v>
          </cell>
        </row>
        <row r="604">
          <cell r="A604" t="str">
            <v>11</v>
          </cell>
          <cell r="B604" t="str">
            <v>17</v>
          </cell>
          <cell r="C604" t="str">
            <v>1</v>
          </cell>
          <cell r="D604" t="str">
            <v>B</v>
          </cell>
          <cell r="E604">
            <v>1</v>
          </cell>
          <cell r="F604" t="str">
            <v>Müködési célu pénzeszközátadás államháztartáson kivül</v>
          </cell>
        </row>
        <row r="605">
          <cell r="A605" t="str">
            <v>12</v>
          </cell>
          <cell r="B605" t="str">
            <v>17</v>
          </cell>
          <cell r="C605" t="str">
            <v>1</v>
          </cell>
          <cell r="D605" t="str">
            <v>B</v>
          </cell>
          <cell r="E605">
            <v>1</v>
          </cell>
          <cell r="F605" t="str">
            <v>Felhalmozási célu pénzeszközátadás államháztartáson belül</v>
          </cell>
        </row>
        <row r="606">
          <cell r="A606" t="str">
            <v>13</v>
          </cell>
          <cell r="B606" t="str">
            <v>17</v>
          </cell>
          <cell r="C606" t="str">
            <v>1</v>
          </cell>
          <cell r="D606" t="str">
            <v>B</v>
          </cell>
          <cell r="E606">
            <v>1</v>
          </cell>
          <cell r="F606" t="str">
            <v>Felhalmozási célu pénzeszközátadás államháztartáson kivül</v>
          </cell>
        </row>
        <row r="607">
          <cell r="A607" t="str">
            <v>14</v>
          </cell>
          <cell r="B607" t="str">
            <v>17</v>
          </cell>
          <cell r="C607" t="str">
            <v>1</v>
          </cell>
          <cell r="D607" t="str">
            <v>B</v>
          </cell>
          <cell r="E607">
            <v>1</v>
          </cell>
          <cell r="F607" t="str">
            <v>Társadalom- és szociálpolitikai juttatások</v>
          </cell>
        </row>
        <row r="608">
          <cell r="A608" t="str">
            <v>15</v>
          </cell>
          <cell r="B608" t="str">
            <v>17</v>
          </cell>
          <cell r="C608" t="str">
            <v>1</v>
          </cell>
          <cell r="D608" t="str">
            <v>B</v>
          </cell>
          <cell r="E608">
            <v>1</v>
          </cell>
          <cell r="F608" t="str">
            <v>Végleges pénzeszközátadás, egyéb támogatás (10+...+14)</v>
          </cell>
        </row>
        <row r="609">
          <cell r="A609" t="str">
            <v>16</v>
          </cell>
          <cell r="B609" t="str">
            <v>17</v>
          </cell>
          <cell r="C609" t="str">
            <v>1</v>
          </cell>
          <cell r="D609" t="str">
            <v>B</v>
          </cell>
          <cell r="E609">
            <v>1</v>
          </cell>
          <cell r="F609" t="str">
            <v>Ellátottak pénzbeli juttatásai</v>
          </cell>
        </row>
        <row r="610">
          <cell r="A610" t="str">
            <v>17</v>
          </cell>
          <cell r="B610" t="str">
            <v>17</v>
          </cell>
          <cell r="C610" t="str">
            <v>1</v>
          </cell>
          <cell r="D610" t="str">
            <v>B</v>
          </cell>
          <cell r="E610">
            <v>1</v>
          </cell>
          <cell r="F610" t="str">
            <v>Müködési költségvetés kiadásai (04+05+09+15+16)</v>
          </cell>
        </row>
        <row r="611">
          <cell r="A611" t="str">
            <v>18</v>
          </cell>
          <cell r="B611" t="str">
            <v>17</v>
          </cell>
          <cell r="C611" t="str">
            <v>1</v>
          </cell>
          <cell r="D611" t="str">
            <v>B</v>
          </cell>
          <cell r="E611">
            <v>1</v>
          </cell>
          <cell r="F611" t="str">
            <v>Felujitás</v>
          </cell>
        </row>
        <row r="612">
          <cell r="A612" t="str">
            <v>19</v>
          </cell>
          <cell r="B612" t="str">
            <v>17</v>
          </cell>
          <cell r="C612" t="str">
            <v>1</v>
          </cell>
          <cell r="D612" t="str">
            <v>B</v>
          </cell>
          <cell r="E612">
            <v>1</v>
          </cell>
          <cell r="F612" t="str">
            <v>Beruházási kiadások</v>
          </cell>
        </row>
        <row r="613">
          <cell r="A613" t="str">
            <v>20</v>
          </cell>
          <cell r="B613" t="str">
            <v>17</v>
          </cell>
          <cell r="C613" t="str">
            <v>1</v>
          </cell>
          <cell r="D613" t="str">
            <v>B</v>
          </cell>
          <cell r="E613">
            <v>1</v>
          </cell>
          <cell r="F613" t="str">
            <v>Hitelek,értékpapirok,kölcsönök,pénzforgalom nélküli kiad.</v>
          </cell>
        </row>
        <row r="614">
          <cell r="A614" t="str">
            <v>21</v>
          </cell>
          <cell r="B614" t="str">
            <v>17</v>
          </cell>
          <cell r="C614" t="str">
            <v>1</v>
          </cell>
          <cell r="D614" t="str">
            <v>B</v>
          </cell>
          <cell r="E614">
            <v>1</v>
          </cell>
          <cell r="F614" t="str">
            <v>Helyi kisebbségi önkormányzat.kiadásai össz.(17+...+20)</v>
          </cell>
        </row>
        <row r="615">
          <cell r="A615" t="str">
            <v>22</v>
          </cell>
          <cell r="B615" t="str">
            <v>17</v>
          </cell>
          <cell r="C615" t="str">
            <v>1</v>
          </cell>
          <cell r="D615" t="str">
            <v>B</v>
          </cell>
          <cell r="E615">
            <v>1</v>
          </cell>
          <cell r="F615" t="str">
            <v>Helyi kisebbségi önkormányzatok intézményeinek mük. bevét.</v>
          </cell>
        </row>
        <row r="616">
          <cell r="A616" t="str">
            <v>23</v>
          </cell>
          <cell r="B616" t="str">
            <v>17</v>
          </cell>
          <cell r="C616" t="str">
            <v>1</v>
          </cell>
          <cell r="D616" t="str">
            <v>B</v>
          </cell>
          <cell r="E616">
            <v>1</v>
          </cell>
          <cell r="F616" t="str">
            <v>Helyi kisebbségi önkormányzatok sajátos müködési bevételei</v>
          </cell>
        </row>
        <row r="617">
          <cell r="A617" t="str">
            <v>24</v>
          </cell>
          <cell r="B617" t="str">
            <v>17</v>
          </cell>
          <cell r="C617" t="str">
            <v>1</v>
          </cell>
          <cell r="D617" t="str">
            <v>B</v>
          </cell>
          <cell r="E617">
            <v>1</v>
          </cell>
          <cell r="F617" t="str">
            <v>Helyi kisebbségi önkormányzatok felhalm. és töke jell. bev.</v>
          </cell>
        </row>
        <row r="618">
          <cell r="A618" t="str">
            <v>25</v>
          </cell>
          <cell r="B618" t="str">
            <v>17</v>
          </cell>
          <cell r="C618" t="str">
            <v>1</v>
          </cell>
          <cell r="D618" t="str">
            <v>B</v>
          </cell>
          <cell r="E618">
            <v>1</v>
          </cell>
          <cell r="F618" t="str">
            <v>Normativ állami hozzájárulás</v>
          </cell>
        </row>
        <row r="619">
          <cell r="A619" t="str">
            <v>26</v>
          </cell>
          <cell r="B619" t="str">
            <v>17</v>
          </cell>
          <cell r="C619" t="str">
            <v>1</v>
          </cell>
          <cell r="D619" t="str">
            <v>B</v>
          </cell>
          <cell r="E619">
            <v>1</v>
          </cell>
          <cell r="F619" t="str">
            <v>Egyéb állami támogatás, hozzájárulás</v>
          </cell>
        </row>
        <row r="620">
          <cell r="A620" t="str">
            <v>27</v>
          </cell>
          <cell r="B620" t="str">
            <v>17</v>
          </cell>
          <cell r="C620" t="str">
            <v>1</v>
          </cell>
          <cell r="D620" t="str">
            <v>B</v>
          </cell>
          <cell r="E620">
            <v>1</v>
          </cell>
          <cell r="F620" t="str">
            <v>Helyi kisebbségi önkorm.-tol átvett pénzeszk.,egyéb kieg.</v>
          </cell>
        </row>
        <row r="621">
          <cell r="A621" t="str">
            <v>28</v>
          </cell>
          <cell r="B621" t="str">
            <v>17</v>
          </cell>
          <cell r="C621" t="str">
            <v>1</v>
          </cell>
          <cell r="D621" t="str">
            <v>B</v>
          </cell>
          <cell r="E621">
            <v>1</v>
          </cell>
          <cell r="F621" t="str">
            <v>Egyéb támogatások,kiegészitések és átvett pénzeszközök</v>
          </cell>
        </row>
        <row r="622">
          <cell r="A622" t="str">
            <v>29</v>
          </cell>
          <cell r="B622" t="str">
            <v>17</v>
          </cell>
          <cell r="C622" t="str">
            <v>1</v>
          </cell>
          <cell r="D622" t="str">
            <v>B</v>
          </cell>
          <cell r="E622">
            <v>1</v>
          </cell>
          <cell r="F622" t="str">
            <v>Hitelek,értékpapirok,kölcsönök,pénzforgalom nélküli bev.</v>
          </cell>
        </row>
        <row r="623">
          <cell r="A623" t="str">
            <v>30</v>
          </cell>
          <cell r="B623" t="str">
            <v>17</v>
          </cell>
          <cell r="C623" t="str">
            <v>1</v>
          </cell>
          <cell r="D623" t="str">
            <v>B</v>
          </cell>
          <cell r="E623">
            <v>1</v>
          </cell>
          <cell r="F623" t="str">
            <v>Helyi kisebbségi önkormányzat.bevételei össz.(22+...+29)</v>
          </cell>
        </row>
        <row r="624">
          <cell r="A624" t="str">
            <v>1</v>
          </cell>
          <cell r="B624" t="str">
            <v>21</v>
          </cell>
          <cell r="C624" t="str">
            <v>1</v>
          </cell>
          <cell r="D624" t="str">
            <v>B</v>
          </cell>
          <cell r="E624">
            <v>1</v>
          </cell>
          <cell r="F624" t="str">
            <v>Rendszeres személyi juttatások</v>
          </cell>
        </row>
        <row r="625">
          <cell r="A625" t="str">
            <v>2</v>
          </cell>
          <cell r="B625" t="str">
            <v>21</v>
          </cell>
          <cell r="C625" t="str">
            <v>1</v>
          </cell>
          <cell r="D625" t="str">
            <v>B</v>
          </cell>
          <cell r="E625">
            <v>1</v>
          </cell>
          <cell r="F625" t="str">
            <v>Nem rendszeres személyi juttatások</v>
          </cell>
        </row>
        <row r="626">
          <cell r="A626" t="str">
            <v>3</v>
          </cell>
          <cell r="B626" t="str">
            <v>21</v>
          </cell>
          <cell r="C626" t="str">
            <v>1</v>
          </cell>
          <cell r="D626" t="str">
            <v>B</v>
          </cell>
          <cell r="E626">
            <v>1</v>
          </cell>
          <cell r="F626" t="str">
            <v>Külsö személyi juttatások</v>
          </cell>
        </row>
        <row r="627">
          <cell r="A627" t="str">
            <v>4</v>
          </cell>
          <cell r="B627" t="str">
            <v>21</v>
          </cell>
          <cell r="C627" t="str">
            <v>1</v>
          </cell>
          <cell r="D627" t="str">
            <v>B</v>
          </cell>
          <cell r="E627">
            <v>1</v>
          </cell>
          <cell r="F627" t="str">
            <v>Munkaadokat terhelö járulékok</v>
          </cell>
        </row>
        <row r="628">
          <cell r="A628" t="str">
            <v>5</v>
          </cell>
          <cell r="B628" t="str">
            <v>21</v>
          </cell>
          <cell r="C628" t="str">
            <v>1</v>
          </cell>
          <cell r="D628" t="str">
            <v>B</v>
          </cell>
          <cell r="E628">
            <v>1</v>
          </cell>
          <cell r="F628" t="str">
            <v>Anyag és kis ért.t.eszk.szellemi term. besz.</v>
          </cell>
        </row>
        <row r="629">
          <cell r="A629" t="str">
            <v>6</v>
          </cell>
          <cell r="B629" t="str">
            <v>21</v>
          </cell>
          <cell r="C629" t="str">
            <v>1</v>
          </cell>
          <cell r="D629" t="str">
            <v>B</v>
          </cell>
          <cell r="E629">
            <v>1</v>
          </cell>
          <cell r="F629" t="str">
            <v>Dologi kiadások (05 sor nélkül)</v>
          </cell>
        </row>
        <row r="630">
          <cell r="A630" t="str">
            <v>7</v>
          </cell>
          <cell r="B630" t="str">
            <v>21</v>
          </cell>
          <cell r="C630" t="str">
            <v>1</v>
          </cell>
          <cell r="D630" t="str">
            <v>B</v>
          </cell>
          <cell r="E630">
            <v>1</v>
          </cell>
          <cell r="F630" t="str">
            <v>Egyéb folyo kiadások</v>
          </cell>
        </row>
        <row r="631">
          <cell r="A631" t="str">
            <v>8</v>
          </cell>
          <cell r="B631" t="str">
            <v>21</v>
          </cell>
          <cell r="C631" t="str">
            <v>1</v>
          </cell>
          <cell r="D631" t="str">
            <v>B</v>
          </cell>
          <cell r="E631">
            <v>1</v>
          </cell>
          <cell r="F631" t="str">
            <v>Mük.célu pénzeszközátadás non-profit szerv.</v>
          </cell>
        </row>
        <row r="632">
          <cell r="A632" t="str">
            <v>9</v>
          </cell>
          <cell r="B632" t="str">
            <v>21</v>
          </cell>
          <cell r="C632" t="str">
            <v>1</v>
          </cell>
          <cell r="D632" t="str">
            <v>B</v>
          </cell>
          <cell r="E632">
            <v>1</v>
          </cell>
          <cell r="F632" t="str">
            <v>Mük.célu pénzeszközátadás háztartásoknak</v>
          </cell>
        </row>
        <row r="633">
          <cell r="A633" t="str">
            <v>10</v>
          </cell>
          <cell r="B633" t="str">
            <v>21</v>
          </cell>
          <cell r="C633" t="str">
            <v>1</v>
          </cell>
          <cell r="D633" t="str">
            <v>B</v>
          </cell>
          <cell r="E633">
            <v>1</v>
          </cell>
          <cell r="F633" t="str">
            <v>Mük.célu p.e.átadás (önk.)nem pü-i vállalk.</v>
          </cell>
        </row>
        <row r="634">
          <cell r="A634" t="str">
            <v>11</v>
          </cell>
          <cell r="B634" t="str">
            <v>21</v>
          </cell>
          <cell r="C634" t="str">
            <v>1</v>
          </cell>
          <cell r="D634" t="str">
            <v>B</v>
          </cell>
          <cell r="E634">
            <v>1</v>
          </cell>
          <cell r="F634" t="str">
            <v>Mük.célu pénzeszközátadás pü-i vállalkozásnak</v>
          </cell>
        </row>
        <row r="635">
          <cell r="A635" t="str">
            <v>12</v>
          </cell>
          <cell r="B635" t="str">
            <v>21</v>
          </cell>
          <cell r="C635" t="str">
            <v>1</v>
          </cell>
          <cell r="D635" t="str">
            <v>B</v>
          </cell>
          <cell r="E635">
            <v>1</v>
          </cell>
          <cell r="F635" t="str">
            <v>Mük.célu pe.EM 62.cikkely.önk.többs.tul.vál.</v>
          </cell>
        </row>
        <row r="636">
          <cell r="A636" t="str">
            <v>13</v>
          </cell>
          <cell r="B636" t="str">
            <v>21</v>
          </cell>
          <cell r="C636" t="str">
            <v>1</v>
          </cell>
          <cell r="D636" t="str">
            <v>B</v>
          </cell>
          <cell r="E636">
            <v>1</v>
          </cell>
          <cell r="F636" t="str">
            <v>Mük.célu pe.EM 62.cikkely.nem önk.többs.t.vál.</v>
          </cell>
        </row>
        <row r="637">
          <cell r="A637" t="str">
            <v>14</v>
          </cell>
          <cell r="B637" t="str">
            <v>21</v>
          </cell>
          <cell r="C637" t="str">
            <v>1</v>
          </cell>
          <cell r="D637" t="str">
            <v>B</v>
          </cell>
          <cell r="E637">
            <v>1</v>
          </cell>
          <cell r="F637" t="str">
            <v>Mük.célu pe.EM 62.cikkely vállalk.(12+13)</v>
          </cell>
        </row>
        <row r="638">
          <cell r="A638" t="str">
            <v>15</v>
          </cell>
          <cell r="B638" t="str">
            <v>21</v>
          </cell>
          <cell r="C638" t="str">
            <v>1</v>
          </cell>
          <cell r="D638" t="str">
            <v>B</v>
          </cell>
          <cell r="E638">
            <v>1</v>
          </cell>
          <cell r="F638" t="str">
            <v>Mük.célu pe.nem 62.cikkely.önk.többs.tul.vál.</v>
          </cell>
        </row>
        <row r="639">
          <cell r="A639" t="str">
            <v>16</v>
          </cell>
          <cell r="B639" t="str">
            <v>21</v>
          </cell>
          <cell r="C639" t="str">
            <v>1</v>
          </cell>
          <cell r="D639" t="str">
            <v>B</v>
          </cell>
          <cell r="E639">
            <v>1</v>
          </cell>
          <cell r="F639" t="str">
            <v>Mük.célu pe.nem 62.cikkely.nem önk.több.t.vál.</v>
          </cell>
        </row>
        <row r="640">
          <cell r="A640" t="str">
            <v>17</v>
          </cell>
          <cell r="B640" t="str">
            <v>21</v>
          </cell>
          <cell r="C640" t="str">
            <v>1</v>
          </cell>
          <cell r="D640" t="str">
            <v>B</v>
          </cell>
          <cell r="E640">
            <v>1</v>
          </cell>
          <cell r="F640" t="str">
            <v>Mük.célu pénzeszközát.egyéb váll.(14+15+16)</v>
          </cell>
        </row>
        <row r="641">
          <cell r="A641" t="str">
            <v>18</v>
          </cell>
          <cell r="B641" t="str">
            <v>21</v>
          </cell>
          <cell r="C641" t="str">
            <v>1</v>
          </cell>
          <cell r="D641" t="str">
            <v>B</v>
          </cell>
          <cell r="E641">
            <v>1</v>
          </cell>
          <cell r="F641" t="str">
            <v>Mük.célu pénzeszközátadás EU-nak</v>
          </cell>
        </row>
        <row r="642">
          <cell r="A642" t="str">
            <v>19</v>
          </cell>
          <cell r="B642" t="str">
            <v>21</v>
          </cell>
          <cell r="C642" t="str">
            <v>1</v>
          </cell>
          <cell r="D642" t="str">
            <v>B</v>
          </cell>
          <cell r="E642">
            <v>1</v>
          </cell>
          <cell r="F642" t="str">
            <v>Mük.célu pe.átad.korm.és nemzetközi szerv.-nek</v>
          </cell>
        </row>
        <row r="643">
          <cell r="A643" t="str">
            <v>20</v>
          </cell>
          <cell r="B643" t="str">
            <v>21</v>
          </cell>
          <cell r="C643" t="str">
            <v>1</v>
          </cell>
          <cell r="D643" t="str">
            <v>B</v>
          </cell>
          <cell r="E643">
            <v>1</v>
          </cell>
          <cell r="F643" t="str">
            <v>Mük.célu pénzeszközátadás egyéb külföldinek</v>
          </cell>
        </row>
        <row r="644">
          <cell r="A644" t="str">
            <v>21</v>
          </cell>
          <cell r="B644" t="str">
            <v>21</v>
          </cell>
          <cell r="C644" t="str">
            <v>1</v>
          </cell>
          <cell r="D644" t="str">
            <v>B</v>
          </cell>
          <cell r="E644">
            <v>1</v>
          </cell>
          <cell r="F644" t="str">
            <v>Mük.célu pénzeszközátadás külföldinek(19+20)</v>
          </cell>
        </row>
        <row r="645">
          <cell r="A645" t="str">
            <v>22</v>
          </cell>
          <cell r="B645" t="str">
            <v>21</v>
          </cell>
          <cell r="C645" t="str">
            <v>1</v>
          </cell>
          <cell r="D645" t="str">
            <v>B</v>
          </cell>
          <cell r="E645">
            <v>1</v>
          </cell>
          <cell r="F645" t="str">
            <v>Mük.célu pe.átad.áht.kiv.(08+..+11+17+18+21)</v>
          </cell>
        </row>
        <row r="646">
          <cell r="A646" t="str">
            <v>23</v>
          </cell>
          <cell r="B646" t="str">
            <v>21</v>
          </cell>
          <cell r="C646" t="str">
            <v>1</v>
          </cell>
          <cell r="D646" t="str">
            <v>B</v>
          </cell>
          <cell r="E646">
            <v>1</v>
          </cell>
          <cell r="F646" t="str">
            <v>Mük.célu pénzeszközátad.fejezeten (önk.)belül</v>
          </cell>
        </row>
        <row r="647">
          <cell r="A647" t="str">
            <v>24</v>
          </cell>
          <cell r="B647" t="str">
            <v>21</v>
          </cell>
          <cell r="C647" t="str">
            <v>1</v>
          </cell>
          <cell r="D647" t="str">
            <v>B</v>
          </cell>
          <cell r="E647">
            <v>1</v>
          </cell>
          <cell r="F647" t="str">
            <v>Mük.célu pénzeszközátad.központi kgtv-i szerv.</v>
          </cell>
        </row>
        <row r="648">
          <cell r="A648" t="str">
            <v>25</v>
          </cell>
          <cell r="B648" t="str">
            <v>21</v>
          </cell>
          <cell r="C648" t="str">
            <v>1</v>
          </cell>
          <cell r="D648" t="str">
            <v>B</v>
          </cell>
          <cell r="E648">
            <v>1</v>
          </cell>
          <cell r="F648" t="str">
            <v>Mük.célu pénzeszközátad.önkorm-i kgtv-i szerv.</v>
          </cell>
        </row>
        <row r="649">
          <cell r="A649" t="str">
            <v>26</v>
          </cell>
          <cell r="B649" t="str">
            <v>21</v>
          </cell>
          <cell r="C649" t="str">
            <v>1</v>
          </cell>
          <cell r="D649" t="str">
            <v>B</v>
          </cell>
          <cell r="E649">
            <v>1</v>
          </cell>
          <cell r="F649" t="str">
            <v>Mük.célu pénzeszközátad.TB alapoknak és kezel.</v>
          </cell>
        </row>
        <row r="650">
          <cell r="A650" t="str">
            <v>27</v>
          </cell>
          <cell r="B650" t="str">
            <v>21</v>
          </cell>
          <cell r="C650" t="str">
            <v>1</v>
          </cell>
          <cell r="D650" t="str">
            <v>B</v>
          </cell>
          <cell r="E650">
            <v>1</v>
          </cell>
          <cell r="F650" t="str">
            <v>Mük.célu pénzeszközátad.elkül.állami pénzalap.</v>
          </cell>
        </row>
        <row r="651">
          <cell r="A651" t="str">
            <v>28</v>
          </cell>
          <cell r="B651" t="str">
            <v>21</v>
          </cell>
          <cell r="C651" t="str">
            <v>1</v>
          </cell>
          <cell r="D651" t="str">
            <v>B</v>
          </cell>
          <cell r="E651">
            <v>1</v>
          </cell>
          <cell r="F651" t="str">
            <v>Mük.célu pénzeszközátad.fejezeti kez.elöirány.</v>
          </cell>
        </row>
        <row r="652">
          <cell r="A652" t="str">
            <v>29</v>
          </cell>
          <cell r="B652" t="str">
            <v>21</v>
          </cell>
          <cell r="C652" t="str">
            <v>1</v>
          </cell>
          <cell r="D652" t="str">
            <v>B</v>
          </cell>
          <cell r="E652">
            <v>1</v>
          </cell>
          <cell r="F652" t="str">
            <v>Mük.célu pe.átad.államházt.bel. (23+...+28)</v>
          </cell>
        </row>
        <row r="653">
          <cell r="A653" t="str">
            <v>30</v>
          </cell>
          <cell r="B653" t="str">
            <v>21</v>
          </cell>
          <cell r="C653" t="str">
            <v>1</v>
          </cell>
          <cell r="D653" t="str">
            <v>B</v>
          </cell>
          <cell r="E653">
            <v>1</v>
          </cell>
          <cell r="F653" t="str">
            <v>Felh.célu pénzeszközátad.non-profit szerv-nek</v>
          </cell>
        </row>
        <row r="654">
          <cell r="A654" t="str">
            <v>31</v>
          </cell>
          <cell r="B654" t="str">
            <v>21</v>
          </cell>
          <cell r="C654" t="str">
            <v>1</v>
          </cell>
          <cell r="D654" t="str">
            <v>B</v>
          </cell>
          <cell r="E654">
            <v>1</v>
          </cell>
          <cell r="F654" t="str">
            <v>Lakásért fizetett pénzbeli térités</v>
          </cell>
        </row>
        <row r="655">
          <cell r="A655" t="str">
            <v>32</v>
          </cell>
          <cell r="B655" t="str">
            <v>21</v>
          </cell>
          <cell r="C655" t="str">
            <v>1</v>
          </cell>
          <cell r="D655" t="str">
            <v>B</v>
          </cell>
          <cell r="E655">
            <v>1</v>
          </cell>
          <cell r="F655" t="str">
            <v>Lakáshoz jutás pénzbeli tám.végleges jelleggel</v>
          </cell>
        </row>
        <row r="656">
          <cell r="A656" t="str">
            <v>33</v>
          </cell>
          <cell r="B656" t="str">
            <v>21</v>
          </cell>
          <cell r="C656" t="str">
            <v>1</v>
          </cell>
          <cell r="D656" t="str">
            <v>B</v>
          </cell>
          <cell r="E656">
            <v>1</v>
          </cell>
          <cell r="F656" t="str">
            <v>Egyéb pénzeszközátadás háztartásoknak</v>
          </cell>
        </row>
        <row r="657">
          <cell r="A657" t="str">
            <v>34</v>
          </cell>
          <cell r="B657" t="str">
            <v>21</v>
          </cell>
          <cell r="C657" t="str">
            <v>1</v>
          </cell>
          <cell r="D657" t="str">
            <v>B</v>
          </cell>
          <cell r="E657">
            <v>1</v>
          </cell>
          <cell r="F657" t="str">
            <v>Felh.célu pénzeszközátad.háztart.(31+32+33)</v>
          </cell>
        </row>
        <row r="658">
          <cell r="A658" t="str">
            <v>35</v>
          </cell>
          <cell r="B658" t="str">
            <v>21</v>
          </cell>
          <cell r="C658" t="str">
            <v>1</v>
          </cell>
          <cell r="D658" t="str">
            <v>B</v>
          </cell>
          <cell r="E658">
            <v>1</v>
          </cell>
          <cell r="F658" t="str">
            <v>Felh.célu p.e.átad.áll.(önk.)nem pü-i vállalk.</v>
          </cell>
        </row>
        <row r="659">
          <cell r="A659" t="str">
            <v>36</v>
          </cell>
          <cell r="B659" t="str">
            <v>21</v>
          </cell>
          <cell r="C659" t="str">
            <v>1</v>
          </cell>
          <cell r="D659" t="str">
            <v>B</v>
          </cell>
          <cell r="E659">
            <v>1</v>
          </cell>
          <cell r="F659" t="str">
            <v>Felh.célu pénzeszközátadás pü-i vállalkozásnak</v>
          </cell>
        </row>
        <row r="660">
          <cell r="A660" t="str">
            <v>37</v>
          </cell>
          <cell r="B660" t="str">
            <v>21</v>
          </cell>
          <cell r="C660" t="str">
            <v>1</v>
          </cell>
          <cell r="D660" t="str">
            <v>B</v>
          </cell>
          <cell r="E660">
            <v>1</v>
          </cell>
          <cell r="F660" t="str">
            <v>Felh.célu pe.EM 62.cikkely.önk.többs.tul.vál.</v>
          </cell>
        </row>
        <row r="661">
          <cell r="A661" t="str">
            <v>38</v>
          </cell>
          <cell r="B661" t="str">
            <v>21</v>
          </cell>
          <cell r="C661" t="str">
            <v>1</v>
          </cell>
          <cell r="D661" t="str">
            <v>B</v>
          </cell>
          <cell r="E661">
            <v>1</v>
          </cell>
          <cell r="F661" t="str">
            <v>Felh.célu pe.EM 62.cikkely.nem önk.többs.vál.</v>
          </cell>
        </row>
        <row r="662">
          <cell r="A662" t="str">
            <v>39</v>
          </cell>
          <cell r="B662" t="str">
            <v>21</v>
          </cell>
          <cell r="C662" t="str">
            <v>1</v>
          </cell>
          <cell r="D662" t="str">
            <v>B</v>
          </cell>
          <cell r="E662">
            <v>1</v>
          </cell>
          <cell r="F662" t="str">
            <v>Felh.célu pe.EM 62.cikkely vállalk.(37+38)</v>
          </cell>
        </row>
        <row r="663">
          <cell r="A663" t="str">
            <v>40</v>
          </cell>
          <cell r="B663" t="str">
            <v>21</v>
          </cell>
          <cell r="C663" t="str">
            <v>1</v>
          </cell>
          <cell r="D663" t="str">
            <v>B</v>
          </cell>
          <cell r="E663">
            <v>1</v>
          </cell>
          <cell r="F663" t="str">
            <v>Felh.célu pe.nem 62.cikkely.önk.többs.tul.vál.</v>
          </cell>
        </row>
        <row r="664">
          <cell r="A664" t="str">
            <v>41</v>
          </cell>
          <cell r="B664" t="str">
            <v>21</v>
          </cell>
          <cell r="C664" t="str">
            <v>1</v>
          </cell>
          <cell r="D664" t="str">
            <v>B</v>
          </cell>
          <cell r="E664">
            <v>1</v>
          </cell>
          <cell r="F664" t="str">
            <v>Felh.célu pe.nem 62.cikkely.nem önk.többs.vál.</v>
          </cell>
        </row>
        <row r="665">
          <cell r="A665" t="str">
            <v>42</v>
          </cell>
          <cell r="B665" t="str">
            <v>21</v>
          </cell>
          <cell r="C665" t="str">
            <v>1</v>
          </cell>
          <cell r="D665" t="str">
            <v>B</v>
          </cell>
          <cell r="E665">
            <v>1</v>
          </cell>
          <cell r="F665" t="str">
            <v>Felh.célu pénzeszközátad.egyéb váll.(39+40+41)</v>
          </cell>
        </row>
        <row r="666">
          <cell r="A666" t="str">
            <v>43</v>
          </cell>
          <cell r="B666" t="str">
            <v>21</v>
          </cell>
          <cell r="C666" t="str">
            <v>1</v>
          </cell>
          <cell r="D666" t="str">
            <v>B</v>
          </cell>
          <cell r="E666">
            <v>1</v>
          </cell>
          <cell r="F666" t="str">
            <v>Felh.célu pénzeszközátadás EU-nak</v>
          </cell>
        </row>
        <row r="667">
          <cell r="A667" t="str">
            <v>44</v>
          </cell>
          <cell r="B667" t="str">
            <v>21</v>
          </cell>
          <cell r="C667" t="str">
            <v>1</v>
          </cell>
          <cell r="D667" t="str">
            <v>B</v>
          </cell>
          <cell r="E667">
            <v>1</v>
          </cell>
          <cell r="F667" t="str">
            <v>Felh.célu pénzeszközátadás egyéb külföldinek</v>
          </cell>
        </row>
        <row r="668">
          <cell r="A668" t="str">
            <v>45</v>
          </cell>
          <cell r="B668" t="str">
            <v>21</v>
          </cell>
          <cell r="C668" t="str">
            <v>1</v>
          </cell>
          <cell r="D668" t="str">
            <v>B</v>
          </cell>
          <cell r="E668">
            <v>1</v>
          </cell>
          <cell r="F668" t="str">
            <v>Felh.célu pe.átad.korm.és nemzetközi szerv.-n</v>
          </cell>
        </row>
        <row r="669">
          <cell r="A669" t="str">
            <v>46</v>
          </cell>
          <cell r="B669" t="str">
            <v>21</v>
          </cell>
          <cell r="C669" t="str">
            <v>1</v>
          </cell>
          <cell r="D669" t="str">
            <v>B</v>
          </cell>
          <cell r="E669">
            <v>1</v>
          </cell>
          <cell r="F669" t="str">
            <v>Felh.célu pénzeszközátad.külföldiek.(44+45)</v>
          </cell>
        </row>
        <row r="670">
          <cell r="A670" t="str">
            <v>47</v>
          </cell>
          <cell r="B670" t="str">
            <v>21</v>
          </cell>
          <cell r="C670" t="str">
            <v>1</v>
          </cell>
          <cell r="D670" t="str">
            <v>B</v>
          </cell>
          <cell r="E670">
            <v>1</v>
          </cell>
          <cell r="F670" t="str">
            <v>Felh.c.pe.átad.áht.kiv.(30+34+..+36+42+43+46)</v>
          </cell>
        </row>
        <row r="671">
          <cell r="A671" t="str">
            <v>48</v>
          </cell>
          <cell r="B671" t="str">
            <v>21</v>
          </cell>
          <cell r="C671" t="str">
            <v>1</v>
          </cell>
          <cell r="D671" t="str">
            <v>B</v>
          </cell>
          <cell r="E671">
            <v>1</v>
          </cell>
          <cell r="F671" t="str">
            <v>Felh.célu pénzeszközátad.fejezeten(önk.)belül</v>
          </cell>
        </row>
        <row r="672">
          <cell r="A672" t="str">
            <v>49</v>
          </cell>
          <cell r="B672" t="str">
            <v>21</v>
          </cell>
          <cell r="C672" t="str">
            <v>1</v>
          </cell>
          <cell r="D672" t="str">
            <v>B</v>
          </cell>
          <cell r="E672">
            <v>1</v>
          </cell>
          <cell r="F672" t="str">
            <v>Felh.célu pénzeszközátad.közp. kgtv-i szervnek</v>
          </cell>
        </row>
        <row r="673">
          <cell r="A673" t="str">
            <v>50</v>
          </cell>
          <cell r="B673" t="str">
            <v>21</v>
          </cell>
          <cell r="C673" t="str">
            <v>1</v>
          </cell>
          <cell r="D673" t="str">
            <v>B</v>
          </cell>
          <cell r="E673">
            <v>1</v>
          </cell>
          <cell r="F673" t="str">
            <v>Felh.célu pénzeszközátad.önkorm-i kgtv-i szer.</v>
          </cell>
        </row>
        <row r="674">
          <cell r="A674" t="str">
            <v>51</v>
          </cell>
          <cell r="B674" t="str">
            <v>21</v>
          </cell>
          <cell r="C674" t="str">
            <v>1</v>
          </cell>
          <cell r="D674" t="str">
            <v>B</v>
          </cell>
          <cell r="E674">
            <v>1</v>
          </cell>
          <cell r="F674" t="str">
            <v>Felh.célu pénzeszközátad.TB alapnak és kezel.</v>
          </cell>
        </row>
        <row r="675">
          <cell r="A675" t="str">
            <v>52</v>
          </cell>
          <cell r="B675" t="str">
            <v>21</v>
          </cell>
          <cell r="C675" t="str">
            <v>1</v>
          </cell>
          <cell r="D675" t="str">
            <v>B</v>
          </cell>
          <cell r="E675">
            <v>1</v>
          </cell>
          <cell r="F675" t="str">
            <v>Felh.célu pénzeszközátad.elkül.áll. pénzalap.</v>
          </cell>
        </row>
        <row r="676">
          <cell r="A676" t="str">
            <v>53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 t="str">
            <v>Felh.célu pénzeszközátad.fejezeti kez.elöirány</v>
          </cell>
        </row>
        <row r="677">
          <cell r="A677" t="str">
            <v>54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 t="str">
            <v>Felh.célu pe.átad.államházt.bel. (48+..+53)</v>
          </cell>
        </row>
        <row r="678">
          <cell r="A678" t="str">
            <v>55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 t="str">
            <v>Ellátottak pénzbeli juttatásai</v>
          </cell>
        </row>
        <row r="679">
          <cell r="A679" t="str">
            <v>56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 t="str">
            <v>Támogatás és egyéb juttatás</v>
          </cell>
        </row>
        <row r="680">
          <cell r="A680" t="str">
            <v>57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 t="str">
            <v>Felujitás</v>
          </cell>
        </row>
        <row r="681">
          <cell r="A681" t="str">
            <v>58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 t="str">
            <v>Immateriális javak,t.eszk.vásárlása,létesit.</v>
          </cell>
        </row>
        <row r="682">
          <cell r="A682" t="str">
            <v>59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 t="str">
            <v>Központi beruh.felhalm.célu pénzeszk.átadása</v>
          </cell>
        </row>
        <row r="683">
          <cell r="A683" t="str">
            <v>60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 t="str">
            <v>Pénzügyi befektetések</v>
          </cell>
        </row>
        <row r="684">
          <cell r="A684" t="str">
            <v>61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 t="str">
            <v>Kölcsönök nyujtása és törlesztése</v>
          </cell>
        </row>
        <row r="685">
          <cell r="A685" t="str">
            <v>62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 t="str">
            <v>Pénzforg. kiad.(01+..+07+22+29+47+54+..+61)</v>
          </cell>
        </row>
        <row r="686">
          <cell r="A686" t="str">
            <v>63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 t="str">
            <v>Pénzforgalom nélküli kiadások</v>
          </cell>
        </row>
        <row r="687">
          <cell r="A687" t="str">
            <v>64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 t="str">
            <v>Költségvetési kiadások (62+63)</v>
          </cell>
        </row>
        <row r="688">
          <cell r="A688" t="str">
            <v>65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 t="str">
            <v>Finanszirozás kiadásai</v>
          </cell>
        </row>
        <row r="689">
          <cell r="A689" t="str">
            <v>66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 t="str">
            <v>Kiadások összesen (64+65)</v>
          </cell>
        </row>
        <row r="690">
          <cell r="A690" t="str">
            <v>67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 t="str">
            <v>Int.üzemelt.kapcs.létszám(fö)-költ.eng.létszám</v>
          </cell>
        </row>
        <row r="691">
          <cell r="A691" t="str">
            <v>68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 t="str">
            <v>Int.üzemelt.kapcs.létszám(fö)-stat.áll.létszám</v>
          </cell>
        </row>
        <row r="692">
          <cell r="A692" t="str">
            <v>69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 t="str">
            <v>Szakmai tev.ellát.létszám(fö)-költ.eng.létszám</v>
          </cell>
        </row>
        <row r="693">
          <cell r="A693" t="str">
            <v>70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 t="str">
            <v>Szakmai tev.ellát.létszám(fö)-stat.áll.létszám</v>
          </cell>
        </row>
        <row r="694">
          <cell r="A694" t="str">
            <v>1</v>
          </cell>
          <cell r="B694" t="str">
            <v>22</v>
          </cell>
          <cell r="C694" t="str">
            <v>1</v>
          </cell>
          <cell r="D694" t="str">
            <v>B</v>
          </cell>
          <cell r="E694">
            <v>1</v>
          </cell>
          <cell r="F694" t="str">
            <v>Intézményi müködési bevételek</v>
          </cell>
        </row>
        <row r="695">
          <cell r="A695" t="str">
            <v>2</v>
          </cell>
          <cell r="B695" t="str">
            <v>22</v>
          </cell>
          <cell r="C695" t="str">
            <v>1</v>
          </cell>
          <cell r="D695" t="str">
            <v>B</v>
          </cell>
          <cell r="E695">
            <v>1</v>
          </cell>
          <cell r="F695" t="str">
            <v>01-böl alaptevékenység bevételei</v>
          </cell>
        </row>
        <row r="696">
          <cell r="A696" t="str">
            <v>3</v>
          </cell>
          <cell r="B696" t="str">
            <v>22</v>
          </cell>
          <cell r="C696" t="str">
            <v>1</v>
          </cell>
          <cell r="D696" t="str">
            <v>B</v>
          </cell>
          <cell r="E696">
            <v>1</v>
          </cell>
          <cell r="F696" t="str">
            <v>01-böl alaptevékenységgel összef.egyéb bev.</v>
          </cell>
        </row>
        <row r="697">
          <cell r="A697" t="str">
            <v>4</v>
          </cell>
          <cell r="B697" t="str">
            <v>22</v>
          </cell>
          <cell r="C697" t="str">
            <v>1</v>
          </cell>
          <cell r="D697" t="str">
            <v>B</v>
          </cell>
          <cell r="E697">
            <v>1</v>
          </cell>
          <cell r="F697" t="str">
            <v>01-böl intézmények egyéb sajátos bevételei</v>
          </cell>
        </row>
        <row r="698">
          <cell r="A698" t="str">
            <v>5</v>
          </cell>
          <cell r="B698" t="str">
            <v>22</v>
          </cell>
          <cell r="C698" t="str">
            <v>1</v>
          </cell>
          <cell r="D698" t="str">
            <v>B</v>
          </cell>
          <cell r="E698">
            <v>1</v>
          </cell>
          <cell r="F698" t="str">
            <v>Önkormányzatok sajátos müködési bevételei</v>
          </cell>
        </row>
        <row r="699">
          <cell r="A699" t="str">
            <v>6</v>
          </cell>
          <cell r="B699" t="str">
            <v>22</v>
          </cell>
          <cell r="C699" t="str">
            <v>1</v>
          </cell>
          <cell r="D699" t="str">
            <v>B</v>
          </cell>
          <cell r="E699">
            <v>1</v>
          </cell>
          <cell r="F699" t="str">
            <v>Intézmények és önkorm. müködési bev.(01+05)</v>
          </cell>
        </row>
        <row r="700">
          <cell r="A700" t="str">
            <v>7</v>
          </cell>
          <cell r="B700" t="str">
            <v>22</v>
          </cell>
          <cell r="C700" t="str">
            <v>1</v>
          </cell>
          <cell r="D700" t="str">
            <v>B</v>
          </cell>
          <cell r="E700">
            <v>1</v>
          </cell>
          <cell r="F700" t="str">
            <v>Felhalmozási és töke jellegü bevételek</v>
          </cell>
        </row>
        <row r="701">
          <cell r="A701" t="str">
            <v>8</v>
          </cell>
          <cell r="B701" t="str">
            <v>22</v>
          </cell>
          <cell r="C701" t="str">
            <v>1</v>
          </cell>
          <cell r="D701" t="str">
            <v>B</v>
          </cell>
          <cell r="E701">
            <v>1</v>
          </cell>
          <cell r="F701" t="str">
            <v>Támogatások, kiegészitések és átvett pénze-ök</v>
          </cell>
        </row>
        <row r="702">
          <cell r="A702" t="str">
            <v>9</v>
          </cell>
          <cell r="B702" t="str">
            <v>22</v>
          </cell>
          <cell r="C702" t="str">
            <v>1</v>
          </cell>
          <cell r="D702" t="str">
            <v>B</v>
          </cell>
          <cell r="E702">
            <v>1</v>
          </cell>
          <cell r="F702" t="str">
            <v>08-bol felügyeleti szervtöl kapott támogat.</v>
          </cell>
        </row>
        <row r="703">
          <cell r="A703" t="str">
            <v>10</v>
          </cell>
          <cell r="B703" t="str">
            <v>22</v>
          </cell>
          <cell r="C703" t="str">
            <v>1</v>
          </cell>
          <cell r="D703" t="str">
            <v>B</v>
          </cell>
          <cell r="E703">
            <v>1</v>
          </cell>
          <cell r="F703" t="str">
            <v>08-bol önkormányzatok költségvetési támog.</v>
          </cell>
        </row>
        <row r="704">
          <cell r="A704" t="str">
            <v>11</v>
          </cell>
          <cell r="B704" t="str">
            <v>22</v>
          </cell>
          <cell r="C704" t="str">
            <v>1</v>
          </cell>
          <cell r="D704" t="str">
            <v>B</v>
          </cell>
          <cell r="E704">
            <v>1</v>
          </cell>
          <cell r="F704" t="str">
            <v>08-bol mük.c.p.eszközátvét. vállalkozástol</v>
          </cell>
        </row>
        <row r="705">
          <cell r="A705" t="str">
            <v>12</v>
          </cell>
          <cell r="B705" t="str">
            <v>22</v>
          </cell>
          <cell r="C705" t="str">
            <v>1</v>
          </cell>
          <cell r="D705" t="str">
            <v>B</v>
          </cell>
          <cell r="E705">
            <v>1</v>
          </cell>
          <cell r="F705" t="str">
            <v>08-bol mük.c.p.eszközátvét.háztartásoktol</v>
          </cell>
        </row>
        <row r="706">
          <cell r="A706" t="str">
            <v>13</v>
          </cell>
          <cell r="B706" t="str">
            <v>22</v>
          </cell>
          <cell r="C706" t="str">
            <v>1</v>
          </cell>
          <cell r="D706" t="str">
            <v>B</v>
          </cell>
          <cell r="E706">
            <v>1</v>
          </cell>
          <cell r="F706" t="str">
            <v>08-bol mük.c.p.eszközátvét.non-profit szerv.</v>
          </cell>
        </row>
        <row r="707">
          <cell r="A707" t="str">
            <v>14</v>
          </cell>
          <cell r="B707" t="str">
            <v>22</v>
          </cell>
          <cell r="C707" t="str">
            <v>1</v>
          </cell>
          <cell r="D707" t="str">
            <v>B</v>
          </cell>
          <cell r="E707">
            <v>1</v>
          </cell>
          <cell r="F707" t="str">
            <v>08-bol mük.c.p.eszközátvét.egyéb belf. forr.</v>
          </cell>
        </row>
        <row r="708">
          <cell r="A708" t="str">
            <v>15</v>
          </cell>
          <cell r="B708" t="str">
            <v>22</v>
          </cell>
          <cell r="C708" t="str">
            <v>1</v>
          </cell>
          <cell r="D708" t="str">
            <v>B</v>
          </cell>
          <cell r="E708">
            <v>1</v>
          </cell>
          <cell r="F708" t="str">
            <v>08-bol mük.c.pe.átvét.áht.kiv.belf(11+.+14)</v>
          </cell>
        </row>
        <row r="709">
          <cell r="A709" t="str">
            <v>16</v>
          </cell>
          <cell r="B709" t="str">
            <v>22</v>
          </cell>
          <cell r="C709" t="str">
            <v>1</v>
          </cell>
          <cell r="D709" t="str">
            <v>B</v>
          </cell>
          <cell r="E709">
            <v>1</v>
          </cell>
          <cell r="F709" t="str">
            <v>08-bol mük.c.kapott juttatások EU-tol</v>
          </cell>
        </row>
        <row r="710">
          <cell r="A710" t="str">
            <v>17</v>
          </cell>
          <cell r="B710" t="str">
            <v>22</v>
          </cell>
          <cell r="C710" t="str">
            <v>1</v>
          </cell>
          <cell r="D710" t="str">
            <v>B</v>
          </cell>
          <cell r="E710">
            <v>1</v>
          </cell>
          <cell r="F710" t="str">
            <v>08-bol mük.c.kapott jut.nemzetközi szerv-töl</v>
          </cell>
        </row>
        <row r="711">
          <cell r="A711" t="str">
            <v>18</v>
          </cell>
          <cell r="B711" t="str">
            <v>22</v>
          </cell>
          <cell r="C711" t="str">
            <v>1</v>
          </cell>
          <cell r="D711" t="str">
            <v>B</v>
          </cell>
          <cell r="E711">
            <v>1</v>
          </cell>
          <cell r="F711" t="str">
            <v>08-bol mük.c.kapott juttatások kormányoktol</v>
          </cell>
        </row>
        <row r="712">
          <cell r="A712" t="str">
            <v>19</v>
          </cell>
          <cell r="B712" t="str">
            <v>22</v>
          </cell>
          <cell r="C712" t="str">
            <v>1</v>
          </cell>
          <cell r="D712" t="str">
            <v>B</v>
          </cell>
          <cell r="E712">
            <v>1</v>
          </cell>
          <cell r="F712" t="str">
            <v>08-bol mük.c.kapott jut.külföldi magánforg.</v>
          </cell>
        </row>
        <row r="713">
          <cell r="A713" t="str">
            <v>20</v>
          </cell>
          <cell r="B713" t="str">
            <v>22</v>
          </cell>
          <cell r="C713" t="str">
            <v>1</v>
          </cell>
          <cell r="D713" t="str">
            <v>B</v>
          </cell>
          <cell r="E713">
            <v>1</v>
          </cell>
          <cell r="F713" t="str">
            <v>08-bol mük.c.pe.atvét.más külf.f.(17+18+19)</v>
          </cell>
        </row>
        <row r="714">
          <cell r="A714" t="str">
            <v>21</v>
          </cell>
          <cell r="B714" t="str">
            <v>22</v>
          </cell>
          <cell r="C714" t="str">
            <v>1</v>
          </cell>
          <cell r="D714" t="str">
            <v>B</v>
          </cell>
          <cell r="E714">
            <v>1</v>
          </cell>
          <cell r="F714" t="str">
            <v>08-bol mük.c.pe.átvét.államh.kiv.(15+16+20)</v>
          </cell>
        </row>
        <row r="715">
          <cell r="A715" t="str">
            <v>22</v>
          </cell>
          <cell r="B715" t="str">
            <v>22</v>
          </cell>
          <cell r="C715" t="str">
            <v>1</v>
          </cell>
          <cell r="D715" t="str">
            <v>B</v>
          </cell>
          <cell r="E715">
            <v>1</v>
          </cell>
          <cell r="F715" t="str">
            <v>08-bol mük.c.pe.átvét.fejezeten (önk.)belül</v>
          </cell>
        </row>
        <row r="716">
          <cell r="A716" t="str">
            <v>23</v>
          </cell>
          <cell r="B716" t="str">
            <v>22</v>
          </cell>
          <cell r="C716" t="str">
            <v>1</v>
          </cell>
          <cell r="D716" t="str">
            <v>B</v>
          </cell>
          <cell r="E716">
            <v>1</v>
          </cell>
          <cell r="F716" t="str">
            <v>08-bol mük.c.pe.átvét.központi kgtv-i szerv.</v>
          </cell>
        </row>
        <row r="717">
          <cell r="A717" t="str">
            <v>24</v>
          </cell>
          <cell r="B717" t="str">
            <v>22</v>
          </cell>
          <cell r="C717" t="str">
            <v>1</v>
          </cell>
          <cell r="D717" t="str">
            <v>B</v>
          </cell>
          <cell r="E717">
            <v>1</v>
          </cell>
          <cell r="F717" t="str">
            <v>08-bol mük.c.pe.átvét.önk.kgtv-i szervtöl</v>
          </cell>
        </row>
        <row r="718">
          <cell r="A718" t="str">
            <v>25</v>
          </cell>
          <cell r="B718" t="str">
            <v>22</v>
          </cell>
          <cell r="C718" t="str">
            <v>1</v>
          </cell>
          <cell r="D718" t="str">
            <v>B</v>
          </cell>
          <cell r="E718">
            <v>1</v>
          </cell>
          <cell r="F718" t="str">
            <v>08-bol mük.c.pe.átvét.tb alapoktol és kez.</v>
          </cell>
        </row>
        <row r="719">
          <cell r="A719" t="str">
            <v>26</v>
          </cell>
          <cell r="B719" t="str">
            <v>22</v>
          </cell>
          <cell r="C719" t="str">
            <v>1</v>
          </cell>
          <cell r="D719" t="str">
            <v>B</v>
          </cell>
          <cell r="E719">
            <v>1</v>
          </cell>
          <cell r="F719" t="str">
            <v>08-bol mük.c.pe.átvét.elkül.állami pénzalap.</v>
          </cell>
        </row>
        <row r="720">
          <cell r="A720" t="str">
            <v>27</v>
          </cell>
          <cell r="B720" t="str">
            <v>22</v>
          </cell>
          <cell r="C720" t="str">
            <v>1</v>
          </cell>
          <cell r="D720" t="str">
            <v>B</v>
          </cell>
          <cell r="E720">
            <v>1</v>
          </cell>
          <cell r="F720" t="str">
            <v>08-bol mük.c.pe.átvét.fejezeti kez.elöirány.</v>
          </cell>
        </row>
        <row r="721">
          <cell r="A721" t="str">
            <v>28</v>
          </cell>
          <cell r="B721" t="str">
            <v>22</v>
          </cell>
          <cell r="C721" t="str">
            <v>1</v>
          </cell>
          <cell r="D721" t="str">
            <v>B</v>
          </cell>
          <cell r="E721">
            <v>1</v>
          </cell>
          <cell r="F721" t="str">
            <v>08-bol mük.c.pe.átvét.államh.bel.(22+..+27)</v>
          </cell>
        </row>
        <row r="722">
          <cell r="A722" t="str">
            <v>29</v>
          </cell>
          <cell r="B722" t="str">
            <v>22</v>
          </cell>
          <cell r="C722" t="str">
            <v>1</v>
          </cell>
          <cell r="D722" t="str">
            <v>B</v>
          </cell>
          <cell r="E722">
            <v>1</v>
          </cell>
          <cell r="F722" t="str">
            <v>08-bol mük.célra kapott juttatások (21+28)</v>
          </cell>
        </row>
        <row r="723">
          <cell r="A723" t="str">
            <v>30</v>
          </cell>
          <cell r="B723" t="str">
            <v>22</v>
          </cell>
          <cell r="C723" t="str">
            <v>1</v>
          </cell>
          <cell r="D723" t="str">
            <v>B</v>
          </cell>
          <cell r="E723">
            <v>1</v>
          </cell>
          <cell r="F723" t="str">
            <v>08-bol felh.c.p.eszközátvét.háztartásoktol</v>
          </cell>
        </row>
        <row r="724">
          <cell r="A724" t="str">
            <v>31</v>
          </cell>
          <cell r="B724" t="str">
            <v>22</v>
          </cell>
          <cell r="C724" t="str">
            <v>1</v>
          </cell>
          <cell r="D724" t="str">
            <v>B</v>
          </cell>
          <cell r="E724">
            <v>1</v>
          </cell>
          <cell r="F724" t="str">
            <v>08-bol felh.c.p.eszközátvét.non-profit szer.</v>
          </cell>
        </row>
        <row r="725">
          <cell r="A725" t="str">
            <v>32</v>
          </cell>
          <cell r="B725" t="str">
            <v>22</v>
          </cell>
          <cell r="C725" t="str">
            <v>1</v>
          </cell>
          <cell r="D725" t="str">
            <v>B</v>
          </cell>
          <cell r="E725">
            <v>1</v>
          </cell>
          <cell r="F725" t="str">
            <v>08-bol felh.c.p.eszközátvét. vállalkozástol</v>
          </cell>
        </row>
        <row r="726">
          <cell r="A726" t="str">
            <v>33</v>
          </cell>
          <cell r="B726" t="str">
            <v>22</v>
          </cell>
          <cell r="C726" t="str">
            <v>1</v>
          </cell>
          <cell r="D726" t="str">
            <v>B</v>
          </cell>
          <cell r="E726">
            <v>1</v>
          </cell>
          <cell r="F726" t="str">
            <v>08-bol felh.c.p.eszközátvét.pü-i vállalkoz.</v>
          </cell>
        </row>
        <row r="727">
          <cell r="A727" t="str">
            <v>34</v>
          </cell>
          <cell r="B727" t="str">
            <v>22</v>
          </cell>
          <cell r="C727" t="str">
            <v>1</v>
          </cell>
          <cell r="D727" t="str">
            <v>B</v>
          </cell>
          <cell r="E727">
            <v>1</v>
          </cell>
          <cell r="F727" t="str">
            <v>08-bol felh.c.pe.átvét.állh.kiv.(30+.+33)</v>
          </cell>
        </row>
        <row r="728">
          <cell r="A728" t="str">
            <v>35</v>
          </cell>
          <cell r="B728" t="str">
            <v>22</v>
          </cell>
          <cell r="C728" t="str">
            <v>1</v>
          </cell>
          <cell r="D728" t="str">
            <v>B</v>
          </cell>
          <cell r="E728">
            <v>1</v>
          </cell>
          <cell r="F728" t="str">
            <v>08-bol felh.c.kapott juttatások EU-tol</v>
          </cell>
        </row>
        <row r="729">
          <cell r="A729" t="str">
            <v>36</v>
          </cell>
          <cell r="B729" t="str">
            <v>22</v>
          </cell>
          <cell r="C729" t="str">
            <v>1</v>
          </cell>
          <cell r="D729" t="str">
            <v>B</v>
          </cell>
          <cell r="E729">
            <v>1</v>
          </cell>
          <cell r="F729" t="str">
            <v>08-bol felh.c.kapott jut.nemzetközi szerv-t.</v>
          </cell>
        </row>
        <row r="730">
          <cell r="A730" t="str">
            <v>37</v>
          </cell>
          <cell r="B730" t="str">
            <v>22</v>
          </cell>
          <cell r="C730" t="str">
            <v>1</v>
          </cell>
          <cell r="D730" t="str">
            <v>B</v>
          </cell>
          <cell r="E730">
            <v>1</v>
          </cell>
          <cell r="F730" t="str">
            <v>08-bol felh.c.kapott juttatások kormányoktol</v>
          </cell>
        </row>
        <row r="731">
          <cell r="A731" t="str">
            <v>38</v>
          </cell>
          <cell r="B731" t="str">
            <v>22</v>
          </cell>
          <cell r="C731" t="str">
            <v>1</v>
          </cell>
          <cell r="D731" t="str">
            <v>B</v>
          </cell>
          <cell r="E731">
            <v>1</v>
          </cell>
          <cell r="F731" t="str">
            <v>08-bol felh.c.kapott jut.külföldi magánforr.</v>
          </cell>
        </row>
        <row r="732">
          <cell r="A732" t="str">
            <v>39</v>
          </cell>
          <cell r="B732" t="str">
            <v>22</v>
          </cell>
          <cell r="C732" t="str">
            <v>1</v>
          </cell>
          <cell r="D732" t="str">
            <v>B</v>
          </cell>
          <cell r="E732">
            <v>1</v>
          </cell>
          <cell r="F732" t="str">
            <v>08-bol felh.c.pe.kapott más külf.(36+37+38)</v>
          </cell>
        </row>
        <row r="733">
          <cell r="A733" t="str">
            <v>40</v>
          </cell>
          <cell r="B733" t="str">
            <v>22</v>
          </cell>
          <cell r="C733" t="str">
            <v>1</v>
          </cell>
          <cell r="D733" t="str">
            <v>B</v>
          </cell>
          <cell r="E733">
            <v>1</v>
          </cell>
          <cell r="F733" t="str">
            <v>08-bol felh.c.pe.átvét.államh.kiv(34+35+39)</v>
          </cell>
        </row>
        <row r="734">
          <cell r="A734" t="str">
            <v>41</v>
          </cell>
          <cell r="B734" t="str">
            <v>22</v>
          </cell>
          <cell r="C734" t="str">
            <v>1</v>
          </cell>
          <cell r="D734" t="str">
            <v>B</v>
          </cell>
          <cell r="E734">
            <v>1</v>
          </cell>
          <cell r="F734" t="str">
            <v>08-bol felh.c.pe.átvét.fejezeten (önk.)belül</v>
          </cell>
        </row>
        <row r="735">
          <cell r="A735" t="str">
            <v>42</v>
          </cell>
          <cell r="B735" t="str">
            <v>22</v>
          </cell>
          <cell r="C735" t="str">
            <v>1</v>
          </cell>
          <cell r="D735" t="str">
            <v>B</v>
          </cell>
          <cell r="E735">
            <v>1</v>
          </cell>
          <cell r="F735" t="str">
            <v>08-bol felh.c.pe.átvét.központi kgtv-i szer.</v>
          </cell>
        </row>
        <row r="736">
          <cell r="A736" t="str">
            <v>43</v>
          </cell>
          <cell r="B736" t="str">
            <v>22</v>
          </cell>
          <cell r="C736" t="str">
            <v>1</v>
          </cell>
          <cell r="D736" t="str">
            <v>B</v>
          </cell>
          <cell r="E736">
            <v>1</v>
          </cell>
          <cell r="F736" t="str">
            <v>08-bol felh.c.pe.átvét.önk.kgtv-i szervtöl</v>
          </cell>
        </row>
        <row r="737">
          <cell r="A737" t="str">
            <v>44</v>
          </cell>
          <cell r="B737" t="str">
            <v>22</v>
          </cell>
          <cell r="C737" t="str">
            <v>1</v>
          </cell>
          <cell r="D737" t="str">
            <v>B</v>
          </cell>
          <cell r="E737">
            <v>1</v>
          </cell>
          <cell r="F737" t="str">
            <v>08-bol felh.c.pe.átvét.tb alapoktol és kez.</v>
          </cell>
        </row>
        <row r="738">
          <cell r="A738" t="str">
            <v>45</v>
          </cell>
          <cell r="B738" t="str">
            <v>22</v>
          </cell>
          <cell r="C738" t="str">
            <v>1</v>
          </cell>
          <cell r="D738" t="str">
            <v>B</v>
          </cell>
          <cell r="E738">
            <v>1</v>
          </cell>
          <cell r="F738" t="str">
            <v>08-bol felh.c.pe.átvét.elkül.állami pénzalap</v>
          </cell>
        </row>
        <row r="739">
          <cell r="A739" t="str">
            <v>46</v>
          </cell>
          <cell r="B739" t="str">
            <v>22</v>
          </cell>
          <cell r="C739" t="str">
            <v>1</v>
          </cell>
          <cell r="D739" t="str">
            <v>B</v>
          </cell>
          <cell r="E739">
            <v>1</v>
          </cell>
          <cell r="F739" t="str">
            <v>08-bol felh.c.pe.átvét.fejezeti kez.elöir.</v>
          </cell>
        </row>
        <row r="740">
          <cell r="A740" t="str">
            <v>47</v>
          </cell>
          <cell r="B740" t="str">
            <v>22</v>
          </cell>
          <cell r="C740" t="str">
            <v>1</v>
          </cell>
          <cell r="D740" t="str">
            <v>B</v>
          </cell>
          <cell r="E740">
            <v>1</v>
          </cell>
          <cell r="F740" t="str">
            <v>08-bol felh.c.pe.átvét.államh.bel(41+..+46)</v>
          </cell>
        </row>
        <row r="741">
          <cell r="A741" t="str">
            <v>48</v>
          </cell>
          <cell r="B741" t="str">
            <v>22</v>
          </cell>
          <cell r="C741" t="str">
            <v>1</v>
          </cell>
          <cell r="D741" t="str">
            <v>B</v>
          </cell>
          <cell r="E741">
            <v>1</v>
          </cell>
          <cell r="F741" t="str">
            <v>08-bol felh.célu p.eszközátvételek (40+47)</v>
          </cell>
        </row>
        <row r="742">
          <cell r="A742" t="str">
            <v>49</v>
          </cell>
          <cell r="B742" t="str">
            <v>22</v>
          </cell>
          <cell r="C742" t="str">
            <v>1</v>
          </cell>
          <cell r="D742" t="str">
            <v>B</v>
          </cell>
          <cell r="E742">
            <v>1</v>
          </cell>
          <cell r="F742" t="str">
            <v>Támogat.kölcsönök igénybevétele és visszatér.</v>
          </cell>
        </row>
        <row r="743">
          <cell r="A743" t="str">
            <v>50</v>
          </cell>
          <cell r="B743" t="str">
            <v>22</v>
          </cell>
          <cell r="C743" t="str">
            <v>1</v>
          </cell>
          <cell r="D743" t="str">
            <v>B</v>
          </cell>
          <cell r="E743">
            <v>1</v>
          </cell>
          <cell r="F743" t="str">
            <v>Pénzforgalmi bevételek (06+07+08+49)</v>
          </cell>
        </row>
        <row r="744">
          <cell r="A744" t="str">
            <v>51</v>
          </cell>
          <cell r="B744" t="str">
            <v>22</v>
          </cell>
          <cell r="C744" t="str">
            <v>1</v>
          </cell>
          <cell r="D744" t="str">
            <v>B</v>
          </cell>
          <cell r="E744">
            <v>1</v>
          </cell>
          <cell r="F744" t="str">
            <v>Pénzforgalom nélküli bevételek</v>
          </cell>
        </row>
        <row r="745">
          <cell r="A745" t="str">
            <v>52</v>
          </cell>
          <cell r="B745" t="str">
            <v>22</v>
          </cell>
          <cell r="C745" t="str">
            <v>1</v>
          </cell>
          <cell r="D745" t="str">
            <v>B</v>
          </cell>
          <cell r="E745">
            <v>1</v>
          </cell>
          <cell r="F745" t="str">
            <v>Költségvetési bevételek (50+51)</v>
          </cell>
        </row>
        <row r="746">
          <cell r="A746" t="str">
            <v>53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 t="str">
            <v>Finanszirozás bevételei</v>
          </cell>
        </row>
        <row r="747">
          <cell r="A747" t="str">
            <v>54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 t="str">
            <v>Bevételek összesen (52+53)</v>
          </cell>
        </row>
        <row r="748">
          <cell r="A748" t="str">
            <v>1</v>
          </cell>
          <cell r="B748" t="str">
            <v>23</v>
          </cell>
          <cell r="C748" t="str">
            <v>1</v>
          </cell>
          <cell r="D748" t="str">
            <v>B</v>
          </cell>
          <cell r="E748">
            <v>1</v>
          </cell>
          <cell r="F748" t="str">
            <v>Személyi juttatások (02/49)</v>
          </cell>
        </row>
        <row r="749">
          <cell r="A749" t="str">
            <v>2</v>
          </cell>
          <cell r="B749" t="str">
            <v>23</v>
          </cell>
          <cell r="C749" t="str">
            <v>1</v>
          </cell>
          <cell r="D749" t="str">
            <v>B</v>
          </cell>
          <cell r="E749">
            <v>1</v>
          </cell>
          <cell r="F749" t="str">
            <v>Munkaadokat terhelö járulék (02/56)</v>
          </cell>
        </row>
        <row r="750">
          <cell r="A750" t="str">
            <v>3</v>
          </cell>
          <cell r="B750" t="str">
            <v>23</v>
          </cell>
          <cell r="C750" t="str">
            <v>1</v>
          </cell>
          <cell r="D750" t="str">
            <v>B</v>
          </cell>
          <cell r="E750">
            <v>1</v>
          </cell>
          <cell r="F750" t="str">
            <v>Dologi kiadások (03/53-03/51)</v>
          </cell>
        </row>
        <row r="751">
          <cell r="A751" t="str">
            <v>4</v>
          </cell>
          <cell r="B751" t="str">
            <v>23</v>
          </cell>
          <cell r="C751" t="str">
            <v>1</v>
          </cell>
          <cell r="D751" t="str">
            <v>B</v>
          </cell>
          <cell r="E751">
            <v>1</v>
          </cell>
          <cell r="F751" t="str">
            <v>Ellátottak pénzbeli juttatásai (04/17)</v>
          </cell>
        </row>
        <row r="752">
          <cell r="A752" t="str">
            <v>5</v>
          </cell>
          <cell r="B752" t="str">
            <v>23</v>
          </cell>
          <cell r="C752" t="str">
            <v>1</v>
          </cell>
          <cell r="D752" t="str">
            <v>B</v>
          </cell>
          <cell r="E752">
            <v>1</v>
          </cell>
          <cell r="F752" t="str">
            <v>Egyéb mük.célu támog.,folyo kiad.(04/01+02+03+10+18+...+21)</v>
          </cell>
        </row>
        <row r="753">
          <cell r="A753" t="str">
            <v>6</v>
          </cell>
          <cell r="B753" t="str">
            <v>23</v>
          </cell>
          <cell r="C753" t="str">
            <v>1</v>
          </cell>
          <cell r="D753" t="str">
            <v>B</v>
          </cell>
          <cell r="E753">
            <v>1</v>
          </cell>
          <cell r="F753" t="str">
            <v>Kamatkiadások (03/51)</v>
          </cell>
        </row>
        <row r="754">
          <cell r="A754" t="str">
            <v>7</v>
          </cell>
          <cell r="B754" t="str">
            <v>23</v>
          </cell>
          <cell r="C754" t="str">
            <v>1</v>
          </cell>
          <cell r="D754" t="str">
            <v>B</v>
          </cell>
          <cell r="E754">
            <v>1</v>
          </cell>
          <cell r="F754" t="str">
            <v>Müködési költségvetés (01+...+06)</v>
          </cell>
        </row>
        <row r="755">
          <cell r="A755" t="str">
            <v>8</v>
          </cell>
          <cell r="B755" t="str">
            <v>23</v>
          </cell>
          <cell r="C755" t="str">
            <v>1</v>
          </cell>
          <cell r="D755" t="str">
            <v>B</v>
          </cell>
          <cell r="E755">
            <v>1</v>
          </cell>
          <cell r="F755" t="str">
            <v>Intézményi beruházási kiadások (05/12+05/26)</v>
          </cell>
        </row>
        <row r="756">
          <cell r="A756" t="str">
            <v>9</v>
          </cell>
          <cell r="B756" t="str">
            <v>23</v>
          </cell>
          <cell r="C756" t="str">
            <v>1</v>
          </cell>
          <cell r="D756" t="str">
            <v>B</v>
          </cell>
          <cell r="E756">
            <v>1</v>
          </cell>
          <cell r="F756" t="str">
            <v>Felujitás (05/05)</v>
          </cell>
        </row>
        <row r="757">
          <cell r="A757" t="str">
            <v>10</v>
          </cell>
          <cell r="B757" t="str">
            <v>23</v>
          </cell>
          <cell r="C757" t="str">
            <v>1</v>
          </cell>
          <cell r="D757" t="str">
            <v>B</v>
          </cell>
          <cell r="E757">
            <v>1</v>
          </cell>
          <cell r="F757" t="str">
            <v>Egyéb intézményi felhalm.kiad.(04/04+05+ 05/25+29+30+37)</v>
          </cell>
        </row>
        <row r="758">
          <cell r="A758" t="str">
            <v>11</v>
          </cell>
          <cell r="B758" t="str">
            <v>23</v>
          </cell>
          <cell r="C758" t="str">
            <v>1</v>
          </cell>
          <cell r="D758" t="str">
            <v>B</v>
          </cell>
          <cell r="E758">
            <v>1</v>
          </cell>
          <cell r="F758" t="str">
            <v>Központi beruházási kiadások (05/20+05/27)</v>
          </cell>
        </row>
        <row r="759">
          <cell r="A759" t="str">
            <v>12</v>
          </cell>
          <cell r="B759" t="str">
            <v>23</v>
          </cell>
          <cell r="C759" t="str">
            <v>1</v>
          </cell>
          <cell r="D759" t="str">
            <v>B</v>
          </cell>
          <cell r="E759">
            <v>1</v>
          </cell>
          <cell r="F759" t="str">
            <v>Lakástámogatás (05/22)</v>
          </cell>
        </row>
        <row r="760">
          <cell r="A760" t="str">
            <v>13</v>
          </cell>
          <cell r="B760" t="str">
            <v>23</v>
          </cell>
          <cell r="C760" t="str">
            <v>1</v>
          </cell>
          <cell r="D760" t="str">
            <v>B</v>
          </cell>
          <cell r="E760">
            <v>1</v>
          </cell>
          <cell r="F760" t="str">
            <v>Lakásépités (05/24+05/28)</v>
          </cell>
        </row>
        <row r="761">
          <cell r="A761" t="str">
            <v>14</v>
          </cell>
          <cell r="B761" t="str">
            <v>23</v>
          </cell>
          <cell r="C761" t="str">
            <v>1</v>
          </cell>
          <cell r="D761" t="str">
            <v>B</v>
          </cell>
          <cell r="E761">
            <v>1</v>
          </cell>
          <cell r="F761" t="str">
            <v>Felhalmozási kiadások (08+...+13)</v>
          </cell>
        </row>
        <row r="762">
          <cell r="A762" t="str">
            <v>15</v>
          </cell>
          <cell r="B762" t="str">
            <v>23</v>
          </cell>
          <cell r="C762" t="str">
            <v>1</v>
          </cell>
          <cell r="D762" t="str">
            <v>B</v>
          </cell>
          <cell r="E762">
            <v>1</v>
          </cell>
          <cell r="F762" t="str">
            <v>Kölcsön nyujtása,törlesztése (06/53)</v>
          </cell>
        </row>
        <row r="763">
          <cell r="A763" t="str">
            <v>16</v>
          </cell>
          <cell r="B763" t="str">
            <v>23</v>
          </cell>
          <cell r="C763" t="str">
            <v>1</v>
          </cell>
          <cell r="D763" t="str">
            <v>B</v>
          </cell>
          <cell r="E763">
            <v>1</v>
          </cell>
          <cell r="F763" t="str">
            <v>Pénzforgalom nélküli kiadások (06/69+06/70)</v>
          </cell>
        </row>
        <row r="764">
          <cell r="A764" t="str">
            <v>17</v>
          </cell>
          <cell r="B764" t="str">
            <v>23</v>
          </cell>
          <cell r="C764" t="str">
            <v>1</v>
          </cell>
          <cell r="D764" t="str">
            <v>B</v>
          </cell>
          <cell r="E764">
            <v>1</v>
          </cell>
          <cell r="F764" t="str">
            <v>Költségvetési kiadások összesen  (07+14+15+16)</v>
          </cell>
        </row>
        <row r="765">
          <cell r="A765" t="str">
            <v>18</v>
          </cell>
          <cell r="B765" t="str">
            <v>23</v>
          </cell>
          <cell r="C765" t="str">
            <v>1</v>
          </cell>
          <cell r="D765" t="str">
            <v>B</v>
          </cell>
          <cell r="E765">
            <v>1</v>
          </cell>
          <cell r="F765" t="str">
            <v>Alap- és vállalkozási tev.közötti elszámolások (06/71)</v>
          </cell>
        </row>
        <row r="766">
          <cell r="A766" t="str">
            <v>19</v>
          </cell>
          <cell r="B766" t="str">
            <v>23</v>
          </cell>
          <cell r="C766" t="str">
            <v>1</v>
          </cell>
          <cell r="D766" t="str">
            <v>B</v>
          </cell>
          <cell r="E766">
            <v>1</v>
          </cell>
          <cell r="F766" t="str">
            <v>Finanszirozás kiadásai (06/ 63+68+76)</v>
          </cell>
        </row>
        <row r="767">
          <cell r="A767" t="str">
            <v>20</v>
          </cell>
          <cell r="B767" t="str">
            <v>23</v>
          </cell>
          <cell r="C767" t="str">
            <v>1</v>
          </cell>
          <cell r="D767" t="str">
            <v>B</v>
          </cell>
          <cell r="E767">
            <v>1</v>
          </cell>
          <cell r="F767" t="str">
            <v>K i a d á s o k  ö s s z e s e n  (17+18+19)</v>
          </cell>
        </row>
        <row r="768">
          <cell r="A768" t="str">
            <v>21</v>
          </cell>
          <cell r="B768" t="str">
            <v>23</v>
          </cell>
          <cell r="C768" t="str">
            <v>1</v>
          </cell>
          <cell r="D768" t="str">
            <v>B</v>
          </cell>
          <cell r="E768">
            <v>1</v>
          </cell>
          <cell r="F768" t="str">
            <v>Müködési költségvetés bevételei (07/30+35 +09/11+12+13)</v>
          </cell>
        </row>
        <row r="769">
          <cell r="A769" t="str">
            <v>22</v>
          </cell>
          <cell r="B769" t="str">
            <v>23</v>
          </cell>
          <cell r="C769" t="str">
            <v>1</v>
          </cell>
          <cell r="D769" t="str">
            <v>B</v>
          </cell>
          <cell r="E769">
            <v>1</v>
          </cell>
          <cell r="F769" t="str">
            <v>Felhalmozási bevételek (08/15+09/14+09/15)</v>
          </cell>
        </row>
        <row r="770">
          <cell r="A770" t="str">
            <v>23</v>
          </cell>
          <cell r="B770" t="str">
            <v>23</v>
          </cell>
          <cell r="C770" t="str">
            <v>1</v>
          </cell>
          <cell r="D770" t="str">
            <v>B</v>
          </cell>
          <cell r="E770">
            <v>1</v>
          </cell>
          <cell r="F770" t="str">
            <v>Támogatási kölcsönök igénybevétele,visszatér.(10/25+10/50)</v>
          </cell>
        </row>
        <row r="771">
          <cell r="A771" t="str">
            <v>24</v>
          </cell>
          <cell r="B771" t="str">
            <v>23</v>
          </cell>
          <cell r="C771" t="str">
            <v>1</v>
          </cell>
          <cell r="D771" t="str">
            <v>B</v>
          </cell>
          <cell r="E771">
            <v>1</v>
          </cell>
          <cell r="F771" t="str">
            <v>Költségvetési támogatás ( 09/04 vagy 09/05)</v>
          </cell>
        </row>
        <row r="772">
          <cell r="A772" t="str">
            <v>25</v>
          </cell>
          <cell r="B772" t="str">
            <v>23</v>
          </cell>
          <cell r="C772" t="str">
            <v>1</v>
          </cell>
          <cell r="D772" t="str">
            <v>B</v>
          </cell>
          <cell r="E772">
            <v>1</v>
          </cell>
          <cell r="F772" t="str">
            <v>Pénzforgalom nélküli bevételek (10/70+10/71)</v>
          </cell>
        </row>
        <row r="773">
          <cell r="A773" t="str">
            <v>26</v>
          </cell>
          <cell r="B773" t="str">
            <v>23</v>
          </cell>
          <cell r="C773" t="str">
            <v>1</v>
          </cell>
          <cell r="D773" t="str">
            <v>B</v>
          </cell>
          <cell r="E773">
            <v>1</v>
          </cell>
          <cell r="F773" t="str">
            <v>Költségvetési bevételek összesen  (21+..+25)</v>
          </cell>
        </row>
        <row r="774">
          <cell r="A774" t="str">
            <v>27</v>
          </cell>
          <cell r="B774" t="str">
            <v>23</v>
          </cell>
          <cell r="C774" t="str">
            <v>1</v>
          </cell>
          <cell r="D774" t="str">
            <v>B</v>
          </cell>
          <cell r="E774">
            <v>1</v>
          </cell>
          <cell r="F774" t="str">
            <v>Alap- és vállalkozási tev.közötti elszámolások (10/72)</v>
          </cell>
        </row>
        <row r="775">
          <cell r="A775" t="str">
            <v>28</v>
          </cell>
          <cell r="B775" t="str">
            <v>23</v>
          </cell>
          <cell r="C775" t="str">
            <v>1</v>
          </cell>
          <cell r="D775" t="str">
            <v>B</v>
          </cell>
          <cell r="E775">
            <v>1</v>
          </cell>
          <cell r="F775" t="str">
            <v>Finanszirozás bevételei (10/64+69+77)</v>
          </cell>
        </row>
        <row r="776">
          <cell r="A776" t="str">
            <v>29</v>
          </cell>
          <cell r="B776" t="str">
            <v>23</v>
          </cell>
          <cell r="C776" t="str">
            <v>1</v>
          </cell>
          <cell r="D776" t="str">
            <v>B</v>
          </cell>
          <cell r="E776">
            <v>1</v>
          </cell>
          <cell r="F776" t="str">
            <v>B e v é t e l e k  ö s s z e s e n  (26+27+28)</v>
          </cell>
        </row>
        <row r="777">
          <cell r="A777" t="str">
            <v>1</v>
          </cell>
          <cell r="B777" t="str">
            <v>24</v>
          </cell>
          <cell r="C777" t="str">
            <v>1</v>
          </cell>
          <cell r="D777" t="str">
            <v>B</v>
          </cell>
          <cell r="E777">
            <v>1</v>
          </cell>
          <cell r="F777" t="str">
            <v>Pénzkészlet tárgyidö.elején-Költs.bankszámlák egyenlege</v>
          </cell>
        </row>
        <row r="778">
          <cell r="A778" t="str">
            <v>2</v>
          </cell>
          <cell r="B778" t="str">
            <v>24</v>
          </cell>
          <cell r="C778" t="str">
            <v>1</v>
          </cell>
          <cell r="D778" t="str">
            <v>B</v>
          </cell>
          <cell r="E778">
            <v>1</v>
          </cell>
          <cell r="F778" t="str">
            <v>Pénzkészlet tárgyidö.elején-Pénztár,betétkönyv.egyenlege</v>
          </cell>
        </row>
        <row r="779">
          <cell r="A779" t="str">
            <v>3</v>
          </cell>
          <cell r="B779" t="str">
            <v>24</v>
          </cell>
          <cell r="C779" t="str">
            <v>1</v>
          </cell>
          <cell r="D779" t="str">
            <v>B</v>
          </cell>
          <cell r="E779">
            <v>1</v>
          </cell>
          <cell r="F779" t="str">
            <v>Pénzkészlet   Ö S S Z E S E N       (01+02)</v>
          </cell>
        </row>
        <row r="780">
          <cell r="A780" t="str">
            <v>4</v>
          </cell>
          <cell r="B780" t="str">
            <v>24</v>
          </cell>
          <cell r="C780" t="str">
            <v>1</v>
          </cell>
          <cell r="D780" t="str">
            <v>B</v>
          </cell>
          <cell r="E780">
            <v>1</v>
          </cell>
          <cell r="F780" t="str">
            <v>Bevételek                                           (+)</v>
          </cell>
        </row>
        <row r="781">
          <cell r="A781" t="str">
            <v>5</v>
          </cell>
          <cell r="B781" t="str">
            <v>24</v>
          </cell>
          <cell r="C781" t="str">
            <v>1</v>
          </cell>
          <cell r="D781" t="str">
            <v>B</v>
          </cell>
          <cell r="E781">
            <v>1</v>
          </cell>
          <cell r="F781" t="str">
            <v>Kiadások                                            (-)</v>
          </cell>
        </row>
        <row r="782">
          <cell r="A782" t="str">
            <v>6</v>
          </cell>
          <cell r="B782" t="str">
            <v>24</v>
          </cell>
          <cell r="C782" t="str">
            <v>1</v>
          </cell>
          <cell r="D782" t="str">
            <v>B</v>
          </cell>
          <cell r="E782">
            <v>1</v>
          </cell>
          <cell r="F782" t="str">
            <v>Pénzkészlet tárgyidö.végén- Költs.bankszámlák egyenlege</v>
          </cell>
        </row>
        <row r="783">
          <cell r="A783" t="str">
            <v>7</v>
          </cell>
          <cell r="B783" t="str">
            <v>24</v>
          </cell>
          <cell r="C783" t="str">
            <v>1</v>
          </cell>
          <cell r="D783" t="str">
            <v>B</v>
          </cell>
          <cell r="E783">
            <v>1</v>
          </cell>
          <cell r="F783" t="str">
            <v>Pénzkészlet tárgyidö.végén- Pénztár,betétkönyv.egyenlege</v>
          </cell>
        </row>
        <row r="784">
          <cell r="A784" t="str">
            <v>8</v>
          </cell>
          <cell r="B784" t="str">
            <v>24</v>
          </cell>
          <cell r="C784" t="str">
            <v>1</v>
          </cell>
          <cell r="D784" t="str">
            <v>B</v>
          </cell>
          <cell r="E784">
            <v>1</v>
          </cell>
          <cell r="F784" t="str">
            <v>Pénzkészlet   Ö S S Z E S E N    (06+07) (03+04-05)</v>
          </cell>
        </row>
        <row r="785">
          <cell r="A785" t="str">
            <v>1</v>
          </cell>
          <cell r="B785" t="str">
            <v>26</v>
          </cell>
          <cell r="C785" t="str">
            <v>1</v>
          </cell>
          <cell r="D785" t="str">
            <v>B</v>
          </cell>
          <cell r="E785">
            <v>1</v>
          </cell>
          <cell r="F785" t="str">
            <v>Személyi juttatások</v>
          </cell>
        </row>
        <row r="786">
          <cell r="A786" t="str">
            <v>2</v>
          </cell>
          <cell r="B786" t="str">
            <v>26</v>
          </cell>
          <cell r="C786" t="str">
            <v>1</v>
          </cell>
          <cell r="D786" t="str">
            <v>B</v>
          </cell>
          <cell r="E786">
            <v>1</v>
          </cell>
          <cell r="F786" t="str">
            <v>Munkaadokat terhelö járulékok</v>
          </cell>
        </row>
        <row r="787">
          <cell r="A787" t="str">
            <v>3</v>
          </cell>
          <cell r="B787" t="str">
            <v>26</v>
          </cell>
          <cell r="C787" t="str">
            <v>1</v>
          </cell>
          <cell r="D787" t="str">
            <v>B</v>
          </cell>
          <cell r="E787">
            <v>1</v>
          </cell>
          <cell r="F787" t="str">
            <v>Dologi kiadások és egyéb folyo kiadások</v>
          </cell>
        </row>
        <row r="788">
          <cell r="A788" t="str">
            <v>4</v>
          </cell>
          <cell r="B788" t="str">
            <v>26</v>
          </cell>
          <cell r="C788" t="str">
            <v>1</v>
          </cell>
          <cell r="D788" t="str">
            <v>B</v>
          </cell>
          <cell r="E788">
            <v>1</v>
          </cell>
          <cell r="F788" t="str">
            <v>Végleges pénzeszközátadás, egyéb támogatás</v>
          </cell>
        </row>
        <row r="789">
          <cell r="A789" t="str">
            <v>5</v>
          </cell>
          <cell r="B789" t="str">
            <v>26</v>
          </cell>
          <cell r="C789" t="str">
            <v>1</v>
          </cell>
          <cell r="D789" t="str">
            <v>B</v>
          </cell>
          <cell r="E789">
            <v>1</v>
          </cell>
          <cell r="F789" t="str">
            <v>Ellátottak pénzbeli juttatásai</v>
          </cell>
        </row>
        <row r="790">
          <cell r="A790" t="str">
            <v>6</v>
          </cell>
          <cell r="B790" t="str">
            <v>26</v>
          </cell>
          <cell r="C790" t="str">
            <v>1</v>
          </cell>
          <cell r="D790" t="str">
            <v>B</v>
          </cell>
          <cell r="E790">
            <v>1</v>
          </cell>
          <cell r="F790" t="str">
            <v>Felujitás</v>
          </cell>
        </row>
        <row r="791">
          <cell r="A791" t="str">
            <v>7</v>
          </cell>
          <cell r="B791" t="str">
            <v>26</v>
          </cell>
          <cell r="C791" t="str">
            <v>1</v>
          </cell>
          <cell r="D791" t="str">
            <v>B</v>
          </cell>
          <cell r="E791">
            <v>1</v>
          </cell>
          <cell r="F791" t="str">
            <v>Felhalmozási kiadások és pénzügyi befektetések</v>
          </cell>
        </row>
        <row r="792">
          <cell r="A792" t="str">
            <v>8</v>
          </cell>
          <cell r="B792" t="str">
            <v>26</v>
          </cell>
          <cell r="C792" t="str">
            <v>1</v>
          </cell>
          <cell r="D792" t="str">
            <v>B</v>
          </cell>
          <cell r="E792">
            <v>1</v>
          </cell>
          <cell r="F792" t="str">
            <v>Hitelek,értékpap.,kölcsönök,pénzforg.nélk.kiad.</v>
          </cell>
        </row>
        <row r="793">
          <cell r="A793" t="str">
            <v>9</v>
          </cell>
          <cell r="B793" t="str">
            <v>26</v>
          </cell>
          <cell r="C793" t="str">
            <v>1</v>
          </cell>
          <cell r="D793" t="str">
            <v>B</v>
          </cell>
          <cell r="E793">
            <v>1</v>
          </cell>
          <cell r="F793" t="str">
            <v>Kiadások összesen (01+...+08)</v>
          </cell>
        </row>
        <row r="794">
          <cell r="A794" t="str">
            <v>10</v>
          </cell>
          <cell r="B794" t="str">
            <v>26</v>
          </cell>
          <cell r="C794" t="str">
            <v>1</v>
          </cell>
          <cell r="D794" t="str">
            <v>B</v>
          </cell>
          <cell r="E794">
            <v>1</v>
          </cell>
          <cell r="F794" t="str">
            <v>Intézményi müködési bevételek</v>
          </cell>
        </row>
        <row r="795">
          <cell r="A795" t="str">
            <v>11</v>
          </cell>
          <cell r="B795" t="str">
            <v>26</v>
          </cell>
          <cell r="C795" t="str">
            <v>1</v>
          </cell>
          <cell r="D795" t="str">
            <v>B</v>
          </cell>
          <cell r="E795">
            <v>1</v>
          </cell>
          <cell r="F795" t="str">
            <v>Önkormányzatok sajátos müködési bevételei</v>
          </cell>
        </row>
        <row r="796">
          <cell r="A796" t="str">
            <v>12</v>
          </cell>
          <cell r="B796" t="str">
            <v>26</v>
          </cell>
          <cell r="C796" t="str">
            <v>1</v>
          </cell>
          <cell r="D796" t="str">
            <v>B</v>
          </cell>
          <cell r="E796">
            <v>1</v>
          </cell>
          <cell r="F796" t="str">
            <v>Intézmények és önkorm. mük.bev.(10+11)</v>
          </cell>
        </row>
        <row r="797">
          <cell r="A797" t="str">
            <v>13</v>
          </cell>
          <cell r="B797" t="str">
            <v>26</v>
          </cell>
          <cell r="C797" t="str">
            <v>1</v>
          </cell>
          <cell r="D797" t="str">
            <v>B</v>
          </cell>
          <cell r="E797">
            <v>1</v>
          </cell>
          <cell r="F797" t="str">
            <v>Felhalmozási és töke jellegü bevételek</v>
          </cell>
        </row>
        <row r="798">
          <cell r="A798" t="str">
            <v>14</v>
          </cell>
          <cell r="B798" t="str">
            <v>26</v>
          </cell>
          <cell r="C798" t="str">
            <v>1</v>
          </cell>
          <cell r="D798" t="str">
            <v>B</v>
          </cell>
          <cell r="E798">
            <v>1</v>
          </cell>
          <cell r="F798" t="str">
            <v>Támogatások, kiegészitések és átv. pénzeszk.</v>
          </cell>
        </row>
        <row r="799">
          <cell r="A799" t="str">
            <v>15</v>
          </cell>
          <cell r="B799" t="str">
            <v>26</v>
          </cell>
          <cell r="C799" t="str">
            <v>1</v>
          </cell>
          <cell r="D799" t="str">
            <v>B</v>
          </cell>
          <cell r="E799">
            <v>1</v>
          </cell>
          <cell r="F799" t="str">
            <v>Hitelek, értékp.,kölcs., pénzf. nélküli bevét.</v>
          </cell>
        </row>
        <row r="800">
          <cell r="A800" t="str">
            <v>16</v>
          </cell>
          <cell r="B800" t="str">
            <v>26</v>
          </cell>
          <cell r="C800" t="str">
            <v>1</v>
          </cell>
          <cell r="D800" t="str">
            <v>B</v>
          </cell>
          <cell r="E800">
            <v>1</v>
          </cell>
          <cell r="F800" t="str">
            <v>Bevételek összesen (12+...+15)</v>
          </cell>
        </row>
        <row r="801">
          <cell r="A801" t="str">
            <v>1</v>
          </cell>
          <cell r="B801" t="str">
            <v>27</v>
          </cell>
          <cell r="C801" t="str">
            <v>1</v>
          </cell>
          <cell r="D801" t="str">
            <v>B</v>
          </cell>
          <cell r="E801">
            <v>1</v>
          </cell>
          <cell r="F801" t="str">
            <v>Bankszámlaegyenleg a tárgyidöszak elején</v>
          </cell>
        </row>
        <row r="802">
          <cell r="A802" t="str">
            <v>2</v>
          </cell>
          <cell r="B802" t="str">
            <v>27</v>
          </cell>
          <cell r="C802" t="str">
            <v>1</v>
          </cell>
          <cell r="D802" t="str">
            <v>B</v>
          </cell>
          <cell r="E802">
            <v>1</v>
          </cell>
          <cell r="F802" t="str">
            <v>Biroi letétek bevétele</v>
          </cell>
        </row>
        <row r="803">
          <cell r="A803" t="str">
            <v>3</v>
          </cell>
          <cell r="B803" t="str">
            <v>27</v>
          </cell>
          <cell r="C803" t="str">
            <v>1</v>
          </cell>
          <cell r="D803" t="str">
            <v>B</v>
          </cell>
          <cell r="E803">
            <v>1</v>
          </cell>
          <cell r="F803" t="str">
            <v>Más jogszabályban foglalt letétek bevétele</v>
          </cell>
        </row>
        <row r="804">
          <cell r="A804" t="str">
            <v>4</v>
          </cell>
          <cell r="B804" t="str">
            <v>27</v>
          </cell>
          <cell r="C804" t="str">
            <v>1</v>
          </cell>
          <cell r="D804" t="str">
            <v>B</v>
          </cell>
          <cell r="E804">
            <v>1</v>
          </cell>
          <cell r="F804" t="str">
            <v>Letéti pénzeszköz hozambevétele</v>
          </cell>
        </row>
        <row r="805">
          <cell r="A805" t="str">
            <v>5</v>
          </cell>
          <cell r="B805" t="str">
            <v>27</v>
          </cell>
          <cell r="C805" t="str">
            <v>1</v>
          </cell>
          <cell r="D805" t="str">
            <v>B</v>
          </cell>
          <cell r="E805">
            <v>1</v>
          </cell>
          <cell r="F805" t="str">
            <v>Egyéb letéti bevételek</v>
          </cell>
        </row>
        <row r="806">
          <cell r="A806" t="str">
            <v>6</v>
          </cell>
          <cell r="B806" t="str">
            <v>27</v>
          </cell>
          <cell r="C806" t="str">
            <v>1</v>
          </cell>
          <cell r="D806" t="str">
            <v>B</v>
          </cell>
          <cell r="E806">
            <v>1</v>
          </cell>
          <cell r="F806" t="str">
            <v>Letéti bevételek összesen (02+...+05)</v>
          </cell>
        </row>
        <row r="807">
          <cell r="A807" t="str">
            <v>7</v>
          </cell>
          <cell r="B807" t="str">
            <v>27</v>
          </cell>
          <cell r="C807" t="str">
            <v>1</v>
          </cell>
          <cell r="D807" t="str">
            <v>B</v>
          </cell>
          <cell r="E807">
            <v>1</v>
          </cell>
          <cell r="F807" t="str">
            <v>Biroi letétek kiadásai</v>
          </cell>
        </row>
        <row r="808">
          <cell r="A808" t="str">
            <v>8</v>
          </cell>
          <cell r="B808" t="str">
            <v>27</v>
          </cell>
          <cell r="C808" t="str">
            <v>1</v>
          </cell>
          <cell r="D808" t="str">
            <v>B</v>
          </cell>
          <cell r="E808">
            <v>1</v>
          </cell>
          <cell r="F808" t="str">
            <v>Más jogszabályban foglalt letétek kiadásai</v>
          </cell>
        </row>
        <row r="809">
          <cell r="A809" t="str">
            <v>9</v>
          </cell>
          <cell r="B809" t="str">
            <v>27</v>
          </cell>
          <cell r="C809" t="str">
            <v>1</v>
          </cell>
          <cell r="D809" t="str">
            <v>B</v>
          </cell>
          <cell r="E809">
            <v>1</v>
          </cell>
          <cell r="F809" t="str">
            <v>Hozambevétel átutalása a ktgs-i elszámolási számlára</v>
          </cell>
        </row>
        <row r="810">
          <cell r="A810" t="str">
            <v>10</v>
          </cell>
          <cell r="B810" t="str">
            <v>27</v>
          </cell>
          <cell r="C810" t="str">
            <v>1</v>
          </cell>
          <cell r="D810" t="str">
            <v>B</v>
          </cell>
          <cell r="E810">
            <v>1</v>
          </cell>
          <cell r="F810" t="str">
            <v>Egyéb letétek kiadásai</v>
          </cell>
        </row>
        <row r="811">
          <cell r="A811" t="str">
            <v>11</v>
          </cell>
          <cell r="B811" t="str">
            <v>27</v>
          </cell>
          <cell r="C811" t="str">
            <v>1</v>
          </cell>
          <cell r="D811" t="str">
            <v>B</v>
          </cell>
          <cell r="E811">
            <v>1</v>
          </cell>
          <cell r="F811" t="str">
            <v>Letéti kiadások összesen (07+...+10)</v>
          </cell>
        </row>
        <row r="812">
          <cell r="A812" t="str">
            <v>12</v>
          </cell>
          <cell r="B812" t="str">
            <v>27</v>
          </cell>
          <cell r="C812" t="str">
            <v>1</v>
          </cell>
          <cell r="D812" t="str">
            <v>B</v>
          </cell>
          <cell r="E812">
            <v>1</v>
          </cell>
          <cell r="F812" t="str">
            <v>Bankszámla egyenleg a tárgyidöszak végén (01+06-11)</v>
          </cell>
        </row>
        <row r="813">
          <cell r="A813" t="str">
            <v>1</v>
          </cell>
          <cell r="B813" t="str">
            <v>29</v>
          </cell>
          <cell r="C813" t="str">
            <v>1</v>
          </cell>
          <cell r="D813" t="str">
            <v>B</v>
          </cell>
          <cell r="E813">
            <v>1</v>
          </cell>
          <cell r="F813" t="str">
            <v>Költségvetési bankszámlák zároegyenlegei</v>
          </cell>
        </row>
        <row r="814">
          <cell r="A814" t="str">
            <v>2</v>
          </cell>
          <cell r="B814" t="str">
            <v>29</v>
          </cell>
          <cell r="C814" t="str">
            <v>1</v>
          </cell>
          <cell r="D814" t="str">
            <v>B</v>
          </cell>
          <cell r="E814">
            <v>1</v>
          </cell>
          <cell r="F814" t="str">
            <v>Pénztárak és betétkönyvek zároegyenlegei</v>
          </cell>
        </row>
        <row r="815">
          <cell r="A815" t="str">
            <v>3</v>
          </cell>
          <cell r="B815" t="str">
            <v>29</v>
          </cell>
          <cell r="C815" t="str">
            <v>1</v>
          </cell>
          <cell r="D815" t="str">
            <v>B</v>
          </cell>
          <cell r="E815">
            <v>1</v>
          </cell>
          <cell r="F815" t="str">
            <v>Záro pénzkészlet (01+02)</v>
          </cell>
        </row>
        <row r="816">
          <cell r="A816" t="str">
            <v>4</v>
          </cell>
          <cell r="B816" t="str">
            <v>29</v>
          </cell>
          <cell r="C816" t="str">
            <v>1</v>
          </cell>
          <cell r="D816" t="str">
            <v>B</v>
          </cell>
          <cell r="E816">
            <v>1</v>
          </cell>
          <cell r="F816" t="str">
            <v>Költségvetési aktiv kiegyenlitö elszámolások zároegyenl.</v>
          </cell>
        </row>
        <row r="817">
          <cell r="A817" t="str">
            <v>5</v>
          </cell>
          <cell r="B817" t="str">
            <v>29</v>
          </cell>
          <cell r="C817" t="str">
            <v>1</v>
          </cell>
          <cell r="D817" t="str">
            <v>B</v>
          </cell>
          <cell r="E817">
            <v>1</v>
          </cell>
          <cell r="F817" t="str">
            <v>Passziv kiegyenlitö elszámolások zároegyenlegei         (-)</v>
          </cell>
        </row>
        <row r="818">
          <cell r="A818" t="str">
            <v>6</v>
          </cell>
          <cell r="B818" t="str">
            <v>29</v>
          </cell>
          <cell r="C818" t="str">
            <v>1</v>
          </cell>
          <cell r="D818" t="str">
            <v>B</v>
          </cell>
          <cell r="E818">
            <v>1</v>
          </cell>
          <cell r="F818" t="str">
            <v>Költségvetési aktiv átfuto elszámolások zároegyenlege</v>
          </cell>
        </row>
        <row r="819">
          <cell r="A819" t="str">
            <v>7</v>
          </cell>
          <cell r="B819" t="str">
            <v>29</v>
          </cell>
          <cell r="C819" t="str">
            <v>1</v>
          </cell>
          <cell r="D819" t="str">
            <v>B</v>
          </cell>
          <cell r="E819">
            <v>1</v>
          </cell>
          <cell r="F819" t="str">
            <v>Passziv átfuto elszámolások zároegyenlege               (-)</v>
          </cell>
        </row>
        <row r="820">
          <cell r="A820" t="str">
            <v>8</v>
          </cell>
          <cell r="B820" t="str">
            <v>29</v>
          </cell>
          <cell r="C820" t="str">
            <v>1</v>
          </cell>
          <cell r="D820" t="str">
            <v>B</v>
          </cell>
          <cell r="E820">
            <v>1</v>
          </cell>
          <cell r="F820" t="str">
            <v>Aktiv függö elszámolások zároegyenlege</v>
          </cell>
        </row>
        <row r="821">
          <cell r="A821" t="str">
            <v>9</v>
          </cell>
          <cell r="B821" t="str">
            <v>29</v>
          </cell>
          <cell r="C821" t="str">
            <v>1</v>
          </cell>
          <cell r="D821" t="str">
            <v>B</v>
          </cell>
          <cell r="E821">
            <v>1</v>
          </cell>
          <cell r="F821" t="str">
            <v>Passziv függö elszámolások zároegyenlege                (-)</v>
          </cell>
        </row>
        <row r="822">
          <cell r="A822" t="str">
            <v>10</v>
          </cell>
          <cell r="B822" t="str">
            <v>29</v>
          </cell>
          <cell r="C822" t="str">
            <v>1</v>
          </cell>
          <cell r="D822" t="str">
            <v>B</v>
          </cell>
          <cell r="E822">
            <v>1</v>
          </cell>
          <cell r="F822" t="str">
            <v>Egyéb aktiv és passziv pü.elsz.össz.(04-05+06-07+08-09)</v>
          </cell>
        </row>
        <row r="823">
          <cell r="A823" t="str">
            <v>11</v>
          </cell>
          <cell r="B823" t="str">
            <v>29</v>
          </cell>
          <cell r="C823" t="str">
            <v>1</v>
          </cell>
          <cell r="D823" t="str">
            <v>B</v>
          </cell>
          <cell r="E823">
            <v>1</v>
          </cell>
          <cell r="F823" t="str">
            <v>Elözö év(ek)ben képzett tartalékok maradványa           (-)</v>
          </cell>
        </row>
        <row r="824">
          <cell r="A824" t="str">
            <v>12</v>
          </cell>
          <cell r="B824" t="str">
            <v>29</v>
          </cell>
          <cell r="C824" t="str">
            <v>1</v>
          </cell>
          <cell r="D824" t="str">
            <v>B</v>
          </cell>
          <cell r="E824">
            <v>1</v>
          </cell>
          <cell r="F824" t="str">
            <v>Vállalkozási tevékenység pénzforgalmi eredménye         (-)</v>
          </cell>
        </row>
        <row r="825">
          <cell r="A825" t="str">
            <v>13</v>
          </cell>
          <cell r="B825" t="str">
            <v>29</v>
          </cell>
          <cell r="C825" t="str">
            <v>1</v>
          </cell>
          <cell r="D825" t="str">
            <v>B</v>
          </cell>
          <cell r="E825">
            <v>1</v>
          </cell>
          <cell r="F825" t="str">
            <v>Tárgyévi helyesbitett pénzmaradvány (03+-10-11-12)</v>
          </cell>
        </row>
        <row r="826">
          <cell r="A826" t="str">
            <v>14</v>
          </cell>
          <cell r="B826" t="str">
            <v>29</v>
          </cell>
          <cell r="C826" t="str">
            <v>1</v>
          </cell>
          <cell r="D826" t="str">
            <v>B</v>
          </cell>
          <cell r="E826">
            <v>1</v>
          </cell>
          <cell r="F826" t="str">
            <v>Intézményi költségvetési befiz.többlettámogatás miatt (+ -)</v>
          </cell>
        </row>
        <row r="827">
          <cell r="A827" t="str">
            <v>15</v>
          </cell>
          <cell r="B827" t="str">
            <v>29</v>
          </cell>
          <cell r="C827" t="str">
            <v>1</v>
          </cell>
          <cell r="D827" t="str">
            <v>B</v>
          </cell>
          <cell r="E827">
            <v>1</v>
          </cell>
          <cell r="F827" t="str">
            <v>Költségvetési befizetés többlettámogatás miatt        (+ -)</v>
          </cell>
        </row>
        <row r="828">
          <cell r="A828" t="str">
            <v>16</v>
          </cell>
          <cell r="B828" t="str">
            <v>29</v>
          </cell>
          <cell r="C828" t="str">
            <v>1</v>
          </cell>
          <cell r="D828" t="str">
            <v>B</v>
          </cell>
          <cell r="E828">
            <v>1</v>
          </cell>
          <cell r="F828" t="str">
            <v>Költségvetési kiutalás kiutalatlan intézm.támog.miatt (+ -)</v>
          </cell>
        </row>
        <row r="829">
          <cell r="A829" t="str">
            <v>17</v>
          </cell>
          <cell r="B829" t="str">
            <v>29</v>
          </cell>
          <cell r="C829" t="str">
            <v>1</v>
          </cell>
          <cell r="D829" t="str">
            <v>B</v>
          </cell>
          <cell r="E829">
            <v>1</v>
          </cell>
          <cell r="F829" t="str">
            <v>Költségvetési kiutalás kiutalatlan támogatás miatt    (+ -)</v>
          </cell>
        </row>
        <row r="830">
          <cell r="A830" t="str">
            <v>18</v>
          </cell>
          <cell r="B830" t="str">
            <v>29</v>
          </cell>
          <cell r="C830" t="str">
            <v>1</v>
          </cell>
          <cell r="D830" t="str">
            <v>B</v>
          </cell>
          <cell r="E830">
            <v>1</v>
          </cell>
          <cell r="F830" t="str">
            <v>Pénzmaradványt terhelö elvonások                      (+ -)</v>
          </cell>
        </row>
        <row r="831">
          <cell r="A831" t="str">
            <v>19</v>
          </cell>
          <cell r="B831" t="str">
            <v>29</v>
          </cell>
          <cell r="C831" t="str">
            <v>1</v>
          </cell>
          <cell r="D831" t="str">
            <v>B</v>
          </cell>
          <cell r="E831">
            <v>1</v>
          </cell>
          <cell r="F831" t="str">
            <v>Költségvetési pénzmaradvány(13+...+18)</v>
          </cell>
        </row>
        <row r="832">
          <cell r="A832" t="str">
            <v>20</v>
          </cell>
          <cell r="B832" t="str">
            <v>29</v>
          </cell>
          <cell r="C832" t="str">
            <v>1</v>
          </cell>
          <cell r="D832" t="str">
            <v>B</v>
          </cell>
          <cell r="E832">
            <v>1</v>
          </cell>
          <cell r="F832" t="str">
            <v>Vállalk. tev. eredményéböl alaptev. ellát-ra felhaszn. össz.</v>
          </cell>
        </row>
        <row r="833">
          <cell r="A833" t="str">
            <v>21</v>
          </cell>
          <cell r="B833" t="str">
            <v>29</v>
          </cell>
          <cell r="C833" t="str">
            <v>1</v>
          </cell>
          <cell r="D833" t="str">
            <v>B</v>
          </cell>
          <cell r="E833">
            <v>1</v>
          </cell>
          <cell r="F833" t="str">
            <v>Ktgv-i pénzmaradv.külön jogszabály alapján mod. tétel (+ -)</v>
          </cell>
        </row>
        <row r="834">
          <cell r="A834" t="str">
            <v>22</v>
          </cell>
          <cell r="B834" t="str">
            <v>29</v>
          </cell>
          <cell r="C834" t="str">
            <v>1</v>
          </cell>
          <cell r="D834" t="str">
            <v>B</v>
          </cell>
          <cell r="E834">
            <v>1</v>
          </cell>
          <cell r="F834" t="str">
            <v>Modositott pénzmaradvány (19+20+21)</v>
          </cell>
        </row>
        <row r="835">
          <cell r="A835" t="str">
            <v>23</v>
          </cell>
          <cell r="B835" t="str">
            <v>29</v>
          </cell>
          <cell r="C835" t="str">
            <v>1</v>
          </cell>
          <cell r="D835" t="str">
            <v>B</v>
          </cell>
          <cell r="E835">
            <v>1</v>
          </cell>
          <cell r="F835" t="str">
            <v>A 19.sorbol a TB alapbol folyositott pénzeszk. maradványa</v>
          </cell>
        </row>
        <row r="836">
          <cell r="A836" t="str">
            <v>24</v>
          </cell>
          <cell r="B836" t="str">
            <v>29</v>
          </cell>
          <cell r="C836" t="str">
            <v>1</v>
          </cell>
          <cell r="D836" t="str">
            <v>B</v>
          </cell>
          <cell r="E836">
            <v>1</v>
          </cell>
          <cell r="F836" t="str">
            <v>Technikai összesen (22+23)</v>
          </cell>
        </row>
        <row r="837">
          <cell r="A837" t="str">
            <v>1</v>
          </cell>
          <cell r="B837" t="str">
            <v>30</v>
          </cell>
          <cell r="C837" t="str">
            <v>1</v>
          </cell>
          <cell r="D837" t="str">
            <v>B</v>
          </cell>
          <cell r="E837">
            <v>1</v>
          </cell>
          <cell r="F837" t="str">
            <v>Vállalkozási tevékenység bevételi elöirányzata</v>
          </cell>
        </row>
        <row r="838">
          <cell r="A838" t="str">
            <v>2</v>
          </cell>
          <cell r="B838" t="str">
            <v>30</v>
          </cell>
          <cell r="C838" t="str">
            <v>1</v>
          </cell>
          <cell r="D838" t="str">
            <v>B</v>
          </cell>
          <cell r="E838">
            <v>1</v>
          </cell>
          <cell r="F838" t="str">
            <v>Váll.tev.szakfeladaton - folyo bevételei</v>
          </cell>
        </row>
        <row r="839">
          <cell r="A839" t="str">
            <v>3</v>
          </cell>
          <cell r="B839" t="str">
            <v>30</v>
          </cell>
          <cell r="C839" t="str">
            <v>1</v>
          </cell>
          <cell r="D839" t="str">
            <v>B</v>
          </cell>
          <cell r="E839">
            <v>1</v>
          </cell>
          <cell r="F839" t="str">
            <v>Váll.tev.szakfeladaton - kamatbevétele</v>
          </cell>
        </row>
        <row r="840">
          <cell r="A840" t="str">
            <v>4</v>
          </cell>
          <cell r="B840" t="str">
            <v>30</v>
          </cell>
          <cell r="C840" t="str">
            <v>1</v>
          </cell>
          <cell r="D840" t="str">
            <v>B</v>
          </cell>
          <cell r="E840">
            <v>1</v>
          </cell>
          <cell r="F840" t="str">
            <v>Váll.tev.szakfeladaton - felhalmozási, tökejellegü bevétele</v>
          </cell>
        </row>
        <row r="841">
          <cell r="A841" t="str">
            <v>5</v>
          </cell>
          <cell r="B841" t="str">
            <v>30</v>
          </cell>
          <cell r="C841" t="str">
            <v>1</v>
          </cell>
          <cell r="D841" t="str">
            <v>B</v>
          </cell>
          <cell r="E841">
            <v>1</v>
          </cell>
          <cell r="F841" t="str">
            <v>Váll.tev.szakfeladaton - osztalék és hozambevétele</v>
          </cell>
        </row>
        <row r="842">
          <cell r="A842" t="str">
            <v>6</v>
          </cell>
          <cell r="B842" t="str">
            <v>30</v>
          </cell>
          <cell r="C842" t="str">
            <v>1</v>
          </cell>
          <cell r="D842" t="str">
            <v>B</v>
          </cell>
          <cell r="E842">
            <v>1</v>
          </cell>
          <cell r="F842" t="str">
            <v>Váll.tev.szakfeladaton - pénzforgalom nélküli bevétele</v>
          </cell>
        </row>
        <row r="843">
          <cell r="A843" t="str">
            <v>7</v>
          </cell>
          <cell r="B843" t="str">
            <v>30</v>
          </cell>
          <cell r="C843" t="str">
            <v>1</v>
          </cell>
          <cell r="D843" t="str">
            <v>B</v>
          </cell>
          <cell r="E843">
            <v>1</v>
          </cell>
          <cell r="F843" t="str">
            <v>Váll.tev.szakfeladaton - felhalm.folyo támog.,visszatérülés</v>
          </cell>
        </row>
        <row r="844">
          <cell r="A844" t="str">
            <v>8</v>
          </cell>
          <cell r="B844" t="str">
            <v>30</v>
          </cell>
          <cell r="C844" t="str">
            <v>1</v>
          </cell>
          <cell r="D844" t="str">
            <v>B</v>
          </cell>
          <cell r="E844">
            <v>1</v>
          </cell>
          <cell r="F844" t="str">
            <v>Váll.tev.szakfeladaton - hitel,rövid lejár.értékparir bevét</v>
          </cell>
        </row>
        <row r="845">
          <cell r="A845" t="str">
            <v>9</v>
          </cell>
          <cell r="B845" t="str">
            <v>30</v>
          </cell>
          <cell r="C845" t="str">
            <v>1</v>
          </cell>
          <cell r="D845" t="str">
            <v>B</v>
          </cell>
          <cell r="E845">
            <v>1</v>
          </cell>
          <cell r="F845" t="str">
            <v>Váll.tev.szakfeladaton - bevételei összesen (02+...+08)</v>
          </cell>
        </row>
        <row r="846">
          <cell r="A846" t="str">
            <v>10</v>
          </cell>
          <cell r="B846" t="str">
            <v>30</v>
          </cell>
          <cell r="C846" t="str">
            <v>1</v>
          </cell>
          <cell r="D846" t="str">
            <v>B</v>
          </cell>
          <cell r="E846">
            <v>1</v>
          </cell>
          <cell r="F846" t="str">
            <v>Vállalkozási tevékenység kiadási elöirányzata</v>
          </cell>
        </row>
        <row r="847">
          <cell r="A847" t="str">
            <v>11</v>
          </cell>
          <cell r="B847" t="str">
            <v>30</v>
          </cell>
          <cell r="C847" t="str">
            <v>1</v>
          </cell>
          <cell r="D847" t="str">
            <v>B</v>
          </cell>
          <cell r="E847">
            <v>1</v>
          </cell>
          <cell r="F847" t="str">
            <v>Váll.tev.szakfeladaton - folyo(és pénzforg.nélküli)kiadásai</v>
          </cell>
        </row>
        <row r="848">
          <cell r="A848" t="str">
            <v>12</v>
          </cell>
          <cell r="B848" t="str">
            <v>30</v>
          </cell>
          <cell r="C848" t="str">
            <v>1</v>
          </cell>
          <cell r="D848" t="str">
            <v>B</v>
          </cell>
          <cell r="E848">
            <v>1</v>
          </cell>
          <cell r="F848" t="str">
            <v>Váll.tev.szakfeladaton - felhalmozási és tökekiadásai</v>
          </cell>
        </row>
        <row r="849">
          <cell r="A849" t="str">
            <v>13</v>
          </cell>
          <cell r="B849" t="str">
            <v>30</v>
          </cell>
          <cell r="C849" t="str">
            <v>1</v>
          </cell>
          <cell r="D849" t="str">
            <v>B</v>
          </cell>
          <cell r="E849">
            <v>1</v>
          </cell>
          <cell r="F849" t="str">
            <v>Váll.tev.szakfeladaton - pe.átadásai,elvonásai,egyéb átut.</v>
          </cell>
        </row>
        <row r="850">
          <cell r="A850" t="str">
            <v>14</v>
          </cell>
          <cell r="B850" t="str">
            <v>30</v>
          </cell>
          <cell r="C850" t="str">
            <v>1</v>
          </cell>
          <cell r="D850" t="str">
            <v>B</v>
          </cell>
          <cell r="E850">
            <v>1</v>
          </cell>
          <cell r="F850" t="str">
            <v>Váll.tev.szakfeladaton - hitel,rövid lejár.értékpapir kiad.</v>
          </cell>
        </row>
        <row r="851">
          <cell r="A851" t="str">
            <v>15</v>
          </cell>
          <cell r="B851" t="str">
            <v>30</v>
          </cell>
          <cell r="C851" t="str">
            <v>1</v>
          </cell>
          <cell r="D851" t="str">
            <v>B</v>
          </cell>
          <cell r="E851">
            <v>1</v>
          </cell>
          <cell r="F851" t="str">
            <v>Váll.tev.szakfeladaton - kiadásai összesen (11 +...+ 14)</v>
          </cell>
        </row>
        <row r="852">
          <cell r="A852" t="str">
            <v>16</v>
          </cell>
          <cell r="B852" t="str">
            <v>30</v>
          </cell>
          <cell r="C852" t="str">
            <v>1</v>
          </cell>
          <cell r="D852" t="str">
            <v>B</v>
          </cell>
          <cell r="E852">
            <v>1</v>
          </cell>
          <cell r="F852" t="str">
            <v>Vállalkozási tevékdenység pénzforgalmi eredménye (09-15)</v>
          </cell>
        </row>
        <row r="853">
          <cell r="A853" t="str">
            <v>17</v>
          </cell>
          <cell r="B853" t="str">
            <v>30</v>
          </cell>
          <cell r="C853" t="str">
            <v>1</v>
          </cell>
          <cell r="D853" t="str">
            <v>B</v>
          </cell>
          <cell r="E853">
            <v>1</v>
          </cell>
          <cell r="F853" t="str">
            <v>Vállakozási tevékenységet terhelö értékcsökkenési leirás(-)</v>
          </cell>
        </row>
        <row r="854">
          <cell r="A854" t="str">
            <v>18</v>
          </cell>
          <cell r="B854" t="str">
            <v>30</v>
          </cell>
          <cell r="C854" t="str">
            <v>1</v>
          </cell>
          <cell r="D854" t="str">
            <v>B</v>
          </cell>
          <cell r="E854">
            <v>1</v>
          </cell>
          <cell r="F854" t="str">
            <v>Alaptevékenység ellátására felhaszn. tárgyévi eredmény  (-)</v>
          </cell>
        </row>
        <row r="855">
          <cell r="A855" t="str">
            <v>19</v>
          </cell>
          <cell r="B855" t="str">
            <v>30</v>
          </cell>
          <cell r="C855" t="str">
            <v>1</v>
          </cell>
          <cell r="D855" t="str">
            <v>B</v>
          </cell>
          <cell r="E855">
            <v>1</v>
          </cell>
          <cell r="F855" t="str">
            <v>Alaptevékenység ellátására felhaszn.elözö év(ek) eredm. (-)</v>
          </cell>
        </row>
        <row r="856">
          <cell r="A856" t="str">
            <v>20</v>
          </cell>
          <cell r="B856" t="str">
            <v>30</v>
          </cell>
          <cell r="C856" t="str">
            <v>1</v>
          </cell>
          <cell r="D856" t="str">
            <v>B</v>
          </cell>
          <cell r="E856">
            <v>1</v>
          </cell>
          <cell r="F856" t="str">
            <v>A tárgyévet köv. évben alaptev.ellát.felhasz.terv.eredm.(-)</v>
          </cell>
        </row>
        <row r="857">
          <cell r="A857" t="str">
            <v>21</v>
          </cell>
          <cell r="B857" t="str">
            <v>30</v>
          </cell>
          <cell r="C857" t="str">
            <v>1</v>
          </cell>
          <cell r="D857" t="str">
            <v>B</v>
          </cell>
          <cell r="E857">
            <v>1</v>
          </cell>
          <cell r="F857" t="str">
            <v>Pénzforg.eredm.külön jogszabály alapján modosito tétel(+ -)</v>
          </cell>
        </row>
        <row r="858">
          <cell r="A858" t="str">
            <v>22</v>
          </cell>
          <cell r="B858" t="str">
            <v>30</v>
          </cell>
          <cell r="C858" t="str">
            <v>1</v>
          </cell>
          <cell r="D858" t="str">
            <v>B</v>
          </cell>
          <cell r="E858">
            <v>1</v>
          </cell>
          <cell r="F858" t="str">
            <v>Vállalk.tev.mod.pénzforgalmi eredménye (16-17-18-19-20+21)</v>
          </cell>
        </row>
        <row r="859">
          <cell r="A859" t="str">
            <v>23</v>
          </cell>
          <cell r="B859" t="str">
            <v>30</v>
          </cell>
          <cell r="C859" t="str">
            <v>1</v>
          </cell>
          <cell r="D859" t="str">
            <v>B</v>
          </cell>
          <cell r="E859">
            <v>1</v>
          </cell>
          <cell r="F859" t="str">
            <v>Tárgyévröl átvitt veszteség</v>
          </cell>
        </row>
        <row r="860">
          <cell r="A860" t="str">
            <v>24</v>
          </cell>
          <cell r="B860" t="str">
            <v>30</v>
          </cell>
          <cell r="C860" t="str">
            <v>1</v>
          </cell>
          <cell r="D860" t="str">
            <v>B</v>
          </cell>
          <cell r="E860">
            <v>1</v>
          </cell>
          <cell r="F860" t="str">
            <v>Megelözö év(ek) el nem számolt veszteség. t.évre esö r. (-)</v>
          </cell>
        </row>
        <row r="861">
          <cell r="A861" t="str">
            <v>25</v>
          </cell>
          <cell r="B861" t="str">
            <v>30</v>
          </cell>
          <cell r="C861" t="str">
            <v>1</v>
          </cell>
          <cell r="D861" t="str">
            <v>B</v>
          </cell>
          <cell r="E861">
            <v>1</v>
          </cell>
          <cell r="F861" t="str">
            <v>Vállalkozási tevékenység helyesbitett eredm.  (22+23-24)</v>
          </cell>
        </row>
        <row r="862">
          <cell r="A862" t="str">
            <v>26</v>
          </cell>
          <cell r="B862" t="str">
            <v>30</v>
          </cell>
          <cell r="C862" t="str">
            <v>1</v>
          </cell>
          <cell r="D862" t="str">
            <v>B</v>
          </cell>
          <cell r="E862">
            <v>1</v>
          </cell>
          <cell r="F862" t="str">
            <v>Vállalkozási tevékenységet terhelö befizetés            (-)</v>
          </cell>
        </row>
        <row r="863">
          <cell r="A863" t="str">
            <v>27</v>
          </cell>
          <cell r="B863" t="str">
            <v>30</v>
          </cell>
          <cell r="C863" t="str">
            <v>1</v>
          </cell>
          <cell r="D863" t="str">
            <v>B</v>
          </cell>
          <cell r="E863">
            <v>1</v>
          </cell>
          <cell r="F863" t="str">
            <v>T a r t a l é k b a    helyezhetö összeg (16-18-19-26)</v>
          </cell>
        </row>
        <row r="864">
          <cell r="A864" t="str">
            <v>1</v>
          </cell>
          <cell r="B864" t="str">
            <v>32</v>
          </cell>
          <cell r="C864" t="str">
            <v>1</v>
          </cell>
          <cell r="D864" t="str">
            <v>B</v>
          </cell>
          <cell r="E864">
            <v>1</v>
          </cell>
          <cell r="F864" t="str">
            <v>Beruházás tervezett összes költsége</v>
          </cell>
        </row>
        <row r="865">
          <cell r="A865" t="str">
            <v>2</v>
          </cell>
          <cell r="B865" t="str">
            <v>32</v>
          </cell>
          <cell r="C865" t="str">
            <v>1</v>
          </cell>
          <cell r="D865" t="str">
            <v>B</v>
          </cell>
          <cell r="E865">
            <v>1</v>
          </cell>
          <cell r="F865" t="str">
            <v>Beruházásbol Céltámogatás - eredeti elöir.</v>
          </cell>
        </row>
        <row r="866">
          <cell r="A866" t="str">
            <v>3</v>
          </cell>
          <cell r="B866" t="str">
            <v>32</v>
          </cell>
          <cell r="C866" t="str">
            <v>1</v>
          </cell>
          <cell r="D866" t="str">
            <v>B</v>
          </cell>
          <cell r="E866">
            <v>1</v>
          </cell>
          <cell r="F866" t="str">
            <v>Beruházásbol Céltámogatás - modositott elöir.</v>
          </cell>
        </row>
        <row r="867">
          <cell r="A867" t="str">
            <v>4</v>
          </cell>
          <cell r="B867" t="str">
            <v>32</v>
          </cell>
          <cell r="C867" t="str">
            <v>1</v>
          </cell>
          <cell r="D867" t="str">
            <v>B</v>
          </cell>
          <cell r="E867">
            <v>1</v>
          </cell>
          <cell r="F867" t="str">
            <v>Elözö idöszak Beruházás összes ráforditása</v>
          </cell>
        </row>
        <row r="868">
          <cell r="A868" t="str">
            <v>5</v>
          </cell>
          <cell r="B868" t="str">
            <v>32</v>
          </cell>
          <cell r="C868" t="str">
            <v>1</v>
          </cell>
          <cell r="D868" t="str">
            <v>B</v>
          </cell>
          <cell r="E868">
            <v>1</v>
          </cell>
          <cell r="F868" t="str">
            <v>Elözö idöszak Céltámogatás- idöarányos elöir.</v>
          </cell>
        </row>
        <row r="869">
          <cell r="A869" t="str">
            <v>6</v>
          </cell>
          <cell r="B869" t="str">
            <v>32</v>
          </cell>
          <cell r="C869" t="str">
            <v>1</v>
          </cell>
          <cell r="D869" t="str">
            <v>B</v>
          </cell>
          <cell r="E869">
            <v>1</v>
          </cell>
          <cell r="F869" t="str">
            <v>Elözö idöszak Céltámogatás- igénybe vett össz.</v>
          </cell>
        </row>
        <row r="870">
          <cell r="A870" t="str">
            <v>7</v>
          </cell>
          <cell r="B870" t="str">
            <v>32</v>
          </cell>
          <cell r="C870" t="str">
            <v>1</v>
          </cell>
          <cell r="D870" t="str">
            <v>B</v>
          </cell>
          <cell r="E870">
            <v>1</v>
          </cell>
          <cell r="F870" t="str">
            <v>Tárgyévi Beruházás **tervezett** ráforditása</v>
          </cell>
        </row>
        <row r="871">
          <cell r="A871" t="str">
            <v>8</v>
          </cell>
          <cell r="B871" t="str">
            <v>32</v>
          </cell>
          <cell r="C871" t="str">
            <v>1</v>
          </cell>
          <cell r="D871" t="str">
            <v>B</v>
          </cell>
          <cell r="E871">
            <v>1</v>
          </cell>
          <cell r="F871" t="str">
            <v>Tárgyévi Céltámogatás elöir.- áthuzudo</v>
          </cell>
        </row>
        <row r="872">
          <cell r="A872" t="str">
            <v>9</v>
          </cell>
          <cell r="B872" t="str">
            <v>32</v>
          </cell>
          <cell r="C872" t="str">
            <v>1</v>
          </cell>
          <cell r="D872" t="str">
            <v>B</v>
          </cell>
          <cell r="E872">
            <v>1</v>
          </cell>
          <cell r="F872" t="str">
            <v>Tárgyévi Céltámogatás elöir.- tárgyévi</v>
          </cell>
        </row>
        <row r="873">
          <cell r="A873" t="str">
            <v>10</v>
          </cell>
          <cell r="B873" t="str">
            <v>32</v>
          </cell>
          <cell r="C873" t="str">
            <v>1</v>
          </cell>
          <cell r="D873" t="str">
            <v>B</v>
          </cell>
          <cell r="E873">
            <v>1</v>
          </cell>
          <cell r="F873" t="str">
            <v>Tárgyévi Céltámogatás elöir.- összes</v>
          </cell>
        </row>
        <row r="874">
          <cell r="A874" t="str">
            <v>11</v>
          </cell>
          <cell r="B874" t="str">
            <v>32</v>
          </cell>
          <cell r="C874" t="str">
            <v>1</v>
          </cell>
          <cell r="D874" t="str">
            <v>B</v>
          </cell>
          <cell r="E874">
            <v>1</v>
          </cell>
          <cell r="F874" t="str">
            <v>Tárgyévi Beruházás **tényleges**  ráforditása</v>
          </cell>
        </row>
        <row r="875">
          <cell r="A875" t="str">
            <v>12</v>
          </cell>
          <cell r="B875" t="str">
            <v>32</v>
          </cell>
          <cell r="C875" t="str">
            <v>1</v>
          </cell>
          <cell r="D875" t="str">
            <v>B</v>
          </cell>
          <cell r="E875">
            <v>1</v>
          </cell>
          <cell r="F875" t="str">
            <v>Tárgyévi Igénybe vett céltám.- áthuzodo elöir.</v>
          </cell>
        </row>
        <row r="876">
          <cell r="A876" t="str">
            <v>13</v>
          </cell>
          <cell r="B876" t="str">
            <v>32</v>
          </cell>
          <cell r="C876" t="str">
            <v>1</v>
          </cell>
          <cell r="D876" t="str">
            <v>B</v>
          </cell>
          <cell r="E876">
            <v>1</v>
          </cell>
          <cell r="F876" t="str">
            <v>Tárgyévi Igénybe vett céltám.- tárgyévi elöir.</v>
          </cell>
        </row>
        <row r="877">
          <cell r="A877" t="str">
            <v>14</v>
          </cell>
          <cell r="B877" t="str">
            <v>32</v>
          </cell>
          <cell r="C877" t="str">
            <v>1</v>
          </cell>
          <cell r="D877" t="str">
            <v>B</v>
          </cell>
          <cell r="E877">
            <v>1</v>
          </cell>
          <cell r="F877" t="str">
            <v>Tárgyévi Igénybe vett céltám.- összesen</v>
          </cell>
        </row>
        <row r="878">
          <cell r="A878" t="str">
            <v>1</v>
          </cell>
          <cell r="B878" t="str">
            <v>33</v>
          </cell>
          <cell r="C878" t="str">
            <v>1</v>
          </cell>
          <cell r="D878" t="str">
            <v>B</v>
          </cell>
          <cell r="E878">
            <v>1</v>
          </cell>
          <cell r="F878" t="str">
            <v>Lakossági közmüfejlesztés támogatása</v>
          </cell>
        </row>
        <row r="879">
          <cell r="A879" t="str">
            <v>2</v>
          </cell>
          <cell r="B879" t="str">
            <v>33</v>
          </cell>
          <cell r="C879" t="str">
            <v>1</v>
          </cell>
          <cell r="D879" t="str">
            <v>B</v>
          </cell>
          <cell r="E879">
            <v>1</v>
          </cell>
          <cell r="F879" t="str">
            <v>Pincerendszerek és term.partfalak veszélyelhár.munk.támogat.</v>
          </cell>
        </row>
        <row r="880">
          <cell r="A880" t="str">
            <v>3</v>
          </cell>
          <cell r="B880" t="str">
            <v>33</v>
          </cell>
          <cell r="C880" t="str">
            <v>1</v>
          </cell>
          <cell r="D880" t="str">
            <v>B</v>
          </cell>
          <cell r="E880">
            <v>1</v>
          </cell>
          <cell r="F880" t="str">
            <v>Lakossági viz- csatornaszolgáltatás támogatása</v>
          </cell>
        </row>
        <row r="881">
          <cell r="A881" t="str">
            <v>4</v>
          </cell>
          <cell r="B881" t="str">
            <v>33</v>
          </cell>
          <cell r="C881" t="str">
            <v>1</v>
          </cell>
          <cell r="D881" t="str">
            <v>B</v>
          </cell>
          <cell r="E881">
            <v>1</v>
          </cell>
          <cell r="F881" t="str">
            <v>Kompok,révek fenntartásának,felujitásának támogatása</v>
          </cell>
        </row>
        <row r="882">
          <cell r="A882" t="str">
            <v>5</v>
          </cell>
          <cell r="B882" t="str">
            <v>33</v>
          </cell>
          <cell r="C882" t="str">
            <v>1</v>
          </cell>
          <cell r="D882" t="str">
            <v>B</v>
          </cell>
          <cell r="E882">
            <v>1</v>
          </cell>
          <cell r="F882" t="str">
            <v>Határátkelöhelyek fenntartásának támogatása</v>
          </cell>
        </row>
        <row r="883">
          <cell r="A883" t="str">
            <v>6</v>
          </cell>
          <cell r="B883" t="str">
            <v>33</v>
          </cell>
          <cell r="C883" t="str">
            <v>1</v>
          </cell>
          <cell r="D883" t="str">
            <v>B</v>
          </cell>
          <cell r="E883">
            <v>1</v>
          </cell>
          <cell r="F883" t="str">
            <v>Lakáscélu adosságkezelés támogatása</v>
          </cell>
        </row>
        <row r="884">
          <cell r="A884" t="str">
            <v>7</v>
          </cell>
          <cell r="B884" t="str">
            <v>33</v>
          </cell>
          <cell r="C884" t="str">
            <v>1</v>
          </cell>
          <cell r="D884" t="str">
            <v>B</v>
          </cell>
          <cell r="E884">
            <v>1</v>
          </cell>
          <cell r="F884" t="str">
            <v>Helyi kisebbségi önk.müködésének általános támogatása</v>
          </cell>
        </row>
        <row r="885">
          <cell r="A885" t="str">
            <v>8</v>
          </cell>
          <cell r="B885" t="str">
            <v>33</v>
          </cell>
          <cell r="C885" t="str">
            <v>1</v>
          </cell>
          <cell r="D885" t="str">
            <v>B</v>
          </cell>
          <cell r="E885">
            <v>1</v>
          </cell>
          <cell r="F885" t="str">
            <v>Gyermek és ifjusági feladatok</v>
          </cell>
        </row>
        <row r="886">
          <cell r="A886" t="str">
            <v>9</v>
          </cell>
          <cell r="B886" t="str">
            <v>33</v>
          </cell>
          <cell r="C886" t="str">
            <v>1</v>
          </cell>
          <cell r="D886" t="str">
            <v>B</v>
          </cell>
          <cell r="E886">
            <v>1</v>
          </cell>
          <cell r="F886" t="str">
            <v>Kiegészitö támogatás nemzetiségi ovodák és iskolák fenntart.</v>
          </cell>
        </row>
        <row r="887">
          <cell r="A887" t="str">
            <v>10</v>
          </cell>
          <cell r="B887" t="str">
            <v>33</v>
          </cell>
          <cell r="C887" t="str">
            <v>1</v>
          </cell>
          <cell r="D887" t="str">
            <v>B</v>
          </cell>
          <cell r="E887">
            <v>1</v>
          </cell>
          <cell r="F887" t="str">
            <v>Könyvtári és közmüvelödési érdekeltségnövelö támogatás</v>
          </cell>
        </row>
        <row r="888">
          <cell r="A888" t="str">
            <v>11</v>
          </cell>
          <cell r="B888" t="str">
            <v>33</v>
          </cell>
          <cell r="C888" t="str">
            <v>1</v>
          </cell>
          <cell r="D888" t="str">
            <v>B</v>
          </cell>
          <cell r="E888">
            <v>1</v>
          </cell>
          <cell r="F888" t="str">
            <v>Helyi önkormányzatok hivatásos zenekari és énekkari támog.</v>
          </cell>
        </row>
        <row r="889">
          <cell r="A889" t="str">
            <v>12</v>
          </cell>
          <cell r="B889" t="str">
            <v>33</v>
          </cell>
          <cell r="C889" t="str">
            <v>1</v>
          </cell>
          <cell r="D889" t="str">
            <v>B</v>
          </cell>
          <cell r="E889">
            <v>1</v>
          </cell>
          <cell r="F889" t="str">
            <v>Hozzájárulás a létszámcsökkentéssel kapcsolatos kiadáshoz</v>
          </cell>
        </row>
        <row r="890">
          <cell r="A890" t="str">
            <v>13</v>
          </cell>
          <cell r="B890" t="str">
            <v>33</v>
          </cell>
          <cell r="C890" t="str">
            <v>1</v>
          </cell>
          <cell r="D890" t="str">
            <v>B</v>
          </cell>
          <cell r="E890">
            <v>1</v>
          </cell>
          <cell r="F890" t="str">
            <v>Hozzájárulás a könyvvizsgálatra köt.helyi önkorm.számára</v>
          </cell>
        </row>
        <row r="891">
          <cell r="A891" t="str">
            <v>14</v>
          </cell>
          <cell r="B891" t="str">
            <v>33</v>
          </cell>
          <cell r="C891" t="str">
            <v>1</v>
          </cell>
          <cell r="D891" t="str">
            <v>B</v>
          </cell>
          <cell r="E891">
            <v>1</v>
          </cell>
          <cell r="F891" t="str">
            <v>Önkormányzati kincstárak támogatása</v>
          </cell>
        </row>
        <row r="892">
          <cell r="A892" t="str">
            <v>15</v>
          </cell>
          <cell r="B892" t="str">
            <v>33</v>
          </cell>
          <cell r="C892" t="str">
            <v>1</v>
          </cell>
          <cell r="D892" t="str">
            <v>B</v>
          </cell>
          <cell r="E892">
            <v>1</v>
          </cell>
          <cell r="F892" t="str">
            <v>Települési szilárd hulladék közszolgáltatás fejl.támogatása</v>
          </cell>
        </row>
        <row r="893">
          <cell r="A893" t="str">
            <v>16</v>
          </cell>
          <cell r="B893" t="str">
            <v>33</v>
          </cell>
          <cell r="C893" t="str">
            <v>1</v>
          </cell>
          <cell r="D893" t="str">
            <v>B</v>
          </cell>
          <cell r="E893">
            <v>1</v>
          </cell>
          <cell r="F893" t="str">
            <v>Egyéb</v>
          </cell>
        </row>
        <row r="894">
          <cell r="A894" t="str">
            <v>17</v>
          </cell>
          <cell r="B894" t="str">
            <v>33</v>
          </cell>
          <cell r="C894" t="str">
            <v>1</v>
          </cell>
          <cell r="D894" t="str">
            <v>B</v>
          </cell>
          <cell r="E894">
            <v>1</v>
          </cell>
          <cell r="F894" t="str">
            <v>Központositott elöirányzatok összesen (01+...+16)</v>
          </cell>
        </row>
        <row r="895">
          <cell r="A895" t="str">
            <v>18</v>
          </cell>
          <cell r="B895" t="str">
            <v>33</v>
          </cell>
          <cell r="C895" t="str">
            <v>1</v>
          </cell>
          <cell r="D895" t="str">
            <v>B</v>
          </cell>
          <cell r="E895">
            <v>1</v>
          </cell>
          <cell r="F895" t="str">
            <v>Egyes jövedelempotlo támogatások kiegészitése</v>
          </cell>
        </row>
        <row r="896">
          <cell r="A896" t="str">
            <v>19</v>
          </cell>
          <cell r="B896" t="str">
            <v>33</v>
          </cell>
          <cell r="C896" t="str">
            <v>1</v>
          </cell>
          <cell r="D896" t="str">
            <v>B</v>
          </cell>
          <cell r="E896">
            <v>1</v>
          </cell>
          <cell r="F896" t="str">
            <v>Közcélu foglalkoztatás támogatása</v>
          </cell>
        </row>
        <row r="897">
          <cell r="A897" t="str">
            <v>20</v>
          </cell>
          <cell r="B897" t="str">
            <v>33</v>
          </cell>
          <cell r="C897" t="str">
            <v>1</v>
          </cell>
          <cell r="D897" t="str">
            <v>B</v>
          </cell>
          <cell r="E897">
            <v>1</v>
          </cell>
          <cell r="F897" t="str">
            <v>Szoc.ellátásokkal kapcsolatos egyéb támog.össz.(18+19)</v>
          </cell>
        </row>
        <row r="898">
          <cell r="A898" t="str">
            <v>21</v>
          </cell>
          <cell r="B898" t="str">
            <v>33</v>
          </cell>
          <cell r="C898" t="str">
            <v>1</v>
          </cell>
          <cell r="D898" t="str">
            <v>B</v>
          </cell>
          <cell r="E898">
            <v>1</v>
          </cell>
          <cell r="F898" t="str">
            <v>Épületmüködtetési hozzájárulás</v>
          </cell>
        </row>
        <row r="899">
          <cell r="A899" t="str">
            <v>22</v>
          </cell>
          <cell r="B899" t="str">
            <v>33</v>
          </cell>
          <cell r="C899" t="str">
            <v>1</v>
          </cell>
          <cell r="D899" t="str">
            <v>B</v>
          </cell>
          <cell r="E899">
            <v>1</v>
          </cell>
          <cell r="F899" t="str">
            <v>Müvészeti tevékenység kialakitásához valo hozzájárulás</v>
          </cell>
        </row>
        <row r="900">
          <cell r="A900" t="str">
            <v>23</v>
          </cell>
          <cell r="B900" t="str">
            <v>33</v>
          </cell>
          <cell r="C900" t="str">
            <v>1</v>
          </cell>
          <cell r="D900" t="str">
            <v>B</v>
          </cell>
          <cell r="E900">
            <v>1</v>
          </cell>
          <cell r="F900" t="str">
            <v>Bábszinházak müvészeti munkájának támogatása</v>
          </cell>
        </row>
        <row r="901">
          <cell r="A901" t="str">
            <v>24</v>
          </cell>
          <cell r="B901" t="str">
            <v>33</v>
          </cell>
          <cell r="C901" t="str">
            <v>1</v>
          </cell>
          <cell r="D901" t="str">
            <v>B</v>
          </cell>
          <cell r="E901">
            <v>1</v>
          </cell>
          <cell r="F901" t="str">
            <v>Szinházak pályázati támogatása</v>
          </cell>
        </row>
        <row r="902">
          <cell r="A902" t="str">
            <v>25</v>
          </cell>
          <cell r="B902" t="str">
            <v>33</v>
          </cell>
          <cell r="C902" t="str">
            <v>1</v>
          </cell>
          <cell r="D902" t="str">
            <v>B</v>
          </cell>
          <cell r="E902">
            <v>1</v>
          </cell>
          <cell r="F902" t="str">
            <v>Helyi önkorm.szinházi támogatása összesen (21+...+24)</v>
          </cell>
        </row>
        <row r="903">
          <cell r="A903" t="str">
            <v>0</v>
          </cell>
          <cell r="B903" t="str">
            <v>34</v>
          </cell>
          <cell r="C903" t="str">
            <v>1</v>
          </cell>
          <cell r="D903" t="str">
            <v>B</v>
          </cell>
          <cell r="E903">
            <v>1</v>
          </cell>
          <cell r="F903" t="str">
            <v>I. Teljes munkaidöben foglalkoztatottak</v>
          </cell>
        </row>
        <row r="904">
          <cell r="A904" t="str">
            <v>1</v>
          </cell>
          <cell r="B904" t="str">
            <v>34</v>
          </cell>
          <cell r="C904" t="str">
            <v>1</v>
          </cell>
          <cell r="D904" t="str">
            <v>B</v>
          </cell>
          <cell r="E904">
            <v>1</v>
          </cell>
          <cell r="F904" t="str">
            <v>000010      köztársasági elnök</v>
          </cell>
        </row>
        <row r="905">
          <cell r="A905" t="str">
            <v>2</v>
          </cell>
          <cell r="B905" t="str">
            <v>34</v>
          </cell>
          <cell r="C905" t="str">
            <v>1</v>
          </cell>
          <cell r="D905" t="str">
            <v>B</v>
          </cell>
          <cell r="E905">
            <v>1</v>
          </cell>
          <cell r="F905" t="str">
            <v>000020      országgyülési képviselö</v>
          </cell>
        </row>
        <row r="906">
          <cell r="A906" t="str">
            <v>3</v>
          </cell>
          <cell r="B906" t="str">
            <v>34</v>
          </cell>
          <cell r="C906" t="str">
            <v>1</v>
          </cell>
          <cell r="D906" t="str">
            <v>B</v>
          </cell>
          <cell r="E906">
            <v>1</v>
          </cell>
          <cell r="F906" t="str">
            <v>000030      alkotmánybiro</v>
          </cell>
        </row>
        <row r="907">
          <cell r="A907" t="str">
            <v>4</v>
          </cell>
          <cell r="B907" t="str">
            <v>34</v>
          </cell>
          <cell r="C907" t="str">
            <v>1</v>
          </cell>
          <cell r="D907" t="str">
            <v>B</v>
          </cell>
          <cell r="E907">
            <v>1</v>
          </cell>
          <cell r="F907" t="str">
            <v>000040      Legfelsöbb Biroság elnöke</v>
          </cell>
        </row>
        <row r="908">
          <cell r="A908" t="str">
            <v>5</v>
          </cell>
          <cell r="B908" t="str">
            <v>34</v>
          </cell>
          <cell r="C908" t="str">
            <v>1</v>
          </cell>
          <cell r="D908" t="str">
            <v>B</v>
          </cell>
          <cell r="E908">
            <v>1</v>
          </cell>
          <cell r="F908" t="str">
            <v>000050      országgyülési biztos</v>
          </cell>
        </row>
        <row r="909">
          <cell r="A909" t="str">
            <v>6</v>
          </cell>
          <cell r="B909" t="str">
            <v>34</v>
          </cell>
          <cell r="C909" t="str">
            <v>1</v>
          </cell>
          <cell r="D909" t="str">
            <v>B</v>
          </cell>
          <cell r="E909">
            <v>1</v>
          </cell>
          <cell r="F909" t="str">
            <v>000060      országgyülési biztos általános helyettese</v>
          </cell>
        </row>
        <row r="910">
          <cell r="A910" t="str">
            <v>7</v>
          </cell>
          <cell r="B910" t="str">
            <v>34</v>
          </cell>
          <cell r="C910" t="str">
            <v>1</v>
          </cell>
          <cell r="D910" t="str">
            <v>B</v>
          </cell>
          <cell r="E910">
            <v>1</v>
          </cell>
          <cell r="F910" t="str">
            <v>Választott tisztségviselök összesen: (01+...+06)</v>
          </cell>
        </row>
        <row r="911">
          <cell r="A911" t="str">
            <v>8</v>
          </cell>
          <cell r="B911" t="str">
            <v>34</v>
          </cell>
          <cell r="C911" t="str">
            <v>1</v>
          </cell>
          <cell r="D911" t="str">
            <v>B</v>
          </cell>
          <cell r="E911">
            <v>1</v>
          </cell>
          <cell r="F911" t="str">
            <v>100010      az Állami Számvevöszék elnöke</v>
          </cell>
        </row>
        <row r="912">
          <cell r="A912" t="str">
            <v>9</v>
          </cell>
          <cell r="B912" t="str">
            <v>34</v>
          </cell>
          <cell r="C912" t="str">
            <v>1</v>
          </cell>
          <cell r="D912" t="str">
            <v>B</v>
          </cell>
          <cell r="E912">
            <v>1</v>
          </cell>
          <cell r="F912" t="str">
            <v>100020      az Állami Számvevöszék elnökhelyettesei</v>
          </cell>
        </row>
        <row r="913">
          <cell r="A913" t="str">
            <v>10</v>
          </cell>
          <cell r="B913" t="str">
            <v>34</v>
          </cell>
          <cell r="C913" t="str">
            <v>1</v>
          </cell>
          <cell r="D913" t="str">
            <v>B</v>
          </cell>
          <cell r="E913">
            <v>1</v>
          </cell>
          <cell r="F913" t="str">
            <v>100030      számvevö igazgato</v>
          </cell>
        </row>
        <row r="914">
          <cell r="A914" t="str">
            <v>11</v>
          </cell>
          <cell r="B914" t="str">
            <v>34</v>
          </cell>
          <cell r="C914" t="str">
            <v>1</v>
          </cell>
          <cell r="D914" t="str">
            <v>B</v>
          </cell>
          <cell r="E914">
            <v>1</v>
          </cell>
          <cell r="F914" t="str">
            <v>100040      számvevö igazgato-helyettes</v>
          </cell>
        </row>
        <row r="915">
          <cell r="A915" t="str">
            <v>12</v>
          </cell>
          <cell r="B915" t="str">
            <v>34</v>
          </cell>
          <cell r="C915" t="str">
            <v>1</v>
          </cell>
          <cell r="D915" t="str">
            <v>B</v>
          </cell>
          <cell r="E915">
            <v>1</v>
          </cell>
          <cell r="F915" t="str">
            <v>100050      számvevö fötanácsos</v>
          </cell>
        </row>
        <row r="916">
          <cell r="A916" t="str">
            <v>13</v>
          </cell>
          <cell r="B916" t="str">
            <v>34</v>
          </cell>
          <cell r="C916" t="str">
            <v>1</v>
          </cell>
          <cell r="D916" t="str">
            <v>B</v>
          </cell>
          <cell r="E916">
            <v>1</v>
          </cell>
          <cell r="F916" t="str">
            <v>101060-101070  I.   Besorolási osztály összesen:</v>
          </cell>
        </row>
        <row r="917">
          <cell r="A917" t="str">
            <v>14</v>
          </cell>
          <cell r="B917" t="str">
            <v>34</v>
          </cell>
          <cell r="C917" t="str">
            <v>1</v>
          </cell>
          <cell r="D917" t="str">
            <v>B</v>
          </cell>
          <cell r="E917">
            <v>1</v>
          </cell>
          <cell r="F917" t="str">
            <v>102010-102150  II.  Besorolási osztály összesen:</v>
          </cell>
        </row>
        <row r="918">
          <cell r="A918" t="str">
            <v>15</v>
          </cell>
          <cell r="B918" t="str">
            <v>34</v>
          </cell>
          <cell r="C918" t="str">
            <v>1</v>
          </cell>
          <cell r="D918" t="str">
            <v>B</v>
          </cell>
          <cell r="E918">
            <v>1</v>
          </cell>
          <cell r="F918" t="str">
            <v>103010-103070  III. Besorolási osztály összesen:</v>
          </cell>
        </row>
        <row r="919">
          <cell r="A919" t="str">
            <v>16</v>
          </cell>
          <cell r="B919" t="str">
            <v>34</v>
          </cell>
          <cell r="C919" t="str">
            <v>1</v>
          </cell>
          <cell r="D919" t="str">
            <v>B</v>
          </cell>
          <cell r="E919">
            <v>1</v>
          </cell>
          <cell r="F919" t="str">
            <v>104010-104070  IV.  Besorolási osztály összesen:</v>
          </cell>
        </row>
        <row r="920">
          <cell r="A920" t="str">
            <v>17</v>
          </cell>
          <cell r="B920" t="str">
            <v>34</v>
          </cell>
          <cell r="C920" t="str">
            <v>1</v>
          </cell>
          <cell r="D920" t="str">
            <v>B</v>
          </cell>
          <cell r="E920">
            <v>1</v>
          </cell>
          <cell r="F920" t="str">
            <v>Állami Számvevöszék összesen: (08+...+16)</v>
          </cell>
        </row>
        <row r="921">
          <cell r="A921" t="str">
            <v>18</v>
          </cell>
          <cell r="B921" t="str">
            <v>34</v>
          </cell>
          <cell r="C921" t="str">
            <v>1</v>
          </cell>
          <cell r="D921" t="str">
            <v>B</v>
          </cell>
          <cell r="E921">
            <v>1</v>
          </cell>
          <cell r="F921" t="str">
            <v>110010      miniszterelnök</v>
          </cell>
        </row>
        <row r="922">
          <cell r="A922" t="str">
            <v>19</v>
          </cell>
          <cell r="B922" t="str">
            <v>34</v>
          </cell>
          <cell r="C922" t="str">
            <v>1</v>
          </cell>
          <cell r="D922" t="str">
            <v>B</v>
          </cell>
          <cell r="E922">
            <v>1</v>
          </cell>
          <cell r="F922" t="str">
            <v>110020      miniszter</v>
          </cell>
        </row>
        <row r="923">
          <cell r="A923" t="str">
            <v>20</v>
          </cell>
          <cell r="B923" t="str">
            <v>34</v>
          </cell>
          <cell r="C923" t="str">
            <v>1</v>
          </cell>
          <cell r="D923" t="str">
            <v>B</v>
          </cell>
          <cell r="E923">
            <v>1</v>
          </cell>
          <cell r="F923" t="str">
            <v>110030      államtitkár</v>
          </cell>
        </row>
        <row r="924">
          <cell r="A924" t="str">
            <v>21</v>
          </cell>
          <cell r="B924" t="str">
            <v>34</v>
          </cell>
          <cell r="C924" t="str">
            <v>1</v>
          </cell>
          <cell r="D924" t="str">
            <v>B</v>
          </cell>
          <cell r="E924">
            <v>1</v>
          </cell>
          <cell r="F924" t="str">
            <v>810030      államtitkárnak minösülö vezetö</v>
          </cell>
        </row>
        <row r="925">
          <cell r="A925" t="str">
            <v>22</v>
          </cell>
          <cell r="B925" t="str">
            <v>34</v>
          </cell>
          <cell r="C925" t="str">
            <v>1</v>
          </cell>
          <cell r="D925" t="str">
            <v>B</v>
          </cell>
          <cell r="E925">
            <v>1</v>
          </cell>
          <cell r="F925" t="str">
            <v>110040      helyettes államtitkár</v>
          </cell>
        </row>
        <row r="926">
          <cell r="A926" t="str">
            <v>23</v>
          </cell>
          <cell r="B926" t="str">
            <v>34</v>
          </cell>
          <cell r="C926" t="str">
            <v>1</v>
          </cell>
          <cell r="D926" t="str">
            <v>B</v>
          </cell>
          <cell r="E926">
            <v>1</v>
          </cell>
          <cell r="F926" t="str">
            <v>810040      helyettes államtitkárnak minösülö vezetö</v>
          </cell>
        </row>
        <row r="927">
          <cell r="A927" t="str">
            <v>24</v>
          </cell>
          <cell r="B927" t="str">
            <v>34</v>
          </cell>
          <cell r="C927" t="str">
            <v>1</v>
          </cell>
          <cell r="D927" t="str">
            <v>B</v>
          </cell>
          <cell r="E927">
            <v>1</v>
          </cell>
          <cell r="F927" t="str">
            <v>110050      föosztályvezetö</v>
          </cell>
        </row>
        <row r="928">
          <cell r="A928" t="str">
            <v>25</v>
          </cell>
          <cell r="B928" t="str">
            <v>34</v>
          </cell>
          <cell r="C928" t="str">
            <v>1</v>
          </cell>
          <cell r="D928" t="str">
            <v>B</v>
          </cell>
          <cell r="E928">
            <v>1</v>
          </cell>
          <cell r="F928" t="str">
            <v>110060      föosztályvezetö-helyettes</v>
          </cell>
        </row>
        <row r="929">
          <cell r="A929" t="str">
            <v>26</v>
          </cell>
          <cell r="B929" t="str">
            <v>34</v>
          </cell>
          <cell r="C929" t="str">
            <v>1</v>
          </cell>
          <cell r="D929" t="str">
            <v>B</v>
          </cell>
          <cell r="E929">
            <v>1</v>
          </cell>
          <cell r="F929" t="str">
            <v>110070      osztályvezetö</v>
          </cell>
        </row>
        <row r="930">
          <cell r="A930" t="str">
            <v>27</v>
          </cell>
          <cell r="B930" t="str">
            <v>34</v>
          </cell>
          <cell r="C930" t="str">
            <v>1</v>
          </cell>
          <cell r="D930" t="str">
            <v>B</v>
          </cell>
          <cell r="E930">
            <v>1</v>
          </cell>
          <cell r="F930" t="str">
            <v>110080      ügykezelö osztályvezetö</v>
          </cell>
        </row>
        <row r="931">
          <cell r="A931" t="str">
            <v>28</v>
          </cell>
          <cell r="B931" t="str">
            <v>34</v>
          </cell>
          <cell r="C931" t="str">
            <v>1</v>
          </cell>
          <cell r="D931" t="str">
            <v>B</v>
          </cell>
          <cell r="E931">
            <v>1</v>
          </cell>
          <cell r="F931" t="str">
            <v>110090      fizikai csoportvezetö</v>
          </cell>
        </row>
        <row r="932">
          <cell r="A932" t="str">
            <v>29</v>
          </cell>
          <cell r="B932" t="str">
            <v>34</v>
          </cell>
          <cell r="C932" t="str">
            <v>1</v>
          </cell>
          <cell r="D932" t="str">
            <v>B</v>
          </cell>
          <cell r="E932">
            <v>1</v>
          </cell>
          <cell r="F932" t="str">
            <v>111010-111170  I.   Besorolási osztály összesen:</v>
          </cell>
        </row>
        <row r="933">
          <cell r="A933" t="str">
            <v>30</v>
          </cell>
          <cell r="B933" t="str">
            <v>34</v>
          </cell>
          <cell r="C933" t="str">
            <v>1</v>
          </cell>
          <cell r="D933" t="str">
            <v>B</v>
          </cell>
          <cell r="E933">
            <v>1</v>
          </cell>
          <cell r="F933" t="str">
            <v>112010-112150  II.  Besorolási osztály összesen:</v>
          </cell>
        </row>
        <row r="934">
          <cell r="A934" t="str">
            <v>31</v>
          </cell>
          <cell r="B934" t="str">
            <v>34</v>
          </cell>
          <cell r="C934" t="str">
            <v>1</v>
          </cell>
          <cell r="D934" t="str">
            <v>B</v>
          </cell>
          <cell r="E934">
            <v>1</v>
          </cell>
          <cell r="F934" t="str">
            <v>113010-113070  III. Besorolási osztály összesen:</v>
          </cell>
        </row>
        <row r="935">
          <cell r="A935" t="str">
            <v>32</v>
          </cell>
          <cell r="B935" t="str">
            <v>34</v>
          </cell>
          <cell r="C935" t="str">
            <v>1</v>
          </cell>
          <cell r="D935" t="str">
            <v>B</v>
          </cell>
          <cell r="E935">
            <v>1</v>
          </cell>
          <cell r="F935" t="str">
            <v>114010-114070  IV.  Besorolási osztály összesen:</v>
          </cell>
        </row>
        <row r="936">
          <cell r="A936" t="str">
            <v>33</v>
          </cell>
          <cell r="B936" t="str">
            <v>34</v>
          </cell>
          <cell r="C936" t="str">
            <v>1</v>
          </cell>
          <cell r="D936" t="str">
            <v>B</v>
          </cell>
          <cell r="E936">
            <v>1</v>
          </cell>
          <cell r="F936" t="str">
            <v>120050      föosztályvezetö</v>
          </cell>
        </row>
        <row r="937">
          <cell r="A937" t="str">
            <v>34</v>
          </cell>
          <cell r="B937" t="str">
            <v>34</v>
          </cell>
          <cell r="C937" t="str">
            <v>1</v>
          </cell>
          <cell r="D937" t="str">
            <v>B</v>
          </cell>
          <cell r="E937">
            <v>1</v>
          </cell>
          <cell r="F937" t="str">
            <v>120060      föosztályvezetö-helyettes</v>
          </cell>
        </row>
        <row r="938">
          <cell r="A938" t="str">
            <v>35</v>
          </cell>
          <cell r="B938" t="str">
            <v>34</v>
          </cell>
          <cell r="C938" t="str">
            <v>1</v>
          </cell>
          <cell r="D938" t="str">
            <v>B</v>
          </cell>
          <cell r="E938">
            <v>1</v>
          </cell>
          <cell r="F938" t="str">
            <v>120070      osztályvezetö</v>
          </cell>
        </row>
        <row r="939">
          <cell r="A939" t="str">
            <v>36</v>
          </cell>
          <cell r="B939" t="str">
            <v>34</v>
          </cell>
          <cell r="C939" t="str">
            <v>1</v>
          </cell>
          <cell r="D939" t="str">
            <v>B</v>
          </cell>
          <cell r="E939">
            <v>1</v>
          </cell>
          <cell r="F939" t="str">
            <v>120080      ügykezelö osztályvezetö</v>
          </cell>
        </row>
        <row r="940">
          <cell r="A940" t="str">
            <v>37</v>
          </cell>
          <cell r="B940" t="str">
            <v>34</v>
          </cell>
          <cell r="C940" t="str">
            <v>1</v>
          </cell>
          <cell r="D940" t="str">
            <v>B</v>
          </cell>
          <cell r="E940">
            <v>1</v>
          </cell>
          <cell r="F940" t="str">
            <v>120090      fizikai csoportvezetö</v>
          </cell>
        </row>
        <row r="941">
          <cell r="A941" t="str">
            <v>38</v>
          </cell>
          <cell r="B941" t="str">
            <v>34</v>
          </cell>
          <cell r="C941" t="str">
            <v>1</v>
          </cell>
          <cell r="D941" t="str">
            <v>B</v>
          </cell>
          <cell r="E941">
            <v>1</v>
          </cell>
          <cell r="F941" t="str">
            <v>121010-121170  I.   Besorolási osztály összesen:</v>
          </cell>
        </row>
        <row r="942">
          <cell r="A942" t="str">
            <v>39</v>
          </cell>
          <cell r="B942" t="str">
            <v>34</v>
          </cell>
          <cell r="C942" t="str">
            <v>1</v>
          </cell>
          <cell r="D942" t="str">
            <v>B</v>
          </cell>
          <cell r="E942">
            <v>1</v>
          </cell>
          <cell r="F942" t="str">
            <v>122010-122150  II.  Besorolási osztály összesen:</v>
          </cell>
        </row>
        <row r="943">
          <cell r="A943" t="str">
            <v>40</v>
          </cell>
          <cell r="B943" t="str">
            <v>34</v>
          </cell>
          <cell r="C943" t="str">
            <v>1</v>
          </cell>
          <cell r="D943" t="str">
            <v>B</v>
          </cell>
          <cell r="E943">
            <v>1</v>
          </cell>
          <cell r="F943" t="str">
            <v>123010-123070  III. Besorolási osztály összesen:</v>
          </cell>
        </row>
        <row r="944">
          <cell r="A944" t="str">
            <v>41</v>
          </cell>
          <cell r="B944" t="str">
            <v>34</v>
          </cell>
          <cell r="C944" t="str">
            <v>1</v>
          </cell>
          <cell r="D944" t="str">
            <v>B</v>
          </cell>
          <cell r="E944">
            <v>1</v>
          </cell>
          <cell r="F944" t="str">
            <v>124010-124070  IV.  Besorolási osztály összesen:</v>
          </cell>
        </row>
        <row r="945">
          <cell r="A945" t="str">
            <v>42</v>
          </cell>
          <cell r="B945" t="str">
            <v>34</v>
          </cell>
          <cell r="C945" t="str">
            <v>1</v>
          </cell>
          <cell r="D945" t="str">
            <v>B</v>
          </cell>
          <cell r="E945">
            <v>1</v>
          </cell>
          <cell r="F945" t="str">
            <v>130050      föosztályvezetö</v>
          </cell>
        </row>
        <row r="946">
          <cell r="A946" t="str">
            <v>43</v>
          </cell>
          <cell r="B946" t="str">
            <v>34</v>
          </cell>
          <cell r="C946" t="str">
            <v>1</v>
          </cell>
          <cell r="D946" t="str">
            <v>B</v>
          </cell>
          <cell r="E946">
            <v>1</v>
          </cell>
          <cell r="F946" t="str">
            <v>130060      föosztályvezetö-helyettes</v>
          </cell>
        </row>
        <row r="947">
          <cell r="A947" t="str">
            <v>44</v>
          </cell>
          <cell r="B947" t="str">
            <v>34</v>
          </cell>
          <cell r="C947" t="str">
            <v>1</v>
          </cell>
          <cell r="D947" t="str">
            <v>B</v>
          </cell>
          <cell r="E947">
            <v>1</v>
          </cell>
          <cell r="F947" t="str">
            <v>130070      osztályvezetö</v>
          </cell>
        </row>
        <row r="948">
          <cell r="A948" t="str">
            <v>45</v>
          </cell>
          <cell r="B948" t="str">
            <v>34</v>
          </cell>
          <cell r="C948" t="str">
            <v>1</v>
          </cell>
          <cell r="D948" t="str">
            <v>B</v>
          </cell>
          <cell r="E948">
            <v>1</v>
          </cell>
          <cell r="F948" t="str">
            <v>130080      ügykezelö osztályvezetö</v>
          </cell>
        </row>
        <row r="949">
          <cell r="A949" t="str">
            <v>46</v>
          </cell>
          <cell r="B949" t="str">
            <v>34</v>
          </cell>
          <cell r="C949" t="str">
            <v>1</v>
          </cell>
          <cell r="D949" t="str">
            <v>B</v>
          </cell>
          <cell r="E949">
            <v>1</v>
          </cell>
          <cell r="F949" t="str">
            <v>130090      fizikai csoportvezetö</v>
          </cell>
        </row>
        <row r="950">
          <cell r="A950" t="str">
            <v>47</v>
          </cell>
          <cell r="B950" t="str">
            <v>34</v>
          </cell>
          <cell r="C950" t="str">
            <v>1</v>
          </cell>
          <cell r="D950" t="str">
            <v>B</v>
          </cell>
          <cell r="E950">
            <v>1</v>
          </cell>
          <cell r="F950" t="str">
            <v>131010-131170  I.   Besorolási osztály összesen:</v>
          </cell>
        </row>
        <row r="951">
          <cell r="A951" t="str">
            <v>48</v>
          </cell>
          <cell r="B951" t="str">
            <v>34</v>
          </cell>
          <cell r="C951" t="str">
            <v>1</v>
          </cell>
          <cell r="D951" t="str">
            <v>B</v>
          </cell>
          <cell r="E951">
            <v>1</v>
          </cell>
          <cell r="F951" t="str">
            <v>132010-132150  II.  Besorolási osztály összesen:</v>
          </cell>
        </row>
        <row r="952">
          <cell r="A952" t="str">
            <v>49</v>
          </cell>
          <cell r="B952" t="str">
            <v>34</v>
          </cell>
          <cell r="C952" t="str">
            <v>1</v>
          </cell>
          <cell r="D952" t="str">
            <v>B</v>
          </cell>
          <cell r="E952">
            <v>1</v>
          </cell>
          <cell r="F952" t="str">
            <v>133010-133070  III. Besorolási osztály összesen:</v>
          </cell>
        </row>
        <row r="953">
          <cell r="A953" t="str">
            <v>50</v>
          </cell>
          <cell r="B953" t="str">
            <v>34</v>
          </cell>
          <cell r="C953" t="str">
            <v>1</v>
          </cell>
          <cell r="D953" t="str">
            <v>B</v>
          </cell>
          <cell r="E953">
            <v>1</v>
          </cell>
          <cell r="F953" t="str">
            <v>134010-134070  IV.  Besorolási osztály összesen:</v>
          </cell>
        </row>
        <row r="954">
          <cell r="A954" t="str">
            <v>51</v>
          </cell>
          <cell r="B954" t="str">
            <v>34</v>
          </cell>
          <cell r="C954" t="str">
            <v>1</v>
          </cell>
          <cell r="D954" t="str">
            <v>B</v>
          </cell>
          <cell r="E954">
            <v>1</v>
          </cell>
          <cell r="F954" t="str">
            <v>Központi szervek köztisztviselöi összesen(18+...+50)</v>
          </cell>
        </row>
        <row r="955">
          <cell r="A955" t="str">
            <v>52</v>
          </cell>
          <cell r="B955" t="str">
            <v>34</v>
          </cell>
          <cell r="C955" t="str">
            <v>1</v>
          </cell>
          <cell r="D955" t="str">
            <v>B</v>
          </cell>
          <cell r="E955">
            <v>1</v>
          </cell>
          <cell r="F955" t="str">
            <v>140030      föjegyzö</v>
          </cell>
        </row>
        <row r="956">
          <cell r="A956" t="str">
            <v>53</v>
          </cell>
          <cell r="B956" t="str">
            <v>34</v>
          </cell>
          <cell r="C956" t="str">
            <v>1</v>
          </cell>
          <cell r="D956" t="str">
            <v>B</v>
          </cell>
          <cell r="E956">
            <v>1</v>
          </cell>
          <cell r="F956" t="str">
            <v>140040      jegyzö,aljegyzö</v>
          </cell>
        </row>
        <row r="957">
          <cell r="A957" t="str">
            <v>54</v>
          </cell>
          <cell r="B957" t="str">
            <v>34</v>
          </cell>
          <cell r="C957" t="str">
            <v>1</v>
          </cell>
          <cell r="D957" t="str">
            <v>B</v>
          </cell>
          <cell r="E957">
            <v>1</v>
          </cell>
          <cell r="F957" t="str">
            <v>140050      föosztályvezetö</v>
          </cell>
        </row>
        <row r="958">
          <cell r="A958" t="str">
            <v>55</v>
          </cell>
          <cell r="B958" t="str">
            <v>34</v>
          </cell>
          <cell r="C958" t="str">
            <v>1</v>
          </cell>
          <cell r="D958" t="str">
            <v>B</v>
          </cell>
          <cell r="E958">
            <v>1</v>
          </cell>
          <cell r="F958" t="str">
            <v>140060      föosztályvezetö-helyettes</v>
          </cell>
        </row>
        <row r="959">
          <cell r="A959" t="str">
            <v>56</v>
          </cell>
          <cell r="B959" t="str">
            <v>34</v>
          </cell>
          <cell r="C959" t="str">
            <v>1</v>
          </cell>
          <cell r="D959" t="str">
            <v>B</v>
          </cell>
          <cell r="E959">
            <v>1</v>
          </cell>
          <cell r="F959" t="str">
            <v>140070      osztályvezetö</v>
          </cell>
        </row>
        <row r="960">
          <cell r="A960" t="str">
            <v>57</v>
          </cell>
          <cell r="B960" t="str">
            <v>34</v>
          </cell>
          <cell r="C960" t="str">
            <v>1</v>
          </cell>
          <cell r="D960" t="str">
            <v>B</v>
          </cell>
          <cell r="E960">
            <v>1</v>
          </cell>
          <cell r="F960" t="str">
            <v>140080      ügykezelö osztályvezetö</v>
          </cell>
        </row>
        <row r="961">
          <cell r="A961" t="str">
            <v>58</v>
          </cell>
          <cell r="B961" t="str">
            <v>34</v>
          </cell>
          <cell r="C961" t="str">
            <v>1</v>
          </cell>
          <cell r="D961" t="str">
            <v>B</v>
          </cell>
          <cell r="E961">
            <v>1</v>
          </cell>
          <cell r="F961" t="str">
            <v>140090      fizikai csoportvezetö</v>
          </cell>
        </row>
        <row r="962">
          <cell r="A962" t="str">
            <v>59</v>
          </cell>
          <cell r="B962" t="str">
            <v>34</v>
          </cell>
          <cell r="C962" t="str">
            <v>1</v>
          </cell>
          <cell r="D962" t="str">
            <v>B</v>
          </cell>
          <cell r="E962">
            <v>1</v>
          </cell>
          <cell r="F962" t="str">
            <v>141010-141170  I.   Besorolási osztály összesen:</v>
          </cell>
        </row>
        <row r="963">
          <cell r="A963" t="str">
            <v>60</v>
          </cell>
          <cell r="B963" t="str">
            <v>34</v>
          </cell>
          <cell r="C963" t="str">
            <v>1</v>
          </cell>
          <cell r="D963" t="str">
            <v>B</v>
          </cell>
          <cell r="E963">
            <v>1</v>
          </cell>
          <cell r="F963" t="str">
            <v>142010-142150  II.  Besorolási osztály összesen:</v>
          </cell>
        </row>
        <row r="964">
          <cell r="A964" t="str">
            <v>61</v>
          </cell>
          <cell r="B964" t="str">
            <v>34</v>
          </cell>
          <cell r="C964" t="str">
            <v>1</v>
          </cell>
          <cell r="D964" t="str">
            <v>B</v>
          </cell>
          <cell r="E964">
            <v>1</v>
          </cell>
          <cell r="F964" t="str">
            <v>143010-143070  III. Besorolási osztály összesen:</v>
          </cell>
        </row>
        <row r="965">
          <cell r="A965" t="str">
            <v>62</v>
          </cell>
          <cell r="B965" t="str">
            <v>34</v>
          </cell>
          <cell r="C965" t="str">
            <v>1</v>
          </cell>
          <cell r="D965" t="str">
            <v>B</v>
          </cell>
          <cell r="E965">
            <v>1</v>
          </cell>
          <cell r="F965" t="str">
            <v>144010-144070  IV.  Besorolási osztály összesen:</v>
          </cell>
        </row>
        <row r="966">
          <cell r="A966" t="str">
            <v>63</v>
          </cell>
          <cell r="B966" t="str">
            <v>34</v>
          </cell>
          <cell r="C966" t="str">
            <v>1</v>
          </cell>
          <cell r="D966" t="str">
            <v>B</v>
          </cell>
          <cell r="E966">
            <v>1</v>
          </cell>
          <cell r="F966" t="str">
            <v>150040      körjegyzö,aljegyzö</v>
          </cell>
        </row>
        <row r="967">
          <cell r="A967" t="str">
            <v>64</v>
          </cell>
          <cell r="B967" t="str">
            <v>34</v>
          </cell>
          <cell r="C967" t="str">
            <v>1</v>
          </cell>
          <cell r="D967" t="str">
            <v>B</v>
          </cell>
          <cell r="E967">
            <v>1</v>
          </cell>
          <cell r="F967" t="str">
            <v>150050      föosztályvezetö</v>
          </cell>
        </row>
        <row r="968">
          <cell r="A968" t="str">
            <v>65</v>
          </cell>
          <cell r="B968" t="str">
            <v>34</v>
          </cell>
          <cell r="C968" t="str">
            <v>1</v>
          </cell>
          <cell r="D968" t="str">
            <v>B</v>
          </cell>
          <cell r="E968">
            <v>1</v>
          </cell>
          <cell r="F968" t="str">
            <v>150060      föosztályvezetö-helyettes</v>
          </cell>
        </row>
        <row r="969">
          <cell r="A969" t="str">
            <v>66</v>
          </cell>
          <cell r="B969" t="str">
            <v>34</v>
          </cell>
          <cell r="C969" t="str">
            <v>1</v>
          </cell>
          <cell r="D969" t="str">
            <v>B</v>
          </cell>
          <cell r="E969">
            <v>1</v>
          </cell>
          <cell r="F969" t="str">
            <v>150070      osztályvezetö</v>
          </cell>
        </row>
        <row r="970">
          <cell r="A970" t="str">
            <v>67</v>
          </cell>
          <cell r="B970" t="str">
            <v>34</v>
          </cell>
          <cell r="C970" t="str">
            <v>1</v>
          </cell>
          <cell r="D970" t="str">
            <v>B</v>
          </cell>
          <cell r="E970">
            <v>1</v>
          </cell>
          <cell r="F970" t="str">
            <v>150080      ügykezelö osztályvezetö</v>
          </cell>
        </row>
        <row r="971">
          <cell r="A971" t="str">
            <v>68</v>
          </cell>
          <cell r="B971" t="str">
            <v>34</v>
          </cell>
          <cell r="C971" t="str">
            <v>1</v>
          </cell>
          <cell r="D971" t="str">
            <v>B</v>
          </cell>
          <cell r="E971">
            <v>1</v>
          </cell>
          <cell r="F971" t="str">
            <v>150090      fizikai csoportvezetö</v>
          </cell>
        </row>
        <row r="972">
          <cell r="A972" t="str">
            <v>69</v>
          </cell>
          <cell r="B972" t="str">
            <v>34</v>
          </cell>
          <cell r="C972" t="str">
            <v>1</v>
          </cell>
          <cell r="D972" t="str">
            <v>B</v>
          </cell>
          <cell r="E972">
            <v>1</v>
          </cell>
          <cell r="F972" t="str">
            <v>151010-151170  I.   Besorolási osztály összesen:</v>
          </cell>
        </row>
        <row r="973">
          <cell r="A973" t="str">
            <v>70</v>
          </cell>
          <cell r="B973" t="str">
            <v>34</v>
          </cell>
          <cell r="C973" t="str">
            <v>1</v>
          </cell>
          <cell r="D973" t="str">
            <v>B</v>
          </cell>
          <cell r="E973">
            <v>1</v>
          </cell>
          <cell r="F973" t="str">
            <v>152010-152150  II.  Besorolási osztály összesen:</v>
          </cell>
        </row>
        <row r="974">
          <cell r="A974" t="str">
            <v>71</v>
          </cell>
          <cell r="B974" t="str">
            <v>34</v>
          </cell>
          <cell r="C974" t="str">
            <v>1</v>
          </cell>
          <cell r="D974" t="str">
            <v>B</v>
          </cell>
          <cell r="E974">
            <v>1</v>
          </cell>
          <cell r="F974" t="str">
            <v>153010-153070  III. Besorolási osztály összesen:</v>
          </cell>
        </row>
        <row r="975">
          <cell r="A975" t="str">
            <v>72</v>
          </cell>
          <cell r="B975" t="str">
            <v>34</v>
          </cell>
          <cell r="C975" t="str">
            <v>1</v>
          </cell>
          <cell r="D975" t="str">
            <v>B</v>
          </cell>
          <cell r="E975">
            <v>1</v>
          </cell>
          <cell r="F975" t="str">
            <v>154010-154070  IV.  Besorolási osztály összesen:</v>
          </cell>
        </row>
        <row r="976">
          <cell r="A976" t="str">
            <v>73</v>
          </cell>
          <cell r="B976" t="str">
            <v>34</v>
          </cell>
          <cell r="C976" t="str">
            <v>1</v>
          </cell>
          <cell r="D976" t="str">
            <v>B</v>
          </cell>
          <cell r="E976">
            <v>1</v>
          </cell>
          <cell r="F976" t="str">
            <v>160010      föpolgármester, megyei közgyülés elnöke</v>
          </cell>
        </row>
        <row r="977">
          <cell r="A977" t="str">
            <v>74</v>
          </cell>
          <cell r="B977" t="str">
            <v>34</v>
          </cell>
          <cell r="C977" t="str">
            <v>1</v>
          </cell>
          <cell r="D977" t="str">
            <v>B</v>
          </cell>
          <cell r="E977">
            <v>1</v>
          </cell>
          <cell r="F977" t="str">
            <v>160020      polgármester</v>
          </cell>
        </row>
        <row r="978">
          <cell r="A978" t="str">
            <v>75</v>
          </cell>
          <cell r="B978" t="str">
            <v>34</v>
          </cell>
          <cell r="C978" t="str">
            <v>1</v>
          </cell>
          <cell r="D978" t="str">
            <v>B</v>
          </cell>
          <cell r="E978">
            <v>1</v>
          </cell>
          <cell r="F978" t="str">
            <v>160030      alpolgármester, föpolgármester-helyettes</v>
          </cell>
        </row>
        <row r="979">
          <cell r="A979" t="str">
            <v>76</v>
          </cell>
          <cell r="B979" t="str">
            <v>34</v>
          </cell>
          <cell r="C979" t="str">
            <v>1</v>
          </cell>
          <cell r="D979" t="str">
            <v>B</v>
          </cell>
          <cell r="E979">
            <v>1</v>
          </cell>
          <cell r="F979" t="str">
            <v>160040      társadalmi megbizatásu (al)polgármester</v>
          </cell>
        </row>
        <row r="980">
          <cell r="A980" t="str">
            <v>77</v>
          </cell>
          <cell r="B980" t="str">
            <v>34</v>
          </cell>
          <cell r="C980" t="str">
            <v>1</v>
          </cell>
          <cell r="D980" t="str">
            <v>B</v>
          </cell>
          <cell r="E980">
            <v>1</v>
          </cell>
          <cell r="F980" t="str">
            <v>Önkormányzati köztisztviselök összesen : (52+...+76)</v>
          </cell>
        </row>
        <row r="981">
          <cell r="A981" t="str">
            <v>78</v>
          </cell>
          <cell r="B981" t="str">
            <v>34</v>
          </cell>
          <cell r="C981" t="str">
            <v>1</v>
          </cell>
          <cell r="D981" t="str">
            <v>B</v>
          </cell>
          <cell r="E981">
            <v>1</v>
          </cell>
          <cell r="F981" t="str">
            <v>31        igazgato (föigazgato)</v>
          </cell>
        </row>
        <row r="982">
          <cell r="A982" t="str">
            <v>79</v>
          </cell>
          <cell r="B982" t="str">
            <v>34</v>
          </cell>
          <cell r="C982" t="str">
            <v>1</v>
          </cell>
          <cell r="D982" t="str">
            <v>B</v>
          </cell>
          <cell r="E982">
            <v>1</v>
          </cell>
          <cell r="F982" t="str">
            <v>31        igazgato-helyettes  (föigazgato-helyettes)</v>
          </cell>
        </row>
        <row r="983">
          <cell r="A983" t="str">
            <v>80</v>
          </cell>
          <cell r="B983" t="str">
            <v>34</v>
          </cell>
          <cell r="C983" t="str">
            <v>1</v>
          </cell>
          <cell r="D983" t="str">
            <v>B</v>
          </cell>
          <cell r="E983">
            <v>1</v>
          </cell>
          <cell r="F983" t="str">
            <v>32        föosztályvezetö</v>
          </cell>
        </row>
        <row r="984">
          <cell r="A984" t="str">
            <v>81</v>
          </cell>
          <cell r="B984" t="str">
            <v>34</v>
          </cell>
          <cell r="C984" t="str">
            <v>1</v>
          </cell>
          <cell r="D984" t="str">
            <v>B</v>
          </cell>
          <cell r="E984">
            <v>1</v>
          </cell>
          <cell r="F984" t="str">
            <v>32        föosztályvezetö-helyettes</v>
          </cell>
        </row>
        <row r="985">
          <cell r="A985" t="str">
            <v>82</v>
          </cell>
          <cell r="B985" t="str">
            <v>34</v>
          </cell>
          <cell r="C985" t="str">
            <v>1</v>
          </cell>
          <cell r="D985" t="str">
            <v>B</v>
          </cell>
          <cell r="E985">
            <v>1</v>
          </cell>
          <cell r="F985" t="str">
            <v>32        osztályvezetö</v>
          </cell>
        </row>
        <row r="986">
          <cell r="A986" t="str">
            <v>83</v>
          </cell>
          <cell r="B986" t="str">
            <v>34</v>
          </cell>
          <cell r="C986" t="str">
            <v>1</v>
          </cell>
          <cell r="D986" t="str">
            <v>B</v>
          </cell>
          <cell r="E986">
            <v>1</v>
          </cell>
          <cell r="F986" t="str">
            <v>32        más vezetö beosztás</v>
          </cell>
        </row>
        <row r="987">
          <cell r="A987" t="str">
            <v>84</v>
          </cell>
          <cell r="B987" t="str">
            <v>34</v>
          </cell>
          <cell r="C987" t="str">
            <v>1</v>
          </cell>
          <cell r="D987" t="str">
            <v>B</v>
          </cell>
          <cell r="E987">
            <v>1</v>
          </cell>
          <cell r="F987" t="str">
            <v>33        fötanácsos</v>
          </cell>
        </row>
        <row r="988">
          <cell r="A988" t="str">
            <v>85</v>
          </cell>
          <cell r="B988" t="str">
            <v>34</v>
          </cell>
          <cell r="C988" t="str">
            <v>1</v>
          </cell>
          <cell r="D988" t="str">
            <v>B</v>
          </cell>
          <cell r="E988">
            <v>1</v>
          </cell>
          <cell r="F988" t="str">
            <v>34        fömunkatárs</v>
          </cell>
        </row>
        <row r="989">
          <cell r="A989" t="str">
            <v>86</v>
          </cell>
          <cell r="B989" t="str">
            <v>34</v>
          </cell>
          <cell r="C989" t="str">
            <v>1</v>
          </cell>
          <cell r="D989" t="str">
            <v>B</v>
          </cell>
          <cell r="E989">
            <v>1</v>
          </cell>
          <cell r="F989" t="str">
            <v>35        tanácsos</v>
          </cell>
        </row>
        <row r="990">
          <cell r="A990" t="str">
            <v>87</v>
          </cell>
          <cell r="B990" t="str">
            <v>34</v>
          </cell>
          <cell r="C990" t="str">
            <v>1</v>
          </cell>
          <cell r="D990" t="str">
            <v>B</v>
          </cell>
          <cell r="E990">
            <v>1</v>
          </cell>
          <cell r="F990" t="str">
            <v>36        munkatárs</v>
          </cell>
        </row>
        <row r="991">
          <cell r="A991" t="str">
            <v>88</v>
          </cell>
          <cell r="B991" t="str">
            <v>34</v>
          </cell>
          <cell r="C991" t="str">
            <v>1</v>
          </cell>
          <cell r="D991" t="str">
            <v>B</v>
          </cell>
          <cell r="E991">
            <v>1</v>
          </cell>
          <cell r="F991" t="str">
            <v>301010-301140    "A"  fizetési osztály összesen:</v>
          </cell>
        </row>
        <row r="992">
          <cell r="A992" t="str">
            <v>89</v>
          </cell>
          <cell r="B992" t="str">
            <v>34</v>
          </cell>
          <cell r="C992" t="str">
            <v>1</v>
          </cell>
          <cell r="D992" t="str">
            <v>B</v>
          </cell>
          <cell r="E992">
            <v>1</v>
          </cell>
          <cell r="F992" t="str">
            <v>302010-302140    "B"  fizetési osztály összesen:</v>
          </cell>
        </row>
        <row r="993">
          <cell r="A993" t="str">
            <v>90</v>
          </cell>
          <cell r="B993" t="str">
            <v>34</v>
          </cell>
          <cell r="C993" t="str">
            <v>1</v>
          </cell>
          <cell r="D993" t="str">
            <v>B</v>
          </cell>
          <cell r="E993">
            <v>1</v>
          </cell>
          <cell r="F993" t="str">
            <v>303010-303140    "C"  fizetési osztály összesen:</v>
          </cell>
        </row>
        <row r="994">
          <cell r="A994" t="str">
            <v>91</v>
          </cell>
          <cell r="B994" t="str">
            <v>34</v>
          </cell>
          <cell r="C994" t="str">
            <v>1</v>
          </cell>
          <cell r="D994" t="str">
            <v>B</v>
          </cell>
          <cell r="E994">
            <v>1</v>
          </cell>
          <cell r="F994" t="str">
            <v>304010-304140    "D"  fizetési osztály összesen:</v>
          </cell>
        </row>
        <row r="995">
          <cell r="A995" t="str">
            <v>92</v>
          </cell>
          <cell r="B995" t="str">
            <v>34</v>
          </cell>
          <cell r="C995" t="str">
            <v>1</v>
          </cell>
          <cell r="D995" t="str">
            <v>B</v>
          </cell>
          <cell r="E995">
            <v>1</v>
          </cell>
          <cell r="F995" t="str">
            <v>305010-305140    "E"  fizetési osztály összesen:</v>
          </cell>
        </row>
        <row r="996">
          <cell r="A996" t="str">
            <v>93</v>
          </cell>
          <cell r="B996" t="str">
            <v>34</v>
          </cell>
          <cell r="C996" t="str">
            <v>1</v>
          </cell>
          <cell r="D996" t="str">
            <v>B</v>
          </cell>
          <cell r="E996">
            <v>1</v>
          </cell>
          <cell r="F996" t="str">
            <v>306010-306140    "F"  fizetési osztály összesen:</v>
          </cell>
        </row>
        <row r="997">
          <cell r="A997" t="str">
            <v>94</v>
          </cell>
          <cell r="B997" t="str">
            <v>34</v>
          </cell>
          <cell r="C997" t="str">
            <v>1</v>
          </cell>
          <cell r="D997" t="str">
            <v>B</v>
          </cell>
          <cell r="E997">
            <v>1</v>
          </cell>
          <cell r="F997" t="str">
            <v>307010-307140    "G"  fizetési osztály összesen:</v>
          </cell>
        </row>
        <row r="998">
          <cell r="A998" t="str">
            <v>95</v>
          </cell>
          <cell r="B998" t="str">
            <v>34</v>
          </cell>
          <cell r="C998" t="str">
            <v>1</v>
          </cell>
          <cell r="D998" t="str">
            <v>B</v>
          </cell>
          <cell r="E998">
            <v>1</v>
          </cell>
          <cell r="F998" t="str">
            <v>308010-308140    "H"  fizetési osztály összesen:</v>
          </cell>
        </row>
        <row r="999">
          <cell r="A999" t="str">
            <v>96</v>
          </cell>
          <cell r="B999" t="str">
            <v>34</v>
          </cell>
          <cell r="C999" t="str">
            <v>1</v>
          </cell>
          <cell r="D999" t="str">
            <v>B</v>
          </cell>
          <cell r="E999">
            <v>1</v>
          </cell>
          <cell r="F999" t="str">
            <v>309010-309140    "I"  fizetési osztály összesen:</v>
          </cell>
        </row>
        <row r="1000">
          <cell r="A1000" t="str">
            <v>97</v>
          </cell>
          <cell r="B1000" t="str">
            <v>34</v>
          </cell>
          <cell r="C1000" t="str">
            <v>1</v>
          </cell>
          <cell r="D1000" t="str">
            <v>B</v>
          </cell>
          <cell r="E1000">
            <v>1</v>
          </cell>
          <cell r="F1000" t="str">
            <v>300010-300140    "J"  fizetési osztály összesen:</v>
          </cell>
        </row>
        <row r="1001">
          <cell r="A1001" t="str">
            <v>98</v>
          </cell>
          <cell r="B1001" t="str">
            <v>34</v>
          </cell>
          <cell r="C1001" t="str">
            <v>1</v>
          </cell>
          <cell r="D1001" t="str">
            <v>B</v>
          </cell>
          <cell r="E1001">
            <v>1</v>
          </cell>
          <cell r="F1001" t="str">
            <v>Közalkalmazottak összesen: (78+...+97)</v>
          </cell>
        </row>
        <row r="1002">
          <cell r="A1002" t="str">
            <v>99</v>
          </cell>
          <cell r="B1002" t="str">
            <v>34</v>
          </cell>
          <cell r="C1002" t="str">
            <v>1</v>
          </cell>
          <cell r="D1002" t="str">
            <v>B</v>
          </cell>
          <cell r="E1002">
            <v>1</v>
          </cell>
          <cell r="F1002" t="str">
            <v>210010-210100  Legfelsöbb Bir.birája,Legföbb Ügyész.ügyésze</v>
          </cell>
        </row>
        <row r="1003">
          <cell r="A1003" t="str">
            <v>100</v>
          </cell>
          <cell r="B1003" t="str">
            <v>34</v>
          </cell>
          <cell r="C1003" t="str">
            <v>1</v>
          </cell>
          <cell r="D1003" t="str">
            <v>B</v>
          </cell>
          <cell r="E1003">
            <v>1</v>
          </cell>
          <cell r="F1003" t="str">
            <v>211010-211100  Itélötábla Birája,fellebvit.föügy.ügyésze</v>
          </cell>
        </row>
        <row r="1004">
          <cell r="A1004" t="str">
            <v>101</v>
          </cell>
          <cell r="B1004" t="str">
            <v>34</v>
          </cell>
          <cell r="C1004" t="str">
            <v>1</v>
          </cell>
          <cell r="D1004" t="str">
            <v>B</v>
          </cell>
          <cell r="E1004">
            <v>1</v>
          </cell>
          <cell r="F1004" t="str">
            <v>212010-212100  megyei bir.biro,megyei föügyészség ügyésze</v>
          </cell>
        </row>
        <row r="1005">
          <cell r="A1005" t="str">
            <v>102</v>
          </cell>
          <cell r="B1005" t="str">
            <v>34</v>
          </cell>
          <cell r="C1005" t="str">
            <v>1</v>
          </cell>
          <cell r="D1005" t="str">
            <v>B</v>
          </cell>
          <cell r="E1005">
            <v>1</v>
          </cell>
          <cell r="F1005" t="str">
            <v>213010-213100  helyi birosági biro,helyi ügyészség ügyésze</v>
          </cell>
        </row>
        <row r="1006">
          <cell r="A1006" t="str">
            <v>103</v>
          </cell>
          <cell r="B1006" t="str">
            <v>34</v>
          </cell>
          <cell r="C1006" t="str">
            <v>1</v>
          </cell>
          <cell r="D1006" t="str">
            <v>B</v>
          </cell>
          <cell r="E1006">
            <v>1</v>
          </cell>
          <cell r="F1006" t="str">
            <v>214010-214040  titkár</v>
          </cell>
        </row>
        <row r="1007">
          <cell r="A1007" t="str">
            <v>104</v>
          </cell>
          <cell r="B1007" t="str">
            <v>34</v>
          </cell>
          <cell r="C1007" t="str">
            <v>1</v>
          </cell>
          <cell r="D1007" t="str">
            <v>B</v>
          </cell>
          <cell r="E1007">
            <v>1</v>
          </cell>
          <cell r="F1007" t="str">
            <v>215010-215040  fogalmazo</v>
          </cell>
        </row>
        <row r="1008">
          <cell r="A1008" t="str">
            <v>105</v>
          </cell>
          <cell r="B1008" t="str">
            <v>34</v>
          </cell>
          <cell r="C1008" t="str">
            <v>1</v>
          </cell>
          <cell r="D1008" t="str">
            <v>B</v>
          </cell>
          <cell r="E1008">
            <v>1</v>
          </cell>
          <cell r="F1008" t="str">
            <v>216010-216130  tisztviselö felsöfoku végzettséggel</v>
          </cell>
        </row>
        <row r="1009">
          <cell r="A1009" t="str">
            <v>106</v>
          </cell>
          <cell r="B1009" t="str">
            <v>34</v>
          </cell>
          <cell r="C1009" t="str">
            <v>1</v>
          </cell>
          <cell r="D1009" t="str">
            <v>B</v>
          </cell>
          <cell r="E1009">
            <v>1</v>
          </cell>
          <cell r="F1009" t="str">
            <v>217010-217130  tisztviselö középfoku végzettséggel</v>
          </cell>
        </row>
        <row r="1010">
          <cell r="A1010" t="str">
            <v>107</v>
          </cell>
          <cell r="B1010" t="str">
            <v>34</v>
          </cell>
          <cell r="C1010" t="str">
            <v>1</v>
          </cell>
          <cell r="D1010" t="str">
            <v>B</v>
          </cell>
          <cell r="E1010">
            <v>1</v>
          </cell>
          <cell r="F1010" t="str">
            <v>218010-218130  ügykezelö</v>
          </cell>
        </row>
        <row r="1011">
          <cell r="A1011" t="str">
            <v>108</v>
          </cell>
          <cell r="B1011" t="str">
            <v>34</v>
          </cell>
          <cell r="C1011" t="str">
            <v>1</v>
          </cell>
          <cell r="D1011" t="str">
            <v>B</v>
          </cell>
          <cell r="E1011">
            <v>1</v>
          </cell>
          <cell r="F1011" t="str">
            <v>219000-219000  fizikai alkalmazott</v>
          </cell>
        </row>
        <row r="1012">
          <cell r="A1012" t="str">
            <v>109</v>
          </cell>
          <cell r="B1012" t="str">
            <v>34</v>
          </cell>
          <cell r="C1012" t="str">
            <v>1</v>
          </cell>
          <cell r="D1012" t="str">
            <v>B</v>
          </cell>
          <cell r="E1012">
            <v>1</v>
          </cell>
        </row>
        <row r="1013">
          <cell r="A1013" t="str">
            <v>110</v>
          </cell>
          <cell r="B1013" t="str">
            <v>34</v>
          </cell>
          <cell r="C1013" t="str">
            <v>1</v>
          </cell>
          <cell r="D1013" t="str">
            <v>B</v>
          </cell>
          <cell r="E1013">
            <v>1</v>
          </cell>
        </row>
        <row r="1014">
          <cell r="A1014" t="str">
            <v>111</v>
          </cell>
          <cell r="B1014" t="str">
            <v>34</v>
          </cell>
          <cell r="C1014" t="str">
            <v>1</v>
          </cell>
          <cell r="D1014" t="str">
            <v>B</v>
          </cell>
          <cell r="E1014">
            <v>1</v>
          </cell>
          <cell r="F1014" t="str">
            <v>Birák,ügyészek,igazságügyi alkalm. összesen:(99+...+110)</v>
          </cell>
        </row>
        <row r="1015">
          <cell r="A1015" t="str">
            <v>112</v>
          </cell>
          <cell r="B1015" t="str">
            <v>34</v>
          </cell>
          <cell r="C1015" t="str">
            <v>1</v>
          </cell>
          <cell r="D1015" t="str">
            <v>B</v>
          </cell>
          <cell r="E1015">
            <v>1</v>
          </cell>
          <cell r="F1015" t="str">
            <v>4000400-4000640  Tábornokok, tisztek</v>
          </cell>
        </row>
        <row r="1016">
          <cell r="A1016" t="str">
            <v>113</v>
          </cell>
          <cell r="B1016" t="str">
            <v>34</v>
          </cell>
          <cell r="C1016" t="str">
            <v>1</v>
          </cell>
          <cell r="D1016" t="str">
            <v>B</v>
          </cell>
          <cell r="E1016">
            <v>1</v>
          </cell>
          <cell r="F1016" t="str">
            <v>4000100-4000330  Zászlosok, tiszthelyettesek</v>
          </cell>
        </row>
        <row r="1017">
          <cell r="A1017" t="str">
            <v>114</v>
          </cell>
          <cell r="B1017" t="str">
            <v>34</v>
          </cell>
          <cell r="C1017" t="str">
            <v>1</v>
          </cell>
          <cell r="D1017" t="str">
            <v>B</v>
          </cell>
          <cell r="E1017">
            <v>1</v>
          </cell>
          <cell r="F1017" t="str">
            <v>4900000       Diplomáciai szolgálatot teljesitök</v>
          </cell>
        </row>
        <row r="1018">
          <cell r="A1018" t="str">
            <v>115</v>
          </cell>
          <cell r="B1018" t="str">
            <v>34</v>
          </cell>
          <cell r="C1018" t="str">
            <v>1</v>
          </cell>
          <cell r="D1018" t="str">
            <v>B</v>
          </cell>
          <cell r="E1018">
            <v>1</v>
          </cell>
          <cell r="F1018" t="str">
            <v>4000000       Szerzödéses sorkatonák</v>
          </cell>
        </row>
        <row r="1019">
          <cell r="A1019" t="str">
            <v>116</v>
          </cell>
          <cell r="B1019" t="str">
            <v>34</v>
          </cell>
          <cell r="C1019" t="str">
            <v>1</v>
          </cell>
          <cell r="D1019" t="str">
            <v>B</v>
          </cell>
          <cell r="E1019">
            <v>1</v>
          </cell>
          <cell r="F1019" t="str">
            <v>Fegyveres erök, rendvédelmi szervek (112+...+115)</v>
          </cell>
        </row>
        <row r="1020">
          <cell r="A1020" t="str">
            <v>117</v>
          </cell>
          <cell r="B1020" t="str">
            <v>34</v>
          </cell>
          <cell r="C1020" t="str">
            <v>1</v>
          </cell>
          <cell r="D1020" t="str">
            <v>B</v>
          </cell>
          <cell r="E1020">
            <v>1</v>
          </cell>
          <cell r="F1020" t="str">
            <v>888888  Egyéb bérrendszer összesen :</v>
          </cell>
        </row>
        <row r="1021">
          <cell r="A1021" t="str">
            <v>118</v>
          </cell>
          <cell r="B1021" t="str">
            <v>34</v>
          </cell>
          <cell r="C1021" t="str">
            <v>1</v>
          </cell>
          <cell r="D1021" t="str">
            <v>B</v>
          </cell>
          <cell r="E1021">
            <v>1</v>
          </cell>
          <cell r="F1021" t="str">
            <v>I.Teljes munkaidös mindösszesen:(07+17+51+77+98+111+116+117)</v>
          </cell>
        </row>
        <row r="1022">
          <cell r="A1022" t="str">
            <v>119</v>
          </cell>
          <cell r="B1022" t="str">
            <v>34</v>
          </cell>
          <cell r="C1022" t="str">
            <v>1</v>
          </cell>
          <cell r="D1022" t="str">
            <v>B</v>
          </cell>
          <cell r="E1022">
            <v>1</v>
          </cell>
          <cell r="F1022" t="str">
            <v>II.Részmunkaidöben fogl.- köztisztviselök összesen</v>
          </cell>
        </row>
        <row r="1023">
          <cell r="A1023" t="str">
            <v>120</v>
          </cell>
          <cell r="B1023" t="str">
            <v>34</v>
          </cell>
          <cell r="C1023" t="str">
            <v>1</v>
          </cell>
          <cell r="D1023" t="str">
            <v>B</v>
          </cell>
          <cell r="E1023">
            <v>1</v>
          </cell>
          <cell r="F1023" t="str">
            <v>II.Részmunkaidöben fogl.- közalkamazottak összesen</v>
          </cell>
        </row>
        <row r="1024">
          <cell r="A1024" t="str">
            <v>121</v>
          </cell>
          <cell r="B1024" t="str">
            <v>34</v>
          </cell>
          <cell r="C1024" t="str">
            <v>1</v>
          </cell>
          <cell r="D1024" t="str">
            <v>B</v>
          </cell>
          <cell r="E1024">
            <v>1</v>
          </cell>
          <cell r="F1024" t="str">
            <v>II.Részmunkaidöben fogl.- birák,ügyészek,igazságügyi alk.</v>
          </cell>
        </row>
        <row r="1025">
          <cell r="A1025" t="str">
            <v>122</v>
          </cell>
          <cell r="B1025" t="str">
            <v>34</v>
          </cell>
          <cell r="C1025" t="str">
            <v>1</v>
          </cell>
          <cell r="D1025" t="str">
            <v>B</v>
          </cell>
          <cell r="E1025">
            <v>1</v>
          </cell>
          <cell r="F1025" t="str">
            <v>II.Részmunkaidöben fogl.-fegyv.erök,rendvéd.szervek hiv.áll.</v>
          </cell>
        </row>
        <row r="1026">
          <cell r="A1026" t="str">
            <v>123</v>
          </cell>
          <cell r="B1026" t="str">
            <v>34</v>
          </cell>
          <cell r="C1026" t="str">
            <v>1</v>
          </cell>
          <cell r="D1026" t="str">
            <v>B</v>
          </cell>
          <cell r="E1026">
            <v>1</v>
          </cell>
          <cell r="F1026" t="str">
            <v>II.Részmunkaidöben fogl.- egyéb bérrendszer összesen</v>
          </cell>
        </row>
        <row r="1027">
          <cell r="A1027" t="str">
            <v>124</v>
          </cell>
          <cell r="B1027" t="str">
            <v>34</v>
          </cell>
          <cell r="C1027" t="str">
            <v>1</v>
          </cell>
          <cell r="D1027" t="str">
            <v>B</v>
          </cell>
          <cell r="E1027">
            <v>1</v>
          </cell>
          <cell r="F1027" t="str">
            <v>II.Részmunkaidöben foglalkoztatottak összesen (119+...+123)</v>
          </cell>
        </row>
        <row r="1028">
          <cell r="A1028" t="str">
            <v>125</v>
          </cell>
          <cell r="B1028" t="str">
            <v>34</v>
          </cell>
          <cell r="C1028" t="str">
            <v>1</v>
          </cell>
          <cell r="D1028" t="str">
            <v>B</v>
          </cell>
          <cell r="E1028">
            <v>1</v>
          </cell>
          <cell r="F1028" t="str">
            <v>I+II. Mindösszesen: (118+124)</v>
          </cell>
        </row>
        <row r="1029">
          <cell r="A1029" t="str">
            <v>1</v>
          </cell>
          <cell r="B1029" t="str">
            <v>35</v>
          </cell>
          <cell r="C1029" t="str">
            <v>1</v>
          </cell>
          <cell r="D1029" t="str">
            <v>B</v>
          </cell>
          <cell r="E1029">
            <v>1</v>
          </cell>
          <cell r="F1029" t="str">
            <v>Rendszeres személyi juttatások</v>
          </cell>
        </row>
        <row r="1030">
          <cell r="A1030" t="str">
            <v>2</v>
          </cell>
          <cell r="B1030" t="str">
            <v>35</v>
          </cell>
          <cell r="C1030" t="str">
            <v>1</v>
          </cell>
          <cell r="D1030" t="str">
            <v>B</v>
          </cell>
          <cell r="E1030">
            <v>1</v>
          </cell>
          <cell r="F1030" t="str">
            <v>Munkavégzéshez kapcsolodo juttatások</v>
          </cell>
        </row>
        <row r="1031">
          <cell r="A1031" t="str">
            <v>3</v>
          </cell>
          <cell r="B1031" t="str">
            <v>35</v>
          </cell>
          <cell r="C1031" t="str">
            <v>1</v>
          </cell>
          <cell r="D1031" t="str">
            <v>B</v>
          </cell>
          <cell r="E1031">
            <v>1</v>
          </cell>
          <cell r="F1031" t="str">
            <v>Foglalkoztatottak sajátos juttatásai</v>
          </cell>
        </row>
        <row r="1032">
          <cell r="A1032" t="str">
            <v>4</v>
          </cell>
          <cell r="B1032" t="str">
            <v>35</v>
          </cell>
          <cell r="C1032" t="str">
            <v>1</v>
          </cell>
          <cell r="D1032" t="str">
            <v>B</v>
          </cell>
          <cell r="E1032">
            <v>1</v>
          </cell>
          <cell r="F1032" t="str">
            <v>Személyhez kapcsolodo költs.és hozzájárulások</v>
          </cell>
        </row>
        <row r="1033">
          <cell r="A1033" t="str">
            <v>5</v>
          </cell>
          <cell r="B1033" t="str">
            <v>35</v>
          </cell>
          <cell r="C1033" t="str">
            <v>1</v>
          </cell>
          <cell r="D1033" t="str">
            <v>B</v>
          </cell>
          <cell r="E1033">
            <v>1</v>
          </cell>
          <cell r="F1033" t="str">
            <v>Szociális jellegü juttatások</v>
          </cell>
        </row>
        <row r="1034">
          <cell r="A1034" t="str">
            <v>6</v>
          </cell>
          <cell r="B1034" t="str">
            <v>35</v>
          </cell>
          <cell r="C1034" t="str">
            <v>1</v>
          </cell>
          <cell r="D1034" t="str">
            <v>B</v>
          </cell>
          <cell r="E1034">
            <v>1</v>
          </cell>
          <cell r="F1034" t="str">
            <v>Állományba tartozo különf.nem rendsz.juttat.</v>
          </cell>
        </row>
        <row r="1035">
          <cell r="A1035" t="str">
            <v>7</v>
          </cell>
          <cell r="B1035" t="str">
            <v>35</v>
          </cell>
          <cell r="C1035" t="str">
            <v>1</v>
          </cell>
          <cell r="D1035" t="str">
            <v>B</v>
          </cell>
          <cell r="E1035">
            <v>1</v>
          </cell>
          <cell r="F1035" t="str">
            <v>Nem rendszeres jutt.összesen (02+...+06)</v>
          </cell>
        </row>
        <row r="1036">
          <cell r="A1036" t="str">
            <v>8</v>
          </cell>
          <cell r="B1036" t="str">
            <v>35</v>
          </cell>
          <cell r="C1036" t="str">
            <v>1</v>
          </cell>
          <cell r="D1036" t="str">
            <v>B</v>
          </cell>
          <cell r="E1036">
            <v>1</v>
          </cell>
          <cell r="F1036" t="str">
            <v>Külsö személyi juttatások</v>
          </cell>
        </row>
        <row r="1037">
          <cell r="A1037" t="str">
            <v>9</v>
          </cell>
          <cell r="B1037" t="str">
            <v>35</v>
          </cell>
          <cell r="C1037" t="str">
            <v>1</v>
          </cell>
          <cell r="D1037" t="str">
            <v>B</v>
          </cell>
          <cell r="E1037">
            <v>1</v>
          </cell>
          <cell r="F1037" t="str">
            <v>Személyi juttatások összesen (01+07+08)</v>
          </cell>
        </row>
        <row r="1038">
          <cell r="A1038" t="str">
            <v>10</v>
          </cell>
          <cell r="B1038" t="str">
            <v>35</v>
          </cell>
          <cell r="C1038" t="str">
            <v>1</v>
          </cell>
          <cell r="D1038" t="str">
            <v>B</v>
          </cell>
          <cell r="E1038">
            <v>1</v>
          </cell>
          <cell r="F1038" t="str">
            <v>Nyitolétszám (fö)</v>
          </cell>
        </row>
        <row r="1039">
          <cell r="A1039" t="str">
            <v>11</v>
          </cell>
          <cell r="B1039" t="str">
            <v>35</v>
          </cell>
          <cell r="C1039" t="str">
            <v>1</v>
          </cell>
          <cell r="D1039" t="str">
            <v>B</v>
          </cell>
          <cell r="E1039">
            <v>1</v>
          </cell>
          <cell r="F1039" t="str">
            <v>Munkajogi nyitolétszám (fö)</v>
          </cell>
        </row>
        <row r="1040">
          <cell r="A1040" t="str">
            <v>12</v>
          </cell>
          <cell r="B1040" t="str">
            <v>35</v>
          </cell>
          <cell r="C1040" t="str">
            <v>1</v>
          </cell>
          <cell r="D1040" t="str">
            <v>B</v>
          </cell>
          <cell r="E1040">
            <v>1</v>
          </cell>
          <cell r="F1040" t="str">
            <v>Költségvetési eng.létszámkeret (álláshely) fö</v>
          </cell>
        </row>
        <row r="1041">
          <cell r="A1041" t="str">
            <v>13</v>
          </cell>
          <cell r="B1041" t="str">
            <v>35</v>
          </cell>
          <cell r="C1041" t="str">
            <v>1</v>
          </cell>
          <cell r="D1041" t="str">
            <v>B</v>
          </cell>
          <cell r="E1041">
            <v>1</v>
          </cell>
          <cell r="F1041" t="str">
            <v>Zárolétszám (fö)</v>
          </cell>
        </row>
        <row r="1042">
          <cell r="A1042" t="str">
            <v>14</v>
          </cell>
          <cell r="B1042" t="str">
            <v>35</v>
          </cell>
          <cell r="C1042" t="str">
            <v>1</v>
          </cell>
          <cell r="D1042" t="str">
            <v>B</v>
          </cell>
          <cell r="E1042">
            <v>1</v>
          </cell>
          <cell r="F1042" t="str">
            <v>Munkajogi zárolétszám (fö)</v>
          </cell>
        </row>
        <row r="1043">
          <cell r="A1043" t="str">
            <v>15</v>
          </cell>
          <cell r="B1043" t="str">
            <v>35</v>
          </cell>
          <cell r="C1043" t="str">
            <v>1</v>
          </cell>
          <cell r="D1043" t="str">
            <v>B</v>
          </cell>
          <cell r="E1043">
            <v>1</v>
          </cell>
          <cell r="F1043" t="str">
            <v>Átlagos statisztikai állományi létszám (fö)</v>
          </cell>
        </row>
        <row r="1044">
          <cell r="A1044" t="str">
            <v>16</v>
          </cell>
          <cell r="B1044" t="str">
            <v>35</v>
          </cell>
          <cell r="C1044" t="str">
            <v>1</v>
          </cell>
          <cell r="D1044" t="str">
            <v>B</v>
          </cell>
          <cell r="E1044">
            <v>1</v>
          </cell>
          <cell r="F1044" t="str">
            <v>ebböl-Tartalékos állományuak</v>
          </cell>
        </row>
        <row r="1045">
          <cell r="A1045" t="str">
            <v>17</v>
          </cell>
          <cell r="B1045" t="str">
            <v>35</v>
          </cell>
          <cell r="C1045" t="str">
            <v>1</v>
          </cell>
          <cell r="D1045" t="str">
            <v>B</v>
          </cell>
          <cell r="E1045">
            <v>1</v>
          </cell>
          <cell r="F1045" t="str">
            <v>ebböl-Katonai és rendvédelmi tan.hallgatoi</v>
          </cell>
        </row>
        <row r="1046">
          <cell r="A1046" t="str">
            <v>18</v>
          </cell>
          <cell r="B1046" t="str">
            <v>35</v>
          </cell>
          <cell r="C1046" t="str">
            <v>1</v>
          </cell>
          <cell r="D1046" t="str">
            <v>B</v>
          </cell>
          <cell r="E1046">
            <v>1</v>
          </cell>
          <cell r="F1046" t="str">
            <v>ebböl-Sorkatona</v>
          </cell>
        </row>
        <row r="1047">
          <cell r="A1047" t="str">
            <v>19</v>
          </cell>
          <cell r="B1047" t="str">
            <v>35</v>
          </cell>
          <cell r="C1047" t="str">
            <v>1</v>
          </cell>
          <cell r="D1047" t="str">
            <v>B</v>
          </cell>
          <cell r="E1047">
            <v>1</v>
          </cell>
          <cell r="F1047" t="str">
            <v>ebböl-Egyéb foglalkoztatottak</v>
          </cell>
        </row>
        <row r="1048">
          <cell r="A1048" t="str">
            <v>1</v>
          </cell>
          <cell r="B1048" t="str">
            <v>38</v>
          </cell>
          <cell r="C1048" t="str">
            <v>1</v>
          </cell>
          <cell r="D1048" t="str">
            <v>B</v>
          </cell>
          <cell r="E1048">
            <v>1</v>
          </cell>
          <cell r="F1048" t="str">
            <v>Elözö évi záro (tárgyévi nyito állomány)</v>
          </cell>
        </row>
        <row r="1049">
          <cell r="A1049" t="str">
            <v>2</v>
          </cell>
          <cell r="B1049" t="str">
            <v>38</v>
          </cell>
          <cell r="C1049" t="str">
            <v>1</v>
          </cell>
          <cell r="D1049" t="str">
            <v>B</v>
          </cell>
          <cell r="E1049">
            <v>1</v>
          </cell>
          <cell r="F1049" t="str">
            <v>Brutto növ.- Beszerzés, létesités</v>
          </cell>
        </row>
        <row r="1050">
          <cell r="A1050" t="str">
            <v>3</v>
          </cell>
          <cell r="B1050" t="str">
            <v>38</v>
          </cell>
          <cell r="C1050" t="str">
            <v>1</v>
          </cell>
          <cell r="D1050" t="str">
            <v>B</v>
          </cell>
          <cell r="E1050">
            <v>1</v>
          </cell>
          <cell r="F1050" t="str">
            <v>Brutto növ.- Felujitás</v>
          </cell>
        </row>
        <row r="1051">
          <cell r="A1051" t="str">
            <v>4</v>
          </cell>
          <cell r="B1051" t="str">
            <v>38</v>
          </cell>
          <cell r="C1051" t="str">
            <v>1</v>
          </cell>
          <cell r="D1051" t="str">
            <v>B</v>
          </cell>
          <cell r="E1051">
            <v>1</v>
          </cell>
          <cell r="F1051" t="str">
            <v>Brutto növ.- Beszerzés,felujitás elöz.felsz.ÁFÁ</v>
          </cell>
        </row>
        <row r="1052">
          <cell r="A1052" t="str">
            <v>5</v>
          </cell>
          <cell r="B1052" t="str">
            <v>38</v>
          </cell>
          <cell r="C1052" t="str">
            <v>1</v>
          </cell>
          <cell r="D1052" t="str">
            <v>B</v>
          </cell>
          <cell r="E1052">
            <v>1</v>
          </cell>
          <cell r="F1052" t="str">
            <v>Brutto növ.- Tárgyévi pénzforg.növ. (02+03+04)</v>
          </cell>
        </row>
        <row r="1053">
          <cell r="A1053" t="str">
            <v>6</v>
          </cell>
          <cell r="B1053" t="str">
            <v>38</v>
          </cell>
          <cell r="C1053" t="str">
            <v>1</v>
          </cell>
          <cell r="D1053" t="str">
            <v>B</v>
          </cell>
          <cell r="E1053">
            <v>1</v>
          </cell>
          <cell r="F1053" t="str">
            <v>Brutto növ.- Saját kiv.beruh.(feluj.) aktivált</v>
          </cell>
        </row>
        <row r="1054">
          <cell r="A1054" t="str">
            <v>7</v>
          </cell>
          <cell r="B1054" t="str">
            <v>38</v>
          </cell>
          <cell r="C1054" t="str">
            <v>1</v>
          </cell>
          <cell r="D1054" t="str">
            <v>B</v>
          </cell>
          <cell r="E1054">
            <v>1</v>
          </cell>
          <cell r="F1054" t="str">
            <v>Brutto növ.- Elözö év(ek) beruházásábol aktivált</v>
          </cell>
        </row>
        <row r="1055">
          <cell r="A1055" t="str">
            <v>8</v>
          </cell>
          <cell r="B1055" t="str">
            <v>38</v>
          </cell>
          <cell r="C1055" t="str">
            <v>1</v>
          </cell>
          <cell r="D1055" t="str">
            <v>B</v>
          </cell>
          <cell r="E1055">
            <v>1</v>
          </cell>
          <cell r="F1055" t="str">
            <v>Brutto növ.- Téritésmentes átvétel</v>
          </cell>
        </row>
        <row r="1056">
          <cell r="A1056" t="str">
            <v>9</v>
          </cell>
          <cell r="B1056" t="str">
            <v>38</v>
          </cell>
          <cell r="C1056" t="str">
            <v>1</v>
          </cell>
          <cell r="D1056" t="str">
            <v>B</v>
          </cell>
          <cell r="E1056">
            <v>1</v>
          </cell>
          <cell r="F1056" t="str">
            <v>Brutto növ.- Egyéb növekedés</v>
          </cell>
        </row>
        <row r="1057">
          <cell r="A1057" t="str">
            <v>10</v>
          </cell>
          <cell r="B1057" t="str">
            <v>38</v>
          </cell>
          <cell r="C1057" t="str">
            <v>1</v>
          </cell>
          <cell r="D1057" t="str">
            <v>B</v>
          </cell>
          <cell r="E1057">
            <v>1</v>
          </cell>
          <cell r="F1057" t="str">
            <v>Brutto növ.- Tágyévi pénzforg.nélk.(06+...09)</v>
          </cell>
        </row>
        <row r="1058">
          <cell r="A1058" t="str">
            <v>11</v>
          </cell>
          <cell r="B1058" t="str">
            <v>38</v>
          </cell>
          <cell r="C1058" t="str">
            <v>1</v>
          </cell>
          <cell r="D1058" t="str">
            <v>B</v>
          </cell>
          <cell r="E1058">
            <v>1</v>
          </cell>
          <cell r="F1058" t="str">
            <v>Brutto növ.- Összes növekedés (05+10)</v>
          </cell>
        </row>
        <row r="1059">
          <cell r="A1059" t="str">
            <v>12</v>
          </cell>
          <cell r="B1059" t="str">
            <v>38</v>
          </cell>
          <cell r="C1059" t="str">
            <v>1</v>
          </cell>
          <cell r="D1059" t="str">
            <v>B</v>
          </cell>
          <cell r="E1059">
            <v>1</v>
          </cell>
          <cell r="F1059" t="str">
            <v>Brutto csök.- Értékesités</v>
          </cell>
        </row>
        <row r="1060">
          <cell r="A1060" t="str">
            <v>13</v>
          </cell>
          <cell r="B1060" t="str">
            <v>38</v>
          </cell>
          <cell r="C1060" t="str">
            <v>1</v>
          </cell>
          <cell r="D1060" t="str">
            <v>B</v>
          </cell>
          <cell r="E1060">
            <v>1</v>
          </cell>
          <cell r="F1060" t="str">
            <v>Brutto csök.- 02-04-böl nem aktivált(beruh.,..)</v>
          </cell>
        </row>
        <row r="1061">
          <cell r="A1061" t="str">
            <v>14</v>
          </cell>
          <cell r="B1061" t="str">
            <v>38</v>
          </cell>
          <cell r="C1061" t="str">
            <v>1</v>
          </cell>
          <cell r="D1061" t="str">
            <v>B</v>
          </cell>
          <cell r="E1061">
            <v>1</v>
          </cell>
          <cell r="F1061" t="str">
            <v>Brutto csök.- Selejtezés,megsemmisülés</v>
          </cell>
        </row>
        <row r="1062">
          <cell r="A1062" t="str">
            <v>15</v>
          </cell>
          <cell r="B1062" t="str">
            <v>38</v>
          </cell>
          <cell r="C1062" t="str">
            <v>1</v>
          </cell>
          <cell r="D1062" t="str">
            <v>B</v>
          </cell>
          <cell r="E1062">
            <v>1</v>
          </cell>
          <cell r="F1062" t="str">
            <v>Brutto csök.- Téritésmentes átadás</v>
          </cell>
        </row>
        <row r="1063">
          <cell r="A1063" t="str">
            <v>16</v>
          </cell>
          <cell r="B1063" t="str">
            <v>38</v>
          </cell>
          <cell r="C1063" t="str">
            <v>1</v>
          </cell>
          <cell r="D1063" t="str">
            <v>B</v>
          </cell>
          <cell r="E1063">
            <v>1</v>
          </cell>
          <cell r="F1063" t="str">
            <v>Brutto csök.- Egyéb csökkenés</v>
          </cell>
        </row>
        <row r="1064">
          <cell r="A1064" t="str">
            <v>17</v>
          </cell>
          <cell r="B1064" t="str">
            <v>38</v>
          </cell>
          <cell r="C1064" t="str">
            <v>1</v>
          </cell>
          <cell r="D1064" t="str">
            <v>B</v>
          </cell>
          <cell r="E1064">
            <v>1</v>
          </cell>
          <cell r="F1064" t="str">
            <v>Brutto csök.- Összes csökkenés (12+...+17)</v>
          </cell>
        </row>
        <row r="1065">
          <cell r="A1065" t="str">
            <v>18</v>
          </cell>
          <cell r="B1065" t="str">
            <v>38</v>
          </cell>
          <cell r="C1065" t="str">
            <v>1</v>
          </cell>
          <cell r="D1065" t="str">
            <v>B</v>
          </cell>
          <cell r="E1065">
            <v>1</v>
          </cell>
          <cell r="F1065" t="str">
            <v>Brutto érték  ö s s z e s e n (01+11-18)</v>
          </cell>
        </row>
        <row r="1066">
          <cell r="A1066" t="str">
            <v>19</v>
          </cell>
          <cell r="B1066" t="str">
            <v>38</v>
          </cell>
          <cell r="C1066" t="str">
            <v>1</v>
          </cell>
          <cell r="D1066" t="str">
            <v>B</v>
          </cell>
          <cell r="E1066">
            <v>1</v>
          </cell>
          <cell r="F1066" t="str">
            <v>Értékcsökkenés-Elözö évi záro (tárgyévi nyito)</v>
          </cell>
        </row>
        <row r="1067">
          <cell r="A1067" t="str">
            <v>20</v>
          </cell>
          <cell r="B1067" t="str">
            <v>38</v>
          </cell>
          <cell r="C1067" t="str">
            <v>1</v>
          </cell>
          <cell r="D1067" t="str">
            <v>B</v>
          </cell>
          <cell r="E1067">
            <v>1</v>
          </cell>
          <cell r="F1067" t="str">
            <v>Értékcsökkenés - Növekedés</v>
          </cell>
        </row>
        <row r="1068">
          <cell r="A1068" t="str">
            <v>21</v>
          </cell>
          <cell r="B1068" t="str">
            <v>38</v>
          </cell>
          <cell r="C1068" t="str">
            <v>1</v>
          </cell>
          <cell r="D1068" t="str">
            <v>B</v>
          </cell>
          <cell r="E1068">
            <v>1</v>
          </cell>
          <cell r="F1068" t="str">
            <v>Értékcsökkenés - Csökkenés</v>
          </cell>
        </row>
        <row r="1069">
          <cell r="A1069" t="str">
            <v>22</v>
          </cell>
          <cell r="B1069" t="str">
            <v>38</v>
          </cell>
          <cell r="C1069" t="str">
            <v>1</v>
          </cell>
          <cell r="D1069" t="str">
            <v>B</v>
          </cell>
          <cell r="E1069">
            <v>1</v>
          </cell>
          <cell r="F1069" t="str">
            <v>Értékcsökkenés összesen (19+20-21)</v>
          </cell>
        </row>
        <row r="1070">
          <cell r="A1070" t="str">
            <v>23</v>
          </cell>
          <cell r="B1070" t="str">
            <v>38</v>
          </cell>
          <cell r="C1070" t="str">
            <v>1</v>
          </cell>
          <cell r="D1070" t="str">
            <v>B</v>
          </cell>
          <cell r="E1070">
            <v>1</v>
          </cell>
          <cell r="F1070" t="str">
            <v>Eszközök   n e t t o   értéke (18-22)</v>
          </cell>
        </row>
        <row r="1071">
          <cell r="A1071" t="str">
            <v>24</v>
          </cell>
          <cell r="B1071" t="str">
            <v>38</v>
          </cell>
          <cell r="C1071" t="str">
            <v>1</v>
          </cell>
          <cell r="D1071" t="str">
            <v>B</v>
          </cell>
          <cell r="E1071">
            <v>1</v>
          </cell>
          <cell r="F1071" t="str">
            <v>Teljesen (0-ig) leirt eszk. brutto értéke</v>
          </cell>
        </row>
        <row r="1072">
          <cell r="A1072" t="str">
            <v>1</v>
          </cell>
          <cell r="B1072" t="str">
            <v>39</v>
          </cell>
          <cell r="C1072" t="str">
            <v>1</v>
          </cell>
          <cell r="D1072" t="str">
            <v>B</v>
          </cell>
          <cell r="E1072">
            <v>1</v>
          </cell>
          <cell r="F1072" t="str">
            <v>Beruházás tervezett összes költsége</v>
          </cell>
        </row>
        <row r="1073">
          <cell r="A1073" t="str">
            <v>2</v>
          </cell>
          <cell r="B1073" t="str">
            <v>39</v>
          </cell>
          <cell r="C1073" t="str">
            <v>1</v>
          </cell>
          <cell r="D1073" t="str">
            <v>B</v>
          </cell>
          <cell r="E1073">
            <v>1</v>
          </cell>
          <cell r="F1073" t="str">
            <v>Beruházásbol Cimzett támog.- eredeti elöir.</v>
          </cell>
        </row>
        <row r="1074">
          <cell r="A1074" t="str">
            <v>3</v>
          </cell>
          <cell r="B1074" t="str">
            <v>39</v>
          </cell>
          <cell r="C1074" t="str">
            <v>1</v>
          </cell>
          <cell r="D1074" t="str">
            <v>B</v>
          </cell>
          <cell r="E1074">
            <v>1</v>
          </cell>
          <cell r="F1074" t="str">
            <v>Beruházásbol Cimzett támog.- modositott elöir.</v>
          </cell>
        </row>
        <row r="1075">
          <cell r="A1075" t="str">
            <v>4</v>
          </cell>
          <cell r="B1075" t="str">
            <v>39</v>
          </cell>
          <cell r="C1075" t="str">
            <v>1</v>
          </cell>
          <cell r="D1075" t="str">
            <v>B</v>
          </cell>
          <cell r="E1075">
            <v>1</v>
          </cell>
          <cell r="F1075" t="str">
            <v>Elözö idöszak Beruházás összes ráforditása</v>
          </cell>
        </row>
        <row r="1076">
          <cell r="A1076" t="str">
            <v>5</v>
          </cell>
          <cell r="B1076" t="str">
            <v>39</v>
          </cell>
          <cell r="C1076" t="str">
            <v>1</v>
          </cell>
          <cell r="D1076" t="str">
            <v>B</v>
          </cell>
          <cell r="E1076">
            <v>1</v>
          </cell>
          <cell r="F1076" t="str">
            <v>Elözö idöszak Cimzett támog.- idöarányos elöir.</v>
          </cell>
        </row>
        <row r="1077">
          <cell r="A1077" t="str">
            <v>6</v>
          </cell>
          <cell r="B1077" t="str">
            <v>39</v>
          </cell>
          <cell r="C1077" t="str">
            <v>1</v>
          </cell>
          <cell r="D1077" t="str">
            <v>B</v>
          </cell>
          <cell r="E1077">
            <v>1</v>
          </cell>
          <cell r="F1077" t="str">
            <v>Elözö idöszak Cimzett támog.- igénybe vett össz.</v>
          </cell>
        </row>
        <row r="1078">
          <cell r="A1078" t="str">
            <v>7</v>
          </cell>
          <cell r="B1078" t="str">
            <v>39</v>
          </cell>
          <cell r="C1078" t="str">
            <v>1</v>
          </cell>
          <cell r="D1078" t="str">
            <v>B</v>
          </cell>
          <cell r="E1078">
            <v>1</v>
          </cell>
          <cell r="F1078" t="str">
            <v>Tárgyévi Beruházás **tervezett** ráforditása</v>
          </cell>
        </row>
        <row r="1079">
          <cell r="A1079" t="str">
            <v>8</v>
          </cell>
          <cell r="B1079" t="str">
            <v>39</v>
          </cell>
          <cell r="C1079" t="str">
            <v>1</v>
          </cell>
          <cell r="D1079" t="str">
            <v>B</v>
          </cell>
          <cell r="E1079">
            <v>1</v>
          </cell>
          <cell r="F1079" t="str">
            <v>Tárgyévi Cimzett támog.elöir.- áthuzudo</v>
          </cell>
        </row>
        <row r="1080">
          <cell r="A1080" t="str">
            <v>9</v>
          </cell>
          <cell r="B1080" t="str">
            <v>39</v>
          </cell>
          <cell r="C1080" t="str">
            <v>1</v>
          </cell>
          <cell r="D1080" t="str">
            <v>B</v>
          </cell>
          <cell r="E1080">
            <v>1</v>
          </cell>
          <cell r="F1080" t="str">
            <v>Tárgyévi Cimzett támog.elöir.- tárgyévi</v>
          </cell>
        </row>
        <row r="1081">
          <cell r="A1081" t="str">
            <v>10</v>
          </cell>
          <cell r="B1081" t="str">
            <v>39</v>
          </cell>
          <cell r="C1081" t="str">
            <v>1</v>
          </cell>
          <cell r="D1081" t="str">
            <v>B</v>
          </cell>
          <cell r="E1081">
            <v>1</v>
          </cell>
          <cell r="F1081" t="str">
            <v>Tárgyévi Cimzett támog.elöir.- összes</v>
          </cell>
        </row>
        <row r="1082">
          <cell r="A1082" t="str">
            <v>11</v>
          </cell>
          <cell r="B1082" t="str">
            <v>39</v>
          </cell>
          <cell r="C1082" t="str">
            <v>1</v>
          </cell>
          <cell r="D1082" t="str">
            <v>B</v>
          </cell>
          <cell r="E1082">
            <v>1</v>
          </cell>
          <cell r="F1082" t="str">
            <v>Tárgyévi Beruházás **tényleges**  ráforditása</v>
          </cell>
        </row>
        <row r="1083">
          <cell r="A1083" t="str">
            <v>12</v>
          </cell>
          <cell r="B1083" t="str">
            <v>39</v>
          </cell>
          <cell r="C1083" t="str">
            <v>1</v>
          </cell>
          <cell r="D1083" t="str">
            <v>B</v>
          </cell>
          <cell r="E1083">
            <v>1</v>
          </cell>
          <cell r="F1083" t="str">
            <v>Tárgyévi Igénybe v.cimzett tám.- áthuzodo elöir.</v>
          </cell>
        </row>
        <row r="1084">
          <cell r="A1084" t="str">
            <v>13</v>
          </cell>
          <cell r="B1084" t="str">
            <v>39</v>
          </cell>
          <cell r="C1084" t="str">
            <v>1</v>
          </cell>
          <cell r="D1084" t="str">
            <v>B</v>
          </cell>
          <cell r="E1084">
            <v>1</v>
          </cell>
          <cell r="F1084" t="str">
            <v>Tárgyévi Igénybe v.cimzett tám.- tárgyévi elöir.</v>
          </cell>
        </row>
        <row r="1085">
          <cell r="A1085" t="str">
            <v>14</v>
          </cell>
          <cell r="B1085" t="str">
            <v>39</v>
          </cell>
          <cell r="C1085" t="str">
            <v>1</v>
          </cell>
          <cell r="D1085" t="str">
            <v>B</v>
          </cell>
          <cell r="E1085">
            <v>1</v>
          </cell>
          <cell r="F1085" t="str">
            <v>Tárgyévi Igénybe v.cimzett tám.- összesen</v>
          </cell>
        </row>
        <row r="1086">
          <cell r="A1086" t="str">
            <v>1</v>
          </cell>
          <cell r="B1086" t="str">
            <v>40</v>
          </cell>
          <cell r="C1086" t="str">
            <v>1</v>
          </cell>
          <cell r="D1086" t="str">
            <v>B</v>
          </cell>
          <cell r="E1086">
            <v>1</v>
          </cell>
          <cell r="F1086" t="str">
            <v>Önkormányzati lakások lakbérbevétele</v>
          </cell>
        </row>
        <row r="1087">
          <cell r="A1087" t="str">
            <v>2</v>
          </cell>
          <cell r="B1087" t="str">
            <v>40</v>
          </cell>
          <cell r="C1087" t="str">
            <v>1</v>
          </cell>
          <cell r="D1087" t="str">
            <v>B</v>
          </cell>
          <cell r="E1087">
            <v>1</v>
          </cell>
          <cell r="F1087" t="str">
            <v>Önkorm.egyéb helyiségek bérbeadásábol származo bevétel</v>
          </cell>
        </row>
        <row r="1088">
          <cell r="A1088" t="str">
            <v>3</v>
          </cell>
          <cell r="B1088" t="str">
            <v>40</v>
          </cell>
          <cell r="C1088" t="str">
            <v>1</v>
          </cell>
          <cell r="D1088" t="str">
            <v>B</v>
          </cell>
          <cell r="E1088">
            <v>1</v>
          </cell>
          <cell r="F1088" t="str">
            <v>Önkormányzati lakások értékesitése</v>
          </cell>
        </row>
        <row r="1089">
          <cell r="A1089" t="str">
            <v>4</v>
          </cell>
          <cell r="B1089" t="str">
            <v>40</v>
          </cell>
          <cell r="C1089" t="str">
            <v>1</v>
          </cell>
          <cell r="D1089" t="str">
            <v>B</v>
          </cell>
          <cell r="E1089">
            <v>1</v>
          </cell>
          <cell r="F1089" t="str">
            <v>Önkormányzati egyéb helyiségek értékesitése</v>
          </cell>
        </row>
        <row r="1090">
          <cell r="A1090" t="str">
            <v>5</v>
          </cell>
          <cell r="B1090" t="str">
            <v>40</v>
          </cell>
          <cell r="C1090" t="str">
            <v>1</v>
          </cell>
          <cell r="D1090" t="str">
            <v>B</v>
          </cell>
          <cell r="E1090">
            <v>1</v>
          </cell>
          <cell r="F1090" t="str">
            <v>Önkormányzati lakások cseréjéböl származo bevétel</v>
          </cell>
        </row>
        <row r="1091">
          <cell r="A1091" t="str">
            <v>6</v>
          </cell>
          <cell r="B1091" t="str">
            <v>40</v>
          </cell>
          <cell r="C1091" t="str">
            <v>1</v>
          </cell>
          <cell r="D1091" t="str">
            <v>B</v>
          </cell>
          <cell r="E1091">
            <v>1</v>
          </cell>
          <cell r="F1091" t="str">
            <v>Bevételek összesen (01+...+05)</v>
          </cell>
        </row>
        <row r="1092">
          <cell r="A1092" t="str">
            <v>7</v>
          </cell>
          <cell r="B1092" t="str">
            <v>40</v>
          </cell>
          <cell r="C1092" t="str">
            <v>1</v>
          </cell>
          <cell r="D1092" t="str">
            <v>B</v>
          </cell>
          <cell r="E1092">
            <v>1</v>
          </cell>
          <cell r="F1092" t="str">
            <v>Önkorm.lakások és helyiségek - fenntartási költsége</v>
          </cell>
        </row>
        <row r="1093">
          <cell r="A1093" t="str">
            <v>8</v>
          </cell>
          <cell r="B1093" t="str">
            <v>40</v>
          </cell>
          <cell r="C1093" t="str">
            <v>1</v>
          </cell>
          <cell r="D1093" t="str">
            <v>B</v>
          </cell>
          <cell r="E1093">
            <v>1</v>
          </cell>
          <cell r="F1093" t="str">
            <v>Önkorm.lakások és helyiségek - felujitása</v>
          </cell>
        </row>
        <row r="1094">
          <cell r="A1094" t="str">
            <v>9</v>
          </cell>
          <cell r="B1094" t="str">
            <v>40</v>
          </cell>
          <cell r="C1094" t="str">
            <v>1</v>
          </cell>
          <cell r="D1094" t="str">
            <v>B</v>
          </cell>
          <cell r="E1094">
            <v>1</v>
          </cell>
          <cell r="F1094" t="str">
            <v>Lakások és helyiségek elidegenitésének költsége</v>
          </cell>
        </row>
        <row r="1095">
          <cell r="A1095" t="str">
            <v>10</v>
          </cell>
          <cell r="B1095" t="str">
            <v>40</v>
          </cell>
          <cell r="C1095" t="str">
            <v>1</v>
          </cell>
          <cell r="D1095" t="str">
            <v>B</v>
          </cell>
          <cell r="E1095">
            <v>1</v>
          </cell>
          <cell r="F1095" t="str">
            <v>Személyi tulajdonu lakoépületek felujitási támogatása</v>
          </cell>
        </row>
        <row r="1096">
          <cell r="A1096" t="str">
            <v>11</v>
          </cell>
          <cell r="B1096" t="str">
            <v>40</v>
          </cell>
          <cell r="C1096" t="str">
            <v>1</v>
          </cell>
          <cell r="D1096" t="str">
            <v>B</v>
          </cell>
          <cell r="E1096">
            <v>1</v>
          </cell>
          <cell r="F1096" t="str">
            <v>Önkorm.saját bevételböl- lakásfenntartási támogatásra</v>
          </cell>
        </row>
        <row r="1097">
          <cell r="A1097" t="str">
            <v>12</v>
          </cell>
          <cell r="B1097" t="str">
            <v>40</v>
          </cell>
          <cell r="C1097" t="str">
            <v>1</v>
          </cell>
          <cell r="D1097" t="str">
            <v>B</v>
          </cell>
          <cell r="E1097">
            <v>1</v>
          </cell>
          <cell r="F1097" t="str">
            <v>Önkorm.saját bevételböl- kényszerbérletek felszámolására</v>
          </cell>
        </row>
        <row r="1098">
          <cell r="A1098" t="str">
            <v>13</v>
          </cell>
          <cell r="B1098" t="str">
            <v>40</v>
          </cell>
          <cell r="C1098" t="str">
            <v>1</v>
          </cell>
          <cell r="D1098" t="str">
            <v>B</v>
          </cell>
          <cell r="E1098">
            <v>1</v>
          </cell>
          <cell r="F1098" t="str">
            <v>Kiadások összesen (07+...+12)</v>
          </cell>
        </row>
        <row r="1099">
          <cell r="A1099" t="str">
            <v>14</v>
          </cell>
          <cell r="B1099" t="str">
            <v>40</v>
          </cell>
          <cell r="C1099" t="str">
            <v>1</v>
          </cell>
          <cell r="D1099" t="str">
            <v>B</v>
          </cell>
          <cell r="E1099">
            <v>1</v>
          </cell>
          <cell r="F1099" t="str">
            <v>Tájékoztato adat-Önkorm.lakás épitésére fordit.kiadás</v>
          </cell>
        </row>
        <row r="1100">
          <cell r="A1100" t="str">
            <v>15</v>
          </cell>
          <cell r="B1100" t="str">
            <v>40</v>
          </cell>
          <cell r="C1100" t="str">
            <v>1</v>
          </cell>
          <cell r="D1100" t="str">
            <v>B</v>
          </cell>
          <cell r="E1100">
            <v>1</v>
          </cell>
          <cell r="F1100" t="str">
            <v>Tájékoztato adat-Ingatlanvásárlás önkorm.lakás céljára</v>
          </cell>
        </row>
        <row r="1101">
          <cell r="A1101" t="str">
            <v>16</v>
          </cell>
          <cell r="B1101" t="str">
            <v>40</v>
          </cell>
          <cell r="C1101" t="str">
            <v>1</v>
          </cell>
          <cell r="D1101" t="str">
            <v>B</v>
          </cell>
          <cell r="E1101">
            <v>1</v>
          </cell>
          <cell r="F1101" t="str">
            <v>Tájékoztato adat-Támogatás Áll.Támogatásu Bérlakás Prog.</v>
          </cell>
        </row>
        <row r="1102">
          <cell r="A1102" t="str">
            <v>17</v>
          </cell>
          <cell r="B1102" t="str">
            <v>40</v>
          </cell>
          <cell r="C1102" t="str">
            <v>1</v>
          </cell>
          <cell r="D1102" t="str">
            <v>B</v>
          </cell>
          <cell r="E1102">
            <v>1</v>
          </cell>
          <cell r="F1102" t="str">
            <v>Tájékoztato adat-Kiadás Áll.Támogatásu Bérlakás Program</v>
          </cell>
        </row>
        <row r="1103">
          <cell r="A1103" t="str">
            <v>18</v>
          </cell>
          <cell r="B1103" t="str">
            <v>40</v>
          </cell>
          <cell r="C1103" t="str">
            <v>1</v>
          </cell>
          <cell r="D1103" t="str">
            <v>B</v>
          </cell>
          <cell r="E1103">
            <v>1</v>
          </cell>
          <cell r="F1103" t="str">
            <v>Tájékoztato adat-Technikai összesen (14+17)</v>
          </cell>
        </row>
        <row r="1104">
          <cell r="A1104" t="str">
            <v>1</v>
          </cell>
          <cell r="B1104" t="str">
            <v>41</v>
          </cell>
          <cell r="C1104" t="str">
            <v>1</v>
          </cell>
          <cell r="D1104" t="str">
            <v>B</v>
          </cell>
          <cell r="E1104">
            <v>1</v>
          </cell>
          <cell r="F1104" t="str">
            <v>Fejezeti maradványelszámolási számla nyito egyenlege</v>
          </cell>
        </row>
        <row r="1105">
          <cell r="A1105" t="str">
            <v>2</v>
          </cell>
          <cell r="B1105" t="str">
            <v>41</v>
          </cell>
          <cell r="C1105" t="str">
            <v>1</v>
          </cell>
          <cell r="D1105" t="str">
            <v>B</v>
          </cell>
          <cell r="E1105">
            <v>1</v>
          </cell>
          <cell r="F1105" t="str">
            <v>Fej.alatti - ktsg-i szervek elöirányzat maradványa jováirása</v>
          </cell>
        </row>
        <row r="1106">
          <cell r="A1106" t="str">
            <v>3</v>
          </cell>
          <cell r="B1106" t="str">
            <v>41</v>
          </cell>
          <cell r="C1106" t="str">
            <v>1</v>
          </cell>
          <cell r="D1106" t="str">
            <v>B</v>
          </cell>
          <cell r="E1106">
            <v>1</v>
          </cell>
          <cell r="F1106" t="str">
            <v>Fej.alatti - pénz-,elöir.-maradv.fej.felülvizsg.-t jováirása</v>
          </cell>
        </row>
        <row r="1107">
          <cell r="A1107" t="str">
            <v>4</v>
          </cell>
          <cell r="B1107" t="str">
            <v>41</v>
          </cell>
          <cell r="C1107" t="str">
            <v>1</v>
          </cell>
          <cell r="D1107" t="str">
            <v>B</v>
          </cell>
          <cell r="E1107">
            <v>1</v>
          </cell>
          <cell r="F1107" t="str">
            <v>Fej.alatti - pénz-,elöir.-maradv.ellenörzö szerv-i jováirása</v>
          </cell>
        </row>
        <row r="1108">
          <cell r="A1108" t="str">
            <v>5</v>
          </cell>
          <cell r="B1108" t="str">
            <v>41</v>
          </cell>
          <cell r="C1108" t="str">
            <v>1</v>
          </cell>
          <cell r="D1108" t="str">
            <v>B</v>
          </cell>
          <cell r="E1108">
            <v>1</v>
          </cell>
          <cell r="F1108" t="str">
            <v>Fej.alatti - normativ hozzájár.elözö évi maradvány jováirása</v>
          </cell>
        </row>
        <row r="1109">
          <cell r="A1109" t="str">
            <v>6</v>
          </cell>
          <cell r="B1109" t="str">
            <v>41</v>
          </cell>
          <cell r="C1109" t="str">
            <v>1</v>
          </cell>
          <cell r="D1109" t="str">
            <v>B</v>
          </cell>
          <cell r="E1109">
            <v>1</v>
          </cell>
          <cell r="F1109" t="str">
            <v>Fej.alatti - egyéb jováirások</v>
          </cell>
        </row>
        <row r="1110">
          <cell r="A1110" t="str">
            <v>7</v>
          </cell>
          <cell r="B1110" t="str">
            <v>41</v>
          </cell>
          <cell r="C1110" t="str">
            <v>1</v>
          </cell>
          <cell r="D1110" t="str">
            <v>B</v>
          </cell>
          <cell r="E1110">
            <v>1</v>
          </cell>
          <cell r="F1110" t="str">
            <v>Társadalmi önszervezödés normativ hozzájár.és tám.visszatér.</v>
          </cell>
        </row>
        <row r="1111">
          <cell r="A1111" t="str">
            <v>8</v>
          </cell>
          <cell r="B1111" t="str">
            <v>41</v>
          </cell>
          <cell r="C1111" t="str">
            <v>1</v>
          </cell>
          <cell r="D1111" t="str">
            <v>B</v>
          </cell>
          <cell r="E1111">
            <v>1</v>
          </cell>
          <cell r="F1111" t="str">
            <v>Egyéb bevétel</v>
          </cell>
        </row>
        <row r="1112">
          <cell r="A1112" t="str">
            <v>9</v>
          </cell>
          <cell r="B1112" t="str">
            <v>41</v>
          </cell>
          <cell r="C1112" t="str">
            <v>1</v>
          </cell>
          <cell r="D1112" t="str">
            <v>B</v>
          </cell>
          <cell r="E1112">
            <v>1</v>
          </cell>
          <cell r="F1112" t="str">
            <v>Bevételek (jováirások) összesen (02+...+08)</v>
          </cell>
        </row>
        <row r="1113">
          <cell r="A1113" t="str">
            <v>10</v>
          </cell>
          <cell r="B1113" t="str">
            <v>41</v>
          </cell>
          <cell r="C1113" t="str">
            <v>1</v>
          </cell>
          <cell r="D1113" t="str">
            <v>B</v>
          </cell>
          <cell r="E1113">
            <v>1</v>
          </cell>
          <cell r="F1113" t="str">
            <v>Közp.ktsg.átvez.- fej.alatti szerv miatti csökk.átvezetése</v>
          </cell>
        </row>
        <row r="1114">
          <cell r="A1114" t="str">
            <v>11</v>
          </cell>
          <cell r="B1114" t="str">
            <v>41</v>
          </cell>
          <cell r="C1114" t="str">
            <v>1</v>
          </cell>
          <cell r="D1114" t="str">
            <v>B</v>
          </cell>
          <cell r="E1114">
            <v>1</v>
          </cell>
          <cell r="F1114" t="str">
            <v>Közp.ktsg.átvez.- normativ hozzájár.maradvány átvezetése</v>
          </cell>
        </row>
        <row r="1115">
          <cell r="A1115" t="str">
            <v>12</v>
          </cell>
          <cell r="B1115" t="str">
            <v>41</v>
          </cell>
          <cell r="C1115" t="str">
            <v>1</v>
          </cell>
          <cell r="D1115" t="str">
            <v>B</v>
          </cell>
          <cell r="E1115">
            <v>1</v>
          </cell>
          <cell r="F1115" t="str">
            <v>Közp.ktsg.átvez.- egyéb átvezetések</v>
          </cell>
        </row>
        <row r="1116">
          <cell r="A1116" t="str">
            <v>13</v>
          </cell>
          <cell r="B1116" t="str">
            <v>41</v>
          </cell>
          <cell r="C1116" t="str">
            <v>1</v>
          </cell>
          <cell r="D1116" t="str">
            <v>B</v>
          </cell>
          <cell r="E1116">
            <v>1</v>
          </cell>
          <cell r="F1116" t="str">
            <v>Központi ktsg-t érintö átvezetések összesen (10+11+12)</v>
          </cell>
        </row>
        <row r="1117">
          <cell r="A1117" t="str">
            <v>14</v>
          </cell>
          <cell r="B1117" t="str">
            <v>41</v>
          </cell>
          <cell r="C1117" t="str">
            <v>1</v>
          </cell>
          <cell r="D1117" t="str">
            <v>B</v>
          </cell>
          <cell r="E1117">
            <v>1</v>
          </cell>
          <cell r="F1117" t="str">
            <v>Fejezet felügy.alatti közp.szervet érintö elözö évi rendez.</v>
          </cell>
        </row>
        <row r="1118">
          <cell r="A1118" t="str">
            <v>15</v>
          </cell>
          <cell r="B1118" t="str">
            <v>41</v>
          </cell>
          <cell r="C1118" t="str">
            <v>1</v>
          </cell>
          <cell r="D1118" t="str">
            <v>B</v>
          </cell>
          <cell r="E1118">
            <v>1</v>
          </cell>
          <cell r="F1118" t="str">
            <v>Társ.önszervezödésnek kiutalt elözö évi normativ hoz.,támog.</v>
          </cell>
        </row>
        <row r="1119">
          <cell r="A1119" t="str">
            <v>16</v>
          </cell>
          <cell r="B1119" t="str">
            <v>41</v>
          </cell>
          <cell r="C1119" t="str">
            <v>1</v>
          </cell>
          <cell r="D1119" t="str">
            <v>B</v>
          </cell>
          <cell r="E1119">
            <v>1</v>
          </cell>
          <cell r="F1119" t="str">
            <v>Egyéb kiadásk</v>
          </cell>
        </row>
        <row r="1120">
          <cell r="A1120" t="str">
            <v>17</v>
          </cell>
          <cell r="B1120" t="str">
            <v>41</v>
          </cell>
          <cell r="C1120" t="str">
            <v>1</v>
          </cell>
          <cell r="D1120" t="str">
            <v>B</v>
          </cell>
          <cell r="E1120">
            <v>1</v>
          </cell>
          <cell r="F1120" t="str">
            <v>Kiadások (átvezetések) öszesen (13+14+15+16)</v>
          </cell>
        </row>
        <row r="1121">
          <cell r="A1121" t="str">
            <v>18</v>
          </cell>
          <cell r="B1121" t="str">
            <v>41</v>
          </cell>
          <cell r="C1121" t="str">
            <v>1</v>
          </cell>
          <cell r="D1121" t="str">
            <v>B</v>
          </cell>
          <cell r="E1121">
            <v>1</v>
          </cell>
          <cell r="F1121" t="str">
            <v>Fejezeti maradványelsz.számla egyenl.XII.31-én (01+09-17)</v>
          </cell>
        </row>
        <row r="1122">
          <cell r="A1122" t="str">
            <v>1</v>
          </cell>
          <cell r="B1122" t="str">
            <v>42</v>
          </cell>
          <cell r="C1122" t="str">
            <v>1</v>
          </cell>
          <cell r="D1122" t="str">
            <v>B</v>
          </cell>
          <cell r="E1122">
            <v>1</v>
          </cell>
          <cell r="F1122" t="str">
            <v>Kiadási elöirányzat                                     (+)</v>
          </cell>
        </row>
        <row r="1123">
          <cell r="A1123" t="str">
            <v>2</v>
          </cell>
          <cell r="B1123" t="str">
            <v>42</v>
          </cell>
          <cell r="C1123" t="str">
            <v>1</v>
          </cell>
          <cell r="D1123" t="str">
            <v>B</v>
          </cell>
          <cell r="E1123">
            <v>1</v>
          </cell>
          <cell r="F1123" t="str">
            <v>Kiadási elöirányzat teljesitése                         (-)</v>
          </cell>
        </row>
        <row r="1124">
          <cell r="A1124" t="str">
            <v>3</v>
          </cell>
          <cell r="B1124" t="str">
            <v>42</v>
          </cell>
          <cell r="C1124" t="str">
            <v>1</v>
          </cell>
          <cell r="D1124" t="str">
            <v>B</v>
          </cell>
          <cell r="E1124">
            <v>1</v>
          </cell>
          <cell r="F1124" t="str">
            <v>Kiadási megtataritás (lemaradás) (01-02)            (+ -)</v>
          </cell>
        </row>
        <row r="1125">
          <cell r="A1125" t="str">
            <v>4</v>
          </cell>
          <cell r="B1125" t="str">
            <v>42</v>
          </cell>
          <cell r="C1125" t="str">
            <v>1</v>
          </cell>
          <cell r="D1125" t="str">
            <v>B</v>
          </cell>
          <cell r="E1125">
            <v>1</v>
          </cell>
          <cell r="F1125" t="str">
            <v>Bevételi elöirányzat                                    (-)</v>
          </cell>
        </row>
        <row r="1126">
          <cell r="A1126" t="str">
            <v>5</v>
          </cell>
          <cell r="B1126" t="str">
            <v>42</v>
          </cell>
          <cell r="C1126" t="str">
            <v>1</v>
          </cell>
          <cell r="D1126" t="str">
            <v>B</v>
          </cell>
          <cell r="E1126">
            <v>1</v>
          </cell>
          <cell r="F1126" t="str">
            <v>Bevételi elöirányzat teljesitése                        (+)</v>
          </cell>
        </row>
        <row r="1127">
          <cell r="A1127" t="str">
            <v>6</v>
          </cell>
          <cell r="B1127" t="str">
            <v>42</v>
          </cell>
          <cell r="C1127" t="str">
            <v>1</v>
          </cell>
          <cell r="D1127" t="str">
            <v>B</v>
          </cell>
          <cell r="E1127">
            <v>1</v>
          </cell>
          <cell r="F1127" t="str">
            <v>Bevételi lemaradás (tulteljesités) (05-04)          (+ -)</v>
          </cell>
        </row>
        <row r="1128">
          <cell r="A1128" t="str">
            <v>7</v>
          </cell>
          <cell r="B1128" t="str">
            <v>42</v>
          </cell>
          <cell r="C1128" t="str">
            <v>1</v>
          </cell>
          <cell r="D1128" t="str">
            <v>B</v>
          </cell>
          <cell r="E1128">
            <v>1</v>
          </cell>
          <cell r="F1128" t="str">
            <v>Kiadási megtak.,bevételi lemaradás különbség (03+06)(+ -)</v>
          </cell>
        </row>
        <row r="1129">
          <cell r="A1129" t="str">
            <v>8</v>
          </cell>
          <cell r="B1129" t="str">
            <v>42</v>
          </cell>
          <cell r="C1129" t="str">
            <v>1</v>
          </cell>
          <cell r="D1129" t="str">
            <v>B</v>
          </cell>
          <cell r="E1129">
            <v>1</v>
          </cell>
          <cell r="F1129" t="str">
            <v>Alaptev.elözö év(ek)böl származo,tárgyévi elöir.maradv. (-)</v>
          </cell>
        </row>
        <row r="1130">
          <cell r="A1130" t="str">
            <v>9</v>
          </cell>
          <cell r="B1130" t="str">
            <v>42</v>
          </cell>
          <cell r="C1130" t="str">
            <v>1</v>
          </cell>
          <cell r="D1130" t="str">
            <v>B</v>
          </cell>
          <cell r="E1130">
            <v>1</v>
          </cell>
          <cell r="F1130" t="str">
            <v>Váll.tev.eredményéböl alaptev.ellát.felhasznált összeg  (-)</v>
          </cell>
        </row>
        <row r="1131">
          <cell r="A1131" t="str">
            <v>10</v>
          </cell>
          <cell r="B1131" t="str">
            <v>42</v>
          </cell>
          <cell r="C1131" t="str">
            <v>1</v>
          </cell>
          <cell r="D1131" t="str">
            <v>B</v>
          </cell>
          <cell r="E1131">
            <v>1</v>
          </cell>
          <cell r="F1131" t="str">
            <v>Modositott kiadási megtakaritás (07+08+09)</v>
          </cell>
        </row>
        <row r="1132">
          <cell r="A1132" t="str">
            <v>11</v>
          </cell>
          <cell r="B1132" t="str">
            <v>42</v>
          </cell>
          <cell r="C1132" t="str">
            <v>1</v>
          </cell>
          <cell r="D1132" t="str">
            <v>B</v>
          </cell>
          <cell r="E1132">
            <v>1</v>
          </cell>
          <cell r="F1132" t="str">
            <v>Központi ktsg.központositott bevételét képezö összeg    (-)</v>
          </cell>
        </row>
        <row r="1133">
          <cell r="A1133" t="str">
            <v>12</v>
          </cell>
          <cell r="B1133" t="str">
            <v>42</v>
          </cell>
          <cell r="C1133" t="str">
            <v>1</v>
          </cell>
          <cell r="D1133" t="str">
            <v>B</v>
          </cell>
          <cell r="E1133">
            <v>1</v>
          </cell>
          <cell r="F1133" t="str">
            <v>Költségvetési szervet meg nem illetö összeg             (-)</v>
          </cell>
        </row>
        <row r="1134">
          <cell r="A1134" t="str">
            <v>13</v>
          </cell>
          <cell r="B1134" t="str">
            <v>42</v>
          </cell>
          <cell r="C1134" t="str">
            <v>1</v>
          </cell>
          <cell r="D1134" t="str">
            <v>B</v>
          </cell>
          <cell r="E1134">
            <v>1</v>
          </cell>
          <cell r="F1134" t="str">
            <v>Felhasználhato elöirányzat maradvány (10-11-12)</v>
          </cell>
        </row>
        <row r="1135">
          <cell r="A1135" t="str">
            <v>0</v>
          </cell>
          <cell r="B1135" t="str">
            <v>44</v>
          </cell>
          <cell r="C1135" t="str">
            <v>1</v>
          </cell>
          <cell r="D1135" t="str">
            <v>B</v>
          </cell>
          <cell r="E1135">
            <v>1</v>
          </cell>
          <cell r="F1135" t="str">
            <v>I. Teljes munkaidöben foglalkoztatottak</v>
          </cell>
        </row>
        <row r="1136">
          <cell r="A1136" t="str">
            <v>1</v>
          </cell>
          <cell r="B1136" t="str">
            <v>44</v>
          </cell>
          <cell r="C1136" t="str">
            <v>1</v>
          </cell>
          <cell r="D1136" t="str">
            <v>B</v>
          </cell>
          <cell r="E1136">
            <v>1</v>
          </cell>
          <cell r="F1136" t="str">
            <v>000010      országgyülési képviselö</v>
          </cell>
        </row>
        <row r="1137">
          <cell r="A1137" t="str">
            <v>2</v>
          </cell>
          <cell r="B1137" t="str">
            <v>44</v>
          </cell>
          <cell r="C1137" t="str">
            <v>1</v>
          </cell>
          <cell r="D1137" t="str">
            <v>B</v>
          </cell>
          <cell r="E1137">
            <v>1</v>
          </cell>
          <cell r="F1137" t="str">
            <v>000020      köztársasági elnök</v>
          </cell>
        </row>
        <row r="1138">
          <cell r="A1138" t="str">
            <v>3</v>
          </cell>
          <cell r="B1138" t="str">
            <v>44</v>
          </cell>
          <cell r="C1138" t="str">
            <v>1</v>
          </cell>
          <cell r="D1138" t="str">
            <v>B</v>
          </cell>
          <cell r="E1138">
            <v>1</v>
          </cell>
          <cell r="F1138" t="str">
            <v>000021      alkotmánybiro</v>
          </cell>
        </row>
        <row r="1139">
          <cell r="A1139" t="str">
            <v>4</v>
          </cell>
          <cell r="B1139" t="str">
            <v>44</v>
          </cell>
          <cell r="C1139" t="str">
            <v>1</v>
          </cell>
          <cell r="D1139" t="str">
            <v>B</v>
          </cell>
          <cell r="E1139">
            <v>1</v>
          </cell>
          <cell r="F1139" t="str">
            <v>000022      Legfelsöbb Biroság elnöke</v>
          </cell>
        </row>
        <row r="1140">
          <cell r="A1140" t="str">
            <v>5</v>
          </cell>
          <cell r="B1140" t="str">
            <v>44</v>
          </cell>
          <cell r="C1140" t="str">
            <v>1</v>
          </cell>
          <cell r="D1140" t="str">
            <v>B</v>
          </cell>
          <cell r="E1140">
            <v>1</v>
          </cell>
          <cell r="F1140" t="str">
            <v>000023      legföbb ügyész</v>
          </cell>
        </row>
        <row r="1141">
          <cell r="A1141" t="str">
            <v>6</v>
          </cell>
          <cell r="B1141" t="str">
            <v>44</v>
          </cell>
          <cell r="C1141" t="str">
            <v>1</v>
          </cell>
          <cell r="D1141" t="str">
            <v>B</v>
          </cell>
          <cell r="E1141">
            <v>1</v>
          </cell>
          <cell r="F1141" t="str">
            <v>000024      országgyülési biztos</v>
          </cell>
        </row>
        <row r="1142">
          <cell r="A1142" t="str">
            <v>7</v>
          </cell>
          <cell r="B1142" t="str">
            <v>44</v>
          </cell>
          <cell r="C1142" t="str">
            <v>1</v>
          </cell>
          <cell r="D1142" t="str">
            <v>B</v>
          </cell>
          <cell r="E1142">
            <v>1</v>
          </cell>
          <cell r="F1142" t="str">
            <v>000025      országgyülési biztos általános helyettese</v>
          </cell>
        </row>
        <row r="1143">
          <cell r="A1143" t="str">
            <v>8</v>
          </cell>
          <cell r="B1143" t="str">
            <v>44</v>
          </cell>
          <cell r="C1143" t="str">
            <v>1</v>
          </cell>
          <cell r="D1143" t="str">
            <v>B</v>
          </cell>
          <cell r="E1143">
            <v>1</v>
          </cell>
          <cell r="F1143" t="str">
            <v>000026      az Állami Számvevöszék elnöke</v>
          </cell>
        </row>
        <row r="1144">
          <cell r="A1144" t="str">
            <v>9</v>
          </cell>
          <cell r="B1144" t="str">
            <v>44</v>
          </cell>
          <cell r="C1144" t="str">
            <v>1</v>
          </cell>
          <cell r="D1144" t="str">
            <v>B</v>
          </cell>
          <cell r="E1144">
            <v>1</v>
          </cell>
          <cell r="F1144" t="str">
            <v>000027      az Állami Számvevöszék elnök helyettese</v>
          </cell>
        </row>
        <row r="1145">
          <cell r="A1145" t="str">
            <v>10</v>
          </cell>
          <cell r="B1145" t="str">
            <v>44</v>
          </cell>
          <cell r="C1145" t="str">
            <v>1</v>
          </cell>
          <cell r="D1145" t="str">
            <v>B</v>
          </cell>
          <cell r="E1145">
            <v>1</v>
          </cell>
          <cell r="F1145" t="str">
            <v>000030      föpolgármester,polgármester</v>
          </cell>
        </row>
        <row r="1146">
          <cell r="A1146" t="str">
            <v>11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 t="str">
            <v>000031      társadalmi megbizatásu polgármester</v>
          </cell>
        </row>
        <row r="1147">
          <cell r="A1147" t="str">
            <v>12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 t="str">
            <v>000032      helyi önkormányzati képviselö testület tagja</v>
          </cell>
        </row>
        <row r="1148">
          <cell r="A1148" t="str">
            <v>13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 t="str">
            <v>000033      megyei közgyülés tagja</v>
          </cell>
        </row>
        <row r="1149">
          <cell r="A1149" t="str">
            <v>14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 t="str">
            <v>000040      föpolgármester-helyettes,alpolgármester</v>
          </cell>
        </row>
        <row r="1150">
          <cell r="A1150" t="str">
            <v>15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 t="str">
            <v>000041      társadalmi megbizatásu alpolgármester</v>
          </cell>
        </row>
        <row r="1151">
          <cell r="A1151" t="str">
            <v>16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 t="str">
            <v>000042      megyei közgyülés elnöke</v>
          </cell>
        </row>
        <row r="1152">
          <cell r="A1152" t="str">
            <v>17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1</v>
          </cell>
          <cell r="F1152" t="str">
            <v>000043      megyei közgyülés alelnöke</v>
          </cell>
        </row>
        <row r="1153">
          <cell r="A1153" t="str">
            <v>18</v>
          </cell>
          <cell r="B1153" t="str">
            <v>44</v>
          </cell>
          <cell r="C1153" t="str">
            <v>1</v>
          </cell>
          <cell r="D1153" t="str">
            <v>B</v>
          </cell>
          <cell r="E1153">
            <v>1</v>
          </cell>
          <cell r="F1153" t="str">
            <v>Választott tisztségviselök összesen: (01+...+17)</v>
          </cell>
        </row>
        <row r="1154">
          <cell r="A1154" t="str">
            <v>19</v>
          </cell>
          <cell r="B1154" t="str">
            <v>44</v>
          </cell>
          <cell r="C1154" t="str">
            <v>1</v>
          </cell>
          <cell r="D1154" t="str">
            <v>B</v>
          </cell>
          <cell r="E1154">
            <v>1</v>
          </cell>
          <cell r="F1154" t="str">
            <v>100030      számvevö igazgato</v>
          </cell>
        </row>
        <row r="1155">
          <cell r="A1155" t="str">
            <v>20</v>
          </cell>
          <cell r="B1155" t="str">
            <v>44</v>
          </cell>
          <cell r="C1155" t="str">
            <v>1</v>
          </cell>
          <cell r="D1155" t="str">
            <v>B</v>
          </cell>
          <cell r="E1155">
            <v>1</v>
          </cell>
          <cell r="F1155" t="str">
            <v>100040      számvevö igazgato-helyettes</v>
          </cell>
        </row>
        <row r="1156">
          <cell r="A1156" t="str">
            <v>21</v>
          </cell>
          <cell r="B1156" t="str">
            <v>44</v>
          </cell>
          <cell r="C1156" t="str">
            <v>1</v>
          </cell>
          <cell r="D1156" t="str">
            <v>B</v>
          </cell>
          <cell r="E1156">
            <v>1</v>
          </cell>
          <cell r="F1156" t="str">
            <v>100050      számvevö fötanácsos</v>
          </cell>
        </row>
        <row r="1157">
          <cell r="A1157" t="str">
            <v>22</v>
          </cell>
          <cell r="B1157" t="str">
            <v>44</v>
          </cell>
          <cell r="C1157" t="str">
            <v>1</v>
          </cell>
          <cell r="D1157" t="str">
            <v>B</v>
          </cell>
          <cell r="E1157">
            <v>1</v>
          </cell>
          <cell r="F1157" t="str">
            <v>101060-101080 I. Besorolási osztály összesen:</v>
          </cell>
        </row>
        <row r="1158">
          <cell r="A1158" t="str">
            <v>23</v>
          </cell>
          <cell r="B1158" t="str">
            <v>44</v>
          </cell>
          <cell r="C1158" t="str">
            <v>1</v>
          </cell>
          <cell r="D1158" t="str">
            <v>B</v>
          </cell>
          <cell r="E1158">
            <v>1</v>
          </cell>
          <cell r="F1158" t="str">
            <v>102010-102170 II.Besorolási osztály össz.(+105140,105160):</v>
          </cell>
        </row>
        <row r="1159">
          <cell r="A1159" t="str">
            <v>24</v>
          </cell>
          <cell r="B1159" t="str">
            <v>44</v>
          </cell>
          <cell r="C1159" t="str">
            <v>1</v>
          </cell>
          <cell r="D1159" t="str">
            <v>B</v>
          </cell>
          <cell r="E1159">
            <v>1</v>
          </cell>
          <cell r="F1159" t="str">
            <v>Állami Számvevöszék összesen: (19+...+23)</v>
          </cell>
        </row>
        <row r="1160">
          <cell r="A1160" t="str">
            <v>25</v>
          </cell>
          <cell r="B1160" t="str">
            <v>44</v>
          </cell>
          <cell r="C1160" t="str">
            <v>1</v>
          </cell>
          <cell r="D1160" t="str">
            <v>B</v>
          </cell>
          <cell r="E1160">
            <v>1</v>
          </cell>
          <cell r="F1160" t="str">
            <v>100020      Gazdasági Versenyhivatal elnöke</v>
          </cell>
        </row>
        <row r="1161">
          <cell r="A1161" t="str">
            <v>26</v>
          </cell>
          <cell r="B1161" t="str">
            <v>44</v>
          </cell>
          <cell r="C1161" t="str">
            <v>1</v>
          </cell>
          <cell r="D1161" t="str">
            <v>B</v>
          </cell>
          <cell r="E1161">
            <v>1</v>
          </cell>
          <cell r="F1161" t="str">
            <v>100030      Gazdasági Versenyhivatal elnökhelyettese</v>
          </cell>
        </row>
        <row r="1162">
          <cell r="A1162" t="str">
            <v>27</v>
          </cell>
          <cell r="B1162" t="str">
            <v>44</v>
          </cell>
          <cell r="C1162" t="str">
            <v>1</v>
          </cell>
          <cell r="D1162" t="str">
            <v>B</v>
          </cell>
          <cell r="E1162">
            <v>1</v>
          </cell>
          <cell r="F1162" t="str">
            <v>103040      Versenytanács tagja</v>
          </cell>
        </row>
        <row r="1163">
          <cell r="A1163" t="str">
            <v>28</v>
          </cell>
          <cell r="B1163" t="str">
            <v>44</v>
          </cell>
          <cell r="C1163" t="str">
            <v>1</v>
          </cell>
          <cell r="D1163" t="str">
            <v>B</v>
          </cell>
          <cell r="E1163">
            <v>1</v>
          </cell>
          <cell r="F1163" t="str">
            <v>100040      vizsgálo irodavezetö</v>
          </cell>
        </row>
        <row r="1164">
          <cell r="A1164" t="str">
            <v>29</v>
          </cell>
          <cell r="B1164" t="str">
            <v>44</v>
          </cell>
          <cell r="C1164" t="str">
            <v>1</v>
          </cell>
          <cell r="D1164" t="str">
            <v>B</v>
          </cell>
          <cell r="E1164">
            <v>1</v>
          </cell>
          <cell r="F1164" t="str">
            <v>100050      vizsgálo vezetö fötanácsos</v>
          </cell>
        </row>
        <row r="1165">
          <cell r="A1165" t="str">
            <v>30</v>
          </cell>
          <cell r="B1165" t="str">
            <v>44</v>
          </cell>
          <cell r="C1165" t="str">
            <v>1</v>
          </cell>
          <cell r="D1165" t="str">
            <v>B</v>
          </cell>
          <cell r="E1165">
            <v>1</v>
          </cell>
          <cell r="F1165" t="str">
            <v>100060      vizsgálo fötanácsos</v>
          </cell>
        </row>
        <row r="1166">
          <cell r="A1166" t="str">
            <v>31</v>
          </cell>
          <cell r="B1166" t="str">
            <v>44</v>
          </cell>
          <cell r="C1166" t="str">
            <v>1</v>
          </cell>
          <cell r="D1166" t="str">
            <v>B</v>
          </cell>
          <cell r="E1166">
            <v>1</v>
          </cell>
          <cell r="F1166" t="str">
            <v>101010-101170 I. Besorolási osztály összesen:</v>
          </cell>
        </row>
        <row r="1167">
          <cell r="A1167" t="str">
            <v>32</v>
          </cell>
          <cell r="B1167" t="str">
            <v>44</v>
          </cell>
          <cell r="C1167" t="str">
            <v>1</v>
          </cell>
          <cell r="D1167" t="str">
            <v>B</v>
          </cell>
          <cell r="E1167">
            <v>1</v>
          </cell>
          <cell r="F1167" t="str">
            <v>102010-102170 II.Besorolási osztály össz.(+105140,105160):</v>
          </cell>
        </row>
        <row r="1168">
          <cell r="A1168" t="str">
            <v>33</v>
          </cell>
          <cell r="B1168" t="str">
            <v>44</v>
          </cell>
          <cell r="C1168" t="str">
            <v>1</v>
          </cell>
          <cell r="D1168" t="str">
            <v>B</v>
          </cell>
          <cell r="E1168">
            <v>1</v>
          </cell>
          <cell r="F1168" t="str">
            <v>Gazdasági Versenyhivatal összesen: (25+...+32)</v>
          </cell>
        </row>
        <row r="1169">
          <cell r="A1169" t="str">
            <v>34</v>
          </cell>
          <cell r="B1169" t="str">
            <v>44</v>
          </cell>
          <cell r="C1169" t="str">
            <v>1</v>
          </cell>
          <cell r="D1169" t="str">
            <v>B</v>
          </cell>
          <cell r="E1169">
            <v>1</v>
          </cell>
          <cell r="F1169" t="str">
            <v>119210      államtitkári besorolásu fötisztviselö</v>
          </cell>
        </row>
        <row r="1170">
          <cell r="A1170" t="str">
            <v>35</v>
          </cell>
          <cell r="B1170" t="str">
            <v>44</v>
          </cell>
          <cell r="C1170" t="str">
            <v>1</v>
          </cell>
          <cell r="D1170" t="str">
            <v>B</v>
          </cell>
          <cell r="E1170">
            <v>1</v>
          </cell>
          <cell r="F1170" t="str">
            <v>119220,129220 helyettes államtitkári besorolásu fötisztvis.</v>
          </cell>
        </row>
        <row r="1171">
          <cell r="A1171" t="str">
            <v>36</v>
          </cell>
          <cell r="B1171" t="str">
            <v>44</v>
          </cell>
          <cell r="C1171" t="str">
            <v>1</v>
          </cell>
          <cell r="D1171" t="str">
            <v>B</v>
          </cell>
          <cell r="E1171">
            <v>1</v>
          </cell>
          <cell r="F1171" t="str">
            <v>119230,129230 föosztályvezetö besorolásu fötisztviselö</v>
          </cell>
        </row>
        <row r="1172">
          <cell r="A1172" t="str">
            <v>37</v>
          </cell>
          <cell r="B1172" t="str">
            <v>44</v>
          </cell>
          <cell r="C1172" t="str">
            <v>1</v>
          </cell>
          <cell r="D1172" t="str">
            <v>B</v>
          </cell>
          <cell r="E1172">
            <v>1</v>
          </cell>
          <cell r="F1172" t="str">
            <v>119240,129240 fötisztviselö</v>
          </cell>
        </row>
        <row r="1173">
          <cell r="A1173" t="str">
            <v>38</v>
          </cell>
          <cell r="B1173" t="str">
            <v>44</v>
          </cell>
          <cell r="C1173" t="str">
            <v>1</v>
          </cell>
          <cell r="D1173" t="str">
            <v>B</v>
          </cell>
          <cell r="E1173">
            <v>1</v>
          </cell>
          <cell r="F1173" t="str">
            <v>Fötisztviselök összesen: (34+...+37)</v>
          </cell>
        </row>
        <row r="1174">
          <cell r="A1174" t="str">
            <v>39</v>
          </cell>
          <cell r="B1174" t="str">
            <v>44</v>
          </cell>
          <cell r="C1174" t="str">
            <v>1</v>
          </cell>
          <cell r="D1174" t="str">
            <v>B</v>
          </cell>
          <cell r="E1174">
            <v>1</v>
          </cell>
          <cell r="F1174" t="str">
            <v>110010      miniszterelnök</v>
          </cell>
        </row>
        <row r="1175">
          <cell r="A1175" t="str">
            <v>40</v>
          </cell>
          <cell r="B1175" t="str">
            <v>44</v>
          </cell>
          <cell r="C1175" t="str">
            <v>1</v>
          </cell>
          <cell r="D1175" t="str">
            <v>B</v>
          </cell>
          <cell r="E1175">
            <v>1</v>
          </cell>
          <cell r="F1175" t="str">
            <v>110020      miniszter</v>
          </cell>
        </row>
        <row r="1176">
          <cell r="A1176" t="str">
            <v>41</v>
          </cell>
          <cell r="B1176" t="str">
            <v>44</v>
          </cell>
          <cell r="C1176" t="str">
            <v>1</v>
          </cell>
          <cell r="D1176" t="str">
            <v>B</v>
          </cell>
          <cell r="E1176">
            <v>1</v>
          </cell>
          <cell r="F1176" t="str">
            <v>110030      államtitkár</v>
          </cell>
        </row>
        <row r="1177">
          <cell r="A1177" t="str">
            <v>42</v>
          </cell>
          <cell r="B1177" t="str">
            <v>44</v>
          </cell>
          <cell r="C1177" t="str">
            <v>1</v>
          </cell>
          <cell r="D1177" t="str">
            <v>B</v>
          </cell>
          <cell r="E1177">
            <v>1</v>
          </cell>
          <cell r="F1177" t="str">
            <v>113030      államtitkárnak minösülö vezetö</v>
          </cell>
        </row>
        <row r="1178">
          <cell r="A1178" t="str">
            <v>43</v>
          </cell>
          <cell r="B1178" t="str">
            <v>44</v>
          </cell>
          <cell r="C1178" t="str">
            <v>1</v>
          </cell>
          <cell r="D1178" t="str">
            <v>B</v>
          </cell>
          <cell r="E1178">
            <v>1</v>
          </cell>
          <cell r="F1178" t="str">
            <v>110040      helyettes államtitkár</v>
          </cell>
        </row>
        <row r="1179">
          <cell r="A1179" t="str">
            <v>44</v>
          </cell>
          <cell r="B1179" t="str">
            <v>44</v>
          </cell>
          <cell r="C1179" t="str">
            <v>1</v>
          </cell>
          <cell r="D1179" t="str">
            <v>B</v>
          </cell>
          <cell r="E1179">
            <v>1</v>
          </cell>
          <cell r="F1179" t="str">
            <v>113040      helyettes államtitkárnak minösülö vezetö</v>
          </cell>
        </row>
        <row r="1180">
          <cell r="A1180" t="str">
            <v>45</v>
          </cell>
          <cell r="B1180" t="str">
            <v>44</v>
          </cell>
          <cell r="C1180" t="str">
            <v>1</v>
          </cell>
          <cell r="D1180" t="str">
            <v>B</v>
          </cell>
          <cell r="E1180">
            <v>1</v>
          </cell>
          <cell r="F1180" t="str">
            <v>110050      föosztályvezetö</v>
          </cell>
        </row>
        <row r="1181">
          <cell r="A1181" t="str">
            <v>46</v>
          </cell>
          <cell r="B1181" t="str">
            <v>44</v>
          </cell>
          <cell r="C1181" t="str">
            <v>1</v>
          </cell>
          <cell r="D1181" t="str">
            <v>B</v>
          </cell>
          <cell r="E1181">
            <v>1</v>
          </cell>
          <cell r="F1181" t="str">
            <v>110060      föosztályvezetö-helyettes</v>
          </cell>
        </row>
        <row r="1182">
          <cell r="A1182" t="str">
            <v>47</v>
          </cell>
          <cell r="B1182" t="str">
            <v>44</v>
          </cell>
          <cell r="C1182" t="str">
            <v>1</v>
          </cell>
          <cell r="D1182" t="str">
            <v>B</v>
          </cell>
          <cell r="E1182">
            <v>1</v>
          </cell>
          <cell r="F1182" t="str">
            <v>110070      osztályvezetö</v>
          </cell>
        </row>
        <row r="1183">
          <cell r="A1183" t="str">
            <v>48</v>
          </cell>
          <cell r="B1183" t="str">
            <v>44</v>
          </cell>
          <cell r="C1183" t="str">
            <v>1</v>
          </cell>
          <cell r="D1183" t="str">
            <v>B</v>
          </cell>
          <cell r="E1183">
            <v>1</v>
          </cell>
          <cell r="F1183" t="str">
            <v>111,114,116-118 I. Besorolási osztály összesen:</v>
          </cell>
        </row>
        <row r="1184">
          <cell r="A1184" t="str">
            <v>49</v>
          </cell>
          <cell r="B1184" t="str">
            <v>44</v>
          </cell>
          <cell r="C1184" t="str">
            <v>1</v>
          </cell>
          <cell r="D1184" t="str">
            <v>B</v>
          </cell>
          <cell r="E1184">
            <v>1</v>
          </cell>
          <cell r="F1184" t="str">
            <v>112,115     II.Besorolási osztály összesen:</v>
          </cell>
        </row>
        <row r="1185">
          <cell r="A1185" t="str">
            <v>50</v>
          </cell>
          <cell r="B1185" t="str">
            <v>44</v>
          </cell>
          <cell r="C1185" t="str">
            <v>1</v>
          </cell>
          <cell r="D1185" t="str">
            <v>B</v>
          </cell>
          <cell r="E1185">
            <v>1</v>
          </cell>
          <cell r="F1185" t="str">
            <v>123030      államtitkárnak minösülö vezetö (területi)</v>
          </cell>
        </row>
        <row r="1186">
          <cell r="A1186" t="str">
            <v>51</v>
          </cell>
          <cell r="B1186" t="str">
            <v>44</v>
          </cell>
          <cell r="C1186" t="str">
            <v>1</v>
          </cell>
          <cell r="D1186" t="str">
            <v>B</v>
          </cell>
          <cell r="E1186">
            <v>1</v>
          </cell>
          <cell r="F1186" t="str">
            <v>123040      helyettes államtitkárnak minösülö vezetö(ter)</v>
          </cell>
        </row>
        <row r="1187">
          <cell r="A1187" t="str">
            <v>52</v>
          </cell>
          <cell r="B1187" t="str">
            <v>44</v>
          </cell>
          <cell r="C1187" t="str">
            <v>1</v>
          </cell>
          <cell r="D1187" t="str">
            <v>B</v>
          </cell>
          <cell r="E1187">
            <v>1</v>
          </cell>
          <cell r="F1187" t="str">
            <v>120050      föosztályvezetö (területi szerv)</v>
          </cell>
        </row>
        <row r="1188">
          <cell r="A1188" t="str">
            <v>53</v>
          </cell>
          <cell r="B1188" t="str">
            <v>44</v>
          </cell>
          <cell r="C1188" t="str">
            <v>1</v>
          </cell>
          <cell r="D1188" t="str">
            <v>B</v>
          </cell>
          <cell r="E1188">
            <v>1</v>
          </cell>
          <cell r="F1188" t="str">
            <v>120060      föosztályvezetö-helyettes (területi szerv)</v>
          </cell>
        </row>
        <row r="1189">
          <cell r="A1189" t="str">
            <v>54</v>
          </cell>
          <cell r="B1189" t="str">
            <v>44</v>
          </cell>
          <cell r="C1189" t="str">
            <v>1</v>
          </cell>
          <cell r="D1189" t="str">
            <v>B</v>
          </cell>
          <cell r="E1189">
            <v>1</v>
          </cell>
          <cell r="F1189" t="str">
            <v>120070      osztályvezetö (területi szerv)</v>
          </cell>
        </row>
        <row r="1190">
          <cell r="A1190" t="str">
            <v>55</v>
          </cell>
          <cell r="B1190" t="str">
            <v>44</v>
          </cell>
          <cell r="C1190" t="str">
            <v>1</v>
          </cell>
          <cell r="D1190" t="str">
            <v>B</v>
          </cell>
          <cell r="E1190">
            <v>1</v>
          </cell>
          <cell r="F1190" t="str">
            <v>121,124,128   I. Besorolási osztály összesen: (területi)</v>
          </cell>
        </row>
        <row r="1191">
          <cell r="A1191" t="str">
            <v>56</v>
          </cell>
          <cell r="B1191" t="str">
            <v>44</v>
          </cell>
          <cell r="C1191" t="str">
            <v>1</v>
          </cell>
          <cell r="D1191" t="str">
            <v>B</v>
          </cell>
          <cell r="E1191">
            <v>1</v>
          </cell>
          <cell r="F1191" t="str">
            <v>122,125     II.Besorolási osztály összesen: (területi)</v>
          </cell>
        </row>
        <row r="1192">
          <cell r="A1192" t="str">
            <v>57</v>
          </cell>
          <cell r="B1192" t="str">
            <v>44</v>
          </cell>
          <cell r="C1192" t="str">
            <v>1</v>
          </cell>
          <cell r="D1192" t="str">
            <v>B</v>
          </cell>
          <cell r="E1192">
            <v>1</v>
          </cell>
          <cell r="F1192" t="str">
            <v>130050      föosztályvezetö (helyi szerv)</v>
          </cell>
        </row>
        <row r="1193">
          <cell r="A1193" t="str">
            <v>58</v>
          </cell>
          <cell r="B1193" t="str">
            <v>44</v>
          </cell>
          <cell r="C1193" t="str">
            <v>1</v>
          </cell>
          <cell r="D1193" t="str">
            <v>B</v>
          </cell>
          <cell r="E1193">
            <v>1</v>
          </cell>
          <cell r="F1193" t="str">
            <v>130060      föosztályvezetö-helyettes (helyi szerv)</v>
          </cell>
        </row>
        <row r="1194">
          <cell r="A1194" t="str">
            <v>59</v>
          </cell>
          <cell r="B1194" t="str">
            <v>44</v>
          </cell>
          <cell r="C1194" t="str">
            <v>1</v>
          </cell>
          <cell r="D1194" t="str">
            <v>B</v>
          </cell>
          <cell r="E1194">
            <v>1</v>
          </cell>
          <cell r="F1194" t="str">
            <v>130070      osztályvezetö (helyi szerv)</v>
          </cell>
        </row>
        <row r="1195">
          <cell r="A1195" t="str">
            <v>60</v>
          </cell>
          <cell r="B1195" t="str">
            <v>44</v>
          </cell>
          <cell r="C1195" t="str">
            <v>1</v>
          </cell>
          <cell r="D1195" t="str">
            <v>B</v>
          </cell>
          <cell r="E1195">
            <v>1</v>
          </cell>
          <cell r="F1195" t="str">
            <v>131,134,138   I. Besorolási osztály összesen: (helyi szerv)</v>
          </cell>
        </row>
        <row r="1196">
          <cell r="A1196" t="str">
            <v>61</v>
          </cell>
          <cell r="B1196" t="str">
            <v>44</v>
          </cell>
          <cell r="C1196" t="str">
            <v>1</v>
          </cell>
          <cell r="D1196" t="str">
            <v>B</v>
          </cell>
          <cell r="E1196">
            <v>1</v>
          </cell>
          <cell r="F1196" t="str">
            <v>132,135     II.Besorolási osztály összesen: (helyi szerv)</v>
          </cell>
        </row>
        <row r="1197">
          <cell r="A1197" t="str">
            <v>62</v>
          </cell>
          <cell r="B1197" t="str">
            <v>44</v>
          </cell>
          <cell r="C1197" t="str">
            <v>1</v>
          </cell>
          <cell r="D1197" t="str">
            <v>B</v>
          </cell>
          <cell r="E1197">
            <v>1</v>
          </cell>
          <cell r="F1197" t="str">
            <v>Központi szervek köztisztviselöi összesen: (39+...+61)</v>
          </cell>
        </row>
        <row r="1198">
          <cell r="A1198" t="str">
            <v>63</v>
          </cell>
          <cell r="B1198" t="str">
            <v>44</v>
          </cell>
          <cell r="C1198" t="str">
            <v>1</v>
          </cell>
          <cell r="D1198" t="str">
            <v>B</v>
          </cell>
          <cell r="E1198">
            <v>1</v>
          </cell>
          <cell r="F1198" t="str">
            <v>140030      föjegyzö</v>
          </cell>
        </row>
        <row r="1199">
          <cell r="A1199" t="str">
            <v>64</v>
          </cell>
          <cell r="B1199" t="str">
            <v>44</v>
          </cell>
          <cell r="C1199" t="str">
            <v>1</v>
          </cell>
          <cell r="D1199" t="str">
            <v>B</v>
          </cell>
          <cell r="E1199">
            <v>1</v>
          </cell>
          <cell r="F1199" t="str">
            <v>140040      jegyzö,aljegyzö</v>
          </cell>
        </row>
        <row r="1200">
          <cell r="A1200" t="str">
            <v>65</v>
          </cell>
          <cell r="B1200" t="str">
            <v>44</v>
          </cell>
          <cell r="C1200" t="str">
            <v>1</v>
          </cell>
          <cell r="D1200" t="str">
            <v>B</v>
          </cell>
          <cell r="E1200">
            <v>1</v>
          </cell>
          <cell r="F1200" t="str">
            <v>140060      föosztályvezetö-helyettes</v>
          </cell>
        </row>
        <row r="1201">
          <cell r="A1201" t="str">
            <v>66</v>
          </cell>
          <cell r="B1201" t="str">
            <v>44</v>
          </cell>
          <cell r="C1201" t="str">
            <v>1</v>
          </cell>
          <cell r="D1201" t="str">
            <v>B</v>
          </cell>
          <cell r="E1201">
            <v>1</v>
          </cell>
          <cell r="F1201" t="str">
            <v>140070      osztályvezetö</v>
          </cell>
        </row>
        <row r="1202">
          <cell r="A1202" t="str">
            <v>67</v>
          </cell>
          <cell r="B1202" t="str">
            <v>44</v>
          </cell>
          <cell r="C1202" t="str">
            <v>1</v>
          </cell>
          <cell r="D1202" t="str">
            <v>B</v>
          </cell>
          <cell r="E1202">
            <v>1</v>
          </cell>
          <cell r="F1202" t="str">
            <v>141,144,148   I. Besorolási osztály összesen:</v>
          </cell>
        </row>
        <row r="1203">
          <cell r="A1203" t="str">
            <v>68</v>
          </cell>
          <cell r="B1203" t="str">
            <v>44</v>
          </cell>
          <cell r="C1203" t="str">
            <v>1</v>
          </cell>
          <cell r="D1203" t="str">
            <v>B</v>
          </cell>
          <cell r="E1203">
            <v>1</v>
          </cell>
          <cell r="F1203" t="str">
            <v>142,145     II.Besorolási osztály összesen:</v>
          </cell>
        </row>
        <row r="1204">
          <cell r="A1204" t="str">
            <v>69</v>
          </cell>
          <cell r="B1204" t="str">
            <v>44</v>
          </cell>
          <cell r="C1204" t="str">
            <v>1</v>
          </cell>
          <cell r="D1204" t="str">
            <v>B</v>
          </cell>
          <cell r="E1204">
            <v>1</v>
          </cell>
          <cell r="F1204" t="str">
            <v>150040      körjegyzö,aljegyzö</v>
          </cell>
        </row>
        <row r="1205">
          <cell r="A1205" t="str">
            <v>70</v>
          </cell>
          <cell r="B1205" t="str">
            <v>44</v>
          </cell>
          <cell r="C1205" t="str">
            <v>1</v>
          </cell>
          <cell r="D1205" t="str">
            <v>B</v>
          </cell>
          <cell r="E1205">
            <v>1</v>
          </cell>
          <cell r="F1205" t="str">
            <v>150060      föosztályvezetö-helyettes (körjegyzöség)</v>
          </cell>
        </row>
        <row r="1206">
          <cell r="A1206" t="str">
            <v>71</v>
          </cell>
          <cell r="B1206" t="str">
            <v>44</v>
          </cell>
          <cell r="C1206" t="str">
            <v>1</v>
          </cell>
          <cell r="D1206" t="str">
            <v>B</v>
          </cell>
          <cell r="E1206">
            <v>1</v>
          </cell>
          <cell r="F1206" t="str">
            <v>150070      osztályvezetö (körjegyzöség)</v>
          </cell>
        </row>
        <row r="1207">
          <cell r="A1207" t="str">
            <v>72</v>
          </cell>
          <cell r="B1207" t="str">
            <v>44</v>
          </cell>
          <cell r="C1207" t="str">
            <v>1</v>
          </cell>
          <cell r="D1207" t="str">
            <v>B</v>
          </cell>
          <cell r="E1207">
            <v>1</v>
          </cell>
          <cell r="F1207" t="str">
            <v>151,154,158   I. Besorolási osztály összesen:(körjegyzöség)</v>
          </cell>
        </row>
        <row r="1208">
          <cell r="A1208" t="str">
            <v>73</v>
          </cell>
          <cell r="B1208" t="str">
            <v>44</v>
          </cell>
          <cell r="C1208" t="str">
            <v>1</v>
          </cell>
          <cell r="D1208" t="str">
            <v>B</v>
          </cell>
          <cell r="E1208">
            <v>1</v>
          </cell>
          <cell r="F1208" t="str">
            <v>152,155     II.Besorolási osztály összesen:(körjegyzöség)</v>
          </cell>
        </row>
        <row r="1209">
          <cell r="A1209" t="str">
            <v>74</v>
          </cell>
          <cell r="B1209" t="str">
            <v>44</v>
          </cell>
          <cell r="C1209" t="str">
            <v>1</v>
          </cell>
          <cell r="D1209" t="str">
            <v>B</v>
          </cell>
          <cell r="E1209">
            <v>1</v>
          </cell>
          <cell r="F1209" t="str">
            <v>Önkormányzati köztisztviselök összesen : (63+...+73)</v>
          </cell>
        </row>
        <row r="1210">
          <cell r="A1210" t="str">
            <v>75</v>
          </cell>
          <cell r="B1210" t="str">
            <v>44</v>
          </cell>
          <cell r="C1210" t="str">
            <v>1</v>
          </cell>
          <cell r="D1210" t="str">
            <v>B</v>
          </cell>
          <cell r="E1210">
            <v>1</v>
          </cell>
          <cell r="F1210" t="str">
            <v>31        igazgato (föigazgato)</v>
          </cell>
        </row>
        <row r="1211">
          <cell r="A1211" t="str">
            <v>76</v>
          </cell>
          <cell r="B1211" t="str">
            <v>44</v>
          </cell>
          <cell r="C1211" t="str">
            <v>1</v>
          </cell>
          <cell r="D1211" t="str">
            <v>B</v>
          </cell>
          <cell r="E1211">
            <v>1</v>
          </cell>
          <cell r="F1211" t="str">
            <v>31        igazgato-helyettes (föigazgato-helyettes)</v>
          </cell>
        </row>
        <row r="1212">
          <cell r="A1212" t="str">
            <v>77</v>
          </cell>
          <cell r="B1212" t="str">
            <v>44</v>
          </cell>
          <cell r="C1212" t="str">
            <v>1</v>
          </cell>
          <cell r="D1212" t="str">
            <v>B</v>
          </cell>
          <cell r="E1212">
            <v>1</v>
          </cell>
          <cell r="F1212" t="str">
            <v>32        föosztályvezetö</v>
          </cell>
        </row>
        <row r="1213">
          <cell r="A1213" t="str">
            <v>78</v>
          </cell>
          <cell r="B1213" t="str">
            <v>44</v>
          </cell>
          <cell r="C1213" t="str">
            <v>1</v>
          </cell>
          <cell r="D1213" t="str">
            <v>B</v>
          </cell>
          <cell r="E1213">
            <v>1</v>
          </cell>
          <cell r="F1213" t="str">
            <v>32        föosztályvezetö-helyettes</v>
          </cell>
        </row>
        <row r="1214">
          <cell r="A1214" t="str">
            <v>79</v>
          </cell>
          <cell r="B1214" t="str">
            <v>44</v>
          </cell>
          <cell r="C1214" t="str">
            <v>1</v>
          </cell>
          <cell r="D1214" t="str">
            <v>B</v>
          </cell>
          <cell r="E1214">
            <v>1</v>
          </cell>
          <cell r="F1214" t="str">
            <v>32        osztályvezetö</v>
          </cell>
        </row>
        <row r="1215">
          <cell r="A1215" t="str">
            <v>80</v>
          </cell>
          <cell r="B1215" t="str">
            <v>44</v>
          </cell>
          <cell r="C1215" t="str">
            <v>1</v>
          </cell>
          <cell r="D1215" t="str">
            <v>B</v>
          </cell>
          <cell r="E1215">
            <v>1</v>
          </cell>
          <cell r="F1215" t="str">
            <v>32        más vezetö beosztás</v>
          </cell>
        </row>
        <row r="1216">
          <cell r="A1216" t="str">
            <v>81</v>
          </cell>
          <cell r="B1216" t="str">
            <v>44</v>
          </cell>
          <cell r="C1216" t="str">
            <v>1</v>
          </cell>
          <cell r="D1216" t="str">
            <v>B</v>
          </cell>
          <cell r="E1216">
            <v>1</v>
          </cell>
          <cell r="F1216" t="str">
            <v>33        fötanácsos</v>
          </cell>
        </row>
        <row r="1217">
          <cell r="A1217" t="str">
            <v>82</v>
          </cell>
          <cell r="B1217" t="str">
            <v>44</v>
          </cell>
          <cell r="C1217" t="str">
            <v>1</v>
          </cell>
          <cell r="D1217" t="str">
            <v>B</v>
          </cell>
          <cell r="E1217">
            <v>1</v>
          </cell>
          <cell r="F1217" t="str">
            <v>34        fömunkatárs</v>
          </cell>
        </row>
        <row r="1218">
          <cell r="A1218" t="str">
            <v>83</v>
          </cell>
          <cell r="B1218" t="str">
            <v>44</v>
          </cell>
          <cell r="C1218" t="str">
            <v>1</v>
          </cell>
          <cell r="D1218" t="str">
            <v>B</v>
          </cell>
          <cell r="E1218">
            <v>1</v>
          </cell>
          <cell r="F1218" t="str">
            <v>35        tanácsos</v>
          </cell>
        </row>
        <row r="1219">
          <cell r="A1219" t="str">
            <v>84</v>
          </cell>
          <cell r="B1219" t="str">
            <v>44</v>
          </cell>
          <cell r="C1219" t="str">
            <v>1</v>
          </cell>
          <cell r="D1219" t="str">
            <v>B</v>
          </cell>
          <cell r="E1219">
            <v>1</v>
          </cell>
          <cell r="F1219" t="str">
            <v>36        munkatárs</v>
          </cell>
        </row>
        <row r="1220">
          <cell r="A1220" t="str">
            <v>85</v>
          </cell>
          <cell r="B1220" t="str">
            <v>44</v>
          </cell>
          <cell r="C1220" t="str">
            <v>1</v>
          </cell>
          <cell r="D1220" t="str">
            <v>B</v>
          </cell>
          <cell r="E1220">
            <v>1</v>
          </cell>
          <cell r="F1220" t="str">
            <v>301010-301140    "A"  fizetési osztály összesen:</v>
          </cell>
        </row>
        <row r="1221">
          <cell r="A1221" t="str">
            <v>86</v>
          </cell>
          <cell r="B1221" t="str">
            <v>44</v>
          </cell>
          <cell r="C1221" t="str">
            <v>1</v>
          </cell>
          <cell r="D1221" t="str">
            <v>B</v>
          </cell>
          <cell r="E1221">
            <v>1</v>
          </cell>
          <cell r="F1221" t="str">
            <v>302010-302140    "B"  fizetési osztály összesen:</v>
          </cell>
        </row>
        <row r="1222">
          <cell r="A1222" t="str">
            <v>87</v>
          </cell>
          <cell r="B1222" t="str">
            <v>44</v>
          </cell>
          <cell r="C1222" t="str">
            <v>1</v>
          </cell>
          <cell r="D1222" t="str">
            <v>B</v>
          </cell>
          <cell r="E1222">
            <v>1</v>
          </cell>
          <cell r="F1222" t="str">
            <v>303010-303140    "C"  fizetési osztály összesen:</v>
          </cell>
        </row>
        <row r="1223">
          <cell r="A1223" t="str">
            <v>88</v>
          </cell>
          <cell r="B1223" t="str">
            <v>44</v>
          </cell>
          <cell r="C1223" t="str">
            <v>1</v>
          </cell>
          <cell r="D1223" t="str">
            <v>B</v>
          </cell>
          <cell r="E1223">
            <v>1</v>
          </cell>
          <cell r="F1223" t="str">
            <v>304010-304140    "D"  fizetési osztály összesen:</v>
          </cell>
        </row>
        <row r="1224">
          <cell r="A1224" t="str">
            <v>89</v>
          </cell>
          <cell r="B1224" t="str">
            <v>44</v>
          </cell>
          <cell r="C1224" t="str">
            <v>1</v>
          </cell>
          <cell r="D1224" t="str">
            <v>B</v>
          </cell>
          <cell r="E1224">
            <v>1</v>
          </cell>
          <cell r="F1224" t="str">
            <v>305010-305140    "E"  fizetési osztály összesen:</v>
          </cell>
        </row>
        <row r="1225">
          <cell r="A1225" t="str">
            <v>90</v>
          </cell>
          <cell r="B1225" t="str">
            <v>44</v>
          </cell>
          <cell r="C1225" t="str">
            <v>1</v>
          </cell>
          <cell r="D1225" t="str">
            <v>B</v>
          </cell>
          <cell r="E1225">
            <v>1</v>
          </cell>
          <cell r="F1225" t="str">
            <v>306010-306140    "F"  fizetési osztály összesen:</v>
          </cell>
        </row>
        <row r="1226">
          <cell r="A1226" t="str">
            <v>91</v>
          </cell>
          <cell r="B1226" t="str">
            <v>44</v>
          </cell>
          <cell r="C1226" t="str">
            <v>1</v>
          </cell>
          <cell r="D1226" t="str">
            <v>B</v>
          </cell>
          <cell r="E1226">
            <v>1</v>
          </cell>
          <cell r="F1226" t="str">
            <v>307010-307140    "G"  fizetési osztály összesen:</v>
          </cell>
        </row>
        <row r="1227">
          <cell r="A1227" t="str">
            <v>92</v>
          </cell>
          <cell r="B1227" t="str">
            <v>44</v>
          </cell>
          <cell r="C1227" t="str">
            <v>1</v>
          </cell>
          <cell r="D1227" t="str">
            <v>B</v>
          </cell>
          <cell r="E1227">
            <v>1</v>
          </cell>
          <cell r="F1227" t="str">
            <v>308010-308140    "H"  fizetési osztály összesen:</v>
          </cell>
        </row>
        <row r="1228">
          <cell r="A1228" t="str">
            <v>93</v>
          </cell>
          <cell r="B1228" t="str">
            <v>44</v>
          </cell>
          <cell r="C1228" t="str">
            <v>1</v>
          </cell>
          <cell r="D1228" t="str">
            <v>B</v>
          </cell>
          <cell r="E1228">
            <v>1</v>
          </cell>
          <cell r="F1228" t="str">
            <v>309010-309140    "I"  fizetési osztály összesen:</v>
          </cell>
        </row>
        <row r="1229">
          <cell r="A1229" t="str">
            <v>94</v>
          </cell>
          <cell r="B1229" t="str">
            <v>44</v>
          </cell>
          <cell r="C1229" t="str">
            <v>1</v>
          </cell>
          <cell r="D1229" t="str">
            <v>B</v>
          </cell>
          <cell r="E1229">
            <v>1</v>
          </cell>
          <cell r="F1229" t="str">
            <v>300010-300140    "J"  fizetési osztály összesen:</v>
          </cell>
        </row>
        <row r="1230">
          <cell r="A1230" t="str">
            <v>95</v>
          </cell>
          <cell r="B1230" t="str">
            <v>44</v>
          </cell>
          <cell r="C1230" t="str">
            <v>1</v>
          </cell>
          <cell r="D1230" t="str">
            <v>B</v>
          </cell>
          <cell r="E1230">
            <v>1</v>
          </cell>
          <cell r="F1230" t="str">
            <v>300210-300450  kutato,felsöoktatásban oktato</v>
          </cell>
        </row>
        <row r="1231">
          <cell r="A1231" t="str">
            <v>96</v>
          </cell>
          <cell r="B1231" t="str">
            <v>44</v>
          </cell>
          <cell r="C1231" t="str">
            <v>1</v>
          </cell>
          <cell r="D1231" t="str">
            <v>B</v>
          </cell>
          <cell r="E1231">
            <v>1</v>
          </cell>
          <cell r="F1231" t="str">
            <v>Közalkalmazottak összesen: (75+...+95)</v>
          </cell>
        </row>
        <row r="1232">
          <cell r="A1232" t="str">
            <v>97</v>
          </cell>
          <cell r="B1232" t="str">
            <v>44</v>
          </cell>
          <cell r="C1232" t="str">
            <v>1</v>
          </cell>
          <cell r="D1232" t="str">
            <v>B</v>
          </cell>
          <cell r="E1232">
            <v>1</v>
          </cell>
          <cell r="F1232" t="str">
            <v>2x0010-2x0100  Legfel.Bir.birája,Legföbb Ügy.ügyésze(x=1,2)</v>
          </cell>
        </row>
        <row r="1233">
          <cell r="A1233" t="str">
            <v>98</v>
          </cell>
          <cell r="B1233" t="str">
            <v>44</v>
          </cell>
          <cell r="C1233" t="str">
            <v>1</v>
          </cell>
          <cell r="D1233" t="str">
            <v>B</v>
          </cell>
          <cell r="E1233">
            <v>1</v>
          </cell>
          <cell r="F1233" t="str">
            <v>2x1010-2x1100  Itélötábla Bir.,fellebvit.föü.ügyésze(x=1,2)</v>
          </cell>
        </row>
        <row r="1234">
          <cell r="A1234" t="str">
            <v>99</v>
          </cell>
          <cell r="B1234" t="str">
            <v>44</v>
          </cell>
          <cell r="C1234" t="str">
            <v>1</v>
          </cell>
          <cell r="D1234" t="str">
            <v>B</v>
          </cell>
          <cell r="E1234">
            <v>1</v>
          </cell>
          <cell r="F1234" t="str">
            <v>2x2010-2x2100  megyei bir.biro,megyei föügy.ügyésze (x=1,2)</v>
          </cell>
        </row>
        <row r="1235">
          <cell r="A1235" t="str">
            <v>100</v>
          </cell>
          <cell r="B1235" t="str">
            <v>44</v>
          </cell>
          <cell r="C1235" t="str">
            <v>1</v>
          </cell>
          <cell r="D1235" t="str">
            <v>B</v>
          </cell>
          <cell r="E1235">
            <v>1</v>
          </cell>
          <cell r="F1235" t="str">
            <v>2x3010-2x3100  helyi birosági biro,helyi ügy.ügyésze(x=1,2)</v>
          </cell>
        </row>
        <row r="1236">
          <cell r="A1236" t="str">
            <v>101</v>
          </cell>
          <cell r="B1236" t="str">
            <v>44</v>
          </cell>
          <cell r="C1236" t="str">
            <v>1</v>
          </cell>
          <cell r="D1236" t="str">
            <v>B</v>
          </cell>
          <cell r="E1236">
            <v>1</v>
          </cell>
          <cell r="F1236" t="str">
            <v>2x4010-2x4040  titkár                               (x=1,2)</v>
          </cell>
        </row>
        <row r="1237">
          <cell r="A1237" t="str">
            <v>102</v>
          </cell>
          <cell r="B1237" t="str">
            <v>44</v>
          </cell>
          <cell r="C1237" t="str">
            <v>1</v>
          </cell>
          <cell r="D1237" t="str">
            <v>B</v>
          </cell>
          <cell r="E1237">
            <v>1</v>
          </cell>
          <cell r="F1237" t="str">
            <v>2x5010-2x5040  fogalmazo                            (x=1,2)</v>
          </cell>
        </row>
        <row r="1238">
          <cell r="A1238" t="str">
            <v>103</v>
          </cell>
          <cell r="B1238" t="str">
            <v>44</v>
          </cell>
          <cell r="C1238" t="str">
            <v>1</v>
          </cell>
          <cell r="D1238" t="str">
            <v>B</v>
          </cell>
          <cell r="E1238">
            <v>1</v>
          </cell>
          <cell r="F1238" t="str">
            <v>2x6010-2x6140  tisztviselö felsöfoku végzettséggel(x=1,2,3)</v>
          </cell>
        </row>
        <row r="1239">
          <cell r="A1239" t="str">
            <v>104</v>
          </cell>
          <cell r="B1239" t="str">
            <v>44</v>
          </cell>
          <cell r="C1239" t="str">
            <v>1</v>
          </cell>
          <cell r="D1239" t="str">
            <v>B</v>
          </cell>
          <cell r="E1239">
            <v>1</v>
          </cell>
          <cell r="F1239" t="str">
            <v>2x7010-2x7140  tisztviselö középfoku végzettséggel(x=1,2,3)</v>
          </cell>
        </row>
        <row r="1240">
          <cell r="A1240" t="str">
            <v>105</v>
          </cell>
          <cell r="B1240" t="str">
            <v>44</v>
          </cell>
          <cell r="C1240" t="str">
            <v>1</v>
          </cell>
          <cell r="D1240" t="str">
            <v>B</v>
          </cell>
          <cell r="E1240">
            <v>1</v>
          </cell>
          <cell r="F1240" t="str">
            <v>2x8010-2x8140  irnok                              (x=1,2,3)</v>
          </cell>
        </row>
        <row r="1241">
          <cell r="A1241" t="str">
            <v>106</v>
          </cell>
          <cell r="B1241" t="str">
            <v>44</v>
          </cell>
          <cell r="C1241" t="str">
            <v>1</v>
          </cell>
          <cell r="D1241" t="str">
            <v>B</v>
          </cell>
          <cell r="E1241">
            <v>1</v>
          </cell>
          <cell r="F1241" t="str">
            <v>2x9000       fizikai alkalmazott                (x=1,2,3)</v>
          </cell>
        </row>
        <row r="1242">
          <cell r="A1242" t="str">
            <v>107</v>
          </cell>
          <cell r="B1242" t="str">
            <v>44</v>
          </cell>
          <cell r="C1242" t="str">
            <v>1</v>
          </cell>
          <cell r="D1242" t="str">
            <v>B</v>
          </cell>
          <cell r="E1242">
            <v>1</v>
          </cell>
          <cell r="F1242" t="str">
            <v>Birák,ügyészek,igazságügyi alk.összesen: (97+...+106)</v>
          </cell>
        </row>
        <row r="1243">
          <cell r="A1243" t="str">
            <v>108</v>
          </cell>
          <cell r="B1243" t="str">
            <v>44</v>
          </cell>
          <cell r="C1243" t="str">
            <v>1</v>
          </cell>
          <cell r="D1243" t="str">
            <v>B</v>
          </cell>
          <cell r="E1243">
            <v>1</v>
          </cell>
          <cell r="F1243" t="str">
            <v>4291600-4891600  közp.tisztikar orsz.parancsnok tagja</v>
          </cell>
        </row>
        <row r="1244">
          <cell r="A1244" t="str">
            <v>109</v>
          </cell>
          <cell r="B1244" t="str">
            <v>44</v>
          </cell>
          <cell r="C1244" t="str">
            <v>1</v>
          </cell>
          <cell r="D1244" t="str">
            <v>B</v>
          </cell>
          <cell r="E1244">
            <v>1</v>
          </cell>
          <cell r="F1244" t="str">
            <v>4292500-4892600  közp.tisztikar orsz.parancsnok hely.tagja</v>
          </cell>
        </row>
        <row r="1245">
          <cell r="A1245" t="str">
            <v>110</v>
          </cell>
          <cell r="B1245" t="str">
            <v>44</v>
          </cell>
          <cell r="C1245" t="str">
            <v>1</v>
          </cell>
          <cell r="D1245" t="str">
            <v>B</v>
          </cell>
          <cell r="E1245">
            <v>1</v>
          </cell>
          <cell r="F1245" t="str">
            <v>4293500-4893500  közp.tisztikar föosztályvezetö tagja</v>
          </cell>
        </row>
        <row r="1246">
          <cell r="A1246" t="str">
            <v>111</v>
          </cell>
          <cell r="B1246" t="str">
            <v>44</v>
          </cell>
          <cell r="C1246" t="str">
            <v>1</v>
          </cell>
          <cell r="D1246" t="str">
            <v>B</v>
          </cell>
          <cell r="E1246">
            <v>1</v>
          </cell>
          <cell r="F1246" t="str">
            <v>4294500-4894500  közp.tisztikar föosztályvezetö-hely.tagja</v>
          </cell>
        </row>
        <row r="1247">
          <cell r="A1247" t="str">
            <v>112</v>
          </cell>
          <cell r="B1247" t="str">
            <v>44</v>
          </cell>
          <cell r="C1247" t="str">
            <v>1</v>
          </cell>
          <cell r="D1247" t="str">
            <v>B</v>
          </cell>
          <cell r="E1247">
            <v>1</v>
          </cell>
          <cell r="F1247" t="str">
            <v>4295400-4895500  közp.tisztikar osztályvezetö tagja</v>
          </cell>
        </row>
        <row r="1248">
          <cell r="A1248" t="str">
            <v>113</v>
          </cell>
          <cell r="B1248" t="str">
            <v>44</v>
          </cell>
          <cell r="C1248" t="str">
            <v>1</v>
          </cell>
          <cell r="D1248" t="str">
            <v>B</v>
          </cell>
          <cell r="E1248">
            <v>1</v>
          </cell>
          <cell r="F1248" t="str">
            <v>4296400-4896500  közp.tisztikar többi tagja</v>
          </cell>
        </row>
        <row r="1249">
          <cell r="A1249" t="str">
            <v>114</v>
          </cell>
          <cell r="B1249" t="str">
            <v>44</v>
          </cell>
          <cell r="C1249" t="str">
            <v>1</v>
          </cell>
          <cell r="D1249" t="str">
            <v>B</v>
          </cell>
          <cell r="E1249">
            <v>1</v>
          </cell>
          <cell r="F1249" t="str">
            <v>Központi tisztikar összesen: (108+...+113)</v>
          </cell>
        </row>
        <row r="1250">
          <cell r="A1250" t="str">
            <v>115</v>
          </cell>
          <cell r="B1250" t="str">
            <v>44</v>
          </cell>
          <cell r="C1250" t="str">
            <v>1</v>
          </cell>
          <cell r="D1250" t="str">
            <v>B</v>
          </cell>
          <cell r="E1250">
            <v>1</v>
          </cell>
          <cell r="F1250" t="str">
            <v>4271603-4871603  országos parancsnok</v>
          </cell>
        </row>
        <row r="1251">
          <cell r="A1251" t="str">
            <v>116</v>
          </cell>
          <cell r="B1251" t="str">
            <v>44</v>
          </cell>
          <cell r="C1251" t="str">
            <v>1</v>
          </cell>
          <cell r="D1251" t="str">
            <v>B</v>
          </cell>
          <cell r="E1251">
            <v>1</v>
          </cell>
          <cell r="F1251" t="str">
            <v>4272503-4872603  országos parancsnok helyettes</v>
          </cell>
        </row>
        <row r="1252">
          <cell r="A1252" t="str">
            <v>117</v>
          </cell>
          <cell r="B1252" t="str">
            <v>44</v>
          </cell>
          <cell r="C1252" t="str">
            <v>1</v>
          </cell>
          <cell r="D1252" t="str">
            <v>B</v>
          </cell>
          <cell r="E1252">
            <v>1</v>
          </cell>
          <cell r="F1252" t="str">
            <v>4273501-4873505  föosztályvezetö</v>
          </cell>
        </row>
        <row r="1253">
          <cell r="A1253" t="str">
            <v>118</v>
          </cell>
          <cell r="B1253" t="str">
            <v>44</v>
          </cell>
          <cell r="C1253" t="str">
            <v>1</v>
          </cell>
          <cell r="D1253" t="str">
            <v>B</v>
          </cell>
          <cell r="E1253">
            <v>1</v>
          </cell>
          <cell r="F1253" t="str">
            <v>4274501-4874505  föosztályvezetö-helyettes</v>
          </cell>
        </row>
        <row r="1254">
          <cell r="A1254" t="str">
            <v>119</v>
          </cell>
          <cell r="B1254" t="str">
            <v>44</v>
          </cell>
          <cell r="C1254" t="str">
            <v>1</v>
          </cell>
          <cell r="D1254" t="str">
            <v>B</v>
          </cell>
          <cell r="E1254">
            <v>1</v>
          </cell>
          <cell r="F1254" t="str">
            <v>4275401-4875505  osztályvezetö</v>
          </cell>
        </row>
        <row r="1255">
          <cell r="A1255" t="str">
            <v>120</v>
          </cell>
          <cell r="B1255" t="str">
            <v>44</v>
          </cell>
          <cell r="C1255" t="str">
            <v>1</v>
          </cell>
          <cell r="D1255" t="str">
            <v>B</v>
          </cell>
          <cell r="E1255">
            <v>1</v>
          </cell>
          <cell r="F1255" t="str">
            <v>4281501-4881505  föosztályvezetönek minösülö vezetö</v>
          </cell>
        </row>
        <row r="1256">
          <cell r="A1256" t="str">
            <v>121</v>
          </cell>
          <cell r="B1256" t="str">
            <v>44</v>
          </cell>
          <cell r="C1256" t="str">
            <v>1</v>
          </cell>
          <cell r="D1256" t="str">
            <v>B</v>
          </cell>
          <cell r="E1256">
            <v>1</v>
          </cell>
          <cell r="F1256" t="str">
            <v>4282501-4882505  föosztályvezetö helyettesnek minösülö vezetö</v>
          </cell>
        </row>
        <row r="1257">
          <cell r="A1257" t="str">
            <v>122</v>
          </cell>
          <cell r="B1257" t="str">
            <v>44</v>
          </cell>
          <cell r="C1257" t="str">
            <v>1</v>
          </cell>
          <cell r="D1257" t="str">
            <v>B</v>
          </cell>
          <cell r="E1257">
            <v>1</v>
          </cell>
          <cell r="F1257" t="str">
            <v>4283401-4883505  osztályvezetönek minösülö vezetö</v>
          </cell>
        </row>
        <row r="1258">
          <cell r="A1258" t="str">
            <v>123</v>
          </cell>
          <cell r="B1258" t="str">
            <v>44</v>
          </cell>
          <cell r="C1258" t="str">
            <v>1</v>
          </cell>
          <cell r="D1258" t="str">
            <v>B</v>
          </cell>
          <cell r="E1258">
            <v>1</v>
          </cell>
          <cell r="F1258" t="str">
            <v>4x01-4x25     I. Besorolási osztály összesen:(x=2,3,4,5,6)</v>
          </cell>
        </row>
        <row r="1259">
          <cell r="A1259" t="str">
            <v>124</v>
          </cell>
          <cell r="B1259" t="str">
            <v>44</v>
          </cell>
          <cell r="C1259" t="str">
            <v>1</v>
          </cell>
          <cell r="D1259" t="str">
            <v>B</v>
          </cell>
          <cell r="E1259">
            <v>1</v>
          </cell>
          <cell r="F1259" t="str">
            <v>4x51-4x67     II.Besorolási osztály összesen:(x=2,3,4,5,6)</v>
          </cell>
        </row>
        <row r="1260">
          <cell r="A1260" t="str">
            <v>125</v>
          </cell>
          <cell r="B1260" t="str">
            <v>44</v>
          </cell>
          <cell r="C1260" t="str">
            <v>1</v>
          </cell>
          <cell r="D1260" t="str">
            <v>B</v>
          </cell>
          <cell r="E1260">
            <v>1</v>
          </cell>
          <cell r="F1260" t="str">
            <v>Rendvédelmi szervek összesen: (115+...+124)</v>
          </cell>
        </row>
        <row r="1261">
          <cell r="A1261" t="str">
            <v>126</v>
          </cell>
          <cell r="B1261" t="str">
            <v>44</v>
          </cell>
          <cell r="C1261" t="str">
            <v>1</v>
          </cell>
          <cell r="D1261" t="str">
            <v>B</v>
          </cell>
          <cell r="E1261">
            <v>1</v>
          </cell>
          <cell r="F1261" t="str">
            <v>4000400-4000640  Tábornokok, tisztek</v>
          </cell>
        </row>
        <row r="1262">
          <cell r="A1262" t="str">
            <v>127</v>
          </cell>
          <cell r="B1262" t="str">
            <v>44</v>
          </cell>
          <cell r="C1262" t="str">
            <v>1</v>
          </cell>
          <cell r="D1262" t="str">
            <v>B</v>
          </cell>
          <cell r="E1262">
            <v>1</v>
          </cell>
          <cell r="F1262" t="str">
            <v>4000100-4000330  Zászlosok, tiszthelyettesek</v>
          </cell>
        </row>
        <row r="1263">
          <cell r="A1263" t="str">
            <v>128</v>
          </cell>
          <cell r="B1263" t="str">
            <v>44</v>
          </cell>
          <cell r="C1263" t="str">
            <v>1</v>
          </cell>
          <cell r="D1263" t="str">
            <v>B</v>
          </cell>
          <cell r="E1263">
            <v>1</v>
          </cell>
          <cell r="F1263" t="str">
            <v>4900000        Diplomáciai szolgálatot teljesitök</v>
          </cell>
        </row>
        <row r="1264">
          <cell r="A1264" t="str">
            <v>129</v>
          </cell>
          <cell r="B1264" t="str">
            <v>44</v>
          </cell>
          <cell r="C1264" t="str">
            <v>1</v>
          </cell>
          <cell r="D1264" t="str">
            <v>B</v>
          </cell>
          <cell r="E1264">
            <v>1</v>
          </cell>
          <cell r="F1264" t="str">
            <v>4000000        Szerzödéses sorkatonák</v>
          </cell>
        </row>
        <row r="1265">
          <cell r="A1265" t="str">
            <v>130</v>
          </cell>
          <cell r="B1265" t="str">
            <v>44</v>
          </cell>
          <cell r="C1265" t="str">
            <v>1</v>
          </cell>
          <cell r="D1265" t="str">
            <v>B</v>
          </cell>
          <cell r="E1265">
            <v>1</v>
          </cell>
          <cell r="F1265" t="str">
            <v>Honvédelmi Minisztérium szervei összesen (126+...+129)</v>
          </cell>
        </row>
        <row r="1266">
          <cell r="A1266" t="str">
            <v>131</v>
          </cell>
          <cell r="B1266" t="str">
            <v>44</v>
          </cell>
          <cell r="C1266" t="str">
            <v>1</v>
          </cell>
          <cell r="D1266" t="str">
            <v>B</v>
          </cell>
          <cell r="E1266">
            <v>1</v>
          </cell>
          <cell r="F1266" t="str">
            <v>800120        osztályvezetö (ÁSZ,GV)</v>
          </cell>
        </row>
        <row r="1267">
          <cell r="A1267" t="str">
            <v>132</v>
          </cell>
          <cell r="B1267" t="str">
            <v>44</v>
          </cell>
          <cell r="C1267" t="str">
            <v>1</v>
          </cell>
          <cell r="D1267" t="str">
            <v>B</v>
          </cell>
          <cell r="E1267">
            <v>1</v>
          </cell>
          <cell r="F1267" t="str">
            <v>800410-800420    ügykezelö (ÁSZ,GV)</v>
          </cell>
        </row>
        <row r="1268">
          <cell r="A1268" t="str">
            <v>133</v>
          </cell>
          <cell r="B1268" t="str">
            <v>44</v>
          </cell>
          <cell r="C1268" t="str">
            <v>1</v>
          </cell>
          <cell r="D1268" t="str">
            <v>B</v>
          </cell>
          <cell r="E1268">
            <v>1</v>
          </cell>
          <cell r="F1268" t="str">
            <v>800510,800530,800550,800570  fizikai alkalmazott (ÁSZ,GV)</v>
          </cell>
        </row>
        <row r="1269">
          <cell r="A1269" t="str">
            <v>134</v>
          </cell>
          <cell r="B1269" t="str">
            <v>44</v>
          </cell>
          <cell r="C1269" t="str">
            <v>1</v>
          </cell>
          <cell r="D1269" t="str">
            <v>B</v>
          </cell>
          <cell r="E1269">
            <v>1</v>
          </cell>
          <cell r="F1269" t="str">
            <v>810120        osztályvezetö</v>
          </cell>
        </row>
        <row r="1270">
          <cell r="A1270" t="str">
            <v>135</v>
          </cell>
          <cell r="B1270" t="str">
            <v>44</v>
          </cell>
          <cell r="C1270" t="str">
            <v>1</v>
          </cell>
          <cell r="D1270" t="str">
            <v>B</v>
          </cell>
          <cell r="E1270">
            <v>1</v>
          </cell>
          <cell r="F1270" t="str">
            <v>810410-810420    ügykezelö</v>
          </cell>
        </row>
        <row r="1271">
          <cell r="A1271" t="str">
            <v>136</v>
          </cell>
          <cell r="B1271" t="str">
            <v>44</v>
          </cell>
          <cell r="C1271" t="str">
            <v>1</v>
          </cell>
          <cell r="D1271" t="str">
            <v>B</v>
          </cell>
          <cell r="E1271">
            <v>1</v>
          </cell>
          <cell r="F1271" t="str">
            <v>810510,810530,810550,810570  fizikai alkalmazott</v>
          </cell>
        </row>
        <row r="1272">
          <cell r="A1272" t="str">
            <v>137</v>
          </cell>
          <cell r="B1272" t="str">
            <v>44</v>
          </cell>
          <cell r="C1272" t="str">
            <v>1</v>
          </cell>
          <cell r="D1272" t="str">
            <v>B</v>
          </cell>
          <cell r="E1272">
            <v>1</v>
          </cell>
          <cell r="F1272" t="str">
            <v>820120        osztályvezetö (területi szerv)</v>
          </cell>
        </row>
        <row r="1273">
          <cell r="A1273" t="str">
            <v>138</v>
          </cell>
          <cell r="B1273" t="str">
            <v>44</v>
          </cell>
          <cell r="C1273" t="str">
            <v>1</v>
          </cell>
          <cell r="D1273" t="str">
            <v>B</v>
          </cell>
          <cell r="E1273">
            <v>1</v>
          </cell>
          <cell r="F1273" t="str">
            <v>820410-820420    ügykezelö (területi szerv)</v>
          </cell>
        </row>
        <row r="1274">
          <cell r="A1274" t="str">
            <v>139</v>
          </cell>
          <cell r="B1274" t="str">
            <v>44</v>
          </cell>
          <cell r="C1274" t="str">
            <v>1</v>
          </cell>
          <cell r="D1274" t="str">
            <v>B</v>
          </cell>
          <cell r="E1274">
            <v>1</v>
          </cell>
          <cell r="F1274" t="str">
            <v>820510,820530,820550,820570  fizikai alkalmazott (területi)</v>
          </cell>
        </row>
        <row r="1275">
          <cell r="A1275" t="str">
            <v>140</v>
          </cell>
          <cell r="B1275" t="str">
            <v>44</v>
          </cell>
          <cell r="C1275" t="str">
            <v>1</v>
          </cell>
          <cell r="D1275" t="str">
            <v>B</v>
          </cell>
          <cell r="E1275">
            <v>1</v>
          </cell>
          <cell r="F1275" t="str">
            <v>830120        osztályvezetö (helyi szerv)</v>
          </cell>
        </row>
        <row r="1276">
          <cell r="A1276" t="str">
            <v>141</v>
          </cell>
          <cell r="B1276" t="str">
            <v>44</v>
          </cell>
          <cell r="C1276" t="str">
            <v>1</v>
          </cell>
          <cell r="D1276" t="str">
            <v>B</v>
          </cell>
          <cell r="E1276">
            <v>1</v>
          </cell>
          <cell r="F1276" t="str">
            <v>830410-830420    ügykezelö (helyi szerv)</v>
          </cell>
        </row>
        <row r="1277">
          <cell r="A1277" t="str">
            <v>142</v>
          </cell>
          <cell r="B1277" t="str">
            <v>44</v>
          </cell>
          <cell r="C1277" t="str">
            <v>1</v>
          </cell>
          <cell r="D1277" t="str">
            <v>B</v>
          </cell>
          <cell r="E1277">
            <v>1</v>
          </cell>
          <cell r="F1277" t="str">
            <v>830510,830530,830550,830570 fizikai alkalmazott(helyi szerv)</v>
          </cell>
        </row>
        <row r="1278">
          <cell r="A1278" t="str">
            <v>143</v>
          </cell>
          <cell r="B1278" t="str">
            <v>44</v>
          </cell>
          <cell r="C1278" t="str">
            <v>1</v>
          </cell>
          <cell r="D1278" t="str">
            <v>B</v>
          </cell>
          <cell r="E1278">
            <v>1</v>
          </cell>
          <cell r="F1278" t="str">
            <v>877777        polgári szolgálatot teljesitö</v>
          </cell>
        </row>
        <row r="1279">
          <cell r="A1279" t="str">
            <v>144</v>
          </cell>
          <cell r="B1279" t="str">
            <v>44</v>
          </cell>
          <cell r="C1279" t="str">
            <v>1</v>
          </cell>
          <cell r="D1279" t="str">
            <v>B</v>
          </cell>
          <cell r="E1279">
            <v>1</v>
          </cell>
          <cell r="F1279" t="str">
            <v>888888        közhasznu és közmunkát végzö</v>
          </cell>
        </row>
        <row r="1280">
          <cell r="A1280" t="str">
            <v>145</v>
          </cell>
          <cell r="B1280" t="str">
            <v>44</v>
          </cell>
          <cell r="C1280" t="str">
            <v>1</v>
          </cell>
          <cell r="D1280" t="str">
            <v>B</v>
          </cell>
          <cell r="E1280">
            <v>1</v>
          </cell>
          <cell r="F1280" t="str">
            <v>Központi szervek egyéb bérrendszer összesen:(131+...+144)</v>
          </cell>
        </row>
        <row r="1281">
          <cell r="A1281" t="str">
            <v>146</v>
          </cell>
          <cell r="B1281" t="str">
            <v>44</v>
          </cell>
          <cell r="C1281" t="str">
            <v>1</v>
          </cell>
          <cell r="D1281" t="str">
            <v>B</v>
          </cell>
          <cell r="E1281">
            <v>1</v>
          </cell>
          <cell r="F1281" t="str">
            <v>840120        osztályvezetö</v>
          </cell>
        </row>
        <row r="1282">
          <cell r="A1282" t="str">
            <v>147</v>
          </cell>
          <cell r="B1282" t="str">
            <v>44</v>
          </cell>
          <cell r="C1282" t="str">
            <v>1</v>
          </cell>
          <cell r="D1282" t="str">
            <v>B</v>
          </cell>
          <cell r="E1282">
            <v>1</v>
          </cell>
          <cell r="F1282" t="str">
            <v>840410-840420    ügyintézö</v>
          </cell>
        </row>
        <row r="1283">
          <cell r="A1283" t="str">
            <v>148</v>
          </cell>
          <cell r="B1283" t="str">
            <v>44</v>
          </cell>
          <cell r="C1283" t="str">
            <v>1</v>
          </cell>
          <cell r="D1283" t="str">
            <v>B</v>
          </cell>
          <cell r="E1283">
            <v>1</v>
          </cell>
          <cell r="F1283" t="str">
            <v>840510,840530,840550,840570  fizikai alkalmazott</v>
          </cell>
        </row>
        <row r="1284">
          <cell r="A1284" t="str">
            <v>149</v>
          </cell>
          <cell r="B1284" t="str">
            <v>44</v>
          </cell>
          <cell r="C1284" t="str">
            <v>1</v>
          </cell>
          <cell r="D1284" t="str">
            <v>B</v>
          </cell>
          <cell r="E1284">
            <v>1</v>
          </cell>
          <cell r="F1284" t="str">
            <v>850120        osztályvezetö (körjegyzöség)</v>
          </cell>
        </row>
        <row r="1285">
          <cell r="A1285" t="str">
            <v>150</v>
          </cell>
          <cell r="B1285" t="str">
            <v>44</v>
          </cell>
          <cell r="C1285" t="str">
            <v>1</v>
          </cell>
          <cell r="D1285" t="str">
            <v>B</v>
          </cell>
          <cell r="E1285">
            <v>1</v>
          </cell>
          <cell r="F1285" t="str">
            <v>850410-850420    ügyintézö (körjegyzöség)</v>
          </cell>
        </row>
        <row r="1286">
          <cell r="A1286" t="str">
            <v>151</v>
          </cell>
          <cell r="B1286" t="str">
            <v>44</v>
          </cell>
          <cell r="C1286" t="str">
            <v>1</v>
          </cell>
          <cell r="D1286" t="str">
            <v>B</v>
          </cell>
          <cell r="E1286">
            <v>1</v>
          </cell>
          <cell r="F1286" t="str">
            <v>850510,850530,850550,850570 fizikai alkalmaz. (körjegyzöség)</v>
          </cell>
        </row>
        <row r="1287">
          <cell r="A1287" t="str">
            <v>152</v>
          </cell>
          <cell r="B1287" t="str">
            <v>44</v>
          </cell>
          <cell r="C1287" t="str">
            <v>1</v>
          </cell>
          <cell r="D1287" t="str">
            <v>B</v>
          </cell>
          <cell r="E1287">
            <v>1</v>
          </cell>
          <cell r="F1287" t="str">
            <v>877777        polgári szolgálatot teljesitö(körjegyzöség)</v>
          </cell>
        </row>
        <row r="1288">
          <cell r="A1288" t="str">
            <v>153</v>
          </cell>
          <cell r="B1288" t="str">
            <v>44</v>
          </cell>
          <cell r="C1288" t="str">
            <v>1</v>
          </cell>
          <cell r="D1288" t="str">
            <v>B</v>
          </cell>
          <cell r="E1288">
            <v>1</v>
          </cell>
          <cell r="F1288" t="str">
            <v>888888        közhasznu és közmunkát végzö (körjegyzöség)</v>
          </cell>
        </row>
        <row r="1289">
          <cell r="A1289" t="str">
            <v>154</v>
          </cell>
          <cell r="B1289" t="str">
            <v>44</v>
          </cell>
          <cell r="C1289" t="str">
            <v>1</v>
          </cell>
          <cell r="D1289" t="str">
            <v>B</v>
          </cell>
          <cell r="E1289">
            <v>1</v>
          </cell>
          <cell r="F1289" t="str">
            <v>Önkormányzati szervek egyéb bérrend.össz.: (146+...+153)</v>
          </cell>
        </row>
        <row r="1290">
          <cell r="A1290" t="str">
            <v>155</v>
          </cell>
          <cell r="B1290" t="str">
            <v>44</v>
          </cell>
          <cell r="C1290" t="str">
            <v>1</v>
          </cell>
          <cell r="D1290" t="str">
            <v>B</v>
          </cell>
          <cell r="E1290">
            <v>1</v>
          </cell>
          <cell r="F1290" t="str">
            <v>Egyéb bérrendszer összesen:                    (145+154)</v>
          </cell>
        </row>
        <row r="1291">
          <cell r="A1291" t="str">
            <v>156</v>
          </cell>
          <cell r="B1291" t="str">
            <v>44</v>
          </cell>
          <cell r="C1291" t="str">
            <v>1</v>
          </cell>
          <cell r="D1291" t="str">
            <v>B</v>
          </cell>
          <cell r="E1291">
            <v>1</v>
          </cell>
          <cell r="F1291" t="str">
            <v>I.Telj.munkaidös:(18+24+33+38+62+74+96+107+114+125+130+155)</v>
          </cell>
        </row>
        <row r="1292">
          <cell r="A1292" t="str">
            <v>157</v>
          </cell>
          <cell r="B1292" t="str">
            <v>44</v>
          </cell>
          <cell r="C1292" t="str">
            <v>1</v>
          </cell>
          <cell r="D1292" t="str">
            <v>B</v>
          </cell>
          <cell r="E1292">
            <v>1</v>
          </cell>
          <cell r="F1292" t="str">
            <v>II.Részmunkaidöben fogl.- köztisztviselök összesen</v>
          </cell>
        </row>
        <row r="1293">
          <cell r="A1293" t="str">
            <v>158</v>
          </cell>
          <cell r="B1293" t="str">
            <v>44</v>
          </cell>
          <cell r="C1293" t="str">
            <v>1</v>
          </cell>
          <cell r="D1293" t="str">
            <v>B</v>
          </cell>
          <cell r="E1293">
            <v>1</v>
          </cell>
          <cell r="F1293" t="str">
            <v>II.Részmunkaidöben fogl.- közalkamazottak összesen</v>
          </cell>
        </row>
        <row r="1294">
          <cell r="A1294" t="str">
            <v>159</v>
          </cell>
          <cell r="B1294" t="str">
            <v>44</v>
          </cell>
          <cell r="C1294" t="str">
            <v>1</v>
          </cell>
          <cell r="D1294" t="str">
            <v>B</v>
          </cell>
          <cell r="E1294">
            <v>1</v>
          </cell>
          <cell r="F1294" t="str">
            <v>II.Részmunkaidöben fogl.- birák,ügyészek,igazságügyi alk.</v>
          </cell>
        </row>
        <row r="1295">
          <cell r="A1295" t="str">
            <v>160</v>
          </cell>
          <cell r="B1295" t="str">
            <v>44</v>
          </cell>
          <cell r="C1295" t="str">
            <v>1</v>
          </cell>
          <cell r="D1295" t="str">
            <v>B</v>
          </cell>
          <cell r="E1295">
            <v>1</v>
          </cell>
          <cell r="F1295" t="str">
            <v>II.Részmunkaidöben fogl.- fegyv.erök,rendvéd.szerv.hiv.áll.</v>
          </cell>
        </row>
        <row r="1296">
          <cell r="A1296" t="str">
            <v>161</v>
          </cell>
          <cell r="B1296" t="str">
            <v>44</v>
          </cell>
          <cell r="C1296" t="str">
            <v>1</v>
          </cell>
          <cell r="D1296" t="str">
            <v>B</v>
          </cell>
          <cell r="E1296">
            <v>1</v>
          </cell>
          <cell r="F1296" t="str">
            <v>II.Részmunkaidöben fogl.- egyéb bérrendszer összesen</v>
          </cell>
        </row>
        <row r="1297">
          <cell r="A1297" t="str">
            <v>162</v>
          </cell>
          <cell r="B1297" t="str">
            <v>44</v>
          </cell>
          <cell r="C1297" t="str">
            <v>1</v>
          </cell>
          <cell r="D1297" t="str">
            <v>B</v>
          </cell>
          <cell r="E1297">
            <v>1</v>
          </cell>
          <cell r="F1297" t="str">
            <v>II.Részmunkaidöben foglalkoztatottak összesen: (157+...+161)</v>
          </cell>
        </row>
        <row r="1298">
          <cell r="A1298" t="str">
            <v>163</v>
          </cell>
          <cell r="B1298" t="str">
            <v>44</v>
          </cell>
          <cell r="C1298" t="str">
            <v>1</v>
          </cell>
          <cell r="D1298" t="str">
            <v>B</v>
          </cell>
          <cell r="E1298">
            <v>1</v>
          </cell>
          <cell r="F1298" t="str">
            <v>I+II. Mindösszesen:      (156+162)</v>
          </cell>
        </row>
        <row r="1299">
          <cell r="A1299" t="str">
            <v>1</v>
          </cell>
          <cell r="B1299" t="str">
            <v>50</v>
          </cell>
          <cell r="C1299" t="str">
            <v>1</v>
          </cell>
          <cell r="D1299" t="str">
            <v>B</v>
          </cell>
          <cell r="E1299">
            <v>1</v>
          </cell>
          <cell r="F1299" t="str">
            <v>Helyben marado SZJA (5%)                             A=B=C</v>
          </cell>
        </row>
        <row r="1300">
          <cell r="A1300" t="str">
            <v>2</v>
          </cell>
          <cell r="B1300" t="str">
            <v>50</v>
          </cell>
          <cell r="C1300" t="str">
            <v>1</v>
          </cell>
          <cell r="D1300" t="str">
            <v>B</v>
          </cell>
          <cell r="E1300">
            <v>1</v>
          </cell>
          <cell r="F1300" t="str">
            <v>Számitott adoeröképesség                             A=B=C</v>
          </cell>
        </row>
        <row r="1301">
          <cell r="A1301" t="str">
            <v>3</v>
          </cell>
          <cell r="B1301" t="str">
            <v>50</v>
          </cell>
          <cell r="C1301" t="str">
            <v>1</v>
          </cell>
          <cell r="D1301" t="str">
            <v>B</v>
          </cell>
          <cell r="E1301">
            <v>1</v>
          </cell>
          <cell r="F1301" t="str">
            <v>Adobevétel(100%)</v>
          </cell>
        </row>
        <row r="1302">
          <cell r="A1302" t="str">
            <v>4</v>
          </cell>
          <cell r="B1302" t="str">
            <v>50</v>
          </cell>
          <cell r="C1302" t="str">
            <v>1</v>
          </cell>
          <cell r="D1302" t="str">
            <v>B</v>
          </cell>
          <cell r="E1302">
            <v>1</v>
          </cell>
          <cell r="F1302" t="str">
            <v>Adobevétel 60%-a                                   03x0,60</v>
          </cell>
        </row>
        <row r="1303">
          <cell r="A1303" t="str">
            <v>5</v>
          </cell>
          <cell r="B1303" t="str">
            <v>50</v>
          </cell>
          <cell r="C1303" t="str">
            <v>1</v>
          </cell>
          <cell r="D1303" t="str">
            <v>B</v>
          </cell>
          <cell r="E1303">
            <v>1</v>
          </cell>
          <cell r="F1303" t="str">
            <v>----------------------------------------------------------</v>
          </cell>
        </row>
        <row r="1304">
          <cell r="A1304" t="str">
            <v>6</v>
          </cell>
          <cell r="B1304" t="str">
            <v>50</v>
          </cell>
          <cell r="C1304" t="str">
            <v>1</v>
          </cell>
          <cell r="D1304" t="str">
            <v>B</v>
          </cell>
          <cell r="E1304">
            <v>1</v>
          </cell>
          <cell r="F1304" t="str">
            <v>Iparüzési adoerökép.(=02 04&lt;02&lt;03)(=03 02&gt;=03)(=04 02&lt;=04)</v>
          </cell>
        </row>
        <row r="1305">
          <cell r="A1305" t="str">
            <v>7</v>
          </cell>
          <cell r="B1305" t="str">
            <v>50</v>
          </cell>
          <cell r="C1305" t="str">
            <v>1</v>
          </cell>
          <cell r="D1305" t="str">
            <v>B</v>
          </cell>
          <cell r="E1305">
            <v>1</v>
          </cell>
          <cell r="F1305" t="str">
            <v>Lakosok száma                                        A=B=C</v>
          </cell>
        </row>
        <row r="1306">
          <cell r="A1306" t="str">
            <v>8</v>
          </cell>
          <cell r="B1306" t="str">
            <v>50</v>
          </cell>
          <cell r="C1306" t="str">
            <v>1</v>
          </cell>
          <cell r="D1306" t="str">
            <v>B</v>
          </cell>
          <cell r="E1306">
            <v>1</v>
          </cell>
          <cell r="F1306" t="str">
            <v>Jövedelemkülönbség mérséklés önkorm.szintje     (01+06):07</v>
          </cell>
        </row>
        <row r="1307">
          <cell r="A1307" t="str">
            <v>9</v>
          </cell>
          <cell r="B1307" t="str">
            <v>50</v>
          </cell>
          <cell r="C1307" t="str">
            <v>1</v>
          </cell>
          <cell r="D1307" t="str">
            <v>B</v>
          </cell>
          <cell r="E1307">
            <v>1</v>
          </cell>
          <cell r="F1307" t="str">
            <v>Jövedelemkülönbség mérséklés értékhatára             A=B=C</v>
          </cell>
        </row>
        <row r="1308">
          <cell r="A1308" t="str">
            <v>10</v>
          </cell>
          <cell r="B1308" t="str">
            <v>50</v>
          </cell>
          <cell r="C1308" t="str">
            <v>1</v>
          </cell>
          <cell r="D1308" t="str">
            <v>B</v>
          </cell>
          <cell r="E1308">
            <v>1</v>
          </cell>
          <cell r="F1308" t="str">
            <v>Kiegészités egy före                     (=09-08 ha 08&lt;09)</v>
          </cell>
        </row>
        <row r="1309">
          <cell r="A1309" t="str">
            <v>11</v>
          </cell>
          <cell r="B1309" t="str">
            <v>50</v>
          </cell>
          <cell r="C1309" t="str">
            <v>1</v>
          </cell>
          <cell r="D1309" t="str">
            <v>B</v>
          </cell>
          <cell r="E1309">
            <v>1</v>
          </cell>
          <cell r="F1309" t="str">
            <v>Levonás egy före                           (ha 08&gt;09x1,25)</v>
          </cell>
        </row>
        <row r="1310">
          <cell r="A1310" t="str">
            <v>12</v>
          </cell>
          <cell r="B1310" t="str">
            <v>50</v>
          </cell>
          <cell r="C1310" t="str">
            <v>1</v>
          </cell>
          <cell r="D1310" t="str">
            <v>B</v>
          </cell>
          <cell r="E1310">
            <v>1</v>
          </cell>
          <cell r="F1310" t="str">
            <v>Kiegészités                                        (10x07)</v>
          </cell>
        </row>
        <row r="1311">
          <cell r="A1311" t="str">
            <v>13</v>
          </cell>
          <cell r="B1311" t="str">
            <v>50</v>
          </cell>
          <cell r="C1311" t="str">
            <v>1</v>
          </cell>
          <cell r="D1311" t="str">
            <v>B</v>
          </cell>
          <cell r="E1311">
            <v>1</v>
          </cell>
          <cell r="F1311" t="str">
            <v>Levonási korlát                                      A=B=C</v>
          </cell>
        </row>
        <row r="1312">
          <cell r="A1312" t="str">
            <v>14</v>
          </cell>
          <cell r="B1312" t="str">
            <v>50</v>
          </cell>
          <cell r="C1312" t="str">
            <v>1</v>
          </cell>
          <cell r="D1312" t="str">
            <v>B</v>
          </cell>
          <cell r="E1312">
            <v>1</v>
          </cell>
          <cell r="F1312" t="str">
            <v>Levonás            (=13 ha 11x07&gt;=13) (=11x07 ha 11x07&lt;13)</v>
          </cell>
        </row>
        <row r="1313">
          <cell r="A1313" t="str">
            <v>15</v>
          </cell>
          <cell r="B1313" t="str">
            <v>50</v>
          </cell>
          <cell r="C1313" t="str">
            <v>1</v>
          </cell>
          <cell r="D1313" t="str">
            <v>B</v>
          </cell>
          <cell r="E1313">
            <v>1</v>
          </cell>
          <cell r="F1313" t="str">
            <v>Önkormányzat által fizetendö</v>
          </cell>
        </row>
        <row r="1314">
          <cell r="A1314" t="str">
            <v>16</v>
          </cell>
          <cell r="B1314" t="str">
            <v>50</v>
          </cell>
          <cell r="C1314" t="str">
            <v>1</v>
          </cell>
          <cell r="D1314" t="str">
            <v>B</v>
          </cell>
          <cell r="E1314">
            <v>1</v>
          </cell>
          <cell r="F1314" t="str">
            <v>Fizetendö kamat összege</v>
          </cell>
        </row>
        <row r="1315">
          <cell r="A1315" t="str">
            <v>1</v>
          </cell>
          <cell r="B1315" t="str">
            <v>51</v>
          </cell>
          <cell r="C1315" t="str">
            <v>1</v>
          </cell>
          <cell r="D1315" t="str">
            <v>B</v>
          </cell>
          <cell r="E1315">
            <v>1</v>
          </cell>
          <cell r="F1315" t="str">
            <v>Éves kltg-i törv.tervezett - mutatoszám</v>
          </cell>
        </row>
        <row r="1316">
          <cell r="A1316" t="str">
            <v>2</v>
          </cell>
          <cell r="B1316" t="str">
            <v>51</v>
          </cell>
          <cell r="C1316" t="str">
            <v>1</v>
          </cell>
          <cell r="D1316" t="str">
            <v>B</v>
          </cell>
          <cell r="E1316">
            <v>1</v>
          </cell>
          <cell r="F1316" t="str">
            <v>Éves kltg-i törv.tervezett - áll.hozzájárulás</v>
          </cell>
        </row>
        <row r="1317">
          <cell r="A1317" t="str">
            <v>3</v>
          </cell>
          <cell r="B1317" t="str">
            <v>51</v>
          </cell>
          <cell r="C1317" t="str">
            <v>1</v>
          </cell>
          <cell r="D1317" t="str">
            <v>B</v>
          </cell>
          <cell r="E1317">
            <v>1</v>
          </cell>
          <cell r="F1317" t="str">
            <v>Évközi változások (+-) - mutatoszám</v>
          </cell>
        </row>
        <row r="1318">
          <cell r="A1318" t="str">
            <v>4</v>
          </cell>
          <cell r="B1318" t="str">
            <v>51</v>
          </cell>
          <cell r="C1318" t="str">
            <v>1</v>
          </cell>
          <cell r="D1318" t="str">
            <v>B</v>
          </cell>
          <cell r="E1318">
            <v>1</v>
          </cell>
          <cell r="F1318" t="str">
            <v>Évközi változások (+-) - állami hozzájárulás</v>
          </cell>
        </row>
        <row r="1319">
          <cell r="A1319" t="str">
            <v>5</v>
          </cell>
          <cell r="B1319" t="str">
            <v>51</v>
          </cell>
          <cell r="C1319" t="str">
            <v>1</v>
          </cell>
          <cell r="D1319" t="str">
            <v>B</v>
          </cell>
          <cell r="E1319">
            <v>1</v>
          </cell>
          <cell r="F1319" t="str">
            <v>Tényleges - mutatoszám</v>
          </cell>
        </row>
        <row r="1320">
          <cell r="A1320" t="str">
            <v>6</v>
          </cell>
          <cell r="B1320" t="str">
            <v>51</v>
          </cell>
          <cell r="C1320" t="str">
            <v>1</v>
          </cell>
          <cell r="D1320" t="str">
            <v>B</v>
          </cell>
          <cell r="E1320">
            <v>1</v>
          </cell>
          <cell r="F1320" t="str">
            <v>Tényleges - állami hozzájárulás</v>
          </cell>
        </row>
        <row r="1321">
          <cell r="A1321" t="str">
            <v>7</v>
          </cell>
          <cell r="B1321" t="str">
            <v>51</v>
          </cell>
          <cell r="C1321" t="str">
            <v>1</v>
          </cell>
          <cell r="D1321" t="str">
            <v>B</v>
          </cell>
          <cell r="E1321">
            <v>1</v>
          </cell>
          <cell r="F1321" t="str">
            <v>Eltérés (+-) - mutatoszám (6-2-4)</v>
          </cell>
        </row>
        <row r="1322">
          <cell r="A1322" t="str">
            <v>8</v>
          </cell>
          <cell r="B1322" t="str">
            <v>51</v>
          </cell>
          <cell r="C1322" t="str">
            <v>1</v>
          </cell>
          <cell r="D1322" t="str">
            <v>B</v>
          </cell>
          <cell r="E1322">
            <v>1</v>
          </cell>
          <cell r="F1322" t="str">
            <v>Eltérés (+-) - állami hozzájárulás (7-3-5)</v>
          </cell>
        </row>
        <row r="1323">
          <cell r="A1323" t="str">
            <v>9</v>
          </cell>
          <cell r="B1323" t="str">
            <v>51</v>
          </cell>
          <cell r="C1323" t="str">
            <v>1</v>
          </cell>
          <cell r="D1323" t="str">
            <v>B</v>
          </cell>
          <cell r="E1323">
            <v>1</v>
          </cell>
          <cell r="F1323" t="str">
            <v>Önkorm.- adott célra dec.31-ig felh.összeg</v>
          </cell>
        </row>
        <row r="1324">
          <cell r="A1324" t="str">
            <v>10</v>
          </cell>
          <cell r="B1324" t="str">
            <v>51</v>
          </cell>
          <cell r="C1324" t="str">
            <v>1</v>
          </cell>
          <cell r="D1324" t="str">
            <v>B</v>
          </cell>
          <cell r="E1324">
            <v>1</v>
          </cell>
          <cell r="F1324" t="str">
            <v>Önkorm.- felad.terhelt de fel nem haszn.össz.</v>
          </cell>
        </row>
        <row r="1325">
          <cell r="A1325" t="str">
            <v>11</v>
          </cell>
          <cell r="B1325" t="str">
            <v>51</v>
          </cell>
          <cell r="C1325" t="str">
            <v>1</v>
          </cell>
          <cell r="D1325" t="str">
            <v>B</v>
          </cell>
          <cell r="E1325">
            <v>1</v>
          </cell>
          <cell r="F1325" t="str">
            <v>E l t é r é s állami hozzájárulás(9-7-10-11)</v>
          </cell>
        </row>
        <row r="1326">
          <cell r="A1326" t="str">
            <v>1</v>
          </cell>
          <cell r="B1326" t="str">
            <v>52</v>
          </cell>
          <cell r="C1326" t="str">
            <v>1</v>
          </cell>
          <cell r="D1326" t="str">
            <v>B</v>
          </cell>
          <cell r="E1326">
            <v>1</v>
          </cell>
          <cell r="F1326" t="str">
            <v>Helyben marado SZJA (5%)</v>
          </cell>
        </row>
        <row r="1327">
          <cell r="A1327" t="str">
            <v>2</v>
          </cell>
          <cell r="B1327" t="str">
            <v>52</v>
          </cell>
          <cell r="C1327" t="str">
            <v>1</v>
          </cell>
          <cell r="D1327" t="str">
            <v>B</v>
          </cell>
          <cell r="E1327">
            <v>1</v>
          </cell>
          <cell r="F1327" t="str">
            <v>Számitott iparüzési adoerö-képesség</v>
          </cell>
        </row>
        <row r="1328">
          <cell r="A1328" t="str">
            <v>3</v>
          </cell>
          <cell r="B1328" t="str">
            <v>52</v>
          </cell>
          <cell r="C1328" t="str">
            <v>1</v>
          </cell>
          <cell r="D1328" t="str">
            <v>B</v>
          </cell>
          <cell r="E1328">
            <v>1</v>
          </cell>
          <cell r="F1328" t="str">
            <v>Tényleges adobevétel</v>
          </cell>
        </row>
        <row r="1329">
          <cell r="A1329" t="str">
            <v>4</v>
          </cell>
          <cell r="B1329" t="str">
            <v>52</v>
          </cell>
          <cell r="C1329" t="str">
            <v>1</v>
          </cell>
          <cell r="D1329" t="str">
            <v>B</v>
          </cell>
          <cell r="E1329">
            <v>1</v>
          </cell>
          <cell r="F1329" t="str">
            <v>Számitott,korrigált iparüzésiado-bevétel</v>
          </cell>
        </row>
        <row r="1330">
          <cell r="A1330" t="str">
            <v>5</v>
          </cell>
          <cell r="B1330" t="str">
            <v>52</v>
          </cell>
          <cell r="C1330" t="str">
            <v>1</v>
          </cell>
          <cell r="D1330" t="str">
            <v>B</v>
          </cell>
          <cell r="E1330">
            <v>1</v>
          </cell>
          <cell r="F1330" t="str">
            <v>Számitott,korrigált iparüzésiado-bevétel 60%-a(04x0,6)</v>
          </cell>
        </row>
        <row r="1331">
          <cell r="A1331" t="str">
            <v>6</v>
          </cell>
          <cell r="B1331" t="str">
            <v>52</v>
          </cell>
          <cell r="C1331" t="str">
            <v>1</v>
          </cell>
          <cell r="D1331" t="str">
            <v>B</v>
          </cell>
          <cell r="E1331">
            <v>1</v>
          </cell>
          <cell r="F1331" t="str">
            <v>-------------------------------------------------------</v>
          </cell>
        </row>
        <row r="1332">
          <cell r="A1332" t="str">
            <v>7</v>
          </cell>
          <cell r="B1332" t="str">
            <v>52</v>
          </cell>
          <cell r="C1332" t="str">
            <v>1</v>
          </cell>
          <cell r="D1332" t="str">
            <v>B</v>
          </cell>
          <cell r="E1332">
            <v>1</v>
          </cell>
          <cell r="F1332" t="str">
            <v>Iparüzési adoerö-képesség</v>
          </cell>
        </row>
        <row r="1333">
          <cell r="A1333" t="str">
            <v>8</v>
          </cell>
          <cell r="B1333" t="str">
            <v>52</v>
          </cell>
          <cell r="C1333" t="str">
            <v>1</v>
          </cell>
          <cell r="D1333" t="str">
            <v>B</v>
          </cell>
          <cell r="E1333">
            <v>1</v>
          </cell>
          <cell r="F1333" t="str">
            <v>Lakosok száma (fö)</v>
          </cell>
        </row>
        <row r="1334">
          <cell r="A1334" t="str">
            <v>9</v>
          </cell>
          <cell r="B1334" t="str">
            <v>52</v>
          </cell>
          <cell r="C1334" t="str">
            <v>1</v>
          </cell>
          <cell r="D1334" t="str">
            <v>B</v>
          </cell>
          <cell r="E1334">
            <v>1</v>
          </cell>
          <cell r="F1334" t="str">
            <v>Jövedelemkülönbségmérséklés önkorm.szintje (01+07):08</v>
          </cell>
        </row>
        <row r="1335">
          <cell r="A1335" t="str">
            <v>10</v>
          </cell>
          <cell r="B1335" t="str">
            <v>52</v>
          </cell>
          <cell r="C1335" t="str">
            <v>1</v>
          </cell>
          <cell r="D1335" t="str">
            <v>B</v>
          </cell>
          <cell r="E1335">
            <v>1</v>
          </cell>
          <cell r="F1335" t="str">
            <v>Jövedelemkülönbség-mérséklés értékhatára</v>
          </cell>
        </row>
        <row r="1336">
          <cell r="A1336" t="str">
            <v>11</v>
          </cell>
          <cell r="B1336" t="str">
            <v>52</v>
          </cell>
          <cell r="C1336" t="str">
            <v>1</v>
          </cell>
          <cell r="D1336" t="str">
            <v>B</v>
          </cell>
          <cell r="E1336">
            <v>1</v>
          </cell>
          <cell r="F1336" t="str">
            <v>Levonás egy före                      (ha 09&gt;10x1,25)</v>
          </cell>
        </row>
        <row r="1337">
          <cell r="A1337" t="str">
            <v>12</v>
          </cell>
          <cell r="B1337" t="str">
            <v>52</v>
          </cell>
          <cell r="C1337" t="str">
            <v>1</v>
          </cell>
          <cell r="D1337" t="str">
            <v>B</v>
          </cell>
          <cell r="E1337">
            <v>1</v>
          </cell>
          <cell r="F1337" t="str">
            <v>Levonás összesen                              (11x08)</v>
          </cell>
        </row>
        <row r="1338">
          <cell r="A1338" t="str">
            <v>13</v>
          </cell>
          <cell r="B1338" t="str">
            <v>52</v>
          </cell>
          <cell r="C1338" t="str">
            <v>1</v>
          </cell>
          <cell r="D1338" t="str">
            <v>B</v>
          </cell>
          <cell r="E1338">
            <v>1</v>
          </cell>
          <cell r="F1338" t="str">
            <v>Tervezett levonási korlát (elöirányzat)</v>
          </cell>
        </row>
        <row r="1339">
          <cell r="A1339" t="str">
            <v>14</v>
          </cell>
          <cell r="B1339" t="str">
            <v>52</v>
          </cell>
          <cell r="C1339" t="str">
            <v>1</v>
          </cell>
          <cell r="D1339" t="str">
            <v>B</v>
          </cell>
          <cell r="E1339">
            <v>1</v>
          </cell>
          <cell r="F1339" t="str">
            <v>Levonási elöirányzat    (=13 ha 12&gt;=13)(=14 ha 12&lt;13)</v>
          </cell>
        </row>
        <row r="1340">
          <cell r="A1340" t="str">
            <v>15</v>
          </cell>
          <cell r="B1340" t="str">
            <v>52</v>
          </cell>
          <cell r="C1340" t="str">
            <v>1</v>
          </cell>
          <cell r="D1340" t="str">
            <v>B</v>
          </cell>
          <cell r="E1340">
            <v>1</v>
          </cell>
          <cell r="F1340" t="str">
            <v>Tényleges levonási korlát</v>
          </cell>
        </row>
        <row r="1341">
          <cell r="A1341" t="str">
            <v>16</v>
          </cell>
          <cell r="B1341" t="str">
            <v>52</v>
          </cell>
          <cell r="C1341" t="str">
            <v>1</v>
          </cell>
          <cell r="D1341" t="str">
            <v>B</v>
          </cell>
          <cell r="E1341">
            <v>1</v>
          </cell>
          <cell r="F1341" t="str">
            <v>Tényleges levonás (=12 15&gt;12) (=14 15=13) (=15 15&lt;12)</v>
          </cell>
        </row>
        <row r="1342">
          <cell r="A1342" t="str">
            <v>17</v>
          </cell>
          <cell r="B1342" t="str">
            <v>52</v>
          </cell>
          <cell r="C1342" t="str">
            <v>1</v>
          </cell>
          <cell r="D1342" t="str">
            <v>B</v>
          </cell>
          <cell r="E1342">
            <v>1</v>
          </cell>
          <cell r="F1342" t="str">
            <v>Önkormányzat részére fizetendö     (=14-16 ha 16&lt;=14)</v>
          </cell>
        </row>
        <row r="1343">
          <cell r="A1343" t="str">
            <v>18</v>
          </cell>
          <cell r="B1343" t="str">
            <v>52</v>
          </cell>
          <cell r="C1343" t="str">
            <v>1</v>
          </cell>
          <cell r="D1343" t="str">
            <v>B</v>
          </cell>
          <cell r="E1343">
            <v>1</v>
          </cell>
          <cell r="F1343" t="str">
            <v>Önkormányzat által fizetendö       (=16-14 ha 16&gt; 14)</v>
          </cell>
        </row>
        <row r="1344">
          <cell r="A1344" t="str">
            <v>1</v>
          </cell>
          <cell r="B1344" t="str">
            <v>53</v>
          </cell>
          <cell r="C1344" t="str">
            <v>1</v>
          </cell>
          <cell r="D1344" t="str">
            <v>B</v>
          </cell>
          <cell r="E1344">
            <v>1</v>
          </cell>
          <cell r="F1344" t="str">
            <v>Betegszabadsággal összefüggö:-munkáltatoi kifizetés</v>
          </cell>
        </row>
        <row r="1345">
          <cell r="A1345" t="str">
            <v>2</v>
          </cell>
          <cell r="B1345" t="str">
            <v>53</v>
          </cell>
          <cell r="C1345" t="str">
            <v>1</v>
          </cell>
          <cell r="D1345" t="str">
            <v>B</v>
          </cell>
          <cell r="E1345">
            <v>1</v>
          </cell>
          <cell r="F1345" t="str">
            <v>Betegszabadsággal összefüggö:-kifizetésben részesülök (fö)</v>
          </cell>
        </row>
        <row r="1346">
          <cell r="A1346" t="str">
            <v>3</v>
          </cell>
          <cell r="B1346" t="str">
            <v>53</v>
          </cell>
          <cell r="C1346" t="str">
            <v>1</v>
          </cell>
          <cell r="D1346" t="str">
            <v>B</v>
          </cell>
          <cell r="E1346">
            <v>1</v>
          </cell>
          <cell r="F1346" t="str">
            <v>Munkáltato ált.levont,átutalt:-személyi jövedelemado össz.</v>
          </cell>
        </row>
        <row r="1347">
          <cell r="A1347" t="str">
            <v>4</v>
          </cell>
          <cell r="B1347" t="str">
            <v>53</v>
          </cell>
          <cell r="C1347" t="str">
            <v>1</v>
          </cell>
          <cell r="D1347" t="str">
            <v>B</v>
          </cell>
          <cell r="E1347">
            <v>1</v>
          </cell>
          <cell r="F1347" t="str">
            <v>Munkáltato ált.levont,átutalt:-nyugdijjárulék összege</v>
          </cell>
        </row>
        <row r="1348">
          <cell r="A1348" t="str">
            <v>5</v>
          </cell>
          <cell r="B1348" t="str">
            <v>53</v>
          </cell>
          <cell r="C1348" t="str">
            <v>1</v>
          </cell>
          <cell r="D1348" t="str">
            <v>B</v>
          </cell>
          <cell r="E1348">
            <v>1</v>
          </cell>
          <cell r="F1348" t="str">
            <v>Munkáltato ált.levont,átutalt:-egészségbiztositási járulék</v>
          </cell>
        </row>
        <row r="1349">
          <cell r="A1349" t="str">
            <v>6</v>
          </cell>
          <cell r="B1349" t="str">
            <v>53</v>
          </cell>
          <cell r="C1349" t="str">
            <v>1</v>
          </cell>
          <cell r="D1349" t="str">
            <v>B</v>
          </cell>
          <cell r="E1349">
            <v>1</v>
          </cell>
          <cell r="F1349" t="str">
            <v>Munkáltato ált.levont,átutalt:-magánnyugdij-pénztári tagdij</v>
          </cell>
        </row>
        <row r="1350">
          <cell r="A1350" t="str">
            <v>7</v>
          </cell>
          <cell r="B1350" t="str">
            <v>53</v>
          </cell>
          <cell r="C1350" t="str">
            <v>1</v>
          </cell>
          <cell r="D1350" t="str">
            <v>B</v>
          </cell>
          <cell r="E1350">
            <v>1</v>
          </cell>
          <cell r="F1350" t="str">
            <v>TB kifizetöhely által folyositott:-családi potlék összege</v>
          </cell>
        </row>
        <row r="1351">
          <cell r="A1351" t="str">
            <v>8</v>
          </cell>
          <cell r="B1351" t="str">
            <v>53</v>
          </cell>
          <cell r="C1351" t="str">
            <v>1</v>
          </cell>
          <cell r="D1351" t="str">
            <v>B</v>
          </cell>
          <cell r="E1351">
            <v>1</v>
          </cell>
          <cell r="F1351" t="str">
            <v>TB kifizetöhely által folyositott:-táppénz összege</v>
          </cell>
        </row>
        <row r="1352">
          <cell r="A1352" t="str">
            <v>9</v>
          </cell>
          <cell r="B1352" t="str">
            <v>53</v>
          </cell>
          <cell r="C1352" t="str">
            <v>1</v>
          </cell>
          <cell r="D1352" t="str">
            <v>B</v>
          </cell>
          <cell r="E1352">
            <v>1</v>
          </cell>
          <cell r="F1352" t="str">
            <v>TB kifizetöhely által folyositott:-egyéb TB juttatás össz.</v>
          </cell>
        </row>
        <row r="1353">
          <cell r="A1353" t="str">
            <v>10</v>
          </cell>
          <cell r="B1353" t="str">
            <v>53</v>
          </cell>
          <cell r="C1353" t="str">
            <v>1</v>
          </cell>
          <cell r="D1353" t="str">
            <v>B</v>
          </cell>
          <cell r="E1353">
            <v>1</v>
          </cell>
          <cell r="F1353" t="str">
            <v>TB kifizetöhely által az ellátás után kapott térités össz.</v>
          </cell>
        </row>
        <row r="1354">
          <cell r="A1354" t="str">
            <v>11</v>
          </cell>
          <cell r="B1354" t="str">
            <v>53</v>
          </cell>
          <cell r="C1354" t="str">
            <v>1</v>
          </cell>
          <cell r="D1354" t="str">
            <v>B</v>
          </cell>
          <cell r="E1354">
            <v>1</v>
          </cell>
          <cell r="F1354" t="str">
            <v>Biztositási kiadások: - életbiztositás</v>
          </cell>
        </row>
        <row r="1355">
          <cell r="A1355" t="str">
            <v>12</v>
          </cell>
          <cell r="B1355" t="str">
            <v>53</v>
          </cell>
          <cell r="C1355" t="str">
            <v>1</v>
          </cell>
          <cell r="D1355" t="str">
            <v>B</v>
          </cell>
          <cell r="E1355">
            <v>1</v>
          </cell>
          <cell r="F1355" t="str">
            <v>Biztositási kiadások: - vagyonbiztositás</v>
          </cell>
        </row>
        <row r="1356">
          <cell r="A1356" t="str">
            <v>13</v>
          </cell>
          <cell r="B1356" t="str">
            <v>53</v>
          </cell>
          <cell r="C1356" t="str">
            <v>1</v>
          </cell>
          <cell r="D1356" t="str">
            <v>B</v>
          </cell>
          <cell r="E1356">
            <v>1</v>
          </cell>
          <cell r="F1356" t="str">
            <v>Munkáltato által levont munkavállaloi járulék</v>
          </cell>
        </row>
        <row r="1357">
          <cell r="A1357" t="str">
            <v>14</v>
          </cell>
          <cell r="B1357" t="str">
            <v>53</v>
          </cell>
          <cell r="C1357" t="str">
            <v>1</v>
          </cell>
          <cell r="D1357" t="str">
            <v>B</v>
          </cell>
          <cell r="E1357">
            <v>1</v>
          </cell>
          <cell r="F1357" t="str">
            <v>Személyi juttatások:-2001.jan.telj.51-52.szla.brutto szem.j</v>
          </cell>
        </row>
        <row r="1358">
          <cell r="A1358" t="str">
            <v>15</v>
          </cell>
          <cell r="B1358" t="str">
            <v>53</v>
          </cell>
          <cell r="C1358" t="str">
            <v>1</v>
          </cell>
          <cell r="D1358" t="str">
            <v>B</v>
          </cell>
          <cell r="E1358">
            <v>1</v>
          </cell>
          <cell r="F1358" t="str">
            <v>Személyi juttatások:-2002.jan.telj.51-52.szla.brutto szem.j</v>
          </cell>
        </row>
        <row r="1359">
          <cell r="A1359" t="str">
            <v>16</v>
          </cell>
          <cell r="B1359" t="str">
            <v>53</v>
          </cell>
          <cell r="C1359" t="str">
            <v>1</v>
          </cell>
          <cell r="D1359" t="str">
            <v>B</v>
          </cell>
          <cell r="E1359">
            <v>1</v>
          </cell>
          <cell r="F1359" t="str">
            <v>TB járulék:-2001.jan.telj.531.szla elsz.-járulék</v>
          </cell>
        </row>
        <row r="1360">
          <cell r="A1360" t="str">
            <v>17</v>
          </cell>
          <cell r="B1360" t="str">
            <v>53</v>
          </cell>
          <cell r="C1360" t="str">
            <v>1</v>
          </cell>
          <cell r="D1360" t="str">
            <v>B</v>
          </cell>
          <cell r="E1360">
            <v>1</v>
          </cell>
          <cell r="F1360" t="str">
            <v>TB járulék:-2002.jan.telj.531.szla elsz.-járulék</v>
          </cell>
        </row>
        <row r="1361">
          <cell r="A1361" t="str">
            <v>18</v>
          </cell>
          <cell r="B1361" t="str">
            <v>53</v>
          </cell>
          <cell r="C1361" t="str">
            <v>1</v>
          </cell>
          <cell r="D1361" t="str">
            <v>B</v>
          </cell>
          <cell r="E1361">
            <v>1</v>
          </cell>
          <cell r="F1361" t="str">
            <v>Munkaadoi járulék:-2001.jan.telj.532.szla elsz.-járulék</v>
          </cell>
        </row>
        <row r="1362">
          <cell r="A1362" t="str">
            <v>19</v>
          </cell>
          <cell r="B1362" t="str">
            <v>53</v>
          </cell>
          <cell r="C1362" t="str">
            <v>1</v>
          </cell>
          <cell r="D1362" t="str">
            <v>B</v>
          </cell>
          <cell r="E1362">
            <v>1</v>
          </cell>
          <cell r="F1362" t="str">
            <v>Munkaadoi járulék:-2002.jan.telj.532.szla elsz.-járulék</v>
          </cell>
        </row>
        <row r="1363">
          <cell r="A1363" t="str">
            <v>20</v>
          </cell>
          <cell r="B1363" t="str">
            <v>53</v>
          </cell>
          <cell r="C1363" t="str">
            <v>1</v>
          </cell>
          <cell r="D1363" t="str">
            <v>B</v>
          </cell>
          <cell r="E1363">
            <v>1</v>
          </cell>
          <cell r="F1363" t="str">
            <v>Eg.bizt.hozzájárulás:-2001.jan.telj.533.szla elsz.-járulék</v>
          </cell>
        </row>
        <row r="1364">
          <cell r="A1364" t="str">
            <v>21</v>
          </cell>
          <cell r="B1364" t="str">
            <v>53</v>
          </cell>
          <cell r="C1364" t="str">
            <v>1</v>
          </cell>
          <cell r="D1364" t="str">
            <v>B</v>
          </cell>
          <cell r="E1364">
            <v>1</v>
          </cell>
          <cell r="F1364" t="str">
            <v>Eg.bizt.hozzájárulás:-2002.jan.telj.533.szla elsz.-járulék</v>
          </cell>
        </row>
        <row r="1365">
          <cell r="A1365" t="str">
            <v>22</v>
          </cell>
          <cell r="B1365" t="str">
            <v>53</v>
          </cell>
          <cell r="C1365" t="str">
            <v>1</v>
          </cell>
          <cell r="D1365" t="str">
            <v>B</v>
          </cell>
          <cell r="E1365">
            <v>1</v>
          </cell>
          <cell r="F1365" t="str">
            <v>Kamatkiadások:-2001.telj.573.szla elsz.-nem tárgyévre kamat</v>
          </cell>
        </row>
        <row r="1366">
          <cell r="A1366" t="str">
            <v>23</v>
          </cell>
          <cell r="B1366" t="str">
            <v>53</v>
          </cell>
          <cell r="C1366" t="str">
            <v>1</v>
          </cell>
          <cell r="D1366" t="str">
            <v>B</v>
          </cell>
          <cell r="E1366">
            <v>1</v>
          </cell>
          <cell r="F1366" t="str">
            <v>Kamatkiadások:-2001.terhelö,de tárgyévben meg nem fiz.kamat</v>
          </cell>
        </row>
        <row r="1367">
          <cell r="A1367" t="str">
            <v>24</v>
          </cell>
          <cell r="B1367" t="str">
            <v>53</v>
          </cell>
          <cell r="C1367" t="str">
            <v>1</v>
          </cell>
          <cell r="D1367" t="str">
            <v>B</v>
          </cell>
          <cell r="E1367">
            <v>1</v>
          </cell>
          <cell r="F1367" t="str">
            <v>Kamatbevételek:-2001.bef.916.szla elsz.-nem tárgyévre kamat</v>
          </cell>
        </row>
        <row r="1368">
          <cell r="A1368" t="str">
            <v>25</v>
          </cell>
          <cell r="B1368" t="str">
            <v>53</v>
          </cell>
          <cell r="C1368" t="str">
            <v>1</v>
          </cell>
          <cell r="D1368" t="str">
            <v>B</v>
          </cell>
          <cell r="E1368">
            <v>1</v>
          </cell>
          <cell r="F1368" t="str">
            <v>Kamatbevételek:-2001.járo,de be nem folyt kamat összege</v>
          </cell>
        </row>
        <row r="1369">
          <cell r="A1369" t="str">
            <v>26</v>
          </cell>
          <cell r="B1369" t="str">
            <v>53</v>
          </cell>
          <cell r="C1369" t="str">
            <v>1</v>
          </cell>
          <cell r="D1369" t="str">
            <v>B</v>
          </cell>
          <cell r="E1369">
            <v>1</v>
          </cell>
          <cell r="F1369" t="str">
            <v>Bevételként elszámolt árfolyamnyereség</v>
          </cell>
        </row>
        <row r="1370">
          <cell r="A1370" t="str">
            <v>27</v>
          </cell>
          <cell r="B1370" t="str">
            <v>53</v>
          </cell>
          <cell r="C1370" t="str">
            <v>1</v>
          </cell>
          <cell r="D1370" t="str">
            <v>B</v>
          </cell>
          <cell r="E1370">
            <v>1</v>
          </cell>
          <cell r="F1370" t="str">
            <v>Kiadásként elszámolt árfolyamveszteség</v>
          </cell>
        </row>
        <row r="1371">
          <cell r="A1371" t="str">
            <v>28</v>
          </cell>
          <cell r="B1371" t="str">
            <v>53</v>
          </cell>
          <cell r="C1371" t="str">
            <v>1</v>
          </cell>
          <cell r="D1371" t="str">
            <v>B</v>
          </cell>
          <cell r="E1371">
            <v>1</v>
          </cell>
          <cell r="F1371" t="str">
            <v>Technikai összesen       (01+...+27)</v>
          </cell>
        </row>
        <row r="1372">
          <cell r="A1372" t="str">
            <v>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 t="str">
            <v>Községek általános feladatai</v>
          </cell>
          <cell r="G1372" t="str">
            <v>17.819</v>
          </cell>
          <cell r="H1372" t="str">
            <v>82.181</v>
          </cell>
        </row>
        <row r="1373">
          <cell r="A1373" t="str">
            <v>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 t="str">
            <v>Települési igazgatási, kommunális és sportfeladatok</v>
          </cell>
          <cell r="G1373" t="str">
            <v>16.184</v>
          </cell>
          <cell r="H1373" t="str">
            <v>83.816</v>
          </cell>
        </row>
        <row r="1374">
          <cell r="A1374" t="str">
            <v>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 t="str">
            <v>Körjegyzöség müködése</v>
          </cell>
          <cell r="G1374" t="str">
            <v>24.379</v>
          </cell>
          <cell r="H1374" t="str">
            <v>75.621</v>
          </cell>
        </row>
        <row r="1375">
          <cell r="A1375" t="str">
            <v>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 t="str">
            <v>Lakott külterületekkel kapcsolatos feladatok</v>
          </cell>
          <cell r="G1375" t="str">
            <v>0</v>
          </cell>
          <cell r="H1375" t="str">
            <v>100</v>
          </cell>
        </row>
        <row r="1376">
          <cell r="A1376" t="str">
            <v>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 t="str">
            <v>Körzeti igazgatási feladatok</v>
          </cell>
          <cell r="G1376" t="str">
            <v>0</v>
          </cell>
          <cell r="H1376" t="str">
            <v>100</v>
          </cell>
        </row>
        <row r="1377">
          <cell r="A1377" t="str">
            <v>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 t="str">
            <v>Megyei, fövárosi igazgatási és sportfeladatok</v>
          </cell>
          <cell r="G1377" t="str">
            <v>0</v>
          </cell>
          <cell r="H1377" t="str">
            <v>100</v>
          </cell>
        </row>
        <row r="1378">
          <cell r="A1378" t="str">
            <v>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 t="str">
            <v>Üdülöhelyi feladatok</v>
          </cell>
          <cell r="G1378" t="str">
            <v>29.536</v>
          </cell>
          <cell r="H1378" t="str">
            <v>70.464</v>
          </cell>
        </row>
        <row r="1379">
          <cell r="A1379" t="str">
            <v>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 t="str">
            <v>A társadalmi-gazdasági, infrastrukt.elmaradott.önk.támog.</v>
          </cell>
          <cell r="G1379" t="str">
            <v>0</v>
          </cell>
          <cell r="H1379" t="str">
            <v>100</v>
          </cell>
        </row>
        <row r="1380">
          <cell r="A1380" t="str">
            <v>9</v>
          </cell>
          <cell r="B1380" t="str">
            <v>54</v>
          </cell>
          <cell r="C1380" t="str">
            <v>1</v>
          </cell>
          <cell r="D1380" t="str">
            <v>B</v>
          </cell>
          <cell r="E1380">
            <v>1</v>
          </cell>
          <cell r="F1380" t="str">
            <v>Pénzbeli, természetbeli szociális és gyermekjoléti támogatás</v>
          </cell>
          <cell r="G1380" t="str">
            <v>0</v>
          </cell>
          <cell r="H1380" t="str">
            <v>100</v>
          </cell>
        </row>
        <row r="1381">
          <cell r="A1381" t="str">
            <v>10</v>
          </cell>
          <cell r="B1381" t="str">
            <v>54</v>
          </cell>
          <cell r="C1381" t="str">
            <v>1</v>
          </cell>
          <cell r="D1381" t="str">
            <v>B</v>
          </cell>
          <cell r="E1381">
            <v>1</v>
          </cell>
          <cell r="F1381" t="str">
            <v>A lakáshoz jutás,lakás fenntartás támogatásának feladatai</v>
          </cell>
          <cell r="G1381" t="str">
            <v>0</v>
          </cell>
          <cell r="H1381" t="str">
            <v>100</v>
          </cell>
        </row>
        <row r="1382">
          <cell r="A1382" t="str">
            <v>11</v>
          </cell>
          <cell r="B1382" t="str">
            <v>54</v>
          </cell>
          <cell r="C1382" t="str">
            <v>1</v>
          </cell>
          <cell r="D1382" t="str">
            <v>B</v>
          </cell>
          <cell r="E1382">
            <v>1</v>
          </cell>
          <cell r="F1382" t="str">
            <v>Szociális és gyermekjoléti alapszolgáltatási feledatok</v>
          </cell>
          <cell r="G1382" t="str">
            <v>25.241</v>
          </cell>
          <cell r="H1382" t="str">
            <v>74.759</v>
          </cell>
        </row>
        <row r="1383">
          <cell r="A1383" t="str">
            <v>12</v>
          </cell>
          <cell r="B1383" t="str">
            <v>54</v>
          </cell>
          <cell r="C1383" t="str">
            <v>1</v>
          </cell>
          <cell r="D1383" t="str">
            <v>B</v>
          </cell>
          <cell r="E1383">
            <v>1</v>
          </cell>
          <cell r="F1383" t="str">
            <v>Gyermekvédelmi szakellátás</v>
          </cell>
          <cell r="G1383" t="str">
            <v>25.241</v>
          </cell>
          <cell r="H1383" t="str">
            <v>74.759</v>
          </cell>
        </row>
        <row r="1384">
          <cell r="A1384" t="str">
            <v>13</v>
          </cell>
          <cell r="B1384" t="str">
            <v>54</v>
          </cell>
          <cell r="C1384" t="str">
            <v>1</v>
          </cell>
          <cell r="D1384" t="str">
            <v>B</v>
          </cell>
          <cell r="E1384">
            <v>1</v>
          </cell>
          <cell r="F1384" t="str">
            <v>Bentlakásos és átmeneti elhelyezést nyujto intézményi ellát.</v>
          </cell>
          <cell r="G1384" t="str">
            <v>25.241</v>
          </cell>
          <cell r="H1384" t="str">
            <v>74.759</v>
          </cell>
        </row>
        <row r="1385">
          <cell r="A1385" t="str">
            <v>14</v>
          </cell>
          <cell r="B1385" t="str">
            <v>54</v>
          </cell>
          <cell r="C1385" t="str">
            <v>1</v>
          </cell>
          <cell r="D1385" t="str">
            <v>B</v>
          </cell>
          <cell r="E1385">
            <v>1</v>
          </cell>
          <cell r="F1385" t="str">
            <v>Nappali szociális intézményi ellátás</v>
          </cell>
          <cell r="G1385" t="str">
            <v>25.241</v>
          </cell>
          <cell r="H1385" t="str">
            <v>74.759</v>
          </cell>
        </row>
        <row r="1386">
          <cell r="A1386" t="str">
            <v>15</v>
          </cell>
          <cell r="B1386" t="str">
            <v>54</v>
          </cell>
          <cell r="C1386" t="str">
            <v>1</v>
          </cell>
          <cell r="D1386" t="str">
            <v>B</v>
          </cell>
          <cell r="E1386">
            <v>1</v>
          </cell>
          <cell r="F1386" t="str">
            <v>Hajléktalanok átmeneti intézményei</v>
          </cell>
          <cell r="G1386" t="str">
            <v>25.241</v>
          </cell>
          <cell r="H1386" t="str">
            <v>74.759</v>
          </cell>
        </row>
        <row r="1387">
          <cell r="A1387" t="str">
            <v>16</v>
          </cell>
          <cell r="B1387" t="str">
            <v>54</v>
          </cell>
          <cell r="C1387" t="str">
            <v>1</v>
          </cell>
          <cell r="D1387" t="str">
            <v>B</v>
          </cell>
          <cell r="E1387">
            <v>1</v>
          </cell>
          <cell r="F1387" t="str">
            <v>Pszich.és szenvedélybetegek, fogyatékosok bentlak.int.ellát.</v>
          </cell>
          <cell r="G1387" t="str">
            <v>25.239</v>
          </cell>
          <cell r="H1387" t="str">
            <v>74.761</v>
          </cell>
        </row>
        <row r="1388">
          <cell r="A1388" t="str">
            <v>17</v>
          </cell>
          <cell r="B1388" t="str">
            <v>54</v>
          </cell>
          <cell r="C1388" t="str">
            <v>1</v>
          </cell>
          <cell r="D1388" t="str">
            <v>B</v>
          </cell>
          <cell r="E1388">
            <v>1</v>
          </cell>
          <cell r="F1388" t="str">
            <v>Bölcsödei ellátás</v>
          </cell>
          <cell r="G1388" t="str">
            <v>25.241</v>
          </cell>
          <cell r="H1388" t="str">
            <v>74.759</v>
          </cell>
        </row>
        <row r="1389">
          <cell r="A1389" t="str">
            <v>18</v>
          </cell>
          <cell r="B1389" t="str">
            <v>54</v>
          </cell>
          <cell r="C1389" t="str">
            <v>1</v>
          </cell>
          <cell r="D1389" t="str">
            <v>B</v>
          </cell>
          <cell r="E1389">
            <v>1</v>
          </cell>
          <cell r="F1389" t="str">
            <v>Szociális intézményi modszertani feladatok</v>
          </cell>
          <cell r="G1389" t="str">
            <v>25.241</v>
          </cell>
          <cell r="H1389" t="str">
            <v>74.759</v>
          </cell>
        </row>
        <row r="1390">
          <cell r="A1390" t="str">
            <v>19</v>
          </cell>
          <cell r="B1390" t="str">
            <v>54</v>
          </cell>
          <cell r="C1390" t="str">
            <v>1</v>
          </cell>
          <cell r="D1390" t="str">
            <v>B</v>
          </cell>
          <cell r="E1390">
            <v>1</v>
          </cell>
          <cell r="F1390" t="str">
            <v>Ovodai ellátás</v>
          </cell>
          <cell r="G1390" t="str">
            <v>100</v>
          </cell>
          <cell r="H1390" t="str">
            <v>0</v>
          </cell>
        </row>
        <row r="1391">
          <cell r="A1391" t="str">
            <v>20</v>
          </cell>
          <cell r="B1391" t="str">
            <v>54</v>
          </cell>
          <cell r="C1391" t="str">
            <v>1</v>
          </cell>
          <cell r="D1391" t="str">
            <v>B</v>
          </cell>
          <cell r="E1391">
            <v>1</v>
          </cell>
          <cell r="F1391" t="str">
            <v>Iskolai oktatás</v>
          </cell>
          <cell r="G1391" t="str">
            <v>100</v>
          </cell>
          <cell r="H1391" t="str">
            <v>0</v>
          </cell>
        </row>
        <row r="1392">
          <cell r="A1392" t="str">
            <v>21</v>
          </cell>
          <cell r="B1392" t="str">
            <v>54</v>
          </cell>
          <cell r="C1392" t="str">
            <v>1</v>
          </cell>
          <cell r="D1392" t="str">
            <v>B</v>
          </cell>
          <cell r="E1392">
            <v>1</v>
          </cell>
          <cell r="F1392" t="str">
            <v>Különleges gondozás keretében nyujtott ellátás</v>
          </cell>
          <cell r="G1392" t="str">
            <v>100</v>
          </cell>
          <cell r="H1392" t="str">
            <v>0</v>
          </cell>
        </row>
        <row r="1393">
          <cell r="A1393" t="str">
            <v>22</v>
          </cell>
          <cell r="B1393" t="str">
            <v>54</v>
          </cell>
          <cell r="C1393" t="str">
            <v>1</v>
          </cell>
          <cell r="D1393" t="str">
            <v>B</v>
          </cell>
          <cell r="E1393">
            <v>1</v>
          </cell>
          <cell r="F1393" t="str">
            <v>Alapfoku müvészetoktatás</v>
          </cell>
          <cell r="G1393" t="str">
            <v>100</v>
          </cell>
          <cell r="H1393" t="str">
            <v>0</v>
          </cell>
        </row>
        <row r="1394">
          <cell r="A1394" t="str">
            <v>23</v>
          </cell>
          <cell r="B1394" t="str">
            <v>54</v>
          </cell>
          <cell r="C1394" t="str">
            <v>1</v>
          </cell>
          <cell r="D1394" t="str">
            <v>B</v>
          </cell>
          <cell r="E1394">
            <v>1</v>
          </cell>
          <cell r="F1394" t="str">
            <v>Bentlakásos közoktatási intézményi ellátás</v>
          </cell>
          <cell r="G1394" t="str">
            <v>100</v>
          </cell>
          <cell r="H1394" t="str">
            <v>0</v>
          </cell>
        </row>
        <row r="1395">
          <cell r="A1395" t="str">
            <v>24</v>
          </cell>
          <cell r="B1395" t="str">
            <v>54</v>
          </cell>
          <cell r="C1395" t="str">
            <v>1</v>
          </cell>
          <cell r="D1395" t="str">
            <v>B</v>
          </cell>
          <cell r="E1395">
            <v>1</v>
          </cell>
          <cell r="F1395" t="str">
            <v>Kieg.hozzájárulás egyéb közoktatási feladatokhoz</v>
          </cell>
          <cell r="G1395" t="str">
            <v>70.524</v>
          </cell>
          <cell r="H1395" t="str">
            <v>29.476</v>
          </cell>
        </row>
        <row r="1396">
          <cell r="A1396" t="str">
            <v>25</v>
          </cell>
          <cell r="B1396" t="str">
            <v>54</v>
          </cell>
          <cell r="C1396" t="str">
            <v>1</v>
          </cell>
          <cell r="D1396" t="str">
            <v>B</v>
          </cell>
          <cell r="E1396">
            <v>1</v>
          </cell>
          <cell r="F1396" t="str">
            <v>Helyi közmüvelödési és közgyüjteményi feladatok ellátása</v>
          </cell>
          <cell r="G1396" t="str">
            <v>0</v>
          </cell>
          <cell r="H1396" t="str">
            <v>100</v>
          </cell>
        </row>
        <row r="1397">
          <cell r="A1397" t="str">
            <v>26</v>
          </cell>
          <cell r="B1397" t="str">
            <v>54</v>
          </cell>
          <cell r="C1397" t="str">
            <v>1</v>
          </cell>
          <cell r="D1397" t="str">
            <v>B</v>
          </cell>
          <cell r="E1397">
            <v>1</v>
          </cell>
          <cell r="F1397" t="str">
            <v>Megyei/fövárosi közmüvelődési,közgyüjteményi feladat ellátás</v>
          </cell>
          <cell r="G1397" t="str">
            <v>0</v>
          </cell>
          <cell r="H1397" t="str">
            <v>100</v>
          </cell>
        </row>
        <row r="1398">
          <cell r="A1398" t="str">
            <v>27</v>
          </cell>
          <cell r="B1398" t="str">
            <v>54</v>
          </cell>
          <cell r="C1398" t="str">
            <v>1</v>
          </cell>
          <cell r="D1398" t="str">
            <v>B</v>
          </cell>
          <cell r="E1398">
            <v>1</v>
          </cell>
          <cell r="F1398" t="str">
            <v>Települési sportfeladatok</v>
          </cell>
          <cell r="G1398" t="str">
            <v>100</v>
          </cell>
          <cell r="H1398" t="str">
            <v>0</v>
          </cell>
        </row>
        <row r="1399">
          <cell r="A1399" t="str">
            <v>28</v>
          </cell>
          <cell r="B1399" t="str">
            <v>54</v>
          </cell>
          <cell r="C1399" t="str">
            <v>1</v>
          </cell>
          <cell r="D1399" t="str">
            <v>B</v>
          </cell>
          <cell r="E1399">
            <v>1</v>
          </cell>
          <cell r="F1399" t="str">
            <v>Normativ hozzájárulások összesen (01+...+27)</v>
          </cell>
        </row>
        <row r="1400">
          <cell r="A1400" t="str">
            <v>29</v>
          </cell>
          <cell r="B1400" t="str">
            <v>54</v>
          </cell>
          <cell r="C1400" t="str">
            <v>1</v>
          </cell>
          <cell r="D1400" t="str">
            <v>B</v>
          </cell>
          <cell r="E1400">
            <v>1</v>
          </cell>
          <cell r="F1400" t="str">
            <v>Helyi önkormányzati hivatásos tüzoltoságok támogatása</v>
          </cell>
          <cell r="G1400" t="str">
            <v>23.298</v>
          </cell>
          <cell r="H1400" t="str">
            <v>76.702</v>
          </cell>
        </row>
        <row r="1401">
          <cell r="A1401" t="str">
            <v>1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 t="str">
            <v>Költ.törv.6.sz.m.1.1-6 alpont önk.mind megfel/nem fel.meg</v>
          </cell>
        </row>
        <row r="1402">
          <cell r="A1402" t="str">
            <v>2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 t="str">
            <v>Költ.törv.6.sz.m.1.  1 alpont önk. megfelel/nem felel meg</v>
          </cell>
        </row>
        <row r="1403">
          <cell r="A1403" t="str">
            <v>3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1</v>
          </cell>
          <cell r="F1403" t="str">
            <v>Költ.törv.6.sz.m.1.  2 alpont önk. megfelel/nem felel meg</v>
          </cell>
        </row>
        <row r="1404">
          <cell r="A1404" t="str">
            <v>4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 t="str">
            <v>Költ.törv.6.sz.m.1.  3 alpont önk. megfelel/nem felel meg</v>
          </cell>
        </row>
        <row r="1405">
          <cell r="A1405" t="str">
            <v>5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1</v>
          </cell>
          <cell r="F1405" t="str">
            <v>Költ.törv.6.sz.m.1.  4 alpont önk. megfelel/nem felel meg</v>
          </cell>
        </row>
        <row r="1406">
          <cell r="A1406" t="str">
            <v>6</v>
          </cell>
          <cell r="B1406" t="str">
            <v>55</v>
          </cell>
          <cell r="C1406" t="str">
            <v>1</v>
          </cell>
          <cell r="D1406" t="str">
            <v>B</v>
          </cell>
          <cell r="E1406">
            <v>1</v>
          </cell>
          <cell r="F1406" t="str">
            <v>Költ.törv.6.sz.m.1.  5 alpont önk. megfelel/nem felel meg</v>
          </cell>
        </row>
        <row r="1407">
          <cell r="A1407" t="str">
            <v>7</v>
          </cell>
          <cell r="B1407" t="str">
            <v>55</v>
          </cell>
          <cell r="C1407" t="str">
            <v>1</v>
          </cell>
          <cell r="D1407" t="str">
            <v>B</v>
          </cell>
          <cell r="E1407">
            <v>1</v>
          </cell>
          <cell r="F1407" t="str">
            <v>Költ.törv.6.sz.m.1.  6 alpont önk. megfelel/nem felel meg</v>
          </cell>
        </row>
        <row r="1408">
          <cell r="A1408" t="str">
            <v>8</v>
          </cell>
          <cell r="B1408" t="str">
            <v>55</v>
          </cell>
          <cell r="C1408" t="str">
            <v>1</v>
          </cell>
          <cell r="D1408" t="str">
            <v>B</v>
          </cell>
          <cell r="E1408">
            <v>1</v>
          </cell>
          <cell r="F1408" t="str">
            <v>Önkorm. 2001.évi I-II.ütemü együttes támogatása (ezer Ft)</v>
          </cell>
        </row>
        <row r="1409">
          <cell r="A1409" t="str">
            <v>1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 t="str">
            <v>Tárgyévi nyitobol - oktatási rendeltetésü intézményekben</v>
          </cell>
        </row>
        <row r="1410">
          <cell r="A1410" t="str">
            <v>2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 t="str">
            <v>Tárgyévi nyitobol - müvelödési rendeltetésü intézményekben</v>
          </cell>
        </row>
        <row r="1411">
          <cell r="A1411" t="str">
            <v>3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 t="str">
            <v>Tárgyévi nyitobol - sport-és szabadidö intézményekben</v>
          </cell>
        </row>
        <row r="1412">
          <cell r="A1412" t="str">
            <v>4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 t="str">
            <v>Tárgyévi nyitobol - szociális és egészségügyi intézményekben</v>
          </cell>
        </row>
        <row r="1413">
          <cell r="A1413" t="str">
            <v>5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 t="str">
            <v>Tárgyévi nyitobol - igazgatási feladatot elláto intézményekben</v>
          </cell>
        </row>
        <row r="1414">
          <cell r="A1414" t="str">
            <v>6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1</v>
          </cell>
          <cell r="F1414" t="str">
            <v>Tárgyévi nyitobol - viziközmüvekben(vizellátás,szenyviz kezel.)</v>
          </cell>
        </row>
        <row r="1415">
          <cell r="A1415" t="str">
            <v>7</v>
          </cell>
          <cell r="B1415" t="str">
            <v>56</v>
          </cell>
          <cell r="C1415" t="str">
            <v>1</v>
          </cell>
          <cell r="D1415" t="str">
            <v>B</v>
          </cell>
          <cell r="E1415">
            <v>1</v>
          </cell>
          <cell r="F1415" t="str">
            <v>Tárgyévi nyitobol - távfütö müvekben</v>
          </cell>
        </row>
        <row r="1416">
          <cell r="A1416" t="str">
            <v>8</v>
          </cell>
          <cell r="B1416" t="str">
            <v>56</v>
          </cell>
          <cell r="C1416" t="str">
            <v>1</v>
          </cell>
          <cell r="D1416" t="str">
            <v>B</v>
          </cell>
          <cell r="E1416">
            <v>1</v>
          </cell>
          <cell r="F1416" t="str">
            <v>Tárgyévi nyitobol - egyéb intézményekben,egyéb rendeltetéssel</v>
          </cell>
        </row>
        <row r="1417">
          <cell r="A1417" t="str">
            <v>9</v>
          </cell>
          <cell r="B1417" t="str">
            <v>56</v>
          </cell>
          <cell r="C1417" t="str">
            <v>1</v>
          </cell>
          <cell r="D1417" t="str">
            <v>B</v>
          </cell>
          <cell r="E1417">
            <v>1</v>
          </cell>
          <cell r="F1417" t="str">
            <v>Eszközök összesen (01+...+08)</v>
          </cell>
        </row>
        <row r="1418">
          <cell r="A1418" t="str">
            <v>1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 t="str">
            <v>Egyéb tartos részesedés</v>
          </cell>
        </row>
        <row r="1419">
          <cell r="A1419" t="str">
            <v>2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 t="str">
            <v>Tartos hitelviszonyt megtestesitö értékpapir</v>
          </cell>
        </row>
        <row r="1420">
          <cell r="A1420" t="str">
            <v>3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 t="str">
            <v>Egyéb részesedés</v>
          </cell>
        </row>
        <row r="1421">
          <cell r="A1421" t="str">
            <v>4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 t="str">
            <v>Forgatási célu hitelviszonyt megtestesitö értékpapirok</v>
          </cell>
        </row>
        <row r="1422">
          <cell r="A1422" t="str">
            <v>5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 t="str">
            <v>Összesen (01+...+04)</v>
          </cell>
        </row>
        <row r="1423">
          <cell r="A1423" t="str">
            <v>1</v>
          </cell>
          <cell r="B1423" t="str">
            <v>58</v>
          </cell>
          <cell r="C1423" t="str">
            <v>1</v>
          </cell>
          <cell r="D1423" t="str">
            <v>B</v>
          </cell>
          <cell r="E1423">
            <v>1</v>
          </cell>
          <cell r="F1423" t="str">
            <v>Intézményi müködési bevételek</v>
          </cell>
        </row>
        <row r="1424">
          <cell r="A1424" t="str">
            <v>2</v>
          </cell>
          <cell r="B1424" t="str">
            <v>58</v>
          </cell>
          <cell r="C1424" t="str">
            <v>1</v>
          </cell>
          <cell r="D1424" t="str">
            <v>B</v>
          </cell>
          <cell r="E1424">
            <v>1</v>
          </cell>
          <cell r="F1424" t="str">
            <v>Önkormányzatok sajátos müködési bevételei</v>
          </cell>
        </row>
        <row r="1425">
          <cell r="A1425" t="str">
            <v>3</v>
          </cell>
          <cell r="B1425" t="str">
            <v>58</v>
          </cell>
          <cell r="C1425" t="str">
            <v>1</v>
          </cell>
          <cell r="D1425" t="str">
            <v>B</v>
          </cell>
          <cell r="E1425">
            <v>1</v>
          </cell>
          <cell r="F1425" t="str">
            <v>ebböl: - illetékek</v>
          </cell>
        </row>
        <row r="1426">
          <cell r="A1426" t="str">
            <v>4</v>
          </cell>
          <cell r="B1426" t="str">
            <v>58</v>
          </cell>
          <cell r="C1426" t="str">
            <v>1</v>
          </cell>
          <cell r="D1426" t="str">
            <v>B</v>
          </cell>
          <cell r="E1426">
            <v>1</v>
          </cell>
          <cell r="F1426" t="str">
            <v>ebböl: - helyi adok</v>
          </cell>
        </row>
        <row r="1427">
          <cell r="A1427" t="str">
            <v>5</v>
          </cell>
          <cell r="B1427" t="str">
            <v>58</v>
          </cell>
          <cell r="C1427" t="str">
            <v>1</v>
          </cell>
          <cell r="D1427" t="str">
            <v>B</v>
          </cell>
          <cell r="E1427">
            <v>1</v>
          </cell>
          <cell r="F1427" t="str">
            <v>Felhalmozási és tökebevételek</v>
          </cell>
        </row>
        <row r="1428">
          <cell r="A1428" t="str">
            <v>6</v>
          </cell>
          <cell r="B1428" t="str">
            <v>58</v>
          </cell>
          <cell r="C1428" t="str">
            <v>1</v>
          </cell>
          <cell r="D1428" t="str">
            <v>B</v>
          </cell>
          <cell r="E1428">
            <v>1</v>
          </cell>
          <cell r="F1428" t="str">
            <v>Központi költségvetésböl kapott támogatás</v>
          </cell>
        </row>
        <row r="1429">
          <cell r="A1429" t="str">
            <v>7</v>
          </cell>
          <cell r="B1429" t="str">
            <v>58</v>
          </cell>
          <cell r="C1429" t="str">
            <v>1</v>
          </cell>
          <cell r="D1429" t="str">
            <v>B</v>
          </cell>
          <cell r="E1429">
            <v>1</v>
          </cell>
          <cell r="F1429" t="str">
            <v>Adott (hoszu lejáratu) kölcsönök</v>
          </cell>
        </row>
        <row r="1430">
          <cell r="A1430" t="str">
            <v>8</v>
          </cell>
          <cell r="B1430" t="str">
            <v>58</v>
          </cell>
          <cell r="C1430" t="str">
            <v>1</v>
          </cell>
          <cell r="D1430" t="str">
            <v>B</v>
          </cell>
          <cell r="E1430">
            <v>1</v>
          </cell>
          <cell r="F1430" t="str">
            <v>Rövid lejáratu hitelek, kölcsönök</v>
          </cell>
        </row>
        <row r="1431">
          <cell r="A1431" t="str">
            <v>9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 t="str">
            <v>Technikai összesen:(01+02+05+06+07+08)</v>
          </cell>
        </row>
        <row r="1432">
          <cell r="A1432" t="str">
            <v>1</v>
          </cell>
          <cell r="B1432" t="str">
            <v>59</v>
          </cell>
          <cell r="C1432" t="str">
            <v>1</v>
          </cell>
          <cell r="D1432" t="str">
            <v>B</v>
          </cell>
          <cell r="E1432">
            <v>1</v>
          </cell>
          <cell r="F1432" t="str">
            <v>Beruházással kapcsolatos</v>
          </cell>
        </row>
        <row r="1433">
          <cell r="A1433" t="str">
            <v>2</v>
          </cell>
          <cell r="B1433" t="str">
            <v>59</v>
          </cell>
          <cell r="C1433" t="str">
            <v>1</v>
          </cell>
          <cell r="D1433" t="str">
            <v>B</v>
          </cell>
          <cell r="E1433">
            <v>1</v>
          </cell>
          <cell r="F1433" t="str">
            <v>Felujitással kapcsolatos</v>
          </cell>
        </row>
        <row r="1434">
          <cell r="A1434" t="str">
            <v>3</v>
          </cell>
          <cell r="B1434" t="str">
            <v>59</v>
          </cell>
          <cell r="C1434" t="str">
            <v>1</v>
          </cell>
          <cell r="D1434" t="str">
            <v>B</v>
          </cell>
          <cell r="E1434">
            <v>1</v>
          </cell>
          <cell r="F1434" t="str">
            <v>Termékvásárlással kapcsolatos</v>
          </cell>
        </row>
        <row r="1435">
          <cell r="A1435" t="str">
            <v>4</v>
          </cell>
          <cell r="B1435" t="str">
            <v>59</v>
          </cell>
          <cell r="C1435" t="str">
            <v>1</v>
          </cell>
          <cell r="D1435" t="str">
            <v>B</v>
          </cell>
          <cell r="E1435">
            <v>1</v>
          </cell>
          <cell r="F1435" t="str">
            <v>Szolgáltatás-vásárlással kapcsolatos</v>
          </cell>
        </row>
        <row r="1436">
          <cell r="A1436" t="str">
            <v>5</v>
          </cell>
          <cell r="B1436" t="str">
            <v>59</v>
          </cell>
          <cell r="C1436" t="str">
            <v>1</v>
          </cell>
          <cell r="D1436" t="str">
            <v>B</v>
          </cell>
          <cell r="E1436">
            <v>1</v>
          </cell>
          <cell r="F1436" t="str">
            <v>Személyi kiadások miatt</v>
          </cell>
        </row>
        <row r="1437">
          <cell r="A1437" t="str">
            <v>6</v>
          </cell>
          <cell r="B1437" t="str">
            <v>59</v>
          </cell>
          <cell r="C1437" t="str">
            <v>1</v>
          </cell>
          <cell r="D1437" t="str">
            <v>B</v>
          </cell>
          <cell r="E1437">
            <v>1</v>
          </cell>
          <cell r="F1437" t="str">
            <v>Köztartozások miatt</v>
          </cell>
        </row>
        <row r="1438">
          <cell r="A1438" t="str">
            <v>7</v>
          </cell>
          <cell r="B1438" t="str">
            <v>59</v>
          </cell>
          <cell r="C1438" t="str">
            <v>1</v>
          </cell>
          <cell r="D1438" t="str">
            <v>B</v>
          </cell>
          <cell r="E1438">
            <v>1</v>
          </cell>
          <cell r="F1438" t="str">
            <v>Egyéb kötelezettség</v>
          </cell>
        </row>
        <row r="1439">
          <cell r="A1439" t="str">
            <v>8</v>
          </cell>
          <cell r="B1439" t="str">
            <v>59</v>
          </cell>
          <cell r="C1439" t="str">
            <v>1</v>
          </cell>
          <cell r="D1439" t="str">
            <v>B</v>
          </cell>
          <cell r="E1439">
            <v>1</v>
          </cell>
          <cell r="F1439" t="str">
            <v>Hosszu lejáratu kötelezettségek</v>
          </cell>
        </row>
        <row r="1440">
          <cell r="A1440" t="str">
            <v>9</v>
          </cell>
          <cell r="B1440" t="str">
            <v>59</v>
          </cell>
          <cell r="C1440" t="str">
            <v>1</v>
          </cell>
          <cell r="D1440" t="str">
            <v>B</v>
          </cell>
          <cell r="E1440">
            <v>1</v>
          </cell>
          <cell r="F1440" t="str">
            <v>Rövid lejáratu hitelek,kölcsönök</v>
          </cell>
        </row>
        <row r="1441">
          <cell r="A1441" t="str">
            <v>10</v>
          </cell>
          <cell r="B1441" t="str">
            <v>59</v>
          </cell>
          <cell r="C1441" t="str">
            <v>1</v>
          </cell>
          <cell r="D1441" t="str">
            <v>B</v>
          </cell>
          <cell r="E1441">
            <v>1</v>
          </cell>
          <cell r="F1441" t="str">
            <v>Technikai összesen:(01+...+09)</v>
          </cell>
        </row>
        <row r="1442">
          <cell r="A1442" t="str">
            <v>1</v>
          </cell>
          <cell r="B1442" t="str">
            <v>80</v>
          </cell>
          <cell r="C1442" t="str">
            <v>1</v>
          </cell>
          <cell r="D1442" t="str">
            <v>B</v>
          </cell>
          <cell r="E1442">
            <v>1</v>
          </cell>
          <cell r="F1442" t="str">
            <v>Rendszeres személyi juttatás</v>
          </cell>
        </row>
        <row r="1443">
          <cell r="A1443" t="str">
            <v>2</v>
          </cell>
          <cell r="B1443" t="str">
            <v>80</v>
          </cell>
          <cell r="C1443" t="str">
            <v>1</v>
          </cell>
          <cell r="D1443" t="str">
            <v>B</v>
          </cell>
          <cell r="E1443">
            <v>1</v>
          </cell>
          <cell r="F1443" t="str">
            <v>Nem rendszeres személyi juttatás</v>
          </cell>
        </row>
        <row r="1444">
          <cell r="A1444" t="str">
            <v>3</v>
          </cell>
          <cell r="B1444" t="str">
            <v>80</v>
          </cell>
          <cell r="C1444" t="str">
            <v>1</v>
          </cell>
          <cell r="D1444" t="str">
            <v>B</v>
          </cell>
          <cell r="E1444">
            <v>1</v>
          </cell>
          <cell r="F1444" t="str">
            <v>Külsö személyi juttatások</v>
          </cell>
        </row>
        <row r="1445">
          <cell r="A1445" t="str">
            <v>4</v>
          </cell>
          <cell r="B1445" t="str">
            <v>80</v>
          </cell>
          <cell r="C1445" t="str">
            <v>1</v>
          </cell>
          <cell r="D1445" t="str">
            <v>B</v>
          </cell>
          <cell r="E1445">
            <v>1</v>
          </cell>
          <cell r="F1445" t="str">
            <v>Személyi juttatások  (01+02+03)</v>
          </cell>
        </row>
        <row r="1446">
          <cell r="A1446" t="str">
            <v>5</v>
          </cell>
          <cell r="B1446" t="str">
            <v>80</v>
          </cell>
          <cell r="C1446" t="str">
            <v>1</v>
          </cell>
          <cell r="D1446" t="str">
            <v>B</v>
          </cell>
          <cell r="E1446">
            <v>1</v>
          </cell>
          <cell r="F1446" t="str">
            <v>TB járulék,egészségbizt. és táppénz hozzájárulás</v>
          </cell>
        </row>
        <row r="1447">
          <cell r="A1447" t="str">
            <v>6</v>
          </cell>
          <cell r="B1447" t="str">
            <v>80</v>
          </cell>
          <cell r="C1447" t="str">
            <v>1</v>
          </cell>
          <cell r="D1447" t="str">
            <v>B</v>
          </cell>
          <cell r="E1447">
            <v>1</v>
          </cell>
          <cell r="F1447" t="str">
            <v>Munkaadoi járulék</v>
          </cell>
        </row>
        <row r="1448">
          <cell r="A1448" t="str">
            <v>7</v>
          </cell>
          <cell r="B1448" t="str">
            <v>80</v>
          </cell>
          <cell r="C1448" t="str">
            <v>1</v>
          </cell>
          <cell r="D1448" t="str">
            <v>B</v>
          </cell>
          <cell r="E1448">
            <v>1</v>
          </cell>
          <cell r="F1448" t="str">
            <v>Dologi kiadások</v>
          </cell>
        </row>
        <row r="1449">
          <cell r="A1449" t="str">
            <v>8</v>
          </cell>
          <cell r="B1449" t="str">
            <v>80</v>
          </cell>
          <cell r="C1449" t="str">
            <v>1</v>
          </cell>
          <cell r="D1449" t="str">
            <v>B</v>
          </cell>
          <cell r="E1449">
            <v>1</v>
          </cell>
          <cell r="F1449" t="str">
            <v>Egyéb folyo kiadások (kamatkiadások nélkül)</v>
          </cell>
        </row>
        <row r="1450">
          <cell r="A1450" t="str">
            <v>9</v>
          </cell>
          <cell r="B1450" t="str">
            <v>80</v>
          </cell>
          <cell r="C1450" t="str">
            <v>1</v>
          </cell>
          <cell r="D1450" t="str">
            <v>B</v>
          </cell>
          <cell r="E1450">
            <v>1</v>
          </cell>
          <cell r="F1450" t="str">
            <v>Ellátottak pénzbeli juttatásai</v>
          </cell>
        </row>
        <row r="1451">
          <cell r="A1451" t="str">
            <v>10</v>
          </cell>
          <cell r="B1451" t="str">
            <v>80</v>
          </cell>
          <cell r="C1451" t="str">
            <v>1</v>
          </cell>
          <cell r="D1451" t="str">
            <v>B</v>
          </cell>
          <cell r="E1451">
            <v>1</v>
          </cell>
          <cell r="F1451" t="str">
            <v>Mük.célu pe.átadás központi költségvetési szervnek</v>
          </cell>
        </row>
        <row r="1452">
          <cell r="A1452" t="str">
            <v>11</v>
          </cell>
          <cell r="B1452" t="str">
            <v>80</v>
          </cell>
          <cell r="C1452" t="str">
            <v>1</v>
          </cell>
          <cell r="D1452" t="str">
            <v>B</v>
          </cell>
          <cell r="E1452">
            <v>1</v>
          </cell>
          <cell r="F1452" t="str">
            <v>Mük.célu pe.átadás fejezeti kezelésü elöirányzatnak</v>
          </cell>
        </row>
        <row r="1453">
          <cell r="A1453" t="str">
            <v>12</v>
          </cell>
          <cell r="B1453" t="str">
            <v>80</v>
          </cell>
          <cell r="C1453" t="str">
            <v>1</v>
          </cell>
          <cell r="D1453" t="str">
            <v>B</v>
          </cell>
          <cell r="E1453">
            <v>1</v>
          </cell>
          <cell r="F1453" t="str">
            <v>Mük.célu pe.átadás elkülönitett állami pénzalapnak</v>
          </cell>
        </row>
        <row r="1454">
          <cell r="A1454" t="str">
            <v>13</v>
          </cell>
          <cell r="B1454" t="str">
            <v>80</v>
          </cell>
          <cell r="C1454" t="str">
            <v>1</v>
          </cell>
          <cell r="D1454" t="str">
            <v>B</v>
          </cell>
          <cell r="E1454">
            <v>1</v>
          </cell>
          <cell r="F1454" t="str">
            <v>Mük.célu pe.átadás társadalombiztositási alapnak</v>
          </cell>
        </row>
        <row r="1455">
          <cell r="A1455" t="str">
            <v>14</v>
          </cell>
          <cell r="B1455" t="str">
            <v>80</v>
          </cell>
          <cell r="C1455" t="str">
            <v>1</v>
          </cell>
          <cell r="D1455" t="str">
            <v>B</v>
          </cell>
          <cell r="E1455">
            <v>1</v>
          </cell>
          <cell r="F1455" t="str">
            <v>Mük.célu pe.átadás helyi önkormányzatoknak</v>
          </cell>
        </row>
        <row r="1456">
          <cell r="A1456" t="str">
            <v>15</v>
          </cell>
          <cell r="B1456" t="str">
            <v>80</v>
          </cell>
          <cell r="C1456" t="str">
            <v>1</v>
          </cell>
          <cell r="D1456" t="str">
            <v>B</v>
          </cell>
          <cell r="E1456">
            <v>1</v>
          </cell>
          <cell r="F1456" t="str">
            <v>Mük.célu pe.átadás EU Meg.62.c.önk.többs.tul.egyéb váll.</v>
          </cell>
        </row>
        <row r="1457">
          <cell r="A1457" t="str">
            <v>16</v>
          </cell>
          <cell r="B1457" t="str">
            <v>80</v>
          </cell>
          <cell r="C1457" t="str">
            <v>1</v>
          </cell>
          <cell r="D1457" t="str">
            <v>B</v>
          </cell>
          <cell r="E1457">
            <v>1</v>
          </cell>
          <cell r="F1457" t="str">
            <v>Mük.célu pe.átadás EU Meg.62.c.nem önk.többs.tul.e.váll.</v>
          </cell>
        </row>
        <row r="1458">
          <cell r="A1458" t="str">
            <v>17</v>
          </cell>
          <cell r="B1458" t="str">
            <v>80</v>
          </cell>
          <cell r="C1458" t="str">
            <v>1</v>
          </cell>
          <cell r="D1458" t="str">
            <v>B</v>
          </cell>
          <cell r="E1458">
            <v>1</v>
          </cell>
          <cell r="F1458" t="str">
            <v>Mük.célu pe.átadás EU Meg.62.c.egyéb váll. (15+16)</v>
          </cell>
        </row>
        <row r="1459">
          <cell r="A1459" t="str">
            <v>18</v>
          </cell>
          <cell r="B1459" t="str">
            <v>80</v>
          </cell>
          <cell r="C1459" t="str">
            <v>1</v>
          </cell>
          <cell r="D1459" t="str">
            <v>B</v>
          </cell>
          <cell r="E1459">
            <v>1</v>
          </cell>
          <cell r="F1459" t="str">
            <v>Mük.célu pe.átadás nem 15.sor önk.többs.tul.egyéb.váll.</v>
          </cell>
        </row>
        <row r="1460">
          <cell r="A1460" t="str">
            <v>19</v>
          </cell>
          <cell r="B1460" t="str">
            <v>80</v>
          </cell>
          <cell r="C1460" t="str">
            <v>1</v>
          </cell>
          <cell r="D1460" t="str">
            <v>B</v>
          </cell>
          <cell r="E1460">
            <v>1</v>
          </cell>
          <cell r="F1460" t="str">
            <v>Mük.célu pe.átadás nem 16.sor nem önk.többs.tul.e.váll.</v>
          </cell>
        </row>
        <row r="1461">
          <cell r="A1461" t="str">
            <v>20</v>
          </cell>
          <cell r="B1461" t="str">
            <v>80</v>
          </cell>
          <cell r="C1461" t="str">
            <v>1</v>
          </cell>
          <cell r="D1461" t="str">
            <v>B</v>
          </cell>
          <cell r="E1461">
            <v>1</v>
          </cell>
          <cell r="F1461" t="str">
            <v>Mük. célu pe.átadás egyéb vállalkozásnak (17+18+19)</v>
          </cell>
        </row>
        <row r="1462">
          <cell r="A1462" t="str">
            <v>21</v>
          </cell>
          <cell r="B1462" t="str">
            <v>80</v>
          </cell>
          <cell r="C1462" t="str">
            <v>1</v>
          </cell>
          <cell r="D1462" t="str">
            <v>B</v>
          </cell>
          <cell r="E1462">
            <v>1</v>
          </cell>
          <cell r="F1462" t="str">
            <v>Mük.célu pe.átadás pénzügyi vállalkozásoknak</v>
          </cell>
        </row>
        <row r="1463">
          <cell r="A1463" t="str">
            <v>22</v>
          </cell>
          <cell r="B1463" t="str">
            <v>80</v>
          </cell>
          <cell r="C1463" t="str">
            <v>1</v>
          </cell>
          <cell r="D1463" t="str">
            <v>B</v>
          </cell>
          <cell r="E1463">
            <v>1</v>
          </cell>
          <cell r="F1463" t="str">
            <v>Mük.célu pe.átadás háztartásoknak</v>
          </cell>
        </row>
        <row r="1464">
          <cell r="A1464" t="str">
            <v>23</v>
          </cell>
          <cell r="B1464" t="str">
            <v>80</v>
          </cell>
          <cell r="C1464" t="str">
            <v>1</v>
          </cell>
          <cell r="D1464" t="str">
            <v>B</v>
          </cell>
          <cell r="E1464">
            <v>1</v>
          </cell>
          <cell r="F1464" t="str">
            <v>Mük.célu pe.átadás non-profit szervezeteknek</v>
          </cell>
        </row>
        <row r="1465">
          <cell r="A1465" t="str">
            <v>24</v>
          </cell>
          <cell r="B1465" t="str">
            <v>80</v>
          </cell>
          <cell r="C1465" t="str">
            <v>1</v>
          </cell>
          <cell r="D1465" t="str">
            <v>B</v>
          </cell>
          <cell r="E1465">
            <v>1</v>
          </cell>
          <cell r="F1465" t="str">
            <v>Mük.célu pe.átadás külföldre</v>
          </cell>
        </row>
        <row r="1466">
          <cell r="A1466" t="str">
            <v>25</v>
          </cell>
          <cell r="B1466" t="str">
            <v>80</v>
          </cell>
          <cell r="C1466" t="str">
            <v>1</v>
          </cell>
          <cell r="D1466" t="str">
            <v>B</v>
          </cell>
          <cell r="E1466">
            <v>1</v>
          </cell>
          <cell r="F1466" t="str">
            <v>Társadalom- és szociálpolitikai juttatások</v>
          </cell>
        </row>
        <row r="1467">
          <cell r="A1467" t="str">
            <v>26</v>
          </cell>
          <cell r="B1467" t="str">
            <v>80</v>
          </cell>
          <cell r="C1467" t="str">
            <v>1</v>
          </cell>
          <cell r="D1467" t="str">
            <v>B</v>
          </cell>
          <cell r="E1467">
            <v>1</v>
          </cell>
          <cell r="F1467" t="str">
            <v>Tervezett maradvány,eredmény,tartalék</v>
          </cell>
        </row>
        <row r="1468">
          <cell r="A1468" t="str">
            <v>27</v>
          </cell>
          <cell r="B1468" t="str">
            <v>80</v>
          </cell>
          <cell r="C1468" t="str">
            <v>1</v>
          </cell>
          <cell r="D1468" t="str">
            <v>B</v>
          </cell>
          <cell r="E1468">
            <v>1</v>
          </cell>
          <cell r="F1468" t="str">
            <v>Egyéb mük.célu támog.,kiadások (10+...+14+20+...+26)</v>
          </cell>
        </row>
        <row r="1469">
          <cell r="A1469" t="str">
            <v>28</v>
          </cell>
          <cell r="B1469" t="str">
            <v>80</v>
          </cell>
          <cell r="C1469" t="str">
            <v>1</v>
          </cell>
          <cell r="D1469" t="str">
            <v>B</v>
          </cell>
          <cell r="E1469">
            <v>1</v>
          </cell>
          <cell r="F1469" t="str">
            <v>Kamatkiadások</v>
          </cell>
        </row>
        <row r="1470">
          <cell r="A1470" t="str">
            <v>29</v>
          </cell>
          <cell r="B1470" t="str">
            <v>80</v>
          </cell>
          <cell r="C1470" t="str">
            <v>1</v>
          </cell>
          <cell r="D1470" t="str">
            <v>B</v>
          </cell>
          <cell r="E1470">
            <v>1</v>
          </cell>
          <cell r="F1470" t="str">
            <v>Felujitás</v>
          </cell>
        </row>
        <row r="1471">
          <cell r="A1471" t="str">
            <v>30</v>
          </cell>
          <cell r="B1471" t="str">
            <v>80</v>
          </cell>
          <cell r="C1471" t="str">
            <v>1</v>
          </cell>
          <cell r="D1471" t="str">
            <v>B</v>
          </cell>
          <cell r="E1471">
            <v>1</v>
          </cell>
          <cell r="F1471" t="str">
            <v>Intézményi beruházási kiadások</v>
          </cell>
        </row>
        <row r="1472">
          <cell r="A1472" t="str">
            <v>31</v>
          </cell>
          <cell r="B1472" t="str">
            <v>80</v>
          </cell>
          <cell r="C1472" t="str">
            <v>1</v>
          </cell>
          <cell r="D1472" t="str">
            <v>B</v>
          </cell>
          <cell r="E1472">
            <v>1</v>
          </cell>
          <cell r="F1472" t="str">
            <v>Felh.célu pe.átadás központi költségvetési szervnek</v>
          </cell>
        </row>
        <row r="1473">
          <cell r="A1473" t="str">
            <v>32</v>
          </cell>
          <cell r="B1473" t="str">
            <v>80</v>
          </cell>
          <cell r="C1473" t="str">
            <v>1</v>
          </cell>
          <cell r="D1473" t="str">
            <v>B</v>
          </cell>
          <cell r="E1473">
            <v>1</v>
          </cell>
          <cell r="F1473" t="str">
            <v>Felh.célu pe.átadás fejezeti kezelésü elöirányzatnak</v>
          </cell>
        </row>
        <row r="1474">
          <cell r="A1474" t="str">
            <v>33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 t="str">
            <v>Felh.célu pe.átadás elkülönitett állami pénzalapnak</v>
          </cell>
        </row>
        <row r="1475">
          <cell r="A1475" t="str">
            <v>34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 t="str">
            <v>Felh.célu pe.átadás társadalombiztositási alapnak</v>
          </cell>
        </row>
        <row r="1476">
          <cell r="A1476" t="str">
            <v>35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 t="str">
            <v>Felh.célu pe.átadás helyi önkormányzatoknak</v>
          </cell>
        </row>
        <row r="1477">
          <cell r="A1477" t="str">
            <v>36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 t="str">
            <v>Felh.célu pe.átadás EU Meg.62.c.önk.többs.tul.egyéb váll.</v>
          </cell>
        </row>
        <row r="1478">
          <cell r="A1478" t="str">
            <v>37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 t="str">
            <v>Felh.célu pe.átadás EU Meg.62.c.nem önk.többs.tul.e.váll.</v>
          </cell>
        </row>
        <row r="1479">
          <cell r="A1479" t="str">
            <v>38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 t="str">
            <v>Felh.célu pe.átadás EU Meg.62.c.egyéb váll.(36+37)</v>
          </cell>
        </row>
        <row r="1480">
          <cell r="A1480" t="str">
            <v>39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 t="str">
            <v>Felh.célu pe.átadás nem 36.sor önk.többs.tul.egyéb.váll.</v>
          </cell>
        </row>
        <row r="1481">
          <cell r="A1481" t="str">
            <v>40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 t="str">
            <v>Felh.célu pe.átadás nem 37.sor nem önk.többs.tul.e.váll.</v>
          </cell>
        </row>
        <row r="1482">
          <cell r="A1482" t="str">
            <v>41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 t="str">
            <v>Felh.célu pe.átadás egyéb vállalkozásoknak (38+39+40)</v>
          </cell>
        </row>
        <row r="1483">
          <cell r="A1483" t="str">
            <v>42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 t="str">
            <v>Felh.célu pe.átadás pénzügyi vállalkozásoknak</v>
          </cell>
        </row>
        <row r="1484">
          <cell r="A1484" t="str">
            <v>43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 t="str">
            <v>Felh.célu pe.átadás háztartásoknak</v>
          </cell>
        </row>
        <row r="1485">
          <cell r="A1485" t="str">
            <v>44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 t="str">
            <v>Felh.célu pe.átadás non-profit szervezeteknek</v>
          </cell>
        </row>
        <row r="1486">
          <cell r="A1486" t="str">
            <v>45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 t="str">
            <v>Felh.célu pe.átadás külföldre</v>
          </cell>
        </row>
        <row r="1487">
          <cell r="A1487" t="str">
            <v>46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 t="str">
            <v>Egyéb felhalmozási kiadások</v>
          </cell>
        </row>
        <row r="1488">
          <cell r="A1488" t="str">
            <v>47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 t="str">
            <v>Felhalmozási kiadások         (29+...+35+41+...+46)</v>
          </cell>
        </row>
        <row r="1489">
          <cell r="A1489" t="str">
            <v>48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 t="str">
            <v>Kölcsönök nyujtása államháztartáson belülre</v>
          </cell>
        </row>
        <row r="1490">
          <cell r="A1490" t="str">
            <v>49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 t="str">
            <v>Kölcsönök nyujtása államháztartáson kivülre</v>
          </cell>
        </row>
        <row r="1491">
          <cell r="A1491" t="str">
            <v>50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 t="str">
            <v>Kölcsönök törlesztése államháztartáson belülre</v>
          </cell>
        </row>
        <row r="1492">
          <cell r="A1492" t="str">
            <v>51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 t="str">
            <v>Pénzügyi befektetések kiadásaibol részesedések vásárlása</v>
          </cell>
        </row>
        <row r="1493">
          <cell r="A1493" t="str">
            <v>52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 t="str">
            <v>Felügyelet alá tartozo költs.-i szervnek folyositott tám.</v>
          </cell>
        </row>
        <row r="1494">
          <cell r="A1494" t="str">
            <v>53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 t="str">
            <v>Kiadások                (04+...+09+27+28+47+...+52)</v>
          </cell>
        </row>
        <row r="1495">
          <cell r="A1495" t="str">
            <v>54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 t="str">
            <v>Intézményi müködési bevételek</v>
          </cell>
        </row>
        <row r="1496">
          <cell r="A1496" t="str">
            <v>55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 t="str">
            <v>Kamatbevételek</v>
          </cell>
        </row>
        <row r="1497">
          <cell r="A1497" t="str">
            <v>56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 t="str">
            <v>Gépjármüado</v>
          </cell>
        </row>
        <row r="1498">
          <cell r="A1498" t="str">
            <v>57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 t="str">
            <v>Helyi adok és kapcsolodo potlékok,birságok</v>
          </cell>
        </row>
        <row r="1499">
          <cell r="A1499" t="str">
            <v>58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 t="str">
            <v>Illetékek</v>
          </cell>
        </row>
        <row r="1500">
          <cell r="A1500" t="str">
            <v>59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 t="str">
            <v>Személyi jövedelemado</v>
          </cell>
        </row>
        <row r="1501">
          <cell r="A1501" t="str">
            <v>60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 t="str">
            <v>Egyéb átengedett adok,adojellegü bevételek</v>
          </cell>
        </row>
        <row r="1502">
          <cell r="A1502" t="str">
            <v>61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 t="str">
            <v>Önkormányzatokat megilletö birságok és egyéb sajátos bev.</v>
          </cell>
        </row>
        <row r="1503">
          <cell r="A1503" t="str">
            <v>62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 t="str">
            <v>Müködési célu pénzeszközátvétel a TB alapoktol</v>
          </cell>
        </row>
        <row r="1504">
          <cell r="A1504" t="str">
            <v>63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 t="str">
            <v>Müködési célu pénzeszközátvétel az elkül.állami alapoktol</v>
          </cell>
        </row>
        <row r="1505">
          <cell r="A1505" t="str">
            <v>64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 t="str">
            <v>Költségvetési kiegészitések,visszatérülések</v>
          </cell>
        </row>
        <row r="1506">
          <cell r="A1506" t="str">
            <v>65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 t="str">
            <v>Mük. célu pe.átvétel központi költségvetési szervtöl</v>
          </cell>
        </row>
        <row r="1507">
          <cell r="A1507" t="str">
            <v>66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 t="str">
            <v>Mük. célu pe.átvétel fejezeti kezelésü elöirányzattol</v>
          </cell>
        </row>
        <row r="1508">
          <cell r="A1508" t="str">
            <v>67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 t="str">
            <v>Mük. célra átvétt pénzeszközök helyi önkormányzatoktol</v>
          </cell>
        </row>
        <row r="1509">
          <cell r="A1509" t="str">
            <v>68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 t="str">
            <v>Mük. célra átvétt pénzeszközök vállalkozásoktol</v>
          </cell>
        </row>
        <row r="1510">
          <cell r="A1510" t="str">
            <v>69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 t="str">
            <v>Mük. célra átvett pénzeszközök pénzügyi vállalkozásoktol</v>
          </cell>
        </row>
        <row r="1511">
          <cell r="A1511" t="str">
            <v>70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 t="str">
            <v>Mük. célra átvett pénzeszközök háztartásoktol</v>
          </cell>
        </row>
        <row r="1512">
          <cell r="A1512" t="str">
            <v>71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 t="str">
            <v>Mük. célra átvett pénzeszközök non-profit szervezetektöl</v>
          </cell>
        </row>
        <row r="1513">
          <cell r="A1513" t="str">
            <v>72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 t="str">
            <v>Mük. célra átvett pénzeszközök nemzetközi szervezetektöl</v>
          </cell>
        </row>
        <row r="1514">
          <cell r="A1514" t="str">
            <v>73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 t="str">
            <v>Mük. célra átvett pénzeszközök egyéb külföldi forrásbol</v>
          </cell>
        </row>
        <row r="1515">
          <cell r="A1515" t="str">
            <v>74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 t="str">
            <v>Egyéb müködési célu pénzeszköz-átvétel,bevétel(64+..+73)</v>
          </cell>
        </row>
        <row r="1516">
          <cell r="A1516" t="str">
            <v>75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 t="str">
            <v>Felhalmozási célu pénzeszközátv. a TB alap. és kezelöitöl</v>
          </cell>
        </row>
        <row r="1517">
          <cell r="A1517" t="str">
            <v>76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 t="str">
            <v>Felhalmozási célu pénzeszközátv. az elkülön. állami alap.</v>
          </cell>
        </row>
        <row r="1518">
          <cell r="A1518" t="str">
            <v>77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 t="str">
            <v>Tárgyi eszközök,immateriális javak értékesitése</v>
          </cell>
        </row>
        <row r="1519">
          <cell r="A1519" t="str">
            <v>78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 t="str">
            <v>Felh.célu pénzeszközátvétel központi költségv. szervtöl</v>
          </cell>
        </row>
        <row r="1520">
          <cell r="A1520" t="str">
            <v>79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 t="str">
            <v>Felh.célu pénzeszközátvétel fejezeti kezelésü elöir.-tol</v>
          </cell>
        </row>
        <row r="1521">
          <cell r="A1521" t="str">
            <v>80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 t="str">
            <v>Felh.célu pénzeszközátvétel helyi önkormányzatoktol</v>
          </cell>
        </row>
        <row r="1522">
          <cell r="A1522" t="str">
            <v>81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 t="str">
            <v>Felh.célra átvétt pénzeszközök vállalkozásoktol</v>
          </cell>
        </row>
        <row r="1523">
          <cell r="A1523" t="str">
            <v>82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 t="str">
            <v>Felh.célra átvétt pénzeszközök pénzügyi vállalkozásoktol</v>
          </cell>
        </row>
        <row r="1524">
          <cell r="A1524" t="str">
            <v>83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 t="str">
            <v>Felh.célra átvett pénzeszközök háztartásoktol</v>
          </cell>
        </row>
        <row r="1525">
          <cell r="A1525" t="str">
            <v>84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 t="str">
            <v>Felh.célra átvett pénzeszközök non-profit szervezetektöl</v>
          </cell>
        </row>
        <row r="1526">
          <cell r="A1526" t="str">
            <v>85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 t="str">
            <v>Felh.célra átvett pénzeszközök nemzetközi szervezetektöl</v>
          </cell>
        </row>
        <row r="1527">
          <cell r="A1527" t="str">
            <v>86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 t="str">
            <v>Felh.célra átvett pénzeszközök egyéb külföldi forrásbol</v>
          </cell>
        </row>
        <row r="1528">
          <cell r="A1528" t="str">
            <v>87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 t="str">
            <v>Önkormányzati lakások,egyéb helyiségek ért.,cseréje</v>
          </cell>
        </row>
        <row r="1529">
          <cell r="A1529" t="str">
            <v>88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1</v>
          </cell>
          <cell r="F1529" t="str">
            <v>Privatizáciobol származo bevételek</v>
          </cell>
        </row>
        <row r="1530">
          <cell r="A1530" t="str">
            <v>89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 t="str">
            <v>Vállalatértékesitésböl származo bevételek</v>
          </cell>
        </row>
        <row r="1531">
          <cell r="A1531" t="str">
            <v>90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 t="str">
            <v>Vagyoni értékü jog ért.,egyéb vagyonhasz.származo bevétel</v>
          </cell>
        </row>
        <row r="1532">
          <cell r="A1532" t="str">
            <v>91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 t="str">
            <v>Felhalmozási bevételek      (77+...+90)</v>
          </cell>
        </row>
        <row r="1533">
          <cell r="A1533" t="str">
            <v>92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 t="str">
            <v>Kölcsönök visszatérülése államháztartáson belülröl</v>
          </cell>
        </row>
        <row r="1534">
          <cell r="A1534" t="str">
            <v>93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 t="str">
            <v>Kölcsönök visszatérülése államháztartáson kivülröl</v>
          </cell>
        </row>
        <row r="1535">
          <cell r="A1535" t="str">
            <v>94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 t="str">
            <v>Kölcsönök igénybevétele államháztartáson belülröl</v>
          </cell>
        </row>
        <row r="1536">
          <cell r="A1536" t="str">
            <v>95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 t="str">
            <v>Osztalékok, koncesszios dijak</v>
          </cell>
        </row>
        <row r="1537">
          <cell r="A1537" t="str">
            <v>96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 t="str">
            <v>Pénzügyi befektetések bevételeiböl részedesések</v>
          </cell>
        </row>
        <row r="1538">
          <cell r="A1538" t="str">
            <v>97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 t="str">
            <v>Saját bevételek  (54+...+63+74+75+76+91+...+96)</v>
          </cell>
        </row>
        <row r="1539">
          <cell r="A1539" t="str">
            <v>98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 t="str">
            <v>Önkormányzat költségvetési támogatása</v>
          </cell>
        </row>
        <row r="1540">
          <cell r="A1540" t="str">
            <v>99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 t="str">
            <v>Felügyeleti szervtöl kapott támogatás</v>
          </cell>
        </row>
        <row r="1541">
          <cell r="A1541" t="str">
            <v>100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 t="str">
            <v>Tárgyévi kiadások és bevételek egyenlege  (53-97-98-99)</v>
          </cell>
        </row>
        <row r="1542">
          <cell r="A1542" t="str">
            <v>101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 t="str">
            <v>Elözö évi elöirányzat-maradvány,pénzmaradv.igénybevétele</v>
          </cell>
        </row>
        <row r="1543">
          <cell r="A1543" t="str">
            <v>102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 t="str">
            <v>Rövid lejáratu hitelek törlesztése</v>
          </cell>
        </row>
        <row r="1544">
          <cell r="A1544" t="str">
            <v>103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 t="str">
            <v>Hosszu lejáratu hitelek törlesztése</v>
          </cell>
        </row>
        <row r="1545">
          <cell r="A1545" t="str">
            <v>104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 t="str">
            <v>Rövid lejáratu értékpapirok kiadásai</v>
          </cell>
        </row>
        <row r="1546">
          <cell r="A1546" t="str">
            <v>105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 t="str">
            <v>Hosszu lejáratu értékpapirok kiadásai</v>
          </cell>
        </row>
        <row r="1547">
          <cell r="A1547" t="str">
            <v>106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 t="str">
            <v>Hiteltörlesztés külföldre</v>
          </cell>
        </row>
        <row r="1548">
          <cell r="A1548" t="str">
            <v>107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 t="str">
            <v>Egyéb finanszirozás kiadásai</v>
          </cell>
        </row>
        <row r="1549">
          <cell r="A1549" t="str">
            <v>108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 t="str">
            <v>Finanszirozási kiadások                (102+...+107)</v>
          </cell>
        </row>
        <row r="1550">
          <cell r="A1550" t="str">
            <v>109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 t="str">
            <v>Rövid lejáratu hitelek bevételei</v>
          </cell>
        </row>
        <row r="1551">
          <cell r="A1551" t="str">
            <v>110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 t="str">
            <v>Hosszu lejáratu hitelek bevételei</v>
          </cell>
        </row>
        <row r="1552">
          <cell r="A1552" t="str">
            <v>111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 t="str">
            <v>Rövid lejáratu értékpapirok bevételei</v>
          </cell>
        </row>
        <row r="1553">
          <cell r="A1553" t="str">
            <v>112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 t="str">
            <v>Hosszu lejáratu értékpapirok bevételei</v>
          </cell>
        </row>
        <row r="1554">
          <cell r="A1554" t="str">
            <v>113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 t="str">
            <v>Hitelfelvétel külföldröl</v>
          </cell>
        </row>
        <row r="1555">
          <cell r="A1555" t="str">
            <v>114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 t="str">
            <v>Egyéb finanszirozás bevételei</v>
          </cell>
        </row>
        <row r="1556">
          <cell r="A1556" t="str">
            <v>115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 t="str">
            <v>Finanszirozási bevételek               (109+...+114)</v>
          </cell>
        </row>
        <row r="1557">
          <cell r="A1557" t="str">
            <v>116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 t="str">
            <v>Finanszirozás  összesen          (101-108+115) (100)</v>
          </cell>
        </row>
        <row r="1558">
          <cell r="A1558" t="str">
            <v>117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 t="str">
            <v>Pénzkészl./pénzt,bet,banksz.vált.(97+98+99+26-53-108+115)</v>
          </cell>
        </row>
        <row r="1559">
          <cell r="A1559" t="str">
            <v>118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 t="str">
            <v>Pénzkészlet január 1-én</v>
          </cell>
        </row>
        <row r="1560">
          <cell r="A1560" t="str">
            <v>119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 t="str">
            <v>Pénzkészlet a tárgyidöszak végén (117+118)</v>
          </cell>
        </row>
        <row r="1561">
          <cell r="A1561" t="str">
            <v>120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 t="str">
            <v>Foglalkoztatottak létszám (fö) - idöszakra</v>
          </cell>
        </row>
        <row r="1562">
          <cell r="A1562" t="str">
            <v>121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 t="str">
            <v>Munkajogi létszám a tárgyidöszak végén</v>
          </cell>
        </row>
        <row r="1563">
          <cell r="A1563" t="str">
            <v>1</v>
          </cell>
          <cell r="B1563" t="str">
            <v>98</v>
          </cell>
          <cell r="C1563" t="str">
            <v>1</v>
          </cell>
          <cell r="D1563" t="str">
            <v>B</v>
          </cell>
          <cell r="E1563">
            <v>1</v>
          </cell>
          <cell r="F1563" t="str">
            <v>Személyi juttatások</v>
          </cell>
        </row>
        <row r="1564">
          <cell r="A1564" t="str">
            <v>2</v>
          </cell>
          <cell r="B1564" t="str">
            <v>98</v>
          </cell>
          <cell r="C1564" t="str">
            <v>1</v>
          </cell>
          <cell r="D1564" t="str">
            <v>B</v>
          </cell>
          <cell r="E1564">
            <v>1</v>
          </cell>
          <cell r="F1564" t="str">
            <v>TB járulék, egészségügyi és táppénz hozzájárulás</v>
          </cell>
        </row>
        <row r="1565">
          <cell r="A1565" t="str">
            <v>3</v>
          </cell>
          <cell r="B1565" t="str">
            <v>98</v>
          </cell>
          <cell r="C1565" t="str">
            <v>1</v>
          </cell>
          <cell r="D1565" t="str">
            <v>B</v>
          </cell>
          <cell r="E1565">
            <v>1</v>
          </cell>
          <cell r="F1565" t="str">
            <v>Munkaadoi járulék</v>
          </cell>
        </row>
        <row r="1566">
          <cell r="A1566" t="str">
            <v>4</v>
          </cell>
          <cell r="B1566" t="str">
            <v>98</v>
          </cell>
          <cell r="C1566" t="str">
            <v>1</v>
          </cell>
          <cell r="D1566" t="str">
            <v>B</v>
          </cell>
          <cell r="E1566">
            <v>1</v>
          </cell>
          <cell r="F1566" t="str">
            <v>Dologi kiadások</v>
          </cell>
        </row>
        <row r="1567">
          <cell r="A1567" t="str">
            <v>5</v>
          </cell>
          <cell r="B1567" t="str">
            <v>98</v>
          </cell>
          <cell r="C1567" t="str">
            <v>1</v>
          </cell>
          <cell r="D1567" t="str">
            <v>B</v>
          </cell>
          <cell r="E1567">
            <v>1</v>
          </cell>
          <cell r="F1567" t="str">
            <v>Egyéb folyo kiadások (kamatkiadások nélkül)</v>
          </cell>
        </row>
        <row r="1568">
          <cell r="A1568" t="str">
            <v>6</v>
          </cell>
          <cell r="B1568" t="str">
            <v>98</v>
          </cell>
          <cell r="C1568" t="str">
            <v>1</v>
          </cell>
          <cell r="D1568" t="str">
            <v>B</v>
          </cell>
          <cell r="E1568">
            <v>1</v>
          </cell>
          <cell r="F1568" t="str">
            <v>Ellátottak pénzbeli juttatásai</v>
          </cell>
        </row>
        <row r="1569">
          <cell r="A1569" t="str">
            <v>7</v>
          </cell>
          <cell r="B1569" t="str">
            <v>98</v>
          </cell>
          <cell r="C1569" t="str">
            <v>1</v>
          </cell>
          <cell r="D1569" t="str">
            <v>B</v>
          </cell>
          <cell r="E1569">
            <v>1</v>
          </cell>
          <cell r="F1569" t="str">
            <v>Mük. célu pe.átadás központi költségvetési szervnek</v>
          </cell>
        </row>
        <row r="1570">
          <cell r="A1570" t="str">
            <v>8</v>
          </cell>
          <cell r="B1570" t="str">
            <v>98</v>
          </cell>
          <cell r="C1570" t="str">
            <v>1</v>
          </cell>
          <cell r="D1570" t="str">
            <v>B</v>
          </cell>
          <cell r="E1570">
            <v>1</v>
          </cell>
          <cell r="F1570" t="str">
            <v>Mük. célu pe.átadás fejezeti kezelésü elöirányzatnak</v>
          </cell>
        </row>
        <row r="1571">
          <cell r="A1571" t="str">
            <v>9</v>
          </cell>
          <cell r="B1571" t="str">
            <v>98</v>
          </cell>
          <cell r="C1571" t="str">
            <v>1</v>
          </cell>
          <cell r="D1571" t="str">
            <v>B</v>
          </cell>
          <cell r="E1571">
            <v>1</v>
          </cell>
          <cell r="F1571" t="str">
            <v>Mük. célu pe.átadás elkülönitett állami pénzalapnak</v>
          </cell>
        </row>
        <row r="1572">
          <cell r="A1572" t="str">
            <v>10</v>
          </cell>
          <cell r="B1572" t="str">
            <v>98</v>
          </cell>
          <cell r="C1572" t="str">
            <v>1</v>
          </cell>
          <cell r="D1572" t="str">
            <v>B</v>
          </cell>
          <cell r="E1572">
            <v>1</v>
          </cell>
          <cell r="F1572" t="str">
            <v>Mük. célu pe.átadás társadalombiztositási alapnak</v>
          </cell>
        </row>
        <row r="1573">
          <cell r="A1573" t="str">
            <v>11</v>
          </cell>
          <cell r="B1573" t="str">
            <v>98</v>
          </cell>
          <cell r="C1573" t="str">
            <v>1</v>
          </cell>
          <cell r="D1573" t="str">
            <v>B</v>
          </cell>
          <cell r="E1573">
            <v>1</v>
          </cell>
          <cell r="F1573" t="str">
            <v>Mük. célu pe.átadás helyi önkormányzatoknak</v>
          </cell>
        </row>
        <row r="1574">
          <cell r="A1574" t="str">
            <v>12</v>
          </cell>
          <cell r="B1574" t="str">
            <v>98</v>
          </cell>
          <cell r="C1574" t="str">
            <v>1</v>
          </cell>
          <cell r="D1574" t="str">
            <v>B</v>
          </cell>
          <cell r="E1574">
            <v>1</v>
          </cell>
          <cell r="F1574" t="str">
            <v>Mük. célu pe.átadás vállalkozásoknak</v>
          </cell>
        </row>
        <row r="1575">
          <cell r="A1575" t="str">
            <v>13</v>
          </cell>
          <cell r="B1575" t="str">
            <v>98</v>
          </cell>
          <cell r="C1575" t="str">
            <v>1</v>
          </cell>
          <cell r="D1575" t="str">
            <v>B</v>
          </cell>
          <cell r="E1575">
            <v>1</v>
          </cell>
          <cell r="F1575" t="str">
            <v>Mük. célu pe.átadás pénzügyi vállalkozásoknak</v>
          </cell>
        </row>
        <row r="1576">
          <cell r="A1576" t="str">
            <v>14</v>
          </cell>
          <cell r="B1576" t="str">
            <v>98</v>
          </cell>
          <cell r="C1576" t="str">
            <v>1</v>
          </cell>
          <cell r="D1576" t="str">
            <v>B</v>
          </cell>
          <cell r="E1576">
            <v>1</v>
          </cell>
          <cell r="F1576" t="str">
            <v>Mük. célu pe.átadás háztartásoknak</v>
          </cell>
        </row>
        <row r="1577">
          <cell r="A1577" t="str">
            <v>15</v>
          </cell>
          <cell r="B1577" t="str">
            <v>98</v>
          </cell>
          <cell r="C1577" t="str">
            <v>1</v>
          </cell>
          <cell r="D1577" t="str">
            <v>B</v>
          </cell>
          <cell r="E1577">
            <v>1</v>
          </cell>
          <cell r="F1577" t="str">
            <v>Mük. célu pe.átadás non-profit szervezeteknek</v>
          </cell>
        </row>
        <row r="1578">
          <cell r="A1578" t="str">
            <v>16</v>
          </cell>
          <cell r="B1578" t="str">
            <v>98</v>
          </cell>
          <cell r="C1578" t="str">
            <v>1</v>
          </cell>
          <cell r="D1578" t="str">
            <v>B</v>
          </cell>
          <cell r="E1578">
            <v>1</v>
          </cell>
          <cell r="F1578" t="str">
            <v>Mük. célu pe.átadás külföldre</v>
          </cell>
        </row>
        <row r="1579">
          <cell r="A1579" t="str">
            <v>17</v>
          </cell>
          <cell r="B1579" t="str">
            <v>98</v>
          </cell>
          <cell r="C1579" t="str">
            <v>1</v>
          </cell>
          <cell r="D1579" t="str">
            <v>B</v>
          </cell>
          <cell r="E1579">
            <v>1</v>
          </cell>
          <cell r="F1579" t="str">
            <v>Társadalom- és szociálpol.juttatások,és egyéb TB ellátások</v>
          </cell>
        </row>
        <row r="1580">
          <cell r="A1580" t="str">
            <v>18</v>
          </cell>
          <cell r="B1580" t="str">
            <v>98</v>
          </cell>
          <cell r="C1580" t="str">
            <v>1</v>
          </cell>
          <cell r="D1580" t="str">
            <v>B</v>
          </cell>
          <cell r="E1580">
            <v>1</v>
          </cell>
          <cell r="F1580" t="str">
            <v>Tervezett maradvány,eredmény,tartalék</v>
          </cell>
        </row>
        <row r="1581">
          <cell r="A1581" t="str">
            <v>19</v>
          </cell>
          <cell r="B1581" t="str">
            <v>98</v>
          </cell>
          <cell r="C1581" t="str">
            <v>1</v>
          </cell>
          <cell r="D1581" t="str">
            <v>B</v>
          </cell>
          <cell r="E1581">
            <v>1</v>
          </cell>
          <cell r="F1581" t="str">
            <v>Egyéb müködési célu támogatások,kiadások (07+...+18)</v>
          </cell>
        </row>
        <row r="1582">
          <cell r="A1582" t="str">
            <v>20</v>
          </cell>
          <cell r="B1582" t="str">
            <v>98</v>
          </cell>
          <cell r="C1582" t="str">
            <v>1</v>
          </cell>
          <cell r="D1582" t="str">
            <v>B</v>
          </cell>
          <cell r="E1582">
            <v>1</v>
          </cell>
          <cell r="F1582" t="str">
            <v>Kamatkiadások</v>
          </cell>
        </row>
        <row r="1583">
          <cell r="A1583" t="str">
            <v>21</v>
          </cell>
          <cell r="B1583" t="str">
            <v>98</v>
          </cell>
          <cell r="C1583" t="str">
            <v>1</v>
          </cell>
          <cell r="D1583" t="str">
            <v>B</v>
          </cell>
          <cell r="E1583">
            <v>1</v>
          </cell>
          <cell r="F1583" t="str">
            <v>Felujitás</v>
          </cell>
        </row>
        <row r="1584">
          <cell r="A1584" t="str">
            <v>22</v>
          </cell>
          <cell r="B1584" t="str">
            <v>98</v>
          </cell>
          <cell r="C1584" t="str">
            <v>1</v>
          </cell>
          <cell r="D1584" t="str">
            <v>B</v>
          </cell>
          <cell r="E1584">
            <v>1</v>
          </cell>
          <cell r="F1584" t="str">
            <v>Intézményi beruházási kiadások</v>
          </cell>
        </row>
        <row r="1585">
          <cell r="A1585" t="str">
            <v>23</v>
          </cell>
          <cell r="B1585" t="str">
            <v>98</v>
          </cell>
          <cell r="C1585" t="str">
            <v>1</v>
          </cell>
          <cell r="D1585" t="str">
            <v>B</v>
          </cell>
          <cell r="E1585">
            <v>1</v>
          </cell>
          <cell r="F1585" t="str">
            <v>Központi beruházási kiadások</v>
          </cell>
        </row>
        <row r="1586">
          <cell r="A1586" t="str">
            <v>24</v>
          </cell>
          <cell r="B1586" t="str">
            <v>98</v>
          </cell>
          <cell r="C1586" t="str">
            <v>1</v>
          </cell>
          <cell r="D1586" t="str">
            <v>B</v>
          </cell>
          <cell r="E1586">
            <v>1</v>
          </cell>
          <cell r="F1586" t="str">
            <v>Lakástámogatás</v>
          </cell>
        </row>
        <row r="1587">
          <cell r="A1587" t="str">
            <v>25</v>
          </cell>
          <cell r="B1587" t="str">
            <v>98</v>
          </cell>
          <cell r="C1587" t="str">
            <v>1</v>
          </cell>
          <cell r="D1587" t="str">
            <v>B</v>
          </cell>
          <cell r="E1587">
            <v>1</v>
          </cell>
          <cell r="F1587" t="str">
            <v>Lakásépités</v>
          </cell>
        </row>
        <row r="1588">
          <cell r="A1588" t="str">
            <v>26</v>
          </cell>
          <cell r="B1588" t="str">
            <v>98</v>
          </cell>
          <cell r="C1588" t="str">
            <v>1</v>
          </cell>
          <cell r="D1588" t="str">
            <v>B</v>
          </cell>
          <cell r="E1588">
            <v>1</v>
          </cell>
        </row>
        <row r="1589">
          <cell r="A1589" t="str">
            <v>27</v>
          </cell>
          <cell r="B1589" t="str">
            <v>98</v>
          </cell>
          <cell r="C1589" t="str">
            <v>1</v>
          </cell>
          <cell r="D1589" t="str">
            <v>B</v>
          </cell>
          <cell r="E1589">
            <v>1</v>
          </cell>
          <cell r="F1589" t="str">
            <v>Központi beruházások                     (23+...+26)</v>
          </cell>
        </row>
        <row r="1590">
          <cell r="A1590" t="str">
            <v>28</v>
          </cell>
          <cell r="B1590" t="str">
            <v>98</v>
          </cell>
          <cell r="C1590" t="str">
            <v>1</v>
          </cell>
          <cell r="D1590" t="str">
            <v>B</v>
          </cell>
          <cell r="E1590">
            <v>1</v>
          </cell>
          <cell r="F1590" t="str">
            <v>Felh.célu pe.átadás központi költségvetési szervnek</v>
          </cell>
        </row>
        <row r="1591">
          <cell r="A1591" t="str">
            <v>29</v>
          </cell>
          <cell r="B1591" t="str">
            <v>98</v>
          </cell>
          <cell r="C1591" t="str">
            <v>1</v>
          </cell>
          <cell r="D1591" t="str">
            <v>B</v>
          </cell>
          <cell r="E1591">
            <v>1</v>
          </cell>
          <cell r="F1591" t="str">
            <v>Felh.célu pe.átadás fejezeti kezelésü elöirányzatnak</v>
          </cell>
        </row>
        <row r="1592">
          <cell r="A1592" t="str">
            <v>30</v>
          </cell>
          <cell r="B1592" t="str">
            <v>98</v>
          </cell>
          <cell r="C1592" t="str">
            <v>1</v>
          </cell>
          <cell r="D1592" t="str">
            <v>B</v>
          </cell>
          <cell r="E1592">
            <v>1</v>
          </cell>
          <cell r="F1592" t="str">
            <v>Felh.célu pe.átadás elkülönitett állami pénzalapnak</v>
          </cell>
        </row>
        <row r="1593">
          <cell r="A1593" t="str">
            <v>31</v>
          </cell>
          <cell r="B1593" t="str">
            <v>98</v>
          </cell>
          <cell r="C1593" t="str">
            <v>1</v>
          </cell>
          <cell r="D1593" t="str">
            <v>B</v>
          </cell>
          <cell r="E1593">
            <v>1</v>
          </cell>
          <cell r="F1593" t="str">
            <v>Felh.célu pe.átadás társadalombiztositási alapnak</v>
          </cell>
        </row>
        <row r="1594">
          <cell r="A1594" t="str">
            <v>32</v>
          </cell>
          <cell r="B1594" t="str">
            <v>98</v>
          </cell>
          <cell r="C1594" t="str">
            <v>1</v>
          </cell>
          <cell r="D1594" t="str">
            <v>B</v>
          </cell>
          <cell r="E1594">
            <v>1</v>
          </cell>
          <cell r="F1594" t="str">
            <v>Felh.célu pe.átadás helyi önkormányzatoknak</v>
          </cell>
        </row>
        <row r="1595">
          <cell r="A1595" t="str">
            <v>33</v>
          </cell>
          <cell r="B1595" t="str">
            <v>98</v>
          </cell>
          <cell r="C1595" t="str">
            <v>1</v>
          </cell>
          <cell r="D1595" t="str">
            <v>B</v>
          </cell>
          <cell r="E1595">
            <v>1</v>
          </cell>
          <cell r="F1595" t="str">
            <v>Felh.célu pe.átadás vállalkozásoknak</v>
          </cell>
        </row>
        <row r="1596">
          <cell r="A1596" t="str">
            <v>34</v>
          </cell>
          <cell r="B1596" t="str">
            <v>98</v>
          </cell>
          <cell r="C1596" t="str">
            <v>1</v>
          </cell>
          <cell r="D1596" t="str">
            <v>B</v>
          </cell>
          <cell r="E1596">
            <v>1</v>
          </cell>
          <cell r="F1596" t="str">
            <v>Felh.célu pe.átadás pénzügyi vállalkozásoknak</v>
          </cell>
        </row>
        <row r="1597">
          <cell r="A1597" t="str">
            <v>35</v>
          </cell>
          <cell r="B1597" t="str">
            <v>98</v>
          </cell>
          <cell r="C1597" t="str">
            <v>1</v>
          </cell>
          <cell r="D1597" t="str">
            <v>B</v>
          </cell>
          <cell r="E1597">
            <v>1</v>
          </cell>
          <cell r="F1597" t="str">
            <v>Felh.célu pe.átadás háztartásoknak</v>
          </cell>
        </row>
        <row r="1598">
          <cell r="A1598" t="str">
            <v>36</v>
          </cell>
          <cell r="B1598" t="str">
            <v>98</v>
          </cell>
          <cell r="C1598" t="str">
            <v>1</v>
          </cell>
          <cell r="D1598" t="str">
            <v>B</v>
          </cell>
          <cell r="E1598">
            <v>1</v>
          </cell>
          <cell r="F1598" t="str">
            <v>Felh.célu pe.átadás non-profit szervezeteknek</v>
          </cell>
        </row>
        <row r="1599">
          <cell r="A1599" t="str">
            <v>37</v>
          </cell>
          <cell r="B1599" t="str">
            <v>98</v>
          </cell>
          <cell r="C1599" t="str">
            <v>1</v>
          </cell>
          <cell r="D1599" t="str">
            <v>B</v>
          </cell>
          <cell r="E1599">
            <v>1</v>
          </cell>
          <cell r="F1599" t="str">
            <v>Felh.célu pe.átadás külföldre</v>
          </cell>
        </row>
        <row r="1600">
          <cell r="A1600" t="str">
            <v>38</v>
          </cell>
          <cell r="B1600" t="str">
            <v>98</v>
          </cell>
          <cell r="C1600" t="str">
            <v>1</v>
          </cell>
          <cell r="D1600" t="str">
            <v>B</v>
          </cell>
          <cell r="E1600">
            <v>1</v>
          </cell>
          <cell r="F1600" t="str">
            <v>Intézményi egyéb felhalmozási kiadások</v>
          </cell>
        </row>
        <row r="1601">
          <cell r="A1601" t="str">
            <v>39</v>
          </cell>
          <cell r="B1601" t="str">
            <v>98</v>
          </cell>
          <cell r="C1601" t="str">
            <v>1</v>
          </cell>
          <cell r="D1601" t="str">
            <v>B</v>
          </cell>
          <cell r="E1601">
            <v>1</v>
          </cell>
          <cell r="F1601" t="str">
            <v>Egyéb felhalmozási kiadások                (28+...+38)</v>
          </cell>
        </row>
        <row r="1602">
          <cell r="A1602" t="str">
            <v>40</v>
          </cell>
          <cell r="B1602" t="str">
            <v>98</v>
          </cell>
          <cell r="C1602" t="str">
            <v>1</v>
          </cell>
          <cell r="D1602" t="str">
            <v>B</v>
          </cell>
          <cell r="E1602">
            <v>1</v>
          </cell>
          <cell r="F1602" t="str">
            <v>Felhalmozási kiadások                    (21+22+27+39)</v>
          </cell>
        </row>
        <row r="1603">
          <cell r="A1603" t="str">
            <v>41</v>
          </cell>
          <cell r="B1603" t="str">
            <v>98</v>
          </cell>
          <cell r="C1603" t="str">
            <v>1</v>
          </cell>
          <cell r="D1603" t="str">
            <v>B</v>
          </cell>
          <cell r="E1603">
            <v>1</v>
          </cell>
          <cell r="F1603" t="str">
            <v>Kölcsönök nyujtása államháztartáson belülre</v>
          </cell>
        </row>
        <row r="1604">
          <cell r="A1604" t="str">
            <v>42</v>
          </cell>
          <cell r="B1604" t="str">
            <v>98</v>
          </cell>
          <cell r="C1604" t="str">
            <v>1</v>
          </cell>
          <cell r="D1604" t="str">
            <v>B</v>
          </cell>
          <cell r="E1604">
            <v>1</v>
          </cell>
          <cell r="F1604" t="str">
            <v>Kölcsönök nyujtása államháztartáson kivülre</v>
          </cell>
        </row>
        <row r="1605">
          <cell r="A1605" t="str">
            <v>43</v>
          </cell>
          <cell r="B1605" t="str">
            <v>98</v>
          </cell>
          <cell r="C1605" t="str">
            <v>1</v>
          </cell>
          <cell r="D1605" t="str">
            <v>B</v>
          </cell>
          <cell r="E1605">
            <v>1</v>
          </cell>
          <cell r="F1605" t="str">
            <v>Kölcsönök törlesztése államháztartáson belülre</v>
          </cell>
        </row>
        <row r="1606">
          <cell r="A1606" t="str">
            <v>44</v>
          </cell>
          <cell r="B1606" t="str">
            <v>98</v>
          </cell>
          <cell r="C1606" t="str">
            <v>1</v>
          </cell>
          <cell r="D1606" t="str">
            <v>B</v>
          </cell>
          <cell r="E1606">
            <v>1</v>
          </cell>
          <cell r="F1606" t="str">
            <v>Pénzügyi befektetések kiadásaibol részesedések vásárlása</v>
          </cell>
        </row>
        <row r="1607">
          <cell r="A1607" t="str">
            <v>45</v>
          </cell>
          <cell r="B1607" t="str">
            <v>98</v>
          </cell>
          <cell r="C1607" t="str">
            <v>1</v>
          </cell>
          <cell r="D1607" t="str">
            <v>B</v>
          </cell>
          <cell r="E1607">
            <v>1</v>
          </cell>
          <cell r="F1607" t="str">
            <v>Törvény szerinti kiadások    (01+..+06+19+20+40+..+44)</v>
          </cell>
        </row>
        <row r="1608">
          <cell r="A1608" t="str">
            <v>46</v>
          </cell>
          <cell r="B1608" t="str">
            <v>98</v>
          </cell>
          <cell r="C1608" t="str">
            <v>1</v>
          </cell>
          <cell r="D1608" t="str">
            <v>B</v>
          </cell>
          <cell r="E1608">
            <v>1</v>
          </cell>
          <cell r="F1608" t="str">
            <v>Müködési bevételek</v>
          </cell>
        </row>
        <row r="1609">
          <cell r="A1609" t="str">
            <v>47</v>
          </cell>
          <cell r="B1609" t="str">
            <v>98</v>
          </cell>
          <cell r="C1609" t="str">
            <v>1</v>
          </cell>
          <cell r="D1609" t="str">
            <v>B</v>
          </cell>
          <cell r="E1609">
            <v>1</v>
          </cell>
          <cell r="F1609" t="str">
            <v>Kamatbevételek</v>
          </cell>
        </row>
        <row r="1610">
          <cell r="A1610" t="str">
            <v>48</v>
          </cell>
          <cell r="B1610" t="str">
            <v>98</v>
          </cell>
          <cell r="C1610" t="str">
            <v>1</v>
          </cell>
          <cell r="D1610" t="str">
            <v>B</v>
          </cell>
          <cell r="E1610">
            <v>1</v>
          </cell>
          <cell r="F1610" t="str">
            <v>Müködési célu pénzeszközátvétel a TB alapoktol</v>
          </cell>
        </row>
        <row r="1611">
          <cell r="A1611" t="str">
            <v>49</v>
          </cell>
          <cell r="B1611" t="str">
            <v>98</v>
          </cell>
          <cell r="C1611" t="str">
            <v>1</v>
          </cell>
          <cell r="D1611" t="str">
            <v>B</v>
          </cell>
          <cell r="E1611">
            <v>1</v>
          </cell>
          <cell r="F1611" t="str">
            <v>Müködési célu pénzeszközátvétel az elkül.állami alapoktol</v>
          </cell>
        </row>
        <row r="1612">
          <cell r="A1612" t="str">
            <v>50</v>
          </cell>
          <cell r="B1612" t="str">
            <v>98</v>
          </cell>
          <cell r="C1612" t="str">
            <v>1</v>
          </cell>
          <cell r="D1612" t="str">
            <v>B</v>
          </cell>
          <cell r="E1612">
            <v>1</v>
          </cell>
          <cell r="F1612" t="str">
            <v>Költségvetési kiegészitések,visszatérülések</v>
          </cell>
        </row>
        <row r="1613">
          <cell r="A1613" t="str">
            <v>51</v>
          </cell>
          <cell r="B1613" t="str">
            <v>98</v>
          </cell>
          <cell r="C1613" t="str">
            <v>1</v>
          </cell>
          <cell r="D1613" t="str">
            <v>B</v>
          </cell>
          <cell r="E1613">
            <v>1</v>
          </cell>
          <cell r="F1613" t="str">
            <v>Mük. célu pe.átvétel központi költségvetési szervtöl</v>
          </cell>
        </row>
        <row r="1614">
          <cell r="A1614" t="str">
            <v>52</v>
          </cell>
          <cell r="B1614" t="str">
            <v>98</v>
          </cell>
          <cell r="C1614" t="str">
            <v>1</v>
          </cell>
          <cell r="D1614" t="str">
            <v>B</v>
          </cell>
          <cell r="E1614">
            <v>1</v>
          </cell>
          <cell r="F1614" t="str">
            <v>Mük. célu pe.átvétel fejezeti kezelésü elöirányzattol</v>
          </cell>
        </row>
        <row r="1615">
          <cell r="A1615" t="str">
            <v>53</v>
          </cell>
          <cell r="B1615" t="str">
            <v>98</v>
          </cell>
          <cell r="C1615" t="str">
            <v>1</v>
          </cell>
          <cell r="D1615" t="str">
            <v>B</v>
          </cell>
          <cell r="E1615">
            <v>1</v>
          </cell>
          <cell r="F1615" t="str">
            <v>Mük. célu pe.átvétel helyi önkormányzatoktol</v>
          </cell>
        </row>
        <row r="1616">
          <cell r="A1616" t="str">
            <v>54</v>
          </cell>
          <cell r="B1616" t="str">
            <v>98</v>
          </cell>
          <cell r="C1616" t="str">
            <v>1</v>
          </cell>
          <cell r="D1616" t="str">
            <v>B</v>
          </cell>
          <cell r="E1616">
            <v>1</v>
          </cell>
          <cell r="F1616" t="str">
            <v>Mük. célu pe.átvétel vállalkozásoktol</v>
          </cell>
        </row>
        <row r="1617">
          <cell r="A1617" t="str">
            <v>55</v>
          </cell>
          <cell r="B1617" t="str">
            <v>98</v>
          </cell>
          <cell r="C1617" t="str">
            <v>1</v>
          </cell>
          <cell r="D1617" t="str">
            <v>B</v>
          </cell>
          <cell r="E1617">
            <v>1</v>
          </cell>
          <cell r="F1617" t="str">
            <v>Mük. célu pe.átvétel pénzügyi vállalkozásoktol</v>
          </cell>
        </row>
        <row r="1618">
          <cell r="A1618" t="str">
            <v>56</v>
          </cell>
          <cell r="B1618" t="str">
            <v>98</v>
          </cell>
          <cell r="C1618" t="str">
            <v>1</v>
          </cell>
          <cell r="D1618" t="str">
            <v>B</v>
          </cell>
          <cell r="E1618">
            <v>1</v>
          </cell>
          <cell r="F1618" t="str">
            <v>Mük. célu pe.átvétel háztartásoktol</v>
          </cell>
        </row>
        <row r="1619">
          <cell r="A1619" t="str">
            <v>57</v>
          </cell>
          <cell r="B1619" t="str">
            <v>98</v>
          </cell>
          <cell r="C1619" t="str">
            <v>1</v>
          </cell>
          <cell r="D1619" t="str">
            <v>B</v>
          </cell>
          <cell r="E1619">
            <v>1</v>
          </cell>
          <cell r="F1619" t="str">
            <v>Mük. célu pe.átvétel non-profit szervezetektöl</v>
          </cell>
        </row>
        <row r="1620">
          <cell r="A1620" t="str">
            <v>58</v>
          </cell>
          <cell r="B1620" t="str">
            <v>98</v>
          </cell>
          <cell r="C1620" t="str">
            <v>1</v>
          </cell>
          <cell r="D1620" t="str">
            <v>B</v>
          </cell>
          <cell r="E1620">
            <v>1</v>
          </cell>
          <cell r="F1620" t="str">
            <v>Mük. célu pe.átvétel nemzetközi szervezetektöl</v>
          </cell>
        </row>
        <row r="1621">
          <cell r="A1621" t="str">
            <v>59</v>
          </cell>
          <cell r="B1621" t="str">
            <v>98</v>
          </cell>
          <cell r="C1621" t="str">
            <v>1</v>
          </cell>
          <cell r="D1621" t="str">
            <v>B</v>
          </cell>
          <cell r="E1621">
            <v>1</v>
          </cell>
          <cell r="F1621" t="str">
            <v>Mük. célu pe.átvétel egyéb külföldi forrásbol</v>
          </cell>
        </row>
        <row r="1622">
          <cell r="A1622" t="str">
            <v>60</v>
          </cell>
          <cell r="B1622" t="str">
            <v>98</v>
          </cell>
          <cell r="C1622" t="str">
            <v>1</v>
          </cell>
          <cell r="D1622" t="str">
            <v>B</v>
          </cell>
          <cell r="E1622">
            <v>1</v>
          </cell>
          <cell r="F1622" t="str">
            <v>Egyéb mük.célu pénzeszköz-átvétel,bevételek (50+...+59)</v>
          </cell>
        </row>
        <row r="1623">
          <cell r="A1623" t="str">
            <v>61</v>
          </cell>
          <cell r="B1623" t="str">
            <v>98</v>
          </cell>
          <cell r="C1623" t="str">
            <v>1</v>
          </cell>
          <cell r="D1623" t="str">
            <v>B</v>
          </cell>
          <cell r="E1623">
            <v>1</v>
          </cell>
          <cell r="F1623" t="str">
            <v>Felh.célu pénzeszközátvétel a TB alapoktol és kezelöitöl</v>
          </cell>
        </row>
        <row r="1624">
          <cell r="A1624" t="str">
            <v>62</v>
          </cell>
          <cell r="B1624" t="str">
            <v>98</v>
          </cell>
          <cell r="C1624" t="str">
            <v>1</v>
          </cell>
          <cell r="D1624" t="str">
            <v>B</v>
          </cell>
          <cell r="E1624">
            <v>1</v>
          </cell>
          <cell r="F1624" t="str">
            <v>Felh.célu pénzeszközátvétel az elkülönit.állami alapoktol</v>
          </cell>
        </row>
        <row r="1625">
          <cell r="A1625" t="str">
            <v>63</v>
          </cell>
          <cell r="B1625" t="str">
            <v>98</v>
          </cell>
          <cell r="C1625" t="str">
            <v>1</v>
          </cell>
          <cell r="D1625" t="str">
            <v>B</v>
          </cell>
          <cell r="E1625">
            <v>1</v>
          </cell>
          <cell r="F1625" t="str">
            <v>Felhalmozási és töke jellegü bevételek</v>
          </cell>
        </row>
        <row r="1626">
          <cell r="A1626" t="str">
            <v>64</v>
          </cell>
          <cell r="B1626" t="str">
            <v>98</v>
          </cell>
          <cell r="C1626" t="str">
            <v>1</v>
          </cell>
          <cell r="D1626" t="str">
            <v>B</v>
          </cell>
          <cell r="E1626">
            <v>1</v>
          </cell>
          <cell r="F1626" t="str">
            <v>Felh.célu pe.átvétel központi költségvetési szervtöl</v>
          </cell>
        </row>
        <row r="1627">
          <cell r="A1627" t="str">
            <v>65</v>
          </cell>
          <cell r="B1627" t="str">
            <v>98</v>
          </cell>
          <cell r="C1627" t="str">
            <v>1</v>
          </cell>
          <cell r="D1627" t="str">
            <v>B</v>
          </cell>
          <cell r="E1627">
            <v>1</v>
          </cell>
          <cell r="F1627" t="str">
            <v>Felh.célu pe.átvétel fejezeti kezelésü elöirányzattol</v>
          </cell>
        </row>
        <row r="1628">
          <cell r="A1628" t="str">
            <v>66</v>
          </cell>
          <cell r="B1628" t="str">
            <v>98</v>
          </cell>
          <cell r="C1628" t="str">
            <v>1</v>
          </cell>
          <cell r="D1628" t="str">
            <v>B</v>
          </cell>
          <cell r="E1628">
            <v>1</v>
          </cell>
          <cell r="F1628" t="str">
            <v>Felh.célu pe.átvétel helyi önkormányzatoktol</v>
          </cell>
        </row>
        <row r="1629">
          <cell r="A1629" t="str">
            <v>67</v>
          </cell>
          <cell r="B1629" t="str">
            <v>98</v>
          </cell>
          <cell r="C1629" t="str">
            <v>1</v>
          </cell>
          <cell r="D1629" t="str">
            <v>B</v>
          </cell>
          <cell r="E1629">
            <v>1</v>
          </cell>
          <cell r="F1629" t="str">
            <v>Felh.célu pe.átvétel vállalkozásoktol</v>
          </cell>
        </row>
        <row r="1630">
          <cell r="A1630" t="str">
            <v>68</v>
          </cell>
          <cell r="B1630" t="str">
            <v>98</v>
          </cell>
          <cell r="C1630" t="str">
            <v>1</v>
          </cell>
          <cell r="D1630" t="str">
            <v>B</v>
          </cell>
          <cell r="E1630">
            <v>1</v>
          </cell>
          <cell r="F1630" t="str">
            <v>Felh.célu pe.átvétel pénzügyi vállalkozásoktol</v>
          </cell>
        </row>
        <row r="1631">
          <cell r="A1631" t="str">
            <v>69</v>
          </cell>
          <cell r="B1631" t="str">
            <v>98</v>
          </cell>
          <cell r="C1631" t="str">
            <v>1</v>
          </cell>
          <cell r="D1631" t="str">
            <v>B</v>
          </cell>
          <cell r="E1631">
            <v>1</v>
          </cell>
          <cell r="F1631" t="str">
            <v>Felh.célu pe.átvétel háztartásoktol</v>
          </cell>
        </row>
        <row r="1632">
          <cell r="A1632" t="str">
            <v>70</v>
          </cell>
          <cell r="B1632" t="str">
            <v>98</v>
          </cell>
          <cell r="C1632" t="str">
            <v>1</v>
          </cell>
          <cell r="D1632" t="str">
            <v>B</v>
          </cell>
          <cell r="E1632">
            <v>1</v>
          </cell>
          <cell r="F1632" t="str">
            <v>Felh.célu pe.átvétel non-profit szervezetektöl</v>
          </cell>
        </row>
        <row r="1633">
          <cell r="A1633" t="str">
            <v>71</v>
          </cell>
          <cell r="B1633" t="str">
            <v>98</v>
          </cell>
          <cell r="C1633" t="str">
            <v>1</v>
          </cell>
          <cell r="D1633" t="str">
            <v>B</v>
          </cell>
          <cell r="E1633">
            <v>1</v>
          </cell>
          <cell r="F1633" t="str">
            <v>Felh.célu pe.átvétel nemzetközi szervezetektöl</v>
          </cell>
        </row>
        <row r="1634">
          <cell r="A1634" t="str">
            <v>72</v>
          </cell>
          <cell r="B1634" t="str">
            <v>98</v>
          </cell>
          <cell r="C1634" t="str">
            <v>1</v>
          </cell>
          <cell r="D1634" t="str">
            <v>B</v>
          </cell>
          <cell r="E1634">
            <v>1</v>
          </cell>
          <cell r="F1634" t="str">
            <v>Felh.célu pe.átvétel egyéb külföldi forrásbol</v>
          </cell>
        </row>
        <row r="1635">
          <cell r="A1635" t="str">
            <v>73</v>
          </cell>
          <cell r="B1635" t="str">
            <v>98</v>
          </cell>
          <cell r="C1635" t="str">
            <v>1</v>
          </cell>
          <cell r="D1635" t="str">
            <v>B</v>
          </cell>
          <cell r="E1635">
            <v>1</v>
          </cell>
          <cell r="F1635" t="str">
            <v>Egyéb felh.célu pénzeszköz-átvétel,bevételek(63+...+72)</v>
          </cell>
        </row>
        <row r="1636">
          <cell r="A1636" t="str">
            <v>74</v>
          </cell>
          <cell r="B1636" t="str">
            <v>98</v>
          </cell>
          <cell r="C1636" t="str">
            <v>1</v>
          </cell>
          <cell r="D1636" t="str">
            <v>B</v>
          </cell>
          <cell r="E1636">
            <v>1</v>
          </cell>
          <cell r="F1636" t="str">
            <v>Kölcsönök visszatérülése államháztartáson belülröl</v>
          </cell>
        </row>
        <row r="1637">
          <cell r="A1637" t="str">
            <v>75</v>
          </cell>
          <cell r="B1637" t="str">
            <v>98</v>
          </cell>
          <cell r="C1637" t="str">
            <v>1</v>
          </cell>
          <cell r="D1637" t="str">
            <v>B</v>
          </cell>
          <cell r="E1637">
            <v>1</v>
          </cell>
          <cell r="F1637" t="str">
            <v>Kölcsönök visszatérülése államháztartáson kivülröl</v>
          </cell>
        </row>
        <row r="1638">
          <cell r="A1638" t="str">
            <v>76</v>
          </cell>
          <cell r="B1638" t="str">
            <v>98</v>
          </cell>
          <cell r="C1638" t="str">
            <v>1</v>
          </cell>
          <cell r="D1638" t="str">
            <v>B</v>
          </cell>
          <cell r="E1638">
            <v>1</v>
          </cell>
          <cell r="F1638" t="str">
            <v>Kölcsönök igénybevétele államháztartáson belülröl</v>
          </cell>
        </row>
        <row r="1639">
          <cell r="A1639" t="str">
            <v>77</v>
          </cell>
          <cell r="B1639" t="str">
            <v>98</v>
          </cell>
          <cell r="C1639" t="str">
            <v>1</v>
          </cell>
          <cell r="D1639" t="str">
            <v>B</v>
          </cell>
          <cell r="E1639">
            <v>1</v>
          </cell>
          <cell r="F1639" t="str">
            <v>Osztalékok,koncesszios dijak</v>
          </cell>
        </row>
        <row r="1640">
          <cell r="A1640" t="str">
            <v>78</v>
          </cell>
          <cell r="B1640" t="str">
            <v>98</v>
          </cell>
          <cell r="C1640" t="str">
            <v>1</v>
          </cell>
          <cell r="D1640" t="str">
            <v>B</v>
          </cell>
          <cell r="E1640">
            <v>1</v>
          </cell>
          <cell r="F1640" t="str">
            <v>Pénzügyi befektetések bevételeiböl részesedések</v>
          </cell>
        </row>
        <row r="1641">
          <cell r="A1641" t="str">
            <v>79</v>
          </cell>
          <cell r="B1641" t="str">
            <v>98</v>
          </cell>
          <cell r="C1641" t="str">
            <v>1</v>
          </cell>
          <cell r="D1641" t="str">
            <v>B</v>
          </cell>
          <cell r="E1641">
            <v>1</v>
          </cell>
          <cell r="F1641" t="str">
            <v>Adok és adojellegü bevételek</v>
          </cell>
        </row>
        <row r="1642">
          <cell r="A1642" t="str">
            <v>80</v>
          </cell>
          <cell r="B1642" t="str">
            <v>98</v>
          </cell>
          <cell r="C1642" t="str">
            <v>1</v>
          </cell>
          <cell r="D1642" t="str">
            <v>B</v>
          </cell>
          <cell r="E1642">
            <v>1</v>
          </cell>
          <cell r="F1642" t="str">
            <v>Törvény szerinti bevételek (46+..+49+60+61+62+73+..+79)</v>
          </cell>
        </row>
        <row r="1643">
          <cell r="A1643" t="str">
            <v>81</v>
          </cell>
          <cell r="B1643" t="str">
            <v>98</v>
          </cell>
          <cell r="C1643" t="str">
            <v>1</v>
          </cell>
          <cell r="D1643" t="str">
            <v>B</v>
          </cell>
          <cell r="E1643">
            <v>1</v>
          </cell>
          <cell r="F1643" t="str">
            <v>Törvény szerinti kiadások és bevételek egyenlege(45-80)</v>
          </cell>
        </row>
        <row r="1644">
          <cell r="A1644" t="str">
            <v>82</v>
          </cell>
          <cell r="B1644" t="str">
            <v>98</v>
          </cell>
          <cell r="C1644" t="str">
            <v>1</v>
          </cell>
          <cell r="D1644" t="str">
            <v>B</v>
          </cell>
          <cell r="E1644">
            <v>1</v>
          </cell>
          <cell r="F1644" t="str">
            <v>Müködési költségvetés támogatása</v>
          </cell>
        </row>
        <row r="1645">
          <cell r="A1645" t="str">
            <v>83</v>
          </cell>
          <cell r="B1645" t="str">
            <v>98</v>
          </cell>
          <cell r="C1645" t="str">
            <v>1</v>
          </cell>
          <cell r="D1645" t="str">
            <v>B</v>
          </cell>
          <cell r="E1645">
            <v>1</v>
          </cell>
          <cell r="F1645" t="str">
            <v>Intézményi felhalmozási kiadások támogatása</v>
          </cell>
        </row>
        <row r="1646">
          <cell r="A1646" t="str">
            <v>84</v>
          </cell>
          <cell r="B1646" t="str">
            <v>98</v>
          </cell>
          <cell r="C1646" t="str">
            <v>1</v>
          </cell>
          <cell r="D1646" t="str">
            <v>B</v>
          </cell>
          <cell r="E1646">
            <v>1</v>
          </cell>
          <cell r="F1646" t="str">
            <v>Központi felhalmozási kiadások támogatása</v>
          </cell>
        </row>
        <row r="1647">
          <cell r="A1647" t="str">
            <v>85</v>
          </cell>
          <cell r="B1647" t="str">
            <v>98</v>
          </cell>
          <cell r="C1647" t="str">
            <v>1</v>
          </cell>
          <cell r="D1647" t="str">
            <v>B</v>
          </cell>
          <cell r="E1647">
            <v>1</v>
          </cell>
          <cell r="F1647" t="str">
            <v>Fejezeti kezelésü elöirányzatok támogatása</v>
          </cell>
        </row>
        <row r="1648">
          <cell r="A1648" t="str">
            <v>86</v>
          </cell>
          <cell r="B1648" t="str">
            <v>98</v>
          </cell>
          <cell r="C1648" t="str">
            <v>1</v>
          </cell>
          <cell r="D1648" t="str">
            <v>B</v>
          </cell>
          <cell r="E1648">
            <v>1</v>
          </cell>
          <cell r="F1648" t="str">
            <v>Költségvetési támogatás                     (82+...+85)</v>
          </cell>
        </row>
        <row r="1649">
          <cell r="A1649" t="str">
            <v>87</v>
          </cell>
          <cell r="B1649" t="str">
            <v>98</v>
          </cell>
          <cell r="C1649" t="str">
            <v>1</v>
          </cell>
          <cell r="D1649" t="str">
            <v>B</v>
          </cell>
          <cell r="E1649">
            <v>1</v>
          </cell>
          <cell r="F1649" t="str">
            <v>Kiadások és bevételek egyenlege (költ.tám.-sal) (81-86)</v>
          </cell>
        </row>
        <row r="1650">
          <cell r="A1650" t="str">
            <v>88</v>
          </cell>
          <cell r="B1650" t="str">
            <v>98</v>
          </cell>
          <cell r="C1650" t="str">
            <v>1</v>
          </cell>
          <cell r="D1650" t="str">
            <v>B</v>
          </cell>
          <cell r="E1650">
            <v>1</v>
          </cell>
          <cell r="F1650" t="str">
            <v>Kiadásbol:müködésböl felhalmozás keresztfinanszirozása</v>
          </cell>
        </row>
        <row r="1651">
          <cell r="A1651" t="str">
            <v>89</v>
          </cell>
          <cell r="B1651" t="str">
            <v>98</v>
          </cell>
          <cell r="C1651" t="str">
            <v>1</v>
          </cell>
          <cell r="D1651" t="str">
            <v>B</v>
          </cell>
          <cell r="E1651">
            <v>1</v>
          </cell>
          <cell r="F1651" t="str">
            <v>Kiadásbol:felhalmozásbol müködés keresztfinanszirozása</v>
          </cell>
        </row>
        <row r="1652">
          <cell r="A1652" t="str">
            <v>90</v>
          </cell>
          <cell r="B1652" t="str">
            <v>98</v>
          </cell>
          <cell r="C1652" t="str">
            <v>1</v>
          </cell>
          <cell r="D1652" t="str">
            <v>B</v>
          </cell>
          <cell r="E1652">
            <v>1</v>
          </cell>
          <cell r="F1652" t="str">
            <v>Mük.költségvetés elöir.-maradv.pénzmar.igénybevétele</v>
          </cell>
        </row>
        <row r="1653">
          <cell r="A1653" t="str">
            <v>91</v>
          </cell>
          <cell r="B1653" t="str">
            <v>98</v>
          </cell>
          <cell r="C1653" t="str">
            <v>1</v>
          </cell>
          <cell r="D1653" t="str">
            <v>B</v>
          </cell>
          <cell r="E1653">
            <v>1</v>
          </cell>
          <cell r="F1653" t="str">
            <v>Intézm.felhalmozási kiadások elöir.-maradv. igénybevétele</v>
          </cell>
        </row>
        <row r="1654">
          <cell r="A1654" t="str">
            <v>92</v>
          </cell>
          <cell r="B1654" t="str">
            <v>98</v>
          </cell>
          <cell r="C1654" t="str">
            <v>1</v>
          </cell>
          <cell r="D1654" t="str">
            <v>B</v>
          </cell>
          <cell r="E1654">
            <v>1</v>
          </cell>
          <cell r="F1654" t="str">
            <v>Központi felhalmozási kiadások elöir.-maradv. igénybevétele</v>
          </cell>
        </row>
        <row r="1655">
          <cell r="A1655" t="str">
            <v>93</v>
          </cell>
          <cell r="B1655" t="str">
            <v>98</v>
          </cell>
          <cell r="C1655" t="str">
            <v>1</v>
          </cell>
          <cell r="D1655" t="str">
            <v>B</v>
          </cell>
          <cell r="E1655">
            <v>1</v>
          </cell>
          <cell r="F1655" t="str">
            <v>Fejezeti kez.(spec.)elöir.ányzatok elöir.-maradv. igénybev.</v>
          </cell>
        </row>
        <row r="1656">
          <cell r="A1656" t="str">
            <v>94</v>
          </cell>
          <cell r="B1656" t="str">
            <v>98</v>
          </cell>
          <cell r="C1656" t="str">
            <v>1</v>
          </cell>
          <cell r="D1656" t="str">
            <v>B</v>
          </cell>
          <cell r="E1656">
            <v>1</v>
          </cell>
          <cell r="F1656" t="str">
            <v>Elözö évi elöir.-maradv.,pénzm.igénybevétele  (90+..+93)</v>
          </cell>
        </row>
        <row r="1657">
          <cell r="A1657" t="str">
            <v>95</v>
          </cell>
          <cell r="B1657" t="str">
            <v>98</v>
          </cell>
          <cell r="C1657" t="str">
            <v>1</v>
          </cell>
          <cell r="D1657" t="str">
            <v>B</v>
          </cell>
          <cell r="E1657">
            <v>1</v>
          </cell>
          <cell r="F1657" t="str">
            <v>Rövid lejáratu hitelek törlesztése</v>
          </cell>
        </row>
        <row r="1658">
          <cell r="A1658" t="str">
            <v>96</v>
          </cell>
          <cell r="B1658" t="str">
            <v>98</v>
          </cell>
          <cell r="C1658" t="str">
            <v>1</v>
          </cell>
          <cell r="D1658" t="str">
            <v>B</v>
          </cell>
          <cell r="E1658">
            <v>1</v>
          </cell>
          <cell r="F1658" t="str">
            <v>Hosszu lejáratu hitelek törlesztése</v>
          </cell>
        </row>
        <row r="1659">
          <cell r="A1659" t="str">
            <v>97</v>
          </cell>
          <cell r="B1659" t="str">
            <v>98</v>
          </cell>
          <cell r="C1659" t="str">
            <v>1</v>
          </cell>
          <cell r="D1659" t="str">
            <v>B</v>
          </cell>
          <cell r="E1659">
            <v>1</v>
          </cell>
          <cell r="F1659" t="str">
            <v>Rövid lejáratu értékpapirok kiadásai</v>
          </cell>
        </row>
        <row r="1660">
          <cell r="A1660" t="str">
            <v>98</v>
          </cell>
          <cell r="B1660" t="str">
            <v>98</v>
          </cell>
          <cell r="C1660" t="str">
            <v>1</v>
          </cell>
          <cell r="D1660" t="str">
            <v>B</v>
          </cell>
          <cell r="E1660">
            <v>1</v>
          </cell>
          <cell r="F1660" t="str">
            <v>Hosszu lejáratu értékpapirok kiadásai</v>
          </cell>
        </row>
        <row r="1661">
          <cell r="A1661" t="str">
            <v>99</v>
          </cell>
          <cell r="B1661" t="str">
            <v>98</v>
          </cell>
          <cell r="C1661" t="str">
            <v>1</v>
          </cell>
          <cell r="D1661" t="str">
            <v>B</v>
          </cell>
          <cell r="E1661">
            <v>1</v>
          </cell>
          <cell r="F1661" t="str">
            <v>Hiteltörlesztés külföldre</v>
          </cell>
        </row>
        <row r="1662">
          <cell r="A1662" t="str">
            <v>100</v>
          </cell>
          <cell r="B1662" t="str">
            <v>98</v>
          </cell>
          <cell r="C1662" t="str">
            <v>1</v>
          </cell>
          <cell r="D1662" t="str">
            <v>B</v>
          </cell>
          <cell r="E1662">
            <v>1</v>
          </cell>
          <cell r="F1662" t="str">
            <v>Egyéb finanszirozás kiadásai</v>
          </cell>
        </row>
        <row r="1663">
          <cell r="A1663" t="str">
            <v>101</v>
          </cell>
          <cell r="B1663" t="str">
            <v>98</v>
          </cell>
          <cell r="C1663" t="str">
            <v>1</v>
          </cell>
          <cell r="D1663" t="str">
            <v>B</v>
          </cell>
          <cell r="E1663">
            <v>1</v>
          </cell>
          <cell r="F1663" t="str">
            <v>Finanszirozási kiadások                   (95+...+100)</v>
          </cell>
        </row>
        <row r="1664">
          <cell r="A1664" t="str">
            <v>102</v>
          </cell>
          <cell r="B1664" t="str">
            <v>98</v>
          </cell>
          <cell r="C1664" t="str">
            <v>1</v>
          </cell>
          <cell r="D1664" t="str">
            <v>B</v>
          </cell>
          <cell r="E1664">
            <v>1</v>
          </cell>
          <cell r="F1664" t="str">
            <v>Rövid lejáratu hitelek bevételei</v>
          </cell>
        </row>
        <row r="1665">
          <cell r="A1665" t="str">
            <v>103</v>
          </cell>
          <cell r="B1665" t="str">
            <v>98</v>
          </cell>
          <cell r="C1665" t="str">
            <v>1</v>
          </cell>
          <cell r="D1665" t="str">
            <v>B</v>
          </cell>
          <cell r="E1665">
            <v>1</v>
          </cell>
          <cell r="F1665" t="str">
            <v>Hosszu lejáratu hitelek bevételei</v>
          </cell>
        </row>
        <row r="1666">
          <cell r="A1666" t="str">
            <v>104</v>
          </cell>
          <cell r="B1666" t="str">
            <v>98</v>
          </cell>
          <cell r="C1666" t="str">
            <v>1</v>
          </cell>
          <cell r="D1666" t="str">
            <v>B</v>
          </cell>
          <cell r="E1666">
            <v>1</v>
          </cell>
          <cell r="F1666" t="str">
            <v>Rövid lejáratu értékpapirok bevételei</v>
          </cell>
        </row>
        <row r="1667">
          <cell r="A1667" t="str">
            <v>105</v>
          </cell>
          <cell r="B1667" t="str">
            <v>98</v>
          </cell>
          <cell r="C1667" t="str">
            <v>1</v>
          </cell>
          <cell r="D1667" t="str">
            <v>B</v>
          </cell>
          <cell r="E1667">
            <v>1</v>
          </cell>
          <cell r="F1667" t="str">
            <v>Hosszu lejáratu értékpapirok bevételei</v>
          </cell>
        </row>
        <row r="1668">
          <cell r="A1668" t="str">
            <v>106</v>
          </cell>
          <cell r="B1668" t="str">
            <v>98</v>
          </cell>
          <cell r="C1668" t="str">
            <v>1</v>
          </cell>
          <cell r="D1668" t="str">
            <v>B</v>
          </cell>
          <cell r="E1668">
            <v>1</v>
          </cell>
          <cell r="F1668" t="str">
            <v>Hitelfelvétel külföldröl</v>
          </cell>
        </row>
        <row r="1669">
          <cell r="A1669" t="str">
            <v>107</v>
          </cell>
          <cell r="B1669" t="str">
            <v>98</v>
          </cell>
          <cell r="C1669" t="str">
            <v>1</v>
          </cell>
          <cell r="D1669" t="str">
            <v>B</v>
          </cell>
          <cell r="E1669">
            <v>1</v>
          </cell>
          <cell r="F1669" t="str">
            <v>Egyéb finanszirozás bevételei</v>
          </cell>
        </row>
        <row r="1670">
          <cell r="A1670" t="str">
            <v>108</v>
          </cell>
          <cell r="B1670" t="str">
            <v>98</v>
          </cell>
          <cell r="C1670" t="str">
            <v>1</v>
          </cell>
          <cell r="D1670" t="str">
            <v>B</v>
          </cell>
          <cell r="E1670">
            <v>1</v>
          </cell>
          <cell r="F1670" t="str">
            <v>Finanszirozási bevételek                 (102+...+107)</v>
          </cell>
        </row>
        <row r="1671">
          <cell r="A1671" t="str">
            <v>109</v>
          </cell>
          <cell r="B1671" t="str">
            <v>98</v>
          </cell>
          <cell r="C1671" t="str">
            <v>1</v>
          </cell>
          <cell r="D1671" t="str">
            <v>B</v>
          </cell>
          <cell r="E1671">
            <v>1</v>
          </cell>
          <cell r="F1671" t="str">
            <v>Finanszirozás összesen              (94-101+108) (87)</v>
          </cell>
        </row>
        <row r="1672">
          <cell r="A1672" t="str">
            <v>110</v>
          </cell>
          <cell r="B1672" t="str">
            <v>98</v>
          </cell>
          <cell r="C1672" t="str">
            <v>1</v>
          </cell>
          <cell r="D1672" t="str">
            <v>B</v>
          </cell>
          <cell r="E1672">
            <v>1</v>
          </cell>
          <cell r="F1672" t="str">
            <v>Foglalkoztatottak létszáma(fö) - idöszakra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PAR13"/>
      <sheetName val="Munka2"/>
      <sheetName val="Munka7"/>
      <sheetName val="NORM0100"/>
      <sheetName val="PAR10"/>
      <sheetName val="PAR10A"/>
      <sheetName val="JO"/>
      <sheetName val="Egysz"/>
      <sheetName val="Egysz1"/>
      <sheetName val="Egysz2"/>
      <sheetName val="Eszk"/>
      <sheetName val="Forr"/>
      <sheetName val="MERLHIV"/>
      <sheetName val="MERLINT"/>
      <sheetName val="MERLÖSSZ"/>
      <sheetName val="38"/>
      <sheetName val="Vagyon"/>
      <sheetName val="29HIV"/>
      <sheetName val="PMINT29"/>
      <sheetName val="PM elsz"/>
      <sheetName val="48"/>
      <sheetName val="48 (2)"/>
      <sheetName val="49"/>
      <sheetName val="49 (2)"/>
      <sheetName val="31"/>
      <sheetName val="31 (2)"/>
      <sheetName val="51"/>
      <sheetName val="51 (2)"/>
      <sheetName val="DIFF"/>
      <sheetName val="31+51"/>
      <sheetName val="33"/>
      <sheetName val="50"/>
      <sheetName val="55"/>
      <sheetName val="25"/>
      <sheetName val="24"/>
      <sheetName val="HITEL2007"/>
      <sheetName val="LÉTESÍT2005"/>
      <sheetName val="LAKAL"/>
      <sheetName val="HELY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TORZSZ</v>
          </cell>
          <cell r="B1" t="str">
            <v>SZEK</v>
          </cell>
          <cell r="C1" t="str">
            <v>FEJ</v>
          </cell>
          <cell r="D1" t="str">
            <v>URSZ</v>
          </cell>
          <cell r="E1" t="str">
            <v>BSORSZ</v>
          </cell>
          <cell r="F1" t="str">
            <v>HIBAJ</v>
          </cell>
          <cell r="G1" t="str">
            <v>A1</v>
          </cell>
          <cell r="H1" t="str">
            <v>A2</v>
          </cell>
          <cell r="I1" t="str">
            <v>A3</v>
          </cell>
          <cell r="J1" t="str">
            <v>A4</v>
          </cell>
          <cell r="K1" t="str">
            <v>A5</v>
          </cell>
          <cell r="L1" t="str">
            <v>A6</v>
          </cell>
          <cell r="M1" t="str">
            <v>A7</v>
          </cell>
          <cell r="N1" t="str">
            <v>A8</v>
          </cell>
          <cell r="O1" t="str">
            <v>A9</v>
          </cell>
          <cell r="P1" t="str">
            <v>A10</v>
          </cell>
          <cell r="Q1" t="str">
            <v>A11</v>
          </cell>
          <cell r="R1" t="str">
            <v>A12</v>
          </cell>
          <cell r="S1" t="str">
            <v>A13</v>
          </cell>
          <cell r="T1" t="str">
            <v>A14</v>
          </cell>
          <cell r="U1" t="str">
            <v>A15</v>
          </cell>
          <cell r="V1" t="str">
            <v>A16</v>
          </cell>
          <cell r="W1" t="str">
            <v>A17</v>
          </cell>
        </row>
        <row r="2">
          <cell r="A2" t="str">
            <v>453473</v>
          </cell>
          <cell r="B2" t="str">
            <v>1251</v>
          </cell>
          <cell r="C2" t="str">
            <v>12</v>
          </cell>
          <cell r="D2" t="str">
            <v>01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18</v>
          </cell>
          <cell r="N2">
            <v>89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18</v>
          </cell>
          <cell r="T2">
            <v>89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453473</v>
          </cell>
          <cell r="B3" t="str">
            <v>1251</v>
          </cell>
          <cell r="C3" t="str">
            <v>12</v>
          </cell>
          <cell r="D3" t="str">
            <v>01</v>
          </cell>
          <cell r="E3">
            <v>8</v>
          </cell>
          <cell r="G3">
            <v>65143</v>
          </cell>
          <cell r="H3">
            <v>63652</v>
          </cell>
          <cell r="I3">
            <v>7916</v>
          </cell>
          <cell r="J3">
            <v>5678</v>
          </cell>
          <cell r="K3">
            <v>0</v>
          </cell>
          <cell r="L3">
            <v>5409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453473</v>
          </cell>
          <cell r="B4" t="str">
            <v>1251</v>
          </cell>
          <cell r="C4" t="str">
            <v>12</v>
          </cell>
          <cell r="D4" t="str">
            <v>01</v>
          </cell>
          <cell r="E4">
            <v>15</v>
          </cell>
          <cell r="G4">
            <v>0</v>
          </cell>
          <cell r="H4">
            <v>0</v>
          </cell>
          <cell r="I4">
            <v>73059</v>
          </cell>
          <cell r="J4">
            <v>74739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453473</v>
          </cell>
          <cell r="B5" t="str">
            <v>1251</v>
          </cell>
          <cell r="C5" t="str">
            <v>12</v>
          </cell>
          <cell r="D5" t="str">
            <v>01</v>
          </cell>
          <cell r="E5">
            <v>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453473</v>
          </cell>
          <cell r="B6" t="str">
            <v>1251</v>
          </cell>
          <cell r="C6" t="str">
            <v>12</v>
          </cell>
          <cell r="D6" t="str">
            <v>01</v>
          </cell>
          <cell r="E6">
            <v>29</v>
          </cell>
          <cell r="G6">
            <v>0</v>
          </cell>
          <cell r="H6">
            <v>0</v>
          </cell>
          <cell r="I6">
            <v>73077</v>
          </cell>
          <cell r="J6">
            <v>74828</v>
          </cell>
          <cell r="K6">
            <v>177</v>
          </cell>
          <cell r="L6">
            <v>196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 t="str">
            <v>453473</v>
          </cell>
          <cell r="B7" t="str">
            <v>1251</v>
          </cell>
          <cell r="C7" t="str">
            <v>12</v>
          </cell>
          <cell r="D7" t="str">
            <v>01</v>
          </cell>
          <cell r="E7">
            <v>36</v>
          </cell>
          <cell r="G7">
            <v>0</v>
          </cell>
          <cell r="H7">
            <v>0</v>
          </cell>
          <cell r="I7">
            <v>177</v>
          </cell>
          <cell r="J7">
            <v>196</v>
          </cell>
          <cell r="K7">
            <v>67</v>
          </cell>
          <cell r="L7">
            <v>214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453473</v>
          </cell>
          <cell r="B8" t="str">
            <v>1251</v>
          </cell>
          <cell r="C8" t="str">
            <v>12</v>
          </cell>
          <cell r="D8" t="str">
            <v>01</v>
          </cell>
          <cell r="E8">
            <v>43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67</v>
          </cell>
          <cell r="P8">
            <v>214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453473</v>
          </cell>
          <cell r="B9" t="str">
            <v>1251</v>
          </cell>
          <cell r="C9" t="str">
            <v>12</v>
          </cell>
          <cell r="D9" t="str">
            <v>01</v>
          </cell>
          <cell r="E9">
            <v>50</v>
          </cell>
          <cell r="G9">
            <v>0</v>
          </cell>
          <cell r="H9">
            <v>0</v>
          </cell>
          <cell r="I9">
            <v>36</v>
          </cell>
          <cell r="J9">
            <v>142</v>
          </cell>
          <cell r="K9">
            <v>0</v>
          </cell>
          <cell r="L9">
            <v>147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36</v>
          </cell>
          <cell r="R9">
            <v>289</v>
          </cell>
          <cell r="S9">
            <v>24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453473</v>
          </cell>
          <cell r="B10" t="str">
            <v>1251</v>
          </cell>
          <cell r="C10" t="str">
            <v>12</v>
          </cell>
          <cell r="D10" t="str">
            <v>01</v>
          </cell>
          <cell r="E10">
            <v>57</v>
          </cell>
          <cell r="G10">
            <v>329</v>
          </cell>
          <cell r="H10">
            <v>49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353</v>
          </cell>
          <cell r="N10">
            <v>49</v>
          </cell>
          <cell r="O10">
            <v>633</v>
          </cell>
          <cell r="P10">
            <v>748</v>
          </cell>
          <cell r="Q10">
            <v>73710</v>
          </cell>
          <cell r="R10">
            <v>75576</v>
          </cell>
          <cell r="S10">
            <v>36846</v>
          </cell>
          <cell r="T10">
            <v>36846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453473</v>
          </cell>
          <cell r="B11" t="str">
            <v>1251</v>
          </cell>
          <cell r="C11" t="str">
            <v>12</v>
          </cell>
          <cell r="D11" t="str">
            <v>01</v>
          </cell>
          <cell r="E11">
            <v>64</v>
          </cell>
          <cell r="G11">
            <v>30213</v>
          </cell>
          <cell r="H11">
            <v>31133</v>
          </cell>
          <cell r="I11">
            <v>0</v>
          </cell>
          <cell r="J11">
            <v>0</v>
          </cell>
          <cell r="K11">
            <v>67059</v>
          </cell>
          <cell r="L11">
            <v>67979</v>
          </cell>
          <cell r="M11">
            <v>389</v>
          </cell>
          <cell r="N11">
            <v>338</v>
          </cell>
          <cell r="O11">
            <v>389</v>
          </cell>
          <cell r="P11">
            <v>338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453473</v>
          </cell>
          <cell r="B12" t="str">
            <v>1251</v>
          </cell>
          <cell r="C12" t="str">
            <v>12</v>
          </cell>
          <cell r="D12" t="str">
            <v>01</v>
          </cell>
          <cell r="E12">
            <v>71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389</v>
          </cell>
          <cell r="N12">
            <v>338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453473</v>
          </cell>
          <cell r="B13" t="str">
            <v>1251</v>
          </cell>
          <cell r="C13" t="str">
            <v>12</v>
          </cell>
          <cell r="D13" t="str">
            <v>01</v>
          </cell>
          <cell r="E13">
            <v>78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389</v>
          </cell>
          <cell r="P13">
            <v>338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 t="str">
            <v>453473</v>
          </cell>
          <cell r="B14" t="str">
            <v>1251</v>
          </cell>
          <cell r="C14" t="str">
            <v>12</v>
          </cell>
          <cell r="D14" t="str">
            <v>01</v>
          </cell>
          <cell r="E14">
            <v>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 t="str">
            <v>453473</v>
          </cell>
          <cell r="B15" t="str">
            <v>1251</v>
          </cell>
          <cell r="C15" t="str">
            <v>12</v>
          </cell>
          <cell r="D15" t="str">
            <v>01</v>
          </cell>
          <cell r="E15">
            <v>92</v>
          </cell>
          <cell r="G15">
            <v>6262</v>
          </cell>
          <cell r="H15">
            <v>7259</v>
          </cell>
          <cell r="I15">
            <v>6173</v>
          </cell>
          <cell r="J15">
            <v>5583</v>
          </cell>
          <cell r="K15">
            <v>89</v>
          </cell>
          <cell r="L15">
            <v>1676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453473</v>
          </cell>
          <cell r="B16" t="str">
            <v>1251</v>
          </cell>
          <cell r="C16" t="str">
            <v>12</v>
          </cell>
          <cell r="D16" t="str">
            <v>01</v>
          </cell>
          <cell r="E16">
            <v>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453473</v>
          </cell>
          <cell r="B17" t="str">
            <v>1251</v>
          </cell>
          <cell r="C17" t="str">
            <v>12</v>
          </cell>
          <cell r="D17" t="str">
            <v>01</v>
          </cell>
          <cell r="E17">
            <v>106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453473</v>
          </cell>
          <cell r="B18" t="str">
            <v>1251</v>
          </cell>
          <cell r="C18" t="str">
            <v>12</v>
          </cell>
          <cell r="D18" t="str">
            <v>01</v>
          </cell>
          <cell r="E18">
            <v>113</v>
          </cell>
          <cell r="G18">
            <v>6262</v>
          </cell>
          <cell r="H18">
            <v>7259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 t="str">
            <v>453473</v>
          </cell>
          <cell r="B19" t="str">
            <v>1251</v>
          </cell>
          <cell r="C19" t="str">
            <v>12</v>
          </cell>
          <cell r="D19" t="str">
            <v>01</v>
          </cell>
          <cell r="E19">
            <v>120</v>
          </cell>
          <cell r="G19">
            <v>0</v>
          </cell>
          <cell r="H19">
            <v>0</v>
          </cell>
          <cell r="I19">
            <v>6262</v>
          </cell>
          <cell r="J19">
            <v>7259</v>
          </cell>
          <cell r="K19">
            <v>73710</v>
          </cell>
          <cell r="L19">
            <v>75576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 t="str">
            <v>453473</v>
          </cell>
          <cell r="B20" t="str">
            <v>1251</v>
          </cell>
          <cell r="C20" t="str">
            <v>12</v>
          </cell>
          <cell r="D20" t="str">
            <v>02</v>
          </cell>
          <cell r="E20">
            <v>1</v>
          </cell>
          <cell r="G20">
            <v>49127</v>
          </cell>
          <cell r="H20">
            <v>49190</v>
          </cell>
          <cell r="I20">
            <v>48845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2314</v>
          </cell>
          <cell r="Q20">
            <v>2314</v>
          </cell>
          <cell r="R20">
            <v>2098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453473</v>
          </cell>
          <cell r="B21" t="str">
            <v>1251</v>
          </cell>
          <cell r="C21" t="str">
            <v>12</v>
          </cell>
          <cell r="D21" t="str">
            <v>02</v>
          </cell>
          <cell r="E21">
            <v>6</v>
          </cell>
          <cell r="G21">
            <v>0</v>
          </cell>
          <cell r="H21">
            <v>0</v>
          </cell>
          <cell r="I21">
            <v>0</v>
          </cell>
          <cell r="J21">
            <v>51441</v>
          </cell>
          <cell r="K21">
            <v>51504</v>
          </cell>
          <cell r="L21">
            <v>50943</v>
          </cell>
          <cell r="M21">
            <v>1766</v>
          </cell>
          <cell r="N21">
            <v>1766</v>
          </cell>
          <cell r="O21">
            <v>1279</v>
          </cell>
          <cell r="P21">
            <v>53207</v>
          </cell>
          <cell r="Q21">
            <v>53270</v>
          </cell>
          <cell r="R21">
            <v>52222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 t="str">
            <v>453473</v>
          </cell>
          <cell r="B22" t="str">
            <v>1251</v>
          </cell>
          <cell r="C22" t="str">
            <v>12</v>
          </cell>
          <cell r="D22" t="str">
            <v>02</v>
          </cell>
          <cell r="E22">
            <v>11</v>
          </cell>
          <cell r="G22">
            <v>0</v>
          </cell>
          <cell r="H22">
            <v>0</v>
          </cell>
          <cell r="I22">
            <v>0</v>
          </cell>
          <cell r="J22">
            <v>2368</v>
          </cell>
          <cell r="K22">
            <v>2368</v>
          </cell>
          <cell r="L22">
            <v>1812</v>
          </cell>
          <cell r="M22">
            <v>6210</v>
          </cell>
          <cell r="N22">
            <v>6262</v>
          </cell>
          <cell r="O22">
            <v>6766</v>
          </cell>
          <cell r="P22">
            <v>8578</v>
          </cell>
          <cell r="Q22">
            <v>8630</v>
          </cell>
          <cell r="R22">
            <v>8578</v>
          </cell>
          <cell r="S22">
            <v>0</v>
          </cell>
          <cell r="T22">
            <v>0</v>
          </cell>
          <cell r="U22">
            <v>269</v>
          </cell>
          <cell r="V22">
            <v>0</v>
          </cell>
          <cell r="W22">
            <v>0</v>
          </cell>
        </row>
        <row r="23">
          <cell r="A23" t="str">
            <v>453473</v>
          </cell>
          <cell r="B23" t="str">
            <v>1251</v>
          </cell>
          <cell r="C23" t="str">
            <v>12</v>
          </cell>
          <cell r="D23" t="str">
            <v>02</v>
          </cell>
          <cell r="E23">
            <v>16</v>
          </cell>
          <cell r="G23">
            <v>8578</v>
          </cell>
          <cell r="H23">
            <v>8630</v>
          </cell>
          <cell r="I23">
            <v>8847</v>
          </cell>
          <cell r="J23">
            <v>552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484</v>
          </cell>
          <cell r="Q23">
            <v>484</v>
          </cell>
          <cell r="R23">
            <v>484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453473</v>
          </cell>
          <cell r="B24" t="str">
            <v>1251</v>
          </cell>
          <cell r="C24" t="str">
            <v>12</v>
          </cell>
          <cell r="D24" t="str">
            <v>02</v>
          </cell>
          <cell r="E24">
            <v>21</v>
          </cell>
          <cell r="G24">
            <v>0</v>
          </cell>
          <cell r="H24">
            <v>0</v>
          </cell>
          <cell r="I24">
            <v>0</v>
          </cell>
          <cell r="J24">
            <v>117</v>
          </cell>
          <cell r="K24">
            <v>117</v>
          </cell>
          <cell r="L24">
            <v>428</v>
          </cell>
          <cell r="M24">
            <v>601</v>
          </cell>
          <cell r="N24">
            <v>601</v>
          </cell>
          <cell r="O24">
            <v>912</v>
          </cell>
          <cell r="P24">
            <v>0</v>
          </cell>
          <cell r="Q24">
            <v>0</v>
          </cell>
          <cell r="R24">
            <v>0</v>
          </cell>
          <cell r="S24">
            <v>601</v>
          </cell>
          <cell r="T24">
            <v>601</v>
          </cell>
          <cell r="U24">
            <v>912</v>
          </cell>
          <cell r="V24">
            <v>0</v>
          </cell>
          <cell r="W24">
            <v>0</v>
          </cell>
        </row>
        <row r="25">
          <cell r="A25" t="str">
            <v>453473</v>
          </cell>
          <cell r="B25" t="str">
            <v>1251</v>
          </cell>
          <cell r="C25" t="str">
            <v>12</v>
          </cell>
          <cell r="D25" t="str">
            <v>02</v>
          </cell>
          <cell r="E25">
            <v>26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325</v>
          </cell>
          <cell r="N25">
            <v>325</v>
          </cell>
          <cell r="O25">
            <v>310</v>
          </cell>
          <cell r="P25">
            <v>1192</v>
          </cell>
          <cell r="Q25">
            <v>1192</v>
          </cell>
          <cell r="R25">
            <v>1161</v>
          </cell>
          <cell r="S25">
            <v>66</v>
          </cell>
          <cell r="T25">
            <v>66</v>
          </cell>
          <cell r="U25">
            <v>104</v>
          </cell>
          <cell r="V25">
            <v>0</v>
          </cell>
          <cell r="W25">
            <v>0</v>
          </cell>
        </row>
        <row r="26">
          <cell r="A26" t="str">
            <v>453473</v>
          </cell>
          <cell r="B26" t="str">
            <v>1251</v>
          </cell>
          <cell r="C26" t="str">
            <v>12</v>
          </cell>
          <cell r="D26" t="str">
            <v>02</v>
          </cell>
          <cell r="E26">
            <v>31</v>
          </cell>
          <cell r="G26">
            <v>1583</v>
          </cell>
          <cell r="H26">
            <v>1583</v>
          </cell>
          <cell r="I26">
            <v>1575</v>
          </cell>
          <cell r="J26">
            <v>0</v>
          </cell>
          <cell r="K26">
            <v>0</v>
          </cell>
          <cell r="L26">
            <v>0</v>
          </cell>
          <cell r="M26">
            <v>1583</v>
          </cell>
          <cell r="N26">
            <v>1583</v>
          </cell>
          <cell r="O26">
            <v>1575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453473</v>
          </cell>
          <cell r="B27" t="str">
            <v>1251</v>
          </cell>
          <cell r="C27" t="str">
            <v>12</v>
          </cell>
          <cell r="D27" t="str">
            <v>02</v>
          </cell>
          <cell r="E27">
            <v>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10762</v>
          </cell>
          <cell r="T27">
            <v>10814</v>
          </cell>
          <cell r="U27">
            <v>11065</v>
          </cell>
          <cell r="V27">
            <v>0</v>
          </cell>
          <cell r="W27">
            <v>0</v>
          </cell>
        </row>
        <row r="28">
          <cell r="A28" t="str">
            <v>453473</v>
          </cell>
          <cell r="B28" t="str">
            <v>1251</v>
          </cell>
          <cell r="C28" t="str">
            <v>12</v>
          </cell>
          <cell r="D28" t="str">
            <v>02</v>
          </cell>
          <cell r="E28">
            <v>41</v>
          </cell>
          <cell r="G28">
            <v>0</v>
          </cell>
          <cell r="H28">
            <v>0</v>
          </cell>
          <cell r="I28">
            <v>269</v>
          </cell>
          <cell r="J28">
            <v>11314</v>
          </cell>
          <cell r="K28">
            <v>10814</v>
          </cell>
          <cell r="L28">
            <v>11334</v>
          </cell>
          <cell r="M28">
            <v>3740</v>
          </cell>
          <cell r="N28">
            <v>3740</v>
          </cell>
          <cell r="O28">
            <v>3606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453473</v>
          </cell>
          <cell r="B29" t="str">
            <v>1251</v>
          </cell>
          <cell r="C29" t="str">
            <v>12</v>
          </cell>
          <cell r="D29" t="str">
            <v>02</v>
          </cell>
          <cell r="E29">
            <v>46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3740</v>
          </cell>
          <cell r="Q29">
            <v>3740</v>
          </cell>
          <cell r="R29">
            <v>3606</v>
          </cell>
          <cell r="S29">
            <v>68261</v>
          </cell>
          <cell r="T29">
            <v>67824</v>
          </cell>
          <cell r="U29">
            <v>67162</v>
          </cell>
          <cell r="V29">
            <v>0</v>
          </cell>
          <cell r="W29">
            <v>0</v>
          </cell>
        </row>
        <row r="30">
          <cell r="A30" t="str">
            <v>453473</v>
          </cell>
          <cell r="B30" t="str">
            <v>1251</v>
          </cell>
          <cell r="C30" t="str">
            <v>12</v>
          </cell>
          <cell r="D30" t="str">
            <v>02</v>
          </cell>
          <cell r="E30">
            <v>51</v>
          </cell>
          <cell r="G30">
            <v>19194</v>
          </cell>
          <cell r="H30">
            <v>19194</v>
          </cell>
          <cell r="I30">
            <v>18753</v>
          </cell>
          <cell r="J30">
            <v>1885</v>
          </cell>
          <cell r="K30">
            <v>1885</v>
          </cell>
          <cell r="L30">
            <v>1860</v>
          </cell>
          <cell r="M30">
            <v>852</v>
          </cell>
          <cell r="N30">
            <v>852</v>
          </cell>
          <cell r="O30">
            <v>924</v>
          </cell>
          <cell r="P30">
            <v>0</v>
          </cell>
          <cell r="Q30">
            <v>0</v>
          </cell>
          <cell r="R30">
            <v>66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 t="str">
            <v>453473</v>
          </cell>
          <cell r="B31" t="str">
            <v>1251</v>
          </cell>
          <cell r="C31" t="str">
            <v>12</v>
          </cell>
          <cell r="D31" t="str">
            <v>02</v>
          </cell>
          <cell r="E31">
            <v>56</v>
          </cell>
          <cell r="G31">
            <v>0</v>
          </cell>
          <cell r="H31">
            <v>0</v>
          </cell>
          <cell r="I31">
            <v>0</v>
          </cell>
          <cell r="J31">
            <v>21931</v>
          </cell>
          <cell r="K31">
            <v>21931</v>
          </cell>
          <cell r="L31">
            <v>21603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>453473</v>
          </cell>
          <cell r="B32" t="str">
            <v>1251</v>
          </cell>
          <cell r="C32" t="str">
            <v>12</v>
          </cell>
          <cell r="D32" t="str">
            <v>03</v>
          </cell>
          <cell r="E32">
            <v>1</v>
          </cell>
          <cell r="G32">
            <v>19599</v>
          </cell>
          <cell r="H32">
            <v>19937</v>
          </cell>
          <cell r="I32">
            <v>18709</v>
          </cell>
          <cell r="J32">
            <v>30</v>
          </cell>
          <cell r="K32">
            <v>30</v>
          </cell>
          <cell r="L32">
            <v>8</v>
          </cell>
          <cell r="M32">
            <v>0</v>
          </cell>
          <cell r="N32">
            <v>0</v>
          </cell>
          <cell r="O32">
            <v>0</v>
          </cell>
          <cell r="P32">
            <v>370</v>
          </cell>
          <cell r="Q32">
            <v>370</v>
          </cell>
          <cell r="R32">
            <v>289</v>
          </cell>
          <cell r="S32">
            <v>280</v>
          </cell>
          <cell r="T32">
            <v>280</v>
          </cell>
          <cell r="U32">
            <v>324</v>
          </cell>
          <cell r="V32">
            <v>0</v>
          </cell>
          <cell r="W32">
            <v>0</v>
          </cell>
        </row>
        <row r="33">
          <cell r="A33" t="str">
            <v>453473</v>
          </cell>
          <cell r="B33" t="str">
            <v>1251</v>
          </cell>
          <cell r="C33" t="str">
            <v>12</v>
          </cell>
          <cell r="D33" t="str">
            <v>03</v>
          </cell>
          <cell r="E33">
            <v>6</v>
          </cell>
          <cell r="G33">
            <v>200</v>
          </cell>
          <cell r="H33">
            <v>200</v>
          </cell>
          <cell r="I33">
            <v>290</v>
          </cell>
          <cell r="J33">
            <v>30</v>
          </cell>
          <cell r="K33">
            <v>30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620</v>
          </cell>
          <cell r="Q33">
            <v>620</v>
          </cell>
          <cell r="R33">
            <v>213</v>
          </cell>
          <cell r="S33">
            <v>500</v>
          </cell>
          <cell r="T33">
            <v>500</v>
          </cell>
          <cell r="U33">
            <v>236</v>
          </cell>
          <cell r="V33">
            <v>0</v>
          </cell>
          <cell r="W33">
            <v>0</v>
          </cell>
        </row>
        <row r="34">
          <cell r="A34" t="str">
            <v>453473</v>
          </cell>
          <cell r="B34" t="str">
            <v>1251</v>
          </cell>
          <cell r="C34" t="str">
            <v>12</v>
          </cell>
          <cell r="D34" t="str">
            <v>03</v>
          </cell>
          <cell r="E34">
            <v>11</v>
          </cell>
          <cell r="G34">
            <v>3900</v>
          </cell>
          <cell r="H34">
            <v>5613</v>
          </cell>
          <cell r="I34">
            <v>4541</v>
          </cell>
          <cell r="J34">
            <v>300</v>
          </cell>
          <cell r="K34">
            <v>300</v>
          </cell>
          <cell r="L34">
            <v>173</v>
          </cell>
          <cell r="M34">
            <v>1840</v>
          </cell>
          <cell r="N34">
            <v>1840</v>
          </cell>
          <cell r="O34">
            <v>1999</v>
          </cell>
          <cell r="P34">
            <v>27669</v>
          </cell>
          <cell r="Q34">
            <v>29720</v>
          </cell>
          <cell r="R34">
            <v>26783</v>
          </cell>
          <cell r="S34">
            <v>1000</v>
          </cell>
          <cell r="T34">
            <v>1000</v>
          </cell>
          <cell r="U34">
            <v>987</v>
          </cell>
          <cell r="V34">
            <v>0</v>
          </cell>
          <cell r="W34">
            <v>0</v>
          </cell>
        </row>
        <row r="35">
          <cell r="A35" t="str">
            <v>453473</v>
          </cell>
          <cell r="B35" t="str">
            <v>1251</v>
          </cell>
          <cell r="C35" t="str">
            <v>12</v>
          </cell>
          <cell r="D35" t="str">
            <v>03</v>
          </cell>
          <cell r="E35">
            <v>16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1000</v>
          </cell>
          <cell r="N35">
            <v>1000</v>
          </cell>
          <cell r="O35">
            <v>987</v>
          </cell>
          <cell r="P35">
            <v>1600</v>
          </cell>
          <cell r="Q35">
            <v>1815</v>
          </cell>
          <cell r="R35">
            <v>851</v>
          </cell>
          <cell r="S35">
            <v>2700</v>
          </cell>
          <cell r="T35">
            <v>2700</v>
          </cell>
          <cell r="U35">
            <v>2254</v>
          </cell>
          <cell r="V35">
            <v>0</v>
          </cell>
          <cell r="W35">
            <v>0</v>
          </cell>
        </row>
        <row r="36">
          <cell r="A36" t="str">
            <v>453473</v>
          </cell>
          <cell r="B36" t="str">
            <v>1251</v>
          </cell>
          <cell r="C36" t="str">
            <v>12</v>
          </cell>
          <cell r="D36" t="str">
            <v>03</v>
          </cell>
          <cell r="E36">
            <v>21</v>
          </cell>
          <cell r="G36">
            <v>0</v>
          </cell>
          <cell r="H36">
            <v>0</v>
          </cell>
          <cell r="I36">
            <v>0</v>
          </cell>
          <cell r="J36">
            <v>2300</v>
          </cell>
          <cell r="K36">
            <v>2300</v>
          </cell>
          <cell r="L36">
            <v>1977</v>
          </cell>
          <cell r="M36">
            <v>5300</v>
          </cell>
          <cell r="N36">
            <v>6129</v>
          </cell>
          <cell r="O36">
            <v>6549</v>
          </cell>
          <cell r="P36">
            <v>2800</v>
          </cell>
          <cell r="Q36">
            <v>2800</v>
          </cell>
          <cell r="R36">
            <v>2640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453473</v>
          </cell>
          <cell r="B37" t="str">
            <v>1251</v>
          </cell>
          <cell r="C37" t="str">
            <v>12</v>
          </cell>
          <cell r="D37" t="str">
            <v>03</v>
          </cell>
          <cell r="E37">
            <v>26</v>
          </cell>
          <cell r="G37">
            <v>3150</v>
          </cell>
          <cell r="H37">
            <v>3150</v>
          </cell>
          <cell r="I37">
            <v>3011</v>
          </cell>
          <cell r="J37">
            <v>500</v>
          </cell>
          <cell r="K37">
            <v>500</v>
          </cell>
          <cell r="L37">
            <v>328</v>
          </cell>
          <cell r="M37">
            <v>2287</v>
          </cell>
          <cell r="N37">
            <v>2287</v>
          </cell>
          <cell r="O37">
            <v>3344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 t="str">
            <v>453473</v>
          </cell>
          <cell r="B38" t="str">
            <v>1251</v>
          </cell>
          <cell r="C38" t="str">
            <v>12</v>
          </cell>
          <cell r="D38" t="str">
            <v>03</v>
          </cell>
          <cell r="E38">
            <v>31</v>
          </cell>
          <cell r="G38">
            <v>20637</v>
          </cell>
          <cell r="H38">
            <v>21681</v>
          </cell>
          <cell r="I38">
            <v>20954</v>
          </cell>
          <cell r="J38">
            <v>7054</v>
          </cell>
          <cell r="K38">
            <v>8481</v>
          </cell>
          <cell r="L38">
            <v>5911</v>
          </cell>
          <cell r="M38">
            <v>8615</v>
          </cell>
          <cell r="N38">
            <v>9225</v>
          </cell>
          <cell r="O38">
            <v>8362</v>
          </cell>
          <cell r="P38">
            <v>1173</v>
          </cell>
          <cell r="Q38">
            <v>1173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 t="str">
            <v>453473</v>
          </cell>
          <cell r="B39" t="str">
            <v>1251</v>
          </cell>
          <cell r="C39" t="str">
            <v>12</v>
          </cell>
          <cell r="D39" t="str">
            <v>03</v>
          </cell>
          <cell r="E39">
            <v>36</v>
          </cell>
          <cell r="G39">
            <v>9788</v>
          </cell>
          <cell r="H39">
            <v>10398</v>
          </cell>
          <cell r="I39">
            <v>8362</v>
          </cell>
          <cell r="J39">
            <v>100</v>
          </cell>
          <cell r="K39">
            <v>100</v>
          </cell>
          <cell r="L39">
            <v>126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73</v>
          </cell>
          <cell r="S39">
            <v>100</v>
          </cell>
          <cell r="T39">
            <v>100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453473</v>
          </cell>
          <cell r="B40" t="str">
            <v>1251</v>
          </cell>
          <cell r="C40" t="str">
            <v>12</v>
          </cell>
          <cell r="D40" t="str">
            <v>03</v>
          </cell>
          <cell r="E40">
            <v>41</v>
          </cell>
          <cell r="G40">
            <v>200</v>
          </cell>
          <cell r="H40">
            <v>200</v>
          </cell>
          <cell r="I40">
            <v>199</v>
          </cell>
          <cell r="J40">
            <v>0</v>
          </cell>
          <cell r="K40">
            <v>0</v>
          </cell>
          <cell r="L40">
            <v>0</v>
          </cell>
          <cell r="M40">
            <v>11072</v>
          </cell>
          <cell r="N40">
            <v>11960</v>
          </cell>
          <cell r="O40">
            <v>8473</v>
          </cell>
          <cell r="P40">
            <v>77420</v>
          </cell>
          <cell r="Q40">
            <v>83440</v>
          </cell>
          <cell r="R40">
            <v>71669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 t="str">
            <v>453473</v>
          </cell>
          <cell r="B41" t="str">
            <v>1251</v>
          </cell>
          <cell r="C41" t="str">
            <v>12</v>
          </cell>
          <cell r="D41" t="str">
            <v>03</v>
          </cell>
          <cell r="E41">
            <v>46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453473</v>
          </cell>
          <cell r="B42" t="str">
            <v>1251</v>
          </cell>
          <cell r="C42" t="str">
            <v>12</v>
          </cell>
          <cell r="D42" t="str">
            <v>03</v>
          </cell>
          <cell r="E42">
            <v>51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11</v>
          </cell>
          <cell r="P42">
            <v>0</v>
          </cell>
          <cell r="Q42">
            <v>0</v>
          </cell>
          <cell r="R42">
            <v>0</v>
          </cell>
          <cell r="S42">
            <v>136</v>
          </cell>
          <cell r="T42">
            <v>136</v>
          </cell>
          <cell r="U42">
            <v>334</v>
          </cell>
          <cell r="V42">
            <v>0</v>
          </cell>
          <cell r="W42">
            <v>0</v>
          </cell>
        </row>
        <row r="43">
          <cell r="A43" t="str">
            <v>453473</v>
          </cell>
          <cell r="B43" t="str">
            <v>1251</v>
          </cell>
          <cell r="C43" t="str">
            <v>12</v>
          </cell>
          <cell r="D43" t="str">
            <v>03</v>
          </cell>
          <cell r="E43">
            <v>56</v>
          </cell>
          <cell r="G43">
            <v>136</v>
          </cell>
          <cell r="H43">
            <v>136</v>
          </cell>
          <cell r="I43">
            <v>345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453473</v>
          </cell>
          <cell r="B44" t="str">
            <v>1251</v>
          </cell>
          <cell r="C44" t="str">
            <v>12</v>
          </cell>
          <cell r="D44" t="str">
            <v>03</v>
          </cell>
          <cell r="E44">
            <v>61</v>
          </cell>
          <cell r="G44">
            <v>136</v>
          </cell>
          <cell r="H44">
            <v>136</v>
          </cell>
          <cell r="I44">
            <v>345</v>
          </cell>
          <cell r="J44">
            <v>77556</v>
          </cell>
          <cell r="K44">
            <v>83576</v>
          </cell>
          <cell r="L44">
            <v>72014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453473</v>
          </cell>
          <cell r="B45" t="str">
            <v>1251</v>
          </cell>
          <cell r="C45" t="str">
            <v>12</v>
          </cell>
          <cell r="D45" t="str">
            <v>04</v>
          </cell>
          <cell r="E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453473</v>
          </cell>
          <cell r="B46" t="str">
            <v>1251</v>
          </cell>
          <cell r="C46" t="str">
            <v>12</v>
          </cell>
          <cell r="D46" t="str">
            <v>04</v>
          </cell>
          <cell r="E46">
            <v>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453473</v>
          </cell>
          <cell r="B47" t="str">
            <v>1251</v>
          </cell>
          <cell r="C47" t="str">
            <v>12</v>
          </cell>
          <cell r="D47" t="str">
            <v>04</v>
          </cell>
          <cell r="E47">
            <v>11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453473</v>
          </cell>
          <cell r="B48" t="str">
            <v>1251</v>
          </cell>
          <cell r="C48" t="str">
            <v>12</v>
          </cell>
          <cell r="D48" t="str">
            <v>04</v>
          </cell>
          <cell r="E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>453473</v>
          </cell>
          <cell r="B49" t="str">
            <v>1251</v>
          </cell>
          <cell r="C49" t="str">
            <v>12</v>
          </cell>
          <cell r="D49" t="str">
            <v>04</v>
          </cell>
          <cell r="E49">
            <v>21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 t="str">
            <v>453473</v>
          </cell>
          <cell r="B50" t="str">
            <v>1251</v>
          </cell>
          <cell r="C50" t="str">
            <v>12</v>
          </cell>
          <cell r="D50" t="str">
            <v>04</v>
          </cell>
          <cell r="E50">
            <v>26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453473</v>
          </cell>
          <cell r="B51" t="str">
            <v>1251</v>
          </cell>
          <cell r="C51" t="str">
            <v>12</v>
          </cell>
          <cell r="D51" t="str">
            <v>04</v>
          </cell>
          <cell r="E51">
            <v>31</v>
          </cell>
          <cell r="G51">
            <v>0</v>
          </cell>
          <cell r="H51">
            <v>0</v>
          </cell>
          <cell r="I51">
            <v>0</v>
          </cell>
          <cell r="J51">
            <v>4000</v>
          </cell>
          <cell r="K51">
            <v>4500</v>
          </cell>
          <cell r="L51">
            <v>4442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 t="str">
            <v>453473</v>
          </cell>
          <cell r="B52" t="str">
            <v>1251</v>
          </cell>
          <cell r="C52" t="str">
            <v>12</v>
          </cell>
          <cell r="D52" t="str">
            <v>04</v>
          </cell>
          <cell r="E52">
            <v>36</v>
          </cell>
          <cell r="G52">
            <v>4000</v>
          </cell>
          <cell r="H52">
            <v>4500</v>
          </cell>
          <cell r="I52">
            <v>4442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453473</v>
          </cell>
          <cell r="B53" t="str">
            <v>1251</v>
          </cell>
          <cell r="C53" t="str">
            <v>12</v>
          </cell>
          <cell r="D53" t="str">
            <v>05</v>
          </cell>
          <cell r="E53">
            <v>1</v>
          </cell>
          <cell r="G53">
            <v>900</v>
          </cell>
          <cell r="H53">
            <v>900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180</v>
          </cell>
          <cell r="T53">
            <v>180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453473</v>
          </cell>
          <cell r="B54" t="str">
            <v>1251</v>
          </cell>
          <cell r="C54" t="str">
            <v>12</v>
          </cell>
          <cell r="D54" t="str">
            <v>05</v>
          </cell>
          <cell r="E54">
            <v>6</v>
          </cell>
          <cell r="G54">
            <v>1080</v>
          </cell>
          <cell r="H54">
            <v>1080</v>
          </cell>
          <cell r="I54">
            <v>0</v>
          </cell>
          <cell r="J54">
            <v>120</v>
          </cell>
          <cell r="K54">
            <v>120</v>
          </cell>
          <cell r="L54">
            <v>108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1150</v>
          </cell>
          <cell r="T54">
            <v>1893</v>
          </cell>
          <cell r="U54">
            <v>247</v>
          </cell>
          <cell r="V54">
            <v>0</v>
          </cell>
          <cell r="W54">
            <v>0</v>
          </cell>
        </row>
        <row r="55">
          <cell r="A55" t="str">
            <v>453473</v>
          </cell>
          <cell r="B55" t="str">
            <v>1251</v>
          </cell>
          <cell r="C55" t="str">
            <v>12</v>
          </cell>
          <cell r="D55" t="str">
            <v>05</v>
          </cell>
          <cell r="E55">
            <v>11</v>
          </cell>
          <cell r="G55">
            <v>0</v>
          </cell>
          <cell r="H55">
            <v>5534</v>
          </cell>
          <cell r="I55">
            <v>5533</v>
          </cell>
          <cell r="J55">
            <v>0</v>
          </cell>
          <cell r="K55">
            <v>0</v>
          </cell>
          <cell r="L55">
            <v>0</v>
          </cell>
          <cell r="M55">
            <v>1270</v>
          </cell>
          <cell r="N55">
            <v>7547</v>
          </cell>
          <cell r="O55">
            <v>5888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453473</v>
          </cell>
          <cell r="B56" t="str">
            <v>1251</v>
          </cell>
          <cell r="C56" t="str">
            <v>12</v>
          </cell>
          <cell r="D56" t="str">
            <v>05</v>
          </cell>
          <cell r="E56">
            <v>16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453473</v>
          </cell>
          <cell r="B57" t="str">
            <v>1251</v>
          </cell>
          <cell r="C57" t="str">
            <v>12</v>
          </cell>
          <cell r="D57" t="str">
            <v>05</v>
          </cell>
          <cell r="E57">
            <v>21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453473</v>
          </cell>
          <cell r="B58" t="str">
            <v>1251</v>
          </cell>
          <cell r="C58" t="str">
            <v>12</v>
          </cell>
          <cell r="D58" t="str">
            <v>05</v>
          </cell>
          <cell r="E58">
            <v>26</v>
          </cell>
          <cell r="G58">
            <v>0</v>
          </cell>
          <cell r="H58">
            <v>0</v>
          </cell>
          <cell r="I58">
            <v>0</v>
          </cell>
          <cell r="J58">
            <v>254</v>
          </cell>
          <cell r="K58">
            <v>1192</v>
          </cell>
          <cell r="L58">
            <v>969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453473</v>
          </cell>
          <cell r="B59" t="str">
            <v>1251</v>
          </cell>
          <cell r="C59" t="str">
            <v>12</v>
          </cell>
          <cell r="D59" t="str">
            <v>05</v>
          </cell>
          <cell r="E59">
            <v>31</v>
          </cell>
          <cell r="G59">
            <v>0</v>
          </cell>
          <cell r="H59">
            <v>0</v>
          </cell>
          <cell r="I59">
            <v>0</v>
          </cell>
          <cell r="J59">
            <v>254</v>
          </cell>
          <cell r="K59">
            <v>1192</v>
          </cell>
          <cell r="L59">
            <v>969</v>
          </cell>
          <cell r="M59">
            <v>1524</v>
          </cell>
          <cell r="N59">
            <v>8739</v>
          </cell>
          <cell r="O59">
            <v>6857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453473</v>
          </cell>
          <cell r="B60" t="str">
            <v>1251</v>
          </cell>
          <cell r="C60" t="str">
            <v>12</v>
          </cell>
          <cell r="D60" t="str">
            <v>05</v>
          </cell>
          <cell r="E60">
            <v>36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1524</v>
          </cell>
          <cell r="Q60">
            <v>8739</v>
          </cell>
          <cell r="R60">
            <v>6857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453473</v>
          </cell>
          <cell r="B61" t="str">
            <v>1251</v>
          </cell>
          <cell r="C61" t="str">
            <v>12</v>
          </cell>
          <cell r="D61" t="str">
            <v>06</v>
          </cell>
          <cell r="E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453473</v>
          </cell>
          <cell r="B62" t="str">
            <v>1251</v>
          </cell>
          <cell r="C62" t="str">
            <v>12</v>
          </cell>
          <cell r="D62" t="str">
            <v>06</v>
          </cell>
          <cell r="E62">
            <v>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453473</v>
          </cell>
          <cell r="B63" t="str">
            <v>1251</v>
          </cell>
          <cell r="C63" t="str">
            <v>12</v>
          </cell>
          <cell r="D63" t="str">
            <v>06</v>
          </cell>
          <cell r="E63">
            <v>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 t="str">
            <v>453473</v>
          </cell>
          <cell r="B64" t="str">
            <v>1251</v>
          </cell>
          <cell r="C64" t="str">
            <v>12</v>
          </cell>
          <cell r="D64" t="str">
            <v>06</v>
          </cell>
          <cell r="E64">
            <v>16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 t="str">
            <v>453473</v>
          </cell>
          <cell r="B65" t="str">
            <v>1251</v>
          </cell>
          <cell r="C65" t="str">
            <v>12</v>
          </cell>
          <cell r="D65" t="str">
            <v>06</v>
          </cell>
          <cell r="E65">
            <v>21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 t="str">
            <v>453473</v>
          </cell>
          <cell r="B66" t="str">
            <v>1251</v>
          </cell>
          <cell r="C66" t="str">
            <v>12</v>
          </cell>
          <cell r="D66" t="str">
            <v>06</v>
          </cell>
          <cell r="E66">
            <v>26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 t="str">
            <v>453473</v>
          </cell>
          <cell r="B67" t="str">
            <v>1251</v>
          </cell>
          <cell r="C67" t="str">
            <v>12</v>
          </cell>
          <cell r="D67" t="str">
            <v>06</v>
          </cell>
          <cell r="E67">
            <v>31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453473</v>
          </cell>
          <cell r="B68" t="str">
            <v>1251</v>
          </cell>
          <cell r="C68" t="str">
            <v>12</v>
          </cell>
          <cell r="D68" t="str">
            <v>06</v>
          </cell>
          <cell r="E68">
            <v>36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 t="str">
            <v>453473</v>
          </cell>
          <cell r="B69" t="str">
            <v>1251</v>
          </cell>
          <cell r="C69" t="str">
            <v>12</v>
          </cell>
          <cell r="D69" t="str">
            <v>06</v>
          </cell>
          <cell r="E69">
            <v>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 t="str">
            <v>453473</v>
          </cell>
          <cell r="B70" t="str">
            <v>1251</v>
          </cell>
          <cell r="C70" t="str">
            <v>12</v>
          </cell>
          <cell r="D70" t="str">
            <v>06</v>
          </cell>
          <cell r="E70">
            <v>46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 t="str">
            <v>453473</v>
          </cell>
          <cell r="B71" t="str">
            <v>1251</v>
          </cell>
          <cell r="C71" t="str">
            <v>12</v>
          </cell>
          <cell r="D71" t="str">
            <v>06</v>
          </cell>
          <cell r="E71">
            <v>51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453473</v>
          </cell>
          <cell r="B72" t="str">
            <v>1251</v>
          </cell>
          <cell r="C72" t="str">
            <v>12</v>
          </cell>
          <cell r="D72" t="str">
            <v>06</v>
          </cell>
          <cell r="E72">
            <v>56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453473</v>
          </cell>
          <cell r="B73" t="str">
            <v>1251</v>
          </cell>
          <cell r="C73" t="str">
            <v>12</v>
          </cell>
          <cell r="D73" t="str">
            <v>06</v>
          </cell>
          <cell r="E73">
            <v>61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453473</v>
          </cell>
          <cell r="B74" t="str">
            <v>1251</v>
          </cell>
          <cell r="C74" t="str">
            <v>12</v>
          </cell>
          <cell r="D74" t="str">
            <v>06</v>
          </cell>
          <cell r="E74">
            <v>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 t="str">
            <v>453473</v>
          </cell>
          <cell r="B75" t="str">
            <v>1251</v>
          </cell>
          <cell r="C75" t="str">
            <v>12</v>
          </cell>
          <cell r="D75" t="str">
            <v>06</v>
          </cell>
          <cell r="E75">
            <v>71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453473</v>
          </cell>
          <cell r="B76" t="str">
            <v>1251</v>
          </cell>
          <cell r="C76" t="str">
            <v>12</v>
          </cell>
          <cell r="D76" t="str">
            <v>06</v>
          </cell>
          <cell r="E76">
            <v>76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453473</v>
          </cell>
          <cell r="B77" t="str">
            <v>1251</v>
          </cell>
          <cell r="C77" t="str">
            <v>12</v>
          </cell>
          <cell r="D77" t="str">
            <v>06</v>
          </cell>
          <cell r="E77">
            <v>81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453473</v>
          </cell>
          <cell r="B78" t="str">
            <v>1251</v>
          </cell>
          <cell r="C78" t="str">
            <v>12</v>
          </cell>
          <cell r="D78" t="str">
            <v>06</v>
          </cell>
          <cell r="E78">
            <v>86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453473</v>
          </cell>
          <cell r="B79" t="str">
            <v>1251</v>
          </cell>
          <cell r="C79" t="str">
            <v>12</v>
          </cell>
          <cell r="D79" t="str">
            <v>06</v>
          </cell>
          <cell r="E79">
            <v>91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 t="str">
            <v>453473</v>
          </cell>
          <cell r="B80" t="str">
            <v>1251</v>
          </cell>
          <cell r="C80" t="str">
            <v>12</v>
          </cell>
          <cell r="D80" t="str">
            <v>06</v>
          </cell>
          <cell r="E80">
            <v>96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 t="str">
            <v>453473</v>
          </cell>
          <cell r="B81" t="str">
            <v>1251</v>
          </cell>
          <cell r="C81" t="str">
            <v>12</v>
          </cell>
          <cell r="D81" t="str">
            <v>06</v>
          </cell>
          <cell r="E81">
            <v>101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 t="str">
            <v>453473</v>
          </cell>
          <cell r="B82" t="str">
            <v>1251</v>
          </cell>
          <cell r="C82" t="str">
            <v>12</v>
          </cell>
          <cell r="D82" t="str">
            <v>06</v>
          </cell>
          <cell r="E82">
            <v>106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-24</v>
          </cell>
          <cell r="M82">
            <v>0</v>
          </cell>
          <cell r="N82">
            <v>0</v>
          </cell>
          <cell r="O82">
            <v>-280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-304</v>
          </cell>
          <cell r="V82">
            <v>0</v>
          </cell>
          <cell r="W82">
            <v>0</v>
          </cell>
        </row>
        <row r="83">
          <cell r="A83" t="str">
            <v>453473</v>
          </cell>
          <cell r="B83" t="str">
            <v>1251</v>
          </cell>
          <cell r="C83" t="str">
            <v>12</v>
          </cell>
          <cell r="D83" t="str">
            <v>07</v>
          </cell>
          <cell r="E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453473</v>
          </cell>
          <cell r="B84" t="str">
            <v>1251</v>
          </cell>
          <cell r="C84" t="str">
            <v>12</v>
          </cell>
          <cell r="D84" t="str">
            <v>07</v>
          </cell>
          <cell r="E84">
            <v>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11112</v>
          </cell>
          <cell r="L84">
            <v>12902</v>
          </cell>
          <cell r="M84">
            <v>12847</v>
          </cell>
          <cell r="N84">
            <v>0</v>
          </cell>
          <cell r="O84">
            <v>250</v>
          </cell>
          <cell r="P84">
            <v>720</v>
          </cell>
          <cell r="Q84">
            <v>721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 t="str">
            <v>453473</v>
          </cell>
          <cell r="B85" t="str">
            <v>1251</v>
          </cell>
          <cell r="C85" t="str">
            <v>12</v>
          </cell>
          <cell r="D85" t="str">
            <v>07</v>
          </cell>
          <cell r="E85">
            <v>9</v>
          </cell>
          <cell r="G85">
            <v>1532</v>
          </cell>
          <cell r="H85">
            <v>1932</v>
          </cell>
          <cell r="I85">
            <v>1689</v>
          </cell>
          <cell r="J85">
            <v>0</v>
          </cell>
          <cell r="K85">
            <v>9923</v>
          </cell>
          <cell r="L85">
            <v>8723</v>
          </cell>
          <cell r="M85">
            <v>8709</v>
          </cell>
          <cell r="N85">
            <v>0</v>
          </cell>
          <cell r="O85">
            <v>1056</v>
          </cell>
          <cell r="P85">
            <v>1056</v>
          </cell>
          <cell r="Q85">
            <v>1118</v>
          </cell>
          <cell r="R85">
            <v>0</v>
          </cell>
          <cell r="S85">
            <v>0</v>
          </cell>
          <cell r="T85">
            <v>0</v>
          </cell>
          <cell r="U85">
            <v>243</v>
          </cell>
          <cell r="V85">
            <v>0</v>
          </cell>
          <cell r="W85">
            <v>0</v>
          </cell>
        </row>
        <row r="86">
          <cell r="A86" t="str">
            <v>453473</v>
          </cell>
          <cell r="B86" t="str">
            <v>1251</v>
          </cell>
          <cell r="C86" t="str">
            <v>12</v>
          </cell>
          <cell r="D86" t="str">
            <v>07</v>
          </cell>
          <cell r="E86">
            <v>13</v>
          </cell>
          <cell r="G86">
            <v>0</v>
          </cell>
          <cell r="H86">
            <v>0</v>
          </cell>
          <cell r="I86">
            <v>5</v>
          </cell>
          <cell r="J86">
            <v>0</v>
          </cell>
          <cell r="K86">
            <v>23873</v>
          </cell>
          <cell r="L86">
            <v>25333</v>
          </cell>
          <cell r="M86">
            <v>25332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 t="str">
            <v>453473</v>
          </cell>
          <cell r="B87" t="str">
            <v>1251</v>
          </cell>
          <cell r="C87" t="str">
            <v>12</v>
          </cell>
          <cell r="D87" t="str">
            <v>07</v>
          </cell>
          <cell r="E87">
            <v>17</v>
          </cell>
          <cell r="G87">
            <v>3364</v>
          </cell>
          <cell r="H87">
            <v>3884</v>
          </cell>
          <cell r="I87">
            <v>3893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3364</v>
          </cell>
          <cell r="P87">
            <v>3884</v>
          </cell>
          <cell r="Q87">
            <v>3893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 t="str">
            <v>453473</v>
          </cell>
          <cell r="B88" t="str">
            <v>1251</v>
          </cell>
          <cell r="C88" t="str">
            <v>12</v>
          </cell>
          <cell r="D88" t="str">
            <v>07</v>
          </cell>
          <cell r="E88">
            <v>21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 t="str">
            <v>453473</v>
          </cell>
          <cell r="B89" t="str">
            <v>1251</v>
          </cell>
          <cell r="C89" t="str">
            <v>12</v>
          </cell>
          <cell r="D89" t="str">
            <v>07</v>
          </cell>
          <cell r="E89">
            <v>25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453473</v>
          </cell>
          <cell r="B90" t="str">
            <v>1251</v>
          </cell>
          <cell r="C90" t="str">
            <v>12</v>
          </cell>
          <cell r="D90" t="str">
            <v>07</v>
          </cell>
          <cell r="E90">
            <v>29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27237</v>
          </cell>
          <cell r="P90">
            <v>29217</v>
          </cell>
          <cell r="Q90">
            <v>29225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 t="str">
            <v>453473</v>
          </cell>
          <cell r="B91" t="str">
            <v>1251</v>
          </cell>
          <cell r="C91" t="str">
            <v>12</v>
          </cell>
          <cell r="D91" t="str">
            <v>08</v>
          </cell>
          <cell r="E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453473</v>
          </cell>
          <cell r="B92" t="str">
            <v>1251</v>
          </cell>
          <cell r="C92" t="str">
            <v>12</v>
          </cell>
          <cell r="D92" t="str">
            <v>08</v>
          </cell>
          <cell r="E92">
            <v>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 t="str">
            <v>453473</v>
          </cell>
          <cell r="B93" t="str">
            <v>1251</v>
          </cell>
          <cell r="C93" t="str">
            <v>12</v>
          </cell>
          <cell r="D93" t="str">
            <v>08</v>
          </cell>
          <cell r="E93">
            <v>11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453473</v>
          </cell>
          <cell r="B94" t="str">
            <v>1251</v>
          </cell>
          <cell r="C94" t="str">
            <v>12</v>
          </cell>
          <cell r="D94" t="str">
            <v>08</v>
          </cell>
          <cell r="E94">
            <v>16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208</v>
          </cell>
          <cell r="O94">
            <v>208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 t="str">
            <v>453473</v>
          </cell>
          <cell r="B95" t="str">
            <v>1251</v>
          </cell>
          <cell r="C95" t="str">
            <v>12</v>
          </cell>
          <cell r="D95" t="str">
            <v>08</v>
          </cell>
          <cell r="E95">
            <v>21</v>
          </cell>
          <cell r="G95">
            <v>0</v>
          </cell>
          <cell r="H95">
            <v>208</v>
          </cell>
          <cell r="I95">
            <v>208</v>
          </cell>
          <cell r="J95">
            <v>0</v>
          </cell>
          <cell r="K95">
            <v>208</v>
          </cell>
          <cell r="L95">
            <v>208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>453473</v>
          </cell>
          <cell r="B96" t="str">
            <v>1251</v>
          </cell>
          <cell r="C96" t="str">
            <v>12</v>
          </cell>
          <cell r="D96" t="str">
            <v>09</v>
          </cell>
          <cell r="E96">
            <v>1</v>
          </cell>
          <cell r="G96">
            <v>144511</v>
          </cell>
          <cell r="H96">
            <v>147662</v>
          </cell>
          <cell r="I96">
            <v>135382</v>
          </cell>
          <cell r="J96">
            <v>2604</v>
          </cell>
          <cell r="K96">
            <v>9611</v>
          </cell>
          <cell r="L96">
            <v>6649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147115</v>
          </cell>
          <cell r="T96">
            <v>157273</v>
          </cell>
          <cell r="U96">
            <v>142031</v>
          </cell>
          <cell r="V96">
            <v>0</v>
          </cell>
          <cell r="W96">
            <v>0</v>
          </cell>
        </row>
        <row r="97">
          <cell r="A97" t="str">
            <v>453473</v>
          </cell>
          <cell r="B97" t="str">
            <v>1251</v>
          </cell>
          <cell r="C97" t="str">
            <v>12</v>
          </cell>
          <cell r="D97" t="str">
            <v>09</v>
          </cell>
          <cell r="E97">
            <v>6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563</v>
          </cell>
          <cell r="L97">
            <v>563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 t="str">
            <v>453473</v>
          </cell>
          <cell r="B98" t="str">
            <v>1251</v>
          </cell>
          <cell r="C98" t="str">
            <v>12</v>
          </cell>
          <cell r="D98" t="str">
            <v>09</v>
          </cell>
          <cell r="E98">
            <v>11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563</v>
          </cell>
          <cell r="R98">
            <v>563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453473</v>
          </cell>
          <cell r="B99" t="str">
            <v>1251</v>
          </cell>
          <cell r="C99" t="str">
            <v>12</v>
          </cell>
          <cell r="D99" t="str">
            <v>09</v>
          </cell>
          <cell r="E99">
            <v>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453473</v>
          </cell>
          <cell r="B100" t="str">
            <v>1251</v>
          </cell>
          <cell r="C100" t="str">
            <v>12</v>
          </cell>
          <cell r="D100" t="str">
            <v>09</v>
          </cell>
          <cell r="E100">
            <v>21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563</v>
          </cell>
          <cell r="L100">
            <v>563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453473</v>
          </cell>
          <cell r="B101" t="str">
            <v>1251</v>
          </cell>
          <cell r="C101" t="str">
            <v>12</v>
          </cell>
          <cell r="D101" t="str">
            <v>09</v>
          </cell>
          <cell r="E101">
            <v>26</v>
          </cell>
          <cell r="G101">
            <v>0</v>
          </cell>
          <cell r="H101">
            <v>0</v>
          </cell>
          <cell r="I101">
            <v>0</v>
          </cell>
          <cell r="J101">
            <v>147115</v>
          </cell>
          <cell r="K101">
            <v>157836</v>
          </cell>
          <cell r="L101">
            <v>142594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453473</v>
          </cell>
          <cell r="B102" t="str">
            <v>1251</v>
          </cell>
          <cell r="C102" t="str">
            <v>12</v>
          </cell>
          <cell r="D102" t="str">
            <v>10</v>
          </cell>
          <cell r="E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453473</v>
          </cell>
          <cell r="B103" t="str">
            <v>1251</v>
          </cell>
          <cell r="C103" t="str">
            <v>12</v>
          </cell>
          <cell r="D103" t="str">
            <v>10</v>
          </cell>
          <cell r="E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453473</v>
          </cell>
          <cell r="B104" t="str">
            <v>1251</v>
          </cell>
          <cell r="C104" t="str">
            <v>12</v>
          </cell>
          <cell r="D104" t="str">
            <v>10</v>
          </cell>
          <cell r="E104">
            <v>11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453473</v>
          </cell>
          <cell r="B105" t="str">
            <v>1251</v>
          </cell>
          <cell r="C105" t="str">
            <v>12</v>
          </cell>
          <cell r="D105" t="str">
            <v>10</v>
          </cell>
          <cell r="E105">
            <v>16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453473</v>
          </cell>
          <cell r="B106" t="str">
            <v>1251</v>
          </cell>
          <cell r="C106" t="str">
            <v>12</v>
          </cell>
          <cell r="D106" t="str">
            <v>10</v>
          </cell>
          <cell r="E106">
            <v>21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453473</v>
          </cell>
          <cell r="B107" t="str">
            <v>1251</v>
          </cell>
          <cell r="C107" t="str">
            <v>12</v>
          </cell>
          <cell r="D107" t="str">
            <v>10</v>
          </cell>
          <cell r="E107">
            <v>26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453473</v>
          </cell>
          <cell r="B108" t="str">
            <v>1251</v>
          </cell>
          <cell r="C108" t="str">
            <v>12</v>
          </cell>
          <cell r="D108" t="str">
            <v>10</v>
          </cell>
          <cell r="E108">
            <v>31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453473</v>
          </cell>
          <cell r="B109" t="str">
            <v>1251</v>
          </cell>
          <cell r="C109" t="str">
            <v>12</v>
          </cell>
          <cell r="D109" t="str">
            <v>10</v>
          </cell>
          <cell r="E109">
            <v>36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 t="str">
            <v>453473</v>
          </cell>
          <cell r="B110" t="str">
            <v>1251</v>
          </cell>
          <cell r="C110" t="str">
            <v>12</v>
          </cell>
          <cell r="D110" t="str">
            <v>10</v>
          </cell>
          <cell r="E110">
            <v>41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453473</v>
          </cell>
          <cell r="B111" t="str">
            <v>1251</v>
          </cell>
          <cell r="C111" t="str">
            <v>12</v>
          </cell>
          <cell r="D111" t="str">
            <v>10</v>
          </cell>
          <cell r="E111">
            <v>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 t="str">
            <v>453473</v>
          </cell>
          <cell r="B112" t="str">
            <v>1251</v>
          </cell>
          <cell r="C112" t="str">
            <v>12</v>
          </cell>
          <cell r="D112" t="str">
            <v>10</v>
          </cell>
          <cell r="E112">
            <v>51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453473</v>
          </cell>
          <cell r="B113" t="str">
            <v>1251</v>
          </cell>
          <cell r="C113" t="str">
            <v>12</v>
          </cell>
          <cell r="D113" t="str">
            <v>10</v>
          </cell>
          <cell r="E113">
            <v>56</v>
          </cell>
          <cell r="G113">
            <v>0</v>
          </cell>
          <cell r="H113">
            <v>389</v>
          </cell>
          <cell r="I113">
            <v>389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389</v>
          </cell>
          <cell r="R113">
            <v>389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 t="str">
            <v>453473</v>
          </cell>
          <cell r="B114" t="str">
            <v>1251</v>
          </cell>
          <cell r="C114" t="str">
            <v>12</v>
          </cell>
          <cell r="D114" t="str">
            <v>10</v>
          </cell>
          <cell r="E114">
            <v>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453473</v>
          </cell>
          <cell r="B115" t="str">
            <v>1251</v>
          </cell>
          <cell r="C115" t="str">
            <v>12</v>
          </cell>
          <cell r="D115" t="str">
            <v>10</v>
          </cell>
          <cell r="E115">
            <v>66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 t="str">
            <v>453473</v>
          </cell>
          <cell r="B116" t="str">
            <v>1251</v>
          </cell>
          <cell r="C116" t="str">
            <v>12</v>
          </cell>
          <cell r="D116" t="str">
            <v>10</v>
          </cell>
          <cell r="E116">
            <v>71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 t="str">
            <v>453473</v>
          </cell>
          <cell r="B117" t="str">
            <v>1251</v>
          </cell>
          <cell r="C117" t="str">
            <v>12</v>
          </cell>
          <cell r="D117" t="str">
            <v>10</v>
          </cell>
          <cell r="E117">
            <v>76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453473</v>
          </cell>
          <cell r="B118" t="str">
            <v>1251</v>
          </cell>
          <cell r="C118" t="str">
            <v>12</v>
          </cell>
          <cell r="D118" t="str">
            <v>10</v>
          </cell>
          <cell r="E118">
            <v>81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453473</v>
          </cell>
          <cell r="B119" t="str">
            <v>1251</v>
          </cell>
          <cell r="C119" t="str">
            <v>12</v>
          </cell>
          <cell r="D119" t="str">
            <v>10</v>
          </cell>
          <cell r="E119">
            <v>86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453473</v>
          </cell>
          <cell r="B120" t="str">
            <v>1251</v>
          </cell>
          <cell r="C120" t="str">
            <v>12</v>
          </cell>
          <cell r="D120" t="str">
            <v>10</v>
          </cell>
          <cell r="E120">
            <v>91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 t="str">
            <v>453473</v>
          </cell>
          <cell r="B121" t="str">
            <v>1251</v>
          </cell>
          <cell r="C121" t="str">
            <v>12</v>
          </cell>
          <cell r="D121" t="str">
            <v>10</v>
          </cell>
          <cell r="E121">
            <v>96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 t="str">
            <v>453473</v>
          </cell>
          <cell r="B122" t="str">
            <v>1251</v>
          </cell>
          <cell r="C122" t="str">
            <v>12</v>
          </cell>
          <cell r="D122" t="str">
            <v>10</v>
          </cell>
          <cell r="E122">
            <v>101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 t="str">
            <v>453473</v>
          </cell>
          <cell r="B123" t="str">
            <v>1251</v>
          </cell>
          <cell r="C123" t="str">
            <v>12</v>
          </cell>
          <cell r="D123" t="str">
            <v>10</v>
          </cell>
          <cell r="E123">
            <v>106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 t="str">
            <v>453473</v>
          </cell>
          <cell r="B124" t="str">
            <v>1251</v>
          </cell>
          <cell r="C124" t="str">
            <v>12</v>
          </cell>
          <cell r="D124" t="str">
            <v>10</v>
          </cell>
          <cell r="E124">
            <v>111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389</v>
          </cell>
          <cell r="L124">
            <v>389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 t="str">
            <v>453473</v>
          </cell>
          <cell r="B125" t="str">
            <v>1251</v>
          </cell>
          <cell r="C125" t="str">
            <v>12</v>
          </cell>
          <cell r="D125" t="str">
            <v>21</v>
          </cell>
          <cell r="E125">
            <v>1</v>
          </cell>
          <cell r="G125">
            <v>551315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6611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 t="str">
            <v>453473</v>
          </cell>
          <cell r="B126" t="str">
            <v>1251</v>
          </cell>
          <cell r="C126" t="str">
            <v>12</v>
          </cell>
          <cell r="D126" t="str">
            <v>21</v>
          </cell>
          <cell r="E126">
            <v>1</v>
          </cell>
          <cell r="G126">
            <v>552323</v>
          </cell>
          <cell r="H126">
            <v>157</v>
          </cell>
          <cell r="I126">
            <v>18</v>
          </cell>
          <cell r="J126">
            <v>0</v>
          </cell>
          <cell r="K126">
            <v>175</v>
          </cell>
          <cell r="L126">
            <v>57</v>
          </cell>
          <cell r="M126">
            <v>343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453473</v>
          </cell>
          <cell r="B127" t="str">
            <v>1251</v>
          </cell>
          <cell r="C127" t="str">
            <v>12</v>
          </cell>
          <cell r="D127" t="str">
            <v>21</v>
          </cell>
          <cell r="E127">
            <v>1</v>
          </cell>
          <cell r="G127">
            <v>552334</v>
          </cell>
          <cell r="H127">
            <v>8016</v>
          </cell>
          <cell r="I127">
            <v>938</v>
          </cell>
          <cell r="J127">
            <v>0</v>
          </cell>
          <cell r="K127">
            <v>8954</v>
          </cell>
          <cell r="L127">
            <v>2929</v>
          </cell>
          <cell r="M127">
            <v>17539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 t="str">
            <v>453473</v>
          </cell>
          <cell r="B128" t="str">
            <v>1251</v>
          </cell>
          <cell r="C128" t="str">
            <v>12</v>
          </cell>
          <cell r="D128" t="str">
            <v>21</v>
          </cell>
          <cell r="E128">
            <v>1</v>
          </cell>
          <cell r="G128">
            <v>751768</v>
          </cell>
          <cell r="H128">
            <v>16798</v>
          </cell>
          <cell r="I128">
            <v>3936</v>
          </cell>
          <cell r="J128">
            <v>454</v>
          </cell>
          <cell r="K128">
            <v>21188</v>
          </cell>
          <cell r="L128">
            <v>6881</v>
          </cell>
          <cell r="M128">
            <v>18829</v>
          </cell>
          <cell r="N128">
            <v>345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 t="str">
            <v>453473</v>
          </cell>
          <cell r="B129" t="str">
            <v>1251</v>
          </cell>
          <cell r="C129" t="str">
            <v>12</v>
          </cell>
          <cell r="D129" t="str">
            <v>21</v>
          </cell>
          <cell r="E129">
            <v>1</v>
          </cell>
          <cell r="G129">
            <v>751950</v>
          </cell>
          <cell r="H129">
            <v>2635</v>
          </cell>
          <cell r="I129">
            <v>308</v>
          </cell>
          <cell r="J129">
            <v>0</v>
          </cell>
          <cell r="K129">
            <v>2943</v>
          </cell>
          <cell r="L129">
            <v>963</v>
          </cell>
          <cell r="M129">
            <v>5781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 t="str">
            <v>453473</v>
          </cell>
          <cell r="B130" t="str">
            <v>1251</v>
          </cell>
          <cell r="C130" t="str">
            <v>12</v>
          </cell>
          <cell r="D130" t="str">
            <v>21</v>
          </cell>
          <cell r="E130">
            <v>1</v>
          </cell>
          <cell r="G130">
            <v>751952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441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 t="str">
            <v>453473</v>
          </cell>
          <cell r="B131" t="str">
            <v>1251</v>
          </cell>
          <cell r="C131" t="str">
            <v>12</v>
          </cell>
          <cell r="D131" t="str">
            <v>21</v>
          </cell>
          <cell r="E131">
            <v>1</v>
          </cell>
          <cell r="G131">
            <v>805124</v>
          </cell>
          <cell r="H131">
            <v>24616</v>
          </cell>
          <cell r="I131">
            <v>6134</v>
          </cell>
          <cell r="J131">
            <v>3152</v>
          </cell>
          <cell r="K131">
            <v>33902</v>
          </cell>
          <cell r="L131">
            <v>10773</v>
          </cell>
          <cell r="M131">
            <v>22125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 t="str">
            <v>453473</v>
          </cell>
          <cell r="B132" t="str">
            <v>1251</v>
          </cell>
          <cell r="C132" t="str">
            <v>12</v>
          </cell>
          <cell r="D132" t="str">
            <v>21</v>
          </cell>
          <cell r="E132">
            <v>1</v>
          </cell>
          <cell r="G132">
            <v>999999</v>
          </cell>
          <cell r="H132">
            <v>52222</v>
          </cell>
          <cell r="I132">
            <v>11334</v>
          </cell>
          <cell r="J132">
            <v>3606</v>
          </cell>
          <cell r="K132">
            <v>67162</v>
          </cell>
          <cell r="L132">
            <v>21603</v>
          </cell>
          <cell r="M132">
            <v>71669</v>
          </cell>
          <cell r="N132">
            <v>345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 t="str">
            <v>453473</v>
          </cell>
          <cell r="B133" t="str">
            <v>1251</v>
          </cell>
          <cell r="C133" t="str">
            <v>12</v>
          </cell>
          <cell r="D133" t="str">
            <v>21</v>
          </cell>
          <cell r="E133">
            <v>17</v>
          </cell>
          <cell r="G133">
            <v>551315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 t="str">
            <v>453473</v>
          </cell>
          <cell r="B134" t="str">
            <v>1251</v>
          </cell>
          <cell r="C134" t="str">
            <v>12</v>
          </cell>
          <cell r="D134" t="str">
            <v>21</v>
          </cell>
          <cell r="E134">
            <v>17</v>
          </cell>
          <cell r="G134">
            <v>552323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 t="str">
            <v>453473</v>
          </cell>
          <cell r="B135" t="str">
            <v>1251</v>
          </cell>
          <cell r="C135" t="str">
            <v>12</v>
          </cell>
          <cell r="D135" t="str">
            <v>21</v>
          </cell>
          <cell r="E135">
            <v>17</v>
          </cell>
          <cell r="G135">
            <v>552334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 t="str">
            <v>453473</v>
          </cell>
          <cell r="B136" t="str">
            <v>1251</v>
          </cell>
          <cell r="C136" t="str">
            <v>12</v>
          </cell>
          <cell r="D136" t="str">
            <v>21</v>
          </cell>
          <cell r="E136">
            <v>17</v>
          </cell>
          <cell r="G136">
            <v>751768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 t="str">
            <v>453473</v>
          </cell>
          <cell r="B137" t="str">
            <v>1251</v>
          </cell>
          <cell r="C137" t="str">
            <v>12</v>
          </cell>
          <cell r="D137" t="str">
            <v>21</v>
          </cell>
          <cell r="E137">
            <v>17</v>
          </cell>
          <cell r="G137">
            <v>751950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 t="str">
            <v>453473</v>
          </cell>
          <cell r="B138" t="str">
            <v>1251</v>
          </cell>
          <cell r="C138" t="str">
            <v>12</v>
          </cell>
          <cell r="D138" t="str">
            <v>21</v>
          </cell>
          <cell r="E138">
            <v>17</v>
          </cell>
          <cell r="G138">
            <v>751952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453473</v>
          </cell>
          <cell r="B139" t="str">
            <v>1251</v>
          </cell>
          <cell r="C139" t="str">
            <v>12</v>
          </cell>
          <cell r="D139" t="str">
            <v>21</v>
          </cell>
          <cell r="E139">
            <v>17</v>
          </cell>
          <cell r="G139">
            <v>805124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453473</v>
          </cell>
          <cell r="B140" t="str">
            <v>1251</v>
          </cell>
          <cell r="C140" t="str">
            <v>12</v>
          </cell>
          <cell r="D140" t="str">
            <v>21</v>
          </cell>
          <cell r="E140">
            <v>17</v>
          </cell>
          <cell r="G140">
            <v>999999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 t="str">
            <v>453473</v>
          </cell>
          <cell r="B141" t="str">
            <v>1251</v>
          </cell>
          <cell r="C141" t="str">
            <v>12</v>
          </cell>
          <cell r="D141" t="str">
            <v>21</v>
          </cell>
          <cell r="E141">
            <v>33</v>
          </cell>
          <cell r="G141">
            <v>551315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453473</v>
          </cell>
          <cell r="B142" t="str">
            <v>1251</v>
          </cell>
          <cell r="C142" t="str">
            <v>12</v>
          </cell>
          <cell r="D142" t="str">
            <v>21</v>
          </cell>
          <cell r="E142">
            <v>33</v>
          </cell>
          <cell r="G142">
            <v>552323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 t="str">
            <v>453473</v>
          </cell>
          <cell r="B143" t="str">
            <v>1251</v>
          </cell>
          <cell r="C143" t="str">
            <v>12</v>
          </cell>
          <cell r="D143" t="str">
            <v>21</v>
          </cell>
          <cell r="E143">
            <v>33</v>
          </cell>
          <cell r="G143">
            <v>552334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453473</v>
          </cell>
          <cell r="B144" t="str">
            <v>1251</v>
          </cell>
          <cell r="C144" t="str">
            <v>12</v>
          </cell>
          <cell r="D144" t="str">
            <v>21</v>
          </cell>
          <cell r="E144">
            <v>33</v>
          </cell>
          <cell r="G144">
            <v>751768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 t="str">
            <v>453473</v>
          </cell>
          <cell r="B145" t="str">
            <v>1251</v>
          </cell>
          <cell r="C145" t="str">
            <v>12</v>
          </cell>
          <cell r="D145" t="str">
            <v>21</v>
          </cell>
          <cell r="E145">
            <v>33</v>
          </cell>
          <cell r="G145">
            <v>751950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 t="str">
            <v>453473</v>
          </cell>
          <cell r="B146" t="str">
            <v>1251</v>
          </cell>
          <cell r="C146" t="str">
            <v>12</v>
          </cell>
          <cell r="D146" t="str">
            <v>21</v>
          </cell>
          <cell r="E146">
            <v>33</v>
          </cell>
          <cell r="G146">
            <v>751952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453473</v>
          </cell>
          <cell r="B147" t="str">
            <v>1251</v>
          </cell>
          <cell r="C147" t="str">
            <v>12</v>
          </cell>
          <cell r="D147" t="str">
            <v>21</v>
          </cell>
          <cell r="E147">
            <v>33</v>
          </cell>
          <cell r="G147">
            <v>805124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 t="str">
            <v>453473</v>
          </cell>
          <cell r="B148" t="str">
            <v>1251</v>
          </cell>
          <cell r="C148" t="str">
            <v>12</v>
          </cell>
          <cell r="D148" t="str">
            <v>21</v>
          </cell>
          <cell r="E148">
            <v>33</v>
          </cell>
          <cell r="G148">
            <v>999999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 t="str">
            <v>453473</v>
          </cell>
          <cell r="B149" t="str">
            <v>1251</v>
          </cell>
          <cell r="C149" t="str">
            <v>12</v>
          </cell>
          <cell r="D149" t="str">
            <v>21</v>
          </cell>
          <cell r="E149">
            <v>49</v>
          </cell>
          <cell r="G149">
            <v>551315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108</v>
          </cell>
        </row>
        <row r="150">
          <cell r="A150" t="str">
            <v>453473</v>
          </cell>
          <cell r="B150" t="str">
            <v>1251</v>
          </cell>
          <cell r="C150" t="str">
            <v>12</v>
          </cell>
          <cell r="D150" t="str">
            <v>21</v>
          </cell>
          <cell r="E150">
            <v>49</v>
          </cell>
          <cell r="G150">
            <v>552323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 t="str">
            <v>453473</v>
          </cell>
          <cell r="B151" t="str">
            <v>1251</v>
          </cell>
          <cell r="C151" t="str">
            <v>12</v>
          </cell>
          <cell r="D151" t="str">
            <v>21</v>
          </cell>
          <cell r="E151">
            <v>49</v>
          </cell>
          <cell r="G151">
            <v>552334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453473</v>
          </cell>
          <cell r="B152" t="str">
            <v>1251</v>
          </cell>
          <cell r="C152" t="str">
            <v>12</v>
          </cell>
          <cell r="D152" t="str">
            <v>21</v>
          </cell>
          <cell r="E152">
            <v>49</v>
          </cell>
          <cell r="G152">
            <v>751768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 t="str">
            <v>453473</v>
          </cell>
          <cell r="B153" t="str">
            <v>1251</v>
          </cell>
          <cell r="C153" t="str">
            <v>12</v>
          </cell>
          <cell r="D153" t="str">
            <v>21</v>
          </cell>
          <cell r="E153">
            <v>49</v>
          </cell>
          <cell r="G153">
            <v>751950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 t="str">
            <v>453473</v>
          </cell>
          <cell r="B154" t="str">
            <v>1251</v>
          </cell>
          <cell r="C154" t="str">
            <v>12</v>
          </cell>
          <cell r="D154" t="str">
            <v>21</v>
          </cell>
          <cell r="E154">
            <v>49</v>
          </cell>
          <cell r="G154">
            <v>751952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453473</v>
          </cell>
          <cell r="B155" t="str">
            <v>1251</v>
          </cell>
          <cell r="C155" t="str">
            <v>12</v>
          </cell>
          <cell r="D155" t="str">
            <v>21</v>
          </cell>
          <cell r="E155">
            <v>49</v>
          </cell>
          <cell r="G155">
            <v>805124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4442</v>
          </cell>
          <cell r="V155">
            <v>0</v>
          </cell>
          <cell r="W155">
            <v>5780</v>
          </cell>
        </row>
        <row r="156">
          <cell r="A156" t="str">
            <v>453473</v>
          </cell>
          <cell r="B156" t="str">
            <v>1251</v>
          </cell>
          <cell r="C156" t="str">
            <v>12</v>
          </cell>
          <cell r="D156" t="str">
            <v>21</v>
          </cell>
          <cell r="E156">
            <v>49</v>
          </cell>
          <cell r="G156">
            <v>999999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4442</v>
          </cell>
          <cell r="V156">
            <v>0</v>
          </cell>
          <cell r="W156">
            <v>5888</v>
          </cell>
        </row>
        <row r="157">
          <cell r="A157" t="str">
            <v>453473</v>
          </cell>
          <cell r="B157" t="str">
            <v>1251</v>
          </cell>
          <cell r="C157" t="str">
            <v>12</v>
          </cell>
          <cell r="D157" t="str">
            <v>21</v>
          </cell>
          <cell r="E157">
            <v>65</v>
          </cell>
          <cell r="G157">
            <v>551315</v>
          </cell>
          <cell r="H157">
            <v>0</v>
          </cell>
          <cell r="I157">
            <v>22</v>
          </cell>
          <cell r="J157">
            <v>0</v>
          </cell>
          <cell r="K157">
            <v>0</v>
          </cell>
          <cell r="L157">
            <v>6741</v>
          </cell>
          <cell r="M157">
            <v>0</v>
          </cell>
          <cell r="N157">
            <v>6741</v>
          </cell>
          <cell r="O157">
            <v>0</v>
          </cell>
          <cell r="P157">
            <v>6741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 t="str">
            <v>453473</v>
          </cell>
          <cell r="B158" t="str">
            <v>1251</v>
          </cell>
          <cell r="C158" t="str">
            <v>12</v>
          </cell>
          <cell r="D158" t="str">
            <v>21</v>
          </cell>
          <cell r="E158">
            <v>65</v>
          </cell>
          <cell r="G158">
            <v>552323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575</v>
          </cell>
          <cell r="M158">
            <v>0</v>
          </cell>
          <cell r="N158">
            <v>575</v>
          </cell>
          <cell r="O158">
            <v>0</v>
          </cell>
          <cell r="P158">
            <v>575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 t="str">
            <v>453473</v>
          </cell>
          <cell r="B159" t="str">
            <v>1251</v>
          </cell>
          <cell r="C159" t="str">
            <v>12</v>
          </cell>
          <cell r="D159" t="str">
            <v>21</v>
          </cell>
          <cell r="E159">
            <v>65</v>
          </cell>
          <cell r="G159">
            <v>552334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29422</v>
          </cell>
          <cell r="M159">
            <v>0</v>
          </cell>
          <cell r="N159">
            <v>29422</v>
          </cell>
          <cell r="O159">
            <v>0</v>
          </cell>
          <cell r="P159">
            <v>29422</v>
          </cell>
          <cell r="Q159">
            <v>9</v>
          </cell>
          <cell r="R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 t="str">
            <v>453473</v>
          </cell>
          <cell r="B160" t="str">
            <v>1251</v>
          </cell>
          <cell r="C160" t="str">
            <v>12</v>
          </cell>
          <cell r="D160" t="str">
            <v>21</v>
          </cell>
          <cell r="E160">
            <v>65</v>
          </cell>
          <cell r="G160">
            <v>751768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47243</v>
          </cell>
          <cell r="M160">
            <v>0</v>
          </cell>
          <cell r="N160">
            <v>47243</v>
          </cell>
          <cell r="O160">
            <v>0</v>
          </cell>
          <cell r="P160">
            <v>47243</v>
          </cell>
          <cell r="Q160">
            <v>14</v>
          </cell>
          <cell r="R160">
            <v>14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 t="str">
            <v>453473</v>
          </cell>
          <cell r="B161" t="str">
            <v>1251</v>
          </cell>
          <cell r="C161" t="str">
            <v>12</v>
          </cell>
          <cell r="D161" t="str">
            <v>21</v>
          </cell>
          <cell r="E161">
            <v>65</v>
          </cell>
          <cell r="G161">
            <v>751950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9687</v>
          </cell>
          <cell r="M161">
            <v>0</v>
          </cell>
          <cell r="N161">
            <v>9687</v>
          </cell>
          <cell r="O161">
            <v>0</v>
          </cell>
          <cell r="P161">
            <v>9687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 t="str">
            <v>453473</v>
          </cell>
          <cell r="B162" t="str">
            <v>1251</v>
          </cell>
          <cell r="C162" t="str">
            <v>12</v>
          </cell>
          <cell r="D162" t="str">
            <v>21</v>
          </cell>
          <cell r="E162">
            <v>65</v>
          </cell>
          <cell r="G162">
            <v>751952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441</v>
          </cell>
          <cell r="M162">
            <v>0</v>
          </cell>
          <cell r="N162">
            <v>441</v>
          </cell>
          <cell r="O162">
            <v>0</v>
          </cell>
          <cell r="P162">
            <v>441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 t="str">
            <v>453473</v>
          </cell>
          <cell r="B163" t="str">
            <v>1251</v>
          </cell>
          <cell r="C163" t="str">
            <v>12</v>
          </cell>
          <cell r="D163" t="str">
            <v>21</v>
          </cell>
          <cell r="E163">
            <v>65</v>
          </cell>
          <cell r="G163">
            <v>805124</v>
          </cell>
          <cell r="H163">
            <v>0</v>
          </cell>
          <cell r="I163">
            <v>947</v>
          </cell>
          <cell r="J163">
            <v>0</v>
          </cell>
          <cell r="K163">
            <v>0</v>
          </cell>
          <cell r="L163">
            <v>77969</v>
          </cell>
          <cell r="M163">
            <v>0</v>
          </cell>
          <cell r="N163">
            <v>77969</v>
          </cell>
          <cell r="O163">
            <v>0</v>
          </cell>
          <cell r="P163">
            <v>77969</v>
          </cell>
          <cell r="Q163">
            <v>0</v>
          </cell>
          <cell r="R163">
            <v>0</v>
          </cell>
          <cell r="S163">
            <v>10</v>
          </cell>
          <cell r="T163">
            <v>10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 t="str">
            <v>453473</v>
          </cell>
          <cell r="B164" t="str">
            <v>1251</v>
          </cell>
          <cell r="C164" t="str">
            <v>12</v>
          </cell>
          <cell r="D164" t="str">
            <v>21</v>
          </cell>
          <cell r="E164">
            <v>65</v>
          </cell>
          <cell r="G164">
            <v>999999</v>
          </cell>
          <cell r="H164">
            <v>0</v>
          </cell>
          <cell r="I164">
            <v>969</v>
          </cell>
          <cell r="J164">
            <v>0</v>
          </cell>
          <cell r="K164">
            <v>0</v>
          </cell>
          <cell r="L164">
            <v>172078</v>
          </cell>
          <cell r="M164">
            <v>0</v>
          </cell>
          <cell r="N164">
            <v>172078</v>
          </cell>
          <cell r="O164">
            <v>0</v>
          </cell>
          <cell r="P164">
            <v>172078</v>
          </cell>
          <cell r="Q164">
            <v>23</v>
          </cell>
          <cell r="R164">
            <v>23</v>
          </cell>
          <cell r="S164">
            <v>10</v>
          </cell>
          <cell r="T164">
            <v>10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 t="str">
            <v>453473</v>
          </cell>
          <cell r="B165" t="str">
            <v>1251</v>
          </cell>
          <cell r="C165" t="str">
            <v>12</v>
          </cell>
          <cell r="D165" t="str">
            <v>22</v>
          </cell>
          <cell r="E165">
            <v>1</v>
          </cell>
          <cell r="G165">
            <v>552323</v>
          </cell>
          <cell r="H165">
            <v>0</v>
          </cell>
          <cell r="I165">
            <v>208</v>
          </cell>
          <cell r="J165">
            <v>35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 t="str">
            <v>453473</v>
          </cell>
          <cell r="B166" t="str">
            <v>1251</v>
          </cell>
          <cell r="C166" t="str">
            <v>12</v>
          </cell>
          <cell r="D166" t="str">
            <v>22</v>
          </cell>
          <cell r="E166">
            <v>1</v>
          </cell>
          <cell r="G166">
            <v>552334</v>
          </cell>
          <cell r="H166">
            <v>0</v>
          </cell>
          <cell r="I166">
            <v>9148</v>
          </cell>
          <cell r="J166">
            <v>1556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A167" t="str">
            <v>453473</v>
          </cell>
          <cell r="B167" t="str">
            <v>1251</v>
          </cell>
          <cell r="C167" t="str">
            <v>12</v>
          </cell>
          <cell r="D167" t="str">
            <v>22</v>
          </cell>
          <cell r="E167">
            <v>1</v>
          </cell>
          <cell r="G167">
            <v>751768</v>
          </cell>
          <cell r="H167">
            <v>0</v>
          </cell>
          <cell r="I167">
            <v>2528</v>
          </cell>
          <cell r="J167">
            <v>139</v>
          </cell>
          <cell r="K167">
            <v>0</v>
          </cell>
          <cell r="L167">
            <v>563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563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 t="str">
            <v>453473</v>
          </cell>
          <cell r="B168" t="str">
            <v>1251</v>
          </cell>
          <cell r="C168" t="str">
            <v>12</v>
          </cell>
          <cell r="D168" t="str">
            <v>22</v>
          </cell>
          <cell r="E168">
            <v>1</v>
          </cell>
          <cell r="G168">
            <v>751922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 t="str">
            <v>453473</v>
          </cell>
          <cell r="B169" t="str">
            <v>1251</v>
          </cell>
          <cell r="C169" t="str">
            <v>12</v>
          </cell>
          <cell r="D169" t="str">
            <v>22</v>
          </cell>
          <cell r="E169">
            <v>1</v>
          </cell>
          <cell r="G169">
            <v>751950</v>
          </cell>
          <cell r="H169">
            <v>0</v>
          </cell>
          <cell r="I169">
            <v>8898</v>
          </cell>
          <cell r="J169">
            <v>1455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 t="str">
            <v>453473</v>
          </cell>
          <cell r="B170" t="str">
            <v>1251</v>
          </cell>
          <cell r="C170" t="str">
            <v>12</v>
          </cell>
          <cell r="D170" t="str">
            <v>22</v>
          </cell>
          <cell r="E170">
            <v>1</v>
          </cell>
          <cell r="G170">
            <v>751952</v>
          </cell>
          <cell r="H170">
            <v>0</v>
          </cell>
          <cell r="I170">
            <v>4550</v>
          </cell>
          <cell r="J170">
            <v>708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 t="str">
            <v>453473</v>
          </cell>
          <cell r="B171" t="str">
            <v>1251</v>
          </cell>
          <cell r="C171" t="str">
            <v>12</v>
          </cell>
          <cell r="D171" t="str">
            <v>22</v>
          </cell>
          <cell r="E171">
            <v>1</v>
          </cell>
          <cell r="G171">
            <v>805124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 t="str">
            <v>453473</v>
          </cell>
          <cell r="B172" t="str">
            <v>1251</v>
          </cell>
          <cell r="C172" t="str">
            <v>12</v>
          </cell>
          <cell r="D172" t="str">
            <v>22</v>
          </cell>
          <cell r="E172">
            <v>1</v>
          </cell>
          <cell r="G172">
            <v>999999</v>
          </cell>
          <cell r="H172">
            <v>0</v>
          </cell>
          <cell r="I172">
            <v>25332</v>
          </cell>
          <cell r="J172">
            <v>3893</v>
          </cell>
          <cell r="K172">
            <v>0</v>
          </cell>
          <cell r="L172">
            <v>563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563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 t="str">
            <v>453473</v>
          </cell>
          <cell r="B173" t="str">
            <v>1251</v>
          </cell>
          <cell r="C173" t="str">
            <v>12</v>
          </cell>
          <cell r="D173" t="str">
            <v>22</v>
          </cell>
          <cell r="E173">
            <v>17</v>
          </cell>
          <cell r="G173">
            <v>552323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243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 t="str">
            <v>453473</v>
          </cell>
          <cell r="B174" t="str">
            <v>1251</v>
          </cell>
          <cell r="C174" t="str">
            <v>12</v>
          </cell>
          <cell r="D174" t="str">
            <v>22</v>
          </cell>
          <cell r="E174">
            <v>17</v>
          </cell>
          <cell r="G174">
            <v>552334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10704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 t="str">
            <v>453473</v>
          </cell>
          <cell r="B175" t="str">
            <v>1251</v>
          </cell>
          <cell r="C175" t="str">
            <v>12</v>
          </cell>
          <cell r="D175" t="str">
            <v>22</v>
          </cell>
          <cell r="E175">
            <v>17</v>
          </cell>
          <cell r="G175">
            <v>751768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3230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 t="str">
            <v>453473</v>
          </cell>
          <cell r="B176" t="str">
            <v>1251</v>
          </cell>
          <cell r="C176" t="str">
            <v>12</v>
          </cell>
          <cell r="D176" t="str">
            <v>22</v>
          </cell>
          <cell r="E176">
            <v>17</v>
          </cell>
          <cell r="G176">
            <v>751922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 t="str">
            <v>453473</v>
          </cell>
          <cell r="B177" t="str">
            <v>1251</v>
          </cell>
          <cell r="C177" t="str">
            <v>12</v>
          </cell>
          <cell r="D177" t="str">
            <v>22</v>
          </cell>
          <cell r="E177">
            <v>17</v>
          </cell>
          <cell r="G177">
            <v>751950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10353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 t="str">
            <v>453473</v>
          </cell>
          <cell r="B178" t="str">
            <v>1251</v>
          </cell>
          <cell r="C178" t="str">
            <v>12</v>
          </cell>
          <cell r="D178" t="str">
            <v>22</v>
          </cell>
          <cell r="E178">
            <v>17</v>
          </cell>
          <cell r="G178">
            <v>751952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5258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 t="str">
            <v>453473</v>
          </cell>
          <cell r="B179" t="str">
            <v>1251</v>
          </cell>
          <cell r="C179" t="str">
            <v>12</v>
          </cell>
          <cell r="D179" t="str">
            <v>22</v>
          </cell>
          <cell r="E179">
            <v>17</v>
          </cell>
          <cell r="G179">
            <v>805124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 t="str">
            <v>453473</v>
          </cell>
          <cell r="B180" t="str">
            <v>1251</v>
          </cell>
          <cell r="C180" t="str">
            <v>12</v>
          </cell>
          <cell r="D180" t="str">
            <v>22</v>
          </cell>
          <cell r="E180">
            <v>17</v>
          </cell>
          <cell r="G180">
            <v>999999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29788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 t="str">
            <v>453473</v>
          </cell>
          <cell r="B181" t="str">
            <v>1251</v>
          </cell>
          <cell r="C181" t="str">
            <v>12</v>
          </cell>
          <cell r="D181" t="str">
            <v>22</v>
          </cell>
          <cell r="E181">
            <v>33</v>
          </cell>
          <cell r="G181">
            <v>552323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 t="str">
            <v>453473</v>
          </cell>
          <cell r="B182" t="str">
            <v>1251</v>
          </cell>
          <cell r="C182" t="str">
            <v>12</v>
          </cell>
          <cell r="D182" t="str">
            <v>22</v>
          </cell>
          <cell r="E182">
            <v>33</v>
          </cell>
          <cell r="G182">
            <v>552334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 t="str">
            <v>453473</v>
          </cell>
          <cell r="B183" t="str">
            <v>1251</v>
          </cell>
          <cell r="C183" t="str">
            <v>12</v>
          </cell>
          <cell r="D183" t="str">
            <v>22</v>
          </cell>
          <cell r="E183">
            <v>33</v>
          </cell>
          <cell r="G183">
            <v>751768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 t="str">
            <v>453473</v>
          </cell>
          <cell r="B184" t="str">
            <v>1251</v>
          </cell>
          <cell r="C184" t="str">
            <v>12</v>
          </cell>
          <cell r="D184" t="str">
            <v>22</v>
          </cell>
          <cell r="E184">
            <v>33</v>
          </cell>
          <cell r="G184">
            <v>751922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453473</v>
          </cell>
          <cell r="B185" t="str">
            <v>1251</v>
          </cell>
          <cell r="C185" t="str">
            <v>12</v>
          </cell>
          <cell r="D185" t="str">
            <v>22</v>
          </cell>
          <cell r="E185">
            <v>33</v>
          </cell>
          <cell r="G185">
            <v>751950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 t="str">
            <v>453473</v>
          </cell>
          <cell r="B186" t="str">
            <v>1251</v>
          </cell>
          <cell r="C186" t="str">
            <v>12</v>
          </cell>
          <cell r="D186" t="str">
            <v>22</v>
          </cell>
          <cell r="E186">
            <v>33</v>
          </cell>
          <cell r="G186">
            <v>751952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 t="str">
            <v>453473</v>
          </cell>
          <cell r="B187" t="str">
            <v>1251</v>
          </cell>
          <cell r="C187" t="str">
            <v>12</v>
          </cell>
          <cell r="D187" t="str">
            <v>22</v>
          </cell>
          <cell r="E187">
            <v>33</v>
          </cell>
          <cell r="G187">
            <v>805124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208</v>
          </cell>
          <cell r="M187">
            <v>0</v>
          </cell>
          <cell r="N187">
            <v>0</v>
          </cell>
          <cell r="O187">
            <v>208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208</v>
          </cell>
          <cell r="V187">
            <v>0</v>
          </cell>
          <cell r="W187">
            <v>208</v>
          </cell>
        </row>
        <row r="188">
          <cell r="A188" t="str">
            <v>453473</v>
          </cell>
          <cell r="B188" t="str">
            <v>1251</v>
          </cell>
          <cell r="C188" t="str">
            <v>12</v>
          </cell>
          <cell r="D188" t="str">
            <v>22</v>
          </cell>
          <cell r="E188">
            <v>33</v>
          </cell>
          <cell r="G188">
            <v>999999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208</v>
          </cell>
          <cell r="M188">
            <v>0</v>
          </cell>
          <cell r="N188">
            <v>0</v>
          </cell>
          <cell r="O188">
            <v>208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208</v>
          </cell>
          <cell r="V188">
            <v>0</v>
          </cell>
          <cell r="W188">
            <v>208</v>
          </cell>
        </row>
        <row r="189">
          <cell r="A189" t="str">
            <v>453473</v>
          </cell>
          <cell r="B189" t="str">
            <v>1251</v>
          </cell>
          <cell r="C189" t="str">
            <v>12</v>
          </cell>
          <cell r="D189" t="str">
            <v>22</v>
          </cell>
          <cell r="E189">
            <v>49</v>
          </cell>
          <cell r="G189">
            <v>552323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243</v>
          </cell>
          <cell r="P189">
            <v>0</v>
          </cell>
          <cell r="Q189">
            <v>243</v>
          </cell>
          <cell r="R189">
            <v>0</v>
          </cell>
          <cell r="S189">
            <v>243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 t="str">
            <v>453473</v>
          </cell>
          <cell r="B190" t="str">
            <v>1251</v>
          </cell>
          <cell r="C190" t="str">
            <v>12</v>
          </cell>
          <cell r="D190" t="str">
            <v>22</v>
          </cell>
          <cell r="E190">
            <v>49</v>
          </cell>
          <cell r="G190">
            <v>552334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10704</v>
          </cell>
          <cell r="P190">
            <v>0</v>
          </cell>
          <cell r="Q190">
            <v>10704</v>
          </cell>
          <cell r="R190">
            <v>0</v>
          </cell>
          <cell r="S190">
            <v>10704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 t="str">
            <v>453473</v>
          </cell>
          <cell r="B191" t="str">
            <v>1251</v>
          </cell>
          <cell r="C191" t="str">
            <v>12</v>
          </cell>
          <cell r="D191" t="str">
            <v>22</v>
          </cell>
          <cell r="E191">
            <v>49</v>
          </cell>
          <cell r="G191">
            <v>751768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3230</v>
          </cell>
          <cell r="P191">
            <v>389</v>
          </cell>
          <cell r="Q191">
            <v>3619</v>
          </cell>
          <cell r="R191">
            <v>0</v>
          </cell>
          <cell r="S191">
            <v>3619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 t="str">
            <v>453473</v>
          </cell>
          <cell r="B192" t="str">
            <v>1251</v>
          </cell>
          <cell r="C192" t="str">
            <v>12</v>
          </cell>
          <cell r="D192" t="str">
            <v>22</v>
          </cell>
          <cell r="E192">
            <v>49</v>
          </cell>
          <cell r="G192">
            <v>751922</v>
          </cell>
          <cell r="H192">
            <v>142031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142031</v>
          </cell>
          <cell r="P192">
            <v>0</v>
          </cell>
          <cell r="Q192">
            <v>142031</v>
          </cell>
          <cell r="R192">
            <v>0</v>
          </cell>
          <cell r="S192">
            <v>142031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453473</v>
          </cell>
          <cell r="B193" t="str">
            <v>1251</v>
          </cell>
          <cell r="C193" t="str">
            <v>12</v>
          </cell>
          <cell r="D193" t="str">
            <v>22</v>
          </cell>
          <cell r="E193">
            <v>49</v>
          </cell>
          <cell r="G193">
            <v>751950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10353</v>
          </cell>
          <cell r="P193">
            <v>0</v>
          </cell>
          <cell r="Q193">
            <v>10353</v>
          </cell>
          <cell r="R193">
            <v>0</v>
          </cell>
          <cell r="S193">
            <v>10353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A194" t="str">
            <v>453473</v>
          </cell>
          <cell r="B194" t="str">
            <v>1251</v>
          </cell>
          <cell r="C194" t="str">
            <v>12</v>
          </cell>
          <cell r="D194" t="str">
            <v>22</v>
          </cell>
          <cell r="E194">
            <v>49</v>
          </cell>
          <cell r="G194">
            <v>751952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5258</v>
          </cell>
          <cell r="P194">
            <v>0</v>
          </cell>
          <cell r="Q194">
            <v>5258</v>
          </cell>
          <cell r="R194">
            <v>0</v>
          </cell>
          <cell r="S194">
            <v>5258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453473</v>
          </cell>
          <cell r="B195" t="str">
            <v>1251</v>
          </cell>
          <cell r="C195" t="str">
            <v>12</v>
          </cell>
          <cell r="D195" t="str">
            <v>22</v>
          </cell>
          <cell r="E195">
            <v>49</v>
          </cell>
          <cell r="G195">
            <v>805124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208</v>
          </cell>
          <cell r="P195">
            <v>0</v>
          </cell>
          <cell r="Q195">
            <v>208</v>
          </cell>
          <cell r="R195">
            <v>0</v>
          </cell>
          <cell r="S195">
            <v>208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453473</v>
          </cell>
          <cell r="B196" t="str">
            <v>1251</v>
          </cell>
          <cell r="C196" t="str">
            <v>12</v>
          </cell>
          <cell r="D196" t="str">
            <v>22</v>
          </cell>
          <cell r="E196">
            <v>49</v>
          </cell>
          <cell r="G196">
            <v>999999</v>
          </cell>
          <cell r="H196">
            <v>142031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172027</v>
          </cell>
          <cell r="P196">
            <v>389</v>
          </cell>
          <cell r="Q196">
            <v>172416</v>
          </cell>
          <cell r="R196">
            <v>0</v>
          </cell>
          <cell r="S196">
            <v>172416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 t="str">
            <v>453473</v>
          </cell>
          <cell r="B197" t="str">
            <v>1251</v>
          </cell>
          <cell r="C197" t="str">
            <v>12</v>
          </cell>
          <cell r="D197" t="str">
            <v>23</v>
          </cell>
          <cell r="E197">
            <v>1</v>
          </cell>
          <cell r="G197">
            <v>68261</v>
          </cell>
          <cell r="H197">
            <v>0</v>
          </cell>
          <cell r="I197">
            <v>0</v>
          </cell>
          <cell r="J197">
            <v>-437</v>
          </cell>
          <cell r="K197">
            <v>0</v>
          </cell>
          <cell r="L197">
            <v>-437</v>
          </cell>
          <cell r="M197">
            <v>67824</v>
          </cell>
          <cell r="N197">
            <v>67162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 t="str">
            <v>453473</v>
          </cell>
          <cell r="B198" t="str">
            <v>1251</v>
          </cell>
          <cell r="C198" t="str">
            <v>12</v>
          </cell>
          <cell r="D198" t="str">
            <v>23</v>
          </cell>
          <cell r="E198">
            <v>2</v>
          </cell>
          <cell r="G198">
            <v>21931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21931</v>
          </cell>
          <cell r="N198">
            <v>21603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453473</v>
          </cell>
          <cell r="B199" t="str">
            <v>1251</v>
          </cell>
          <cell r="C199" t="str">
            <v>12</v>
          </cell>
          <cell r="D199" t="str">
            <v>23</v>
          </cell>
          <cell r="E199">
            <v>3</v>
          </cell>
          <cell r="G199">
            <v>77556</v>
          </cell>
          <cell r="H199">
            <v>0</v>
          </cell>
          <cell r="I199">
            <v>0</v>
          </cell>
          <cell r="J199">
            <v>6020</v>
          </cell>
          <cell r="K199">
            <v>0</v>
          </cell>
          <cell r="L199">
            <v>6020</v>
          </cell>
          <cell r="M199">
            <v>83576</v>
          </cell>
          <cell r="N199">
            <v>72014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 t="str">
            <v>453473</v>
          </cell>
          <cell r="B200" t="str">
            <v>1251</v>
          </cell>
          <cell r="C200" t="str">
            <v>12</v>
          </cell>
          <cell r="D200" t="str">
            <v>23</v>
          </cell>
          <cell r="E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 t="str">
            <v>453473</v>
          </cell>
          <cell r="B201" t="str">
            <v>1251</v>
          </cell>
          <cell r="C201" t="str">
            <v>12</v>
          </cell>
          <cell r="D201" t="str">
            <v>23</v>
          </cell>
          <cell r="E201">
            <v>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 t="str">
            <v>453473</v>
          </cell>
          <cell r="B202" t="str">
            <v>1251</v>
          </cell>
          <cell r="C202" t="str">
            <v>12</v>
          </cell>
          <cell r="D202" t="str">
            <v>23</v>
          </cell>
          <cell r="E202">
            <v>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 t="str">
            <v>453473</v>
          </cell>
          <cell r="B203" t="str">
            <v>1251</v>
          </cell>
          <cell r="C203" t="str">
            <v>12</v>
          </cell>
          <cell r="D203" t="str">
            <v>23</v>
          </cell>
          <cell r="E203">
            <v>7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453473</v>
          </cell>
          <cell r="B204" t="str">
            <v>1251</v>
          </cell>
          <cell r="C204" t="str">
            <v>12</v>
          </cell>
          <cell r="D204" t="str">
            <v>23</v>
          </cell>
          <cell r="E204">
            <v>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 t="str">
            <v>453473</v>
          </cell>
          <cell r="B205" t="str">
            <v>1251</v>
          </cell>
          <cell r="C205" t="str">
            <v>12</v>
          </cell>
          <cell r="D205" t="str">
            <v>23</v>
          </cell>
          <cell r="E205">
            <v>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 t="str">
            <v>453473</v>
          </cell>
          <cell r="B206" t="str">
            <v>1251</v>
          </cell>
          <cell r="C206" t="str">
            <v>12</v>
          </cell>
          <cell r="D206" t="str">
            <v>23</v>
          </cell>
          <cell r="E206">
            <v>10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 t="str">
            <v>453473</v>
          </cell>
          <cell r="B207" t="str">
            <v>1251</v>
          </cell>
          <cell r="C207" t="str">
            <v>12</v>
          </cell>
          <cell r="D207" t="str">
            <v>23</v>
          </cell>
          <cell r="E207">
            <v>11</v>
          </cell>
          <cell r="G207">
            <v>4000</v>
          </cell>
          <cell r="H207">
            <v>0</v>
          </cell>
          <cell r="I207">
            <v>0</v>
          </cell>
          <cell r="J207">
            <v>500</v>
          </cell>
          <cell r="K207">
            <v>0</v>
          </cell>
          <cell r="L207">
            <v>500</v>
          </cell>
          <cell r="M207">
            <v>4500</v>
          </cell>
          <cell r="N207">
            <v>4442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 t="str">
            <v>453473</v>
          </cell>
          <cell r="B208" t="str">
            <v>1251</v>
          </cell>
          <cell r="C208" t="str">
            <v>12</v>
          </cell>
          <cell r="D208" t="str">
            <v>23</v>
          </cell>
          <cell r="E208">
            <v>12</v>
          </cell>
          <cell r="G208">
            <v>171748</v>
          </cell>
          <cell r="H208">
            <v>0</v>
          </cell>
          <cell r="I208">
            <v>0</v>
          </cell>
          <cell r="J208">
            <v>6083</v>
          </cell>
          <cell r="K208">
            <v>0</v>
          </cell>
          <cell r="L208">
            <v>6083</v>
          </cell>
          <cell r="M208">
            <v>177831</v>
          </cell>
          <cell r="N208">
            <v>165221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453473</v>
          </cell>
          <cell r="B209" t="str">
            <v>1251</v>
          </cell>
          <cell r="C209" t="str">
            <v>12</v>
          </cell>
          <cell r="D209" t="str">
            <v>23</v>
          </cell>
          <cell r="E209">
            <v>13</v>
          </cell>
          <cell r="G209">
            <v>1524</v>
          </cell>
          <cell r="H209">
            <v>0</v>
          </cell>
          <cell r="I209">
            <v>0</v>
          </cell>
          <cell r="J209">
            <v>7215</v>
          </cell>
          <cell r="K209">
            <v>0</v>
          </cell>
          <cell r="L209">
            <v>7215</v>
          </cell>
          <cell r="M209">
            <v>8739</v>
          </cell>
          <cell r="N209">
            <v>6857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 t="str">
            <v>453473</v>
          </cell>
          <cell r="B210" t="str">
            <v>1251</v>
          </cell>
          <cell r="C210" t="str">
            <v>12</v>
          </cell>
          <cell r="D210" t="str">
            <v>23</v>
          </cell>
          <cell r="E210">
            <v>14</v>
          </cell>
          <cell r="G210">
            <v>1080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1080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453473</v>
          </cell>
          <cell r="B211" t="str">
            <v>1251</v>
          </cell>
          <cell r="C211" t="str">
            <v>12</v>
          </cell>
          <cell r="D211" t="str">
            <v>23</v>
          </cell>
          <cell r="E211">
            <v>15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 t="str">
            <v>453473</v>
          </cell>
          <cell r="B212" t="str">
            <v>1251</v>
          </cell>
          <cell r="C212" t="str">
            <v>12</v>
          </cell>
          <cell r="D212" t="str">
            <v>23</v>
          </cell>
          <cell r="E212">
            <v>16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 t="str">
            <v>453473</v>
          </cell>
          <cell r="B213" t="str">
            <v>1251</v>
          </cell>
          <cell r="C213" t="str">
            <v>12</v>
          </cell>
          <cell r="D213" t="str">
            <v>23</v>
          </cell>
          <cell r="E213">
            <v>17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 t="str">
            <v>453473</v>
          </cell>
          <cell r="B214" t="str">
            <v>1251</v>
          </cell>
          <cell r="C214" t="str">
            <v>12</v>
          </cell>
          <cell r="D214" t="str">
            <v>23</v>
          </cell>
          <cell r="E214">
            <v>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 t="str">
            <v>453473</v>
          </cell>
          <cell r="B215" t="str">
            <v>1251</v>
          </cell>
          <cell r="C215" t="str">
            <v>12</v>
          </cell>
          <cell r="D215" t="str">
            <v>23</v>
          </cell>
          <cell r="E215">
            <v>19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 t="str">
            <v>453473</v>
          </cell>
          <cell r="B216" t="str">
            <v>1251</v>
          </cell>
          <cell r="C216" t="str">
            <v>12</v>
          </cell>
          <cell r="D216" t="str">
            <v>23</v>
          </cell>
          <cell r="E216">
            <v>20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453473</v>
          </cell>
          <cell r="B217" t="str">
            <v>1251</v>
          </cell>
          <cell r="C217" t="str">
            <v>12</v>
          </cell>
          <cell r="D217" t="str">
            <v>23</v>
          </cell>
          <cell r="E217">
            <v>21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 t="str">
            <v>453473</v>
          </cell>
          <cell r="B218" t="str">
            <v>1251</v>
          </cell>
          <cell r="C218" t="str">
            <v>12</v>
          </cell>
          <cell r="D218" t="str">
            <v>23</v>
          </cell>
          <cell r="E218">
            <v>22</v>
          </cell>
          <cell r="G218">
            <v>2604</v>
          </cell>
          <cell r="H218">
            <v>0</v>
          </cell>
          <cell r="I218">
            <v>0</v>
          </cell>
          <cell r="J218">
            <v>7215</v>
          </cell>
          <cell r="K218">
            <v>0</v>
          </cell>
          <cell r="L218">
            <v>7215</v>
          </cell>
          <cell r="M218">
            <v>9819</v>
          </cell>
          <cell r="N218">
            <v>6857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 t="str">
            <v>453473</v>
          </cell>
          <cell r="B219" t="str">
            <v>1251</v>
          </cell>
          <cell r="C219" t="str">
            <v>12</v>
          </cell>
          <cell r="D219" t="str">
            <v>23</v>
          </cell>
          <cell r="E219">
            <v>23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 t="str">
            <v>453473</v>
          </cell>
          <cell r="B220" t="str">
            <v>1251</v>
          </cell>
          <cell r="C220" t="str">
            <v>12</v>
          </cell>
          <cell r="D220" t="str">
            <v>23</v>
          </cell>
          <cell r="E220">
            <v>24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A221" t="str">
            <v>453473</v>
          </cell>
          <cell r="B221" t="str">
            <v>1251</v>
          </cell>
          <cell r="C221" t="str">
            <v>12</v>
          </cell>
          <cell r="D221" t="str">
            <v>23</v>
          </cell>
          <cell r="E221">
            <v>25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 t="str">
            <v>453473</v>
          </cell>
          <cell r="B222" t="str">
            <v>1251</v>
          </cell>
          <cell r="C222" t="str">
            <v>12</v>
          </cell>
          <cell r="D222" t="str">
            <v>23</v>
          </cell>
          <cell r="E222">
            <v>26</v>
          </cell>
          <cell r="G222">
            <v>174352</v>
          </cell>
          <cell r="H222">
            <v>0</v>
          </cell>
          <cell r="I222">
            <v>0</v>
          </cell>
          <cell r="J222">
            <v>13298</v>
          </cell>
          <cell r="K222">
            <v>0</v>
          </cell>
          <cell r="L222">
            <v>13298</v>
          </cell>
          <cell r="M222">
            <v>187650</v>
          </cell>
          <cell r="N222">
            <v>172078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 t="str">
            <v>453473</v>
          </cell>
          <cell r="B223" t="str">
            <v>1251</v>
          </cell>
          <cell r="C223" t="str">
            <v>12</v>
          </cell>
          <cell r="D223" t="str">
            <v>23</v>
          </cell>
          <cell r="E223">
            <v>27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 t="str">
            <v>453473</v>
          </cell>
          <cell r="B224" t="str">
            <v>1251</v>
          </cell>
          <cell r="C224" t="str">
            <v>12</v>
          </cell>
          <cell r="D224" t="str">
            <v>23</v>
          </cell>
          <cell r="E224">
            <v>28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-304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 t="str">
            <v>453473</v>
          </cell>
          <cell r="B225" t="str">
            <v>1251</v>
          </cell>
          <cell r="C225" t="str">
            <v>12</v>
          </cell>
          <cell r="D225" t="str">
            <v>23</v>
          </cell>
          <cell r="E225">
            <v>29</v>
          </cell>
          <cell r="G225">
            <v>174352</v>
          </cell>
          <cell r="H225">
            <v>0</v>
          </cell>
          <cell r="I225">
            <v>0</v>
          </cell>
          <cell r="J225">
            <v>13298</v>
          </cell>
          <cell r="K225">
            <v>0</v>
          </cell>
          <cell r="L225">
            <v>13298</v>
          </cell>
          <cell r="M225">
            <v>187650</v>
          </cell>
          <cell r="N225">
            <v>171774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453473</v>
          </cell>
          <cell r="B226" t="str">
            <v>1251</v>
          </cell>
          <cell r="C226" t="str">
            <v>12</v>
          </cell>
          <cell r="D226" t="str">
            <v>23</v>
          </cell>
          <cell r="E226">
            <v>30</v>
          </cell>
          <cell r="G226">
            <v>27237</v>
          </cell>
          <cell r="H226">
            <v>0</v>
          </cell>
          <cell r="I226">
            <v>0</v>
          </cell>
          <cell r="J226">
            <v>2543</v>
          </cell>
          <cell r="K226">
            <v>0</v>
          </cell>
          <cell r="L226">
            <v>2543</v>
          </cell>
          <cell r="M226">
            <v>29780</v>
          </cell>
          <cell r="N226">
            <v>29788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453473</v>
          </cell>
          <cell r="B227" t="str">
            <v>1251</v>
          </cell>
          <cell r="C227" t="str">
            <v>12</v>
          </cell>
          <cell r="D227" t="str">
            <v>23</v>
          </cell>
          <cell r="E227">
            <v>31</v>
          </cell>
          <cell r="G227">
            <v>0</v>
          </cell>
          <cell r="H227">
            <v>0</v>
          </cell>
          <cell r="I227">
            <v>0</v>
          </cell>
          <cell r="J227">
            <v>208</v>
          </cell>
          <cell r="K227">
            <v>0</v>
          </cell>
          <cell r="L227">
            <v>208</v>
          </cell>
          <cell r="M227">
            <v>208</v>
          </cell>
          <cell r="N227">
            <v>208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 t="str">
            <v>453473</v>
          </cell>
          <cell r="B228" t="str">
            <v>1251</v>
          </cell>
          <cell r="C228" t="str">
            <v>12</v>
          </cell>
          <cell r="D228" t="str">
            <v>23</v>
          </cell>
          <cell r="E228">
            <v>32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 t="str">
            <v>453473</v>
          </cell>
          <cell r="B229" t="str">
            <v>1251</v>
          </cell>
          <cell r="C229" t="str">
            <v>12</v>
          </cell>
          <cell r="D229" t="str">
            <v>23</v>
          </cell>
          <cell r="E229">
            <v>33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 t="str">
            <v>453473</v>
          </cell>
          <cell r="B230" t="str">
            <v>1251</v>
          </cell>
          <cell r="C230" t="str">
            <v>12</v>
          </cell>
          <cell r="D230" t="str">
            <v>23</v>
          </cell>
          <cell r="E230">
            <v>34</v>
          </cell>
          <cell r="G230">
            <v>147115</v>
          </cell>
          <cell r="H230">
            <v>0</v>
          </cell>
          <cell r="I230">
            <v>0</v>
          </cell>
          <cell r="J230">
            <v>10158</v>
          </cell>
          <cell r="K230">
            <v>0</v>
          </cell>
          <cell r="L230">
            <v>10158</v>
          </cell>
          <cell r="M230">
            <v>157273</v>
          </cell>
          <cell r="N230">
            <v>142031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 t="str">
            <v>453473</v>
          </cell>
          <cell r="B231" t="str">
            <v>1251</v>
          </cell>
          <cell r="C231" t="str">
            <v>12</v>
          </cell>
          <cell r="D231" t="str">
            <v>23</v>
          </cell>
          <cell r="E231">
            <v>35</v>
          </cell>
          <cell r="G231">
            <v>0</v>
          </cell>
          <cell r="H231">
            <v>0</v>
          </cell>
          <cell r="I231">
            <v>0</v>
          </cell>
          <cell r="J231">
            <v>389</v>
          </cell>
          <cell r="K231">
            <v>0</v>
          </cell>
          <cell r="L231">
            <v>389</v>
          </cell>
          <cell r="M231">
            <v>389</v>
          </cell>
          <cell r="N231">
            <v>389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 t="str">
            <v>453473</v>
          </cell>
          <cell r="B232" t="str">
            <v>1251</v>
          </cell>
          <cell r="C232" t="str">
            <v>12</v>
          </cell>
          <cell r="D232" t="str">
            <v>23</v>
          </cell>
          <cell r="E232">
            <v>36</v>
          </cell>
          <cell r="G232">
            <v>174352</v>
          </cell>
          <cell r="H232">
            <v>0</v>
          </cell>
          <cell r="I232">
            <v>0</v>
          </cell>
          <cell r="J232">
            <v>13298</v>
          </cell>
          <cell r="K232">
            <v>0</v>
          </cell>
          <cell r="L232">
            <v>13298</v>
          </cell>
          <cell r="M232">
            <v>187650</v>
          </cell>
          <cell r="N232">
            <v>172416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453473</v>
          </cell>
          <cell r="B233" t="str">
            <v>1251</v>
          </cell>
          <cell r="C233" t="str">
            <v>12</v>
          </cell>
          <cell r="D233" t="str">
            <v>23</v>
          </cell>
          <cell r="E233">
            <v>37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 t="str">
            <v>453473</v>
          </cell>
          <cell r="B234" t="str">
            <v>1251</v>
          </cell>
          <cell r="C234" t="str">
            <v>12</v>
          </cell>
          <cell r="D234" t="str">
            <v>23</v>
          </cell>
          <cell r="E234">
            <v>38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 t="str">
            <v>453473</v>
          </cell>
          <cell r="B235" t="str">
            <v>1251</v>
          </cell>
          <cell r="C235" t="str">
            <v>12</v>
          </cell>
          <cell r="D235" t="str">
            <v>23</v>
          </cell>
          <cell r="E235">
            <v>39</v>
          </cell>
          <cell r="G235">
            <v>174352</v>
          </cell>
          <cell r="H235">
            <v>0</v>
          </cell>
          <cell r="I235">
            <v>0</v>
          </cell>
          <cell r="J235">
            <v>13298</v>
          </cell>
          <cell r="K235">
            <v>0</v>
          </cell>
          <cell r="L235">
            <v>13298</v>
          </cell>
          <cell r="M235">
            <v>187650</v>
          </cell>
          <cell r="N235">
            <v>172416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 t="str">
            <v>453473</v>
          </cell>
          <cell r="B236" t="str">
            <v>1251</v>
          </cell>
          <cell r="C236" t="str">
            <v>12</v>
          </cell>
          <cell r="D236" t="str">
            <v>24</v>
          </cell>
          <cell r="E236">
            <v>1</v>
          </cell>
          <cell r="G236">
            <v>0</v>
          </cell>
          <cell r="H236">
            <v>0</v>
          </cell>
          <cell r="I236">
            <v>36</v>
          </cell>
          <cell r="J236">
            <v>0</v>
          </cell>
          <cell r="K236">
            <v>36</v>
          </cell>
          <cell r="L236">
            <v>172027</v>
          </cell>
          <cell r="M236">
            <v>171774</v>
          </cell>
          <cell r="N236">
            <v>147</v>
          </cell>
          <cell r="O236">
            <v>0</v>
          </cell>
          <cell r="P236">
            <v>142</v>
          </cell>
          <cell r="Q236">
            <v>0</v>
          </cell>
          <cell r="R236">
            <v>289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 t="str">
            <v>453473</v>
          </cell>
          <cell r="B237" t="str">
            <v>1251</v>
          </cell>
          <cell r="C237" t="str">
            <v>12</v>
          </cell>
          <cell r="D237" t="str">
            <v>29</v>
          </cell>
          <cell r="E237">
            <v>1</v>
          </cell>
          <cell r="G237">
            <v>0</v>
          </cell>
          <cell r="H237">
            <v>147</v>
          </cell>
          <cell r="I237">
            <v>36</v>
          </cell>
          <cell r="J237">
            <v>142</v>
          </cell>
          <cell r="K237">
            <v>36</v>
          </cell>
          <cell r="L237">
            <v>289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329</v>
          </cell>
          <cell r="R237">
            <v>49</v>
          </cell>
          <cell r="S237">
            <v>0</v>
          </cell>
          <cell r="T237">
            <v>0</v>
          </cell>
          <cell r="U237">
            <v>24</v>
          </cell>
          <cell r="V237">
            <v>0</v>
          </cell>
          <cell r="W237">
            <v>0</v>
          </cell>
        </row>
        <row r="238">
          <cell r="A238" t="str">
            <v>453473</v>
          </cell>
          <cell r="B238" t="str">
            <v>1251</v>
          </cell>
          <cell r="C238" t="str">
            <v>12</v>
          </cell>
          <cell r="D238" t="str">
            <v>29</v>
          </cell>
          <cell r="E238">
            <v>9</v>
          </cell>
          <cell r="G238">
            <v>0</v>
          </cell>
          <cell r="H238">
            <v>0</v>
          </cell>
          <cell r="I238">
            <v>353</v>
          </cell>
          <cell r="J238">
            <v>49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389</v>
          </cell>
          <cell r="P238">
            <v>338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12236</v>
          </cell>
          <cell r="V238">
            <v>15242</v>
          </cell>
          <cell r="W238">
            <v>0</v>
          </cell>
        </row>
        <row r="239">
          <cell r="A239" t="str">
            <v>453473</v>
          </cell>
          <cell r="B239" t="str">
            <v>1251</v>
          </cell>
          <cell r="C239" t="str">
            <v>12</v>
          </cell>
          <cell r="D239" t="str">
            <v>29</v>
          </cell>
          <cell r="E239">
            <v>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12625</v>
          </cell>
          <cell r="L239">
            <v>15580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12625</v>
          </cell>
          <cell r="R239">
            <v>15580</v>
          </cell>
          <cell r="S239">
            <v>0</v>
          </cell>
          <cell r="T239">
            <v>0</v>
          </cell>
          <cell r="U239">
            <v>12625</v>
          </cell>
          <cell r="V239">
            <v>15580</v>
          </cell>
          <cell r="W239">
            <v>0</v>
          </cell>
        </row>
        <row r="240">
          <cell r="A240" t="str">
            <v>453473</v>
          </cell>
          <cell r="B240" t="str">
            <v>1251</v>
          </cell>
          <cell r="C240" t="str">
            <v>12</v>
          </cell>
          <cell r="D240" t="str">
            <v>29</v>
          </cell>
          <cell r="E240">
            <v>25</v>
          </cell>
          <cell r="G240">
            <v>0</v>
          </cell>
          <cell r="H240">
            <v>0</v>
          </cell>
          <cell r="I240">
            <v>25250</v>
          </cell>
          <cell r="J240">
            <v>31160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 t="str">
            <v>453473</v>
          </cell>
          <cell r="B241" t="str">
            <v>1251</v>
          </cell>
          <cell r="C241" t="str">
            <v>12</v>
          </cell>
          <cell r="D241" t="str">
            <v>34</v>
          </cell>
          <cell r="E241">
            <v>0</v>
          </cell>
          <cell r="G241">
            <v>84</v>
          </cell>
          <cell r="H241">
            <v>2718</v>
          </cell>
          <cell r="I241">
            <v>0</v>
          </cell>
          <cell r="J241">
            <v>0</v>
          </cell>
          <cell r="K241">
            <v>697</v>
          </cell>
          <cell r="L241">
            <v>0</v>
          </cell>
          <cell r="M241">
            <v>0</v>
          </cell>
          <cell r="N241">
            <v>206</v>
          </cell>
          <cell r="O241">
            <v>3415</v>
          </cell>
          <cell r="P241">
            <v>819</v>
          </cell>
          <cell r="Q241">
            <v>1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 t="str">
            <v>453473</v>
          </cell>
          <cell r="B242" t="str">
            <v>1251</v>
          </cell>
          <cell r="C242" t="str">
            <v>12</v>
          </cell>
          <cell r="D242" t="str">
            <v>34</v>
          </cell>
          <cell r="E242">
            <v>0</v>
          </cell>
          <cell r="G242">
            <v>86</v>
          </cell>
          <cell r="H242">
            <v>5019</v>
          </cell>
          <cell r="I242">
            <v>0</v>
          </cell>
          <cell r="J242">
            <v>0</v>
          </cell>
          <cell r="K242">
            <v>744</v>
          </cell>
          <cell r="L242">
            <v>0</v>
          </cell>
          <cell r="M242">
            <v>0</v>
          </cell>
          <cell r="N242">
            <v>384</v>
          </cell>
          <cell r="O242">
            <v>5763</v>
          </cell>
          <cell r="P242">
            <v>990</v>
          </cell>
          <cell r="Q242">
            <v>2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 t="str">
            <v>453473</v>
          </cell>
          <cell r="B243" t="str">
            <v>1251</v>
          </cell>
          <cell r="C243" t="str">
            <v>12</v>
          </cell>
          <cell r="D243" t="str">
            <v>34</v>
          </cell>
          <cell r="E243">
            <v>0</v>
          </cell>
          <cell r="G243">
            <v>94</v>
          </cell>
          <cell r="H243">
            <v>4905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368</v>
          </cell>
          <cell r="O243">
            <v>4905</v>
          </cell>
          <cell r="P243">
            <v>361</v>
          </cell>
          <cell r="Q243">
            <v>5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 t="str">
            <v>453473</v>
          </cell>
          <cell r="B244" t="str">
            <v>1251</v>
          </cell>
          <cell r="C244" t="str">
            <v>12</v>
          </cell>
          <cell r="D244" t="str">
            <v>34</v>
          </cell>
          <cell r="E244">
            <v>0</v>
          </cell>
          <cell r="G244">
            <v>95</v>
          </cell>
          <cell r="H244">
            <v>11799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910</v>
          </cell>
          <cell r="O244">
            <v>11799</v>
          </cell>
          <cell r="P244">
            <v>1403</v>
          </cell>
          <cell r="Q244">
            <v>10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 t="str">
            <v>453473</v>
          </cell>
          <cell r="B245" t="str">
            <v>1251</v>
          </cell>
          <cell r="C245" t="str">
            <v>12</v>
          </cell>
          <cell r="D245" t="str">
            <v>34</v>
          </cell>
          <cell r="E245">
            <v>0</v>
          </cell>
          <cell r="G245">
            <v>96</v>
          </cell>
          <cell r="H245">
            <v>1244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94</v>
          </cell>
          <cell r="O245">
            <v>1244</v>
          </cell>
          <cell r="P245">
            <v>89</v>
          </cell>
          <cell r="Q245">
            <v>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 t="str">
            <v>453473</v>
          </cell>
          <cell r="B246" t="str">
            <v>1251</v>
          </cell>
          <cell r="C246" t="str">
            <v>12</v>
          </cell>
          <cell r="D246" t="str">
            <v>34</v>
          </cell>
          <cell r="E246">
            <v>0</v>
          </cell>
          <cell r="G246">
            <v>97</v>
          </cell>
          <cell r="H246">
            <v>3050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229</v>
          </cell>
          <cell r="O246">
            <v>3050</v>
          </cell>
          <cell r="P246">
            <v>486</v>
          </cell>
          <cell r="Q246">
            <v>3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 t="str">
            <v>453473</v>
          </cell>
          <cell r="B247" t="str">
            <v>1251</v>
          </cell>
          <cell r="C247" t="str">
            <v>12</v>
          </cell>
          <cell r="D247" t="str">
            <v>34</v>
          </cell>
          <cell r="E247">
            <v>0</v>
          </cell>
          <cell r="G247">
            <v>98</v>
          </cell>
          <cell r="H247">
            <v>2959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221</v>
          </cell>
          <cell r="O247">
            <v>2959</v>
          </cell>
          <cell r="P247">
            <v>559</v>
          </cell>
          <cell r="Q247">
            <v>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A248" t="str">
            <v>453473</v>
          </cell>
          <cell r="B248" t="str">
            <v>1251</v>
          </cell>
          <cell r="C248" t="str">
            <v>12</v>
          </cell>
          <cell r="D248" t="str">
            <v>34</v>
          </cell>
          <cell r="E248">
            <v>0</v>
          </cell>
          <cell r="G248">
            <v>99</v>
          </cell>
          <cell r="H248">
            <v>6661</v>
          </cell>
          <cell r="I248">
            <v>0</v>
          </cell>
          <cell r="J248">
            <v>0</v>
          </cell>
          <cell r="K248">
            <v>263</v>
          </cell>
          <cell r="L248">
            <v>0</v>
          </cell>
          <cell r="M248">
            <v>0</v>
          </cell>
          <cell r="N248">
            <v>502</v>
          </cell>
          <cell r="O248">
            <v>6924</v>
          </cell>
          <cell r="P248">
            <v>1782</v>
          </cell>
          <cell r="Q248">
            <v>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 t="str">
            <v>453473</v>
          </cell>
          <cell r="B249" t="str">
            <v>1251</v>
          </cell>
          <cell r="C249" t="str">
            <v>12</v>
          </cell>
          <cell r="D249" t="str">
            <v>34</v>
          </cell>
          <cell r="E249">
            <v>0</v>
          </cell>
          <cell r="G249">
            <v>101</v>
          </cell>
          <cell r="H249">
            <v>10490</v>
          </cell>
          <cell r="I249">
            <v>0</v>
          </cell>
          <cell r="J249">
            <v>0</v>
          </cell>
          <cell r="K249">
            <v>394</v>
          </cell>
          <cell r="L249">
            <v>0</v>
          </cell>
          <cell r="M249">
            <v>0</v>
          </cell>
          <cell r="N249">
            <v>783</v>
          </cell>
          <cell r="O249">
            <v>10884</v>
          </cell>
          <cell r="P249">
            <v>2089</v>
          </cell>
          <cell r="Q249">
            <v>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 t="str">
            <v>453473</v>
          </cell>
          <cell r="B250" t="str">
            <v>1251</v>
          </cell>
          <cell r="C250" t="str">
            <v>12</v>
          </cell>
          <cell r="D250" t="str">
            <v>34</v>
          </cell>
          <cell r="E250">
            <v>0</v>
          </cell>
          <cell r="G250">
            <v>105</v>
          </cell>
          <cell r="H250">
            <v>48845</v>
          </cell>
          <cell r="I250">
            <v>0</v>
          </cell>
          <cell r="J250">
            <v>0</v>
          </cell>
          <cell r="K250">
            <v>2098</v>
          </cell>
          <cell r="L250">
            <v>0</v>
          </cell>
          <cell r="M250">
            <v>0</v>
          </cell>
          <cell r="N250">
            <v>3697</v>
          </cell>
          <cell r="O250">
            <v>50943</v>
          </cell>
          <cell r="P250">
            <v>8578</v>
          </cell>
          <cell r="Q250">
            <v>32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 t="str">
            <v>453473</v>
          </cell>
          <cell r="B251" t="str">
            <v>1251</v>
          </cell>
          <cell r="C251" t="str">
            <v>12</v>
          </cell>
          <cell r="D251" t="str">
            <v>34</v>
          </cell>
          <cell r="E251">
            <v>0</v>
          </cell>
          <cell r="G251">
            <v>151</v>
          </cell>
          <cell r="H251">
            <v>48845</v>
          </cell>
          <cell r="I251">
            <v>0</v>
          </cell>
          <cell r="J251">
            <v>0</v>
          </cell>
          <cell r="K251">
            <v>2098</v>
          </cell>
          <cell r="L251">
            <v>0</v>
          </cell>
          <cell r="M251">
            <v>0</v>
          </cell>
          <cell r="N251">
            <v>3697</v>
          </cell>
          <cell r="O251">
            <v>50943</v>
          </cell>
          <cell r="P251">
            <v>8578</v>
          </cell>
          <cell r="Q251">
            <v>32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 t="str">
            <v>453473</v>
          </cell>
          <cell r="B252" t="str">
            <v>1251</v>
          </cell>
          <cell r="C252" t="str">
            <v>12</v>
          </cell>
          <cell r="D252" t="str">
            <v>34</v>
          </cell>
          <cell r="E252">
            <v>0</v>
          </cell>
          <cell r="G252">
            <v>153</v>
          </cell>
          <cell r="H252">
            <v>1279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84</v>
          </cell>
          <cell r="O252">
            <v>1279</v>
          </cell>
          <cell r="P252">
            <v>269</v>
          </cell>
          <cell r="Q252">
            <v>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 t="str">
            <v>453473</v>
          </cell>
          <cell r="B253" t="str">
            <v>1251</v>
          </cell>
          <cell r="C253" t="str">
            <v>12</v>
          </cell>
          <cell r="D253" t="str">
            <v>34</v>
          </cell>
          <cell r="E253">
            <v>0</v>
          </cell>
          <cell r="G253">
            <v>157</v>
          </cell>
          <cell r="H253">
            <v>1279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84</v>
          </cell>
          <cell r="O253">
            <v>1279</v>
          </cell>
          <cell r="P253">
            <v>269</v>
          </cell>
          <cell r="Q253">
            <v>1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 t="str">
            <v>453473</v>
          </cell>
          <cell r="B254" t="str">
            <v>1251</v>
          </cell>
          <cell r="C254" t="str">
            <v>12</v>
          </cell>
          <cell r="D254" t="str">
            <v>34</v>
          </cell>
          <cell r="E254">
            <v>0</v>
          </cell>
          <cell r="G254">
            <v>158</v>
          </cell>
          <cell r="H254">
            <v>50124</v>
          </cell>
          <cell r="I254">
            <v>0</v>
          </cell>
          <cell r="J254">
            <v>0</v>
          </cell>
          <cell r="K254">
            <v>2098</v>
          </cell>
          <cell r="L254">
            <v>0</v>
          </cell>
          <cell r="M254">
            <v>0</v>
          </cell>
          <cell r="N254">
            <v>3781</v>
          </cell>
          <cell r="O254">
            <v>52222</v>
          </cell>
          <cell r="P254">
            <v>8847</v>
          </cell>
          <cell r="Q254">
            <v>33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 t="str">
            <v>453473</v>
          </cell>
          <cell r="B255" t="str">
            <v>1251</v>
          </cell>
          <cell r="C255" t="str">
            <v>12</v>
          </cell>
          <cell r="D255" t="str">
            <v>35</v>
          </cell>
          <cell r="E255">
            <v>1</v>
          </cell>
          <cell r="G255">
            <v>50943</v>
          </cell>
          <cell r="H255">
            <v>1279</v>
          </cell>
          <cell r="I255">
            <v>0</v>
          </cell>
          <cell r="J255">
            <v>0</v>
          </cell>
          <cell r="K255">
            <v>52222</v>
          </cell>
          <cell r="L255">
            <v>8578</v>
          </cell>
          <cell r="M255">
            <v>269</v>
          </cell>
          <cell r="N255">
            <v>0</v>
          </cell>
          <cell r="O255">
            <v>0</v>
          </cell>
          <cell r="P255">
            <v>8847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 t="str">
            <v>453473</v>
          </cell>
          <cell r="B256" t="str">
            <v>1251</v>
          </cell>
          <cell r="C256" t="str">
            <v>12</v>
          </cell>
          <cell r="D256" t="str">
            <v>35</v>
          </cell>
          <cell r="E256">
            <v>4</v>
          </cell>
          <cell r="G256">
            <v>912</v>
          </cell>
          <cell r="H256">
            <v>0</v>
          </cell>
          <cell r="I256">
            <v>0</v>
          </cell>
          <cell r="J256">
            <v>0</v>
          </cell>
          <cell r="K256">
            <v>912</v>
          </cell>
          <cell r="L256">
            <v>1575</v>
          </cell>
          <cell r="M256">
            <v>0</v>
          </cell>
          <cell r="N256">
            <v>0</v>
          </cell>
          <cell r="O256">
            <v>0</v>
          </cell>
          <cell r="P256">
            <v>1575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 t="str">
            <v>453473</v>
          </cell>
          <cell r="B257" t="str">
            <v>1251</v>
          </cell>
          <cell r="C257" t="str">
            <v>12</v>
          </cell>
          <cell r="D257" t="str">
            <v>35</v>
          </cell>
          <cell r="E257">
            <v>7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11065</v>
          </cell>
          <cell r="M257">
            <v>269</v>
          </cell>
          <cell r="N257">
            <v>0</v>
          </cell>
          <cell r="O257">
            <v>0</v>
          </cell>
          <cell r="P257">
            <v>11334</v>
          </cell>
          <cell r="Q257">
            <v>0</v>
          </cell>
          <cell r="R257">
            <v>0</v>
          </cell>
          <cell r="S257">
            <v>3606</v>
          </cell>
          <cell r="T257">
            <v>0</v>
          </cell>
          <cell r="U257">
            <v>3606</v>
          </cell>
          <cell r="V257">
            <v>0</v>
          </cell>
          <cell r="W257">
            <v>0</v>
          </cell>
        </row>
        <row r="258">
          <cell r="A258" t="str">
            <v>453473</v>
          </cell>
          <cell r="B258" t="str">
            <v>1251</v>
          </cell>
          <cell r="C258" t="str">
            <v>12</v>
          </cell>
          <cell r="D258" t="str">
            <v>35</v>
          </cell>
          <cell r="E258">
            <v>10</v>
          </cell>
          <cell r="G258">
            <v>62008</v>
          </cell>
          <cell r="H258">
            <v>1548</v>
          </cell>
          <cell r="I258">
            <v>3606</v>
          </cell>
          <cell r="J258">
            <v>0</v>
          </cell>
          <cell r="K258">
            <v>67162</v>
          </cell>
          <cell r="L258">
            <v>32</v>
          </cell>
          <cell r="M258">
            <v>1</v>
          </cell>
          <cell r="N258">
            <v>0</v>
          </cell>
          <cell r="O258">
            <v>0</v>
          </cell>
          <cell r="P258">
            <v>33</v>
          </cell>
          <cell r="Q258">
            <v>32</v>
          </cell>
          <cell r="R258">
            <v>1</v>
          </cell>
          <cell r="S258">
            <v>0</v>
          </cell>
          <cell r="T258">
            <v>0</v>
          </cell>
          <cell r="U258">
            <v>33</v>
          </cell>
          <cell r="V258">
            <v>0</v>
          </cell>
          <cell r="W258">
            <v>0</v>
          </cell>
        </row>
        <row r="259">
          <cell r="A259" t="str">
            <v>453473</v>
          </cell>
          <cell r="B259" t="str">
            <v>1251</v>
          </cell>
          <cell r="C259" t="str">
            <v>12</v>
          </cell>
          <cell r="D259" t="str">
            <v>35</v>
          </cell>
          <cell r="E259">
            <v>13</v>
          </cell>
          <cell r="G259">
            <v>32</v>
          </cell>
          <cell r="H259">
            <v>1</v>
          </cell>
          <cell r="I259">
            <v>0</v>
          </cell>
          <cell r="J259">
            <v>0</v>
          </cell>
          <cell r="K259">
            <v>33</v>
          </cell>
          <cell r="L259">
            <v>32</v>
          </cell>
          <cell r="M259">
            <v>1</v>
          </cell>
          <cell r="N259">
            <v>0</v>
          </cell>
          <cell r="O259">
            <v>0</v>
          </cell>
          <cell r="P259">
            <v>33</v>
          </cell>
          <cell r="Q259">
            <v>32</v>
          </cell>
          <cell r="R259">
            <v>1</v>
          </cell>
          <cell r="S259">
            <v>0</v>
          </cell>
          <cell r="T259">
            <v>0</v>
          </cell>
          <cell r="U259">
            <v>33</v>
          </cell>
          <cell r="V259">
            <v>0</v>
          </cell>
          <cell r="W259">
            <v>0</v>
          </cell>
        </row>
        <row r="260">
          <cell r="A260" t="str">
            <v>453473</v>
          </cell>
          <cell r="B260" t="str">
            <v>1251</v>
          </cell>
          <cell r="C260" t="str">
            <v>12</v>
          </cell>
          <cell r="D260" t="str">
            <v>35</v>
          </cell>
          <cell r="E260">
            <v>16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32</v>
          </cell>
          <cell r="R260">
            <v>1</v>
          </cell>
          <cell r="S260">
            <v>0</v>
          </cell>
          <cell r="T260">
            <v>0</v>
          </cell>
          <cell r="U260">
            <v>33</v>
          </cell>
          <cell r="V260">
            <v>0</v>
          </cell>
          <cell r="W260">
            <v>0</v>
          </cell>
        </row>
        <row r="261">
          <cell r="A261" t="str">
            <v>453473</v>
          </cell>
          <cell r="B261" t="str">
            <v>1251</v>
          </cell>
          <cell r="C261" t="str">
            <v>12</v>
          </cell>
          <cell r="D261" t="str">
            <v>35</v>
          </cell>
          <cell r="E261">
            <v>19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 t="str">
            <v>453473</v>
          </cell>
          <cell r="B262" t="str">
            <v>1251</v>
          </cell>
          <cell r="C262" t="str">
            <v>12</v>
          </cell>
          <cell r="D262" t="str">
            <v>37</v>
          </cell>
          <cell r="E262">
            <v>0</v>
          </cell>
          <cell r="G262">
            <v>55131501</v>
          </cell>
          <cell r="H262">
            <v>210</v>
          </cell>
          <cell r="I262">
            <v>0</v>
          </cell>
          <cell r="J262">
            <v>225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 t="str">
            <v>453473</v>
          </cell>
          <cell r="B263" t="str">
            <v>1251</v>
          </cell>
          <cell r="C263" t="str">
            <v>12</v>
          </cell>
          <cell r="D263" t="str">
            <v>37</v>
          </cell>
          <cell r="E263">
            <v>0</v>
          </cell>
          <cell r="G263">
            <v>55131502</v>
          </cell>
          <cell r="H263">
            <v>0</v>
          </cell>
          <cell r="I263">
            <v>0</v>
          </cell>
          <cell r="J263">
            <v>230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453473</v>
          </cell>
          <cell r="B264" t="str">
            <v>1251</v>
          </cell>
          <cell r="C264" t="str">
            <v>12</v>
          </cell>
          <cell r="D264" t="str">
            <v>37</v>
          </cell>
          <cell r="E264">
            <v>0</v>
          </cell>
          <cell r="G264">
            <v>55232301</v>
          </cell>
          <cell r="H264">
            <v>5</v>
          </cell>
          <cell r="I264">
            <v>0</v>
          </cell>
          <cell r="J264">
            <v>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 t="str">
            <v>453473</v>
          </cell>
          <cell r="B265" t="str">
            <v>1251</v>
          </cell>
          <cell r="C265" t="str">
            <v>12</v>
          </cell>
          <cell r="D265" t="str">
            <v>37</v>
          </cell>
          <cell r="E265">
            <v>0</v>
          </cell>
          <cell r="G265">
            <v>55232302</v>
          </cell>
          <cell r="H265">
            <v>0</v>
          </cell>
          <cell r="I265">
            <v>0</v>
          </cell>
          <cell r="J265">
            <v>1542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 t="str">
            <v>453473</v>
          </cell>
          <cell r="B266" t="str">
            <v>1251</v>
          </cell>
          <cell r="C266" t="str">
            <v>12</v>
          </cell>
          <cell r="D266" t="str">
            <v>37</v>
          </cell>
          <cell r="E266">
            <v>0</v>
          </cell>
          <cell r="G266">
            <v>55233401</v>
          </cell>
          <cell r="H266">
            <v>169</v>
          </cell>
          <cell r="I266">
            <v>0</v>
          </cell>
          <cell r="J266">
            <v>189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 t="str">
            <v>453473</v>
          </cell>
          <cell r="B267" t="str">
            <v>1251</v>
          </cell>
          <cell r="C267" t="str">
            <v>12</v>
          </cell>
          <cell r="D267" t="str">
            <v>37</v>
          </cell>
          <cell r="E267">
            <v>0</v>
          </cell>
          <cell r="G267">
            <v>55233402</v>
          </cell>
          <cell r="H267">
            <v>0</v>
          </cell>
          <cell r="I267">
            <v>0</v>
          </cell>
          <cell r="J267">
            <v>37805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453473</v>
          </cell>
          <cell r="B268" t="str">
            <v>1251</v>
          </cell>
          <cell r="C268" t="str">
            <v>12</v>
          </cell>
          <cell r="D268" t="str">
            <v>37</v>
          </cell>
          <cell r="E268">
            <v>0</v>
          </cell>
          <cell r="G268">
            <v>75176801</v>
          </cell>
          <cell r="H268">
            <v>230</v>
          </cell>
          <cell r="I268">
            <v>0</v>
          </cell>
          <cell r="J268">
            <v>230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 t="str">
            <v>453473</v>
          </cell>
          <cell r="B269" t="str">
            <v>1251</v>
          </cell>
          <cell r="C269" t="str">
            <v>12</v>
          </cell>
          <cell r="D269" t="str">
            <v>37</v>
          </cell>
          <cell r="E269">
            <v>0</v>
          </cell>
          <cell r="G269">
            <v>75195001</v>
          </cell>
          <cell r="H269">
            <v>83</v>
          </cell>
          <cell r="I269">
            <v>0</v>
          </cell>
          <cell r="J269">
            <v>111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 t="str">
            <v>453473</v>
          </cell>
          <cell r="B270" t="str">
            <v>1251</v>
          </cell>
          <cell r="C270" t="str">
            <v>12</v>
          </cell>
          <cell r="D270" t="str">
            <v>37</v>
          </cell>
          <cell r="E270">
            <v>0</v>
          </cell>
          <cell r="G270">
            <v>75195002</v>
          </cell>
          <cell r="H270">
            <v>0</v>
          </cell>
          <cell r="I270">
            <v>0</v>
          </cell>
          <cell r="J270">
            <v>20581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 t="str">
            <v>453473</v>
          </cell>
          <cell r="B271" t="str">
            <v>1251</v>
          </cell>
          <cell r="C271" t="str">
            <v>12</v>
          </cell>
          <cell r="D271" t="str">
            <v>37</v>
          </cell>
          <cell r="E271">
            <v>0</v>
          </cell>
          <cell r="G271">
            <v>80512401</v>
          </cell>
          <cell r="H271">
            <v>210</v>
          </cell>
          <cell r="I271">
            <v>0</v>
          </cell>
          <cell r="J271">
            <v>225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453473</v>
          </cell>
          <cell r="B272" t="str">
            <v>1251</v>
          </cell>
          <cell r="C272" t="str">
            <v>12</v>
          </cell>
          <cell r="D272" t="str">
            <v>37</v>
          </cell>
          <cell r="E272">
            <v>0</v>
          </cell>
          <cell r="G272">
            <v>80512402</v>
          </cell>
          <cell r="H272">
            <v>0</v>
          </cell>
          <cell r="I272">
            <v>0</v>
          </cell>
          <cell r="J272">
            <v>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453473</v>
          </cell>
          <cell r="B273" t="str">
            <v>1251</v>
          </cell>
          <cell r="C273" t="str">
            <v>12</v>
          </cell>
          <cell r="D273" t="str">
            <v>37</v>
          </cell>
          <cell r="E273">
            <v>0</v>
          </cell>
          <cell r="G273">
            <v>99999901</v>
          </cell>
          <cell r="H273">
            <v>907</v>
          </cell>
          <cell r="I273">
            <v>0</v>
          </cell>
          <cell r="J273">
            <v>988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 t="str">
            <v>453473</v>
          </cell>
          <cell r="B274" t="str">
            <v>1251</v>
          </cell>
          <cell r="C274" t="str">
            <v>12</v>
          </cell>
          <cell r="D274" t="str">
            <v>37</v>
          </cell>
          <cell r="E274">
            <v>0</v>
          </cell>
          <cell r="G274">
            <v>99999902</v>
          </cell>
          <cell r="H274">
            <v>0</v>
          </cell>
          <cell r="I274">
            <v>0</v>
          </cell>
          <cell r="J274">
            <v>60166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 t="str">
            <v>453473</v>
          </cell>
          <cell r="B275" t="str">
            <v>1251</v>
          </cell>
          <cell r="C275" t="str">
            <v>12</v>
          </cell>
          <cell r="D275" t="str">
            <v>38</v>
          </cell>
          <cell r="E275">
            <v>1</v>
          </cell>
          <cell r="G275">
            <v>153</v>
          </cell>
          <cell r="H275">
            <v>74598</v>
          </cell>
          <cell r="I275">
            <v>23741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98492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 t="str">
            <v>453473</v>
          </cell>
          <cell r="B276" t="str">
            <v>1251</v>
          </cell>
          <cell r="C276" t="str">
            <v>12</v>
          </cell>
          <cell r="D276" t="str">
            <v>38</v>
          </cell>
          <cell r="E276">
            <v>2</v>
          </cell>
          <cell r="G276">
            <v>108</v>
          </cell>
          <cell r="H276">
            <v>0</v>
          </cell>
          <cell r="I276">
            <v>247</v>
          </cell>
          <cell r="J276">
            <v>5533</v>
          </cell>
          <cell r="K276">
            <v>0</v>
          </cell>
          <cell r="L276">
            <v>0</v>
          </cell>
          <cell r="M276">
            <v>0</v>
          </cell>
          <cell r="N276">
            <v>5888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 t="str">
            <v>453473</v>
          </cell>
          <cell r="B277" t="str">
            <v>1251</v>
          </cell>
          <cell r="C277" t="str">
            <v>12</v>
          </cell>
          <cell r="D277" t="str">
            <v>38</v>
          </cell>
          <cell r="E277">
            <v>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453473</v>
          </cell>
          <cell r="B278" t="str">
            <v>1251</v>
          </cell>
          <cell r="C278" t="str">
            <v>12</v>
          </cell>
          <cell r="D278" t="str">
            <v>38</v>
          </cell>
          <cell r="E278">
            <v>4</v>
          </cell>
          <cell r="G278">
            <v>22</v>
          </cell>
          <cell r="H278">
            <v>0</v>
          </cell>
          <cell r="I278">
            <v>49</v>
          </cell>
          <cell r="J278">
            <v>898</v>
          </cell>
          <cell r="K278">
            <v>0</v>
          </cell>
          <cell r="L278">
            <v>0</v>
          </cell>
          <cell r="M278">
            <v>0</v>
          </cell>
          <cell r="N278">
            <v>969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453473</v>
          </cell>
          <cell r="B279" t="str">
            <v>1251</v>
          </cell>
          <cell r="C279" t="str">
            <v>12</v>
          </cell>
          <cell r="D279" t="str">
            <v>38</v>
          </cell>
          <cell r="E279">
            <v>5</v>
          </cell>
          <cell r="G279">
            <v>130</v>
          </cell>
          <cell r="H279">
            <v>0</v>
          </cell>
          <cell r="I279">
            <v>296</v>
          </cell>
          <cell r="J279">
            <v>6431</v>
          </cell>
          <cell r="K279">
            <v>0</v>
          </cell>
          <cell r="L279">
            <v>0</v>
          </cell>
          <cell r="M279">
            <v>0</v>
          </cell>
          <cell r="N279">
            <v>6857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453473</v>
          </cell>
          <cell r="B280" t="str">
            <v>1251</v>
          </cell>
          <cell r="C280" t="str">
            <v>12</v>
          </cell>
          <cell r="D280" t="str">
            <v>38</v>
          </cell>
          <cell r="E280">
            <v>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 t="str">
            <v>453473</v>
          </cell>
          <cell r="B281" t="str">
            <v>1251</v>
          </cell>
          <cell r="C281" t="str">
            <v>12</v>
          </cell>
          <cell r="D281" t="str">
            <v>38</v>
          </cell>
          <cell r="E281">
            <v>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 t="str">
            <v>453473</v>
          </cell>
          <cell r="B282" t="str">
            <v>1251</v>
          </cell>
          <cell r="C282" t="str">
            <v>12</v>
          </cell>
          <cell r="D282" t="str">
            <v>38</v>
          </cell>
          <cell r="E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 t="str">
            <v>453473</v>
          </cell>
          <cell r="B283" t="str">
            <v>1251</v>
          </cell>
          <cell r="C283" t="str">
            <v>12</v>
          </cell>
          <cell r="D283" t="str">
            <v>38</v>
          </cell>
          <cell r="E283">
            <v>9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 t="str">
            <v>453473</v>
          </cell>
          <cell r="B284" t="str">
            <v>1251</v>
          </cell>
          <cell r="C284" t="str">
            <v>12</v>
          </cell>
          <cell r="D284" t="str">
            <v>38</v>
          </cell>
          <cell r="E284">
            <v>10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453473</v>
          </cell>
          <cell r="B285" t="str">
            <v>1251</v>
          </cell>
          <cell r="C285" t="str">
            <v>12</v>
          </cell>
          <cell r="D285" t="str">
            <v>38</v>
          </cell>
          <cell r="E285">
            <v>11</v>
          </cell>
          <cell r="G285">
            <v>130</v>
          </cell>
          <cell r="H285">
            <v>0</v>
          </cell>
          <cell r="I285">
            <v>296</v>
          </cell>
          <cell r="J285">
            <v>6431</v>
          </cell>
          <cell r="K285">
            <v>0</v>
          </cell>
          <cell r="L285">
            <v>0</v>
          </cell>
          <cell r="M285">
            <v>0</v>
          </cell>
          <cell r="N285">
            <v>6857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 t="str">
            <v>453473</v>
          </cell>
          <cell r="B286" t="str">
            <v>1251</v>
          </cell>
          <cell r="C286" t="str">
            <v>12</v>
          </cell>
          <cell r="D286" t="str">
            <v>38</v>
          </cell>
          <cell r="E286">
            <v>12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 t="str">
            <v>453473</v>
          </cell>
          <cell r="B287" t="str">
            <v>1251</v>
          </cell>
          <cell r="C287" t="str">
            <v>12</v>
          </cell>
          <cell r="D287" t="str">
            <v>38</v>
          </cell>
          <cell r="E287">
            <v>13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 t="str">
            <v>453473</v>
          </cell>
          <cell r="B288" t="str">
            <v>1251</v>
          </cell>
          <cell r="C288" t="str">
            <v>12</v>
          </cell>
          <cell r="D288" t="str">
            <v>38</v>
          </cell>
          <cell r="E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 t="str">
            <v>453473</v>
          </cell>
          <cell r="B289" t="str">
            <v>1251</v>
          </cell>
          <cell r="C289" t="str">
            <v>12</v>
          </cell>
          <cell r="D289" t="str">
            <v>38</v>
          </cell>
          <cell r="E289">
            <v>15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453473</v>
          </cell>
          <cell r="B290" t="str">
            <v>1251</v>
          </cell>
          <cell r="C290" t="str">
            <v>12</v>
          </cell>
          <cell r="D290" t="str">
            <v>38</v>
          </cell>
          <cell r="E290">
            <v>16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 t="str">
            <v>453473</v>
          </cell>
          <cell r="B291" t="str">
            <v>1251</v>
          </cell>
          <cell r="C291" t="str">
            <v>12</v>
          </cell>
          <cell r="D291" t="str">
            <v>38</v>
          </cell>
          <cell r="E291">
            <v>17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 t="str">
            <v>453473</v>
          </cell>
          <cell r="B292" t="str">
            <v>1251</v>
          </cell>
          <cell r="C292" t="str">
            <v>12</v>
          </cell>
          <cell r="D292" t="str">
            <v>38</v>
          </cell>
          <cell r="E292">
            <v>18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453473</v>
          </cell>
          <cell r="B293" t="str">
            <v>1251</v>
          </cell>
          <cell r="C293" t="str">
            <v>12</v>
          </cell>
          <cell r="D293" t="str">
            <v>38</v>
          </cell>
          <cell r="E293">
            <v>19</v>
          </cell>
          <cell r="G293">
            <v>283</v>
          </cell>
          <cell r="H293">
            <v>74598</v>
          </cell>
          <cell r="I293">
            <v>24037</v>
          </cell>
          <cell r="J293">
            <v>6431</v>
          </cell>
          <cell r="K293">
            <v>0</v>
          </cell>
          <cell r="L293">
            <v>0</v>
          </cell>
          <cell r="M293">
            <v>0</v>
          </cell>
          <cell r="N293">
            <v>105349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 t="str">
            <v>453473</v>
          </cell>
          <cell r="B294" t="str">
            <v>1251</v>
          </cell>
          <cell r="C294" t="str">
            <v>12</v>
          </cell>
          <cell r="D294" t="str">
            <v>38</v>
          </cell>
          <cell r="E294">
            <v>20</v>
          </cell>
          <cell r="G294">
            <v>135</v>
          </cell>
          <cell r="H294">
            <v>9455</v>
          </cell>
          <cell r="I294">
            <v>15825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25415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A295" t="str">
            <v>453473</v>
          </cell>
          <cell r="B295" t="str">
            <v>1251</v>
          </cell>
          <cell r="C295" t="str">
            <v>12</v>
          </cell>
          <cell r="D295" t="str">
            <v>38</v>
          </cell>
          <cell r="E295">
            <v>21</v>
          </cell>
          <cell r="G295">
            <v>59</v>
          </cell>
          <cell r="H295">
            <v>1491</v>
          </cell>
          <cell r="I295">
            <v>2534</v>
          </cell>
          <cell r="J295">
            <v>1022</v>
          </cell>
          <cell r="K295">
            <v>0</v>
          </cell>
          <cell r="L295">
            <v>0</v>
          </cell>
          <cell r="M295">
            <v>0</v>
          </cell>
          <cell r="N295">
            <v>5106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A296" t="str">
            <v>453473</v>
          </cell>
          <cell r="B296" t="str">
            <v>1251</v>
          </cell>
          <cell r="C296" t="str">
            <v>12</v>
          </cell>
          <cell r="D296" t="str">
            <v>38</v>
          </cell>
          <cell r="E296">
            <v>22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A297" t="str">
            <v>453473</v>
          </cell>
          <cell r="B297" t="str">
            <v>1251</v>
          </cell>
          <cell r="C297" t="str">
            <v>12</v>
          </cell>
          <cell r="D297" t="str">
            <v>38</v>
          </cell>
          <cell r="E297">
            <v>23</v>
          </cell>
          <cell r="G297">
            <v>194</v>
          </cell>
          <cell r="H297">
            <v>10946</v>
          </cell>
          <cell r="I297">
            <v>18359</v>
          </cell>
          <cell r="J297">
            <v>1022</v>
          </cell>
          <cell r="K297">
            <v>0</v>
          </cell>
          <cell r="L297">
            <v>0</v>
          </cell>
          <cell r="M297">
            <v>0</v>
          </cell>
          <cell r="N297">
            <v>30521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 t="str">
            <v>453473</v>
          </cell>
          <cell r="B298" t="str">
            <v>1251</v>
          </cell>
          <cell r="C298" t="str">
            <v>12</v>
          </cell>
          <cell r="D298" t="str">
            <v>38</v>
          </cell>
          <cell r="E298">
            <v>24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 t="str">
            <v>453473</v>
          </cell>
          <cell r="B299" t="str">
            <v>1251</v>
          </cell>
          <cell r="C299" t="str">
            <v>12</v>
          </cell>
          <cell r="D299" t="str">
            <v>38</v>
          </cell>
          <cell r="E299">
            <v>25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 t="str">
            <v>453473</v>
          </cell>
          <cell r="B300" t="str">
            <v>1251</v>
          </cell>
          <cell r="C300" t="str">
            <v>12</v>
          </cell>
          <cell r="D300" t="str">
            <v>38</v>
          </cell>
          <cell r="E300">
            <v>26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453473</v>
          </cell>
          <cell r="B301" t="str">
            <v>1251</v>
          </cell>
          <cell r="C301" t="str">
            <v>12</v>
          </cell>
          <cell r="D301" t="str">
            <v>38</v>
          </cell>
          <cell r="E301">
            <v>27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 t="str">
            <v>453473</v>
          </cell>
          <cell r="B302" t="str">
            <v>1251</v>
          </cell>
          <cell r="C302" t="str">
            <v>12</v>
          </cell>
          <cell r="D302" t="str">
            <v>38</v>
          </cell>
          <cell r="E302">
            <v>28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 t="str">
            <v>453473</v>
          </cell>
          <cell r="B303" t="str">
            <v>1251</v>
          </cell>
          <cell r="C303" t="str">
            <v>12</v>
          </cell>
          <cell r="D303" t="str">
            <v>38</v>
          </cell>
          <cell r="E303">
            <v>29</v>
          </cell>
          <cell r="G303">
            <v>194</v>
          </cell>
          <cell r="H303">
            <v>10946</v>
          </cell>
          <cell r="I303">
            <v>18359</v>
          </cell>
          <cell r="J303">
            <v>1022</v>
          </cell>
          <cell r="K303">
            <v>0</v>
          </cell>
          <cell r="L303">
            <v>0</v>
          </cell>
          <cell r="M303">
            <v>0</v>
          </cell>
          <cell r="N303">
            <v>30521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453473</v>
          </cell>
          <cell r="B304" t="str">
            <v>1251</v>
          </cell>
          <cell r="C304" t="str">
            <v>12</v>
          </cell>
          <cell r="D304" t="str">
            <v>38</v>
          </cell>
          <cell r="E304">
            <v>30</v>
          </cell>
          <cell r="G304">
            <v>89</v>
          </cell>
          <cell r="H304">
            <v>63652</v>
          </cell>
          <cell r="I304">
            <v>5678</v>
          </cell>
          <cell r="J304">
            <v>5409</v>
          </cell>
          <cell r="K304">
            <v>0</v>
          </cell>
          <cell r="L304">
            <v>0</v>
          </cell>
          <cell r="M304">
            <v>0</v>
          </cell>
          <cell r="N304">
            <v>74828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453473</v>
          </cell>
          <cell r="B305" t="str">
            <v>1251</v>
          </cell>
          <cell r="C305" t="str">
            <v>12</v>
          </cell>
          <cell r="D305" t="str">
            <v>38</v>
          </cell>
          <cell r="E305">
            <v>31</v>
          </cell>
          <cell r="G305">
            <v>153</v>
          </cell>
          <cell r="H305">
            <v>0</v>
          </cell>
          <cell r="I305">
            <v>9629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9782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453473</v>
          </cell>
          <cell r="B306" t="str">
            <v>1251</v>
          </cell>
          <cell r="C306" t="str">
            <v>12</v>
          </cell>
          <cell r="D306" t="str">
            <v>53</v>
          </cell>
          <cell r="E306">
            <v>1</v>
          </cell>
          <cell r="G306">
            <v>311</v>
          </cell>
          <cell r="H306">
            <v>12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 t="str">
            <v>453473</v>
          </cell>
          <cell r="B307" t="str">
            <v>1251</v>
          </cell>
          <cell r="C307" t="str">
            <v>12</v>
          </cell>
          <cell r="D307" t="str">
            <v>53</v>
          </cell>
          <cell r="E307">
            <v>15</v>
          </cell>
          <cell r="G307">
            <v>27</v>
          </cell>
          <cell r="H307">
            <v>0</v>
          </cell>
          <cell r="I307">
            <v>4974</v>
          </cell>
          <cell r="J307">
            <v>3782</v>
          </cell>
          <cell r="K307">
            <v>4882</v>
          </cell>
          <cell r="L307">
            <v>3957</v>
          </cell>
          <cell r="M307">
            <v>1296</v>
          </cell>
          <cell r="N307">
            <v>1097</v>
          </cell>
          <cell r="O307">
            <v>1359</v>
          </cell>
          <cell r="P307">
            <v>1148</v>
          </cell>
          <cell r="Q307">
            <v>128</v>
          </cell>
          <cell r="R307">
            <v>113</v>
          </cell>
          <cell r="S307">
            <v>135</v>
          </cell>
          <cell r="T307">
            <v>119</v>
          </cell>
          <cell r="U307">
            <v>0</v>
          </cell>
          <cell r="V307">
            <v>0</v>
          </cell>
          <cell r="W307">
            <v>0</v>
          </cell>
        </row>
        <row r="308">
          <cell r="A308" t="str">
            <v>453473</v>
          </cell>
          <cell r="B308" t="str">
            <v>1251</v>
          </cell>
          <cell r="C308" t="str">
            <v>12</v>
          </cell>
          <cell r="D308" t="str">
            <v>53</v>
          </cell>
          <cell r="E308">
            <v>29</v>
          </cell>
          <cell r="G308">
            <v>66</v>
          </cell>
          <cell r="H308">
            <v>70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48307</v>
          </cell>
          <cell r="S308">
            <v>623</v>
          </cell>
          <cell r="T308">
            <v>24659</v>
          </cell>
          <cell r="U308">
            <v>0</v>
          </cell>
          <cell r="V308">
            <v>0</v>
          </cell>
          <cell r="W308">
            <v>0</v>
          </cell>
        </row>
        <row r="309">
          <cell r="A309" t="str">
            <v>453473</v>
          </cell>
          <cell r="B309" t="str">
            <v>1251</v>
          </cell>
          <cell r="C309" t="str">
            <v>12</v>
          </cell>
          <cell r="D309" t="str">
            <v>53</v>
          </cell>
          <cell r="E309">
            <v>43</v>
          </cell>
          <cell r="G309">
            <v>22504</v>
          </cell>
          <cell r="H309">
            <v>521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 t="str">
            <v>453473</v>
          </cell>
          <cell r="B310" t="str">
            <v>1251</v>
          </cell>
          <cell r="C310" t="str">
            <v>12</v>
          </cell>
          <cell r="D310" t="str">
            <v>53</v>
          </cell>
          <cell r="E310">
            <v>57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 t="str">
            <v>453473</v>
          </cell>
          <cell r="B311" t="str">
            <v>1251</v>
          </cell>
          <cell r="C311" t="str">
            <v>12</v>
          </cell>
          <cell r="D311" t="str">
            <v>53</v>
          </cell>
          <cell r="E311">
            <v>71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 t="str">
            <v>453473</v>
          </cell>
          <cell r="B312" t="str">
            <v>1251</v>
          </cell>
          <cell r="C312" t="str">
            <v>12</v>
          </cell>
          <cell r="D312" t="str">
            <v>56</v>
          </cell>
          <cell r="E312">
            <v>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 t="str">
            <v>453473</v>
          </cell>
          <cell r="B313" t="str">
            <v>1251</v>
          </cell>
          <cell r="C313" t="str">
            <v>12</v>
          </cell>
          <cell r="D313" t="str">
            <v>56</v>
          </cell>
          <cell r="E313">
            <v>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23741</v>
          </cell>
          <cell r="N313">
            <v>0</v>
          </cell>
          <cell r="O313">
            <v>0</v>
          </cell>
          <cell r="P313">
            <v>23741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 t="str">
            <v>453473</v>
          </cell>
          <cell r="B314" t="str">
            <v>1251</v>
          </cell>
          <cell r="C314" t="str">
            <v>12</v>
          </cell>
          <cell r="D314" t="str">
            <v>57</v>
          </cell>
          <cell r="E314">
            <v>1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 t="str">
            <v>453473</v>
          </cell>
          <cell r="B315" t="str">
            <v>1251</v>
          </cell>
          <cell r="C315" t="str">
            <v>12</v>
          </cell>
          <cell r="D315" t="str">
            <v>57</v>
          </cell>
          <cell r="E315">
            <v>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 t="str">
            <v>453473</v>
          </cell>
          <cell r="B316" t="str">
            <v>1251</v>
          </cell>
          <cell r="C316" t="str">
            <v>12</v>
          </cell>
          <cell r="D316" t="str">
            <v>57</v>
          </cell>
          <cell r="E316">
            <v>5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 t="str">
            <v>453473</v>
          </cell>
          <cell r="B317" t="str">
            <v>1251</v>
          </cell>
          <cell r="C317" t="str">
            <v>12</v>
          </cell>
          <cell r="D317" t="str">
            <v>57</v>
          </cell>
          <cell r="E317">
            <v>7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177</v>
          </cell>
          <cell r="N317">
            <v>0</v>
          </cell>
          <cell r="O317">
            <v>0</v>
          </cell>
          <cell r="P317">
            <v>0</v>
          </cell>
          <cell r="Q317">
            <v>196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 t="str">
            <v>453473</v>
          </cell>
          <cell r="B318" t="str">
            <v>1251</v>
          </cell>
          <cell r="C318" t="str">
            <v>12</v>
          </cell>
          <cell r="D318" t="str">
            <v>57</v>
          </cell>
          <cell r="E318">
            <v>9</v>
          </cell>
          <cell r="G318">
            <v>67</v>
          </cell>
          <cell r="H318">
            <v>0</v>
          </cell>
          <cell r="I318">
            <v>0</v>
          </cell>
          <cell r="J318">
            <v>0</v>
          </cell>
          <cell r="K318">
            <v>214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 t="str">
            <v>453473</v>
          </cell>
          <cell r="B319" t="str">
            <v>1251</v>
          </cell>
          <cell r="C319" t="str">
            <v>12</v>
          </cell>
          <cell r="D319" t="str">
            <v>57</v>
          </cell>
          <cell r="E319">
            <v>11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 t="str">
            <v>453473</v>
          </cell>
          <cell r="B320" t="str">
            <v>1251</v>
          </cell>
          <cell r="C320" t="str">
            <v>12</v>
          </cell>
          <cell r="D320" t="str">
            <v>57</v>
          </cell>
          <cell r="E320">
            <v>13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 t="str">
            <v>453473</v>
          </cell>
          <cell r="B321" t="str">
            <v>1251</v>
          </cell>
          <cell r="C321" t="str">
            <v>12</v>
          </cell>
          <cell r="D321" t="str">
            <v>57</v>
          </cell>
          <cell r="E321">
            <v>15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244</v>
          </cell>
          <cell r="N321">
            <v>0</v>
          </cell>
          <cell r="O321">
            <v>0</v>
          </cell>
          <cell r="P321">
            <v>0</v>
          </cell>
          <cell r="Q321">
            <v>410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 t="str">
            <v>453473</v>
          </cell>
          <cell r="B322" t="str">
            <v>1251</v>
          </cell>
          <cell r="C322" t="str">
            <v>12</v>
          </cell>
          <cell r="D322" t="str">
            <v>57</v>
          </cell>
          <cell r="E322">
            <v>17</v>
          </cell>
          <cell r="G322">
            <v>244</v>
          </cell>
          <cell r="H322">
            <v>0</v>
          </cell>
          <cell r="I322">
            <v>0</v>
          </cell>
          <cell r="J322">
            <v>0</v>
          </cell>
          <cell r="K322">
            <v>410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 t="str">
            <v>453473</v>
          </cell>
          <cell r="B323" t="str">
            <v>1251</v>
          </cell>
          <cell r="C323" t="str">
            <v>12</v>
          </cell>
          <cell r="D323" t="str">
            <v>58</v>
          </cell>
          <cell r="E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453473</v>
          </cell>
          <cell r="B324" t="str">
            <v>1251</v>
          </cell>
          <cell r="C324" t="str">
            <v>12</v>
          </cell>
          <cell r="D324" t="str">
            <v>58</v>
          </cell>
          <cell r="E324">
            <v>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 t="str">
            <v>453473</v>
          </cell>
          <cell r="B325" t="str">
            <v>1251</v>
          </cell>
          <cell r="C325" t="str">
            <v>12</v>
          </cell>
          <cell r="D325" t="str">
            <v>58</v>
          </cell>
          <cell r="E325">
            <v>3</v>
          </cell>
          <cell r="G325">
            <v>67</v>
          </cell>
          <cell r="H325">
            <v>0</v>
          </cell>
          <cell r="I325">
            <v>8896</v>
          </cell>
          <cell r="J325">
            <v>0</v>
          </cell>
          <cell r="K325">
            <v>8963</v>
          </cell>
          <cell r="L325">
            <v>0</v>
          </cell>
          <cell r="M325">
            <v>67</v>
          </cell>
          <cell r="N325">
            <v>8682</v>
          </cell>
          <cell r="O325">
            <v>0</v>
          </cell>
          <cell r="P325">
            <v>214</v>
          </cell>
          <cell r="Q325">
            <v>214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 t="str">
            <v>453473</v>
          </cell>
          <cell r="B326" t="str">
            <v>1251</v>
          </cell>
          <cell r="C326" t="str">
            <v>12</v>
          </cell>
          <cell r="D326" t="str">
            <v>58</v>
          </cell>
          <cell r="E326">
            <v>4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 t="str">
            <v>453473</v>
          </cell>
          <cell r="B327" t="str">
            <v>1251</v>
          </cell>
          <cell r="C327" t="str">
            <v>12</v>
          </cell>
          <cell r="D327" t="str">
            <v>58</v>
          </cell>
          <cell r="E327">
            <v>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453473</v>
          </cell>
          <cell r="B328" t="str">
            <v>1251</v>
          </cell>
          <cell r="C328" t="str">
            <v>12</v>
          </cell>
          <cell r="D328" t="str">
            <v>58</v>
          </cell>
          <cell r="E328">
            <v>6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 t="str">
            <v>453473</v>
          </cell>
          <cell r="B329" t="str">
            <v>1251</v>
          </cell>
          <cell r="C329" t="str">
            <v>12</v>
          </cell>
          <cell r="D329" t="str">
            <v>58</v>
          </cell>
          <cell r="E329">
            <v>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 t="str">
            <v>453473</v>
          </cell>
          <cell r="B330" t="str">
            <v>1251</v>
          </cell>
          <cell r="C330" t="str">
            <v>12</v>
          </cell>
          <cell r="D330" t="str">
            <v>58</v>
          </cell>
          <cell r="E330">
            <v>8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 t="str">
            <v>453473</v>
          </cell>
          <cell r="B331" t="str">
            <v>1251</v>
          </cell>
          <cell r="C331" t="str">
            <v>12</v>
          </cell>
          <cell r="D331" t="str">
            <v>58</v>
          </cell>
          <cell r="E331">
            <v>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 t="str">
            <v>453473</v>
          </cell>
          <cell r="B332" t="str">
            <v>1251</v>
          </cell>
          <cell r="C332" t="str">
            <v>12</v>
          </cell>
          <cell r="D332" t="str">
            <v>58</v>
          </cell>
          <cell r="E332">
            <v>10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 t="str">
            <v>453473</v>
          </cell>
          <cell r="B333" t="str">
            <v>1251</v>
          </cell>
          <cell r="C333" t="str">
            <v>12</v>
          </cell>
          <cell r="D333" t="str">
            <v>58</v>
          </cell>
          <cell r="E333">
            <v>11</v>
          </cell>
          <cell r="G333">
            <v>67</v>
          </cell>
          <cell r="H333">
            <v>0</v>
          </cell>
          <cell r="I333">
            <v>8896</v>
          </cell>
          <cell r="J333">
            <v>0</v>
          </cell>
          <cell r="K333">
            <v>8963</v>
          </cell>
          <cell r="L333">
            <v>0</v>
          </cell>
          <cell r="M333">
            <v>67</v>
          </cell>
          <cell r="N333">
            <v>8682</v>
          </cell>
          <cell r="O333">
            <v>0</v>
          </cell>
          <cell r="P333">
            <v>214</v>
          </cell>
          <cell r="Q333">
            <v>214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 t="str">
            <v>453473</v>
          </cell>
          <cell r="B334" t="str">
            <v>1251</v>
          </cell>
          <cell r="C334" t="str">
            <v>12</v>
          </cell>
          <cell r="D334" t="str">
            <v>59</v>
          </cell>
          <cell r="E334">
            <v>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5">
          <cell r="A335" t="str">
            <v>453473</v>
          </cell>
          <cell r="B335" t="str">
            <v>1251</v>
          </cell>
          <cell r="C335" t="str">
            <v>12</v>
          </cell>
          <cell r="D335" t="str">
            <v>59</v>
          </cell>
          <cell r="E335">
            <v>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 t="str">
            <v>453473</v>
          </cell>
          <cell r="B336" t="str">
            <v>1251</v>
          </cell>
          <cell r="C336" t="str">
            <v>12</v>
          </cell>
          <cell r="D336" t="str">
            <v>59</v>
          </cell>
          <cell r="E336">
            <v>3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 t="str">
            <v>453473</v>
          </cell>
          <cell r="B337" t="str">
            <v>1251</v>
          </cell>
          <cell r="C337" t="str">
            <v>12</v>
          </cell>
          <cell r="D337" t="str">
            <v>59</v>
          </cell>
          <cell r="E337">
            <v>4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 t="str">
            <v>453473</v>
          </cell>
          <cell r="B338" t="str">
            <v>1251</v>
          </cell>
          <cell r="C338" t="str">
            <v>12</v>
          </cell>
          <cell r="D338" t="str">
            <v>59</v>
          </cell>
          <cell r="E338">
            <v>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 t="str">
            <v>453473</v>
          </cell>
          <cell r="B339" t="str">
            <v>1251</v>
          </cell>
          <cell r="C339" t="str">
            <v>12</v>
          </cell>
          <cell r="D339" t="str">
            <v>59</v>
          </cell>
          <cell r="E339">
            <v>6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 t="str">
            <v>453473</v>
          </cell>
          <cell r="B340" t="str">
            <v>1251</v>
          </cell>
          <cell r="C340" t="str">
            <v>12</v>
          </cell>
          <cell r="D340" t="str">
            <v>59</v>
          </cell>
          <cell r="E340">
            <v>7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 t="str">
            <v>453473</v>
          </cell>
          <cell r="B341" t="str">
            <v>1251</v>
          </cell>
          <cell r="C341" t="str">
            <v>12</v>
          </cell>
          <cell r="D341" t="str">
            <v>59</v>
          </cell>
          <cell r="E341">
            <v>8</v>
          </cell>
          <cell r="G341">
            <v>6262</v>
          </cell>
          <cell r="H341">
            <v>0</v>
          </cell>
          <cell r="I341">
            <v>74258</v>
          </cell>
          <cell r="J341">
            <v>0</v>
          </cell>
          <cell r="K341">
            <v>80520</v>
          </cell>
          <cell r="L341">
            <v>0</v>
          </cell>
          <cell r="M341">
            <v>6262</v>
          </cell>
          <cell r="N341">
            <v>66999</v>
          </cell>
          <cell r="O341">
            <v>0</v>
          </cell>
          <cell r="P341">
            <v>0</v>
          </cell>
          <cell r="Q341">
            <v>7259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 t="str">
            <v>453473</v>
          </cell>
          <cell r="B342" t="str">
            <v>1251</v>
          </cell>
          <cell r="C342" t="str">
            <v>12</v>
          </cell>
          <cell r="D342" t="str">
            <v>59</v>
          </cell>
          <cell r="E342">
            <v>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 t="str">
            <v>453473</v>
          </cell>
          <cell r="B343" t="str">
            <v>1251</v>
          </cell>
          <cell r="C343" t="str">
            <v>12</v>
          </cell>
          <cell r="D343" t="str">
            <v>59</v>
          </cell>
          <cell r="E343">
            <v>10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 t="str">
            <v>453473</v>
          </cell>
          <cell r="B344" t="str">
            <v>1251</v>
          </cell>
          <cell r="C344" t="str">
            <v>12</v>
          </cell>
          <cell r="D344" t="str">
            <v>59</v>
          </cell>
          <cell r="E344">
            <v>11</v>
          </cell>
          <cell r="G344">
            <v>6262</v>
          </cell>
          <cell r="H344">
            <v>0</v>
          </cell>
          <cell r="I344">
            <v>74258</v>
          </cell>
          <cell r="J344">
            <v>0</v>
          </cell>
          <cell r="K344">
            <v>80520</v>
          </cell>
          <cell r="L344">
            <v>0</v>
          </cell>
          <cell r="M344">
            <v>6262</v>
          </cell>
          <cell r="N344">
            <v>66999</v>
          </cell>
          <cell r="O344">
            <v>0</v>
          </cell>
          <cell r="P344">
            <v>0</v>
          </cell>
          <cell r="Q344">
            <v>7259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 t="str">
            <v>453473</v>
          </cell>
          <cell r="B345" t="str">
            <v>1251</v>
          </cell>
          <cell r="C345" t="str">
            <v>12</v>
          </cell>
          <cell r="D345" t="str">
            <v>59</v>
          </cell>
          <cell r="E345">
            <v>12</v>
          </cell>
          <cell r="G345">
            <v>0</v>
          </cell>
          <cell r="H345">
            <v>0</v>
          </cell>
          <cell r="I345">
            <v>7833</v>
          </cell>
          <cell r="J345">
            <v>0</v>
          </cell>
          <cell r="K345">
            <v>7833</v>
          </cell>
          <cell r="L345">
            <v>0</v>
          </cell>
          <cell r="M345">
            <v>0</v>
          </cell>
          <cell r="N345">
            <v>6857</v>
          </cell>
          <cell r="O345">
            <v>0</v>
          </cell>
          <cell r="P345">
            <v>0</v>
          </cell>
          <cell r="Q345">
            <v>976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453473</v>
          </cell>
          <cell r="B346" t="str">
            <v>1251</v>
          </cell>
          <cell r="C346" t="str">
            <v>12</v>
          </cell>
          <cell r="D346" t="str">
            <v>59</v>
          </cell>
          <cell r="E346">
            <v>13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 t="str">
            <v>453473</v>
          </cell>
          <cell r="B347" t="str">
            <v>1251</v>
          </cell>
          <cell r="C347" t="str">
            <v>12</v>
          </cell>
          <cell r="D347" t="str">
            <v>59</v>
          </cell>
          <cell r="E347">
            <v>14</v>
          </cell>
          <cell r="G347">
            <v>3390</v>
          </cell>
          <cell r="H347">
            <v>0</v>
          </cell>
          <cell r="I347">
            <v>32092</v>
          </cell>
          <cell r="J347">
            <v>0</v>
          </cell>
          <cell r="K347">
            <v>35482</v>
          </cell>
          <cell r="L347">
            <v>0</v>
          </cell>
          <cell r="M347">
            <v>3390</v>
          </cell>
          <cell r="N347">
            <v>26068</v>
          </cell>
          <cell r="O347">
            <v>0</v>
          </cell>
          <cell r="P347">
            <v>0</v>
          </cell>
          <cell r="Q347">
            <v>6024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 t="str">
            <v>453473</v>
          </cell>
          <cell r="B348" t="str">
            <v>1251</v>
          </cell>
          <cell r="C348" t="str">
            <v>12</v>
          </cell>
          <cell r="D348" t="str">
            <v>59</v>
          </cell>
          <cell r="E348">
            <v>15</v>
          </cell>
          <cell r="G348">
            <v>2872</v>
          </cell>
          <cell r="H348">
            <v>0</v>
          </cell>
          <cell r="I348">
            <v>34333</v>
          </cell>
          <cell r="J348">
            <v>0</v>
          </cell>
          <cell r="K348">
            <v>37205</v>
          </cell>
          <cell r="L348">
            <v>0</v>
          </cell>
          <cell r="M348">
            <v>2872</v>
          </cell>
          <cell r="N348">
            <v>34074</v>
          </cell>
          <cell r="O348">
            <v>0</v>
          </cell>
          <cell r="P348">
            <v>0</v>
          </cell>
          <cell r="Q348">
            <v>259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 t="str">
            <v>453473</v>
          </cell>
          <cell r="B349" t="str">
            <v>1251</v>
          </cell>
          <cell r="C349" t="str">
            <v>12</v>
          </cell>
          <cell r="D349" t="str">
            <v>59</v>
          </cell>
          <cell r="E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 t="str">
            <v>453473</v>
          </cell>
          <cell r="B350" t="str">
            <v>1251</v>
          </cell>
          <cell r="C350" t="str">
            <v>12</v>
          </cell>
          <cell r="D350" t="str">
            <v>59</v>
          </cell>
          <cell r="E350">
            <v>17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 t="str">
            <v>453473</v>
          </cell>
          <cell r="B351" t="str">
            <v>1251</v>
          </cell>
          <cell r="C351" t="str">
            <v>12</v>
          </cell>
          <cell r="D351" t="str">
            <v>59</v>
          </cell>
          <cell r="E351">
            <v>18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453473</v>
          </cell>
          <cell r="B352" t="str">
            <v>1251</v>
          </cell>
          <cell r="C352" t="str">
            <v>12</v>
          </cell>
          <cell r="D352" t="str">
            <v>59</v>
          </cell>
          <cell r="E352">
            <v>19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 t="str">
            <v>453473</v>
          </cell>
          <cell r="B353" t="str">
            <v>1251</v>
          </cell>
          <cell r="C353" t="str">
            <v>12</v>
          </cell>
          <cell r="D353" t="str">
            <v>59</v>
          </cell>
          <cell r="E353">
            <v>20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 t="str">
            <v>453473</v>
          </cell>
          <cell r="B354" t="str">
            <v>1251</v>
          </cell>
          <cell r="C354" t="str">
            <v>12</v>
          </cell>
          <cell r="D354" t="str">
            <v>59</v>
          </cell>
          <cell r="E354">
            <v>21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453473</v>
          </cell>
          <cell r="B355" t="str">
            <v>1251</v>
          </cell>
          <cell r="C355" t="str">
            <v>12</v>
          </cell>
          <cell r="D355" t="str">
            <v>59</v>
          </cell>
          <cell r="E355">
            <v>22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 t="str">
            <v>453473</v>
          </cell>
          <cell r="B356" t="str">
            <v>1251</v>
          </cell>
          <cell r="C356" t="str">
            <v>12</v>
          </cell>
          <cell r="D356" t="str">
            <v>59</v>
          </cell>
          <cell r="E356">
            <v>23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 t="str">
            <v>453473</v>
          </cell>
          <cell r="B357" t="str">
            <v>1251</v>
          </cell>
          <cell r="C357" t="str">
            <v>12</v>
          </cell>
          <cell r="D357" t="str">
            <v>59</v>
          </cell>
          <cell r="E357">
            <v>24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 t="str">
            <v>453473</v>
          </cell>
          <cell r="B358" t="str">
            <v>1251</v>
          </cell>
          <cell r="C358" t="str">
            <v>12</v>
          </cell>
          <cell r="D358" t="str">
            <v>59</v>
          </cell>
          <cell r="E358">
            <v>25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 t="str">
            <v>453473</v>
          </cell>
          <cell r="B359" t="str">
            <v>1251</v>
          </cell>
          <cell r="C359" t="str">
            <v>12</v>
          </cell>
          <cell r="D359" t="str">
            <v>59</v>
          </cell>
          <cell r="E359">
            <v>26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 t="str">
            <v>453473</v>
          </cell>
          <cell r="B360" t="str">
            <v>1251</v>
          </cell>
          <cell r="C360" t="str">
            <v>12</v>
          </cell>
          <cell r="D360" t="str">
            <v>59</v>
          </cell>
          <cell r="E360">
            <v>27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453473</v>
          </cell>
          <cell r="B361" t="str">
            <v>1251</v>
          </cell>
          <cell r="C361" t="str">
            <v>12</v>
          </cell>
          <cell r="D361" t="str">
            <v>59</v>
          </cell>
          <cell r="E361">
            <v>28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453473</v>
          </cell>
          <cell r="B362" t="str">
            <v>1251</v>
          </cell>
          <cell r="C362" t="str">
            <v>12</v>
          </cell>
          <cell r="D362" t="str">
            <v>59</v>
          </cell>
          <cell r="E362">
            <v>29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 t="str">
            <v>453473</v>
          </cell>
          <cell r="B363" t="str">
            <v>1251</v>
          </cell>
          <cell r="C363" t="str">
            <v>12</v>
          </cell>
          <cell r="D363" t="str">
            <v>59</v>
          </cell>
          <cell r="E363">
            <v>30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 t="str">
            <v>453473</v>
          </cell>
          <cell r="B364" t="str">
            <v>1251</v>
          </cell>
          <cell r="C364" t="str">
            <v>12</v>
          </cell>
          <cell r="D364" t="str">
            <v>59</v>
          </cell>
          <cell r="E364">
            <v>31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453473</v>
          </cell>
          <cell r="B365" t="str">
            <v>1251</v>
          </cell>
          <cell r="C365" t="str">
            <v>12</v>
          </cell>
          <cell r="D365" t="str">
            <v>59</v>
          </cell>
          <cell r="E365">
            <v>32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 t="str">
            <v>453473</v>
          </cell>
          <cell r="B366" t="str">
            <v>1251</v>
          </cell>
          <cell r="C366" t="str">
            <v>12</v>
          </cell>
          <cell r="D366" t="str">
            <v>59</v>
          </cell>
          <cell r="E366">
            <v>33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 t="str">
            <v>453473</v>
          </cell>
          <cell r="B367" t="str">
            <v>1251</v>
          </cell>
          <cell r="C367" t="str">
            <v>12</v>
          </cell>
          <cell r="D367" t="str">
            <v>59</v>
          </cell>
          <cell r="E367">
            <v>34</v>
          </cell>
          <cell r="G367">
            <v>6262</v>
          </cell>
          <cell r="H367">
            <v>0</v>
          </cell>
          <cell r="I367">
            <v>74258</v>
          </cell>
          <cell r="J367">
            <v>0</v>
          </cell>
          <cell r="K367">
            <v>80520</v>
          </cell>
          <cell r="L367">
            <v>0</v>
          </cell>
          <cell r="M367">
            <v>6262</v>
          </cell>
          <cell r="N367">
            <v>66999</v>
          </cell>
          <cell r="O367">
            <v>0</v>
          </cell>
          <cell r="P367">
            <v>0</v>
          </cell>
          <cell r="Q367">
            <v>7259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 t="str">
            <v>453473</v>
          </cell>
          <cell r="B368" t="str">
            <v>1251</v>
          </cell>
          <cell r="C368" t="str">
            <v>12</v>
          </cell>
          <cell r="D368" t="str">
            <v>75</v>
          </cell>
          <cell r="E368">
            <v>1</v>
          </cell>
          <cell r="G368">
            <v>7547</v>
          </cell>
          <cell r="H368">
            <v>5534</v>
          </cell>
          <cell r="I368">
            <v>-1</v>
          </cell>
          <cell r="J368">
            <v>0</v>
          </cell>
          <cell r="K368">
            <v>0</v>
          </cell>
          <cell r="L368">
            <v>1250</v>
          </cell>
          <cell r="M368">
            <v>700</v>
          </cell>
          <cell r="N368">
            <v>0</v>
          </cell>
          <cell r="O368">
            <v>0</v>
          </cell>
          <cell r="P368">
            <v>5533</v>
          </cell>
          <cell r="Q368">
            <v>355</v>
          </cell>
          <cell r="R368">
            <v>5888</v>
          </cell>
          <cell r="S368">
            <v>0</v>
          </cell>
          <cell r="T368">
            <v>1595</v>
          </cell>
          <cell r="U368">
            <v>-64</v>
          </cell>
          <cell r="V368">
            <v>0</v>
          </cell>
          <cell r="W368">
            <v>0</v>
          </cell>
        </row>
        <row r="369">
          <cell r="A369" t="str">
            <v>453473</v>
          </cell>
          <cell r="B369" t="str">
            <v>1251</v>
          </cell>
          <cell r="C369" t="str">
            <v>12</v>
          </cell>
          <cell r="D369" t="str">
            <v>75</v>
          </cell>
          <cell r="E369">
            <v>2</v>
          </cell>
          <cell r="G369">
            <v>900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900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900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453473</v>
          </cell>
          <cell r="B370" t="str">
            <v>1251</v>
          </cell>
          <cell r="C370" t="str">
            <v>12</v>
          </cell>
          <cell r="D370" t="str">
            <v>75</v>
          </cell>
          <cell r="E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 t="str">
            <v>453473</v>
          </cell>
          <cell r="B371" t="str">
            <v>1251</v>
          </cell>
          <cell r="C371" t="str">
            <v>12</v>
          </cell>
          <cell r="D371" t="str">
            <v>75</v>
          </cell>
          <cell r="E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 t="str">
            <v>453473</v>
          </cell>
          <cell r="B372" t="str">
            <v>1251</v>
          </cell>
          <cell r="C372" t="str">
            <v>12</v>
          </cell>
          <cell r="D372" t="str">
            <v>75</v>
          </cell>
          <cell r="E372">
            <v>5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453473</v>
          </cell>
          <cell r="B373" t="str">
            <v>1251</v>
          </cell>
          <cell r="C373" t="str">
            <v>12</v>
          </cell>
          <cell r="D373" t="str">
            <v>75</v>
          </cell>
          <cell r="E373">
            <v>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453473</v>
          </cell>
          <cell r="B374" t="str">
            <v>1251</v>
          </cell>
          <cell r="C374" t="str">
            <v>12</v>
          </cell>
          <cell r="D374" t="str">
            <v>75</v>
          </cell>
          <cell r="E374">
            <v>7</v>
          </cell>
          <cell r="G374">
            <v>1372</v>
          </cell>
          <cell r="H374">
            <v>898</v>
          </cell>
          <cell r="I374">
            <v>0</v>
          </cell>
          <cell r="J374">
            <v>0</v>
          </cell>
          <cell r="K374">
            <v>0</v>
          </cell>
          <cell r="L374">
            <v>152</v>
          </cell>
          <cell r="M374">
            <v>320</v>
          </cell>
          <cell r="N374">
            <v>0</v>
          </cell>
          <cell r="O374">
            <v>0</v>
          </cell>
          <cell r="P374">
            <v>898</v>
          </cell>
          <cell r="Q374">
            <v>71</v>
          </cell>
          <cell r="R374">
            <v>969</v>
          </cell>
          <cell r="S374">
            <v>0</v>
          </cell>
          <cell r="T374">
            <v>401</v>
          </cell>
          <cell r="U374">
            <v>-2</v>
          </cell>
          <cell r="V374">
            <v>0</v>
          </cell>
          <cell r="W374">
            <v>0</v>
          </cell>
        </row>
        <row r="375">
          <cell r="A375" t="str">
            <v>453473</v>
          </cell>
          <cell r="B375" t="str">
            <v>1251</v>
          </cell>
          <cell r="C375" t="str">
            <v>12</v>
          </cell>
          <cell r="D375" t="str">
            <v>75</v>
          </cell>
          <cell r="E375">
            <v>8</v>
          </cell>
          <cell r="G375">
            <v>9819</v>
          </cell>
          <cell r="H375">
            <v>6432</v>
          </cell>
          <cell r="I375">
            <v>-1</v>
          </cell>
          <cell r="J375">
            <v>0</v>
          </cell>
          <cell r="K375">
            <v>0</v>
          </cell>
          <cell r="L375">
            <v>1402</v>
          </cell>
          <cell r="M375">
            <v>1920</v>
          </cell>
          <cell r="N375">
            <v>0</v>
          </cell>
          <cell r="O375">
            <v>0</v>
          </cell>
          <cell r="P375">
            <v>6431</v>
          </cell>
          <cell r="Q375">
            <v>426</v>
          </cell>
          <cell r="R375">
            <v>6857</v>
          </cell>
          <cell r="S375">
            <v>0</v>
          </cell>
          <cell r="T375">
            <v>2896</v>
          </cell>
          <cell r="U375">
            <v>-66</v>
          </cell>
          <cell r="V375">
            <v>0</v>
          </cell>
          <cell r="W375">
            <v>0</v>
          </cell>
        </row>
        <row r="376">
          <cell r="A376" t="str">
            <v>453473</v>
          </cell>
          <cell r="B376" t="str">
            <v>1251</v>
          </cell>
          <cell r="C376" t="str">
            <v>12</v>
          </cell>
          <cell r="D376" t="str">
            <v>75</v>
          </cell>
          <cell r="E376">
            <v>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 t="str">
            <v>453473</v>
          </cell>
          <cell r="B377" t="str">
            <v>1251</v>
          </cell>
          <cell r="C377" t="str">
            <v>12</v>
          </cell>
          <cell r="D377" t="str">
            <v>75</v>
          </cell>
          <cell r="E377">
            <v>10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 t="str">
            <v>453473</v>
          </cell>
          <cell r="B378" t="str">
            <v>1251</v>
          </cell>
          <cell r="C378" t="str">
            <v>12</v>
          </cell>
          <cell r="D378" t="str">
            <v>75</v>
          </cell>
          <cell r="E378">
            <v>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453473</v>
          </cell>
          <cell r="B379" t="str">
            <v>1251</v>
          </cell>
          <cell r="C379" t="str">
            <v>12</v>
          </cell>
          <cell r="D379" t="str">
            <v>75</v>
          </cell>
          <cell r="E379">
            <v>12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 t="str">
            <v>453473</v>
          </cell>
          <cell r="B380" t="str">
            <v>1251</v>
          </cell>
          <cell r="C380" t="str">
            <v>12</v>
          </cell>
          <cell r="D380" t="str">
            <v>75</v>
          </cell>
          <cell r="E380">
            <v>13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 t="str">
            <v>453473</v>
          </cell>
          <cell r="B381" t="str">
            <v>1251</v>
          </cell>
          <cell r="C381" t="str">
            <v>12</v>
          </cell>
          <cell r="D381" t="str">
            <v>75</v>
          </cell>
          <cell r="E381">
            <v>14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 t="str">
            <v>453473</v>
          </cell>
          <cell r="B382" t="str">
            <v>1251</v>
          </cell>
          <cell r="C382" t="str">
            <v>12</v>
          </cell>
          <cell r="D382" t="str">
            <v>75</v>
          </cell>
          <cell r="E382">
            <v>15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 t="str">
            <v>453473</v>
          </cell>
          <cell r="B383" t="str">
            <v>1251</v>
          </cell>
          <cell r="C383" t="str">
            <v>12</v>
          </cell>
          <cell r="D383" t="str">
            <v>75</v>
          </cell>
          <cell r="E383">
            <v>16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 t="str">
            <v>453473</v>
          </cell>
          <cell r="B384" t="str">
            <v>1251</v>
          </cell>
          <cell r="C384" t="str">
            <v>12</v>
          </cell>
          <cell r="D384" t="str">
            <v>75</v>
          </cell>
          <cell r="E384">
            <v>17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 t="str">
            <v>453473</v>
          </cell>
          <cell r="B385" t="str">
            <v>1251</v>
          </cell>
          <cell r="C385" t="str">
            <v>12</v>
          </cell>
          <cell r="D385" t="str">
            <v>75</v>
          </cell>
          <cell r="E385">
            <v>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 t="str">
            <v>453473</v>
          </cell>
          <cell r="B386" t="str">
            <v>1251</v>
          </cell>
          <cell r="C386" t="str">
            <v>12</v>
          </cell>
          <cell r="D386" t="str">
            <v>75</v>
          </cell>
          <cell r="E386">
            <v>19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 t="str">
            <v>453473</v>
          </cell>
          <cell r="B387" t="str">
            <v>1251</v>
          </cell>
          <cell r="C387" t="str">
            <v>12</v>
          </cell>
          <cell r="D387" t="str">
            <v>75</v>
          </cell>
          <cell r="E387">
            <v>20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 t="str">
            <v>453473</v>
          </cell>
          <cell r="B388" t="str">
            <v>1251</v>
          </cell>
          <cell r="C388" t="str">
            <v>12</v>
          </cell>
          <cell r="D388" t="str">
            <v>75</v>
          </cell>
          <cell r="E388">
            <v>21</v>
          </cell>
          <cell r="G388">
            <v>4500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4442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4442</v>
          </cell>
          <cell r="R388">
            <v>4442</v>
          </cell>
          <cell r="S388">
            <v>0</v>
          </cell>
          <cell r="T388">
            <v>0</v>
          </cell>
          <cell r="U388">
            <v>-58</v>
          </cell>
          <cell r="V388">
            <v>0</v>
          </cell>
          <cell r="W388">
            <v>0</v>
          </cell>
        </row>
        <row r="389">
          <cell r="A389" t="str">
            <v>453473</v>
          </cell>
          <cell r="B389" t="str">
            <v>1251</v>
          </cell>
          <cell r="C389" t="str">
            <v>12</v>
          </cell>
          <cell r="D389" t="str">
            <v>75</v>
          </cell>
          <cell r="E389">
            <v>22</v>
          </cell>
          <cell r="G389">
            <v>4500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4442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4442</v>
          </cell>
          <cell r="R389">
            <v>4442</v>
          </cell>
          <cell r="S389">
            <v>0</v>
          </cell>
          <cell r="T389">
            <v>0</v>
          </cell>
          <cell r="U389">
            <v>-58</v>
          </cell>
          <cell r="V389">
            <v>0</v>
          </cell>
          <cell r="W389">
            <v>0</v>
          </cell>
        </row>
        <row r="390">
          <cell r="A390" t="str">
            <v>453473</v>
          </cell>
          <cell r="B390" t="str">
            <v>1251</v>
          </cell>
          <cell r="C390" t="str">
            <v>12</v>
          </cell>
          <cell r="D390" t="str">
            <v>75</v>
          </cell>
          <cell r="E390">
            <v>23</v>
          </cell>
          <cell r="G390">
            <v>67824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67162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67162</v>
          </cell>
          <cell r="R390">
            <v>67162</v>
          </cell>
          <cell r="S390">
            <v>0</v>
          </cell>
          <cell r="T390">
            <v>0</v>
          </cell>
          <cell r="U390">
            <v>-662</v>
          </cell>
          <cell r="V390">
            <v>0</v>
          </cell>
          <cell r="W390">
            <v>0</v>
          </cell>
        </row>
        <row r="391">
          <cell r="A391" t="str">
            <v>453473</v>
          </cell>
          <cell r="B391" t="str">
            <v>1251</v>
          </cell>
          <cell r="C391" t="str">
            <v>12</v>
          </cell>
          <cell r="D391" t="str">
            <v>75</v>
          </cell>
          <cell r="E391">
            <v>24</v>
          </cell>
          <cell r="G391">
            <v>21931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21603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21603</v>
          </cell>
          <cell r="R391">
            <v>21603</v>
          </cell>
          <cell r="S391">
            <v>0</v>
          </cell>
          <cell r="T391">
            <v>0</v>
          </cell>
          <cell r="U391">
            <v>-328</v>
          </cell>
          <cell r="V391">
            <v>0</v>
          </cell>
          <cell r="W391">
            <v>0</v>
          </cell>
        </row>
        <row r="392">
          <cell r="A392" t="str">
            <v>453473</v>
          </cell>
          <cell r="B392" t="str">
            <v>1251</v>
          </cell>
          <cell r="C392" t="str">
            <v>12</v>
          </cell>
          <cell r="D392" t="str">
            <v>75</v>
          </cell>
          <cell r="E392">
            <v>25</v>
          </cell>
          <cell r="G392">
            <v>83576</v>
          </cell>
          <cell r="H392">
            <v>2659</v>
          </cell>
          <cell r="I392">
            <v>0</v>
          </cell>
          <cell r="J392">
            <v>0</v>
          </cell>
          <cell r="K392">
            <v>0</v>
          </cell>
          <cell r="L392">
            <v>73962</v>
          </cell>
          <cell r="M392">
            <v>6955</v>
          </cell>
          <cell r="N392">
            <v>0</v>
          </cell>
          <cell r="O392">
            <v>0</v>
          </cell>
          <cell r="P392">
            <v>2659</v>
          </cell>
          <cell r="Q392">
            <v>69355</v>
          </cell>
          <cell r="R392">
            <v>72014</v>
          </cell>
          <cell r="S392">
            <v>0</v>
          </cell>
          <cell r="T392">
            <v>11562</v>
          </cell>
          <cell r="U392">
            <v>0</v>
          </cell>
          <cell r="V392">
            <v>0</v>
          </cell>
          <cell r="W392">
            <v>0</v>
          </cell>
        </row>
        <row r="393">
          <cell r="A393" t="str">
            <v>453473</v>
          </cell>
          <cell r="B393" t="str">
            <v>1251</v>
          </cell>
          <cell r="C393" t="str">
            <v>12</v>
          </cell>
          <cell r="D393" t="str">
            <v>75</v>
          </cell>
          <cell r="E393">
            <v>26</v>
          </cell>
          <cell r="G393">
            <v>173331</v>
          </cell>
          <cell r="H393">
            <v>2659</v>
          </cell>
          <cell r="I393">
            <v>0</v>
          </cell>
          <cell r="J393">
            <v>0</v>
          </cell>
          <cell r="K393">
            <v>0</v>
          </cell>
          <cell r="L393">
            <v>162727</v>
          </cell>
          <cell r="M393">
            <v>6955</v>
          </cell>
          <cell r="N393">
            <v>0</v>
          </cell>
          <cell r="O393">
            <v>0</v>
          </cell>
          <cell r="P393">
            <v>2659</v>
          </cell>
          <cell r="Q393">
            <v>158120</v>
          </cell>
          <cell r="R393">
            <v>160779</v>
          </cell>
          <cell r="S393">
            <v>0</v>
          </cell>
          <cell r="T393">
            <v>11562</v>
          </cell>
          <cell r="U393">
            <v>-990</v>
          </cell>
          <cell r="V393">
            <v>0</v>
          </cell>
          <cell r="W393">
            <v>0</v>
          </cell>
        </row>
        <row r="394">
          <cell r="A394" t="str">
            <v>453473</v>
          </cell>
          <cell r="B394" t="str">
            <v>1251</v>
          </cell>
          <cell r="C394" t="str">
            <v>12</v>
          </cell>
          <cell r="D394" t="str">
            <v>75</v>
          </cell>
          <cell r="E394">
            <v>27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 t="str">
            <v>453473</v>
          </cell>
          <cell r="B395" t="str">
            <v>1251</v>
          </cell>
          <cell r="C395" t="str">
            <v>12</v>
          </cell>
          <cell r="D395" t="str">
            <v>75</v>
          </cell>
          <cell r="E395">
            <v>28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 t="str">
            <v>453473</v>
          </cell>
          <cell r="B396" t="str">
            <v>1251</v>
          </cell>
          <cell r="C396" t="str">
            <v>12</v>
          </cell>
          <cell r="D396" t="str">
            <v>75</v>
          </cell>
          <cell r="E396">
            <v>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 t="str">
            <v>453473</v>
          </cell>
          <cell r="B397" t="str">
            <v>1251</v>
          </cell>
          <cell r="C397" t="str">
            <v>12</v>
          </cell>
          <cell r="D397" t="str">
            <v>75</v>
          </cell>
          <cell r="E397">
            <v>30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 t="str">
            <v>453473</v>
          </cell>
          <cell r="B398" t="str">
            <v>1251</v>
          </cell>
          <cell r="C398" t="str">
            <v>12</v>
          </cell>
          <cell r="D398" t="str">
            <v>75</v>
          </cell>
          <cell r="E398">
            <v>31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 t="str">
            <v>453473</v>
          </cell>
          <cell r="B399" t="str">
            <v>1251</v>
          </cell>
          <cell r="C399" t="str">
            <v>12</v>
          </cell>
          <cell r="D399" t="str">
            <v>75</v>
          </cell>
          <cell r="E399">
            <v>32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 t="str">
            <v>453473</v>
          </cell>
          <cell r="B400" t="str">
            <v>1251</v>
          </cell>
          <cell r="C400" t="str">
            <v>12</v>
          </cell>
          <cell r="D400" t="str">
            <v>75</v>
          </cell>
          <cell r="E400">
            <v>33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 t="str">
            <v>453473</v>
          </cell>
          <cell r="B401" t="str">
            <v>1251</v>
          </cell>
          <cell r="C401" t="str">
            <v>12</v>
          </cell>
          <cell r="D401" t="str">
            <v>75</v>
          </cell>
          <cell r="E401">
            <v>34</v>
          </cell>
          <cell r="G401">
            <v>187650</v>
          </cell>
          <cell r="H401">
            <v>9091</v>
          </cell>
          <cell r="I401">
            <v>-1</v>
          </cell>
          <cell r="J401">
            <v>0</v>
          </cell>
          <cell r="K401">
            <v>0</v>
          </cell>
          <cell r="L401">
            <v>168571</v>
          </cell>
          <cell r="M401">
            <v>8875</v>
          </cell>
          <cell r="N401">
            <v>0</v>
          </cell>
          <cell r="O401">
            <v>0</v>
          </cell>
          <cell r="P401">
            <v>9090</v>
          </cell>
          <cell r="Q401">
            <v>162988</v>
          </cell>
          <cell r="R401">
            <v>172078</v>
          </cell>
          <cell r="S401">
            <v>0</v>
          </cell>
          <cell r="T401">
            <v>14458</v>
          </cell>
          <cell r="U401">
            <v>-1114</v>
          </cell>
          <cell r="V401">
            <v>0</v>
          </cell>
          <cell r="W401">
            <v>0</v>
          </cell>
        </row>
        <row r="402">
          <cell r="A402" t="str">
            <v>453473</v>
          </cell>
          <cell r="B402" t="str">
            <v>1251</v>
          </cell>
          <cell r="C402" t="str">
            <v>12</v>
          </cell>
          <cell r="D402" t="str">
            <v>80</v>
          </cell>
          <cell r="E402">
            <v>1</v>
          </cell>
          <cell r="G402">
            <v>53207</v>
          </cell>
          <cell r="H402">
            <v>53270</v>
          </cell>
          <cell r="I402">
            <v>52222</v>
          </cell>
          <cell r="J402">
            <v>0</v>
          </cell>
          <cell r="K402">
            <v>11314</v>
          </cell>
          <cell r="L402">
            <v>10814</v>
          </cell>
          <cell r="M402">
            <v>11334</v>
          </cell>
          <cell r="N402">
            <v>0</v>
          </cell>
          <cell r="O402">
            <v>3740</v>
          </cell>
          <cell r="P402">
            <v>3740</v>
          </cell>
          <cell r="Q402">
            <v>3606</v>
          </cell>
          <cell r="R402">
            <v>0</v>
          </cell>
          <cell r="S402">
            <v>68261</v>
          </cell>
          <cell r="T402">
            <v>67824</v>
          </cell>
          <cell r="U402">
            <v>67162</v>
          </cell>
          <cell r="V402">
            <v>0</v>
          </cell>
          <cell r="W402">
            <v>0</v>
          </cell>
        </row>
        <row r="403">
          <cell r="A403" t="str">
            <v>453473</v>
          </cell>
          <cell r="B403" t="str">
            <v>1251</v>
          </cell>
          <cell r="C403" t="str">
            <v>12</v>
          </cell>
          <cell r="D403" t="str">
            <v>80</v>
          </cell>
          <cell r="E403">
            <v>5</v>
          </cell>
          <cell r="G403">
            <v>21079</v>
          </cell>
          <cell r="H403">
            <v>21079</v>
          </cell>
          <cell r="I403">
            <v>20679</v>
          </cell>
          <cell r="J403">
            <v>0</v>
          </cell>
          <cell r="K403">
            <v>852</v>
          </cell>
          <cell r="L403">
            <v>852</v>
          </cell>
          <cell r="M403">
            <v>924</v>
          </cell>
          <cell r="N403">
            <v>0</v>
          </cell>
          <cell r="O403">
            <v>67632</v>
          </cell>
          <cell r="P403">
            <v>73042</v>
          </cell>
          <cell r="Q403">
            <v>63307</v>
          </cell>
          <cell r="R403">
            <v>0</v>
          </cell>
          <cell r="S403">
            <v>9788</v>
          </cell>
          <cell r="T403">
            <v>10398</v>
          </cell>
          <cell r="U403">
            <v>8362</v>
          </cell>
          <cell r="V403">
            <v>0</v>
          </cell>
          <cell r="W403">
            <v>0</v>
          </cell>
        </row>
        <row r="404">
          <cell r="A404" t="str">
            <v>453473</v>
          </cell>
          <cell r="B404" t="str">
            <v>1251</v>
          </cell>
          <cell r="C404" t="str">
            <v>12</v>
          </cell>
          <cell r="D404" t="str">
            <v>80</v>
          </cell>
          <cell r="E404">
            <v>9</v>
          </cell>
          <cell r="G404">
            <v>136</v>
          </cell>
          <cell r="H404">
            <v>136</v>
          </cell>
          <cell r="I404">
            <v>345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 t="str">
            <v>453473</v>
          </cell>
          <cell r="B405" t="str">
            <v>1251</v>
          </cell>
          <cell r="C405" t="str">
            <v>12</v>
          </cell>
          <cell r="D405" t="str">
            <v>80</v>
          </cell>
          <cell r="E405">
            <v>13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 t="str">
            <v>453473</v>
          </cell>
          <cell r="B406" t="str">
            <v>1251</v>
          </cell>
          <cell r="C406" t="str">
            <v>12</v>
          </cell>
          <cell r="D406" t="str">
            <v>80</v>
          </cell>
          <cell r="E406">
            <v>17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 t="str">
            <v>453473</v>
          </cell>
          <cell r="B407" t="str">
            <v>1251</v>
          </cell>
          <cell r="C407" t="str">
            <v>12</v>
          </cell>
          <cell r="D407" t="str">
            <v>80</v>
          </cell>
          <cell r="E407">
            <v>21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 t="str">
            <v>453473</v>
          </cell>
          <cell r="B408" t="str">
            <v>1251</v>
          </cell>
          <cell r="C408" t="str">
            <v>12</v>
          </cell>
          <cell r="D408" t="str">
            <v>80</v>
          </cell>
          <cell r="E408">
            <v>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 t="str">
            <v>453473</v>
          </cell>
          <cell r="B409" t="str">
            <v>1251</v>
          </cell>
          <cell r="C409" t="str">
            <v>12</v>
          </cell>
          <cell r="D409" t="str">
            <v>80</v>
          </cell>
          <cell r="E409">
            <v>29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A410" t="str">
            <v>453473</v>
          </cell>
          <cell r="B410" t="str">
            <v>1251</v>
          </cell>
          <cell r="C410" t="str">
            <v>12</v>
          </cell>
          <cell r="D410" t="str">
            <v>80</v>
          </cell>
          <cell r="E410">
            <v>33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4000</v>
          </cell>
          <cell r="L410">
            <v>4500</v>
          </cell>
          <cell r="M410">
            <v>4442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4000</v>
          </cell>
          <cell r="T410">
            <v>4500</v>
          </cell>
          <cell r="U410">
            <v>4442</v>
          </cell>
          <cell r="V410">
            <v>0</v>
          </cell>
          <cell r="W410">
            <v>0</v>
          </cell>
        </row>
        <row r="411">
          <cell r="A411" t="str">
            <v>453473</v>
          </cell>
          <cell r="B411" t="str">
            <v>1251</v>
          </cell>
          <cell r="C411" t="str">
            <v>12</v>
          </cell>
          <cell r="D411" t="str">
            <v>80</v>
          </cell>
          <cell r="E411">
            <v>37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171748</v>
          </cell>
          <cell r="L411">
            <v>177831</v>
          </cell>
          <cell r="M411">
            <v>165221</v>
          </cell>
          <cell r="N411">
            <v>0</v>
          </cell>
          <cell r="O411">
            <v>1080</v>
          </cell>
          <cell r="P411">
            <v>1080</v>
          </cell>
          <cell r="Q411">
            <v>0</v>
          </cell>
          <cell r="R411">
            <v>0</v>
          </cell>
          <cell r="S411">
            <v>1270</v>
          </cell>
          <cell r="T411">
            <v>7547</v>
          </cell>
          <cell r="U411">
            <v>5888</v>
          </cell>
          <cell r="V411">
            <v>0</v>
          </cell>
          <cell r="W411">
            <v>0</v>
          </cell>
        </row>
        <row r="412">
          <cell r="A412" t="str">
            <v>453473</v>
          </cell>
          <cell r="B412" t="str">
            <v>1251</v>
          </cell>
          <cell r="C412" t="str">
            <v>12</v>
          </cell>
          <cell r="D412" t="str">
            <v>80</v>
          </cell>
          <cell r="E412">
            <v>41</v>
          </cell>
          <cell r="G412">
            <v>254</v>
          </cell>
          <cell r="H412">
            <v>1192</v>
          </cell>
          <cell r="I412">
            <v>969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 t="str">
            <v>453473</v>
          </cell>
          <cell r="B413" t="str">
            <v>1251</v>
          </cell>
          <cell r="C413" t="str">
            <v>12</v>
          </cell>
          <cell r="D413" t="str">
            <v>80</v>
          </cell>
          <cell r="E413">
            <v>45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 t="str">
            <v>453473</v>
          </cell>
          <cell r="B414" t="str">
            <v>1251</v>
          </cell>
          <cell r="C414" t="str">
            <v>12</v>
          </cell>
          <cell r="D414" t="str">
            <v>80</v>
          </cell>
          <cell r="E414">
            <v>49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 t="str">
            <v>453473</v>
          </cell>
          <cell r="B415" t="str">
            <v>1251</v>
          </cell>
          <cell r="C415" t="str">
            <v>12</v>
          </cell>
          <cell r="D415" t="str">
            <v>80</v>
          </cell>
          <cell r="E415">
            <v>53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 t="str">
            <v>453473</v>
          </cell>
          <cell r="B416" t="str">
            <v>1251</v>
          </cell>
          <cell r="C416" t="str">
            <v>12</v>
          </cell>
          <cell r="D416" t="str">
            <v>80</v>
          </cell>
          <cell r="E416">
            <v>57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 t="str">
            <v>453473</v>
          </cell>
          <cell r="B417" t="str">
            <v>1251</v>
          </cell>
          <cell r="C417" t="str">
            <v>12</v>
          </cell>
          <cell r="D417" t="str">
            <v>80</v>
          </cell>
          <cell r="E417">
            <v>61</v>
          </cell>
          <cell r="G417">
            <v>2604</v>
          </cell>
          <cell r="H417">
            <v>9819</v>
          </cell>
          <cell r="I417">
            <v>6857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str">
            <v>453473</v>
          </cell>
          <cell r="B418" t="str">
            <v>1251</v>
          </cell>
          <cell r="C418" t="str">
            <v>12</v>
          </cell>
          <cell r="D418" t="str">
            <v>80</v>
          </cell>
          <cell r="E418">
            <v>65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174352</v>
          </cell>
          <cell r="P418">
            <v>187650</v>
          </cell>
          <cell r="Q418">
            <v>172078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 t="str">
            <v>453473</v>
          </cell>
          <cell r="B419" t="str">
            <v>1251</v>
          </cell>
          <cell r="C419" t="str">
            <v>12</v>
          </cell>
          <cell r="D419" t="str">
            <v>80</v>
          </cell>
          <cell r="E419">
            <v>69</v>
          </cell>
          <cell r="G419">
            <v>23873</v>
          </cell>
          <cell r="H419">
            <v>25333</v>
          </cell>
          <cell r="I419">
            <v>25332</v>
          </cell>
          <cell r="J419">
            <v>0</v>
          </cell>
          <cell r="K419">
            <v>3364</v>
          </cell>
          <cell r="L419">
            <v>3884</v>
          </cell>
          <cell r="M419">
            <v>3893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 t="str">
            <v>453473</v>
          </cell>
          <cell r="B420" t="str">
            <v>1251</v>
          </cell>
          <cell r="C420" t="str">
            <v>12</v>
          </cell>
          <cell r="D420" t="str">
            <v>80</v>
          </cell>
          <cell r="E420">
            <v>73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 t="str">
            <v>453473</v>
          </cell>
          <cell r="B421" t="str">
            <v>1251</v>
          </cell>
          <cell r="C421" t="str">
            <v>12</v>
          </cell>
          <cell r="D421" t="str">
            <v>80</v>
          </cell>
          <cell r="E421">
            <v>77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 t="str">
            <v>453473</v>
          </cell>
          <cell r="B422" t="str">
            <v>1251</v>
          </cell>
          <cell r="C422" t="str">
            <v>12</v>
          </cell>
          <cell r="D422" t="str">
            <v>80</v>
          </cell>
          <cell r="E422">
            <v>81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 t="str">
            <v>453473</v>
          </cell>
          <cell r="B423" t="str">
            <v>1251</v>
          </cell>
          <cell r="C423" t="str">
            <v>12</v>
          </cell>
          <cell r="D423" t="str">
            <v>80</v>
          </cell>
          <cell r="E423">
            <v>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 t="str">
            <v>453473</v>
          </cell>
          <cell r="B424" t="str">
            <v>1251</v>
          </cell>
          <cell r="C424" t="str">
            <v>12</v>
          </cell>
          <cell r="D424" t="str">
            <v>80</v>
          </cell>
          <cell r="E424">
            <v>89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563</v>
          </cell>
          <cell r="Q424">
            <v>563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 t="str">
            <v>453473</v>
          </cell>
          <cell r="B425" t="str">
            <v>1251</v>
          </cell>
          <cell r="C425" t="str">
            <v>12</v>
          </cell>
          <cell r="D425" t="str">
            <v>80</v>
          </cell>
          <cell r="E425">
            <v>93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453473</v>
          </cell>
          <cell r="B426" t="str">
            <v>1251</v>
          </cell>
          <cell r="C426" t="str">
            <v>12</v>
          </cell>
          <cell r="D426" t="str">
            <v>80</v>
          </cell>
          <cell r="E426">
            <v>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563</v>
          </cell>
          <cell r="M426">
            <v>563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 t="str">
            <v>453473</v>
          </cell>
          <cell r="B427" t="str">
            <v>1251</v>
          </cell>
          <cell r="C427" t="str">
            <v>12</v>
          </cell>
          <cell r="D427" t="str">
            <v>80</v>
          </cell>
          <cell r="E427">
            <v>101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 t="str">
            <v>453473</v>
          </cell>
          <cell r="B428" t="str">
            <v>1251</v>
          </cell>
          <cell r="C428" t="str">
            <v>12</v>
          </cell>
          <cell r="D428" t="str">
            <v>80</v>
          </cell>
          <cell r="E428">
            <v>105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453473</v>
          </cell>
          <cell r="B429" t="str">
            <v>1251</v>
          </cell>
          <cell r="C429" t="str">
            <v>12</v>
          </cell>
          <cell r="D429" t="str">
            <v>80</v>
          </cell>
          <cell r="E429">
            <v>109</v>
          </cell>
          <cell r="G429">
            <v>0</v>
          </cell>
          <cell r="H429">
            <v>208</v>
          </cell>
          <cell r="I429">
            <v>208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 t="str">
            <v>453473</v>
          </cell>
          <cell r="B430" t="str">
            <v>1251</v>
          </cell>
          <cell r="C430" t="str">
            <v>12</v>
          </cell>
          <cell r="D430" t="str">
            <v>80</v>
          </cell>
          <cell r="E430">
            <v>113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208</v>
          </cell>
          <cell r="Q430">
            <v>208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453473</v>
          </cell>
          <cell r="B431" t="str">
            <v>1251</v>
          </cell>
          <cell r="C431" t="str">
            <v>12</v>
          </cell>
          <cell r="D431" t="str">
            <v>80</v>
          </cell>
          <cell r="E431">
            <v>117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 t="str">
            <v>453473</v>
          </cell>
          <cell r="B432" t="str">
            <v>1251</v>
          </cell>
          <cell r="C432" t="str">
            <v>12</v>
          </cell>
          <cell r="D432" t="str">
            <v>80</v>
          </cell>
          <cell r="E432">
            <v>121</v>
          </cell>
          <cell r="G432">
            <v>27237</v>
          </cell>
          <cell r="H432">
            <v>29988</v>
          </cell>
          <cell r="I432">
            <v>29996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147115</v>
          </cell>
          <cell r="P432">
            <v>157273</v>
          </cell>
          <cell r="Q432">
            <v>142031</v>
          </cell>
          <cell r="R432">
            <v>0</v>
          </cell>
          <cell r="S432">
            <v>0</v>
          </cell>
          <cell r="T432">
            <v>389</v>
          </cell>
          <cell r="U432">
            <v>51</v>
          </cell>
          <cell r="V432">
            <v>0</v>
          </cell>
          <cell r="W432">
            <v>0</v>
          </cell>
        </row>
        <row r="433">
          <cell r="A433" t="str">
            <v>453473</v>
          </cell>
          <cell r="B433" t="str">
            <v>1251</v>
          </cell>
          <cell r="C433" t="str">
            <v>12</v>
          </cell>
          <cell r="D433" t="str">
            <v>80</v>
          </cell>
          <cell r="E433">
            <v>125</v>
          </cell>
          <cell r="G433">
            <v>0</v>
          </cell>
          <cell r="H433">
            <v>389</v>
          </cell>
          <cell r="I433">
            <v>389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 t="str">
            <v>453473</v>
          </cell>
          <cell r="B434" t="str">
            <v>1251</v>
          </cell>
          <cell r="C434" t="str">
            <v>12</v>
          </cell>
          <cell r="D434" t="str">
            <v>80</v>
          </cell>
          <cell r="E434">
            <v>129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str">
            <v>453473</v>
          </cell>
          <cell r="B435" t="str">
            <v>1251</v>
          </cell>
          <cell r="C435" t="str">
            <v>12</v>
          </cell>
          <cell r="D435" t="str">
            <v>80</v>
          </cell>
          <cell r="E435">
            <v>133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-304</v>
          </cell>
          <cell r="R435">
            <v>0</v>
          </cell>
          <cell r="S435">
            <v>0</v>
          </cell>
          <cell r="T435">
            <v>0</v>
          </cell>
          <cell r="U435">
            <v>-304</v>
          </cell>
          <cell r="V435">
            <v>0</v>
          </cell>
          <cell r="W435">
            <v>0</v>
          </cell>
        </row>
        <row r="436">
          <cell r="A436" t="str">
            <v>453473</v>
          </cell>
          <cell r="B436" t="str">
            <v>1251</v>
          </cell>
          <cell r="C436" t="str">
            <v>12</v>
          </cell>
          <cell r="D436" t="str">
            <v>80</v>
          </cell>
          <cell r="E436">
            <v>137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453473</v>
          </cell>
          <cell r="B437" t="str">
            <v>1251</v>
          </cell>
          <cell r="C437" t="str">
            <v>12</v>
          </cell>
          <cell r="D437" t="str">
            <v>80</v>
          </cell>
          <cell r="E437">
            <v>141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 t="str">
            <v>453473</v>
          </cell>
          <cell r="B438" t="str">
            <v>1251</v>
          </cell>
          <cell r="C438" t="str">
            <v>12</v>
          </cell>
          <cell r="D438" t="str">
            <v>80</v>
          </cell>
          <cell r="E438">
            <v>145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389</v>
          </cell>
          <cell r="U438">
            <v>693</v>
          </cell>
          <cell r="V438">
            <v>0</v>
          </cell>
          <cell r="W438">
            <v>0</v>
          </cell>
        </row>
        <row r="439">
          <cell r="A439" t="str">
            <v>453473</v>
          </cell>
          <cell r="B439" t="str">
            <v>1251</v>
          </cell>
          <cell r="C439" t="str">
            <v>12</v>
          </cell>
          <cell r="D439" t="str">
            <v>80</v>
          </cell>
          <cell r="E439">
            <v>149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453473</v>
          </cell>
          <cell r="B440" t="str">
            <v>1251</v>
          </cell>
          <cell r="C440" t="str">
            <v>12</v>
          </cell>
          <cell r="D440" t="str">
            <v>80</v>
          </cell>
          <cell r="E440">
            <v>153</v>
          </cell>
          <cell r="G440">
            <v>0</v>
          </cell>
          <cell r="H440">
            <v>0</v>
          </cell>
          <cell r="I440">
            <v>253</v>
          </cell>
          <cell r="J440">
            <v>0</v>
          </cell>
          <cell r="K440">
            <v>0</v>
          </cell>
          <cell r="L440">
            <v>0</v>
          </cell>
          <cell r="M440">
            <v>36</v>
          </cell>
          <cell r="N440">
            <v>0</v>
          </cell>
          <cell r="O440">
            <v>0</v>
          </cell>
          <cell r="P440">
            <v>0</v>
          </cell>
          <cell r="Q440">
            <v>289</v>
          </cell>
          <cell r="R440">
            <v>0</v>
          </cell>
          <cell r="S440">
            <v>33</v>
          </cell>
          <cell r="T440">
            <v>33</v>
          </cell>
          <cell r="U440">
            <v>33</v>
          </cell>
          <cell r="V440">
            <v>0</v>
          </cell>
          <cell r="W440">
            <v>0</v>
          </cell>
        </row>
        <row r="441">
          <cell r="A441" t="str">
            <v>453473</v>
          </cell>
          <cell r="B441" t="str">
            <v>1251</v>
          </cell>
          <cell r="C441" t="str">
            <v>12</v>
          </cell>
          <cell r="D441" t="str">
            <v>80</v>
          </cell>
          <cell r="E441">
            <v>157</v>
          </cell>
          <cell r="G441">
            <v>0</v>
          </cell>
          <cell r="H441">
            <v>0</v>
          </cell>
          <cell r="I441">
            <v>33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 t="str">
            <v>453374</v>
          </cell>
          <cell r="B442" t="str">
            <v>1251</v>
          </cell>
          <cell r="C442" t="str">
            <v>12</v>
          </cell>
          <cell r="D442" t="str">
            <v>01</v>
          </cell>
          <cell r="E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679</v>
          </cell>
          <cell r="N442">
            <v>417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679</v>
          </cell>
          <cell r="T442">
            <v>417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453374</v>
          </cell>
          <cell r="B443" t="str">
            <v>1251</v>
          </cell>
          <cell r="C443" t="str">
            <v>12</v>
          </cell>
          <cell r="D443" t="str">
            <v>01</v>
          </cell>
          <cell r="E443">
            <v>8</v>
          </cell>
          <cell r="G443">
            <v>171083</v>
          </cell>
          <cell r="H443">
            <v>167115</v>
          </cell>
          <cell r="I443">
            <v>58749</v>
          </cell>
          <cell r="J443">
            <v>38448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39283</v>
          </cell>
          <cell r="P443">
            <v>48518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 t="str">
            <v>453374</v>
          </cell>
          <cell r="B444" t="str">
            <v>1251</v>
          </cell>
          <cell r="C444" t="str">
            <v>12</v>
          </cell>
          <cell r="D444" t="str">
            <v>01</v>
          </cell>
          <cell r="E444">
            <v>15</v>
          </cell>
          <cell r="G444">
            <v>0</v>
          </cell>
          <cell r="H444">
            <v>0</v>
          </cell>
          <cell r="I444">
            <v>269115</v>
          </cell>
          <cell r="J444">
            <v>254081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str">
            <v>453374</v>
          </cell>
          <cell r="B445" t="str">
            <v>1251</v>
          </cell>
          <cell r="C445" t="str">
            <v>12</v>
          </cell>
          <cell r="D445" t="str">
            <v>01</v>
          </cell>
          <cell r="E445">
            <v>22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 t="str">
            <v>453374</v>
          </cell>
          <cell r="B446" t="str">
            <v>1251</v>
          </cell>
          <cell r="C446" t="str">
            <v>12</v>
          </cell>
          <cell r="D446" t="str">
            <v>01</v>
          </cell>
          <cell r="E446">
            <v>29</v>
          </cell>
          <cell r="G446">
            <v>0</v>
          </cell>
          <cell r="H446">
            <v>0</v>
          </cell>
          <cell r="I446">
            <v>269794</v>
          </cell>
          <cell r="J446">
            <v>254498</v>
          </cell>
          <cell r="K446">
            <v>1050</v>
          </cell>
          <cell r="L446">
            <v>1783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 t="str">
            <v>453374</v>
          </cell>
          <cell r="B447" t="str">
            <v>1251</v>
          </cell>
          <cell r="C447" t="str">
            <v>12</v>
          </cell>
          <cell r="D447" t="str">
            <v>01</v>
          </cell>
          <cell r="E447">
            <v>36</v>
          </cell>
          <cell r="G447">
            <v>0</v>
          </cell>
          <cell r="H447">
            <v>0</v>
          </cell>
          <cell r="I447">
            <v>1050</v>
          </cell>
          <cell r="J447">
            <v>1783</v>
          </cell>
          <cell r="K447">
            <v>93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 t="str">
            <v>453374</v>
          </cell>
          <cell r="B448" t="str">
            <v>1251</v>
          </cell>
          <cell r="C448" t="str">
            <v>12</v>
          </cell>
          <cell r="D448" t="str">
            <v>01</v>
          </cell>
          <cell r="E448">
            <v>43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93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 t="str">
            <v>453374</v>
          </cell>
          <cell r="B449" t="str">
            <v>1251</v>
          </cell>
          <cell r="C449" t="str">
            <v>12</v>
          </cell>
          <cell r="D449" t="str">
            <v>01</v>
          </cell>
          <cell r="E449">
            <v>50</v>
          </cell>
          <cell r="G449">
            <v>0</v>
          </cell>
          <cell r="H449">
            <v>0</v>
          </cell>
          <cell r="I449">
            <v>18</v>
          </cell>
          <cell r="J449">
            <v>48</v>
          </cell>
          <cell r="K449">
            <v>0</v>
          </cell>
          <cell r="L449">
            <v>22212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18</v>
          </cell>
          <cell r="R449">
            <v>22260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 t="str">
            <v>453374</v>
          </cell>
          <cell r="B450" t="str">
            <v>1251</v>
          </cell>
          <cell r="C450" t="str">
            <v>12</v>
          </cell>
          <cell r="D450" t="str">
            <v>01</v>
          </cell>
          <cell r="E450">
            <v>57</v>
          </cell>
          <cell r="G450">
            <v>719</v>
          </cell>
          <cell r="H450">
            <v>430</v>
          </cell>
          <cell r="I450">
            <v>6079</v>
          </cell>
          <cell r="J450">
            <v>0</v>
          </cell>
          <cell r="K450">
            <v>0</v>
          </cell>
          <cell r="L450">
            <v>0</v>
          </cell>
          <cell r="M450">
            <v>6798</v>
          </cell>
          <cell r="N450">
            <v>430</v>
          </cell>
          <cell r="O450">
            <v>7959</v>
          </cell>
          <cell r="P450">
            <v>24473</v>
          </cell>
          <cell r="Q450">
            <v>277753</v>
          </cell>
          <cell r="R450">
            <v>278971</v>
          </cell>
          <cell r="S450">
            <v>52438</v>
          </cell>
          <cell r="T450">
            <v>52438</v>
          </cell>
          <cell r="U450">
            <v>0</v>
          </cell>
          <cell r="V450">
            <v>0</v>
          </cell>
          <cell r="W450">
            <v>0</v>
          </cell>
        </row>
        <row r="451">
          <cell r="A451" t="str">
            <v>453374</v>
          </cell>
          <cell r="B451" t="str">
            <v>1251</v>
          </cell>
          <cell r="C451" t="str">
            <v>12</v>
          </cell>
          <cell r="D451" t="str">
            <v>01</v>
          </cell>
          <cell r="E451">
            <v>64</v>
          </cell>
          <cell r="G451">
            <v>215255</v>
          </cell>
          <cell r="H451">
            <v>198959</v>
          </cell>
          <cell r="I451">
            <v>0</v>
          </cell>
          <cell r="J451">
            <v>0</v>
          </cell>
          <cell r="K451">
            <v>267693</v>
          </cell>
          <cell r="L451">
            <v>251397</v>
          </cell>
          <cell r="M451">
            <v>6816</v>
          </cell>
          <cell r="N451">
            <v>22690</v>
          </cell>
          <cell r="O451">
            <v>6816</v>
          </cell>
          <cell r="P451">
            <v>22690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453374</v>
          </cell>
          <cell r="B452" t="str">
            <v>1251</v>
          </cell>
          <cell r="C452" t="str">
            <v>12</v>
          </cell>
          <cell r="D452" t="str">
            <v>01</v>
          </cell>
          <cell r="E452">
            <v>71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6816</v>
          </cell>
          <cell r="N452">
            <v>22690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 t="str">
            <v>453374</v>
          </cell>
          <cell r="B453" t="str">
            <v>1251</v>
          </cell>
          <cell r="C453" t="str">
            <v>12</v>
          </cell>
          <cell r="D453" t="str">
            <v>01</v>
          </cell>
          <cell r="E453">
            <v>78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6816</v>
          </cell>
          <cell r="P453">
            <v>22690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 t="str">
            <v>453374</v>
          </cell>
          <cell r="B454" t="str">
            <v>1251</v>
          </cell>
          <cell r="C454" t="str">
            <v>12</v>
          </cell>
          <cell r="D454" t="str">
            <v>01</v>
          </cell>
          <cell r="E454">
            <v>85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453374</v>
          </cell>
          <cell r="B455" t="str">
            <v>1251</v>
          </cell>
          <cell r="C455" t="str">
            <v>12</v>
          </cell>
          <cell r="D455" t="str">
            <v>01</v>
          </cell>
          <cell r="E455">
            <v>92</v>
          </cell>
          <cell r="G455">
            <v>3060</v>
          </cell>
          <cell r="H455">
            <v>3194</v>
          </cell>
          <cell r="I455">
            <v>267</v>
          </cell>
          <cell r="J455">
            <v>3194</v>
          </cell>
          <cell r="K455">
            <v>2793</v>
          </cell>
          <cell r="L455">
            <v>0</v>
          </cell>
          <cell r="M455">
            <v>184</v>
          </cell>
          <cell r="N455">
            <v>1690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 t="str">
            <v>453374</v>
          </cell>
          <cell r="B456" t="str">
            <v>1251</v>
          </cell>
          <cell r="C456" t="str">
            <v>12</v>
          </cell>
          <cell r="D456" t="str">
            <v>01</v>
          </cell>
          <cell r="E456">
            <v>99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 t="str">
            <v>453374</v>
          </cell>
          <cell r="B457" t="str">
            <v>1251</v>
          </cell>
          <cell r="C457" t="str">
            <v>12</v>
          </cell>
          <cell r="D457" t="str">
            <v>01</v>
          </cell>
          <cell r="E457">
            <v>106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184</v>
          </cell>
          <cell r="P457">
            <v>1690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 t="str">
            <v>453374</v>
          </cell>
          <cell r="B458" t="str">
            <v>1251</v>
          </cell>
          <cell r="C458" t="str">
            <v>12</v>
          </cell>
          <cell r="D458" t="str">
            <v>01</v>
          </cell>
          <cell r="E458">
            <v>113</v>
          </cell>
          <cell r="G458">
            <v>3244</v>
          </cell>
          <cell r="H458">
            <v>4884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 t="str">
            <v>453374</v>
          </cell>
          <cell r="B459" t="str">
            <v>1251</v>
          </cell>
          <cell r="C459" t="str">
            <v>12</v>
          </cell>
          <cell r="D459" t="str">
            <v>01</v>
          </cell>
          <cell r="E459">
            <v>120</v>
          </cell>
          <cell r="G459">
            <v>0</v>
          </cell>
          <cell r="H459">
            <v>0</v>
          </cell>
          <cell r="I459">
            <v>3244</v>
          </cell>
          <cell r="J459">
            <v>4884</v>
          </cell>
          <cell r="K459">
            <v>277753</v>
          </cell>
          <cell r="L459">
            <v>278971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 t="str">
            <v>453374</v>
          </cell>
          <cell r="B460" t="str">
            <v>1251</v>
          </cell>
          <cell r="C460" t="str">
            <v>12</v>
          </cell>
          <cell r="D460" t="str">
            <v>02</v>
          </cell>
          <cell r="E460">
            <v>1</v>
          </cell>
          <cell r="G460">
            <v>216189</v>
          </cell>
          <cell r="H460">
            <v>215499</v>
          </cell>
          <cell r="I460">
            <v>214669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6433</v>
          </cell>
          <cell r="Q460">
            <v>6346</v>
          </cell>
          <cell r="R460">
            <v>6346</v>
          </cell>
          <cell r="S460">
            <v>2440</v>
          </cell>
          <cell r="T460">
            <v>3016</v>
          </cell>
          <cell r="U460">
            <v>3017</v>
          </cell>
          <cell r="V460">
            <v>0</v>
          </cell>
          <cell r="W460">
            <v>0</v>
          </cell>
        </row>
        <row r="461">
          <cell r="A461" t="str">
            <v>453374</v>
          </cell>
          <cell r="B461" t="str">
            <v>1251</v>
          </cell>
          <cell r="C461" t="str">
            <v>12</v>
          </cell>
          <cell r="D461" t="str">
            <v>02</v>
          </cell>
          <cell r="E461">
            <v>6</v>
          </cell>
          <cell r="G461">
            <v>0</v>
          </cell>
          <cell r="H461">
            <v>0</v>
          </cell>
          <cell r="I461">
            <v>0</v>
          </cell>
          <cell r="J461">
            <v>225062</v>
          </cell>
          <cell r="K461">
            <v>224861</v>
          </cell>
          <cell r="L461">
            <v>224032</v>
          </cell>
          <cell r="M461">
            <v>9856</v>
          </cell>
          <cell r="N461">
            <v>5755</v>
          </cell>
          <cell r="O461">
            <v>5754</v>
          </cell>
          <cell r="P461">
            <v>234918</v>
          </cell>
          <cell r="Q461">
            <v>230616</v>
          </cell>
          <cell r="R461">
            <v>229786</v>
          </cell>
          <cell r="S461">
            <v>0</v>
          </cell>
          <cell r="T461">
            <v>237</v>
          </cell>
          <cell r="U461">
            <v>236</v>
          </cell>
          <cell r="V461">
            <v>0</v>
          </cell>
          <cell r="W461">
            <v>0</v>
          </cell>
        </row>
        <row r="462">
          <cell r="A462" t="str">
            <v>453374</v>
          </cell>
          <cell r="B462" t="str">
            <v>1251</v>
          </cell>
          <cell r="C462" t="str">
            <v>12</v>
          </cell>
          <cell r="D462" t="str">
            <v>02</v>
          </cell>
          <cell r="E462">
            <v>11</v>
          </cell>
          <cell r="G462">
            <v>0</v>
          </cell>
          <cell r="H462">
            <v>0</v>
          </cell>
          <cell r="I462">
            <v>0</v>
          </cell>
          <cell r="J462">
            <v>17134</v>
          </cell>
          <cell r="K462">
            <v>19044</v>
          </cell>
          <cell r="L462">
            <v>18838</v>
          </cell>
          <cell r="M462">
            <v>7400</v>
          </cell>
          <cell r="N462">
            <v>8876</v>
          </cell>
          <cell r="O462">
            <v>8876</v>
          </cell>
          <cell r="P462">
            <v>24534</v>
          </cell>
          <cell r="Q462">
            <v>28157</v>
          </cell>
          <cell r="R462">
            <v>27950</v>
          </cell>
          <cell r="S462">
            <v>230</v>
          </cell>
          <cell r="T462">
            <v>415</v>
          </cell>
          <cell r="U462">
            <v>415</v>
          </cell>
          <cell r="V462">
            <v>0</v>
          </cell>
          <cell r="W462">
            <v>0</v>
          </cell>
        </row>
        <row r="463">
          <cell r="A463" t="str">
            <v>453374</v>
          </cell>
          <cell r="B463" t="str">
            <v>1251</v>
          </cell>
          <cell r="C463" t="str">
            <v>12</v>
          </cell>
          <cell r="D463" t="str">
            <v>02</v>
          </cell>
          <cell r="E463">
            <v>16</v>
          </cell>
          <cell r="G463">
            <v>24764</v>
          </cell>
          <cell r="H463">
            <v>28572</v>
          </cell>
          <cell r="I463">
            <v>28365</v>
          </cell>
          <cell r="J463">
            <v>956</v>
          </cell>
          <cell r="K463">
            <v>0</v>
          </cell>
          <cell r="L463">
            <v>0</v>
          </cell>
          <cell r="M463">
            <v>0</v>
          </cell>
          <cell r="N463">
            <v>896</v>
          </cell>
          <cell r="O463">
            <v>896</v>
          </cell>
          <cell r="P463">
            <v>3757</v>
          </cell>
          <cell r="Q463">
            <v>5406</v>
          </cell>
          <cell r="R463">
            <v>5406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str">
            <v>453374</v>
          </cell>
          <cell r="B464" t="str">
            <v>1251</v>
          </cell>
          <cell r="C464" t="str">
            <v>12</v>
          </cell>
          <cell r="D464" t="str">
            <v>02</v>
          </cell>
          <cell r="E464">
            <v>21</v>
          </cell>
          <cell r="G464">
            <v>936</v>
          </cell>
          <cell r="H464">
            <v>916</v>
          </cell>
          <cell r="I464">
            <v>865</v>
          </cell>
          <cell r="J464">
            <v>2834</v>
          </cell>
          <cell r="K464">
            <v>4030</v>
          </cell>
          <cell r="L464">
            <v>4842</v>
          </cell>
          <cell r="M464">
            <v>7527</v>
          </cell>
          <cell r="N464">
            <v>11248</v>
          </cell>
          <cell r="O464">
            <v>12009</v>
          </cell>
          <cell r="P464">
            <v>0</v>
          </cell>
          <cell r="Q464">
            <v>72</v>
          </cell>
          <cell r="R464">
            <v>72</v>
          </cell>
          <cell r="S464">
            <v>7527</v>
          </cell>
          <cell r="T464">
            <v>11320</v>
          </cell>
          <cell r="U464">
            <v>12081</v>
          </cell>
          <cell r="V464">
            <v>0</v>
          </cell>
          <cell r="W464">
            <v>0</v>
          </cell>
        </row>
        <row r="465">
          <cell r="A465" t="str">
            <v>453374</v>
          </cell>
          <cell r="B465" t="str">
            <v>1251</v>
          </cell>
          <cell r="C465" t="str">
            <v>12</v>
          </cell>
          <cell r="D465" t="str">
            <v>02</v>
          </cell>
          <cell r="E465">
            <v>26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2393</v>
          </cell>
          <cell r="N465">
            <v>2038</v>
          </cell>
          <cell r="O465">
            <v>2037</v>
          </cell>
          <cell r="P465">
            <v>3660</v>
          </cell>
          <cell r="Q465">
            <v>3601</v>
          </cell>
          <cell r="R465">
            <v>3599</v>
          </cell>
          <cell r="S465">
            <v>256</v>
          </cell>
          <cell r="T465">
            <v>252</v>
          </cell>
          <cell r="U465">
            <v>252</v>
          </cell>
          <cell r="V465">
            <v>0</v>
          </cell>
          <cell r="W465">
            <v>0</v>
          </cell>
        </row>
        <row r="466">
          <cell r="A466" t="str">
            <v>453374</v>
          </cell>
          <cell r="B466" t="str">
            <v>1251</v>
          </cell>
          <cell r="C466" t="str">
            <v>12</v>
          </cell>
          <cell r="D466" t="str">
            <v>02</v>
          </cell>
          <cell r="E466">
            <v>31</v>
          </cell>
          <cell r="G466">
            <v>6309</v>
          </cell>
          <cell r="H466">
            <v>5891</v>
          </cell>
          <cell r="I466">
            <v>5888</v>
          </cell>
          <cell r="J466">
            <v>0</v>
          </cell>
          <cell r="K466">
            <v>54</v>
          </cell>
          <cell r="L466">
            <v>54</v>
          </cell>
          <cell r="M466">
            <v>6309</v>
          </cell>
          <cell r="N466">
            <v>5945</v>
          </cell>
          <cell r="O466">
            <v>5942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 t="str">
            <v>453374</v>
          </cell>
          <cell r="B467" t="str">
            <v>1251</v>
          </cell>
          <cell r="C467" t="str">
            <v>12</v>
          </cell>
          <cell r="D467" t="str">
            <v>02</v>
          </cell>
          <cell r="E467">
            <v>36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38370</v>
          </cell>
          <cell r="T467">
            <v>45296</v>
          </cell>
          <cell r="U467">
            <v>45847</v>
          </cell>
          <cell r="V467">
            <v>0</v>
          </cell>
          <cell r="W467">
            <v>0</v>
          </cell>
        </row>
        <row r="468">
          <cell r="A468" t="str">
            <v>453374</v>
          </cell>
          <cell r="B468" t="str">
            <v>1251</v>
          </cell>
          <cell r="C468" t="str">
            <v>12</v>
          </cell>
          <cell r="D468" t="str">
            <v>02</v>
          </cell>
          <cell r="E468">
            <v>41</v>
          </cell>
          <cell r="G468">
            <v>230</v>
          </cell>
          <cell r="H468">
            <v>541</v>
          </cell>
          <cell r="I468">
            <v>541</v>
          </cell>
          <cell r="J468">
            <v>39556</v>
          </cell>
          <cell r="K468">
            <v>45837</v>
          </cell>
          <cell r="L468">
            <v>46388</v>
          </cell>
          <cell r="M468">
            <v>1754</v>
          </cell>
          <cell r="N468">
            <v>10761</v>
          </cell>
          <cell r="O468">
            <v>10607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 t="str">
            <v>453374</v>
          </cell>
          <cell r="B469" t="str">
            <v>1251</v>
          </cell>
          <cell r="C469" t="str">
            <v>12</v>
          </cell>
          <cell r="D469" t="str">
            <v>02</v>
          </cell>
          <cell r="E469">
            <v>46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1754</v>
          </cell>
          <cell r="Q469">
            <v>10761</v>
          </cell>
          <cell r="R469">
            <v>10607</v>
          </cell>
          <cell r="S469">
            <v>276228</v>
          </cell>
          <cell r="T469">
            <v>287214</v>
          </cell>
          <cell r="U469">
            <v>286781</v>
          </cell>
          <cell r="V469">
            <v>0</v>
          </cell>
          <cell r="W469">
            <v>0</v>
          </cell>
        </row>
        <row r="470">
          <cell r="A470" t="str">
            <v>453374</v>
          </cell>
          <cell r="B470" t="str">
            <v>1251</v>
          </cell>
          <cell r="C470" t="str">
            <v>12</v>
          </cell>
          <cell r="D470" t="str">
            <v>02</v>
          </cell>
          <cell r="E470">
            <v>51</v>
          </cell>
          <cell r="G470">
            <v>77183</v>
          </cell>
          <cell r="H470">
            <v>80107</v>
          </cell>
          <cell r="I470">
            <v>80106</v>
          </cell>
          <cell r="J470">
            <v>7984</v>
          </cell>
          <cell r="K470">
            <v>8112</v>
          </cell>
          <cell r="L470">
            <v>8112</v>
          </cell>
          <cell r="M470">
            <v>2746</v>
          </cell>
          <cell r="N470">
            <v>2665</v>
          </cell>
          <cell r="O470">
            <v>2669</v>
          </cell>
          <cell r="P470">
            <v>269</v>
          </cell>
          <cell r="Q470">
            <v>895</v>
          </cell>
          <cell r="R470">
            <v>895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 t="str">
            <v>453374</v>
          </cell>
          <cell r="B471" t="str">
            <v>1251</v>
          </cell>
          <cell r="C471" t="str">
            <v>12</v>
          </cell>
          <cell r="D471" t="str">
            <v>02</v>
          </cell>
          <cell r="E471">
            <v>56</v>
          </cell>
          <cell r="G471">
            <v>0</v>
          </cell>
          <cell r="H471">
            <v>640</v>
          </cell>
          <cell r="I471">
            <v>640</v>
          </cell>
          <cell r="J471">
            <v>88182</v>
          </cell>
          <cell r="K471">
            <v>92419</v>
          </cell>
          <cell r="L471">
            <v>92422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 t="str">
            <v>453374</v>
          </cell>
          <cell r="B472" t="str">
            <v>1251</v>
          </cell>
          <cell r="C472" t="str">
            <v>12</v>
          </cell>
          <cell r="D472" t="str">
            <v>03</v>
          </cell>
          <cell r="E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800</v>
          </cell>
          <cell r="Q472">
            <v>1442</v>
          </cell>
          <cell r="R472">
            <v>1244</v>
          </cell>
          <cell r="S472">
            <v>6946</v>
          </cell>
          <cell r="T472">
            <v>7281</v>
          </cell>
          <cell r="U472">
            <v>7073</v>
          </cell>
          <cell r="V472">
            <v>0</v>
          </cell>
          <cell r="W472">
            <v>0</v>
          </cell>
        </row>
        <row r="473">
          <cell r="A473" t="str">
            <v>453374</v>
          </cell>
          <cell r="B473" t="str">
            <v>1251</v>
          </cell>
          <cell r="C473" t="str">
            <v>12</v>
          </cell>
          <cell r="D473" t="str">
            <v>03</v>
          </cell>
          <cell r="E473">
            <v>6</v>
          </cell>
          <cell r="G473">
            <v>74</v>
          </cell>
          <cell r="H473">
            <v>295</v>
          </cell>
          <cell r="I473">
            <v>244</v>
          </cell>
          <cell r="J473">
            <v>167</v>
          </cell>
          <cell r="K473">
            <v>198</v>
          </cell>
          <cell r="L473">
            <v>261</v>
          </cell>
          <cell r="M473">
            <v>0</v>
          </cell>
          <cell r="N473">
            <v>0</v>
          </cell>
          <cell r="O473">
            <v>0</v>
          </cell>
          <cell r="P473">
            <v>450</v>
          </cell>
          <cell r="Q473">
            <v>495</v>
          </cell>
          <cell r="R473">
            <v>477</v>
          </cell>
          <cell r="S473">
            <v>1050</v>
          </cell>
          <cell r="T473">
            <v>19267</v>
          </cell>
          <cell r="U473">
            <v>14505</v>
          </cell>
          <cell r="V473">
            <v>0</v>
          </cell>
          <cell r="W473">
            <v>0</v>
          </cell>
        </row>
        <row r="474">
          <cell r="A474" t="str">
            <v>453374</v>
          </cell>
          <cell r="B474" t="str">
            <v>1251</v>
          </cell>
          <cell r="C474" t="str">
            <v>12</v>
          </cell>
          <cell r="D474" t="str">
            <v>03</v>
          </cell>
          <cell r="E474">
            <v>11</v>
          </cell>
          <cell r="G474">
            <v>1000</v>
          </cell>
          <cell r="H474">
            <v>2055</v>
          </cell>
          <cell r="I474">
            <v>2312</v>
          </cell>
          <cell r="J474">
            <v>1000</v>
          </cell>
          <cell r="K474">
            <v>1000</v>
          </cell>
          <cell r="L474">
            <v>461</v>
          </cell>
          <cell r="M474">
            <v>400</v>
          </cell>
          <cell r="N474">
            <v>747</v>
          </cell>
          <cell r="O474">
            <v>588</v>
          </cell>
          <cell r="P474">
            <v>11887</v>
          </cell>
          <cell r="Q474">
            <v>32780</v>
          </cell>
          <cell r="R474">
            <v>27165</v>
          </cell>
          <cell r="S474">
            <v>1000</v>
          </cell>
          <cell r="T474">
            <v>1080</v>
          </cell>
          <cell r="U474">
            <v>1079</v>
          </cell>
          <cell r="V474">
            <v>0</v>
          </cell>
          <cell r="W474">
            <v>0</v>
          </cell>
        </row>
        <row r="475">
          <cell r="A475" t="str">
            <v>453374</v>
          </cell>
          <cell r="B475" t="str">
            <v>1251</v>
          </cell>
          <cell r="C475" t="str">
            <v>12</v>
          </cell>
          <cell r="D475" t="str">
            <v>03</v>
          </cell>
          <cell r="E475">
            <v>16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1000</v>
          </cell>
          <cell r="N475">
            <v>1080</v>
          </cell>
          <cell r="O475">
            <v>1079</v>
          </cell>
          <cell r="P475">
            <v>0</v>
          </cell>
          <cell r="Q475">
            <v>0</v>
          </cell>
          <cell r="R475">
            <v>79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str">
            <v>453374</v>
          </cell>
          <cell r="B476" t="str">
            <v>1251</v>
          </cell>
          <cell r="C476" t="str">
            <v>12</v>
          </cell>
          <cell r="D476" t="str">
            <v>03</v>
          </cell>
          <cell r="E476">
            <v>21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884</v>
          </cell>
          <cell r="L476">
            <v>971</v>
          </cell>
          <cell r="M476">
            <v>9734</v>
          </cell>
          <cell r="N476">
            <v>12067</v>
          </cell>
          <cell r="O476">
            <v>11100</v>
          </cell>
          <cell r="P476">
            <v>4933</v>
          </cell>
          <cell r="Q476">
            <v>5801</v>
          </cell>
          <cell r="R476">
            <v>5801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str">
            <v>453374</v>
          </cell>
          <cell r="B477" t="str">
            <v>1251</v>
          </cell>
          <cell r="C477" t="str">
            <v>12</v>
          </cell>
          <cell r="D477" t="str">
            <v>03</v>
          </cell>
          <cell r="E477">
            <v>26</v>
          </cell>
          <cell r="G477">
            <v>997</v>
          </cell>
          <cell r="H477">
            <v>1180</v>
          </cell>
          <cell r="I477">
            <v>1179</v>
          </cell>
          <cell r="J477">
            <v>1300</v>
          </cell>
          <cell r="K477">
            <v>2081</v>
          </cell>
          <cell r="L477">
            <v>2197</v>
          </cell>
          <cell r="M477">
            <v>1500</v>
          </cell>
          <cell r="N477">
            <v>2861</v>
          </cell>
          <cell r="O477">
            <v>2713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str">
            <v>453374</v>
          </cell>
          <cell r="B478" t="str">
            <v>1251</v>
          </cell>
          <cell r="C478" t="str">
            <v>12</v>
          </cell>
          <cell r="D478" t="str">
            <v>03</v>
          </cell>
          <cell r="E478">
            <v>31</v>
          </cell>
          <cell r="G478">
            <v>18464</v>
          </cell>
          <cell r="H478">
            <v>24874</v>
          </cell>
          <cell r="I478">
            <v>24040</v>
          </cell>
          <cell r="J478">
            <v>0</v>
          </cell>
          <cell r="K478">
            <v>1572</v>
          </cell>
          <cell r="L478">
            <v>1572</v>
          </cell>
          <cell r="M478">
            <v>3550</v>
          </cell>
          <cell r="N478">
            <v>9682</v>
          </cell>
          <cell r="O478">
            <v>10232</v>
          </cell>
          <cell r="P478">
            <v>532</v>
          </cell>
          <cell r="Q478">
            <v>884</v>
          </cell>
          <cell r="R478">
            <v>884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453374</v>
          </cell>
          <cell r="B479" t="str">
            <v>1251</v>
          </cell>
          <cell r="C479" t="str">
            <v>12</v>
          </cell>
          <cell r="D479" t="str">
            <v>03</v>
          </cell>
          <cell r="E479">
            <v>36</v>
          </cell>
          <cell r="G479">
            <v>4082</v>
          </cell>
          <cell r="H479">
            <v>10566</v>
          </cell>
          <cell r="I479">
            <v>11116</v>
          </cell>
          <cell r="J479">
            <v>350</v>
          </cell>
          <cell r="K479">
            <v>652</v>
          </cell>
          <cell r="L479">
            <v>704</v>
          </cell>
          <cell r="M479">
            <v>0</v>
          </cell>
          <cell r="N479">
            <v>0</v>
          </cell>
          <cell r="O479">
            <v>0</v>
          </cell>
          <cell r="P479">
            <v>50</v>
          </cell>
          <cell r="Q479">
            <v>87</v>
          </cell>
          <cell r="R479">
            <v>71</v>
          </cell>
          <cell r="S479">
            <v>41</v>
          </cell>
          <cell r="T479">
            <v>179</v>
          </cell>
          <cell r="U479">
            <v>260</v>
          </cell>
          <cell r="V479">
            <v>0</v>
          </cell>
          <cell r="W479">
            <v>0</v>
          </cell>
        </row>
        <row r="480">
          <cell r="A480" t="str">
            <v>453374</v>
          </cell>
          <cell r="B480" t="str">
            <v>1251</v>
          </cell>
          <cell r="C480" t="str">
            <v>12</v>
          </cell>
          <cell r="D480" t="str">
            <v>03</v>
          </cell>
          <cell r="E480">
            <v>41</v>
          </cell>
          <cell r="G480">
            <v>441</v>
          </cell>
          <cell r="H480">
            <v>918</v>
          </cell>
          <cell r="I480">
            <v>1035</v>
          </cell>
          <cell r="J480">
            <v>0</v>
          </cell>
          <cell r="K480">
            <v>265</v>
          </cell>
          <cell r="L480">
            <v>145</v>
          </cell>
          <cell r="M480">
            <v>584</v>
          </cell>
          <cell r="N480">
            <v>13490</v>
          </cell>
          <cell r="O480">
            <v>13412</v>
          </cell>
          <cell r="P480">
            <v>36458</v>
          </cell>
          <cell r="Q480">
            <v>85545</v>
          </cell>
          <cell r="R480">
            <v>79564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str">
            <v>453374</v>
          </cell>
          <cell r="B481" t="str">
            <v>1251</v>
          </cell>
          <cell r="C481" t="str">
            <v>12</v>
          </cell>
          <cell r="D481" t="str">
            <v>03</v>
          </cell>
          <cell r="E481">
            <v>46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453374</v>
          </cell>
          <cell r="B482" t="str">
            <v>1251</v>
          </cell>
          <cell r="C482" t="str">
            <v>12</v>
          </cell>
          <cell r="D482" t="str">
            <v>03</v>
          </cell>
          <cell r="E482">
            <v>51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558</v>
          </cell>
          <cell r="T482">
            <v>558</v>
          </cell>
          <cell r="U482">
            <v>687</v>
          </cell>
          <cell r="V482">
            <v>0</v>
          </cell>
          <cell r="W482">
            <v>0</v>
          </cell>
        </row>
        <row r="483">
          <cell r="A483" t="str">
            <v>453374</v>
          </cell>
          <cell r="B483" t="str">
            <v>1251</v>
          </cell>
          <cell r="C483" t="str">
            <v>12</v>
          </cell>
          <cell r="D483" t="str">
            <v>03</v>
          </cell>
          <cell r="E483">
            <v>56</v>
          </cell>
          <cell r="G483">
            <v>558</v>
          </cell>
          <cell r="H483">
            <v>558</v>
          </cell>
          <cell r="I483">
            <v>687</v>
          </cell>
          <cell r="J483">
            <v>0</v>
          </cell>
          <cell r="K483">
            <v>0</v>
          </cell>
          <cell r="L483">
            <v>80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80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 t="str">
            <v>453374</v>
          </cell>
          <cell r="B484" t="str">
            <v>1251</v>
          </cell>
          <cell r="C484" t="str">
            <v>12</v>
          </cell>
          <cell r="D484" t="str">
            <v>03</v>
          </cell>
          <cell r="E484">
            <v>61</v>
          </cell>
          <cell r="G484">
            <v>558</v>
          </cell>
          <cell r="H484">
            <v>558</v>
          </cell>
          <cell r="I484">
            <v>767</v>
          </cell>
          <cell r="J484">
            <v>37016</v>
          </cell>
          <cell r="K484">
            <v>86103</v>
          </cell>
          <cell r="L484">
            <v>80331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 t="str">
            <v>453374</v>
          </cell>
          <cell r="B485" t="str">
            <v>1251</v>
          </cell>
          <cell r="C485" t="str">
            <v>12</v>
          </cell>
          <cell r="D485" t="str">
            <v>04</v>
          </cell>
          <cell r="E485">
            <v>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 t="str">
            <v>453374</v>
          </cell>
          <cell r="B486" t="str">
            <v>1251</v>
          </cell>
          <cell r="C486" t="str">
            <v>12</v>
          </cell>
          <cell r="D486" t="str">
            <v>04</v>
          </cell>
          <cell r="E486">
            <v>6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453374</v>
          </cell>
          <cell r="B487" t="str">
            <v>1251</v>
          </cell>
          <cell r="C487" t="str">
            <v>12</v>
          </cell>
          <cell r="D487" t="str">
            <v>04</v>
          </cell>
          <cell r="E487">
            <v>11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453374</v>
          </cell>
          <cell r="B488" t="str">
            <v>1251</v>
          </cell>
          <cell r="C488" t="str">
            <v>12</v>
          </cell>
          <cell r="D488" t="str">
            <v>04</v>
          </cell>
          <cell r="E488">
            <v>16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 t="str">
            <v>453374</v>
          </cell>
          <cell r="B489" t="str">
            <v>1251</v>
          </cell>
          <cell r="C489" t="str">
            <v>12</v>
          </cell>
          <cell r="D489" t="str">
            <v>04</v>
          </cell>
          <cell r="E489">
            <v>21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 t="str">
            <v>453374</v>
          </cell>
          <cell r="B490" t="str">
            <v>1251</v>
          </cell>
          <cell r="C490" t="str">
            <v>12</v>
          </cell>
          <cell r="D490" t="str">
            <v>04</v>
          </cell>
          <cell r="E490">
            <v>26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A491" t="str">
            <v>453374</v>
          </cell>
          <cell r="B491" t="str">
            <v>1251</v>
          </cell>
          <cell r="C491" t="str">
            <v>12</v>
          </cell>
          <cell r="D491" t="str">
            <v>04</v>
          </cell>
          <cell r="E491">
            <v>31</v>
          </cell>
          <cell r="G491">
            <v>0</v>
          </cell>
          <cell r="H491">
            <v>0</v>
          </cell>
          <cell r="I491">
            <v>0</v>
          </cell>
          <cell r="J491">
            <v>3491</v>
          </cell>
          <cell r="K491">
            <v>3491</v>
          </cell>
          <cell r="L491">
            <v>2089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str">
            <v>453374</v>
          </cell>
          <cell r="B492" t="str">
            <v>1251</v>
          </cell>
          <cell r="C492" t="str">
            <v>12</v>
          </cell>
          <cell r="D492" t="str">
            <v>04</v>
          </cell>
          <cell r="E492">
            <v>36</v>
          </cell>
          <cell r="G492">
            <v>3491</v>
          </cell>
          <cell r="H492">
            <v>3491</v>
          </cell>
          <cell r="I492">
            <v>2089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str">
            <v>453374</v>
          </cell>
          <cell r="B493" t="str">
            <v>1251</v>
          </cell>
          <cell r="C493" t="str">
            <v>12</v>
          </cell>
          <cell r="D493" t="str">
            <v>05</v>
          </cell>
          <cell r="E493">
            <v>1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 t="str">
            <v>453374</v>
          </cell>
          <cell r="B494" t="str">
            <v>1251</v>
          </cell>
          <cell r="C494" t="str">
            <v>12</v>
          </cell>
          <cell r="D494" t="str">
            <v>05</v>
          </cell>
          <cell r="E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120</v>
          </cell>
          <cell r="M494">
            <v>8350</v>
          </cell>
          <cell r="N494">
            <v>9373</v>
          </cell>
          <cell r="O494">
            <v>7737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1482</v>
          </cell>
          <cell r="U494">
            <v>1482</v>
          </cell>
          <cell r="V494">
            <v>0</v>
          </cell>
          <cell r="W494">
            <v>0</v>
          </cell>
        </row>
        <row r="495">
          <cell r="A495" t="str">
            <v>453374</v>
          </cell>
          <cell r="B495" t="str">
            <v>1251</v>
          </cell>
          <cell r="C495" t="str">
            <v>12</v>
          </cell>
          <cell r="D495" t="str">
            <v>05</v>
          </cell>
          <cell r="E495">
            <v>11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8350</v>
          </cell>
          <cell r="N495">
            <v>10855</v>
          </cell>
          <cell r="O495">
            <v>9339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 t="str">
            <v>453374</v>
          </cell>
          <cell r="B496" t="str">
            <v>1251</v>
          </cell>
          <cell r="C496" t="str">
            <v>12</v>
          </cell>
          <cell r="D496" t="str">
            <v>05</v>
          </cell>
          <cell r="E496">
            <v>16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 t="str">
            <v>453374</v>
          </cell>
          <cell r="B497" t="str">
            <v>1251</v>
          </cell>
          <cell r="C497" t="str">
            <v>12</v>
          </cell>
          <cell r="D497" t="str">
            <v>05</v>
          </cell>
          <cell r="E497">
            <v>21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 t="str">
            <v>453374</v>
          </cell>
          <cell r="B498" t="str">
            <v>1251</v>
          </cell>
          <cell r="C498" t="str">
            <v>12</v>
          </cell>
          <cell r="D498" t="str">
            <v>05</v>
          </cell>
          <cell r="E498">
            <v>26</v>
          </cell>
          <cell r="G498">
            <v>0</v>
          </cell>
          <cell r="H498">
            <v>0</v>
          </cell>
          <cell r="I498">
            <v>0</v>
          </cell>
          <cell r="J498">
            <v>1650</v>
          </cell>
          <cell r="K498">
            <v>1870</v>
          </cell>
          <cell r="L498">
            <v>1870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453374</v>
          </cell>
          <cell r="B499" t="str">
            <v>1251</v>
          </cell>
          <cell r="C499" t="str">
            <v>12</v>
          </cell>
          <cell r="D499" t="str">
            <v>05</v>
          </cell>
          <cell r="E499">
            <v>31</v>
          </cell>
          <cell r="G499">
            <v>0</v>
          </cell>
          <cell r="H499">
            <v>0</v>
          </cell>
          <cell r="I499">
            <v>0</v>
          </cell>
          <cell r="J499">
            <v>1650</v>
          </cell>
          <cell r="K499">
            <v>1870</v>
          </cell>
          <cell r="L499">
            <v>1870</v>
          </cell>
          <cell r="M499">
            <v>10000</v>
          </cell>
          <cell r="N499">
            <v>12725</v>
          </cell>
          <cell r="O499">
            <v>11209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 t="str">
            <v>453374</v>
          </cell>
          <cell r="B500" t="str">
            <v>1251</v>
          </cell>
          <cell r="C500" t="str">
            <v>12</v>
          </cell>
          <cell r="D500" t="str">
            <v>05</v>
          </cell>
          <cell r="E500">
            <v>36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10000</v>
          </cell>
          <cell r="Q500">
            <v>12725</v>
          </cell>
          <cell r="R500">
            <v>11209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 t="str">
            <v>453374</v>
          </cell>
          <cell r="B501" t="str">
            <v>1251</v>
          </cell>
          <cell r="C501" t="str">
            <v>12</v>
          </cell>
          <cell r="D501" t="str">
            <v>06</v>
          </cell>
          <cell r="E501">
            <v>1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453374</v>
          </cell>
          <cell r="B502" t="str">
            <v>1251</v>
          </cell>
          <cell r="C502" t="str">
            <v>12</v>
          </cell>
          <cell r="D502" t="str">
            <v>06</v>
          </cell>
          <cell r="E502">
            <v>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 t="str">
            <v>453374</v>
          </cell>
          <cell r="B503" t="str">
            <v>1251</v>
          </cell>
          <cell r="C503" t="str">
            <v>12</v>
          </cell>
          <cell r="D503" t="str">
            <v>06</v>
          </cell>
          <cell r="E503">
            <v>11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 t="str">
            <v>453374</v>
          </cell>
          <cell r="B504" t="str">
            <v>1251</v>
          </cell>
          <cell r="C504" t="str">
            <v>12</v>
          </cell>
          <cell r="D504" t="str">
            <v>06</v>
          </cell>
          <cell r="E504">
            <v>16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 t="str">
            <v>453374</v>
          </cell>
          <cell r="B505" t="str">
            <v>1251</v>
          </cell>
          <cell r="C505" t="str">
            <v>12</v>
          </cell>
          <cell r="D505" t="str">
            <v>06</v>
          </cell>
          <cell r="E505">
            <v>21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453374</v>
          </cell>
          <cell r="B506" t="str">
            <v>1251</v>
          </cell>
          <cell r="C506" t="str">
            <v>12</v>
          </cell>
          <cell r="D506" t="str">
            <v>06</v>
          </cell>
          <cell r="E506">
            <v>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 t="str">
            <v>453374</v>
          </cell>
          <cell r="B507" t="str">
            <v>1251</v>
          </cell>
          <cell r="C507" t="str">
            <v>12</v>
          </cell>
          <cell r="D507" t="str">
            <v>06</v>
          </cell>
          <cell r="E507">
            <v>31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 t="str">
            <v>453374</v>
          </cell>
          <cell r="B508" t="str">
            <v>1251</v>
          </cell>
          <cell r="C508" t="str">
            <v>12</v>
          </cell>
          <cell r="D508" t="str">
            <v>06</v>
          </cell>
          <cell r="E508">
            <v>36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 t="str">
            <v>453374</v>
          </cell>
          <cell r="B509" t="str">
            <v>1251</v>
          </cell>
          <cell r="C509" t="str">
            <v>12</v>
          </cell>
          <cell r="D509" t="str">
            <v>06</v>
          </cell>
          <cell r="E509">
            <v>41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str">
            <v>453374</v>
          </cell>
          <cell r="B510" t="str">
            <v>1251</v>
          </cell>
          <cell r="C510" t="str">
            <v>12</v>
          </cell>
          <cell r="D510" t="str">
            <v>06</v>
          </cell>
          <cell r="E510">
            <v>46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 t="str">
            <v>453374</v>
          </cell>
          <cell r="B511" t="str">
            <v>1251</v>
          </cell>
          <cell r="C511" t="str">
            <v>12</v>
          </cell>
          <cell r="D511" t="str">
            <v>06</v>
          </cell>
          <cell r="E511">
            <v>51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453374</v>
          </cell>
          <cell r="B512" t="str">
            <v>1251</v>
          </cell>
          <cell r="C512" t="str">
            <v>12</v>
          </cell>
          <cell r="D512" t="str">
            <v>06</v>
          </cell>
          <cell r="E512">
            <v>56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 t="str">
            <v>453374</v>
          </cell>
          <cell r="B513" t="str">
            <v>1251</v>
          </cell>
          <cell r="C513" t="str">
            <v>12</v>
          </cell>
          <cell r="D513" t="str">
            <v>06</v>
          </cell>
          <cell r="E513">
            <v>61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 t="str">
            <v>453374</v>
          </cell>
          <cell r="B514" t="str">
            <v>1251</v>
          </cell>
          <cell r="C514" t="str">
            <v>12</v>
          </cell>
          <cell r="D514" t="str">
            <v>06</v>
          </cell>
          <cell r="E514">
            <v>66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453374</v>
          </cell>
          <cell r="B515" t="str">
            <v>1251</v>
          </cell>
          <cell r="C515" t="str">
            <v>12</v>
          </cell>
          <cell r="D515" t="str">
            <v>06</v>
          </cell>
          <cell r="E515">
            <v>71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453374</v>
          </cell>
          <cell r="B516" t="str">
            <v>1251</v>
          </cell>
          <cell r="C516" t="str">
            <v>12</v>
          </cell>
          <cell r="D516" t="str">
            <v>06</v>
          </cell>
          <cell r="E516">
            <v>76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str">
            <v>453374</v>
          </cell>
          <cell r="B517" t="str">
            <v>1251</v>
          </cell>
          <cell r="C517" t="str">
            <v>12</v>
          </cell>
          <cell r="D517" t="str">
            <v>06</v>
          </cell>
          <cell r="E517">
            <v>81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 t="str">
            <v>453374</v>
          </cell>
          <cell r="B518" t="str">
            <v>1251</v>
          </cell>
          <cell r="C518" t="str">
            <v>12</v>
          </cell>
          <cell r="D518" t="str">
            <v>06</v>
          </cell>
          <cell r="E518">
            <v>86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453374</v>
          </cell>
          <cell r="B519" t="str">
            <v>1251</v>
          </cell>
          <cell r="C519" t="str">
            <v>12</v>
          </cell>
          <cell r="D519" t="str">
            <v>06</v>
          </cell>
          <cell r="E519">
            <v>91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453374</v>
          </cell>
          <cell r="B520" t="str">
            <v>1251</v>
          </cell>
          <cell r="C520" t="str">
            <v>12</v>
          </cell>
          <cell r="D520" t="str">
            <v>06</v>
          </cell>
          <cell r="E520">
            <v>96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453374</v>
          </cell>
          <cell r="B521" t="str">
            <v>1251</v>
          </cell>
          <cell r="C521" t="str">
            <v>12</v>
          </cell>
          <cell r="D521" t="str">
            <v>06</v>
          </cell>
          <cell r="E521">
            <v>101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453374</v>
          </cell>
          <cell r="B522" t="str">
            <v>1251</v>
          </cell>
          <cell r="C522" t="str">
            <v>12</v>
          </cell>
          <cell r="D522" t="str">
            <v>06</v>
          </cell>
          <cell r="E522">
            <v>106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-289</v>
          </cell>
          <cell r="P522">
            <v>0</v>
          </cell>
          <cell r="Q522">
            <v>0</v>
          </cell>
          <cell r="R522">
            <v>-6079</v>
          </cell>
          <cell r="S522">
            <v>0</v>
          </cell>
          <cell r="T522">
            <v>0</v>
          </cell>
          <cell r="U522">
            <v>-6368</v>
          </cell>
          <cell r="V522">
            <v>0</v>
          </cell>
          <cell r="W522">
            <v>0</v>
          </cell>
        </row>
        <row r="523">
          <cell r="A523" t="str">
            <v>453374</v>
          </cell>
          <cell r="B523" t="str">
            <v>1251</v>
          </cell>
          <cell r="C523" t="str">
            <v>12</v>
          </cell>
          <cell r="D523" t="str">
            <v>07</v>
          </cell>
          <cell r="E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 t="str">
            <v>453374</v>
          </cell>
          <cell r="B524" t="str">
            <v>1251</v>
          </cell>
          <cell r="C524" t="str">
            <v>12</v>
          </cell>
          <cell r="D524" t="str">
            <v>07</v>
          </cell>
          <cell r="E524">
            <v>5</v>
          </cell>
          <cell r="G524">
            <v>315</v>
          </cell>
          <cell r="H524">
            <v>98</v>
          </cell>
          <cell r="I524">
            <v>98</v>
          </cell>
          <cell r="J524">
            <v>0</v>
          </cell>
          <cell r="K524">
            <v>10000</v>
          </cell>
          <cell r="L524">
            <v>36563</v>
          </cell>
          <cell r="M524">
            <v>35431</v>
          </cell>
          <cell r="N524">
            <v>0</v>
          </cell>
          <cell r="O524">
            <v>0</v>
          </cell>
          <cell r="P524">
            <v>955</v>
          </cell>
          <cell r="Q524">
            <v>1082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453374</v>
          </cell>
          <cell r="B525" t="str">
            <v>1251</v>
          </cell>
          <cell r="C525" t="str">
            <v>12</v>
          </cell>
          <cell r="D525" t="str">
            <v>07</v>
          </cell>
          <cell r="E525">
            <v>9</v>
          </cell>
          <cell r="G525">
            <v>3000</v>
          </cell>
          <cell r="H525">
            <v>3995</v>
          </cell>
          <cell r="I525">
            <v>3701</v>
          </cell>
          <cell r="J525">
            <v>0</v>
          </cell>
          <cell r="K525">
            <v>1935</v>
          </cell>
          <cell r="L525">
            <v>1569</v>
          </cell>
          <cell r="M525">
            <v>1568</v>
          </cell>
          <cell r="N525">
            <v>0</v>
          </cell>
          <cell r="O525">
            <v>0</v>
          </cell>
          <cell r="P525">
            <v>142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39</v>
          </cell>
          <cell r="V525">
            <v>0</v>
          </cell>
          <cell r="W525">
            <v>0</v>
          </cell>
        </row>
        <row r="526">
          <cell r="A526" t="str">
            <v>453374</v>
          </cell>
          <cell r="B526" t="str">
            <v>1251</v>
          </cell>
          <cell r="C526" t="str">
            <v>12</v>
          </cell>
          <cell r="D526" t="str">
            <v>07</v>
          </cell>
          <cell r="E526">
            <v>13</v>
          </cell>
          <cell r="G526">
            <v>142</v>
          </cell>
          <cell r="H526">
            <v>0</v>
          </cell>
          <cell r="I526">
            <v>147</v>
          </cell>
          <cell r="J526">
            <v>0</v>
          </cell>
          <cell r="K526">
            <v>15392</v>
          </cell>
          <cell r="L526">
            <v>43322</v>
          </cell>
          <cell r="M526">
            <v>42066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 t="str">
            <v>453374</v>
          </cell>
          <cell r="B527" t="str">
            <v>1251</v>
          </cell>
          <cell r="C527" t="str">
            <v>12</v>
          </cell>
          <cell r="D527" t="str">
            <v>07</v>
          </cell>
          <cell r="E527">
            <v>17</v>
          </cell>
          <cell r="G527">
            <v>2379</v>
          </cell>
          <cell r="H527">
            <v>9096</v>
          </cell>
          <cell r="I527">
            <v>7492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2379</v>
          </cell>
          <cell r="P527">
            <v>9096</v>
          </cell>
          <cell r="Q527">
            <v>7492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 t="str">
            <v>453374</v>
          </cell>
          <cell r="B528" t="str">
            <v>1251</v>
          </cell>
          <cell r="C528" t="str">
            <v>12</v>
          </cell>
          <cell r="D528" t="str">
            <v>07</v>
          </cell>
          <cell r="E528">
            <v>21</v>
          </cell>
          <cell r="G528">
            <v>0</v>
          </cell>
          <cell r="H528">
            <v>0</v>
          </cell>
          <cell r="I528">
            <v>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 t="str">
            <v>453374</v>
          </cell>
          <cell r="B529" t="str">
            <v>1251</v>
          </cell>
          <cell r="C529" t="str">
            <v>12</v>
          </cell>
          <cell r="D529" t="str">
            <v>07</v>
          </cell>
          <cell r="E529">
            <v>25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 t="str">
            <v>453374</v>
          </cell>
          <cell r="B530" t="str">
            <v>1251</v>
          </cell>
          <cell r="C530" t="str">
            <v>12</v>
          </cell>
          <cell r="D530" t="str">
            <v>07</v>
          </cell>
          <cell r="E530">
            <v>29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17771</v>
          </cell>
          <cell r="P530">
            <v>52418</v>
          </cell>
          <cell r="Q530">
            <v>49559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 t="str">
            <v>453374</v>
          </cell>
          <cell r="B531" t="str">
            <v>1251</v>
          </cell>
          <cell r="C531" t="str">
            <v>12</v>
          </cell>
          <cell r="D531" t="str">
            <v>08</v>
          </cell>
          <cell r="E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 t="str">
            <v>453374</v>
          </cell>
          <cell r="B532" t="str">
            <v>1251</v>
          </cell>
          <cell r="C532" t="str">
            <v>12</v>
          </cell>
          <cell r="D532" t="str">
            <v>08</v>
          </cell>
          <cell r="E532">
            <v>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 t="str">
            <v>453374</v>
          </cell>
          <cell r="B533" t="str">
            <v>1251</v>
          </cell>
          <cell r="C533" t="str">
            <v>12</v>
          </cell>
          <cell r="D533" t="str">
            <v>08</v>
          </cell>
          <cell r="E533">
            <v>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 t="str">
            <v>453374</v>
          </cell>
          <cell r="B534" t="str">
            <v>1251</v>
          </cell>
          <cell r="C534" t="str">
            <v>12</v>
          </cell>
          <cell r="D534" t="str">
            <v>08</v>
          </cell>
          <cell r="E534">
            <v>16</v>
          </cell>
          <cell r="G534">
            <v>10000</v>
          </cell>
          <cell r="H534">
            <v>10000</v>
          </cell>
          <cell r="I534">
            <v>13152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2160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 t="str">
            <v>453374</v>
          </cell>
          <cell r="B535" t="str">
            <v>1251</v>
          </cell>
          <cell r="C535" t="str">
            <v>12</v>
          </cell>
          <cell r="D535" t="str">
            <v>08</v>
          </cell>
          <cell r="E535">
            <v>21</v>
          </cell>
          <cell r="G535">
            <v>10000</v>
          </cell>
          <cell r="H535">
            <v>10000</v>
          </cell>
          <cell r="I535">
            <v>15312</v>
          </cell>
          <cell r="J535">
            <v>10000</v>
          </cell>
          <cell r="K535">
            <v>10000</v>
          </cell>
          <cell r="L535">
            <v>15312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453374</v>
          </cell>
          <cell r="B536" t="str">
            <v>1251</v>
          </cell>
          <cell r="C536" t="str">
            <v>12</v>
          </cell>
          <cell r="D536" t="str">
            <v>09</v>
          </cell>
          <cell r="E536">
            <v>1</v>
          </cell>
          <cell r="G536">
            <v>387146</v>
          </cell>
          <cell r="H536">
            <v>410301</v>
          </cell>
          <cell r="I536">
            <v>410304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387146</v>
          </cell>
          <cell r="T536">
            <v>410301</v>
          </cell>
          <cell r="U536">
            <v>410304</v>
          </cell>
          <cell r="V536">
            <v>0</v>
          </cell>
          <cell r="W536">
            <v>0</v>
          </cell>
        </row>
        <row r="537">
          <cell r="A537" t="str">
            <v>453374</v>
          </cell>
          <cell r="B537" t="str">
            <v>1251</v>
          </cell>
          <cell r="C537" t="str">
            <v>12</v>
          </cell>
          <cell r="D537" t="str">
            <v>09</v>
          </cell>
          <cell r="E537">
            <v>6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2417</v>
          </cell>
          <cell r="L537">
            <v>13531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 t="str">
            <v>453374</v>
          </cell>
          <cell r="B538" t="str">
            <v>1251</v>
          </cell>
          <cell r="C538" t="str">
            <v>12</v>
          </cell>
          <cell r="D538" t="str">
            <v>09</v>
          </cell>
          <cell r="E538">
            <v>11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2417</v>
          </cell>
          <cell r="R538">
            <v>13531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 t="str">
            <v>453374</v>
          </cell>
          <cell r="B539" t="str">
            <v>1251</v>
          </cell>
          <cell r="C539" t="str">
            <v>12</v>
          </cell>
          <cell r="D539" t="str">
            <v>09</v>
          </cell>
          <cell r="E539">
            <v>16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 t="str">
            <v>453374</v>
          </cell>
          <cell r="B540" t="str">
            <v>1251</v>
          </cell>
          <cell r="C540" t="str">
            <v>12</v>
          </cell>
          <cell r="D540" t="str">
            <v>09</v>
          </cell>
          <cell r="E540">
            <v>21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2417</v>
          </cell>
          <cell r="L540">
            <v>13531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 t="str">
            <v>453374</v>
          </cell>
          <cell r="B541" t="str">
            <v>1251</v>
          </cell>
          <cell r="C541" t="str">
            <v>12</v>
          </cell>
          <cell r="D541" t="str">
            <v>09</v>
          </cell>
          <cell r="E541">
            <v>26</v>
          </cell>
          <cell r="G541">
            <v>0</v>
          </cell>
          <cell r="H541">
            <v>0</v>
          </cell>
          <cell r="I541">
            <v>0</v>
          </cell>
          <cell r="J541">
            <v>387146</v>
          </cell>
          <cell r="K541">
            <v>412718</v>
          </cell>
          <cell r="L541">
            <v>423835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str">
            <v>453374</v>
          </cell>
          <cell r="B542" t="str">
            <v>1251</v>
          </cell>
          <cell r="C542" t="str">
            <v>12</v>
          </cell>
          <cell r="D542" t="str">
            <v>10</v>
          </cell>
          <cell r="E542">
            <v>1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 t="str">
            <v>453374</v>
          </cell>
          <cell r="B543" t="str">
            <v>1251</v>
          </cell>
          <cell r="C543" t="str">
            <v>12</v>
          </cell>
          <cell r="D543" t="str">
            <v>10</v>
          </cell>
          <cell r="E543">
            <v>6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 t="str">
            <v>453374</v>
          </cell>
          <cell r="B544" t="str">
            <v>1251</v>
          </cell>
          <cell r="C544" t="str">
            <v>12</v>
          </cell>
          <cell r="D544" t="str">
            <v>10</v>
          </cell>
          <cell r="E544">
            <v>11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 t="str">
            <v>453374</v>
          </cell>
          <cell r="B545" t="str">
            <v>1251</v>
          </cell>
          <cell r="C545" t="str">
            <v>12</v>
          </cell>
          <cell r="D545" t="str">
            <v>10</v>
          </cell>
          <cell r="E545">
            <v>16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 t="str">
            <v>453374</v>
          </cell>
          <cell r="B546" t="str">
            <v>1251</v>
          </cell>
          <cell r="C546" t="str">
            <v>12</v>
          </cell>
          <cell r="D546" t="str">
            <v>10</v>
          </cell>
          <cell r="E546">
            <v>21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 t="str">
            <v>453374</v>
          </cell>
          <cell r="B547" t="str">
            <v>1251</v>
          </cell>
          <cell r="C547" t="str">
            <v>12</v>
          </cell>
          <cell r="D547" t="str">
            <v>10</v>
          </cell>
          <cell r="E547">
            <v>26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 t="str">
            <v>453374</v>
          </cell>
          <cell r="B548" t="str">
            <v>1251</v>
          </cell>
          <cell r="C548" t="str">
            <v>12</v>
          </cell>
          <cell r="D548" t="str">
            <v>10</v>
          </cell>
          <cell r="E548">
            <v>31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 t="str">
            <v>453374</v>
          </cell>
          <cell r="B549" t="str">
            <v>1251</v>
          </cell>
          <cell r="C549" t="str">
            <v>12</v>
          </cell>
          <cell r="D549" t="str">
            <v>10</v>
          </cell>
          <cell r="E549">
            <v>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 t="str">
            <v>453374</v>
          </cell>
          <cell r="B550" t="str">
            <v>1251</v>
          </cell>
          <cell r="C550" t="str">
            <v>12</v>
          </cell>
          <cell r="D550" t="str">
            <v>10</v>
          </cell>
          <cell r="E550">
            <v>41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 t="str">
            <v>453374</v>
          </cell>
          <cell r="B551" t="str">
            <v>1251</v>
          </cell>
          <cell r="C551" t="str">
            <v>12</v>
          </cell>
          <cell r="D551" t="str">
            <v>10</v>
          </cell>
          <cell r="E551">
            <v>46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 t="str">
            <v>453374</v>
          </cell>
          <cell r="B552" t="str">
            <v>1251</v>
          </cell>
          <cell r="C552" t="str">
            <v>12</v>
          </cell>
          <cell r="D552" t="str">
            <v>10</v>
          </cell>
          <cell r="E552">
            <v>51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str">
            <v>453374</v>
          </cell>
          <cell r="B553" t="str">
            <v>1251</v>
          </cell>
          <cell r="C553" t="str">
            <v>12</v>
          </cell>
          <cell r="D553" t="str">
            <v>10</v>
          </cell>
          <cell r="E553">
            <v>56</v>
          </cell>
          <cell r="G553">
            <v>0</v>
          </cell>
          <cell r="H553">
            <v>6816</v>
          </cell>
          <cell r="I553">
            <v>6816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6816</v>
          </cell>
          <cell r="R553">
            <v>6816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 t="str">
            <v>453374</v>
          </cell>
          <cell r="B554" t="str">
            <v>1251</v>
          </cell>
          <cell r="C554" t="str">
            <v>12</v>
          </cell>
          <cell r="D554" t="str">
            <v>10</v>
          </cell>
          <cell r="E554">
            <v>61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 t="str">
            <v>453374</v>
          </cell>
          <cell r="B555" t="str">
            <v>1251</v>
          </cell>
          <cell r="C555" t="str">
            <v>12</v>
          </cell>
          <cell r="D555" t="str">
            <v>10</v>
          </cell>
          <cell r="E555">
            <v>66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 t="str">
            <v>453374</v>
          </cell>
          <cell r="B556" t="str">
            <v>1251</v>
          </cell>
          <cell r="C556" t="str">
            <v>12</v>
          </cell>
          <cell r="D556" t="str">
            <v>10</v>
          </cell>
          <cell r="E556">
            <v>71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 t="str">
            <v>453374</v>
          </cell>
          <cell r="B557" t="str">
            <v>1251</v>
          </cell>
          <cell r="C557" t="str">
            <v>12</v>
          </cell>
          <cell r="D557" t="str">
            <v>10</v>
          </cell>
          <cell r="E557">
            <v>76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 t="str">
            <v>453374</v>
          </cell>
          <cell r="B558" t="str">
            <v>1251</v>
          </cell>
          <cell r="C558" t="str">
            <v>12</v>
          </cell>
          <cell r="D558" t="str">
            <v>10</v>
          </cell>
          <cell r="E558">
            <v>81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 t="str">
            <v>453374</v>
          </cell>
          <cell r="B559" t="str">
            <v>1251</v>
          </cell>
          <cell r="C559" t="str">
            <v>12</v>
          </cell>
          <cell r="D559" t="str">
            <v>10</v>
          </cell>
          <cell r="E559">
            <v>86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 t="str">
            <v>453374</v>
          </cell>
          <cell r="B560" t="str">
            <v>1251</v>
          </cell>
          <cell r="C560" t="str">
            <v>12</v>
          </cell>
          <cell r="D560" t="str">
            <v>10</v>
          </cell>
          <cell r="E560">
            <v>91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 t="str">
            <v>453374</v>
          </cell>
          <cell r="B561" t="str">
            <v>1251</v>
          </cell>
          <cell r="C561" t="str">
            <v>12</v>
          </cell>
          <cell r="D561" t="str">
            <v>10</v>
          </cell>
          <cell r="E561">
            <v>96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453374</v>
          </cell>
          <cell r="B562" t="str">
            <v>1251</v>
          </cell>
          <cell r="C562" t="str">
            <v>12</v>
          </cell>
          <cell r="D562" t="str">
            <v>10</v>
          </cell>
          <cell r="E562">
            <v>101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 t="str">
            <v>453374</v>
          </cell>
          <cell r="B563" t="str">
            <v>1251</v>
          </cell>
          <cell r="C563" t="str">
            <v>12</v>
          </cell>
          <cell r="D563" t="str">
            <v>10</v>
          </cell>
          <cell r="E563">
            <v>106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 t="str">
            <v>453374</v>
          </cell>
          <cell r="B564" t="str">
            <v>1251</v>
          </cell>
          <cell r="C564" t="str">
            <v>12</v>
          </cell>
          <cell r="D564" t="str">
            <v>10</v>
          </cell>
          <cell r="E564">
            <v>111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6816</v>
          </cell>
          <cell r="L564">
            <v>6816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 t="str">
            <v>453374</v>
          </cell>
          <cell r="B565" t="str">
            <v>1251</v>
          </cell>
          <cell r="C565" t="str">
            <v>12</v>
          </cell>
          <cell r="D565" t="str">
            <v>21</v>
          </cell>
          <cell r="E565">
            <v>1</v>
          </cell>
          <cell r="G565">
            <v>551414</v>
          </cell>
          <cell r="H565">
            <v>0</v>
          </cell>
          <cell r="I565">
            <v>0</v>
          </cell>
          <cell r="J565">
            <v>428</v>
          </cell>
          <cell r="K565">
            <v>428</v>
          </cell>
          <cell r="L565">
            <v>112</v>
          </cell>
          <cell r="M565">
            <v>1881</v>
          </cell>
          <cell r="N565">
            <v>144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 t="str">
            <v>453374</v>
          </cell>
          <cell r="B566" t="str">
            <v>1251</v>
          </cell>
          <cell r="C566" t="str">
            <v>12</v>
          </cell>
          <cell r="D566" t="str">
            <v>21</v>
          </cell>
          <cell r="E566">
            <v>1</v>
          </cell>
          <cell r="G566">
            <v>751768</v>
          </cell>
          <cell r="H566">
            <v>38215</v>
          </cell>
          <cell r="I566">
            <v>6084</v>
          </cell>
          <cell r="J566">
            <v>503</v>
          </cell>
          <cell r="K566">
            <v>44802</v>
          </cell>
          <cell r="L566">
            <v>14572</v>
          </cell>
          <cell r="M566">
            <v>472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 t="str">
            <v>453374</v>
          </cell>
          <cell r="B567" t="str">
            <v>1251</v>
          </cell>
          <cell r="C567" t="str">
            <v>12</v>
          </cell>
          <cell r="D567" t="str">
            <v>21</v>
          </cell>
          <cell r="E567">
            <v>1</v>
          </cell>
          <cell r="G567">
            <v>751952</v>
          </cell>
          <cell r="H567">
            <v>0</v>
          </cell>
          <cell r="I567">
            <v>0</v>
          </cell>
          <cell r="J567">
            <v>1211</v>
          </cell>
          <cell r="K567">
            <v>1211</v>
          </cell>
          <cell r="L567">
            <v>313</v>
          </cell>
          <cell r="M567">
            <v>29559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 t="str">
            <v>453374</v>
          </cell>
          <cell r="B568" t="str">
            <v>1251</v>
          </cell>
          <cell r="C568" t="str">
            <v>12</v>
          </cell>
          <cell r="D568" t="str">
            <v>21</v>
          </cell>
          <cell r="E568">
            <v>1</v>
          </cell>
          <cell r="G568">
            <v>802177</v>
          </cell>
          <cell r="H568">
            <v>87480</v>
          </cell>
          <cell r="I568">
            <v>20384</v>
          </cell>
          <cell r="J568">
            <v>5353</v>
          </cell>
          <cell r="K568">
            <v>113217</v>
          </cell>
          <cell r="L568">
            <v>36537</v>
          </cell>
          <cell r="M568">
            <v>14095</v>
          </cell>
          <cell r="N568">
            <v>2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 t="str">
            <v>453374</v>
          </cell>
          <cell r="B569" t="str">
            <v>1251</v>
          </cell>
          <cell r="C569" t="str">
            <v>12</v>
          </cell>
          <cell r="D569" t="str">
            <v>21</v>
          </cell>
          <cell r="E569">
            <v>1</v>
          </cell>
          <cell r="G569">
            <v>802225</v>
          </cell>
          <cell r="H569">
            <v>2271</v>
          </cell>
          <cell r="I569">
            <v>459</v>
          </cell>
          <cell r="J569">
            <v>0</v>
          </cell>
          <cell r="K569">
            <v>2730</v>
          </cell>
          <cell r="L569">
            <v>885</v>
          </cell>
          <cell r="M569">
            <v>1379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 t="str">
            <v>453374</v>
          </cell>
          <cell r="B570" t="str">
            <v>1251</v>
          </cell>
          <cell r="C570" t="str">
            <v>12</v>
          </cell>
          <cell r="D570" t="str">
            <v>21</v>
          </cell>
          <cell r="E570">
            <v>1</v>
          </cell>
          <cell r="G570">
            <v>802241</v>
          </cell>
          <cell r="H570">
            <v>101820</v>
          </cell>
          <cell r="I570">
            <v>19461</v>
          </cell>
          <cell r="J570">
            <v>3112</v>
          </cell>
          <cell r="K570">
            <v>124393</v>
          </cell>
          <cell r="L570">
            <v>40003</v>
          </cell>
          <cell r="M570">
            <v>32159</v>
          </cell>
          <cell r="N570">
            <v>621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 t="str">
            <v>453374</v>
          </cell>
          <cell r="B571" t="str">
            <v>1251</v>
          </cell>
          <cell r="C571" t="str">
            <v>12</v>
          </cell>
          <cell r="D571" t="str">
            <v>21</v>
          </cell>
          <cell r="E571">
            <v>1</v>
          </cell>
          <cell r="G571">
            <v>802263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 t="str">
            <v>453374</v>
          </cell>
          <cell r="B572" t="str">
            <v>1251</v>
          </cell>
          <cell r="C572" t="str">
            <v>12</v>
          </cell>
          <cell r="D572" t="str">
            <v>21</v>
          </cell>
          <cell r="E572">
            <v>1</v>
          </cell>
          <cell r="G572">
            <v>999999</v>
          </cell>
          <cell r="H572">
            <v>229786</v>
          </cell>
          <cell r="I572">
            <v>46388</v>
          </cell>
          <cell r="J572">
            <v>10607</v>
          </cell>
          <cell r="K572">
            <v>286781</v>
          </cell>
          <cell r="L572">
            <v>92422</v>
          </cell>
          <cell r="M572">
            <v>79564</v>
          </cell>
          <cell r="N572">
            <v>767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453374</v>
          </cell>
          <cell r="B573" t="str">
            <v>1251</v>
          </cell>
          <cell r="C573" t="str">
            <v>12</v>
          </cell>
          <cell r="D573" t="str">
            <v>21</v>
          </cell>
          <cell r="E573">
            <v>17</v>
          </cell>
          <cell r="G573">
            <v>551414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 t="str">
            <v>453374</v>
          </cell>
          <cell r="B574" t="str">
            <v>1251</v>
          </cell>
          <cell r="C574" t="str">
            <v>12</v>
          </cell>
          <cell r="D574" t="str">
            <v>21</v>
          </cell>
          <cell r="E574">
            <v>17</v>
          </cell>
          <cell r="G574">
            <v>751768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 t="str">
            <v>453374</v>
          </cell>
          <cell r="B575" t="str">
            <v>1251</v>
          </cell>
          <cell r="C575" t="str">
            <v>12</v>
          </cell>
          <cell r="D575" t="str">
            <v>21</v>
          </cell>
          <cell r="E575">
            <v>17</v>
          </cell>
          <cell r="G575">
            <v>751952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 t="str">
            <v>453374</v>
          </cell>
          <cell r="B576" t="str">
            <v>1251</v>
          </cell>
          <cell r="C576" t="str">
            <v>12</v>
          </cell>
          <cell r="D576" t="str">
            <v>21</v>
          </cell>
          <cell r="E576">
            <v>17</v>
          </cell>
          <cell r="G576">
            <v>802177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453374</v>
          </cell>
          <cell r="B577" t="str">
            <v>1251</v>
          </cell>
          <cell r="C577" t="str">
            <v>12</v>
          </cell>
          <cell r="D577" t="str">
            <v>21</v>
          </cell>
          <cell r="E577">
            <v>17</v>
          </cell>
          <cell r="G577">
            <v>802225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 t="str">
            <v>453374</v>
          </cell>
          <cell r="B578" t="str">
            <v>1251</v>
          </cell>
          <cell r="C578" t="str">
            <v>12</v>
          </cell>
          <cell r="D578" t="str">
            <v>21</v>
          </cell>
          <cell r="E578">
            <v>17</v>
          </cell>
          <cell r="G578">
            <v>802241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 t="str">
            <v>453374</v>
          </cell>
          <cell r="B579" t="str">
            <v>1251</v>
          </cell>
          <cell r="C579" t="str">
            <v>12</v>
          </cell>
          <cell r="D579" t="str">
            <v>21</v>
          </cell>
          <cell r="E579">
            <v>17</v>
          </cell>
          <cell r="G579">
            <v>802263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 t="str">
            <v>453374</v>
          </cell>
          <cell r="B580" t="str">
            <v>1251</v>
          </cell>
          <cell r="C580" t="str">
            <v>12</v>
          </cell>
          <cell r="D580" t="str">
            <v>21</v>
          </cell>
          <cell r="E580">
            <v>17</v>
          </cell>
          <cell r="G580">
            <v>999999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453374</v>
          </cell>
          <cell r="B581" t="str">
            <v>1251</v>
          </cell>
          <cell r="C581" t="str">
            <v>12</v>
          </cell>
          <cell r="D581" t="str">
            <v>21</v>
          </cell>
          <cell r="E581">
            <v>33</v>
          </cell>
          <cell r="G581">
            <v>551414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453374</v>
          </cell>
          <cell r="B582" t="str">
            <v>1251</v>
          </cell>
          <cell r="C582" t="str">
            <v>12</v>
          </cell>
          <cell r="D582" t="str">
            <v>21</v>
          </cell>
          <cell r="E582">
            <v>33</v>
          </cell>
          <cell r="G582">
            <v>751768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 t="str">
            <v>453374</v>
          </cell>
          <cell r="B583" t="str">
            <v>1251</v>
          </cell>
          <cell r="C583" t="str">
            <v>12</v>
          </cell>
          <cell r="D583" t="str">
            <v>21</v>
          </cell>
          <cell r="E583">
            <v>33</v>
          </cell>
          <cell r="G583">
            <v>751952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 t="str">
            <v>453374</v>
          </cell>
          <cell r="B584" t="str">
            <v>1251</v>
          </cell>
          <cell r="C584" t="str">
            <v>12</v>
          </cell>
          <cell r="D584" t="str">
            <v>21</v>
          </cell>
          <cell r="E584">
            <v>33</v>
          </cell>
          <cell r="G584">
            <v>802177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 t="str">
            <v>453374</v>
          </cell>
          <cell r="B585" t="str">
            <v>1251</v>
          </cell>
          <cell r="C585" t="str">
            <v>12</v>
          </cell>
          <cell r="D585" t="str">
            <v>21</v>
          </cell>
          <cell r="E585">
            <v>33</v>
          </cell>
          <cell r="G585">
            <v>802225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str">
            <v>453374</v>
          </cell>
          <cell r="B586" t="str">
            <v>1251</v>
          </cell>
          <cell r="C586" t="str">
            <v>12</v>
          </cell>
          <cell r="D586" t="str">
            <v>21</v>
          </cell>
          <cell r="E586">
            <v>33</v>
          </cell>
          <cell r="G586">
            <v>802241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 t="str">
            <v>453374</v>
          </cell>
          <cell r="B587" t="str">
            <v>1251</v>
          </cell>
          <cell r="C587" t="str">
            <v>12</v>
          </cell>
          <cell r="D587" t="str">
            <v>21</v>
          </cell>
          <cell r="E587">
            <v>33</v>
          </cell>
          <cell r="G587">
            <v>802263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 t="str">
            <v>453374</v>
          </cell>
          <cell r="B588" t="str">
            <v>1251</v>
          </cell>
          <cell r="C588" t="str">
            <v>12</v>
          </cell>
          <cell r="D588" t="str">
            <v>21</v>
          </cell>
          <cell r="E588">
            <v>33</v>
          </cell>
          <cell r="G588">
            <v>999999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 t="str">
            <v>453374</v>
          </cell>
          <cell r="B589" t="str">
            <v>1251</v>
          </cell>
          <cell r="C589" t="str">
            <v>12</v>
          </cell>
          <cell r="D589" t="str">
            <v>21</v>
          </cell>
          <cell r="E589">
            <v>49</v>
          </cell>
          <cell r="G589">
            <v>551414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 t="str">
            <v>453374</v>
          </cell>
          <cell r="B590" t="str">
            <v>1251</v>
          </cell>
          <cell r="C590" t="str">
            <v>12</v>
          </cell>
          <cell r="D590" t="str">
            <v>21</v>
          </cell>
          <cell r="E590">
            <v>49</v>
          </cell>
          <cell r="G590">
            <v>751768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234</v>
          </cell>
        </row>
        <row r="591">
          <cell r="A591" t="str">
            <v>453374</v>
          </cell>
          <cell r="B591" t="str">
            <v>1251</v>
          </cell>
          <cell r="C591" t="str">
            <v>12</v>
          </cell>
          <cell r="D591" t="str">
            <v>21</v>
          </cell>
          <cell r="E591">
            <v>49</v>
          </cell>
          <cell r="G591">
            <v>751952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 t="str">
            <v>453374</v>
          </cell>
          <cell r="B592" t="str">
            <v>1251</v>
          </cell>
          <cell r="C592" t="str">
            <v>12</v>
          </cell>
          <cell r="D592" t="str">
            <v>21</v>
          </cell>
          <cell r="E592">
            <v>49</v>
          </cell>
          <cell r="G592">
            <v>802177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</v>
          </cell>
          <cell r="V592">
            <v>0</v>
          </cell>
          <cell r="W592">
            <v>0</v>
          </cell>
        </row>
        <row r="593">
          <cell r="A593" t="str">
            <v>453374</v>
          </cell>
          <cell r="B593" t="str">
            <v>1251</v>
          </cell>
          <cell r="C593" t="str">
            <v>12</v>
          </cell>
          <cell r="D593" t="str">
            <v>21</v>
          </cell>
          <cell r="E593">
            <v>49</v>
          </cell>
          <cell r="G593">
            <v>802225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453374</v>
          </cell>
          <cell r="B594" t="str">
            <v>1251</v>
          </cell>
          <cell r="C594" t="str">
            <v>12</v>
          </cell>
          <cell r="D594" t="str">
            <v>21</v>
          </cell>
          <cell r="E594">
            <v>49</v>
          </cell>
          <cell r="G594">
            <v>802241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2086</v>
          </cell>
          <cell r="V594">
            <v>0</v>
          </cell>
          <cell r="W594">
            <v>9105</v>
          </cell>
        </row>
        <row r="595">
          <cell r="A595" t="str">
            <v>453374</v>
          </cell>
          <cell r="B595" t="str">
            <v>1251</v>
          </cell>
          <cell r="C595" t="str">
            <v>12</v>
          </cell>
          <cell r="D595" t="str">
            <v>21</v>
          </cell>
          <cell r="E595">
            <v>49</v>
          </cell>
          <cell r="G595">
            <v>802263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 t="str">
            <v>453374</v>
          </cell>
          <cell r="B596" t="str">
            <v>1251</v>
          </cell>
          <cell r="C596" t="str">
            <v>12</v>
          </cell>
          <cell r="D596" t="str">
            <v>21</v>
          </cell>
          <cell r="E596">
            <v>49</v>
          </cell>
          <cell r="G596">
            <v>999999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2089</v>
          </cell>
          <cell r="V596">
            <v>0</v>
          </cell>
          <cell r="W596">
            <v>9339</v>
          </cell>
        </row>
        <row r="597">
          <cell r="A597" t="str">
            <v>453374</v>
          </cell>
          <cell r="B597" t="str">
            <v>1251</v>
          </cell>
          <cell r="C597" t="str">
            <v>12</v>
          </cell>
          <cell r="D597" t="str">
            <v>21</v>
          </cell>
          <cell r="E597">
            <v>65</v>
          </cell>
          <cell r="G597">
            <v>551414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2565</v>
          </cell>
          <cell r="M597">
            <v>0</v>
          </cell>
          <cell r="N597">
            <v>2565</v>
          </cell>
          <cell r="O597">
            <v>0</v>
          </cell>
          <cell r="P597">
            <v>2565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 t="str">
            <v>453374</v>
          </cell>
          <cell r="B598" t="str">
            <v>1251</v>
          </cell>
          <cell r="C598" t="str">
            <v>12</v>
          </cell>
          <cell r="D598" t="str">
            <v>21</v>
          </cell>
          <cell r="E598">
            <v>65</v>
          </cell>
          <cell r="G598">
            <v>751768</v>
          </cell>
          <cell r="H598">
            <v>0</v>
          </cell>
          <cell r="I598">
            <v>46</v>
          </cell>
          <cell r="J598">
            <v>0</v>
          </cell>
          <cell r="K598">
            <v>0</v>
          </cell>
          <cell r="L598">
            <v>60126</v>
          </cell>
          <cell r="M598">
            <v>0</v>
          </cell>
          <cell r="N598">
            <v>60126</v>
          </cell>
          <cell r="O598">
            <v>0</v>
          </cell>
          <cell r="P598">
            <v>60126</v>
          </cell>
          <cell r="Q598">
            <v>30</v>
          </cell>
          <cell r="R598">
            <v>29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 t="str">
            <v>453374</v>
          </cell>
          <cell r="B599" t="str">
            <v>1251</v>
          </cell>
          <cell r="C599" t="str">
            <v>12</v>
          </cell>
          <cell r="D599" t="str">
            <v>21</v>
          </cell>
          <cell r="E599">
            <v>65</v>
          </cell>
          <cell r="G599">
            <v>751952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31083</v>
          </cell>
          <cell r="M599">
            <v>0</v>
          </cell>
          <cell r="N599">
            <v>31083</v>
          </cell>
          <cell r="O599">
            <v>0</v>
          </cell>
          <cell r="P599">
            <v>31083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 t="str">
            <v>453374</v>
          </cell>
          <cell r="B600" t="str">
            <v>1251</v>
          </cell>
          <cell r="C600" t="str">
            <v>12</v>
          </cell>
          <cell r="D600" t="str">
            <v>21</v>
          </cell>
          <cell r="E600">
            <v>65</v>
          </cell>
          <cell r="G600">
            <v>802177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163854</v>
          </cell>
          <cell r="M600">
            <v>0</v>
          </cell>
          <cell r="N600">
            <v>163854</v>
          </cell>
          <cell r="O600">
            <v>0</v>
          </cell>
          <cell r="P600">
            <v>163854</v>
          </cell>
          <cell r="Q600">
            <v>0</v>
          </cell>
          <cell r="R600">
            <v>0</v>
          </cell>
          <cell r="S600">
            <v>41</v>
          </cell>
          <cell r="T600">
            <v>41</v>
          </cell>
          <cell r="U600">
            <v>0</v>
          </cell>
          <cell r="V600">
            <v>0</v>
          </cell>
          <cell r="W600">
            <v>0</v>
          </cell>
        </row>
        <row r="601">
          <cell r="A601" t="str">
            <v>453374</v>
          </cell>
          <cell r="B601" t="str">
            <v>1251</v>
          </cell>
          <cell r="C601" t="str">
            <v>12</v>
          </cell>
          <cell r="D601" t="str">
            <v>21</v>
          </cell>
          <cell r="E601">
            <v>65</v>
          </cell>
          <cell r="G601">
            <v>802225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4994</v>
          </cell>
          <cell r="M601">
            <v>0</v>
          </cell>
          <cell r="N601">
            <v>4994</v>
          </cell>
          <cell r="O601">
            <v>0</v>
          </cell>
          <cell r="P601">
            <v>4994</v>
          </cell>
          <cell r="Q601">
            <v>0</v>
          </cell>
          <cell r="R601">
            <v>0</v>
          </cell>
          <cell r="S601">
            <v>1</v>
          </cell>
          <cell r="T601">
            <v>1</v>
          </cell>
          <cell r="U601">
            <v>0</v>
          </cell>
          <cell r="V601">
            <v>0</v>
          </cell>
          <cell r="W601">
            <v>0</v>
          </cell>
        </row>
        <row r="602">
          <cell r="A602" t="str">
            <v>453374</v>
          </cell>
          <cell r="B602" t="str">
            <v>1251</v>
          </cell>
          <cell r="C602" t="str">
            <v>12</v>
          </cell>
          <cell r="D602" t="str">
            <v>21</v>
          </cell>
          <cell r="E602">
            <v>65</v>
          </cell>
          <cell r="G602">
            <v>802241</v>
          </cell>
          <cell r="H602">
            <v>0</v>
          </cell>
          <cell r="I602">
            <v>1824</v>
          </cell>
          <cell r="J602">
            <v>0</v>
          </cell>
          <cell r="K602">
            <v>0</v>
          </cell>
          <cell r="L602">
            <v>210191</v>
          </cell>
          <cell r="M602">
            <v>0</v>
          </cell>
          <cell r="N602">
            <v>210191</v>
          </cell>
          <cell r="O602">
            <v>0</v>
          </cell>
          <cell r="P602">
            <v>210191</v>
          </cell>
          <cell r="Q602">
            <v>9</v>
          </cell>
          <cell r="R602">
            <v>9</v>
          </cell>
          <cell r="S602">
            <v>59</v>
          </cell>
          <cell r="T602">
            <v>57</v>
          </cell>
          <cell r="U602">
            <v>0</v>
          </cell>
          <cell r="V602">
            <v>0</v>
          </cell>
          <cell r="W602">
            <v>0</v>
          </cell>
        </row>
        <row r="603">
          <cell r="A603" t="str">
            <v>453374</v>
          </cell>
          <cell r="B603" t="str">
            <v>1251</v>
          </cell>
          <cell r="C603" t="str">
            <v>12</v>
          </cell>
          <cell r="D603" t="str">
            <v>21</v>
          </cell>
          <cell r="E603">
            <v>65</v>
          </cell>
          <cell r="G603">
            <v>802263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19</v>
          </cell>
          <cell r="M603">
            <v>0</v>
          </cell>
          <cell r="N603">
            <v>19</v>
          </cell>
          <cell r="O603">
            <v>0</v>
          </cell>
          <cell r="P603">
            <v>19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 t="str">
            <v>453374</v>
          </cell>
          <cell r="B604" t="str">
            <v>1251</v>
          </cell>
          <cell r="C604" t="str">
            <v>12</v>
          </cell>
          <cell r="D604" t="str">
            <v>21</v>
          </cell>
          <cell r="E604">
            <v>65</v>
          </cell>
          <cell r="G604">
            <v>999999</v>
          </cell>
          <cell r="H604">
            <v>0</v>
          </cell>
          <cell r="I604">
            <v>1870</v>
          </cell>
          <cell r="J604">
            <v>0</v>
          </cell>
          <cell r="K604">
            <v>0</v>
          </cell>
          <cell r="L604">
            <v>472832</v>
          </cell>
          <cell r="M604">
            <v>0</v>
          </cell>
          <cell r="N604">
            <v>472832</v>
          </cell>
          <cell r="O604">
            <v>0</v>
          </cell>
          <cell r="P604">
            <v>472832</v>
          </cell>
          <cell r="Q604">
            <v>39</v>
          </cell>
          <cell r="R604">
            <v>38</v>
          </cell>
          <cell r="S604">
            <v>101</v>
          </cell>
          <cell r="T604">
            <v>99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453374</v>
          </cell>
          <cell r="B605" t="str">
            <v>1251</v>
          </cell>
          <cell r="C605" t="str">
            <v>12</v>
          </cell>
          <cell r="D605" t="str">
            <v>22</v>
          </cell>
          <cell r="E605">
            <v>1</v>
          </cell>
          <cell r="G605">
            <v>551414</v>
          </cell>
          <cell r="H605">
            <v>0</v>
          </cell>
          <cell r="I605">
            <v>1236</v>
          </cell>
          <cell r="J605">
            <v>166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 t="str">
            <v>453374</v>
          </cell>
          <cell r="B606" t="str">
            <v>1251</v>
          </cell>
          <cell r="C606" t="str">
            <v>12</v>
          </cell>
          <cell r="D606" t="str">
            <v>22</v>
          </cell>
          <cell r="E606">
            <v>1</v>
          </cell>
          <cell r="G606">
            <v>751922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str">
            <v>453374</v>
          </cell>
          <cell r="B607" t="str">
            <v>1251</v>
          </cell>
          <cell r="C607" t="str">
            <v>12</v>
          </cell>
          <cell r="D607" t="str">
            <v>22</v>
          </cell>
          <cell r="E607">
            <v>1</v>
          </cell>
          <cell r="G607">
            <v>751952</v>
          </cell>
          <cell r="H607">
            <v>0</v>
          </cell>
          <cell r="I607">
            <v>33472</v>
          </cell>
          <cell r="J607">
            <v>6694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str">
            <v>453374</v>
          </cell>
          <cell r="B608" t="str">
            <v>1251</v>
          </cell>
          <cell r="C608" t="str">
            <v>12</v>
          </cell>
          <cell r="D608" t="str">
            <v>22</v>
          </cell>
          <cell r="E608">
            <v>1</v>
          </cell>
          <cell r="G608">
            <v>802177</v>
          </cell>
          <cell r="H608">
            <v>0</v>
          </cell>
          <cell r="I608">
            <v>556</v>
          </cell>
          <cell r="J608">
            <v>18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str">
            <v>453374</v>
          </cell>
          <cell r="B609" t="str">
            <v>1251</v>
          </cell>
          <cell r="C609" t="str">
            <v>12</v>
          </cell>
          <cell r="D609" t="str">
            <v>22</v>
          </cell>
          <cell r="E609">
            <v>1</v>
          </cell>
          <cell r="G609">
            <v>802225</v>
          </cell>
          <cell r="H609">
            <v>0</v>
          </cell>
          <cell r="I609">
            <v>160</v>
          </cell>
          <cell r="J609">
            <v>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str">
            <v>453374</v>
          </cell>
          <cell r="B610" t="str">
            <v>1251</v>
          </cell>
          <cell r="C610" t="str">
            <v>12</v>
          </cell>
          <cell r="D610" t="str">
            <v>22</v>
          </cell>
          <cell r="E610">
            <v>1</v>
          </cell>
          <cell r="G610">
            <v>802241</v>
          </cell>
          <cell r="H610">
            <v>0</v>
          </cell>
          <cell r="I610">
            <v>5276</v>
          </cell>
          <cell r="J610">
            <v>609</v>
          </cell>
          <cell r="K610">
            <v>1</v>
          </cell>
          <cell r="L610">
            <v>13531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13531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str">
            <v>453374</v>
          </cell>
          <cell r="B611" t="str">
            <v>1251</v>
          </cell>
          <cell r="C611" t="str">
            <v>12</v>
          </cell>
          <cell r="D611" t="str">
            <v>22</v>
          </cell>
          <cell r="E611">
            <v>1</v>
          </cell>
          <cell r="G611">
            <v>802263</v>
          </cell>
          <cell r="H611">
            <v>0</v>
          </cell>
          <cell r="I611">
            <v>1366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 t="str">
            <v>453374</v>
          </cell>
          <cell r="B612" t="str">
            <v>1251</v>
          </cell>
          <cell r="C612" t="str">
            <v>12</v>
          </cell>
          <cell r="D612" t="str">
            <v>22</v>
          </cell>
          <cell r="E612">
            <v>1</v>
          </cell>
          <cell r="G612">
            <v>999999</v>
          </cell>
          <cell r="H612">
            <v>0</v>
          </cell>
          <cell r="I612">
            <v>42066</v>
          </cell>
          <cell r="J612">
            <v>7492</v>
          </cell>
          <cell r="K612">
            <v>1</v>
          </cell>
          <cell r="L612">
            <v>13531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13531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 t="str">
            <v>453374</v>
          </cell>
          <cell r="B613" t="str">
            <v>1251</v>
          </cell>
          <cell r="C613" t="str">
            <v>12</v>
          </cell>
          <cell r="D613" t="str">
            <v>22</v>
          </cell>
          <cell r="E613">
            <v>17</v>
          </cell>
          <cell r="G613">
            <v>551414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1402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 t="str">
            <v>453374</v>
          </cell>
          <cell r="B614" t="str">
            <v>1251</v>
          </cell>
          <cell r="C614" t="str">
            <v>12</v>
          </cell>
          <cell r="D614" t="str">
            <v>22</v>
          </cell>
          <cell r="E614">
            <v>17</v>
          </cell>
          <cell r="G614">
            <v>751922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 t="str">
            <v>453374</v>
          </cell>
          <cell r="B615" t="str">
            <v>1251</v>
          </cell>
          <cell r="C615" t="str">
            <v>12</v>
          </cell>
          <cell r="D615" t="str">
            <v>22</v>
          </cell>
          <cell r="E615">
            <v>17</v>
          </cell>
          <cell r="G615">
            <v>751952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40166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453374</v>
          </cell>
          <cell r="B616" t="str">
            <v>1251</v>
          </cell>
          <cell r="C616" t="str">
            <v>12</v>
          </cell>
          <cell r="D616" t="str">
            <v>22</v>
          </cell>
          <cell r="E616">
            <v>17</v>
          </cell>
          <cell r="G616">
            <v>802177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574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 t="str">
            <v>453374</v>
          </cell>
          <cell r="B617" t="str">
            <v>1251</v>
          </cell>
          <cell r="C617" t="str">
            <v>12</v>
          </cell>
          <cell r="D617" t="str">
            <v>22</v>
          </cell>
          <cell r="E617">
            <v>17</v>
          </cell>
          <cell r="G617">
            <v>802225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 t="str">
            <v>453374</v>
          </cell>
          <cell r="B618" t="str">
            <v>1251</v>
          </cell>
          <cell r="C618" t="str">
            <v>12</v>
          </cell>
          <cell r="D618" t="str">
            <v>22</v>
          </cell>
          <cell r="E618">
            <v>17</v>
          </cell>
          <cell r="G618">
            <v>802241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19417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 t="str">
            <v>453374</v>
          </cell>
          <cell r="B619" t="str">
            <v>1251</v>
          </cell>
          <cell r="C619" t="str">
            <v>12</v>
          </cell>
          <cell r="D619" t="str">
            <v>22</v>
          </cell>
          <cell r="E619">
            <v>17</v>
          </cell>
          <cell r="G619">
            <v>802263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1366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 t="str">
            <v>453374</v>
          </cell>
          <cell r="B620" t="str">
            <v>1251</v>
          </cell>
          <cell r="C620" t="str">
            <v>12</v>
          </cell>
          <cell r="D620" t="str">
            <v>22</v>
          </cell>
          <cell r="E620">
            <v>17</v>
          </cell>
          <cell r="G620">
            <v>999999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63090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 t="str">
            <v>453374</v>
          </cell>
          <cell r="B621" t="str">
            <v>1251</v>
          </cell>
          <cell r="C621" t="str">
            <v>12</v>
          </cell>
          <cell r="D621" t="str">
            <v>22</v>
          </cell>
          <cell r="E621">
            <v>33</v>
          </cell>
          <cell r="G621">
            <v>551414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 t="str">
            <v>453374</v>
          </cell>
          <cell r="B622" t="str">
            <v>1251</v>
          </cell>
          <cell r="C622" t="str">
            <v>12</v>
          </cell>
          <cell r="D622" t="str">
            <v>22</v>
          </cell>
          <cell r="E622">
            <v>33</v>
          </cell>
          <cell r="G622">
            <v>751922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 t="str">
            <v>453374</v>
          </cell>
          <cell r="B623" t="str">
            <v>1251</v>
          </cell>
          <cell r="C623" t="str">
            <v>12</v>
          </cell>
          <cell r="D623" t="str">
            <v>22</v>
          </cell>
          <cell r="E623">
            <v>33</v>
          </cell>
          <cell r="G623">
            <v>751952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 t="str">
            <v>453374</v>
          </cell>
          <cell r="B624" t="str">
            <v>1251</v>
          </cell>
          <cell r="C624" t="str">
            <v>12</v>
          </cell>
          <cell r="D624" t="str">
            <v>22</v>
          </cell>
          <cell r="E624">
            <v>33</v>
          </cell>
          <cell r="G624">
            <v>802177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 t="str">
            <v>453374</v>
          </cell>
          <cell r="B625" t="str">
            <v>1251</v>
          </cell>
          <cell r="C625" t="str">
            <v>12</v>
          </cell>
          <cell r="D625" t="str">
            <v>22</v>
          </cell>
          <cell r="E625">
            <v>33</v>
          </cell>
          <cell r="G625">
            <v>802225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A626" t="str">
            <v>453374</v>
          </cell>
          <cell r="B626" t="str">
            <v>1251</v>
          </cell>
          <cell r="C626" t="str">
            <v>12</v>
          </cell>
          <cell r="D626" t="str">
            <v>22</v>
          </cell>
          <cell r="E626">
            <v>33</v>
          </cell>
          <cell r="G626">
            <v>802241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2160</v>
          </cell>
          <cell r="M626">
            <v>13152</v>
          </cell>
          <cell r="N626">
            <v>0</v>
          </cell>
          <cell r="O626">
            <v>15312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15312</v>
          </cell>
          <cell r="V626">
            <v>0</v>
          </cell>
          <cell r="W626">
            <v>15312</v>
          </cell>
        </row>
        <row r="627">
          <cell r="A627" t="str">
            <v>453374</v>
          </cell>
          <cell r="B627" t="str">
            <v>1251</v>
          </cell>
          <cell r="C627" t="str">
            <v>12</v>
          </cell>
          <cell r="D627" t="str">
            <v>22</v>
          </cell>
          <cell r="E627">
            <v>33</v>
          </cell>
          <cell r="G627">
            <v>802263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 t="str">
            <v>453374</v>
          </cell>
          <cell r="B628" t="str">
            <v>1251</v>
          </cell>
          <cell r="C628" t="str">
            <v>12</v>
          </cell>
          <cell r="D628" t="str">
            <v>22</v>
          </cell>
          <cell r="E628">
            <v>33</v>
          </cell>
          <cell r="G628">
            <v>999999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2160</v>
          </cell>
          <cell r="M628">
            <v>13152</v>
          </cell>
          <cell r="N628">
            <v>0</v>
          </cell>
          <cell r="O628">
            <v>15312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15312</v>
          </cell>
          <cell r="V628">
            <v>0</v>
          </cell>
          <cell r="W628">
            <v>15312</v>
          </cell>
        </row>
        <row r="629">
          <cell r="A629" t="str">
            <v>453374</v>
          </cell>
          <cell r="B629" t="str">
            <v>1251</v>
          </cell>
          <cell r="C629" t="str">
            <v>12</v>
          </cell>
          <cell r="D629" t="str">
            <v>22</v>
          </cell>
          <cell r="E629">
            <v>49</v>
          </cell>
          <cell r="G629">
            <v>551414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1402</v>
          </cell>
          <cell r="P629">
            <v>0</v>
          </cell>
          <cell r="Q629">
            <v>1402</v>
          </cell>
          <cell r="R629">
            <v>0</v>
          </cell>
          <cell r="S629">
            <v>1402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 t="str">
            <v>453374</v>
          </cell>
          <cell r="B630" t="str">
            <v>1251</v>
          </cell>
          <cell r="C630" t="str">
            <v>12</v>
          </cell>
          <cell r="D630" t="str">
            <v>22</v>
          </cell>
          <cell r="E630">
            <v>49</v>
          </cell>
          <cell r="G630">
            <v>751922</v>
          </cell>
          <cell r="H630">
            <v>410304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410304</v>
          </cell>
          <cell r="P630">
            <v>0</v>
          </cell>
          <cell r="Q630">
            <v>410304</v>
          </cell>
          <cell r="R630">
            <v>0</v>
          </cell>
          <cell r="S630">
            <v>410304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 t="str">
            <v>453374</v>
          </cell>
          <cell r="B631" t="str">
            <v>1251</v>
          </cell>
          <cell r="C631" t="str">
            <v>12</v>
          </cell>
          <cell r="D631" t="str">
            <v>22</v>
          </cell>
          <cell r="E631">
            <v>49</v>
          </cell>
          <cell r="G631">
            <v>751952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40166</v>
          </cell>
          <cell r="P631">
            <v>0</v>
          </cell>
          <cell r="Q631">
            <v>40166</v>
          </cell>
          <cell r="R631">
            <v>0</v>
          </cell>
          <cell r="S631">
            <v>40166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 t="str">
            <v>453374</v>
          </cell>
          <cell r="B632" t="str">
            <v>1251</v>
          </cell>
          <cell r="C632" t="str">
            <v>12</v>
          </cell>
          <cell r="D632" t="str">
            <v>22</v>
          </cell>
          <cell r="E632">
            <v>49</v>
          </cell>
          <cell r="G632">
            <v>802177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574</v>
          </cell>
          <cell r="P632">
            <v>0</v>
          </cell>
          <cell r="Q632">
            <v>574</v>
          </cell>
          <cell r="R632">
            <v>0</v>
          </cell>
          <cell r="S632">
            <v>574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 t="str">
            <v>453374</v>
          </cell>
          <cell r="B633" t="str">
            <v>1251</v>
          </cell>
          <cell r="C633" t="str">
            <v>12</v>
          </cell>
          <cell r="D633" t="str">
            <v>22</v>
          </cell>
          <cell r="E633">
            <v>49</v>
          </cell>
          <cell r="G633">
            <v>802225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165</v>
          </cell>
          <cell r="P633">
            <v>0</v>
          </cell>
          <cell r="Q633">
            <v>165</v>
          </cell>
          <cell r="R633">
            <v>0</v>
          </cell>
          <cell r="S633">
            <v>165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 t="str">
            <v>453374</v>
          </cell>
          <cell r="B634" t="str">
            <v>1251</v>
          </cell>
          <cell r="C634" t="str">
            <v>12</v>
          </cell>
          <cell r="D634" t="str">
            <v>22</v>
          </cell>
          <cell r="E634">
            <v>49</v>
          </cell>
          <cell r="G634">
            <v>802241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34729</v>
          </cell>
          <cell r="P634">
            <v>6816</v>
          </cell>
          <cell r="Q634">
            <v>41545</v>
          </cell>
          <cell r="R634">
            <v>0</v>
          </cell>
          <cell r="S634">
            <v>41545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 t="str">
            <v>453374</v>
          </cell>
          <cell r="B635" t="str">
            <v>1251</v>
          </cell>
          <cell r="C635" t="str">
            <v>12</v>
          </cell>
          <cell r="D635" t="str">
            <v>22</v>
          </cell>
          <cell r="E635">
            <v>49</v>
          </cell>
          <cell r="G635">
            <v>802263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1366</v>
          </cell>
          <cell r="P635">
            <v>0</v>
          </cell>
          <cell r="Q635">
            <v>1366</v>
          </cell>
          <cell r="R635">
            <v>0</v>
          </cell>
          <cell r="S635">
            <v>1366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 t="str">
            <v>453374</v>
          </cell>
          <cell r="B636" t="str">
            <v>1251</v>
          </cell>
          <cell r="C636" t="str">
            <v>12</v>
          </cell>
          <cell r="D636" t="str">
            <v>22</v>
          </cell>
          <cell r="E636">
            <v>49</v>
          </cell>
          <cell r="G636">
            <v>999999</v>
          </cell>
          <cell r="H636">
            <v>410304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488706</v>
          </cell>
          <cell r="P636">
            <v>6816</v>
          </cell>
          <cell r="Q636">
            <v>495522</v>
          </cell>
          <cell r="R636">
            <v>0</v>
          </cell>
          <cell r="S636">
            <v>495522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 t="str">
            <v>453374</v>
          </cell>
          <cell r="B637" t="str">
            <v>1251</v>
          </cell>
          <cell r="C637" t="str">
            <v>12</v>
          </cell>
          <cell r="D637" t="str">
            <v>23</v>
          </cell>
          <cell r="E637">
            <v>1</v>
          </cell>
          <cell r="G637">
            <v>276228</v>
          </cell>
          <cell r="H637">
            <v>0</v>
          </cell>
          <cell r="I637">
            <v>0</v>
          </cell>
          <cell r="J637">
            <v>10986</v>
          </cell>
          <cell r="K637">
            <v>0</v>
          </cell>
          <cell r="L637">
            <v>10986</v>
          </cell>
          <cell r="M637">
            <v>287214</v>
          </cell>
          <cell r="N637">
            <v>286781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 t="str">
            <v>453374</v>
          </cell>
          <cell r="B638" t="str">
            <v>1251</v>
          </cell>
          <cell r="C638" t="str">
            <v>12</v>
          </cell>
          <cell r="D638" t="str">
            <v>23</v>
          </cell>
          <cell r="E638">
            <v>2</v>
          </cell>
          <cell r="G638">
            <v>88182</v>
          </cell>
          <cell r="H638">
            <v>0</v>
          </cell>
          <cell r="I638">
            <v>0</v>
          </cell>
          <cell r="J638">
            <v>4237</v>
          </cell>
          <cell r="K638">
            <v>0</v>
          </cell>
          <cell r="L638">
            <v>4237</v>
          </cell>
          <cell r="M638">
            <v>92419</v>
          </cell>
          <cell r="N638">
            <v>92422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 t="str">
            <v>453374</v>
          </cell>
          <cell r="B639" t="str">
            <v>1251</v>
          </cell>
          <cell r="C639" t="str">
            <v>12</v>
          </cell>
          <cell r="D639" t="str">
            <v>23</v>
          </cell>
          <cell r="E639">
            <v>3</v>
          </cell>
          <cell r="G639">
            <v>37016</v>
          </cell>
          <cell r="H639">
            <v>0</v>
          </cell>
          <cell r="I639">
            <v>0</v>
          </cell>
          <cell r="J639">
            <v>49087</v>
          </cell>
          <cell r="K639">
            <v>0</v>
          </cell>
          <cell r="L639">
            <v>49087</v>
          </cell>
          <cell r="M639">
            <v>86103</v>
          </cell>
          <cell r="N639">
            <v>80251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 t="str">
            <v>453374</v>
          </cell>
          <cell r="B640" t="str">
            <v>1251</v>
          </cell>
          <cell r="C640" t="str">
            <v>12</v>
          </cell>
          <cell r="D640" t="str">
            <v>23</v>
          </cell>
          <cell r="E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80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 t="str">
            <v>453374</v>
          </cell>
          <cell r="B641" t="str">
            <v>1251</v>
          </cell>
          <cell r="C641" t="str">
            <v>12</v>
          </cell>
          <cell r="D641" t="str">
            <v>23</v>
          </cell>
          <cell r="E641">
            <v>5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 t="str">
            <v>453374</v>
          </cell>
          <cell r="B642" t="str">
            <v>1251</v>
          </cell>
          <cell r="C642" t="str">
            <v>12</v>
          </cell>
          <cell r="D642" t="str">
            <v>23</v>
          </cell>
          <cell r="E642">
            <v>6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str">
            <v>453374</v>
          </cell>
          <cell r="B643" t="str">
            <v>1251</v>
          </cell>
          <cell r="C643" t="str">
            <v>12</v>
          </cell>
          <cell r="D643" t="str">
            <v>23</v>
          </cell>
          <cell r="E643">
            <v>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 t="str">
            <v>453374</v>
          </cell>
          <cell r="B644" t="str">
            <v>1251</v>
          </cell>
          <cell r="C644" t="str">
            <v>12</v>
          </cell>
          <cell r="D644" t="str">
            <v>23</v>
          </cell>
          <cell r="E644">
            <v>8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 t="str">
            <v>453374</v>
          </cell>
          <cell r="B645" t="str">
            <v>1251</v>
          </cell>
          <cell r="C645" t="str">
            <v>12</v>
          </cell>
          <cell r="D645" t="str">
            <v>23</v>
          </cell>
          <cell r="E645">
            <v>9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 t="str">
            <v>453374</v>
          </cell>
          <cell r="B646" t="str">
            <v>1251</v>
          </cell>
          <cell r="C646" t="str">
            <v>12</v>
          </cell>
          <cell r="D646" t="str">
            <v>23</v>
          </cell>
          <cell r="E646">
            <v>10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 t="str">
            <v>453374</v>
          </cell>
          <cell r="B647" t="str">
            <v>1251</v>
          </cell>
          <cell r="C647" t="str">
            <v>12</v>
          </cell>
          <cell r="D647" t="str">
            <v>23</v>
          </cell>
          <cell r="E647">
            <v>11</v>
          </cell>
          <cell r="G647">
            <v>3491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3491</v>
          </cell>
          <cell r="N647">
            <v>2089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 t="str">
            <v>453374</v>
          </cell>
          <cell r="B648" t="str">
            <v>1251</v>
          </cell>
          <cell r="C648" t="str">
            <v>12</v>
          </cell>
          <cell r="D648" t="str">
            <v>23</v>
          </cell>
          <cell r="E648">
            <v>12</v>
          </cell>
          <cell r="G648">
            <v>404917</v>
          </cell>
          <cell r="H648">
            <v>0</v>
          </cell>
          <cell r="I648">
            <v>0</v>
          </cell>
          <cell r="J648">
            <v>64310</v>
          </cell>
          <cell r="K648">
            <v>0</v>
          </cell>
          <cell r="L648">
            <v>64310</v>
          </cell>
          <cell r="M648">
            <v>469227</v>
          </cell>
          <cell r="N648">
            <v>461623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 t="str">
            <v>453374</v>
          </cell>
          <cell r="B649" t="str">
            <v>1251</v>
          </cell>
          <cell r="C649" t="str">
            <v>12</v>
          </cell>
          <cell r="D649" t="str">
            <v>23</v>
          </cell>
          <cell r="E649">
            <v>13</v>
          </cell>
          <cell r="G649">
            <v>10000</v>
          </cell>
          <cell r="H649">
            <v>0</v>
          </cell>
          <cell r="I649">
            <v>0</v>
          </cell>
          <cell r="J649">
            <v>2725</v>
          </cell>
          <cell r="K649">
            <v>0</v>
          </cell>
          <cell r="L649">
            <v>2725</v>
          </cell>
          <cell r="M649">
            <v>12725</v>
          </cell>
          <cell r="N649">
            <v>11209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 t="str">
            <v>453374</v>
          </cell>
          <cell r="B650" t="str">
            <v>1251</v>
          </cell>
          <cell r="C650" t="str">
            <v>12</v>
          </cell>
          <cell r="D650" t="str">
            <v>23</v>
          </cell>
          <cell r="E650">
            <v>14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 t="str">
            <v>453374</v>
          </cell>
          <cell r="B651" t="str">
            <v>1251</v>
          </cell>
          <cell r="C651" t="str">
            <v>12</v>
          </cell>
          <cell r="D651" t="str">
            <v>23</v>
          </cell>
          <cell r="E651">
            <v>15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 t="str">
            <v>453374</v>
          </cell>
          <cell r="B652" t="str">
            <v>1251</v>
          </cell>
          <cell r="C652" t="str">
            <v>12</v>
          </cell>
          <cell r="D652" t="str">
            <v>23</v>
          </cell>
          <cell r="E652">
            <v>16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 t="str">
            <v>453374</v>
          </cell>
          <cell r="B653" t="str">
            <v>1251</v>
          </cell>
          <cell r="C653" t="str">
            <v>12</v>
          </cell>
          <cell r="D653" t="str">
            <v>23</v>
          </cell>
          <cell r="E653">
            <v>17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 t="str">
            <v>453374</v>
          </cell>
          <cell r="B654" t="str">
            <v>1251</v>
          </cell>
          <cell r="C654" t="str">
            <v>12</v>
          </cell>
          <cell r="D654" t="str">
            <v>23</v>
          </cell>
          <cell r="E654">
            <v>18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 t="str">
            <v>453374</v>
          </cell>
          <cell r="B655" t="str">
            <v>1251</v>
          </cell>
          <cell r="C655" t="str">
            <v>12</v>
          </cell>
          <cell r="D655" t="str">
            <v>23</v>
          </cell>
          <cell r="E655">
            <v>19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 t="str">
            <v>453374</v>
          </cell>
          <cell r="B656" t="str">
            <v>1251</v>
          </cell>
          <cell r="C656" t="str">
            <v>12</v>
          </cell>
          <cell r="D656" t="str">
            <v>23</v>
          </cell>
          <cell r="E656">
            <v>20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 t="str">
            <v>453374</v>
          </cell>
          <cell r="B657" t="str">
            <v>1251</v>
          </cell>
          <cell r="C657" t="str">
            <v>12</v>
          </cell>
          <cell r="D657" t="str">
            <v>23</v>
          </cell>
          <cell r="E657">
            <v>21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 t="str">
            <v>453374</v>
          </cell>
          <cell r="B658" t="str">
            <v>1251</v>
          </cell>
          <cell r="C658" t="str">
            <v>12</v>
          </cell>
          <cell r="D658" t="str">
            <v>23</v>
          </cell>
          <cell r="E658">
            <v>22</v>
          </cell>
          <cell r="G658">
            <v>10000</v>
          </cell>
          <cell r="H658">
            <v>0</v>
          </cell>
          <cell r="I658">
            <v>0</v>
          </cell>
          <cell r="J658">
            <v>2725</v>
          </cell>
          <cell r="K658">
            <v>0</v>
          </cell>
          <cell r="L658">
            <v>2725</v>
          </cell>
          <cell r="M658">
            <v>12725</v>
          </cell>
          <cell r="N658">
            <v>11209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 t="str">
            <v>453374</v>
          </cell>
          <cell r="B659" t="str">
            <v>1251</v>
          </cell>
          <cell r="C659" t="str">
            <v>12</v>
          </cell>
          <cell r="D659" t="str">
            <v>23</v>
          </cell>
          <cell r="E659">
            <v>23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 t="str">
            <v>453374</v>
          </cell>
          <cell r="B660" t="str">
            <v>1251</v>
          </cell>
          <cell r="C660" t="str">
            <v>12</v>
          </cell>
          <cell r="D660" t="str">
            <v>23</v>
          </cell>
          <cell r="E660">
            <v>24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 t="str">
            <v>453374</v>
          </cell>
          <cell r="B661" t="str">
            <v>1251</v>
          </cell>
          <cell r="C661" t="str">
            <v>12</v>
          </cell>
          <cell r="D661" t="str">
            <v>23</v>
          </cell>
          <cell r="E661">
            <v>25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 t="str">
            <v>453374</v>
          </cell>
          <cell r="B662" t="str">
            <v>1251</v>
          </cell>
          <cell r="C662" t="str">
            <v>12</v>
          </cell>
          <cell r="D662" t="str">
            <v>23</v>
          </cell>
          <cell r="E662">
            <v>26</v>
          </cell>
          <cell r="G662">
            <v>414917</v>
          </cell>
          <cell r="H662">
            <v>0</v>
          </cell>
          <cell r="I662">
            <v>0</v>
          </cell>
          <cell r="J662">
            <v>67035</v>
          </cell>
          <cell r="K662">
            <v>0</v>
          </cell>
          <cell r="L662">
            <v>67035</v>
          </cell>
          <cell r="M662">
            <v>481952</v>
          </cell>
          <cell r="N662">
            <v>472832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 t="str">
            <v>453374</v>
          </cell>
          <cell r="B663" t="str">
            <v>1251</v>
          </cell>
          <cell r="C663" t="str">
            <v>12</v>
          </cell>
          <cell r="D663" t="str">
            <v>23</v>
          </cell>
          <cell r="E663">
            <v>27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 t="str">
            <v>453374</v>
          </cell>
          <cell r="B664" t="str">
            <v>1251</v>
          </cell>
          <cell r="C664" t="str">
            <v>12</v>
          </cell>
          <cell r="D664" t="str">
            <v>23</v>
          </cell>
          <cell r="E664">
            <v>28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-6368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 t="str">
            <v>453374</v>
          </cell>
          <cell r="B665" t="str">
            <v>1251</v>
          </cell>
          <cell r="C665" t="str">
            <v>12</v>
          </cell>
          <cell r="D665" t="str">
            <v>23</v>
          </cell>
          <cell r="E665">
            <v>29</v>
          </cell>
          <cell r="G665">
            <v>414917</v>
          </cell>
          <cell r="H665">
            <v>0</v>
          </cell>
          <cell r="I665">
            <v>0</v>
          </cell>
          <cell r="J665">
            <v>67035</v>
          </cell>
          <cell r="K665">
            <v>0</v>
          </cell>
          <cell r="L665">
            <v>67035</v>
          </cell>
          <cell r="M665">
            <v>481952</v>
          </cell>
          <cell r="N665">
            <v>466464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 t="str">
            <v>453374</v>
          </cell>
          <cell r="B666" t="str">
            <v>1251</v>
          </cell>
          <cell r="C666" t="str">
            <v>12</v>
          </cell>
          <cell r="D666" t="str">
            <v>23</v>
          </cell>
          <cell r="E666">
            <v>30</v>
          </cell>
          <cell r="G666">
            <v>17771</v>
          </cell>
          <cell r="H666">
            <v>0</v>
          </cell>
          <cell r="I666">
            <v>0</v>
          </cell>
          <cell r="J666">
            <v>37064</v>
          </cell>
          <cell r="K666">
            <v>0</v>
          </cell>
          <cell r="L666">
            <v>37064</v>
          </cell>
          <cell r="M666">
            <v>54835</v>
          </cell>
          <cell r="N666">
            <v>63090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 t="str">
            <v>453374</v>
          </cell>
          <cell r="B667" t="str">
            <v>1251</v>
          </cell>
          <cell r="C667" t="str">
            <v>12</v>
          </cell>
          <cell r="D667" t="str">
            <v>23</v>
          </cell>
          <cell r="E667">
            <v>31</v>
          </cell>
          <cell r="G667">
            <v>10000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10000</v>
          </cell>
          <cell r="N667">
            <v>15312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 t="str">
            <v>453374</v>
          </cell>
          <cell r="B668" t="str">
            <v>1251</v>
          </cell>
          <cell r="C668" t="str">
            <v>12</v>
          </cell>
          <cell r="D668" t="str">
            <v>23</v>
          </cell>
          <cell r="E668">
            <v>32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 t="str">
            <v>453374</v>
          </cell>
          <cell r="B669" t="str">
            <v>1251</v>
          </cell>
          <cell r="C669" t="str">
            <v>12</v>
          </cell>
          <cell r="D669" t="str">
            <v>23</v>
          </cell>
          <cell r="E669">
            <v>33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 t="str">
            <v>453374</v>
          </cell>
          <cell r="B670" t="str">
            <v>1251</v>
          </cell>
          <cell r="C670" t="str">
            <v>12</v>
          </cell>
          <cell r="D670" t="str">
            <v>23</v>
          </cell>
          <cell r="E670">
            <v>34</v>
          </cell>
          <cell r="G670">
            <v>387146</v>
          </cell>
          <cell r="H670">
            <v>0</v>
          </cell>
          <cell r="I670">
            <v>0</v>
          </cell>
          <cell r="J670">
            <v>23155</v>
          </cell>
          <cell r="K670">
            <v>0</v>
          </cell>
          <cell r="L670">
            <v>23155</v>
          </cell>
          <cell r="M670">
            <v>410301</v>
          </cell>
          <cell r="N670">
            <v>410304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 t="str">
            <v>453374</v>
          </cell>
          <cell r="B671" t="str">
            <v>1251</v>
          </cell>
          <cell r="C671" t="str">
            <v>12</v>
          </cell>
          <cell r="D671" t="str">
            <v>23</v>
          </cell>
          <cell r="E671">
            <v>35</v>
          </cell>
          <cell r="G671">
            <v>0</v>
          </cell>
          <cell r="H671">
            <v>0</v>
          </cell>
          <cell r="I671">
            <v>0</v>
          </cell>
          <cell r="J671">
            <v>6816</v>
          </cell>
          <cell r="K671">
            <v>0</v>
          </cell>
          <cell r="L671">
            <v>6816</v>
          </cell>
          <cell r="M671">
            <v>6816</v>
          </cell>
          <cell r="N671">
            <v>6816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 t="str">
            <v>453374</v>
          </cell>
          <cell r="B672" t="str">
            <v>1251</v>
          </cell>
          <cell r="C672" t="str">
            <v>12</v>
          </cell>
          <cell r="D672" t="str">
            <v>23</v>
          </cell>
          <cell r="E672">
            <v>36</v>
          </cell>
          <cell r="G672">
            <v>414917</v>
          </cell>
          <cell r="H672">
            <v>0</v>
          </cell>
          <cell r="I672">
            <v>0</v>
          </cell>
          <cell r="J672">
            <v>67035</v>
          </cell>
          <cell r="K672">
            <v>0</v>
          </cell>
          <cell r="L672">
            <v>67035</v>
          </cell>
          <cell r="M672">
            <v>481952</v>
          </cell>
          <cell r="N672">
            <v>495522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 t="str">
            <v>453374</v>
          </cell>
          <cell r="B673" t="str">
            <v>1251</v>
          </cell>
          <cell r="C673" t="str">
            <v>12</v>
          </cell>
          <cell r="D673" t="str">
            <v>23</v>
          </cell>
          <cell r="E673">
            <v>37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 t="str">
            <v>453374</v>
          </cell>
          <cell r="B674" t="str">
            <v>1251</v>
          </cell>
          <cell r="C674" t="str">
            <v>12</v>
          </cell>
          <cell r="D674" t="str">
            <v>23</v>
          </cell>
          <cell r="E674">
            <v>38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 t="str">
            <v>453374</v>
          </cell>
          <cell r="B675" t="str">
            <v>1251</v>
          </cell>
          <cell r="C675" t="str">
            <v>12</v>
          </cell>
          <cell r="D675" t="str">
            <v>23</v>
          </cell>
          <cell r="E675">
            <v>39</v>
          </cell>
          <cell r="G675">
            <v>414917</v>
          </cell>
          <cell r="H675">
            <v>0</v>
          </cell>
          <cell r="I675">
            <v>0</v>
          </cell>
          <cell r="J675">
            <v>67035</v>
          </cell>
          <cell r="K675">
            <v>0</v>
          </cell>
          <cell r="L675">
            <v>67035</v>
          </cell>
          <cell r="M675">
            <v>481952</v>
          </cell>
          <cell r="N675">
            <v>495522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 t="str">
            <v>453374</v>
          </cell>
          <cell r="B676" t="str">
            <v>1251</v>
          </cell>
          <cell r="C676" t="str">
            <v>12</v>
          </cell>
          <cell r="D676" t="str">
            <v>24</v>
          </cell>
          <cell r="E676">
            <v>1</v>
          </cell>
          <cell r="G676">
            <v>0</v>
          </cell>
          <cell r="H676">
            <v>0</v>
          </cell>
          <cell r="I676">
            <v>18</v>
          </cell>
          <cell r="J676">
            <v>0</v>
          </cell>
          <cell r="K676">
            <v>18</v>
          </cell>
          <cell r="L676">
            <v>488706</v>
          </cell>
          <cell r="M676">
            <v>466464</v>
          </cell>
          <cell r="N676">
            <v>22212</v>
          </cell>
          <cell r="O676">
            <v>0</v>
          </cell>
          <cell r="P676">
            <v>48</v>
          </cell>
          <cell r="Q676">
            <v>0</v>
          </cell>
          <cell r="R676">
            <v>22260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 t="str">
            <v>453374</v>
          </cell>
          <cell r="B677" t="str">
            <v>1251</v>
          </cell>
          <cell r="C677" t="str">
            <v>12</v>
          </cell>
          <cell r="D677" t="str">
            <v>29</v>
          </cell>
          <cell r="E677">
            <v>1</v>
          </cell>
          <cell r="G677">
            <v>0</v>
          </cell>
          <cell r="H677">
            <v>22212</v>
          </cell>
          <cell r="I677">
            <v>18</v>
          </cell>
          <cell r="J677">
            <v>48</v>
          </cell>
          <cell r="K677">
            <v>18</v>
          </cell>
          <cell r="L677">
            <v>22260</v>
          </cell>
          <cell r="M677">
            <v>6079</v>
          </cell>
          <cell r="N677">
            <v>0</v>
          </cell>
          <cell r="O677">
            <v>0</v>
          </cell>
          <cell r="P677">
            <v>0</v>
          </cell>
          <cell r="Q677">
            <v>719</v>
          </cell>
          <cell r="R677">
            <v>430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 t="str">
            <v>453374</v>
          </cell>
          <cell r="B678" t="str">
            <v>1251</v>
          </cell>
          <cell r="C678" t="str">
            <v>12</v>
          </cell>
          <cell r="D678" t="str">
            <v>29</v>
          </cell>
          <cell r="E678">
            <v>9</v>
          </cell>
          <cell r="G678">
            <v>0</v>
          </cell>
          <cell r="H678">
            <v>0</v>
          </cell>
          <cell r="I678">
            <v>6798</v>
          </cell>
          <cell r="J678">
            <v>430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6816</v>
          </cell>
          <cell r="P678">
            <v>22690</v>
          </cell>
          <cell r="Q678">
            <v>0</v>
          </cell>
          <cell r="R678">
            <v>-3</v>
          </cell>
          <cell r="S678">
            <v>0</v>
          </cell>
          <cell r="T678">
            <v>0</v>
          </cell>
          <cell r="U678">
            <v>1856</v>
          </cell>
          <cell r="V678">
            <v>0</v>
          </cell>
          <cell r="W678">
            <v>0</v>
          </cell>
        </row>
        <row r="679">
          <cell r="A679" t="str">
            <v>453374</v>
          </cell>
          <cell r="B679" t="str">
            <v>1251</v>
          </cell>
          <cell r="C679" t="str">
            <v>12</v>
          </cell>
          <cell r="D679" t="str">
            <v>29</v>
          </cell>
          <cell r="E679">
            <v>17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8672</v>
          </cell>
          <cell r="L679">
            <v>22687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8672</v>
          </cell>
          <cell r="R679">
            <v>22687</v>
          </cell>
          <cell r="S679">
            <v>0</v>
          </cell>
          <cell r="T679">
            <v>0</v>
          </cell>
          <cell r="U679">
            <v>8672</v>
          </cell>
          <cell r="V679">
            <v>22687</v>
          </cell>
          <cell r="W679">
            <v>0</v>
          </cell>
        </row>
        <row r="680">
          <cell r="A680" t="str">
            <v>453374</v>
          </cell>
          <cell r="B680" t="str">
            <v>1251</v>
          </cell>
          <cell r="C680" t="str">
            <v>12</v>
          </cell>
          <cell r="D680" t="str">
            <v>29</v>
          </cell>
          <cell r="E680">
            <v>25</v>
          </cell>
          <cell r="G680">
            <v>0</v>
          </cell>
          <cell r="H680">
            <v>0</v>
          </cell>
          <cell r="I680">
            <v>17344</v>
          </cell>
          <cell r="J680">
            <v>45374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 t="str">
            <v>453374</v>
          </cell>
          <cell r="B681" t="str">
            <v>1251</v>
          </cell>
          <cell r="C681" t="str">
            <v>12</v>
          </cell>
          <cell r="D681" t="str">
            <v>34</v>
          </cell>
          <cell r="E681">
            <v>0</v>
          </cell>
          <cell r="G681">
            <v>84</v>
          </cell>
          <cell r="H681">
            <v>3575</v>
          </cell>
          <cell r="I681">
            <v>0</v>
          </cell>
          <cell r="J681">
            <v>0</v>
          </cell>
          <cell r="K681">
            <v>697</v>
          </cell>
          <cell r="L681">
            <v>0</v>
          </cell>
          <cell r="M681">
            <v>0</v>
          </cell>
          <cell r="N681">
            <v>275</v>
          </cell>
          <cell r="O681">
            <v>4272</v>
          </cell>
          <cell r="P681">
            <v>240</v>
          </cell>
          <cell r="Q681">
            <v>1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 t="str">
            <v>453374</v>
          </cell>
          <cell r="B682" t="str">
            <v>1251</v>
          </cell>
          <cell r="C682" t="str">
            <v>12</v>
          </cell>
          <cell r="D682" t="str">
            <v>34</v>
          </cell>
          <cell r="E682">
            <v>0</v>
          </cell>
          <cell r="G682">
            <v>87</v>
          </cell>
          <cell r="H682">
            <v>10658</v>
          </cell>
          <cell r="I682">
            <v>0</v>
          </cell>
          <cell r="J682">
            <v>0</v>
          </cell>
          <cell r="K682">
            <v>1386</v>
          </cell>
          <cell r="L682">
            <v>1218</v>
          </cell>
          <cell r="M682">
            <v>0</v>
          </cell>
          <cell r="N682">
            <v>805</v>
          </cell>
          <cell r="O682">
            <v>13262</v>
          </cell>
          <cell r="P682">
            <v>1255</v>
          </cell>
          <cell r="Q682">
            <v>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 t="str">
            <v>453374</v>
          </cell>
          <cell r="B683" t="str">
            <v>1251</v>
          </cell>
          <cell r="C683" t="str">
            <v>12</v>
          </cell>
          <cell r="D683" t="str">
            <v>34</v>
          </cell>
          <cell r="E683">
            <v>0</v>
          </cell>
          <cell r="G683">
            <v>90</v>
          </cell>
          <cell r="H683">
            <v>2969</v>
          </cell>
          <cell r="I683">
            <v>0</v>
          </cell>
          <cell r="J683">
            <v>0</v>
          </cell>
          <cell r="K683">
            <v>452</v>
          </cell>
          <cell r="L683">
            <v>0</v>
          </cell>
          <cell r="M683">
            <v>0</v>
          </cell>
          <cell r="N683">
            <v>231</v>
          </cell>
          <cell r="O683">
            <v>3421</v>
          </cell>
          <cell r="P683">
            <v>177</v>
          </cell>
          <cell r="Q683">
            <v>2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 t="str">
            <v>453374</v>
          </cell>
          <cell r="B684" t="str">
            <v>1251</v>
          </cell>
          <cell r="C684" t="str">
            <v>12</v>
          </cell>
          <cell r="D684" t="str">
            <v>34</v>
          </cell>
          <cell r="E684">
            <v>0</v>
          </cell>
          <cell r="G684">
            <v>91</v>
          </cell>
          <cell r="H684">
            <v>1356</v>
          </cell>
          <cell r="I684">
            <v>0</v>
          </cell>
          <cell r="J684">
            <v>0</v>
          </cell>
          <cell r="K684">
            <v>171</v>
          </cell>
          <cell r="L684">
            <v>0</v>
          </cell>
          <cell r="M684">
            <v>0</v>
          </cell>
          <cell r="N684">
            <v>107</v>
          </cell>
          <cell r="O684">
            <v>1527</v>
          </cell>
          <cell r="P684">
            <v>62</v>
          </cell>
          <cell r="Q684">
            <v>1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 t="str">
            <v>453374</v>
          </cell>
          <cell r="B685" t="str">
            <v>1251</v>
          </cell>
          <cell r="C685" t="str">
            <v>12</v>
          </cell>
          <cell r="D685" t="str">
            <v>34</v>
          </cell>
          <cell r="E685">
            <v>0</v>
          </cell>
          <cell r="G685">
            <v>94</v>
          </cell>
          <cell r="H685">
            <v>6040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505</v>
          </cell>
          <cell r="O685">
            <v>6040</v>
          </cell>
          <cell r="P685">
            <v>53</v>
          </cell>
          <cell r="Q685">
            <v>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 t="str">
            <v>453374</v>
          </cell>
          <cell r="B686" t="str">
            <v>1251</v>
          </cell>
          <cell r="C686" t="str">
            <v>12</v>
          </cell>
          <cell r="D686" t="str">
            <v>34</v>
          </cell>
          <cell r="E686">
            <v>0</v>
          </cell>
          <cell r="G686">
            <v>95</v>
          </cell>
          <cell r="H686">
            <v>10327</v>
          </cell>
          <cell r="I686">
            <v>0</v>
          </cell>
          <cell r="J686">
            <v>0</v>
          </cell>
          <cell r="K686">
            <v>0</v>
          </cell>
          <cell r="L686">
            <v>450</v>
          </cell>
          <cell r="M686">
            <v>0</v>
          </cell>
          <cell r="N686">
            <v>798</v>
          </cell>
          <cell r="O686">
            <v>10777</v>
          </cell>
          <cell r="P686">
            <v>1032</v>
          </cell>
          <cell r="Q686">
            <v>9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 t="str">
            <v>453374</v>
          </cell>
          <cell r="B687" t="str">
            <v>1251</v>
          </cell>
          <cell r="C687" t="str">
            <v>12</v>
          </cell>
          <cell r="D687" t="str">
            <v>34</v>
          </cell>
          <cell r="E687">
            <v>0</v>
          </cell>
          <cell r="G687">
            <v>96</v>
          </cell>
          <cell r="H687">
            <v>11200</v>
          </cell>
          <cell r="I687">
            <v>0</v>
          </cell>
          <cell r="J687">
            <v>0</v>
          </cell>
          <cell r="K687">
            <v>239</v>
          </cell>
          <cell r="L687">
            <v>345</v>
          </cell>
          <cell r="M687">
            <v>0</v>
          </cell>
          <cell r="N687">
            <v>927</v>
          </cell>
          <cell r="O687">
            <v>11784</v>
          </cell>
          <cell r="P687">
            <v>402</v>
          </cell>
          <cell r="Q687">
            <v>10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 t="str">
            <v>453374</v>
          </cell>
          <cell r="B688" t="str">
            <v>1251</v>
          </cell>
          <cell r="C688" t="str">
            <v>12</v>
          </cell>
          <cell r="D688" t="str">
            <v>34</v>
          </cell>
          <cell r="E688">
            <v>0</v>
          </cell>
          <cell r="G688">
            <v>97</v>
          </cell>
          <cell r="H688">
            <v>24224</v>
          </cell>
          <cell r="I688">
            <v>0</v>
          </cell>
          <cell r="J688">
            <v>0</v>
          </cell>
          <cell r="K688">
            <v>0</v>
          </cell>
          <cell r="L688">
            <v>451</v>
          </cell>
          <cell r="M688">
            <v>0</v>
          </cell>
          <cell r="N688">
            <v>1956</v>
          </cell>
          <cell r="O688">
            <v>24675</v>
          </cell>
          <cell r="P688">
            <v>2550</v>
          </cell>
          <cell r="Q688">
            <v>21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 t="str">
            <v>453374</v>
          </cell>
          <cell r="B689" t="str">
            <v>1251</v>
          </cell>
          <cell r="C689" t="str">
            <v>12</v>
          </cell>
          <cell r="D689" t="str">
            <v>34</v>
          </cell>
          <cell r="E689">
            <v>0</v>
          </cell>
          <cell r="G689">
            <v>98</v>
          </cell>
          <cell r="H689">
            <v>3848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304</v>
          </cell>
          <cell r="O689">
            <v>3848</v>
          </cell>
          <cell r="P689">
            <v>245</v>
          </cell>
          <cell r="Q689">
            <v>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 t="str">
            <v>453374</v>
          </cell>
          <cell r="B690" t="str">
            <v>1251</v>
          </cell>
          <cell r="C690" t="str">
            <v>12</v>
          </cell>
          <cell r="D690" t="str">
            <v>34</v>
          </cell>
          <cell r="E690">
            <v>0</v>
          </cell>
          <cell r="G690">
            <v>99</v>
          </cell>
          <cell r="H690">
            <v>70866</v>
          </cell>
          <cell r="I690">
            <v>0</v>
          </cell>
          <cell r="J690">
            <v>0</v>
          </cell>
          <cell r="K690">
            <v>1129</v>
          </cell>
          <cell r="L690">
            <v>320</v>
          </cell>
          <cell r="M690">
            <v>0</v>
          </cell>
          <cell r="N690">
            <v>5823</v>
          </cell>
          <cell r="O690">
            <v>72315</v>
          </cell>
          <cell r="P690">
            <v>8813</v>
          </cell>
          <cell r="Q690">
            <v>36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 t="str">
            <v>453374</v>
          </cell>
          <cell r="B691" t="str">
            <v>1251</v>
          </cell>
          <cell r="C691" t="str">
            <v>12</v>
          </cell>
          <cell r="D691" t="str">
            <v>34</v>
          </cell>
          <cell r="E691">
            <v>0</v>
          </cell>
          <cell r="G691">
            <v>100</v>
          </cell>
          <cell r="H691">
            <v>7104</v>
          </cell>
          <cell r="I691">
            <v>0</v>
          </cell>
          <cell r="J691">
            <v>0</v>
          </cell>
          <cell r="K691">
            <v>275</v>
          </cell>
          <cell r="L691">
            <v>0</v>
          </cell>
          <cell r="M691">
            <v>0</v>
          </cell>
          <cell r="N691">
            <v>539</v>
          </cell>
          <cell r="O691">
            <v>7379</v>
          </cell>
          <cell r="P691">
            <v>1308</v>
          </cell>
          <cell r="Q691">
            <v>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 t="str">
            <v>453374</v>
          </cell>
          <cell r="B692" t="str">
            <v>1251</v>
          </cell>
          <cell r="C692" t="str">
            <v>12</v>
          </cell>
          <cell r="D692" t="str">
            <v>34</v>
          </cell>
          <cell r="E692">
            <v>0</v>
          </cell>
          <cell r="G692">
            <v>101</v>
          </cell>
          <cell r="H692">
            <v>47432</v>
          </cell>
          <cell r="I692">
            <v>0</v>
          </cell>
          <cell r="J692">
            <v>0</v>
          </cell>
          <cell r="K692">
            <v>1467</v>
          </cell>
          <cell r="L692">
            <v>233</v>
          </cell>
          <cell r="M692">
            <v>0</v>
          </cell>
          <cell r="N692">
            <v>4334</v>
          </cell>
          <cell r="O692">
            <v>49132</v>
          </cell>
          <cell r="P692">
            <v>8905</v>
          </cell>
          <cell r="Q692">
            <v>22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 t="str">
            <v>453374</v>
          </cell>
          <cell r="B693" t="str">
            <v>1251</v>
          </cell>
          <cell r="C693" t="str">
            <v>12</v>
          </cell>
          <cell r="D693" t="str">
            <v>34</v>
          </cell>
          <cell r="E693">
            <v>0</v>
          </cell>
          <cell r="G693">
            <v>102</v>
          </cell>
          <cell r="H693">
            <v>15070</v>
          </cell>
          <cell r="I693">
            <v>0</v>
          </cell>
          <cell r="J693">
            <v>0</v>
          </cell>
          <cell r="K693">
            <v>530</v>
          </cell>
          <cell r="L693">
            <v>0</v>
          </cell>
          <cell r="M693">
            <v>0</v>
          </cell>
          <cell r="N693">
            <v>1134</v>
          </cell>
          <cell r="O693">
            <v>15600</v>
          </cell>
          <cell r="P693">
            <v>2908</v>
          </cell>
          <cell r="Q693">
            <v>5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 t="str">
            <v>453374</v>
          </cell>
          <cell r="B694" t="str">
            <v>1251</v>
          </cell>
          <cell r="C694" t="str">
            <v>12</v>
          </cell>
          <cell r="D694" t="str">
            <v>34</v>
          </cell>
          <cell r="E694">
            <v>0</v>
          </cell>
          <cell r="G694">
            <v>105</v>
          </cell>
          <cell r="H694">
            <v>214669</v>
          </cell>
          <cell r="I694">
            <v>0</v>
          </cell>
          <cell r="J694">
            <v>0</v>
          </cell>
          <cell r="K694">
            <v>6346</v>
          </cell>
          <cell r="L694">
            <v>3017</v>
          </cell>
          <cell r="M694">
            <v>0</v>
          </cell>
          <cell r="N694">
            <v>17738</v>
          </cell>
          <cell r="O694">
            <v>224032</v>
          </cell>
          <cell r="P694">
            <v>27950</v>
          </cell>
          <cell r="Q694">
            <v>123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453374</v>
          </cell>
          <cell r="B695" t="str">
            <v>1251</v>
          </cell>
          <cell r="C695" t="str">
            <v>12</v>
          </cell>
          <cell r="D695" t="str">
            <v>34</v>
          </cell>
          <cell r="E695">
            <v>0</v>
          </cell>
          <cell r="G695">
            <v>151</v>
          </cell>
          <cell r="H695">
            <v>214669</v>
          </cell>
          <cell r="I695">
            <v>0</v>
          </cell>
          <cell r="J695">
            <v>0</v>
          </cell>
          <cell r="K695">
            <v>6346</v>
          </cell>
          <cell r="L695">
            <v>3017</v>
          </cell>
          <cell r="M695">
            <v>0</v>
          </cell>
          <cell r="N695">
            <v>17738</v>
          </cell>
          <cell r="O695">
            <v>224032</v>
          </cell>
          <cell r="P695">
            <v>27950</v>
          </cell>
          <cell r="Q695">
            <v>123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 t="str">
            <v>453374</v>
          </cell>
          <cell r="B696" t="str">
            <v>1251</v>
          </cell>
          <cell r="C696" t="str">
            <v>12</v>
          </cell>
          <cell r="D696" t="str">
            <v>34</v>
          </cell>
          <cell r="E696">
            <v>0</v>
          </cell>
          <cell r="G696">
            <v>153</v>
          </cell>
          <cell r="H696">
            <v>5754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427</v>
          </cell>
          <cell r="O696">
            <v>5754</v>
          </cell>
          <cell r="P696">
            <v>415</v>
          </cell>
          <cell r="Q696">
            <v>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 t="str">
            <v>453374</v>
          </cell>
          <cell r="B697" t="str">
            <v>1251</v>
          </cell>
          <cell r="C697" t="str">
            <v>12</v>
          </cell>
          <cell r="D697" t="str">
            <v>34</v>
          </cell>
          <cell r="E697">
            <v>0</v>
          </cell>
          <cell r="G697">
            <v>157</v>
          </cell>
          <cell r="H697">
            <v>5754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427</v>
          </cell>
          <cell r="O697">
            <v>5754</v>
          </cell>
          <cell r="P697">
            <v>415</v>
          </cell>
          <cell r="Q697">
            <v>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 t="str">
            <v>453374</v>
          </cell>
          <cell r="B698" t="str">
            <v>1251</v>
          </cell>
          <cell r="C698" t="str">
            <v>12</v>
          </cell>
          <cell r="D698" t="str">
            <v>34</v>
          </cell>
          <cell r="E698">
            <v>0</v>
          </cell>
          <cell r="G698">
            <v>158</v>
          </cell>
          <cell r="H698">
            <v>220423</v>
          </cell>
          <cell r="I698">
            <v>0</v>
          </cell>
          <cell r="J698">
            <v>0</v>
          </cell>
          <cell r="K698">
            <v>6346</v>
          </cell>
          <cell r="L698">
            <v>3017</v>
          </cell>
          <cell r="M698">
            <v>0</v>
          </cell>
          <cell r="N698">
            <v>18165</v>
          </cell>
          <cell r="O698">
            <v>229786</v>
          </cell>
          <cell r="P698">
            <v>28365</v>
          </cell>
          <cell r="Q698">
            <v>127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 t="str">
            <v>453374</v>
          </cell>
          <cell r="B699" t="str">
            <v>1251</v>
          </cell>
          <cell r="C699" t="str">
            <v>12</v>
          </cell>
          <cell r="D699" t="str">
            <v>35</v>
          </cell>
          <cell r="E699">
            <v>1</v>
          </cell>
          <cell r="G699">
            <v>224032</v>
          </cell>
          <cell r="H699">
            <v>5754</v>
          </cell>
          <cell r="I699">
            <v>0</v>
          </cell>
          <cell r="J699">
            <v>0</v>
          </cell>
          <cell r="K699">
            <v>229786</v>
          </cell>
          <cell r="L699">
            <v>27950</v>
          </cell>
          <cell r="M699">
            <v>415</v>
          </cell>
          <cell r="N699">
            <v>0</v>
          </cell>
          <cell r="O699">
            <v>0</v>
          </cell>
          <cell r="P699">
            <v>28365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 t="str">
            <v>453374</v>
          </cell>
          <cell r="B700" t="str">
            <v>1251</v>
          </cell>
          <cell r="C700" t="str">
            <v>12</v>
          </cell>
          <cell r="D700" t="str">
            <v>35</v>
          </cell>
          <cell r="E700">
            <v>4</v>
          </cell>
          <cell r="G700">
            <v>12009</v>
          </cell>
          <cell r="H700">
            <v>72</v>
          </cell>
          <cell r="I700">
            <v>0</v>
          </cell>
          <cell r="J700">
            <v>0</v>
          </cell>
          <cell r="K700">
            <v>12081</v>
          </cell>
          <cell r="L700">
            <v>5888</v>
          </cell>
          <cell r="M700">
            <v>54</v>
          </cell>
          <cell r="N700">
            <v>0</v>
          </cell>
          <cell r="O700">
            <v>0</v>
          </cell>
          <cell r="P700">
            <v>5942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 t="str">
            <v>453374</v>
          </cell>
          <cell r="B701" t="str">
            <v>1251</v>
          </cell>
          <cell r="C701" t="str">
            <v>12</v>
          </cell>
          <cell r="D701" t="str">
            <v>35</v>
          </cell>
          <cell r="E701">
            <v>7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45847</v>
          </cell>
          <cell r="M701">
            <v>541</v>
          </cell>
          <cell r="N701">
            <v>0</v>
          </cell>
          <cell r="O701">
            <v>0</v>
          </cell>
          <cell r="P701">
            <v>46388</v>
          </cell>
          <cell r="Q701">
            <v>0</v>
          </cell>
          <cell r="R701">
            <v>0</v>
          </cell>
          <cell r="S701">
            <v>10607</v>
          </cell>
          <cell r="T701">
            <v>0</v>
          </cell>
          <cell r="U701">
            <v>10607</v>
          </cell>
          <cell r="V701">
            <v>0</v>
          </cell>
          <cell r="W701">
            <v>0</v>
          </cell>
        </row>
        <row r="702">
          <cell r="A702" t="str">
            <v>453374</v>
          </cell>
          <cell r="B702" t="str">
            <v>1251</v>
          </cell>
          <cell r="C702" t="str">
            <v>12</v>
          </cell>
          <cell r="D702" t="str">
            <v>35</v>
          </cell>
          <cell r="E702">
            <v>10</v>
          </cell>
          <cell r="G702">
            <v>269879</v>
          </cell>
          <cell r="H702">
            <v>6295</v>
          </cell>
          <cell r="I702">
            <v>10607</v>
          </cell>
          <cell r="J702">
            <v>0</v>
          </cell>
          <cell r="K702">
            <v>286781</v>
          </cell>
          <cell r="L702">
            <v>124</v>
          </cell>
          <cell r="M702">
            <v>4</v>
          </cell>
          <cell r="N702">
            <v>9</v>
          </cell>
          <cell r="O702">
            <v>0</v>
          </cell>
          <cell r="P702">
            <v>137</v>
          </cell>
          <cell r="Q702">
            <v>125</v>
          </cell>
          <cell r="R702">
            <v>4</v>
          </cell>
          <cell r="S702">
            <v>0</v>
          </cell>
          <cell r="T702">
            <v>0</v>
          </cell>
          <cell r="U702">
            <v>129</v>
          </cell>
          <cell r="V702">
            <v>0</v>
          </cell>
          <cell r="W702">
            <v>0</v>
          </cell>
        </row>
        <row r="703">
          <cell r="A703" t="str">
            <v>453374</v>
          </cell>
          <cell r="B703" t="str">
            <v>1251</v>
          </cell>
          <cell r="C703" t="str">
            <v>12</v>
          </cell>
          <cell r="D703" t="str">
            <v>35</v>
          </cell>
          <cell r="E703">
            <v>13</v>
          </cell>
          <cell r="G703">
            <v>121</v>
          </cell>
          <cell r="H703">
            <v>5</v>
          </cell>
          <cell r="I703">
            <v>14</v>
          </cell>
          <cell r="J703">
            <v>0</v>
          </cell>
          <cell r="K703">
            <v>140</v>
          </cell>
          <cell r="L703">
            <v>130</v>
          </cell>
          <cell r="M703">
            <v>4</v>
          </cell>
          <cell r="N703">
            <v>6</v>
          </cell>
          <cell r="O703">
            <v>0</v>
          </cell>
          <cell r="P703">
            <v>140</v>
          </cell>
          <cell r="Q703">
            <v>130</v>
          </cell>
          <cell r="R703">
            <v>7</v>
          </cell>
          <cell r="S703">
            <v>0</v>
          </cell>
          <cell r="T703">
            <v>0</v>
          </cell>
          <cell r="U703">
            <v>137</v>
          </cell>
          <cell r="V703">
            <v>0</v>
          </cell>
          <cell r="W703">
            <v>0</v>
          </cell>
        </row>
        <row r="704">
          <cell r="A704" t="str">
            <v>453374</v>
          </cell>
          <cell r="B704" t="str">
            <v>1251</v>
          </cell>
          <cell r="C704" t="str">
            <v>12</v>
          </cell>
          <cell r="D704" t="str">
            <v>35</v>
          </cell>
          <cell r="E704">
            <v>16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3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3</v>
          </cell>
          <cell r="Q704">
            <v>123</v>
          </cell>
          <cell r="R704">
            <v>4</v>
          </cell>
          <cell r="S704">
            <v>10</v>
          </cell>
          <cell r="T704">
            <v>0</v>
          </cell>
          <cell r="U704">
            <v>137</v>
          </cell>
          <cell r="V704">
            <v>0</v>
          </cell>
          <cell r="W704">
            <v>0</v>
          </cell>
        </row>
        <row r="705">
          <cell r="A705" t="str">
            <v>453374</v>
          </cell>
          <cell r="B705" t="str">
            <v>1251</v>
          </cell>
          <cell r="C705" t="str">
            <v>12</v>
          </cell>
          <cell r="D705" t="str">
            <v>35</v>
          </cell>
          <cell r="E705">
            <v>19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str">
            <v>453374</v>
          </cell>
          <cell r="B706" t="str">
            <v>1251</v>
          </cell>
          <cell r="C706" t="str">
            <v>12</v>
          </cell>
          <cell r="D706" t="str">
            <v>37</v>
          </cell>
          <cell r="E706">
            <v>0</v>
          </cell>
          <cell r="G706">
            <v>55141401</v>
          </cell>
          <cell r="H706">
            <v>205</v>
          </cell>
          <cell r="I706">
            <v>0</v>
          </cell>
          <cell r="J706">
            <v>205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str">
            <v>453374</v>
          </cell>
          <cell r="B707" t="str">
            <v>1251</v>
          </cell>
          <cell r="C707" t="str">
            <v>12</v>
          </cell>
          <cell r="D707" t="str">
            <v>37</v>
          </cell>
          <cell r="E707">
            <v>0</v>
          </cell>
          <cell r="G707">
            <v>55141402</v>
          </cell>
          <cell r="H707">
            <v>0</v>
          </cell>
          <cell r="I707">
            <v>0</v>
          </cell>
          <cell r="J707">
            <v>11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str">
            <v>453374</v>
          </cell>
          <cell r="B708" t="str">
            <v>1251</v>
          </cell>
          <cell r="C708" t="str">
            <v>12</v>
          </cell>
          <cell r="D708" t="str">
            <v>37</v>
          </cell>
          <cell r="E708">
            <v>0</v>
          </cell>
          <cell r="G708">
            <v>75176801</v>
          </cell>
          <cell r="H708">
            <v>995</v>
          </cell>
          <cell r="I708">
            <v>0</v>
          </cell>
          <cell r="J708">
            <v>975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str">
            <v>453374</v>
          </cell>
          <cell r="B709" t="str">
            <v>1251</v>
          </cell>
          <cell r="C709" t="str">
            <v>12</v>
          </cell>
          <cell r="D709" t="str">
            <v>37</v>
          </cell>
          <cell r="E709">
            <v>0</v>
          </cell>
          <cell r="G709">
            <v>80217701</v>
          </cell>
          <cell r="H709">
            <v>528</v>
          </cell>
          <cell r="I709">
            <v>0</v>
          </cell>
          <cell r="J709">
            <v>557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 t="str">
            <v>453374</v>
          </cell>
          <cell r="B710" t="str">
            <v>1251</v>
          </cell>
          <cell r="C710" t="str">
            <v>12</v>
          </cell>
          <cell r="D710" t="str">
            <v>37</v>
          </cell>
          <cell r="E710">
            <v>0</v>
          </cell>
          <cell r="G710">
            <v>80217702</v>
          </cell>
          <cell r="H710">
            <v>0</v>
          </cell>
          <cell r="I710">
            <v>0</v>
          </cell>
          <cell r="J710">
            <v>18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 t="str">
            <v>453374</v>
          </cell>
          <cell r="B711" t="str">
            <v>1251</v>
          </cell>
          <cell r="C711" t="str">
            <v>12</v>
          </cell>
          <cell r="D711" t="str">
            <v>37</v>
          </cell>
          <cell r="E711">
            <v>0</v>
          </cell>
          <cell r="G711">
            <v>80222501</v>
          </cell>
          <cell r="H711">
            <v>42</v>
          </cell>
          <cell r="I711">
            <v>0</v>
          </cell>
          <cell r="J711">
            <v>35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 t="str">
            <v>453374</v>
          </cell>
          <cell r="B712" t="str">
            <v>1251</v>
          </cell>
          <cell r="C712" t="str">
            <v>12</v>
          </cell>
          <cell r="D712" t="str">
            <v>37</v>
          </cell>
          <cell r="E712">
            <v>0</v>
          </cell>
          <cell r="G712">
            <v>80222502</v>
          </cell>
          <cell r="H712">
            <v>0</v>
          </cell>
          <cell r="I712">
            <v>0</v>
          </cell>
          <cell r="J712">
            <v>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 t="str">
            <v>453374</v>
          </cell>
          <cell r="B713" t="str">
            <v>1251</v>
          </cell>
          <cell r="C713" t="str">
            <v>12</v>
          </cell>
          <cell r="D713" t="str">
            <v>37</v>
          </cell>
          <cell r="E713">
            <v>0</v>
          </cell>
          <cell r="G713">
            <v>80224101</v>
          </cell>
          <cell r="H713">
            <v>425</v>
          </cell>
          <cell r="I713">
            <v>0</v>
          </cell>
          <cell r="J713">
            <v>384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str">
            <v>453374</v>
          </cell>
          <cell r="B714" t="str">
            <v>1251</v>
          </cell>
          <cell r="C714" t="str">
            <v>12</v>
          </cell>
          <cell r="D714" t="str">
            <v>37</v>
          </cell>
          <cell r="E714">
            <v>0</v>
          </cell>
          <cell r="G714">
            <v>80224102</v>
          </cell>
          <cell r="H714">
            <v>0</v>
          </cell>
          <cell r="I714">
            <v>0</v>
          </cell>
          <cell r="J714">
            <v>19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str">
            <v>453374</v>
          </cell>
          <cell r="B715" t="str">
            <v>1251</v>
          </cell>
          <cell r="C715" t="str">
            <v>12</v>
          </cell>
          <cell r="D715" t="str">
            <v>37</v>
          </cell>
          <cell r="E715">
            <v>0</v>
          </cell>
          <cell r="G715">
            <v>80226301</v>
          </cell>
          <cell r="H715">
            <v>40</v>
          </cell>
          <cell r="I715">
            <v>0</v>
          </cell>
          <cell r="J715">
            <v>40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str">
            <v>453374</v>
          </cell>
          <cell r="B716" t="str">
            <v>1251</v>
          </cell>
          <cell r="C716" t="str">
            <v>12</v>
          </cell>
          <cell r="D716" t="str">
            <v>37</v>
          </cell>
          <cell r="E716">
            <v>0</v>
          </cell>
          <cell r="G716">
            <v>80226302</v>
          </cell>
          <cell r="H716">
            <v>0</v>
          </cell>
          <cell r="I716">
            <v>0</v>
          </cell>
          <cell r="J716">
            <v>3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str">
            <v>453374</v>
          </cell>
          <cell r="B717" t="str">
            <v>1251</v>
          </cell>
          <cell r="C717" t="str">
            <v>12</v>
          </cell>
          <cell r="D717" t="str">
            <v>37</v>
          </cell>
          <cell r="E717">
            <v>0</v>
          </cell>
          <cell r="G717">
            <v>99999901</v>
          </cell>
          <cell r="H717">
            <v>2235</v>
          </cell>
          <cell r="I717">
            <v>0</v>
          </cell>
          <cell r="J717">
            <v>2196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 t="str">
            <v>453374</v>
          </cell>
          <cell r="B718" t="str">
            <v>1251</v>
          </cell>
          <cell r="C718" t="str">
            <v>12</v>
          </cell>
          <cell r="D718" t="str">
            <v>37</v>
          </cell>
          <cell r="E718">
            <v>0</v>
          </cell>
          <cell r="G718">
            <v>99999902</v>
          </cell>
          <cell r="H718">
            <v>0</v>
          </cell>
          <cell r="I718">
            <v>0</v>
          </cell>
          <cell r="J718">
            <v>56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 t="str">
            <v>453374</v>
          </cell>
          <cell r="B719" t="str">
            <v>1251</v>
          </cell>
          <cell r="C719" t="str">
            <v>12</v>
          </cell>
          <cell r="D719" t="str">
            <v>38</v>
          </cell>
          <cell r="E719">
            <v>1</v>
          </cell>
          <cell r="G719">
            <v>7034</v>
          </cell>
          <cell r="H719">
            <v>198383</v>
          </cell>
          <cell r="I719">
            <v>168608</v>
          </cell>
          <cell r="J719">
            <v>2290</v>
          </cell>
          <cell r="K719">
            <v>0</v>
          </cell>
          <cell r="L719">
            <v>0</v>
          </cell>
          <cell r="M719">
            <v>0</v>
          </cell>
          <cell r="N719">
            <v>376315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str">
            <v>453374</v>
          </cell>
          <cell r="B720" t="str">
            <v>1251</v>
          </cell>
          <cell r="C720" t="str">
            <v>12</v>
          </cell>
          <cell r="D720" t="str">
            <v>38</v>
          </cell>
          <cell r="E720">
            <v>2</v>
          </cell>
          <cell r="G720">
            <v>120</v>
          </cell>
          <cell r="H720">
            <v>7737</v>
          </cell>
          <cell r="I720">
            <v>1482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9339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str">
            <v>453374</v>
          </cell>
          <cell r="B721" t="str">
            <v>1251</v>
          </cell>
          <cell r="C721" t="str">
            <v>12</v>
          </cell>
          <cell r="D721" t="str">
            <v>38</v>
          </cell>
          <cell r="E721">
            <v>3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 t="str">
            <v>453374</v>
          </cell>
          <cell r="B722" t="str">
            <v>1251</v>
          </cell>
          <cell r="C722" t="str">
            <v>12</v>
          </cell>
          <cell r="D722" t="str">
            <v>38</v>
          </cell>
          <cell r="E722">
            <v>4</v>
          </cell>
          <cell r="G722">
            <v>24</v>
          </cell>
          <cell r="H722">
            <v>1550</v>
          </cell>
          <cell r="I722">
            <v>296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1870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 t="str">
            <v>453374</v>
          </cell>
          <cell r="B723" t="str">
            <v>1251</v>
          </cell>
          <cell r="C723" t="str">
            <v>12</v>
          </cell>
          <cell r="D723" t="str">
            <v>38</v>
          </cell>
          <cell r="E723">
            <v>5</v>
          </cell>
          <cell r="G723">
            <v>144</v>
          </cell>
          <cell r="H723">
            <v>9287</v>
          </cell>
          <cell r="I723">
            <v>1778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11209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 t="str">
            <v>453374</v>
          </cell>
          <cell r="B724" t="str">
            <v>1251</v>
          </cell>
          <cell r="C724" t="str">
            <v>12</v>
          </cell>
          <cell r="D724" t="str">
            <v>38</v>
          </cell>
          <cell r="E724">
            <v>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 t="str">
            <v>453374</v>
          </cell>
          <cell r="B725" t="str">
            <v>1251</v>
          </cell>
          <cell r="C725" t="str">
            <v>12</v>
          </cell>
          <cell r="D725" t="str">
            <v>38</v>
          </cell>
          <cell r="E725">
            <v>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 t="str">
            <v>453374</v>
          </cell>
          <cell r="B726" t="str">
            <v>1251</v>
          </cell>
          <cell r="C726" t="str">
            <v>12</v>
          </cell>
          <cell r="D726" t="str">
            <v>38</v>
          </cell>
          <cell r="E726">
            <v>8</v>
          </cell>
          <cell r="G726">
            <v>0</v>
          </cell>
          <cell r="H726">
            <v>0</v>
          </cell>
          <cell r="I726">
            <v>553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553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str">
            <v>453374</v>
          </cell>
          <cell r="B727" t="str">
            <v>1251</v>
          </cell>
          <cell r="C727" t="str">
            <v>12</v>
          </cell>
          <cell r="D727" t="str">
            <v>38</v>
          </cell>
          <cell r="E727">
            <v>9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 t="str">
            <v>453374</v>
          </cell>
          <cell r="B728" t="str">
            <v>1251</v>
          </cell>
          <cell r="C728" t="str">
            <v>12</v>
          </cell>
          <cell r="D728" t="str">
            <v>38</v>
          </cell>
          <cell r="E728">
            <v>10</v>
          </cell>
          <cell r="G728">
            <v>0</v>
          </cell>
          <cell r="H728">
            <v>0</v>
          </cell>
          <cell r="I728">
            <v>553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553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 t="str">
            <v>453374</v>
          </cell>
          <cell r="B729" t="str">
            <v>1251</v>
          </cell>
          <cell r="C729" t="str">
            <v>12</v>
          </cell>
          <cell r="D729" t="str">
            <v>38</v>
          </cell>
          <cell r="E729">
            <v>11</v>
          </cell>
          <cell r="G729">
            <v>144</v>
          </cell>
          <cell r="H729">
            <v>9287</v>
          </cell>
          <cell r="I729">
            <v>2331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11762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 t="str">
            <v>453374</v>
          </cell>
          <cell r="B730" t="str">
            <v>1251</v>
          </cell>
          <cell r="C730" t="str">
            <v>12</v>
          </cell>
          <cell r="D730" t="str">
            <v>38</v>
          </cell>
          <cell r="E730">
            <v>12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 t="str">
            <v>453374</v>
          </cell>
          <cell r="B731" t="str">
            <v>1251</v>
          </cell>
          <cell r="C731" t="str">
            <v>12</v>
          </cell>
          <cell r="D731" t="str">
            <v>38</v>
          </cell>
          <cell r="E731">
            <v>13</v>
          </cell>
          <cell r="G731">
            <v>0</v>
          </cell>
          <cell r="H731">
            <v>9287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9287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 t="str">
            <v>453374</v>
          </cell>
          <cell r="B732" t="str">
            <v>1251</v>
          </cell>
          <cell r="C732" t="str">
            <v>12</v>
          </cell>
          <cell r="D732" t="str">
            <v>38</v>
          </cell>
          <cell r="E732">
            <v>14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 t="str">
            <v>453374</v>
          </cell>
          <cell r="B733" t="str">
            <v>1251</v>
          </cell>
          <cell r="C733" t="str">
            <v>12</v>
          </cell>
          <cell r="D733" t="str">
            <v>38</v>
          </cell>
          <cell r="E733">
            <v>15</v>
          </cell>
          <cell r="G733">
            <v>0</v>
          </cell>
          <cell r="H733">
            <v>0</v>
          </cell>
          <cell r="I733">
            <v>1250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1250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A734" t="str">
            <v>453374</v>
          </cell>
          <cell r="B734" t="str">
            <v>1251</v>
          </cell>
          <cell r="C734" t="str">
            <v>12</v>
          </cell>
          <cell r="D734" t="str">
            <v>38</v>
          </cell>
          <cell r="E734">
            <v>16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 t="str">
            <v>453374</v>
          </cell>
          <cell r="B735" t="str">
            <v>1251</v>
          </cell>
          <cell r="C735" t="str">
            <v>12</v>
          </cell>
          <cell r="D735" t="str">
            <v>38</v>
          </cell>
          <cell r="E735">
            <v>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 t="str">
            <v>453374</v>
          </cell>
          <cell r="B736" t="str">
            <v>1251</v>
          </cell>
          <cell r="C736" t="str">
            <v>12</v>
          </cell>
          <cell r="D736" t="str">
            <v>38</v>
          </cell>
          <cell r="E736">
            <v>18</v>
          </cell>
          <cell r="G736">
            <v>0</v>
          </cell>
          <cell r="H736">
            <v>9287</v>
          </cell>
          <cell r="I736">
            <v>1250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10537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 t="str">
            <v>453374</v>
          </cell>
          <cell r="B737" t="str">
            <v>1251</v>
          </cell>
          <cell r="C737" t="str">
            <v>12</v>
          </cell>
          <cell r="D737" t="str">
            <v>38</v>
          </cell>
          <cell r="E737">
            <v>19</v>
          </cell>
          <cell r="G737">
            <v>7178</v>
          </cell>
          <cell r="H737">
            <v>198383</v>
          </cell>
          <cell r="I737">
            <v>169689</v>
          </cell>
          <cell r="J737">
            <v>2290</v>
          </cell>
          <cell r="K737">
            <v>0</v>
          </cell>
          <cell r="L737">
            <v>0</v>
          </cell>
          <cell r="M737">
            <v>0</v>
          </cell>
          <cell r="N737">
            <v>377540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 t="str">
            <v>453374</v>
          </cell>
          <cell r="B738" t="str">
            <v>1251</v>
          </cell>
          <cell r="C738" t="str">
            <v>12</v>
          </cell>
          <cell r="D738" t="str">
            <v>38</v>
          </cell>
          <cell r="E738">
            <v>20</v>
          </cell>
          <cell r="G738">
            <v>6355</v>
          </cell>
          <cell r="H738">
            <v>27300</v>
          </cell>
          <cell r="I738">
            <v>109859</v>
          </cell>
          <cell r="J738">
            <v>2290</v>
          </cell>
          <cell r="K738">
            <v>0</v>
          </cell>
          <cell r="L738">
            <v>0</v>
          </cell>
          <cell r="M738">
            <v>0</v>
          </cell>
          <cell r="N738">
            <v>145804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 t="str">
            <v>453374</v>
          </cell>
          <cell r="B739" t="str">
            <v>1251</v>
          </cell>
          <cell r="C739" t="str">
            <v>12</v>
          </cell>
          <cell r="D739" t="str">
            <v>38</v>
          </cell>
          <cell r="E739">
            <v>21</v>
          </cell>
          <cell r="G739">
            <v>406</v>
          </cell>
          <cell r="H739">
            <v>3968</v>
          </cell>
          <cell r="I739">
            <v>22632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27006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 t="str">
            <v>453374</v>
          </cell>
          <cell r="B740" t="str">
            <v>1251</v>
          </cell>
          <cell r="C740" t="str">
            <v>12</v>
          </cell>
          <cell r="D740" t="str">
            <v>38</v>
          </cell>
          <cell r="E740">
            <v>22</v>
          </cell>
          <cell r="G740">
            <v>0</v>
          </cell>
          <cell r="H740">
            <v>0</v>
          </cell>
          <cell r="I740">
            <v>1250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1250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 t="str">
            <v>453374</v>
          </cell>
          <cell r="B741" t="str">
            <v>1251</v>
          </cell>
          <cell r="C741" t="str">
            <v>12</v>
          </cell>
          <cell r="D741" t="str">
            <v>38</v>
          </cell>
          <cell r="E741">
            <v>23</v>
          </cell>
          <cell r="G741">
            <v>6761</v>
          </cell>
          <cell r="H741">
            <v>31268</v>
          </cell>
          <cell r="I741">
            <v>131241</v>
          </cell>
          <cell r="J741">
            <v>2290</v>
          </cell>
          <cell r="K741">
            <v>0</v>
          </cell>
          <cell r="L741">
            <v>0</v>
          </cell>
          <cell r="M741">
            <v>0</v>
          </cell>
          <cell r="N741">
            <v>171560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 t="str">
            <v>453374</v>
          </cell>
          <cell r="B742" t="str">
            <v>1251</v>
          </cell>
          <cell r="C742" t="str">
            <v>12</v>
          </cell>
          <cell r="D742" t="str">
            <v>38</v>
          </cell>
          <cell r="E742">
            <v>24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 t="str">
            <v>453374</v>
          </cell>
          <cell r="B743" t="str">
            <v>1251</v>
          </cell>
          <cell r="C743" t="str">
            <v>12</v>
          </cell>
          <cell r="D743" t="str">
            <v>38</v>
          </cell>
          <cell r="E743">
            <v>25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 t="str">
            <v>453374</v>
          </cell>
          <cell r="B744" t="str">
            <v>1251</v>
          </cell>
          <cell r="C744" t="str">
            <v>12</v>
          </cell>
          <cell r="D744" t="str">
            <v>38</v>
          </cell>
          <cell r="E744">
            <v>26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 t="str">
            <v>453374</v>
          </cell>
          <cell r="B745" t="str">
            <v>1251</v>
          </cell>
          <cell r="C745" t="str">
            <v>12</v>
          </cell>
          <cell r="D745" t="str">
            <v>38</v>
          </cell>
          <cell r="E745">
            <v>27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 t="str">
            <v>453374</v>
          </cell>
          <cell r="B746" t="str">
            <v>1251</v>
          </cell>
          <cell r="C746" t="str">
            <v>12</v>
          </cell>
          <cell r="D746" t="str">
            <v>38</v>
          </cell>
          <cell r="E746">
            <v>28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 t="str">
            <v>453374</v>
          </cell>
          <cell r="B747" t="str">
            <v>1251</v>
          </cell>
          <cell r="C747" t="str">
            <v>12</v>
          </cell>
          <cell r="D747" t="str">
            <v>38</v>
          </cell>
          <cell r="E747">
            <v>29</v>
          </cell>
          <cell r="G747">
            <v>6761</v>
          </cell>
          <cell r="H747">
            <v>31268</v>
          </cell>
          <cell r="I747">
            <v>131241</v>
          </cell>
          <cell r="J747">
            <v>2290</v>
          </cell>
          <cell r="K747">
            <v>0</v>
          </cell>
          <cell r="L747">
            <v>0</v>
          </cell>
          <cell r="M747">
            <v>0</v>
          </cell>
          <cell r="N747">
            <v>171560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 t="str">
            <v>453374</v>
          </cell>
          <cell r="B748" t="str">
            <v>1251</v>
          </cell>
          <cell r="C748" t="str">
            <v>12</v>
          </cell>
          <cell r="D748" t="str">
            <v>38</v>
          </cell>
          <cell r="E748">
            <v>30</v>
          </cell>
          <cell r="G748">
            <v>417</v>
          </cell>
          <cell r="H748">
            <v>167115</v>
          </cell>
          <cell r="I748">
            <v>38448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205980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 t="str">
            <v>453374</v>
          </cell>
          <cell r="B749" t="str">
            <v>1251</v>
          </cell>
          <cell r="C749" t="str">
            <v>12</v>
          </cell>
          <cell r="D749" t="str">
            <v>38</v>
          </cell>
          <cell r="E749">
            <v>31</v>
          </cell>
          <cell r="G749">
            <v>6074</v>
          </cell>
          <cell r="H749">
            <v>0</v>
          </cell>
          <cell r="I749">
            <v>56125</v>
          </cell>
          <cell r="J749">
            <v>2290</v>
          </cell>
          <cell r="K749">
            <v>0</v>
          </cell>
          <cell r="L749">
            <v>0</v>
          </cell>
          <cell r="M749">
            <v>0</v>
          </cell>
          <cell r="N749">
            <v>64489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 t="str">
            <v>453374</v>
          </cell>
          <cell r="B750" t="str">
            <v>1251</v>
          </cell>
          <cell r="C750" t="str">
            <v>12</v>
          </cell>
          <cell r="D750" t="str">
            <v>53</v>
          </cell>
          <cell r="E750">
            <v>1</v>
          </cell>
          <cell r="G750">
            <v>1949</v>
          </cell>
          <cell r="H750">
            <v>48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865</v>
          </cell>
          <cell r="T750">
            <v>84</v>
          </cell>
          <cell r="U750">
            <v>0</v>
          </cell>
          <cell r="V750">
            <v>0</v>
          </cell>
          <cell r="W750">
            <v>0</v>
          </cell>
        </row>
        <row r="751">
          <cell r="A751" t="str">
            <v>453374</v>
          </cell>
          <cell r="B751" t="str">
            <v>1251</v>
          </cell>
          <cell r="C751" t="str">
            <v>12</v>
          </cell>
          <cell r="D751" t="str">
            <v>53</v>
          </cell>
          <cell r="E751">
            <v>15</v>
          </cell>
          <cell r="G751">
            <v>0</v>
          </cell>
          <cell r="H751">
            <v>0</v>
          </cell>
          <cell r="I751">
            <v>27442</v>
          </cell>
          <cell r="J751">
            <v>21544</v>
          </cell>
          <cell r="K751">
            <v>26392</v>
          </cell>
          <cell r="L751">
            <v>23133</v>
          </cell>
          <cell r="M751">
            <v>6141</v>
          </cell>
          <cell r="N751">
            <v>4465</v>
          </cell>
          <cell r="O751">
            <v>5462</v>
          </cell>
          <cell r="P751">
            <v>4678</v>
          </cell>
          <cell r="Q751">
            <v>616</v>
          </cell>
          <cell r="R751">
            <v>462</v>
          </cell>
          <cell r="S751">
            <v>555</v>
          </cell>
          <cell r="T751">
            <v>484</v>
          </cell>
          <cell r="U751">
            <v>0</v>
          </cell>
          <cell r="V751">
            <v>0</v>
          </cell>
          <cell r="W751">
            <v>0</v>
          </cell>
        </row>
        <row r="752">
          <cell r="A752" t="str">
            <v>453374</v>
          </cell>
          <cell r="B752" t="str">
            <v>1251</v>
          </cell>
          <cell r="C752" t="str">
            <v>12</v>
          </cell>
          <cell r="D752" t="str">
            <v>53</v>
          </cell>
          <cell r="E752">
            <v>29</v>
          </cell>
          <cell r="G752">
            <v>246</v>
          </cell>
          <cell r="H752">
            <v>256</v>
          </cell>
          <cell r="I752">
            <v>80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57712</v>
          </cell>
          <cell r="S752">
            <v>6063</v>
          </cell>
          <cell r="T752">
            <v>11089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str">
            <v>453374</v>
          </cell>
          <cell r="B753" t="str">
            <v>1251</v>
          </cell>
          <cell r="C753" t="str">
            <v>12</v>
          </cell>
          <cell r="D753" t="str">
            <v>53</v>
          </cell>
          <cell r="E753">
            <v>43</v>
          </cell>
          <cell r="G753">
            <v>39640</v>
          </cell>
          <cell r="H753">
            <v>920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 t="str">
            <v>453374</v>
          </cell>
          <cell r="B754" t="str">
            <v>1251</v>
          </cell>
          <cell r="C754" t="str">
            <v>12</v>
          </cell>
          <cell r="D754" t="str">
            <v>53</v>
          </cell>
          <cell r="E754">
            <v>57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1</v>
          </cell>
          <cell r="U754">
            <v>0</v>
          </cell>
          <cell r="V754">
            <v>0</v>
          </cell>
          <cell r="W754">
            <v>0</v>
          </cell>
        </row>
        <row r="755">
          <cell r="A755" t="str">
            <v>453374</v>
          </cell>
          <cell r="B755" t="str">
            <v>1251</v>
          </cell>
          <cell r="C755" t="str">
            <v>12</v>
          </cell>
          <cell r="D755" t="str">
            <v>53</v>
          </cell>
          <cell r="E755">
            <v>71</v>
          </cell>
          <cell r="G755">
            <v>552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 t="str">
            <v>453374</v>
          </cell>
          <cell r="B756" t="str">
            <v>1251</v>
          </cell>
          <cell r="C756" t="str">
            <v>12</v>
          </cell>
          <cell r="D756" t="str">
            <v>56</v>
          </cell>
          <cell r="E756">
            <v>1</v>
          </cell>
          <cell r="G756">
            <v>168608</v>
          </cell>
          <cell r="H756">
            <v>2290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 t="str">
            <v>453374</v>
          </cell>
          <cell r="B757" t="str">
            <v>1251</v>
          </cell>
          <cell r="C757" t="str">
            <v>12</v>
          </cell>
          <cell r="D757" t="str">
            <v>56</v>
          </cell>
          <cell r="E757">
            <v>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168608</v>
          </cell>
          <cell r="Q757">
            <v>2290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str">
            <v>453374</v>
          </cell>
          <cell r="B758" t="str">
            <v>1251</v>
          </cell>
          <cell r="C758" t="str">
            <v>12</v>
          </cell>
          <cell r="D758" t="str">
            <v>57</v>
          </cell>
          <cell r="E758">
            <v>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 t="str">
            <v>453374</v>
          </cell>
          <cell r="B759" t="str">
            <v>1251</v>
          </cell>
          <cell r="C759" t="str">
            <v>12</v>
          </cell>
          <cell r="D759" t="str">
            <v>57</v>
          </cell>
          <cell r="E759">
            <v>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 t="str">
            <v>453374</v>
          </cell>
          <cell r="B760" t="str">
            <v>1251</v>
          </cell>
          <cell r="C760" t="str">
            <v>12</v>
          </cell>
          <cell r="D760" t="str">
            <v>57</v>
          </cell>
          <cell r="E760">
            <v>5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A761" t="str">
            <v>453374</v>
          </cell>
          <cell r="B761" t="str">
            <v>1251</v>
          </cell>
          <cell r="C761" t="str">
            <v>12</v>
          </cell>
          <cell r="D761" t="str">
            <v>57</v>
          </cell>
          <cell r="E761">
            <v>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1050</v>
          </cell>
          <cell r="N761">
            <v>0</v>
          </cell>
          <cell r="O761">
            <v>0</v>
          </cell>
          <cell r="P761">
            <v>0</v>
          </cell>
          <cell r="Q761">
            <v>1783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 t="str">
            <v>453374</v>
          </cell>
          <cell r="B762" t="str">
            <v>1251</v>
          </cell>
          <cell r="C762" t="str">
            <v>12</v>
          </cell>
          <cell r="D762" t="str">
            <v>57</v>
          </cell>
          <cell r="E762">
            <v>9</v>
          </cell>
          <cell r="G762">
            <v>93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 t="str">
            <v>453374</v>
          </cell>
          <cell r="B763" t="str">
            <v>1251</v>
          </cell>
          <cell r="C763" t="str">
            <v>12</v>
          </cell>
          <cell r="D763" t="str">
            <v>57</v>
          </cell>
          <cell r="E763">
            <v>11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 t="str">
            <v>453374</v>
          </cell>
          <cell r="B764" t="str">
            <v>1251</v>
          </cell>
          <cell r="C764" t="str">
            <v>12</v>
          </cell>
          <cell r="D764" t="str">
            <v>57</v>
          </cell>
          <cell r="E764">
            <v>13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 t="str">
            <v>453374</v>
          </cell>
          <cell r="B765" t="str">
            <v>1251</v>
          </cell>
          <cell r="C765" t="str">
            <v>12</v>
          </cell>
          <cell r="D765" t="str">
            <v>57</v>
          </cell>
          <cell r="E765">
            <v>15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1143</v>
          </cell>
          <cell r="N765">
            <v>0</v>
          </cell>
          <cell r="O765">
            <v>0</v>
          </cell>
          <cell r="P765">
            <v>0</v>
          </cell>
          <cell r="Q765">
            <v>1783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 t="str">
            <v>453374</v>
          </cell>
          <cell r="B766" t="str">
            <v>1251</v>
          </cell>
          <cell r="C766" t="str">
            <v>12</v>
          </cell>
          <cell r="D766" t="str">
            <v>57</v>
          </cell>
          <cell r="E766">
            <v>17</v>
          </cell>
          <cell r="G766">
            <v>1143</v>
          </cell>
          <cell r="H766">
            <v>0</v>
          </cell>
          <cell r="I766">
            <v>0</v>
          </cell>
          <cell r="J766">
            <v>0</v>
          </cell>
          <cell r="K766">
            <v>1783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 t="str">
            <v>453374</v>
          </cell>
          <cell r="B767" t="str">
            <v>1251</v>
          </cell>
          <cell r="C767" t="str">
            <v>12</v>
          </cell>
          <cell r="D767" t="str">
            <v>58</v>
          </cell>
          <cell r="E767">
            <v>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 t="str">
            <v>453374</v>
          </cell>
          <cell r="B768" t="str">
            <v>1251</v>
          </cell>
          <cell r="C768" t="str">
            <v>12</v>
          </cell>
          <cell r="D768" t="str">
            <v>58</v>
          </cell>
          <cell r="E768">
            <v>2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 t="str">
            <v>453374</v>
          </cell>
          <cell r="B769" t="str">
            <v>1251</v>
          </cell>
          <cell r="C769" t="str">
            <v>12</v>
          </cell>
          <cell r="D769" t="str">
            <v>58</v>
          </cell>
          <cell r="E769">
            <v>3</v>
          </cell>
          <cell r="G769">
            <v>93</v>
          </cell>
          <cell r="H769">
            <v>-93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 t="str">
            <v>453374</v>
          </cell>
          <cell r="B770" t="str">
            <v>1251</v>
          </cell>
          <cell r="C770" t="str">
            <v>12</v>
          </cell>
          <cell r="D770" t="str">
            <v>58</v>
          </cell>
          <cell r="E770">
            <v>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 t="str">
            <v>453374</v>
          </cell>
          <cell r="B771" t="str">
            <v>1251</v>
          </cell>
          <cell r="C771" t="str">
            <v>12</v>
          </cell>
          <cell r="D771" t="str">
            <v>58</v>
          </cell>
          <cell r="E771">
            <v>5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 t="str">
            <v>453374</v>
          </cell>
          <cell r="B772" t="str">
            <v>1251</v>
          </cell>
          <cell r="C772" t="str">
            <v>12</v>
          </cell>
          <cell r="D772" t="str">
            <v>58</v>
          </cell>
          <cell r="E772">
            <v>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 t="str">
            <v>453374</v>
          </cell>
          <cell r="B773" t="str">
            <v>1251</v>
          </cell>
          <cell r="C773" t="str">
            <v>12</v>
          </cell>
          <cell r="D773" t="str">
            <v>58</v>
          </cell>
          <cell r="E773">
            <v>7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 t="str">
            <v>453374</v>
          </cell>
          <cell r="B774" t="str">
            <v>1251</v>
          </cell>
          <cell r="C774" t="str">
            <v>12</v>
          </cell>
          <cell r="D774" t="str">
            <v>58</v>
          </cell>
          <cell r="E774">
            <v>8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 t="str">
            <v>453374</v>
          </cell>
          <cell r="B775" t="str">
            <v>1251</v>
          </cell>
          <cell r="C775" t="str">
            <v>12</v>
          </cell>
          <cell r="D775" t="str">
            <v>58</v>
          </cell>
          <cell r="E775">
            <v>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 t="str">
            <v>453374</v>
          </cell>
          <cell r="B776" t="str">
            <v>1251</v>
          </cell>
          <cell r="C776" t="str">
            <v>12</v>
          </cell>
          <cell r="D776" t="str">
            <v>58</v>
          </cell>
          <cell r="E776">
            <v>10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 t="str">
            <v>453374</v>
          </cell>
          <cell r="B777" t="str">
            <v>1251</v>
          </cell>
          <cell r="C777" t="str">
            <v>12</v>
          </cell>
          <cell r="D777" t="str">
            <v>58</v>
          </cell>
          <cell r="E777">
            <v>11</v>
          </cell>
          <cell r="G777">
            <v>93</v>
          </cell>
          <cell r="H777">
            <v>-93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 t="str">
            <v>453374</v>
          </cell>
          <cell r="B778" t="str">
            <v>1251</v>
          </cell>
          <cell r="C778" t="str">
            <v>12</v>
          </cell>
          <cell r="D778" t="str">
            <v>59</v>
          </cell>
          <cell r="E778">
            <v>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 t="str">
            <v>453374</v>
          </cell>
          <cell r="B779" t="str">
            <v>1251</v>
          </cell>
          <cell r="C779" t="str">
            <v>12</v>
          </cell>
          <cell r="D779" t="str">
            <v>59</v>
          </cell>
          <cell r="E779">
            <v>2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 t="str">
            <v>453374</v>
          </cell>
          <cell r="B780" t="str">
            <v>1251</v>
          </cell>
          <cell r="C780" t="str">
            <v>12</v>
          </cell>
          <cell r="D780" t="str">
            <v>59</v>
          </cell>
          <cell r="E780">
            <v>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str">
            <v>453374</v>
          </cell>
          <cell r="B781" t="str">
            <v>1251</v>
          </cell>
          <cell r="C781" t="str">
            <v>12</v>
          </cell>
          <cell r="D781" t="str">
            <v>59</v>
          </cell>
          <cell r="E781">
            <v>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 t="str">
            <v>453374</v>
          </cell>
          <cell r="B782" t="str">
            <v>1251</v>
          </cell>
          <cell r="C782" t="str">
            <v>12</v>
          </cell>
          <cell r="D782" t="str">
            <v>59</v>
          </cell>
          <cell r="E782">
            <v>5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 t="str">
            <v>453374</v>
          </cell>
          <cell r="B783" t="str">
            <v>1251</v>
          </cell>
          <cell r="C783" t="str">
            <v>12</v>
          </cell>
          <cell r="D783" t="str">
            <v>59</v>
          </cell>
          <cell r="E783">
            <v>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 t="str">
            <v>453374</v>
          </cell>
          <cell r="B784" t="str">
            <v>1251</v>
          </cell>
          <cell r="C784" t="str">
            <v>12</v>
          </cell>
          <cell r="D784" t="str">
            <v>59</v>
          </cell>
          <cell r="E784">
            <v>7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 t="str">
            <v>453374</v>
          </cell>
          <cell r="B785" t="str">
            <v>1251</v>
          </cell>
          <cell r="C785" t="str">
            <v>12</v>
          </cell>
          <cell r="D785" t="str">
            <v>59</v>
          </cell>
          <cell r="E785">
            <v>8</v>
          </cell>
          <cell r="G785">
            <v>3244</v>
          </cell>
          <cell r="H785">
            <v>0</v>
          </cell>
          <cell r="I785">
            <v>90170</v>
          </cell>
          <cell r="J785">
            <v>0</v>
          </cell>
          <cell r="K785">
            <v>93414</v>
          </cell>
          <cell r="L785">
            <v>0</v>
          </cell>
          <cell r="M785">
            <v>3244</v>
          </cell>
          <cell r="N785">
            <v>85286</v>
          </cell>
          <cell r="O785">
            <v>0</v>
          </cell>
          <cell r="P785">
            <v>4884</v>
          </cell>
          <cell r="Q785">
            <v>4884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 t="str">
            <v>453374</v>
          </cell>
          <cell r="B786" t="str">
            <v>1251</v>
          </cell>
          <cell r="C786" t="str">
            <v>12</v>
          </cell>
          <cell r="D786" t="str">
            <v>59</v>
          </cell>
          <cell r="E786">
            <v>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 t="str">
            <v>453374</v>
          </cell>
          <cell r="B787" t="str">
            <v>1251</v>
          </cell>
          <cell r="C787" t="str">
            <v>12</v>
          </cell>
          <cell r="D787" t="str">
            <v>59</v>
          </cell>
          <cell r="E787">
            <v>10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A788" t="str">
            <v>453374</v>
          </cell>
          <cell r="B788" t="str">
            <v>1251</v>
          </cell>
          <cell r="C788" t="str">
            <v>12</v>
          </cell>
          <cell r="D788" t="str">
            <v>59</v>
          </cell>
          <cell r="E788">
            <v>11</v>
          </cell>
          <cell r="G788">
            <v>3060</v>
          </cell>
          <cell r="H788">
            <v>0</v>
          </cell>
          <cell r="I788">
            <v>88480</v>
          </cell>
          <cell r="J788">
            <v>0</v>
          </cell>
          <cell r="K788">
            <v>91540</v>
          </cell>
          <cell r="L788">
            <v>0</v>
          </cell>
          <cell r="M788">
            <v>3060</v>
          </cell>
          <cell r="N788">
            <v>85286</v>
          </cell>
          <cell r="O788">
            <v>0</v>
          </cell>
          <cell r="P788">
            <v>3194</v>
          </cell>
          <cell r="Q788">
            <v>3194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 t="str">
            <v>453374</v>
          </cell>
          <cell r="B789" t="str">
            <v>1251</v>
          </cell>
          <cell r="C789" t="str">
            <v>12</v>
          </cell>
          <cell r="D789" t="str">
            <v>59</v>
          </cell>
          <cell r="E789">
            <v>12</v>
          </cell>
          <cell r="G789">
            <v>68</v>
          </cell>
          <cell r="H789">
            <v>0</v>
          </cell>
          <cell r="I789">
            <v>11141</v>
          </cell>
          <cell r="J789">
            <v>0</v>
          </cell>
          <cell r="K789">
            <v>11209</v>
          </cell>
          <cell r="L789">
            <v>0</v>
          </cell>
          <cell r="M789">
            <v>68</v>
          </cell>
          <cell r="N789">
            <v>8979</v>
          </cell>
          <cell r="O789">
            <v>0</v>
          </cell>
          <cell r="P789">
            <v>2162</v>
          </cell>
          <cell r="Q789">
            <v>2162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 t="str">
            <v>453374</v>
          </cell>
          <cell r="B790" t="str">
            <v>1251</v>
          </cell>
          <cell r="C790" t="str">
            <v>12</v>
          </cell>
          <cell r="D790" t="str">
            <v>59</v>
          </cell>
          <cell r="E790">
            <v>13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 t="str">
            <v>453374</v>
          </cell>
          <cell r="B791" t="str">
            <v>1251</v>
          </cell>
          <cell r="C791" t="str">
            <v>12</v>
          </cell>
          <cell r="D791" t="str">
            <v>59</v>
          </cell>
          <cell r="E791">
            <v>14</v>
          </cell>
          <cell r="G791">
            <v>45</v>
          </cell>
          <cell r="H791">
            <v>0</v>
          </cell>
          <cell r="I791">
            <v>27120</v>
          </cell>
          <cell r="J791">
            <v>0</v>
          </cell>
          <cell r="K791">
            <v>27165</v>
          </cell>
          <cell r="L791">
            <v>0</v>
          </cell>
          <cell r="M791">
            <v>45</v>
          </cell>
          <cell r="N791">
            <v>26088</v>
          </cell>
          <cell r="O791">
            <v>0</v>
          </cell>
          <cell r="P791">
            <v>1032</v>
          </cell>
          <cell r="Q791">
            <v>1032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 t="str">
            <v>453374</v>
          </cell>
          <cell r="B792" t="str">
            <v>1251</v>
          </cell>
          <cell r="C792" t="str">
            <v>12</v>
          </cell>
          <cell r="D792" t="str">
            <v>59</v>
          </cell>
          <cell r="E792">
            <v>15</v>
          </cell>
          <cell r="G792">
            <v>2947</v>
          </cell>
          <cell r="H792">
            <v>0</v>
          </cell>
          <cell r="I792">
            <v>50219</v>
          </cell>
          <cell r="J792">
            <v>0</v>
          </cell>
          <cell r="K792">
            <v>53166</v>
          </cell>
          <cell r="L792">
            <v>0</v>
          </cell>
          <cell r="M792">
            <v>2947</v>
          </cell>
          <cell r="N792">
            <v>50219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 t="str">
            <v>453374</v>
          </cell>
          <cell r="B793" t="str">
            <v>1251</v>
          </cell>
          <cell r="C793" t="str">
            <v>12</v>
          </cell>
          <cell r="D793" t="str">
            <v>59</v>
          </cell>
          <cell r="E793">
            <v>16</v>
          </cell>
          <cell r="G793">
            <v>184</v>
          </cell>
          <cell r="H793">
            <v>0</v>
          </cell>
          <cell r="I793">
            <v>1690</v>
          </cell>
          <cell r="J793">
            <v>0</v>
          </cell>
          <cell r="K793">
            <v>1874</v>
          </cell>
          <cell r="L793">
            <v>0</v>
          </cell>
          <cell r="M793">
            <v>184</v>
          </cell>
          <cell r="N793">
            <v>0</v>
          </cell>
          <cell r="O793">
            <v>0</v>
          </cell>
          <cell r="P793">
            <v>1690</v>
          </cell>
          <cell r="Q793">
            <v>1690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 t="str">
            <v>453374</v>
          </cell>
          <cell r="B794" t="str">
            <v>1251</v>
          </cell>
          <cell r="C794" t="str">
            <v>12</v>
          </cell>
          <cell r="D794" t="str">
            <v>59</v>
          </cell>
          <cell r="E794">
            <v>17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 t="str">
            <v>453374</v>
          </cell>
          <cell r="B795" t="str">
            <v>1251</v>
          </cell>
          <cell r="C795" t="str">
            <v>12</v>
          </cell>
          <cell r="D795" t="str">
            <v>59</v>
          </cell>
          <cell r="E795">
            <v>18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 t="str">
            <v>453374</v>
          </cell>
          <cell r="B796" t="str">
            <v>1251</v>
          </cell>
          <cell r="C796" t="str">
            <v>12</v>
          </cell>
          <cell r="D796" t="str">
            <v>59</v>
          </cell>
          <cell r="E796">
            <v>19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 t="str">
            <v>453374</v>
          </cell>
          <cell r="B797" t="str">
            <v>1251</v>
          </cell>
          <cell r="C797" t="str">
            <v>12</v>
          </cell>
          <cell r="D797" t="str">
            <v>59</v>
          </cell>
          <cell r="E797">
            <v>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 t="str">
            <v>453374</v>
          </cell>
          <cell r="B798" t="str">
            <v>1251</v>
          </cell>
          <cell r="C798" t="str">
            <v>12</v>
          </cell>
          <cell r="D798" t="str">
            <v>59</v>
          </cell>
          <cell r="E798">
            <v>21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 t="str">
            <v>453374</v>
          </cell>
          <cell r="B799" t="str">
            <v>1251</v>
          </cell>
          <cell r="C799" t="str">
            <v>12</v>
          </cell>
          <cell r="D799" t="str">
            <v>59</v>
          </cell>
          <cell r="E799">
            <v>22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 t="str">
            <v>453374</v>
          </cell>
          <cell r="B800" t="str">
            <v>1251</v>
          </cell>
          <cell r="C800" t="str">
            <v>12</v>
          </cell>
          <cell r="D800" t="str">
            <v>59</v>
          </cell>
          <cell r="E800">
            <v>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 t="str">
            <v>453374</v>
          </cell>
          <cell r="B801" t="str">
            <v>1251</v>
          </cell>
          <cell r="C801" t="str">
            <v>12</v>
          </cell>
          <cell r="D801" t="str">
            <v>59</v>
          </cell>
          <cell r="E801">
            <v>24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 t="str">
            <v>453374</v>
          </cell>
          <cell r="B802" t="str">
            <v>1251</v>
          </cell>
          <cell r="C802" t="str">
            <v>12</v>
          </cell>
          <cell r="D802" t="str">
            <v>59</v>
          </cell>
          <cell r="E802">
            <v>25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 t="str">
            <v>453374</v>
          </cell>
          <cell r="B803" t="str">
            <v>1251</v>
          </cell>
          <cell r="C803" t="str">
            <v>12</v>
          </cell>
          <cell r="D803" t="str">
            <v>59</v>
          </cell>
          <cell r="E803">
            <v>26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 t="str">
            <v>453374</v>
          </cell>
          <cell r="B804" t="str">
            <v>1251</v>
          </cell>
          <cell r="C804" t="str">
            <v>12</v>
          </cell>
          <cell r="D804" t="str">
            <v>59</v>
          </cell>
          <cell r="E804">
            <v>27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 t="str">
            <v>453374</v>
          </cell>
          <cell r="B805" t="str">
            <v>1251</v>
          </cell>
          <cell r="C805" t="str">
            <v>12</v>
          </cell>
          <cell r="D805" t="str">
            <v>59</v>
          </cell>
          <cell r="E805">
            <v>28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 t="str">
            <v>453374</v>
          </cell>
          <cell r="B806" t="str">
            <v>1251</v>
          </cell>
          <cell r="C806" t="str">
            <v>12</v>
          </cell>
          <cell r="D806" t="str">
            <v>59</v>
          </cell>
          <cell r="E806">
            <v>29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 t="str">
            <v>453374</v>
          </cell>
          <cell r="B807" t="str">
            <v>1251</v>
          </cell>
          <cell r="C807" t="str">
            <v>12</v>
          </cell>
          <cell r="D807" t="str">
            <v>59</v>
          </cell>
          <cell r="E807">
            <v>30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 t="str">
            <v>453374</v>
          </cell>
          <cell r="B808" t="str">
            <v>1251</v>
          </cell>
          <cell r="C808" t="str">
            <v>12</v>
          </cell>
          <cell r="D808" t="str">
            <v>59</v>
          </cell>
          <cell r="E808">
            <v>31</v>
          </cell>
          <cell r="G808">
            <v>184</v>
          </cell>
          <cell r="H808">
            <v>0</v>
          </cell>
          <cell r="I808">
            <v>1690</v>
          </cell>
          <cell r="J808">
            <v>0</v>
          </cell>
          <cell r="K808">
            <v>1874</v>
          </cell>
          <cell r="L808">
            <v>0</v>
          </cell>
          <cell r="M808">
            <v>184</v>
          </cell>
          <cell r="N808">
            <v>0</v>
          </cell>
          <cell r="O808">
            <v>0</v>
          </cell>
          <cell r="P808">
            <v>1690</v>
          </cell>
          <cell r="Q808">
            <v>1690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 t="str">
            <v>453374</v>
          </cell>
          <cell r="B809" t="str">
            <v>1251</v>
          </cell>
          <cell r="C809" t="str">
            <v>12</v>
          </cell>
          <cell r="D809" t="str">
            <v>59</v>
          </cell>
          <cell r="E809">
            <v>32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 t="str">
            <v>453374</v>
          </cell>
          <cell r="B810" t="str">
            <v>1251</v>
          </cell>
          <cell r="C810" t="str">
            <v>12</v>
          </cell>
          <cell r="D810" t="str">
            <v>59</v>
          </cell>
          <cell r="E810">
            <v>33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 t="str">
            <v>453374</v>
          </cell>
          <cell r="B811" t="str">
            <v>1251</v>
          </cell>
          <cell r="C811" t="str">
            <v>12</v>
          </cell>
          <cell r="D811" t="str">
            <v>59</v>
          </cell>
          <cell r="E811">
            <v>34</v>
          </cell>
          <cell r="G811">
            <v>3244</v>
          </cell>
          <cell r="H811">
            <v>0</v>
          </cell>
          <cell r="I811">
            <v>90170</v>
          </cell>
          <cell r="J811">
            <v>0</v>
          </cell>
          <cell r="K811">
            <v>93414</v>
          </cell>
          <cell r="L811">
            <v>0</v>
          </cell>
          <cell r="M811">
            <v>3244</v>
          </cell>
          <cell r="N811">
            <v>85286</v>
          </cell>
          <cell r="O811">
            <v>0</v>
          </cell>
          <cell r="P811">
            <v>4884</v>
          </cell>
          <cell r="Q811">
            <v>4884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 t="str">
            <v>453374</v>
          </cell>
          <cell r="B812" t="str">
            <v>1251</v>
          </cell>
          <cell r="C812" t="str">
            <v>12</v>
          </cell>
          <cell r="D812" t="str">
            <v>75</v>
          </cell>
          <cell r="E812">
            <v>1</v>
          </cell>
          <cell r="G812">
            <v>10855</v>
          </cell>
          <cell r="H812">
            <v>1972</v>
          </cell>
          <cell r="I812">
            <v>0</v>
          </cell>
          <cell r="J812">
            <v>0</v>
          </cell>
          <cell r="K812">
            <v>0</v>
          </cell>
          <cell r="L812">
            <v>9339</v>
          </cell>
          <cell r="M812">
            <v>1802</v>
          </cell>
          <cell r="N812">
            <v>0</v>
          </cell>
          <cell r="O812">
            <v>0</v>
          </cell>
          <cell r="P812">
            <v>1972</v>
          </cell>
          <cell r="Q812">
            <v>7367</v>
          </cell>
          <cell r="R812">
            <v>9339</v>
          </cell>
          <cell r="S812">
            <v>0</v>
          </cell>
          <cell r="T812">
            <v>3774</v>
          </cell>
          <cell r="U812">
            <v>2258</v>
          </cell>
          <cell r="V812">
            <v>0</v>
          </cell>
          <cell r="W812">
            <v>0</v>
          </cell>
        </row>
        <row r="813">
          <cell r="A813" t="str">
            <v>453374</v>
          </cell>
          <cell r="B813" t="str">
            <v>1251</v>
          </cell>
          <cell r="C813" t="str">
            <v>12</v>
          </cell>
          <cell r="D813" t="str">
            <v>75</v>
          </cell>
          <cell r="E813">
            <v>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 t="str">
            <v>453374</v>
          </cell>
          <cell r="B814" t="str">
            <v>1251</v>
          </cell>
          <cell r="C814" t="str">
            <v>12</v>
          </cell>
          <cell r="D814" t="str">
            <v>75</v>
          </cell>
          <cell r="E814">
            <v>3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 t="str">
            <v>453374</v>
          </cell>
          <cell r="B815" t="str">
            <v>1251</v>
          </cell>
          <cell r="C815" t="str">
            <v>12</v>
          </cell>
          <cell r="D815" t="str">
            <v>75</v>
          </cell>
          <cell r="E815">
            <v>4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 t="str">
            <v>453374</v>
          </cell>
          <cell r="B816" t="str">
            <v>1251</v>
          </cell>
          <cell r="C816" t="str">
            <v>12</v>
          </cell>
          <cell r="D816" t="str">
            <v>75</v>
          </cell>
          <cell r="E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 t="str">
            <v>453374</v>
          </cell>
          <cell r="B817" t="str">
            <v>1251</v>
          </cell>
          <cell r="C817" t="str">
            <v>12</v>
          </cell>
          <cell r="D817" t="str">
            <v>75</v>
          </cell>
          <cell r="E817">
            <v>6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 t="str">
            <v>453374</v>
          </cell>
          <cell r="B818" t="str">
            <v>1251</v>
          </cell>
          <cell r="C818" t="str">
            <v>12</v>
          </cell>
          <cell r="D818" t="str">
            <v>75</v>
          </cell>
          <cell r="E818">
            <v>7</v>
          </cell>
          <cell r="G818">
            <v>1870</v>
          </cell>
          <cell r="H818">
            <v>493</v>
          </cell>
          <cell r="I818">
            <v>0</v>
          </cell>
          <cell r="J818">
            <v>0</v>
          </cell>
          <cell r="K818">
            <v>0</v>
          </cell>
          <cell r="L818">
            <v>1870</v>
          </cell>
          <cell r="M818">
            <v>360</v>
          </cell>
          <cell r="N818">
            <v>0</v>
          </cell>
          <cell r="O818">
            <v>0</v>
          </cell>
          <cell r="P818">
            <v>493</v>
          </cell>
          <cell r="Q818">
            <v>1377</v>
          </cell>
          <cell r="R818">
            <v>1870</v>
          </cell>
          <cell r="S818">
            <v>0</v>
          </cell>
          <cell r="T818">
            <v>853</v>
          </cell>
          <cell r="U818">
            <v>853</v>
          </cell>
          <cell r="V818">
            <v>0</v>
          </cell>
          <cell r="W818">
            <v>0</v>
          </cell>
        </row>
        <row r="819">
          <cell r="A819" t="str">
            <v>453374</v>
          </cell>
          <cell r="B819" t="str">
            <v>1251</v>
          </cell>
          <cell r="C819" t="str">
            <v>12</v>
          </cell>
          <cell r="D819" t="str">
            <v>75</v>
          </cell>
          <cell r="E819">
            <v>8</v>
          </cell>
          <cell r="G819">
            <v>12725</v>
          </cell>
          <cell r="H819">
            <v>2465</v>
          </cell>
          <cell r="I819">
            <v>0</v>
          </cell>
          <cell r="J819">
            <v>0</v>
          </cell>
          <cell r="K819">
            <v>0</v>
          </cell>
          <cell r="L819">
            <v>11209</v>
          </cell>
          <cell r="M819">
            <v>2162</v>
          </cell>
          <cell r="N819">
            <v>0</v>
          </cell>
          <cell r="O819">
            <v>0</v>
          </cell>
          <cell r="P819">
            <v>2465</v>
          </cell>
          <cell r="Q819">
            <v>8744</v>
          </cell>
          <cell r="R819">
            <v>11209</v>
          </cell>
          <cell r="S819">
            <v>0</v>
          </cell>
          <cell r="T819">
            <v>4627</v>
          </cell>
          <cell r="U819">
            <v>3111</v>
          </cell>
          <cell r="V819">
            <v>0</v>
          </cell>
          <cell r="W819">
            <v>0</v>
          </cell>
        </row>
        <row r="820">
          <cell r="A820" t="str">
            <v>453374</v>
          </cell>
          <cell r="B820" t="str">
            <v>1251</v>
          </cell>
          <cell r="C820" t="str">
            <v>12</v>
          </cell>
          <cell r="D820" t="str">
            <v>75</v>
          </cell>
          <cell r="E820">
            <v>9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</row>
        <row r="821">
          <cell r="A821" t="str">
            <v>453374</v>
          </cell>
          <cell r="B821" t="str">
            <v>1251</v>
          </cell>
          <cell r="C821" t="str">
            <v>12</v>
          </cell>
          <cell r="D821" t="str">
            <v>75</v>
          </cell>
          <cell r="E821">
            <v>10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A822" t="str">
            <v>453374</v>
          </cell>
          <cell r="B822" t="str">
            <v>1251</v>
          </cell>
          <cell r="C822" t="str">
            <v>12</v>
          </cell>
          <cell r="D822" t="str">
            <v>75</v>
          </cell>
          <cell r="E822">
            <v>11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A823" t="str">
            <v>453374</v>
          </cell>
          <cell r="B823" t="str">
            <v>1251</v>
          </cell>
          <cell r="C823" t="str">
            <v>12</v>
          </cell>
          <cell r="D823" t="str">
            <v>75</v>
          </cell>
          <cell r="E823">
            <v>12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A824" t="str">
            <v>453374</v>
          </cell>
          <cell r="B824" t="str">
            <v>1251</v>
          </cell>
          <cell r="C824" t="str">
            <v>12</v>
          </cell>
          <cell r="D824" t="str">
            <v>75</v>
          </cell>
          <cell r="E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str">
            <v>453374</v>
          </cell>
          <cell r="B825" t="str">
            <v>1251</v>
          </cell>
          <cell r="C825" t="str">
            <v>12</v>
          </cell>
          <cell r="D825" t="str">
            <v>75</v>
          </cell>
          <cell r="E825">
            <v>14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A826" t="str">
            <v>453374</v>
          </cell>
          <cell r="B826" t="str">
            <v>1251</v>
          </cell>
          <cell r="C826" t="str">
            <v>12</v>
          </cell>
          <cell r="D826" t="str">
            <v>75</v>
          </cell>
          <cell r="E826">
            <v>15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A827" t="str">
            <v>453374</v>
          </cell>
          <cell r="B827" t="str">
            <v>1251</v>
          </cell>
          <cell r="C827" t="str">
            <v>12</v>
          </cell>
          <cell r="D827" t="str">
            <v>75</v>
          </cell>
          <cell r="E827">
            <v>16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A828" t="str">
            <v>453374</v>
          </cell>
          <cell r="B828" t="str">
            <v>1251</v>
          </cell>
          <cell r="C828" t="str">
            <v>12</v>
          </cell>
          <cell r="D828" t="str">
            <v>75</v>
          </cell>
          <cell r="E828">
            <v>17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 t="str">
            <v>453374</v>
          </cell>
          <cell r="B829" t="str">
            <v>1251</v>
          </cell>
          <cell r="C829" t="str">
            <v>12</v>
          </cell>
          <cell r="D829" t="str">
            <v>75</v>
          </cell>
          <cell r="E829">
            <v>18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A830" t="str">
            <v>453374</v>
          </cell>
          <cell r="B830" t="str">
            <v>1251</v>
          </cell>
          <cell r="C830" t="str">
            <v>12</v>
          </cell>
          <cell r="D830" t="str">
            <v>75</v>
          </cell>
          <cell r="E830">
            <v>19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A831" t="str">
            <v>453374</v>
          </cell>
          <cell r="B831" t="str">
            <v>1251</v>
          </cell>
          <cell r="C831" t="str">
            <v>12</v>
          </cell>
          <cell r="D831" t="str">
            <v>75</v>
          </cell>
          <cell r="E831">
            <v>20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</row>
        <row r="832">
          <cell r="A832" t="str">
            <v>453374</v>
          </cell>
          <cell r="B832" t="str">
            <v>1251</v>
          </cell>
          <cell r="C832" t="str">
            <v>12</v>
          </cell>
          <cell r="D832" t="str">
            <v>75</v>
          </cell>
          <cell r="E832">
            <v>21</v>
          </cell>
          <cell r="G832">
            <v>3491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2089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2089</v>
          </cell>
          <cell r="R832">
            <v>2089</v>
          </cell>
          <cell r="S832">
            <v>0</v>
          </cell>
          <cell r="T832">
            <v>0</v>
          </cell>
          <cell r="U832">
            <v>-1402</v>
          </cell>
          <cell r="V832">
            <v>0</v>
          </cell>
          <cell r="W832">
            <v>0</v>
          </cell>
        </row>
        <row r="833">
          <cell r="A833" t="str">
            <v>453374</v>
          </cell>
          <cell r="B833" t="str">
            <v>1251</v>
          </cell>
          <cell r="C833" t="str">
            <v>12</v>
          </cell>
          <cell r="D833" t="str">
            <v>75</v>
          </cell>
          <cell r="E833">
            <v>22</v>
          </cell>
          <cell r="G833">
            <v>3491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2089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2089</v>
          </cell>
          <cell r="R833">
            <v>2089</v>
          </cell>
          <cell r="S833">
            <v>0</v>
          </cell>
          <cell r="T833">
            <v>0</v>
          </cell>
          <cell r="U833">
            <v>-1402</v>
          </cell>
          <cell r="V833">
            <v>0</v>
          </cell>
          <cell r="W833">
            <v>0</v>
          </cell>
        </row>
        <row r="834">
          <cell r="A834" t="str">
            <v>453374</v>
          </cell>
          <cell r="B834" t="str">
            <v>1251</v>
          </cell>
          <cell r="C834" t="str">
            <v>12</v>
          </cell>
          <cell r="D834" t="str">
            <v>75</v>
          </cell>
          <cell r="E834">
            <v>23</v>
          </cell>
          <cell r="G834">
            <v>287214</v>
          </cell>
          <cell r="H834">
            <v>80</v>
          </cell>
          <cell r="I834">
            <v>0</v>
          </cell>
          <cell r="J834">
            <v>0</v>
          </cell>
          <cell r="K834">
            <v>0</v>
          </cell>
          <cell r="L834">
            <v>286781</v>
          </cell>
          <cell r="M834">
            <v>0</v>
          </cell>
          <cell r="N834">
            <v>0</v>
          </cell>
          <cell r="O834">
            <v>0</v>
          </cell>
          <cell r="P834">
            <v>80</v>
          </cell>
          <cell r="Q834">
            <v>286701</v>
          </cell>
          <cell r="R834">
            <v>286781</v>
          </cell>
          <cell r="S834">
            <v>0</v>
          </cell>
          <cell r="T834">
            <v>80</v>
          </cell>
          <cell r="U834">
            <v>-353</v>
          </cell>
          <cell r="V834">
            <v>0</v>
          </cell>
          <cell r="W834">
            <v>0</v>
          </cell>
        </row>
        <row r="835">
          <cell r="A835" t="str">
            <v>453374</v>
          </cell>
          <cell r="B835" t="str">
            <v>1251</v>
          </cell>
          <cell r="C835" t="str">
            <v>12</v>
          </cell>
          <cell r="D835" t="str">
            <v>75</v>
          </cell>
          <cell r="E835">
            <v>24</v>
          </cell>
          <cell r="G835">
            <v>92419</v>
          </cell>
          <cell r="H835">
            <v>0</v>
          </cell>
          <cell r="I835">
            <v>3</v>
          </cell>
          <cell r="J835">
            <v>0</v>
          </cell>
          <cell r="K835">
            <v>0</v>
          </cell>
          <cell r="L835">
            <v>92422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92422</v>
          </cell>
          <cell r="R835">
            <v>92422</v>
          </cell>
          <cell r="S835">
            <v>3</v>
          </cell>
          <cell r="T835">
            <v>0</v>
          </cell>
          <cell r="U835">
            <v>6</v>
          </cell>
          <cell r="V835">
            <v>0</v>
          </cell>
          <cell r="W835">
            <v>0</v>
          </cell>
        </row>
        <row r="836">
          <cell r="A836" t="str">
            <v>453374</v>
          </cell>
          <cell r="B836" t="str">
            <v>1251</v>
          </cell>
          <cell r="C836" t="str">
            <v>12</v>
          </cell>
          <cell r="D836" t="str">
            <v>75</v>
          </cell>
          <cell r="E836">
            <v>25</v>
          </cell>
          <cell r="G836">
            <v>86103</v>
          </cell>
          <cell r="H836">
            <v>3016</v>
          </cell>
          <cell r="I836">
            <v>0</v>
          </cell>
          <cell r="J836">
            <v>0</v>
          </cell>
          <cell r="K836">
            <v>0</v>
          </cell>
          <cell r="L836">
            <v>80331</v>
          </cell>
          <cell r="M836">
            <v>2878</v>
          </cell>
          <cell r="N836">
            <v>0</v>
          </cell>
          <cell r="O836">
            <v>0</v>
          </cell>
          <cell r="P836">
            <v>3016</v>
          </cell>
          <cell r="Q836">
            <v>77315</v>
          </cell>
          <cell r="R836">
            <v>80331</v>
          </cell>
          <cell r="S836">
            <v>0</v>
          </cell>
          <cell r="T836">
            <v>5894</v>
          </cell>
          <cell r="U836">
            <v>122</v>
          </cell>
          <cell r="V836">
            <v>0</v>
          </cell>
          <cell r="W836">
            <v>0</v>
          </cell>
        </row>
        <row r="837">
          <cell r="A837" t="str">
            <v>453374</v>
          </cell>
          <cell r="B837" t="str">
            <v>1251</v>
          </cell>
          <cell r="C837" t="str">
            <v>12</v>
          </cell>
          <cell r="D837" t="str">
            <v>75</v>
          </cell>
          <cell r="E837">
            <v>26</v>
          </cell>
          <cell r="G837">
            <v>465736</v>
          </cell>
          <cell r="H837">
            <v>3096</v>
          </cell>
          <cell r="I837">
            <v>3</v>
          </cell>
          <cell r="J837">
            <v>0</v>
          </cell>
          <cell r="K837">
            <v>0</v>
          </cell>
          <cell r="L837">
            <v>459534</v>
          </cell>
          <cell r="M837">
            <v>2878</v>
          </cell>
          <cell r="N837">
            <v>0</v>
          </cell>
          <cell r="O837">
            <v>0</v>
          </cell>
          <cell r="P837">
            <v>3096</v>
          </cell>
          <cell r="Q837">
            <v>456438</v>
          </cell>
          <cell r="R837">
            <v>459534</v>
          </cell>
          <cell r="S837">
            <v>3</v>
          </cell>
          <cell r="T837">
            <v>5974</v>
          </cell>
          <cell r="U837">
            <v>-225</v>
          </cell>
          <cell r="V837">
            <v>0</v>
          </cell>
          <cell r="W837">
            <v>0</v>
          </cell>
        </row>
        <row r="838">
          <cell r="A838" t="str">
            <v>453374</v>
          </cell>
          <cell r="B838" t="str">
            <v>1251</v>
          </cell>
          <cell r="C838" t="str">
            <v>12</v>
          </cell>
          <cell r="D838" t="str">
            <v>75</v>
          </cell>
          <cell r="E838">
            <v>27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</row>
        <row r="839">
          <cell r="A839" t="str">
            <v>453374</v>
          </cell>
          <cell r="B839" t="str">
            <v>1251</v>
          </cell>
          <cell r="C839" t="str">
            <v>12</v>
          </cell>
          <cell r="D839" t="str">
            <v>75</v>
          </cell>
          <cell r="E839">
            <v>28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 t="str">
            <v>453374</v>
          </cell>
          <cell r="B840" t="str">
            <v>1251</v>
          </cell>
          <cell r="C840" t="str">
            <v>12</v>
          </cell>
          <cell r="D840" t="str">
            <v>75</v>
          </cell>
          <cell r="E840">
            <v>29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 t="str">
            <v>453374</v>
          </cell>
          <cell r="B841" t="str">
            <v>1251</v>
          </cell>
          <cell r="C841" t="str">
            <v>12</v>
          </cell>
          <cell r="D841" t="str">
            <v>75</v>
          </cell>
          <cell r="E841">
            <v>30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 t="str">
            <v>453374</v>
          </cell>
          <cell r="B842" t="str">
            <v>1251</v>
          </cell>
          <cell r="C842" t="str">
            <v>12</v>
          </cell>
          <cell r="D842" t="str">
            <v>75</v>
          </cell>
          <cell r="E842">
            <v>31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 t="str">
            <v>453374</v>
          </cell>
          <cell r="B843" t="str">
            <v>1251</v>
          </cell>
          <cell r="C843" t="str">
            <v>12</v>
          </cell>
          <cell r="D843" t="str">
            <v>75</v>
          </cell>
          <cell r="E843">
            <v>32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 t="str">
            <v>453374</v>
          </cell>
          <cell r="B844" t="str">
            <v>1251</v>
          </cell>
          <cell r="C844" t="str">
            <v>12</v>
          </cell>
          <cell r="D844" t="str">
            <v>75</v>
          </cell>
          <cell r="E844">
            <v>33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 t="str">
            <v>453374</v>
          </cell>
          <cell r="B845" t="str">
            <v>1251</v>
          </cell>
          <cell r="C845" t="str">
            <v>12</v>
          </cell>
          <cell r="D845" t="str">
            <v>75</v>
          </cell>
          <cell r="E845">
            <v>34</v>
          </cell>
          <cell r="G845">
            <v>481952</v>
          </cell>
          <cell r="H845">
            <v>5561</v>
          </cell>
          <cell r="I845">
            <v>3</v>
          </cell>
          <cell r="J845">
            <v>0</v>
          </cell>
          <cell r="K845">
            <v>0</v>
          </cell>
          <cell r="L845">
            <v>472832</v>
          </cell>
          <cell r="M845">
            <v>5040</v>
          </cell>
          <cell r="N845">
            <v>0</v>
          </cell>
          <cell r="O845">
            <v>0</v>
          </cell>
          <cell r="P845">
            <v>5561</v>
          </cell>
          <cell r="Q845">
            <v>467271</v>
          </cell>
          <cell r="R845">
            <v>472832</v>
          </cell>
          <cell r="S845">
            <v>3</v>
          </cell>
          <cell r="T845">
            <v>10601</v>
          </cell>
          <cell r="U845">
            <v>1484</v>
          </cell>
          <cell r="V845">
            <v>0</v>
          </cell>
          <cell r="W845">
            <v>0</v>
          </cell>
        </row>
        <row r="846">
          <cell r="A846" t="str">
            <v>453374</v>
          </cell>
          <cell r="B846" t="str">
            <v>1251</v>
          </cell>
          <cell r="C846" t="str">
            <v>12</v>
          </cell>
          <cell r="D846" t="str">
            <v>80</v>
          </cell>
          <cell r="E846">
            <v>1</v>
          </cell>
          <cell r="G846">
            <v>234918</v>
          </cell>
          <cell r="H846">
            <v>230616</v>
          </cell>
          <cell r="I846">
            <v>229786</v>
          </cell>
          <cell r="J846">
            <v>0</v>
          </cell>
          <cell r="K846">
            <v>39556</v>
          </cell>
          <cell r="L846">
            <v>45837</v>
          </cell>
          <cell r="M846">
            <v>46388</v>
          </cell>
          <cell r="N846">
            <v>0</v>
          </cell>
          <cell r="O846">
            <v>1754</v>
          </cell>
          <cell r="P846">
            <v>10761</v>
          </cell>
          <cell r="Q846">
            <v>10607</v>
          </cell>
          <cell r="R846">
            <v>0</v>
          </cell>
          <cell r="S846">
            <v>276228</v>
          </cell>
          <cell r="T846">
            <v>287214</v>
          </cell>
          <cell r="U846">
            <v>286781</v>
          </cell>
          <cell r="V846">
            <v>0</v>
          </cell>
          <cell r="W846">
            <v>0</v>
          </cell>
        </row>
        <row r="847">
          <cell r="A847" t="str">
            <v>453374</v>
          </cell>
          <cell r="B847" t="str">
            <v>1251</v>
          </cell>
          <cell r="C847" t="str">
            <v>12</v>
          </cell>
          <cell r="D847" t="str">
            <v>80</v>
          </cell>
          <cell r="E847">
            <v>5</v>
          </cell>
          <cell r="G847">
            <v>85436</v>
          </cell>
          <cell r="H847">
            <v>89754</v>
          </cell>
          <cell r="I847">
            <v>89753</v>
          </cell>
          <cell r="J847">
            <v>0</v>
          </cell>
          <cell r="K847">
            <v>2746</v>
          </cell>
          <cell r="L847">
            <v>2665</v>
          </cell>
          <cell r="M847">
            <v>2669</v>
          </cell>
          <cell r="N847">
            <v>0</v>
          </cell>
          <cell r="O847">
            <v>32376</v>
          </cell>
          <cell r="P847">
            <v>74979</v>
          </cell>
          <cell r="Q847">
            <v>68448</v>
          </cell>
          <cell r="R847">
            <v>0</v>
          </cell>
          <cell r="S847">
            <v>4082</v>
          </cell>
          <cell r="T847">
            <v>10566</v>
          </cell>
          <cell r="U847">
            <v>11116</v>
          </cell>
          <cell r="V847">
            <v>0</v>
          </cell>
          <cell r="W847">
            <v>0</v>
          </cell>
        </row>
        <row r="848">
          <cell r="A848" t="str">
            <v>453374</v>
          </cell>
          <cell r="B848" t="str">
            <v>1251</v>
          </cell>
          <cell r="C848" t="str">
            <v>12</v>
          </cell>
          <cell r="D848" t="str">
            <v>80</v>
          </cell>
          <cell r="E848">
            <v>9</v>
          </cell>
          <cell r="G848">
            <v>558</v>
          </cell>
          <cell r="H848">
            <v>558</v>
          </cell>
          <cell r="I848">
            <v>687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 t="str">
            <v>453374</v>
          </cell>
          <cell r="B849" t="str">
            <v>1251</v>
          </cell>
          <cell r="C849" t="str">
            <v>12</v>
          </cell>
          <cell r="D849" t="str">
            <v>80</v>
          </cell>
          <cell r="E849">
            <v>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 t="str">
            <v>453374</v>
          </cell>
          <cell r="B850" t="str">
            <v>1251</v>
          </cell>
          <cell r="C850" t="str">
            <v>12</v>
          </cell>
          <cell r="D850" t="str">
            <v>80</v>
          </cell>
          <cell r="E850">
            <v>17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 t="str">
            <v>453374</v>
          </cell>
          <cell r="B851" t="str">
            <v>1251</v>
          </cell>
          <cell r="C851" t="str">
            <v>12</v>
          </cell>
          <cell r="D851" t="str">
            <v>80</v>
          </cell>
          <cell r="E851">
            <v>21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A852" t="str">
            <v>453374</v>
          </cell>
          <cell r="B852" t="str">
            <v>1251</v>
          </cell>
          <cell r="C852" t="str">
            <v>12</v>
          </cell>
          <cell r="D852" t="str">
            <v>80</v>
          </cell>
          <cell r="E852">
            <v>25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 t="str">
            <v>453374</v>
          </cell>
          <cell r="B853" t="str">
            <v>1251</v>
          </cell>
          <cell r="C853" t="str">
            <v>12</v>
          </cell>
          <cell r="D853" t="str">
            <v>80</v>
          </cell>
          <cell r="E853">
            <v>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 t="str">
            <v>453374</v>
          </cell>
          <cell r="B854" t="str">
            <v>1251</v>
          </cell>
          <cell r="C854" t="str">
            <v>12</v>
          </cell>
          <cell r="D854" t="str">
            <v>80</v>
          </cell>
          <cell r="E854">
            <v>33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3491</v>
          </cell>
          <cell r="L854">
            <v>3491</v>
          </cell>
          <cell r="M854">
            <v>2089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3491</v>
          </cell>
          <cell r="T854">
            <v>3491</v>
          </cell>
          <cell r="U854">
            <v>2089</v>
          </cell>
          <cell r="V854">
            <v>0</v>
          </cell>
          <cell r="W854">
            <v>0</v>
          </cell>
        </row>
        <row r="855">
          <cell r="A855" t="str">
            <v>453374</v>
          </cell>
          <cell r="B855" t="str">
            <v>1251</v>
          </cell>
          <cell r="C855" t="str">
            <v>12</v>
          </cell>
          <cell r="D855" t="str">
            <v>80</v>
          </cell>
          <cell r="E855">
            <v>37</v>
          </cell>
          <cell r="G855">
            <v>0</v>
          </cell>
          <cell r="H855">
            <v>0</v>
          </cell>
          <cell r="I855">
            <v>80</v>
          </cell>
          <cell r="J855">
            <v>0</v>
          </cell>
          <cell r="K855">
            <v>404917</v>
          </cell>
          <cell r="L855">
            <v>469227</v>
          </cell>
          <cell r="M855">
            <v>461623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8350</v>
          </cell>
          <cell r="T855">
            <v>10855</v>
          </cell>
          <cell r="U855">
            <v>9339</v>
          </cell>
          <cell r="V855">
            <v>0</v>
          </cell>
          <cell r="W855">
            <v>0</v>
          </cell>
        </row>
        <row r="856">
          <cell r="A856" t="str">
            <v>453374</v>
          </cell>
          <cell r="B856" t="str">
            <v>1251</v>
          </cell>
          <cell r="C856" t="str">
            <v>12</v>
          </cell>
          <cell r="D856" t="str">
            <v>80</v>
          </cell>
          <cell r="E856">
            <v>41</v>
          </cell>
          <cell r="G856">
            <v>1650</v>
          </cell>
          <cell r="H856">
            <v>1870</v>
          </cell>
          <cell r="I856">
            <v>1870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str">
            <v>453374</v>
          </cell>
          <cell r="B857" t="str">
            <v>1251</v>
          </cell>
          <cell r="C857" t="str">
            <v>12</v>
          </cell>
          <cell r="D857" t="str">
            <v>80</v>
          </cell>
          <cell r="E857">
            <v>45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 t="str">
            <v>453374</v>
          </cell>
          <cell r="B858" t="str">
            <v>1251</v>
          </cell>
          <cell r="C858" t="str">
            <v>12</v>
          </cell>
          <cell r="D858" t="str">
            <v>80</v>
          </cell>
          <cell r="E858">
            <v>49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 t="str">
            <v>453374</v>
          </cell>
          <cell r="B859" t="str">
            <v>1251</v>
          </cell>
          <cell r="C859" t="str">
            <v>12</v>
          </cell>
          <cell r="D859" t="str">
            <v>80</v>
          </cell>
          <cell r="E859">
            <v>53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 t="str">
            <v>453374</v>
          </cell>
          <cell r="B860" t="str">
            <v>1251</v>
          </cell>
          <cell r="C860" t="str">
            <v>12</v>
          </cell>
          <cell r="D860" t="str">
            <v>80</v>
          </cell>
          <cell r="E860">
            <v>57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 t="str">
            <v>453374</v>
          </cell>
          <cell r="B861" t="str">
            <v>1251</v>
          </cell>
          <cell r="C861" t="str">
            <v>12</v>
          </cell>
          <cell r="D861" t="str">
            <v>80</v>
          </cell>
          <cell r="E861">
            <v>61</v>
          </cell>
          <cell r="G861">
            <v>10000</v>
          </cell>
          <cell r="H861">
            <v>12725</v>
          </cell>
          <cell r="I861">
            <v>11209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 t="str">
            <v>453374</v>
          </cell>
          <cell r="B862" t="str">
            <v>1251</v>
          </cell>
          <cell r="C862" t="str">
            <v>12</v>
          </cell>
          <cell r="D862" t="str">
            <v>80</v>
          </cell>
          <cell r="E862">
            <v>65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414917</v>
          </cell>
          <cell r="P862">
            <v>481952</v>
          </cell>
          <cell r="Q862">
            <v>472832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A863" t="str">
            <v>453374</v>
          </cell>
          <cell r="B863" t="str">
            <v>1251</v>
          </cell>
          <cell r="C863" t="str">
            <v>12</v>
          </cell>
          <cell r="D863" t="str">
            <v>80</v>
          </cell>
          <cell r="E863">
            <v>69</v>
          </cell>
          <cell r="G863">
            <v>15392</v>
          </cell>
          <cell r="H863">
            <v>43322</v>
          </cell>
          <cell r="I863">
            <v>42066</v>
          </cell>
          <cell r="J863">
            <v>0</v>
          </cell>
          <cell r="K863">
            <v>2379</v>
          </cell>
          <cell r="L863">
            <v>9096</v>
          </cell>
          <cell r="M863">
            <v>7492</v>
          </cell>
          <cell r="N863">
            <v>0</v>
          </cell>
          <cell r="O863">
            <v>0</v>
          </cell>
          <cell r="P863">
            <v>0</v>
          </cell>
          <cell r="Q863">
            <v>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 t="str">
            <v>453374</v>
          </cell>
          <cell r="B864" t="str">
            <v>1251</v>
          </cell>
          <cell r="C864" t="str">
            <v>12</v>
          </cell>
          <cell r="D864" t="str">
            <v>80</v>
          </cell>
          <cell r="E864">
            <v>73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A865" t="str">
            <v>453374</v>
          </cell>
          <cell r="B865" t="str">
            <v>1251</v>
          </cell>
          <cell r="C865" t="str">
            <v>12</v>
          </cell>
          <cell r="D865" t="str">
            <v>80</v>
          </cell>
          <cell r="E865">
            <v>77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A866" t="str">
            <v>453374</v>
          </cell>
          <cell r="B866" t="str">
            <v>1251</v>
          </cell>
          <cell r="C866" t="str">
            <v>12</v>
          </cell>
          <cell r="D866" t="str">
            <v>80</v>
          </cell>
          <cell r="E866">
            <v>81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A867" t="str">
            <v>453374</v>
          </cell>
          <cell r="B867" t="str">
            <v>1251</v>
          </cell>
          <cell r="C867" t="str">
            <v>12</v>
          </cell>
          <cell r="D867" t="str">
            <v>80</v>
          </cell>
          <cell r="E867">
            <v>85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 t="str">
            <v>453374</v>
          </cell>
          <cell r="B868" t="str">
            <v>1251</v>
          </cell>
          <cell r="C868" t="str">
            <v>12</v>
          </cell>
          <cell r="D868" t="str">
            <v>80</v>
          </cell>
          <cell r="E868">
            <v>89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2417</v>
          </cell>
          <cell r="Q868">
            <v>13531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 t="str">
            <v>453374</v>
          </cell>
          <cell r="B869" t="str">
            <v>1251</v>
          </cell>
          <cell r="C869" t="str">
            <v>12</v>
          </cell>
          <cell r="D869" t="str">
            <v>80</v>
          </cell>
          <cell r="E869">
            <v>93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 t="str">
            <v>453374</v>
          </cell>
          <cell r="B870" t="str">
            <v>1251</v>
          </cell>
          <cell r="C870" t="str">
            <v>12</v>
          </cell>
          <cell r="D870" t="str">
            <v>80</v>
          </cell>
          <cell r="E870">
            <v>97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2417</v>
          </cell>
          <cell r="M870">
            <v>13531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A871" t="str">
            <v>453374</v>
          </cell>
          <cell r="B871" t="str">
            <v>1251</v>
          </cell>
          <cell r="C871" t="str">
            <v>12</v>
          </cell>
          <cell r="D871" t="str">
            <v>80</v>
          </cell>
          <cell r="E871">
            <v>101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 t="str">
            <v>453374</v>
          </cell>
          <cell r="B872" t="str">
            <v>1251</v>
          </cell>
          <cell r="C872" t="str">
            <v>12</v>
          </cell>
          <cell r="D872" t="str">
            <v>80</v>
          </cell>
          <cell r="E872">
            <v>105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 t="str">
            <v>453374</v>
          </cell>
          <cell r="B873" t="str">
            <v>1251</v>
          </cell>
          <cell r="C873" t="str">
            <v>12</v>
          </cell>
          <cell r="D873" t="str">
            <v>80</v>
          </cell>
          <cell r="E873">
            <v>109</v>
          </cell>
          <cell r="G873">
            <v>10000</v>
          </cell>
          <cell r="H873">
            <v>10000</v>
          </cell>
          <cell r="I873">
            <v>15312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 t="str">
            <v>453374</v>
          </cell>
          <cell r="B874" t="str">
            <v>1251</v>
          </cell>
          <cell r="C874" t="str">
            <v>12</v>
          </cell>
          <cell r="D874" t="str">
            <v>80</v>
          </cell>
          <cell r="E874">
            <v>113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10000</v>
          </cell>
          <cell r="P874">
            <v>10000</v>
          </cell>
          <cell r="Q874">
            <v>15312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 t="str">
            <v>453374</v>
          </cell>
          <cell r="B875" t="str">
            <v>1251</v>
          </cell>
          <cell r="C875" t="str">
            <v>12</v>
          </cell>
          <cell r="D875" t="str">
            <v>80</v>
          </cell>
          <cell r="E875">
            <v>117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 t="str">
            <v>453374</v>
          </cell>
          <cell r="B876" t="str">
            <v>1251</v>
          </cell>
          <cell r="C876" t="str">
            <v>12</v>
          </cell>
          <cell r="D876" t="str">
            <v>80</v>
          </cell>
          <cell r="E876">
            <v>121</v>
          </cell>
          <cell r="G876">
            <v>27771</v>
          </cell>
          <cell r="H876">
            <v>64835</v>
          </cell>
          <cell r="I876">
            <v>78402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387146</v>
          </cell>
          <cell r="P876">
            <v>410301</v>
          </cell>
          <cell r="Q876">
            <v>410304</v>
          </cell>
          <cell r="R876">
            <v>0</v>
          </cell>
          <cell r="S876">
            <v>0</v>
          </cell>
          <cell r="T876">
            <v>6816</v>
          </cell>
          <cell r="U876">
            <v>-15874</v>
          </cell>
          <cell r="V876">
            <v>0</v>
          </cell>
          <cell r="W876">
            <v>0</v>
          </cell>
        </row>
        <row r="877">
          <cell r="A877" t="str">
            <v>453374</v>
          </cell>
          <cell r="B877" t="str">
            <v>1251</v>
          </cell>
          <cell r="C877" t="str">
            <v>12</v>
          </cell>
          <cell r="D877" t="str">
            <v>80</v>
          </cell>
          <cell r="E877">
            <v>125</v>
          </cell>
          <cell r="G877">
            <v>0</v>
          </cell>
          <cell r="H877">
            <v>6816</v>
          </cell>
          <cell r="I877">
            <v>6816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 t="str">
            <v>453374</v>
          </cell>
          <cell r="B878" t="str">
            <v>1251</v>
          </cell>
          <cell r="C878" t="str">
            <v>12</v>
          </cell>
          <cell r="D878" t="str">
            <v>80</v>
          </cell>
          <cell r="E878">
            <v>129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 t="str">
            <v>453374</v>
          </cell>
          <cell r="B879" t="str">
            <v>1251</v>
          </cell>
          <cell r="C879" t="str">
            <v>12</v>
          </cell>
          <cell r="D879" t="str">
            <v>80</v>
          </cell>
          <cell r="E879">
            <v>133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-6368</v>
          </cell>
          <cell r="R879">
            <v>0</v>
          </cell>
          <cell r="S879">
            <v>0</v>
          </cell>
          <cell r="T879">
            <v>0</v>
          </cell>
          <cell r="U879">
            <v>-6368</v>
          </cell>
          <cell r="V879">
            <v>0</v>
          </cell>
          <cell r="W879">
            <v>0</v>
          </cell>
        </row>
        <row r="880">
          <cell r="A880" t="str">
            <v>453374</v>
          </cell>
          <cell r="B880" t="str">
            <v>1251</v>
          </cell>
          <cell r="C880" t="str">
            <v>12</v>
          </cell>
          <cell r="D880" t="str">
            <v>80</v>
          </cell>
          <cell r="E880">
            <v>137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 t="str">
            <v>453374</v>
          </cell>
          <cell r="B881" t="str">
            <v>1251</v>
          </cell>
          <cell r="C881" t="str">
            <v>12</v>
          </cell>
          <cell r="D881" t="str">
            <v>80</v>
          </cell>
          <cell r="E881">
            <v>141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 t="str">
            <v>453374</v>
          </cell>
          <cell r="B882" t="str">
            <v>1251</v>
          </cell>
          <cell r="C882" t="str">
            <v>12</v>
          </cell>
          <cell r="D882" t="str">
            <v>80</v>
          </cell>
          <cell r="E882">
            <v>145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6816</v>
          </cell>
          <cell r="U882">
            <v>13184</v>
          </cell>
          <cell r="V882">
            <v>0</v>
          </cell>
          <cell r="W882">
            <v>0</v>
          </cell>
        </row>
        <row r="883">
          <cell r="A883" t="str">
            <v>453374</v>
          </cell>
          <cell r="B883" t="str">
            <v>1251</v>
          </cell>
          <cell r="C883" t="str">
            <v>12</v>
          </cell>
          <cell r="D883" t="str">
            <v>80</v>
          </cell>
          <cell r="E883">
            <v>149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 t="str">
            <v>453374</v>
          </cell>
          <cell r="B884" t="str">
            <v>1251</v>
          </cell>
          <cell r="C884" t="str">
            <v>12</v>
          </cell>
          <cell r="D884" t="str">
            <v>80</v>
          </cell>
          <cell r="E884">
            <v>153</v>
          </cell>
          <cell r="G884">
            <v>0</v>
          </cell>
          <cell r="H884">
            <v>0</v>
          </cell>
          <cell r="I884">
            <v>22242</v>
          </cell>
          <cell r="J884">
            <v>0</v>
          </cell>
          <cell r="K884">
            <v>0</v>
          </cell>
          <cell r="L884">
            <v>0</v>
          </cell>
          <cell r="M884">
            <v>18</v>
          </cell>
          <cell r="N884">
            <v>0</v>
          </cell>
          <cell r="O884">
            <v>0</v>
          </cell>
          <cell r="P884">
            <v>0</v>
          </cell>
          <cell r="Q884">
            <v>22260</v>
          </cell>
          <cell r="R884">
            <v>0</v>
          </cell>
          <cell r="S884">
            <v>140</v>
          </cell>
          <cell r="T884">
            <v>140</v>
          </cell>
          <cell r="U884">
            <v>137</v>
          </cell>
          <cell r="V884">
            <v>0</v>
          </cell>
          <cell r="W884">
            <v>0</v>
          </cell>
        </row>
        <row r="885">
          <cell r="A885" t="str">
            <v>453374</v>
          </cell>
          <cell r="B885" t="str">
            <v>1251</v>
          </cell>
          <cell r="C885" t="str">
            <v>12</v>
          </cell>
          <cell r="D885" t="str">
            <v>80</v>
          </cell>
          <cell r="E885">
            <v>157</v>
          </cell>
          <cell r="G885">
            <v>0</v>
          </cell>
          <cell r="H885">
            <v>0</v>
          </cell>
          <cell r="I885">
            <v>137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 t="str">
            <v>450362</v>
          </cell>
          <cell r="B886" t="str">
            <v>1251</v>
          </cell>
          <cell r="C886" t="str">
            <v>12</v>
          </cell>
          <cell r="D886" t="str">
            <v>01</v>
          </cell>
          <cell r="E886">
            <v>1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196</v>
          </cell>
          <cell r="N886">
            <v>96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196</v>
          </cell>
          <cell r="T886">
            <v>96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str">
            <v>450362</v>
          </cell>
          <cell r="B887" t="str">
            <v>1251</v>
          </cell>
          <cell r="C887" t="str">
            <v>12</v>
          </cell>
          <cell r="D887" t="str">
            <v>01</v>
          </cell>
          <cell r="E887">
            <v>8</v>
          </cell>
          <cell r="G887">
            <v>101381</v>
          </cell>
          <cell r="H887">
            <v>100228</v>
          </cell>
          <cell r="I887">
            <v>1291</v>
          </cell>
          <cell r="J887">
            <v>795</v>
          </cell>
          <cell r="K887">
            <v>4209</v>
          </cell>
          <cell r="L887">
            <v>2791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A888" t="str">
            <v>450362</v>
          </cell>
          <cell r="B888" t="str">
            <v>1251</v>
          </cell>
          <cell r="C888" t="str">
            <v>12</v>
          </cell>
          <cell r="D888" t="str">
            <v>01</v>
          </cell>
          <cell r="E888">
            <v>15</v>
          </cell>
          <cell r="G888">
            <v>0</v>
          </cell>
          <cell r="H888">
            <v>0</v>
          </cell>
          <cell r="I888">
            <v>106881</v>
          </cell>
          <cell r="J888">
            <v>103814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A889" t="str">
            <v>450362</v>
          </cell>
          <cell r="B889" t="str">
            <v>1251</v>
          </cell>
          <cell r="C889" t="str">
            <v>12</v>
          </cell>
          <cell r="D889" t="str">
            <v>01</v>
          </cell>
          <cell r="E889">
            <v>22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str">
            <v>450362</v>
          </cell>
          <cell r="B890" t="str">
            <v>1251</v>
          </cell>
          <cell r="C890" t="str">
            <v>12</v>
          </cell>
          <cell r="D890" t="str">
            <v>01</v>
          </cell>
          <cell r="E890">
            <v>29</v>
          </cell>
          <cell r="G890">
            <v>0</v>
          </cell>
          <cell r="H890">
            <v>0</v>
          </cell>
          <cell r="I890">
            <v>107077</v>
          </cell>
          <cell r="J890">
            <v>103910</v>
          </cell>
          <cell r="K890">
            <v>4783</v>
          </cell>
          <cell r="L890">
            <v>4943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A891" t="str">
            <v>450362</v>
          </cell>
          <cell r="B891" t="str">
            <v>1251</v>
          </cell>
          <cell r="C891" t="str">
            <v>12</v>
          </cell>
          <cell r="D891" t="str">
            <v>01</v>
          </cell>
          <cell r="E891">
            <v>36</v>
          </cell>
          <cell r="G891">
            <v>0</v>
          </cell>
          <cell r="H891">
            <v>0</v>
          </cell>
          <cell r="I891">
            <v>4783</v>
          </cell>
          <cell r="J891">
            <v>4943</v>
          </cell>
          <cell r="K891">
            <v>760</v>
          </cell>
          <cell r="L891">
            <v>937</v>
          </cell>
          <cell r="M891">
            <v>1458</v>
          </cell>
          <cell r="N891">
            <v>2343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A892" t="str">
            <v>450362</v>
          </cell>
          <cell r="B892" t="str">
            <v>1251</v>
          </cell>
          <cell r="C892" t="str">
            <v>12</v>
          </cell>
          <cell r="D892" t="str">
            <v>01</v>
          </cell>
          <cell r="E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2218</v>
          </cell>
          <cell r="P892">
            <v>3280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str">
            <v>450362</v>
          </cell>
          <cell r="B893" t="str">
            <v>1251</v>
          </cell>
          <cell r="C893" t="str">
            <v>12</v>
          </cell>
          <cell r="D893" t="str">
            <v>01</v>
          </cell>
          <cell r="E893">
            <v>50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6317</v>
          </cell>
          <cell r="M893">
            <v>0</v>
          </cell>
          <cell r="N893">
            <v>0</v>
          </cell>
          <cell r="O893">
            <v>18550</v>
          </cell>
          <cell r="P893">
            <v>15770</v>
          </cell>
          <cell r="Q893">
            <v>18550</v>
          </cell>
          <cell r="R893">
            <v>22087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 t="str">
            <v>450362</v>
          </cell>
          <cell r="B894" t="str">
            <v>1251</v>
          </cell>
          <cell r="C894" t="str">
            <v>12</v>
          </cell>
          <cell r="D894" t="str">
            <v>01</v>
          </cell>
          <cell r="E894">
            <v>57</v>
          </cell>
          <cell r="G894">
            <v>41</v>
          </cell>
          <cell r="H894">
            <v>0</v>
          </cell>
          <cell r="I894">
            <v>3842</v>
          </cell>
          <cell r="J894">
            <v>0</v>
          </cell>
          <cell r="K894">
            <v>0</v>
          </cell>
          <cell r="L894">
            <v>0</v>
          </cell>
          <cell r="M894">
            <v>3883</v>
          </cell>
          <cell r="N894">
            <v>0</v>
          </cell>
          <cell r="O894">
            <v>29434</v>
          </cell>
          <cell r="P894">
            <v>30310</v>
          </cell>
          <cell r="Q894">
            <v>136511</v>
          </cell>
          <cell r="R894">
            <v>134220</v>
          </cell>
          <cell r="S894">
            <v>31689</v>
          </cell>
          <cell r="T894">
            <v>31689</v>
          </cell>
          <cell r="U894">
            <v>0</v>
          </cell>
          <cell r="V894">
            <v>0</v>
          </cell>
          <cell r="W894">
            <v>0</v>
          </cell>
        </row>
        <row r="895">
          <cell r="A895" t="str">
            <v>450362</v>
          </cell>
          <cell r="B895" t="str">
            <v>1251</v>
          </cell>
          <cell r="C895" t="str">
            <v>12</v>
          </cell>
          <cell r="D895" t="str">
            <v>01</v>
          </cell>
          <cell r="E895">
            <v>64</v>
          </cell>
          <cell r="G895">
            <v>73522</v>
          </cell>
          <cell r="H895">
            <v>64564</v>
          </cell>
          <cell r="I895">
            <v>0</v>
          </cell>
          <cell r="J895">
            <v>0</v>
          </cell>
          <cell r="K895">
            <v>105211</v>
          </cell>
          <cell r="L895">
            <v>96253</v>
          </cell>
          <cell r="M895">
            <v>3883</v>
          </cell>
          <cell r="N895">
            <v>6317</v>
          </cell>
          <cell r="O895">
            <v>3883</v>
          </cell>
          <cell r="P895">
            <v>6317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450362</v>
          </cell>
          <cell r="B896" t="str">
            <v>1251</v>
          </cell>
          <cell r="C896" t="str">
            <v>12</v>
          </cell>
          <cell r="D896" t="str">
            <v>01</v>
          </cell>
          <cell r="E896">
            <v>71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3883</v>
          </cell>
          <cell r="N896">
            <v>6317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</row>
        <row r="897">
          <cell r="A897" t="str">
            <v>450362</v>
          </cell>
          <cell r="B897" t="str">
            <v>1251</v>
          </cell>
          <cell r="C897" t="str">
            <v>12</v>
          </cell>
          <cell r="D897" t="str">
            <v>01</v>
          </cell>
          <cell r="E897">
            <v>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3883</v>
          </cell>
          <cell r="P897">
            <v>6317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A898" t="str">
            <v>450362</v>
          </cell>
          <cell r="B898" t="str">
            <v>1251</v>
          </cell>
          <cell r="C898" t="str">
            <v>12</v>
          </cell>
          <cell r="D898" t="str">
            <v>01</v>
          </cell>
          <cell r="E898">
            <v>85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2352</v>
          </cell>
          <cell r="N898">
            <v>2010</v>
          </cell>
          <cell r="O898">
            <v>2352</v>
          </cell>
          <cell r="P898">
            <v>2010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  <row r="899">
          <cell r="A899" t="str">
            <v>450362</v>
          </cell>
          <cell r="B899" t="str">
            <v>1251</v>
          </cell>
          <cell r="C899" t="str">
            <v>12</v>
          </cell>
          <cell r="D899" t="str">
            <v>01</v>
          </cell>
          <cell r="E899">
            <v>92</v>
          </cell>
          <cell r="G899">
            <v>6123</v>
          </cell>
          <cell r="H899">
            <v>13163</v>
          </cell>
          <cell r="I899">
            <v>0</v>
          </cell>
          <cell r="J899">
            <v>6</v>
          </cell>
          <cell r="K899">
            <v>6123</v>
          </cell>
          <cell r="L899">
            <v>13157</v>
          </cell>
          <cell r="M899">
            <v>391</v>
          </cell>
          <cell r="N899">
            <v>706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</row>
        <row r="900">
          <cell r="A900" t="str">
            <v>450362</v>
          </cell>
          <cell r="B900" t="str">
            <v>1251</v>
          </cell>
          <cell r="C900" t="str">
            <v>12</v>
          </cell>
          <cell r="D900" t="str">
            <v>01</v>
          </cell>
          <cell r="E900">
            <v>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 t="str">
            <v>450362</v>
          </cell>
          <cell r="B901" t="str">
            <v>1251</v>
          </cell>
          <cell r="C901" t="str">
            <v>12</v>
          </cell>
          <cell r="D901" t="str">
            <v>01</v>
          </cell>
          <cell r="E901">
            <v>106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297</v>
          </cell>
          <cell r="N901">
            <v>333</v>
          </cell>
          <cell r="O901">
            <v>0</v>
          </cell>
          <cell r="P901">
            <v>0</v>
          </cell>
          <cell r="Q901">
            <v>94</v>
          </cell>
          <cell r="R901">
            <v>373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A902" t="str">
            <v>450362</v>
          </cell>
          <cell r="B902" t="str">
            <v>1251</v>
          </cell>
          <cell r="C902" t="str">
            <v>12</v>
          </cell>
          <cell r="D902" t="str">
            <v>01</v>
          </cell>
          <cell r="E902">
            <v>113</v>
          </cell>
          <cell r="G902">
            <v>6514</v>
          </cell>
          <cell r="H902">
            <v>13869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18551</v>
          </cell>
          <cell r="P902">
            <v>15771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</row>
        <row r="903">
          <cell r="A903" t="str">
            <v>450362</v>
          </cell>
          <cell r="B903" t="str">
            <v>1251</v>
          </cell>
          <cell r="C903" t="str">
            <v>12</v>
          </cell>
          <cell r="D903" t="str">
            <v>01</v>
          </cell>
          <cell r="E903">
            <v>120</v>
          </cell>
          <cell r="G903">
            <v>18551</v>
          </cell>
          <cell r="H903">
            <v>15771</v>
          </cell>
          <cell r="I903">
            <v>27417</v>
          </cell>
          <cell r="J903">
            <v>31650</v>
          </cell>
          <cell r="K903">
            <v>136511</v>
          </cell>
          <cell r="L903">
            <v>134220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</row>
        <row r="904">
          <cell r="A904" t="str">
            <v>450362</v>
          </cell>
          <cell r="B904" t="str">
            <v>1251</v>
          </cell>
          <cell r="C904" t="str">
            <v>12</v>
          </cell>
          <cell r="D904" t="str">
            <v>02</v>
          </cell>
          <cell r="E904">
            <v>1</v>
          </cell>
          <cell r="G904">
            <v>129583</v>
          </cell>
          <cell r="H904">
            <v>129283</v>
          </cell>
          <cell r="I904">
            <v>119567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2870</v>
          </cell>
          <cell r="Q904">
            <v>2870</v>
          </cell>
          <cell r="R904">
            <v>2870</v>
          </cell>
          <cell r="S904">
            <v>20058</v>
          </cell>
          <cell r="T904">
            <v>20058</v>
          </cell>
          <cell r="U904">
            <v>17098</v>
          </cell>
          <cell r="V904">
            <v>0</v>
          </cell>
          <cell r="W904">
            <v>0</v>
          </cell>
        </row>
        <row r="905">
          <cell r="A905" t="str">
            <v>450362</v>
          </cell>
          <cell r="B905" t="str">
            <v>1251</v>
          </cell>
          <cell r="C905" t="str">
            <v>12</v>
          </cell>
          <cell r="D905" t="str">
            <v>02</v>
          </cell>
          <cell r="E905">
            <v>6</v>
          </cell>
          <cell r="G905">
            <v>0</v>
          </cell>
          <cell r="H905">
            <v>0</v>
          </cell>
          <cell r="I905">
            <v>0</v>
          </cell>
          <cell r="J905">
            <v>152511</v>
          </cell>
          <cell r="K905">
            <v>152211</v>
          </cell>
          <cell r="L905">
            <v>139535</v>
          </cell>
          <cell r="M905">
            <v>621</v>
          </cell>
          <cell r="N905">
            <v>621</v>
          </cell>
          <cell r="O905">
            <v>639</v>
          </cell>
          <cell r="P905">
            <v>153132</v>
          </cell>
          <cell r="Q905">
            <v>152832</v>
          </cell>
          <cell r="R905">
            <v>140174</v>
          </cell>
          <cell r="S905">
            <v>3003</v>
          </cell>
          <cell r="T905">
            <v>3003</v>
          </cell>
          <cell r="U905">
            <v>835</v>
          </cell>
          <cell r="V905">
            <v>0</v>
          </cell>
          <cell r="W905">
            <v>0</v>
          </cell>
        </row>
        <row r="906">
          <cell r="A906" t="str">
            <v>450362</v>
          </cell>
          <cell r="B906" t="str">
            <v>1251</v>
          </cell>
          <cell r="C906" t="str">
            <v>12</v>
          </cell>
          <cell r="D906" t="str">
            <v>02</v>
          </cell>
          <cell r="E906">
            <v>11</v>
          </cell>
          <cell r="G906">
            <v>0</v>
          </cell>
          <cell r="H906">
            <v>0</v>
          </cell>
          <cell r="I906">
            <v>3540</v>
          </cell>
          <cell r="J906">
            <v>4224</v>
          </cell>
          <cell r="K906">
            <v>4224</v>
          </cell>
          <cell r="L906">
            <v>4171</v>
          </cell>
          <cell r="M906">
            <v>4181</v>
          </cell>
          <cell r="N906">
            <v>4181</v>
          </cell>
          <cell r="O906">
            <v>3481</v>
          </cell>
          <cell r="P906">
            <v>11408</v>
          </cell>
          <cell r="Q906">
            <v>11408</v>
          </cell>
          <cell r="R906">
            <v>12027</v>
          </cell>
          <cell r="S906">
            <v>0</v>
          </cell>
          <cell r="T906">
            <v>0</v>
          </cell>
          <cell r="U906">
            <v>23</v>
          </cell>
          <cell r="V906">
            <v>0</v>
          </cell>
          <cell r="W906">
            <v>0</v>
          </cell>
        </row>
        <row r="907">
          <cell r="A907" t="str">
            <v>450362</v>
          </cell>
          <cell r="B907" t="str">
            <v>1251</v>
          </cell>
          <cell r="C907" t="str">
            <v>12</v>
          </cell>
          <cell r="D907" t="str">
            <v>02</v>
          </cell>
          <cell r="E907">
            <v>16</v>
          </cell>
          <cell r="G907">
            <v>11408</v>
          </cell>
          <cell r="H907">
            <v>11408</v>
          </cell>
          <cell r="I907">
            <v>12050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826</v>
          </cell>
          <cell r="Q907">
            <v>826</v>
          </cell>
          <cell r="R907">
            <v>826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</row>
        <row r="908">
          <cell r="A908" t="str">
            <v>450362</v>
          </cell>
          <cell r="B908" t="str">
            <v>1251</v>
          </cell>
          <cell r="C908" t="str">
            <v>12</v>
          </cell>
          <cell r="D908" t="str">
            <v>02</v>
          </cell>
          <cell r="E908">
            <v>21</v>
          </cell>
          <cell r="G908">
            <v>0</v>
          </cell>
          <cell r="H908">
            <v>0</v>
          </cell>
          <cell r="I908">
            <v>0</v>
          </cell>
          <cell r="J908">
            <v>2557</v>
          </cell>
          <cell r="K908">
            <v>2557</v>
          </cell>
          <cell r="L908">
            <v>2523</v>
          </cell>
          <cell r="M908">
            <v>3383</v>
          </cell>
          <cell r="N908">
            <v>3383</v>
          </cell>
          <cell r="O908">
            <v>3349</v>
          </cell>
          <cell r="P908">
            <v>0</v>
          </cell>
          <cell r="Q908">
            <v>0</v>
          </cell>
          <cell r="R908">
            <v>0</v>
          </cell>
          <cell r="S908">
            <v>3383</v>
          </cell>
          <cell r="T908">
            <v>3383</v>
          </cell>
          <cell r="U908">
            <v>3349</v>
          </cell>
          <cell r="V908">
            <v>0</v>
          </cell>
          <cell r="W908">
            <v>0</v>
          </cell>
        </row>
        <row r="909">
          <cell r="A909" t="str">
            <v>450362</v>
          </cell>
          <cell r="B909" t="str">
            <v>1251</v>
          </cell>
          <cell r="C909" t="str">
            <v>12</v>
          </cell>
          <cell r="D909" t="str">
            <v>02</v>
          </cell>
          <cell r="E909">
            <v>26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761</v>
          </cell>
          <cell r="M909">
            <v>4510</v>
          </cell>
          <cell r="N909">
            <v>4510</v>
          </cell>
          <cell r="O909">
            <v>4620</v>
          </cell>
          <cell r="P909">
            <v>4340</v>
          </cell>
          <cell r="Q909">
            <v>4340</v>
          </cell>
          <cell r="R909">
            <v>3722</v>
          </cell>
          <cell r="S909">
            <v>226</v>
          </cell>
          <cell r="T909">
            <v>226</v>
          </cell>
          <cell r="U909">
            <v>2222</v>
          </cell>
          <cell r="V909">
            <v>0</v>
          </cell>
          <cell r="W909">
            <v>0</v>
          </cell>
        </row>
        <row r="910">
          <cell r="A910" t="str">
            <v>450362</v>
          </cell>
          <cell r="B910" t="str">
            <v>1251</v>
          </cell>
          <cell r="C910" t="str">
            <v>12</v>
          </cell>
          <cell r="D910" t="str">
            <v>02</v>
          </cell>
          <cell r="E910">
            <v>31</v>
          </cell>
          <cell r="G910">
            <v>9076</v>
          </cell>
          <cell r="H910">
            <v>9076</v>
          </cell>
          <cell r="I910">
            <v>11325</v>
          </cell>
          <cell r="J910">
            <v>0</v>
          </cell>
          <cell r="K910">
            <v>0</v>
          </cell>
          <cell r="L910">
            <v>0</v>
          </cell>
          <cell r="M910">
            <v>9076</v>
          </cell>
          <cell r="N910">
            <v>9076</v>
          </cell>
          <cell r="O910">
            <v>11325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</row>
        <row r="911">
          <cell r="A911" t="str">
            <v>450362</v>
          </cell>
          <cell r="B911" t="str">
            <v>1251</v>
          </cell>
          <cell r="C911" t="str">
            <v>12</v>
          </cell>
          <cell r="D911" t="str">
            <v>02</v>
          </cell>
          <cell r="E911">
            <v>36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23867</v>
          </cell>
          <cell r="T911">
            <v>23867</v>
          </cell>
          <cell r="U911">
            <v>26701</v>
          </cell>
          <cell r="V911">
            <v>0</v>
          </cell>
          <cell r="W911">
            <v>0</v>
          </cell>
        </row>
        <row r="912">
          <cell r="A912" t="str">
            <v>450362</v>
          </cell>
          <cell r="B912" t="str">
            <v>1251</v>
          </cell>
          <cell r="C912" t="str">
            <v>12</v>
          </cell>
          <cell r="D912" t="str">
            <v>02</v>
          </cell>
          <cell r="E912">
            <v>41</v>
          </cell>
          <cell r="G912">
            <v>0</v>
          </cell>
          <cell r="H912">
            <v>0</v>
          </cell>
          <cell r="I912">
            <v>23</v>
          </cell>
          <cell r="J912">
            <v>23867</v>
          </cell>
          <cell r="K912">
            <v>23867</v>
          </cell>
          <cell r="L912">
            <v>26724</v>
          </cell>
          <cell r="M912">
            <v>912</v>
          </cell>
          <cell r="N912">
            <v>1212</v>
          </cell>
          <cell r="O912">
            <v>1211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A913" t="str">
            <v>450362</v>
          </cell>
          <cell r="B913" t="str">
            <v>1251</v>
          </cell>
          <cell r="C913" t="str">
            <v>12</v>
          </cell>
          <cell r="D913" t="str">
            <v>02</v>
          </cell>
          <cell r="E913">
            <v>46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912</v>
          </cell>
          <cell r="Q913">
            <v>1212</v>
          </cell>
          <cell r="R913">
            <v>1211</v>
          </cell>
          <cell r="S913">
            <v>177911</v>
          </cell>
          <cell r="T913">
            <v>177911</v>
          </cell>
          <cell r="U913">
            <v>168109</v>
          </cell>
          <cell r="V913">
            <v>0</v>
          </cell>
          <cell r="W913">
            <v>0</v>
          </cell>
        </row>
        <row r="914">
          <cell r="A914" t="str">
            <v>450362</v>
          </cell>
          <cell r="B914" t="str">
            <v>1251</v>
          </cell>
          <cell r="C914" t="str">
            <v>12</v>
          </cell>
          <cell r="D914" t="str">
            <v>02</v>
          </cell>
          <cell r="E914">
            <v>51</v>
          </cell>
          <cell r="G914">
            <v>48698</v>
          </cell>
          <cell r="H914">
            <v>48698</v>
          </cell>
          <cell r="I914">
            <v>45274</v>
          </cell>
          <cell r="J914">
            <v>5038</v>
          </cell>
          <cell r="K914">
            <v>5038</v>
          </cell>
          <cell r="L914">
            <v>4694</v>
          </cell>
          <cell r="M914">
            <v>2204</v>
          </cell>
          <cell r="N914">
            <v>2204</v>
          </cell>
          <cell r="O914">
            <v>2400</v>
          </cell>
          <cell r="P914">
            <v>733</v>
          </cell>
          <cell r="Q914">
            <v>733</v>
          </cell>
          <cell r="R914">
            <v>1276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</row>
        <row r="915">
          <cell r="A915" t="str">
            <v>450362</v>
          </cell>
          <cell r="B915" t="str">
            <v>1251</v>
          </cell>
          <cell r="C915" t="str">
            <v>12</v>
          </cell>
          <cell r="D915" t="str">
            <v>02</v>
          </cell>
          <cell r="E915">
            <v>56</v>
          </cell>
          <cell r="G915">
            <v>0</v>
          </cell>
          <cell r="H915">
            <v>0</v>
          </cell>
          <cell r="I915">
            <v>0</v>
          </cell>
          <cell r="J915">
            <v>56673</v>
          </cell>
          <cell r="K915">
            <v>56673</v>
          </cell>
          <cell r="L915">
            <v>53644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</row>
        <row r="916">
          <cell r="A916" t="str">
            <v>450362</v>
          </cell>
          <cell r="B916" t="str">
            <v>1251</v>
          </cell>
          <cell r="C916" t="str">
            <v>12</v>
          </cell>
          <cell r="D916" t="str">
            <v>03</v>
          </cell>
          <cell r="E916">
            <v>1</v>
          </cell>
          <cell r="G916">
            <v>43997</v>
          </cell>
          <cell r="H916">
            <v>43997</v>
          </cell>
          <cell r="I916">
            <v>36142</v>
          </cell>
          <cell r="J916">
            <v>4497</v>
          </cell>
          <cell r="K916">
            <v>6883</v>
          </cell>
          <cell r="L916">
            <v>6883</v>
          </cell>
          <cell r="M916">
            <v>0</v>
          </cell>
          <cell r="N916">
            <v>0</v>
          </cell>
          <cell r="O916">
            <v>0</v>
          </cell>
          <cell r="P916">
            <v>686</v>
          </cell>
          <cell r="Q916">
            <v>686</v>
          </cell>
          <cell r="R916">
            <v>578</v>
          </cell>
          <cell r="S916">
            <v>86</v>
          </cell>
          <cell r="T916">
            <v>86</v>
          </cell>
          <cell r="U916">
            <v>7</v>
          </cell>
          <cell r="V916">
            <v>0</v>
          </cell>
          <cell r="W916">
            <v>0</v>
          </cell>
        </row>
        <row r="917">
          <cell r="A917" t="str">
            <v>450362</v>
          </cell>
          <cell r="B917" t="str">
            <v>1251</v>
          </cell>
          <cell r="C917" t="str">
            <v>12</v>
          </cell>
          <cell r="D917" t="str">
            <v>03</v>
          </cell>
          <cell r="E917">
            <v>6</v>
          </cell>
          <cell r="G917">
            <v>0</v>
          </cell>
          <cell r="H917">
            <v>0</v>
          </cell>
          <cell r="I917">
            <v>235</v>
          </cell>
          <cell r="J917">
            <v>0</v>
          </cell>
          <cell r="K917">
            <v>0</v>
          </cell>
          <cell r="L917">
            <v>38</v>
          </cell>
          <cell r="M917">
            <v>0</v>
          </cell>
          <cell r="N917">
            <v>0</v>
          </cell>
          <cell r="O917">
            <v>0</v>
          </cell>
          <cell r="P917">
            <v>519</v>
          </cell>
          <cell r="Q917">
            <v>519</v>
          </cell>
          <cell r="R917">
            <v>465</v>
          </cell>
          <cell r="S917">
            <v>690</v>
          </cell>
          <cell r="T917">
            <v>748</v>
          </cell>
          <cell r="U917">
            <v>748</v>
          </cell>
          <cell r="V917">
            <v>0</v>
          </cell>
          <cell r="W917">
            <v>0</v>
          </cell>
        </row>
        <row r="918">
          <cell r="A918" t="str">
            <v>450362</v>
          </cell>
          <cell r="B918" t="str">
            <v>1251</v>
          </cell>
          <cell r="C918" t="str">
            <v>12</v>
          </cell>
          <cell r="D918" t="str">
            <v>03</v>
          </cell>
          <cell r="E918">
            <v>11</v>
          </cell>
          <cell r="G918">
            <v>0</v>
          </cell>
          <cell r="H918">
            <v>0</v>
          </cell>
          <cell r="I918">
            <v>398</v>
          </cell>
          <cell r="J918">
            <v>749</v>
          </cell>
          <cell r="K918">
            <v>749</v>
          </cell>
          <cell r="L918">
            <v>734</v>
          </cell>
          <cell r="M918">
            <v>3347</v>
          </cell>
          <cell r="N918">
            <v>3347</v>
          </cell>
          <cell r="O918">
            <v>3193</v>
          </cell>
          <cell r="P918">
            <v>54571</v>
          </cell>
          <cell r="Q918">
            <v>57015</v>
          </cell>
          <cell r="R918">
            <v>49421</v>
          </cell>
          <cell r="S918">
            <v>1078</v>
          </cell>
          <cell r="T918">
            <v>1078</v>
          </cell>
          <cell r="U918">
            <v>1019</v>
          </cell>
          <cell r="V918">
            <v>0</v>
          </cell>
          <cell r="W918">
            <v>0</v>
          </cell>
        </row>
        <row r="919">
          <cell r="A919" t="str">
            <v>450362</v>
          </cell>
          <cell r="B919" t="str">
            <v>1251</v>
          </cell>
          <cell r="C919" t="str">
            <v>12</v>
          </cell>
          <cell r="D919" t="str">
            <v>03</v>
          </cell>
          <cell r="E919">
            <v>16</v>
          </cell>
          <cell r="G919">
            <v>0</v>
          </cell>
          <cell r="H919">
            <v>0</v>
          </cell>
          <cell r="I919">
            <v>12</v>
          </cell>
          <cell r="J919">
            <v>47</v>
          </cell>
          <cell r="K919">
            <v>47</v>
          </cell>
          <cell r="L919">
            <v>49</v>
          </cell>
          <cell r="M919">
            <v>1125</v>
          </cell>
          <cell r="N919">
            <v>1125</v>
          </cell>
          <cell r="O919">
            <v>1080</v>
          </cell>
          <cell r="P919">
            <v>5031</v>
          </cell>
          <cell r="Q919">
            <v>6056</v>
          </cell>
          <cell r="R919">
            <v>6056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A920" t="str">
            <v>450362</v>
          </cell>
          <cell r="B920" t="str">
            <v>1251</v>
          </cell>
          <cell r="C920" t="str">
            <v>12</v>
          </cell>
          <cell r="D920" t="str">
            <v>03</v>
          </cell>
          <cell r="E920">
            <v>21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</v>
          </cell>
          <cell r="L920">
            <v>14</v>
          </cell>
          <cell r="M920">
            <v>16759</v>
          </cell>
          <cell r="N920">
            <v>16759</v>
          </cell>
          <cell r="O920">
            <v>16666</v>
          </cell>
          <cell r="P920">
            <v>2879</v>
          </cell>
          <cell r="Q920">
            <v>2879</v>
          </cell>
          <cell r="R920">
            <v>2441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A921" t="str">
            <v>450362</v>
          </cell>
          <cell r="B921" t="str">
            <v>1251</v>
          </cell>
          <cell r="C921" t="str">
            <v>12</v>
          </cell>
          <cell r="D921" t="str">
            <v>03</v>
          </cell>
          <cell r="E921">
            <v>26</v>
          </cell>
          <cell r="G921">
            <v>1626</v>
          </cell>
          <cell r="H921">
            <v>3378</v>
          </cell>
          <cell r="I921">
            <v>3378</v>
          </cell>
          <cell r="J921">
            <v>661</v>
          </cell>
          <cell r="K921">
            <v>2161</v>
          </cell>
          <cell r="L921">
            <v>2070</v>
          </cell>
          <cell r="M921">
            <v>7991</v>
          </cell>
          <cell r="N921">
            <v>9097</v>
          </cell>
          <cell r="O921">
            <v>9097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 t="str">
            <v>450362</v>
          </cell>
          <cell r="B922" t="str">
            <v>1251</v>
          </cell>
          <cell r="C922" t="str">
            <v>12</v>
          </cell>
          <cell r="D922" t="str">
            <v>03</v>
          </cell>
          <cell r="E922">
            <v>31</v>
          </cell>
          <cell r="G922">
            <v>34947</v>
          </cell>
          <cell r="H922">
            <v>40345</v>
          </cell>
          <cell r="I922">
            <v>39722</v>
          </cell>
          <cell r="J922">
            <v>7497</v>
          </cell>
          <cell r="K922">
            <v>10903</v>
          </cell>
          <cell r="L922">
            <v>8173</v>
          </cell>
          <cell r="M922">
            <v>12069</v>
          </cell>
          <cell r="N922">
            <v>15423</v>
          </cell>
          <cell r="O922">
            <v>15423</v>
          </cell>
          <cell r="P922">
            <v>2007</v>
          </cell>
          <cell r="Q922">
            <v>2007</v>
          </cell>
          <cell r="R922">
            <v>1689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 t="str">
            <v>450362</v>
          </cell>
          <cell r="B923" t="str">
            <v>1251</v>
          </cell>
          <cell r="C923" t="str">
            <v>12</v>
          </cell>
          <cell r="D923" t="str">
            <v>03</v>
          </cell>
          <cell r="E923">
            <v>36</v>
          </cell>
          <cell r="G923">
            <v>14076</v>
          </cell>
          <cell r="H923">
            <v>17430</v>
          </cell>
          <cell r="I923">
            <v>17112</v>
          </cell>
          <cell r="J923">
            <v>0</v>
          </cell>
          <cell r="K923">
            <v>19</v>
          </cell>
          <cell r="L923">
            <v>19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 t="str">
            <v>450362</v>
          </cell>
          <cell r="B924" t="str">
            <v>1251</v>
          </cell>
          <cell r="C924" t="str">
            <v>12</v>
          </cell>
          <cell r="D924" t="str">
            <v>03</v>
          </cell>
          <cell r="E924">
            <v>41</v>
          </cell>
          <cell r="G924">
            <v>0</v>
          </cell>
          <cell r="H924">
            <v>19</v>
          </cell>
          <cell r="I924">
            <v>19</v>
          </cell>
          <cell r="J924">
            <v>0</v>
          </cell>
          <cell r="K924">
            <v>0</v>
          </cell>
          <cell r="L924">
            <v>0</v>
          </cell>
          <cell r="M924">
            <v>716</v>
          </cell>
          <cell r="N924">
            <v>836</v>
          </cell>
          <cell r="O924">
            <v>836</v>
          </cell>
          <cell r="P924">
            <v>112932</v>
          </cell>
          <cell r="Q924">
            <v>127673</v>
          </cell>
          <cell r="R924">
            <v>116363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A925" t="str">
            <v>450362</v>
          </cell>
          <cell r="B925" t="str">
            <v>1251</v>
          </cell>
          <cell r="C925" t="str">
            <v>12</v>
          </cell>
          <cell r="D925" t="str">
            <v>03</v>
          </cell>
          <cell r="E925">
            <v>46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A926" t="str">
            <v>450362</v>
          </cell>
          <cell r="B926" t="str">
            <v>1251</v>
          </cell>
          <cell r="C926" t="str">
            <v>12</v>
          </cell>
          <cell r="D926" t="str">
            <v>03</v>
          </cell>
          <cell r="E926">
            <v>51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35</v>
          </cell>
          <cell r="O926">
            <v>35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198</v>
          </cell>
          <cell r="U926">
            <v>198</v>
          </cell>
          <cell r="V926">
            <v>0</v>
          </cell>
          <cell r="W926">
            <v>0</v>
          </cell>
        </row>
        <row r="927">
          <cell r="A927" t="str">
            <v>450362</v>
          </cell>
          <cell r="B927" t="str">
            <v>1251</v>
          </cell>
          <cell r="C927" t="str">
            <v>12</v>
          </cell>
          <cell r="D927" t="str">
            <v>03</v>
          </cell>
          <cell r="E927">
            <v>56</v>
          </cell>
          <cell r="G927">
            <v>0</v>
          </cell>
          <cell r="H927">
            <v>233</v>
          </cell>
          <cell r="I927">
            <v>233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482</v>
          </cell>
          <cell r="O927">
            <v>320</v>
          </cell>
          <cell r="P927">
            <v>0</v>
          </cell>
          <cell r="Q927">
            <v>482</v>
          </cell>
          <cell r="R927">
            <v>320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</row>
        <row r="928">
          <cell r="A928" t="str">
            <v>450362</v>
          </cell>
          <cell r="B928" t="str">
            <v>1251</v>
          </cell>
          <cell r="C928" t="str">
            <v>12</v>
          </cell>
          <cell r="D928" t="str">
            <v>03</v>
          </cell>
          <cell r="E928">
            <v>61</v>
          </cell>
          <cell r="G928">
            <v>0</v>
          </cell>
          <cell r="H928">
            <v>715</v>
          </cell>
          <cell r="I928">
            <v>553</v>
          </cell>
          <cell r="J928">
            <v>112932</v>
          </cell>
          <cell r="K928">
            <v>128388</v>
          </cell>
          <cell r="L928">
            <v>116916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A929" t="str">
            <v>450362</v>
          </cell>
          <cell r="B929" t="str">
            <v>1251</v>
          </cell>
          <cell r="C929" t="str">
            <v>12</v>
          </cell>
          <cell r="D929" t="str">
            <v>05</v>
          </cell>
          <cell r="E929">
            <v>1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A930" t="str">
            <v>450362</v>
          </cell>
          <cell r="B930" t="str">
            <v>1251</v>
          </cell>
          <cell r="C930" t="str">
            <v>12</v>
          </cell>
          <cell r="D930" t="str">
            <v>05</v>
          </cell>
          <cell r="E930">
            <v>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A931" t="str">
            <v>450362</v>
          </cell>
          <cell r="B931" t="str">
            <v>1251</v>
          </cell>
          <cell r="C931" t="str">
            <v>12</v>
          </cell>
          <cell r="D931" t="str">
            <v>05</v>
          </cell>
          <cell r="E931">
            <v>11</v>
          </cell>
          <cell r="G931">
            <v>0</v>
          </cell>
          <cell r="H931">
            <v>581</v>
          </cell>
          <cell r="I931">
            <v>306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581</v>
          </cell>
          <cell r="O931">
            <v>306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 t="str">
            <v>450362</v>
          </cell>
          <cell r="B932" t="str">
            <v>1251</v>
          </cell>
          <cell r="C932" t="str">
            <v>12</v>
          </cell>
          <cell r="D932" t="str">
            <v>05</v>
          </cell>
          <cell r="E932">
            <v>16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 t="str">
            <v>450362</v>
          </cell>
          <cell r="B933" t="str">
            <v>1251</v>
          </cell>
          <cell r="C933" t="str">
            <v>12</v>
          </cell>
          <cell r="D933" t="str">
            <v>05</v>
          </cell>
          <cell r="E933">
            <v>21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 t="str">
            <v>450362</v>
          </cell>
          <cell r="B934" t="str">
            <v>1251</v>
          </cell>
          <cell r="C934" t="str">
            <v>12</v>
          </cell>
          <cell r="D934" t="str">
            <v>05</v>
          </cell>
          <cell r="E934">
            <v>26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A935" t="str">
            <v>450362</v>
          </cell>
          <cell r="B935" t="str">
            <v>1251</v>
          </cell>
          <cell r="C935" t="str">
            <v>12</v>
          </cell>
          <cell r="D935" t="str">
            <v>05</v>
          </cell>
          <cell r="E935">
            <v>31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581</v>
          </cell>
          <cell r="O935">
            <v>306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</row>
        <row r="936">
          <cell r="A936" t="str">
            <v>450362</v>
          </cell>
          <cell r="B936" t="str">
            <v>1251</v>
          </cell>
          <cell r="C936" t="str">
            <v>12</v>
          </cell>
          <cell r="D936" t="str">
            <v>05</v>
          </cell>
          <cell r="E936">
            <v>36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581</v>
          </cell>
          <cell r="R936">
            <v>306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 t="str">
            <v>450362</v>
          </cell>
          <cell r="B937" t="str">
            <v>1251</v>
          </cell>
          <cell r="C937" t="str">
            <v>12</v>
          </cell>
          <cell r="D937" t="str">
            <v>06</v>
          </cell>
          <cell r="E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 t="str">
            <v>450362</v>
          </cell>
          <cell r="B938" t="str">
            <v>1251</v>
          </cell>
          <cell r="C938" t="str">
            <v>12</v>
          </cell>
          <cell r="D938" t="str">
            <v>06</v>
          </cell>
          <cell r="E938">
            <v>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</row>
        <row r="939">
          <cell r="A939" t="str">
            <v>450362</v>
          </cell>
          <cell r="B939" t="str">
            <v>1251</v>
          </cell>
          <cell r="C939" t="str">
            <v>12</v>
          </cell>
          <cell r="D939" t="str">
            <v>06</v>
          </cell>
          <cell r="E939">
            <v>11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</row>
        <row r="940">
          <cell r="A940" t="str">
            <v>450362</v>
          </cell>
          <cell r="B940" t="str">
            <v>1251</v>
          </cell>
          <cell r="C940" t="str">
            <v>12</v>
          </cell>
          <cell r="D940" t="str">
            <v>06</v>
          </cell>
          <cell r="E940">
            <v>16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</row>
        <row r="941">
          <cell r="A941" t="str">
            <v>450362</v>
          </cell>
          <cell r="B941" t="str">
            <v>1251</v>
          </cell>
          <cell r="C941" t="str">
            <v>12</v>
          </cell>
          <cell r="D941" t="str">
            <v>06</v>
          </cell>
          <cell r="E941">
            <v>21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</row>
        <row r="942">
          <cell r="A942" t="str">
            <v>450362</v>
          </cell>
          <cell r="B942" t="str">
            <v>1251</v>
          </cell>
          <cell r="C942" t="str">
            <v>12</v>
          </cell>
          <cell r="D942" t="str">
            <v>06</v>
          </cell>
          <cell r="E942">
            <v>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</row>
        <row r="943">
          <cell r="A943" t="str">
            <v>450362</v>
          </cell>
          <cell r="B943" t="str">
            <v>1251</v>
          </cell>
          <cell r="C943" t="str">
            <v>12</v>
          </cell>
          <cell r="D943" t="str">
            <v>06</v>
          </cell>
          <cell r="E943">
            <v>31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A944" t="str">
            <v>450362</v>
          </cell>
          <cell r="B944" t="str">
            <v>1251</v>
          </cell>
          <cell r="C944" t="str">
            <v>12</v>
          </cell>
          <cell r="D944" t="str">
            <v>06</v>
          </cell>
          <cell r="E944">
            <v>36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 t="str">
            <v>450362</v>
          </cell>
          <cell r="B945" t="str">
            <v>1251</v>
          </cell>
          <cell r="C945" t="str">
            <v>12</v>
          </cell>
          <cell r="D945" t="str">
            <v>06</v>
          </cell>
          <cell r="E945">
            <v>41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 t="str">
            <v>450362</v>
          </cell>
          <cell r="B946" t="str">
            <v>1251</v>
          </cell>
          <cell r="C946" t="str">
            <v>12</v>
          </cell>
          <cell r="D946" t="str">
            <v>06</v>
          </cell>
          <cell r="E946">
            <v>46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 t="str">
            <v>450362</v>
          </cell>
          <cell r="B947" t="str">
            <v>1251</v>
          </cell>
          <cell r="C947" t="str">
            <v>12</v>
          </cell>
          <cell r="D947" t="str">
            <v>06</v>
          </cell>
          <cell r="E947">
            <v>51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450362</v>
          </cell>
          <cell r="B948" t="str">
            <v>1251</v>
          </cell>
          <cell r="C948" t="str">
            <v>12</v>
          </cell>
          <cell r="D948" t="str">
            <v>06</v>
          </cell>
          <cell r="E948">
            <v>56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 t="str">
            <v>450362</v>
          </cell>
          <cell r="B949" t="str">
            <v>1251</v>
          </cell>
          <cell r="C949" t="str">
            <v>12</v>
          </cell>
          <cell r="D949" t="str">
            <v>06</v>
          </cell>
          <cell r="E949">
            <v>61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</row>
        <row r="950">
          <cell r="A950" t="str">
            <v>450362</v>
          </cell>
          <cell r="B950" t="str">
            <v>1251</v>
          </cell>
          <cell r="C950" t="str">
            <v>12</v>
          </cell>
          <cell r="D950" t="str">
            <v>06</v>
          </cell>
          <cell r="E950">
            <v>66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 t="str">
            <v>450362</v>
          </cell>
          <cell r="B951" t="str">
            <v>1251</v>
          </cell>
          <cell r="C951" t="str">
            <v>12</v>
          </cell>
          <cell r="D951" t="str">
            <v>06</v>
          </cell>
          <cell r="E951">
            <v>71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450362</v>
          </cell>
          <cell r="B952" t="str">
            <v>1251</v>
          </cell>
          <cell r="C952" t="str">
            <v>12</v>
          </cell>
          <cell r="D952" t="str">
            <v>06</v>
          </cell>
          <cell r="E952">
            <v>76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 t="str">
            <v>450362</v>
          </cell>
          <cell r="B953" t="str">
            <v>1251</v>
          </cell>
          <cell r="C953" t="str">
            <v>12</v>
          </cell>
          <cell r="D953" t="str">
            <v>06</v>
          </cell>
          <cell r="E953">
            <v>81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450362</v>
          </cell>
          <cell r="B954" t="str">
            <v>1251</v>
          </cell>
          <cell r="C954" t="str">
            <v>12</v>
          </cell>
          <cell r="D954" t="str">
            <v>06</v>
          </cell>
          <cell r="E954">
            <v>86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 t="str">
            <v>450362</v>
          </cell>
          <cell r="B955" t="str">
            <v>1251</v>
          </cell>
          <cell r="C955" t="str">
            <v>12</v>
          </cell>
          <cell r="D955" t="str">
            <v>06</v>
          </cell>
          <cell r="E955">
            <v>91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450362</v>
          </cell>
          <cell r="B956" t="str">
            <v>1251</v>
          </cell>
          <cell r="C956" t="str">
            <v>12</v>
          </cell>
          <cell r="D956" t="str">
            <v>06</v>
          </cell>
          <cell r="E956">
            <v>96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 t="str">
            <v>450362</v>
          </cell>
          <cell r="B957" t="str">
            <v>1251</v>
          </cell>
          <cell r="C957" t="str">
            <v>12</v>
          </cell>
          <cell r="D957" t="str">
            <v>06</v>
          </cell>
          <cell r="E957">
            <v>101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450362</v>
          </cell>
          <cell r="B958" t="str">
            <v>1251</v>
          </cell>
          <cell r="C958" t="str">
            <v>12</v>
          </cell>
          <cell r="D958" t="str">
            <v>06</v>
          </cell>
          <cell r="E958">
            <v>106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-41</v>
          </cell>
          <cell r="P958">
            <v>0</v>
          </cell>
          <cell r="Q958">
            <v>0</v>
          </cell>
          <cell r="R958">
            <v>-3842</v>
          </cell>
          <cell r="S958">
            <v>0</v>
          </cell>
          <cell r="T958">
            <v>0</v>
          </cell>
          <cell r="U958">
            <v>-3883</v>
          </cell>
          <cell r="V958">
            <v>0</v>
          </cell>
          <cell r="W958">
            <v>0</v>
          </cell>
        </row>
        <row r="959">
          <cell r="A959" t="str">
            <v>450362</v>
          </cell>
          <cell r="B959" t="str">
            <v>1251</v>
          </cell>
          <cell r="C959" t="str">
            <v>12</v>
          </cell>
          <cell r="D959" t="str">
            <v>07</v>
          </cell>
          <cell r="E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450362</v>
          </cell>
          <cell r="B960" t="str">
            <v>1251</v>
          </cell>
          <cell r="C960" t="str">
            <v>12</v>
          </cell>
          <cell r="D960" t="str">
            <v>07</v>
          </cell>
          <cell r="E960">
            <v>5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6138</v>
          </cell>
          <cell r="L960">
            <v>9063</v>
          </cell>
          <cell r="M960">
            <v>9063</v>
          </cell>
          <cell r="N960">
            <v>0</v>
          </cell>
          <cell r="O960">
            <v>2381</v>
          </cell>
          <cell r="P960">
            <v>3135</v>
          </cell>
          <cell r="Q960">
            <v>3069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 t="str">
            <v>450362</v>
          </cell>
          <cell r="B961" t="str">
            <v>1251</v>
          </cell>
          <cell r="C961" t="str">
            <v>12</v>
          </cell>
          <cell r="D961" t="str">
            <v>07</v>
          </cell>
          <cell r="E961">
            <v>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110760</v>
          </cell>
          <cell r="L961">
            <v>116826</v>
          </cell>
          <cell r="M961">
            <v>116826</v>
          </cell>
          <cell r="N961">
            <v>0</v>
          </cell>
          <cell r="O961">
            <v>4529</v>
          </cell>
          <cell r="P961">
            <v>4529</v>
          </cell>
          <cell r="Q961">
            <v>4453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 t="str">
            <v>450362</v>
          </cell>
          <cell r="B962" t="str">
            <v>1251</v>
          </cell>
          <cell r="C962" t="str">
            <v>12</v>
          </cell>
          <cell r="D962" t="str">
            <v>07</v>
          </cell>
          <cell r="E962">
            <v>13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123808</v>
          </cell>
          <cell r="L962">
            <v>133553</v>
          </cell>
          <cell r="M962">
            <v>133411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 t="str">
            <v>450362</v>
          </cell>
          <cell r="B963" t="str">
            <v>1251</v>
          </cell>
          <cell r="C963" t="str">
            <v>12</v>
          </cell>
          <cell r="D963" t="str">
            <v>07</v>
          </cell>
          <cell r="E963">
            <v>17</v>
          </cell>
          <cell r="G963">
            <v>2673</v>
          </cell>
          <cell r="H963">
            <v>3319</v>
          </cell>
          <cell r="I963">
            <v>3298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2673</v>
          </cell>
          <cell r="P963">
            <v>3319</v>
          </cell>
          <cell r="Q963">
            <v>3298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 t="str">
            <v>450362</v>
          </cell>
          <cell r="B964" t="str">
            <v>1251</v>
          </cell>
          <cell r="C964" t="str">
            <v>12</v>
          </cell>
          <cell r="D964" t="str">
            <v>07</v>
          </cell>
          <cell r="E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 t="str">
            <v>450362</v>
          </cell>
          <cell r="B965" t="str">
            <v>1251</v>
          </cell>
          <cell r="C965" t="str">
            <v>12</v>
          </cell>
          <cell r="D965" t="str">
            <v>07</v>
          </cell>
          <cell r="E965">
            <v>25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 t="str">
            <v>450362</v>
          </cell>
          <cell r="B966" t="str">
            <v>1251</v>
          </cell>
          <cell r="C966" t="str">
            <v>12</v>
          </cell>
          <cell r="D966" t="str">
            <v>07</v>
          </cell>
          <cell r="E966">
            <v>29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126481</v>
          </cell>
          <cell r="P966">
            <v>136872</v>
          </cell>
          <cell r="Q966">
            <v>136709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 t="str">
            <v>450362</v>
          </cell>
          <cell r="B967" t="str">
            <v>1251</v>
          </cell>
          <cell r="C967" t="str">
            <v>12</v>
          </cell>
          <cell r="D967" t="str">
            <v>09</v>
          </cell>
          <cell r="E967">
            <v>1</v>
          </cell>
          <cell r="G967">
            <v>221035</v>
          </cell>
          <cell r="H967">
            <v>221035</v>
          </cell>
          <cell r="I967">
            <v>202937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221035</v>
          </cell>
          <cell r="T967">
            <v>221035</v>
          </cell>
          <cell r="U967">
            <v>202937</v>
          </cell>
          <cell r="V967">
            <v>0</v>
          </cell>
          <cell r="W967">
            <v>0</v>
          </cell>
        </row>
        <row r="968">
          <cell r="A968" t="str">
            <v>450362</v>
          </cell>
          <cell r="B968" t="str">
            <v>1251</v>
          </cell>
          <cell r="C968" t="str">
            <v>12</v>
          </cell>
          <cell r="D968" t="str">
            <v>09</v>
          </cell>
          <cell r="E968">
            <v>6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1763</v>
          </cell>
          <cell r="U968">
            <v>1763</v>
          </cell>
          <cell r="V968">
            <v>0</v>
          </cell>
          <cell r="W968">
            <v>0</v>
          </cell>
        </row>
        <row r="969">
          <cell r="A969" t="str">
            <v>450362</v>
          </cell>
          <cell r="B969" t="str">
            <v>1251</v>
          </cell>
          <cell r="C969" t="str">
            <v>12</v>
          </cell>
          <cell r="D969" t="str">
            <v>09</v>
          </cell>
          <cell r="E969">
            <v>11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1763</v>
          </cell>
          <cell r="R969">
            <v>1763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 t="str">
            <v>450362</v>
          </cell>
          <cell r="B970" t="str">
            <v>1251</v>
          </cell>
          <cell r="C970" t="str">
            <v>12</v>
          </cell>
          <cell r="D970" t="str">
            <v>09</v>
          </cell>
          <cell r="E970">
            <v>16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A971" t="str">
            <v>450362</v>
          </cell>
          <cell r="B971" t="str">
            <v>1251</v>
          </cell>
          <cell r="C971" t="str">
            <v>12</v>
          </cell>
          <cell r="D971" t="str">
            <v>09</v>
          </cell>
          <cell r="E971">
            <v>21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1763</v>
          </cell>
          <cell r="L971">
            <v>1763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 t="str">
            <v>450362</v>
          </cell>
          <cell r="B972" t="str">
            <v>1251</v>
          </cell>
          <cell r="C972" t="str">
            <v>12</v>
          </cell>
          <cell r="D972" t="str">
            <v>09</v>
          </cell>
          <cell r="E972">
            <v>26</v>
          </cell>
          <cell r="G972">
            <v>0</v>
          </cell>
          <cell r="H972">
            <v>0</v>
          </cell>
          <cell r="I972">
            <v>0</v>
          </cell>
          <cell r="J972">
            <v>221035</v>
          </cell>
          <cell r="K972">
            <v>222798</v>
          </cell>
          <cell r="L972">
            <v>204700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A973" t="str">
            <v>450362</v>
          </cell>
          <cell r="B973" t="str">
            <v>1251</v>
          </cell>
          <cell r="C973" t="str">
            <v>12</v>
          </cell>
          <cell r="D973" t="str">
            <v>10</v>
          </cell>
          <cell r="E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</row>
        <row r="974">
          <cell r="A974" t="str">
            <v>450362</v>
          </cell>
          <cell r="B974" t="str">
            <v>1251</v>
          </cell>
          <cell r="C974" t="str">
            <v>12</v>
          </cell>
          <cell r="D974" t="str">
            <v>10</v>
          </cell>
          <cell r="E974">
            <v>6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A975" t="str">
            <v>450362</v>
          </cell>
          <cell r="B975" t="str">
            <v>1251</v>
          </cell>
          <cell r="C975" t="str">
            <v>12</v>
          </cell>
          <cell r="D975" t="str">
            <v>10</v>
          </cell>
          <cell r="E975">
            <v>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A976" t="str">
            <v>450362</v>
          </cell>
          <cell r="B976" t="str">
            <v>1251</v>
          </cell>
          <cell r="C976" t="str">
            <v>12</v>
          </cell>
          <cell r="D976" t="str">
            <v>10</v>
          </cell>
          <cell r="E976">
            <v>16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A977" t="str">
            <v>450362</v>
          </cell>
          <cell r="B977" t="str">
            <v>1251</v>
          </cell>
          <cell r="C977" t="str">
            <v>12</v>
          </cell>
          <cell r="D977" t="str">
            <v>10</v>
          </cell>
          <cell r="E977">
            <v>21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</row>
        <row r="978">
          <cell r="A978" t="str">
            <v>450362</v>
          </cell>
          <cell r="B978" t="str">
            <v>1251</v>
          </cell>
          <cell r="C978" t="str">
            <v>12</v>
          </cell>
          <cell r="D978" t="str">
            <v>10</v>
          </cell>
          <cell r="E978">
            <v>26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</row>
        <row r="979">
          <cell r="A979" t="str">
            <v>450362</v>
          </cell>
          <cell r="B979" t="str">
            <v>1251</v>
          </cell>
          <cell r="C979" t="str">
            <v>12</v>
          </cell>
          <cell r="D979" t="str">
            <v>10</v>
          </cell>
          <cell r="E979">
            <v>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 t="str">
            <v>450362</v>
          </cell>
          <cell r="B980" t="str">
            <v>1251</v>
          </cell>
          <cell r="C980" t="str">
            <v>12</v>
          </cell>
          <cell r="D980" t="str">
            <v>10</v>
          </cell>
          <cell r="E980">
            <v>36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 t="str">
            <v>450362</v>
          </cell>
          <cell r="B981" t="str">
            <v>1251</v>
          </cell>
          <cell r="C981" t="str">
            <v>12</v>
          </cell>
          <cell r="D981" t="str">
            <v>10</v>
          </cell>
          <cell r="E981">
            <v>41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 t="str">
            <v>450362</v>
          </cell>
          <cell r="B982" t="str">
            <v>1251</v>
          </cell>
          <cell r="C982" t="str">
            <v>12</v>
          </cell>
          <cell r="D982" t="str">
            <v>10</v>
          </cell>
          <cell r="E982">
            <v>46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 t="str">
            <v>450362</v>
          </cell>
          <cell r="B983" t="str">
            <v>1251</v>
          </cell>
          <cell r="C983" t="str">
            <v>12</v>
          </cell>
          <cell r="D983" t="str">
            <v>10</v>
          </cell>
          <cell r="E983">
            <v>51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A984" t="str">
            <v>450362</v>
          </cell>
          <cell r="B984" t="str">
            <v>1251</v>
          </cell>
          <cell r="C984" t="str">
            <v>12</v>
          </cell>
          <cell r="D984" t="str">
            <v>10</v>
          </cell>
          <cell r="E984">
            <v>56</v>
          </cell>
          <cell r="G984">
            <v>0</v>
          </cell>
          <cell r="H984">
            <v>3883</v>
          </cell>
          <cell r="I984">
            <v>3883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3883</v>
          </cell>
          <cell r="R984">
            <v>3883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 t="str">
            <v>450362</v>
          </cell>
          <cell r="B985" t="str">
            <v>1251</v>
          </cell>
          <cell r="C985" t="str">
            <v>12</v>
          </cell>
          <cell r="D985" t="str">
            <v>10</v>
          </cell>
          <cell r="E985">
            <v>61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 t="str">
            <v>450362</v>
          </cell>
          <cell r="B986" t="str">
            <v>1251</v>
          </cell>
          <cell r="C986" t="str">
            <v>12</v>
          </cell>
          <cell r="D986" t="str">
            <v>10</v>
          </cell>
          <cell r="E986">
            <v>66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A987" t="str">
            <v>450362</v>
          </cell>
          <cell r="B987" t="str">
            <v>1251</v>
          </cell>
          <cell r="C987" t="str">
            <v>12</v>
          </cell>
          <cell r="D987" t="str">
            <v>10</v>
          </cell>
          <cell r="E987">
            <v>71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</row>
        <row r="988">
          <cell r="A988" t="str">
            <v>450362</v>
          </cell>
          <cell r="B988" t="str">
            <v>1251</v>
          </cell>
          <cell r="C988" t="str">
            <v>12</v>
          </cell>
          <cell r="D988" t="str">
            <v>10</v>
          </cell>
          <cell r="E988">
            <v>76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 t="str">
            <v>450362</v>
          </cell>
          <cell r="B989" t="str">
            <v>1251</v>
          </cell>
          <cell r="C989" t="str">
            <v>12</v>
          </cell>
          <cell r="D989" t="str">
            <v>10</v>
          </cell>
          <cell r="E989">
            <v>81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 t="str">
            <v>450362</v>
          </cell>
          <cell r="B990" t="str">
            <v>1251</v>
          </cell>
          <cell r="C990" t="str">
            <v>12</v>
          </cell>
          <cell r="D990" t="str">
            <v>10</v>
          </cell>
          <cell r="E990">
            <v>86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 t="str">
            <v>450362</v>
          </cell>
          <cell r="B991" t="str">
            <v>1251</v>
          </cell>
          <cell r="C991" t="str">
            <v>12</v>
          </cell>
          <cell r="D991" t="str">
            <v>10</v>
          </cell>
          <cell r="E991">
            <v>91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 t="str">
            <v>450362</v>
          </cell>
          <cell r="B992" t="str">
            <v>1251</v>
          </cell>
          <cell r="C992" t="str">
            <v>12</v>
          </cell>
          <cell r="D992" t="str">
            <v>10</v>
          </cell>
          <cell r="E992">
            <v>96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A993" t="str">
            <v>450362</v>
          </cell>
          <cell r="B993" t="str">
            <v>1251</v>
          </cell>
          <cell r="C993" t="str">
            <v>12</v>
          </cell>
          <cell r="D993" t="str">
            <v>10</v>
          </cell>
          <cell r="E993">
            <v>101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A994" t="str">
            <v>450362</v>
          </cell>
          <cell r="B994" t="str">
            <v>1251</v>
          </cell>
          <cell r="C994" t="str">
            <v>12</v>
          </cell>
          <cell r="D994" t="str">
            <v>10</v>
          </cell>
          <cell r="E994">
            <v>106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 t="str">
            <v>450362</v>
          </cell>
          <cell r="B995" t="str">
            <v>1251</v>
          </cell>
          <cell r="C995" t="str">
            <v>12</v>
          </cell>
          <cell r="D995" t="str">
            <v>10</v>
          </cell>
          <cell r="E995">
            <v>111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3883</v>
          </cell>
          <cell r="L995">
            <v>3883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A996" t="str">
            <v>450362</v>
          </cell>
          <cell r="B996" t="str">
            <v>1251</v>
          </cell>
          <cell r="C996" t="str">
            <v>12</v>
          </cell>
          <cell r="D996" t="str">
            <v>21</v>
          </cell>
          <cell r="E996">
            <v>1</v>
          </cell>
          <cell r="G996">
            <v>552411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4781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A997" t="str">
            <v>450362</v>
          </cell>
          <cell r="B997" t="str">
            <v>1251</v>
          </cell>
          <cell r="C997" t="str">
            <v>12</v>
          </cell>
          <cell r="D997" t="str">
            <v>21</v>
          </cell>
          <cell r="E997">
            <v>1</v>
          </cell>
          <cell r="G997">
            <v>853169</v>
          </cell>
          <cell r="H997">
            <v>30628</v>
          </cell>
          <cell r="I997">
            <v>6074</v>
          </cell>
          <cell r="J997">
            <v>600</v>
          </cell>
          <cell r="K997">
            <v>37302</v>
          </cell>
          <cell r="L997">
            <v>12616</v>
          </cell>
          <cell r="M997">
            <v>19592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</row>
        <row r="998">
          <cell r="A998" t="str">
            <v>450362</v>
          </cell>
          <cell r="B998" t="str">
            <v>1251</v>
          </cell>
          <cell r="C998" t="str">
            <v>12</v>
          </cell>
          <cell r="D998" t="str">
            <v>21</v>
          </cell>
          <cell r="E998">
            <v>1</v>
          </cell>
          <cell r="G998">
            <v>853170</v>
          </cell>
          <cell r="H998">
            <v>94092</v>
          </cell>
          <cell r="I998">
            <v>17301</v>
          </cell>
          <cell r="J998">
            <v>354</v>
          </cell>
          <cell r="K998">
            <v>111747</v>
          </cell>
          <cell r="L998">
            <v>36192</v>
          </cell>
          <cell r="M998">
            <v>79893</v>
          </cell>
          <cell r="N998">
            <v>540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</row>
        <row r="999">
          <cell r="A999" t="str">
            <v>450362</v>
          </cell>
          <cell r="B999" t="str">
            <v>1251</v>
          </cell>
          <cell r="C999" t="str">
            <v>12</v>
          </cell>
          <cell r="D999" t="str">
            <v>21</v>
          </cell>
          <cell r="E999">
            <v>1</v>
          </cell>
          <cell r="G999">
            <v>853233</v>
          </cell>
          <cell r="H999">
            <v>5088</v>
          </cell>
          <cell r="I999">
            <v>1189</v>
          </cell>
          <cell r="J999">
            <v>0</v>
          </cell>
          <cell r="K999">
            <v>6277</v>
          </cell>
          <cell r="L999">
            <v>1846</v>
          </cell>
          <cell r="M999">
            <v>41</v>
          </cell>
          <cell r="N999">
            <v>13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A1000" t="str">
            <v>450362</v>
          </cell>
          <cell r="B1000" t="str">
            <v>1251</v>
          </cell>
          <cell r="C1000" t="str">
            <v>12</v>
          </cell>
          <cell r="D1000" t="str">
            <v>21</v>
          </cell>
          <cell r="E1000">
            <v>1</v>
          </cell>
          <cell r="G1000">
            <v>853255</v>
          </cell>
          <cell r="H1000">
            <v>2817</v>
          </cell>
          <cell r="I1000">
            <v>1063</v>
          </cell>
          <cell r="J1000">
            <v>0</v>
          </cell>
          <cell r="K1000">
            <v>3880</v>
          </cell>
          <cell r="L1000">
            <v>91</v>
          </cell>
          <cell r="M1000">
            <v>7084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 t="str">
            <v>450362</v>
          </cell>
          <cell r="B1001" t="str">
            <v>1251</v>
          </cell>
          <cell r="C1001" t="str">
            <v>12</v>
          </cell>
          <cell r="D1001" t="str">
            <v>21</v>
          </cell>
          <cell r="E1001">
            <v>1</v>
          </cell>
          <cell r="G1001">
            <v>853266</v>
          </cell>
          <cell r="H1001">
            <v>7549</v>
          </cell>
          <cell r="I1001">
            <v>1097</v>
          </cell>
          <cell r="J1001">
            <v>257</v>
          </cell>
          <cell r="K1001">
            <v>8903</v>
          </cell>
          <cell r="L1001">
            <v>2899</v>
          </cell>
          <cell r="M1001">
            <v>4972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 t="str">
            <v>450362</v>
          </cell>
          <cell r="B1002" t="str">
            <v>1251</v>
          </cell>
          <cell r="C1002" t="str">
            <v>12</v>
          </cell>
          <cell r="D1002" t="str">
            <v>21</v>
          </cell>
          <cell r="E1002">
            <v>1</v>
          </cell>
          <cell r="G1002">
            <v>999999</v>
          </cell>
          <cell r="H1002">
            <v>140174</v>
          </cell>
          <cell r="I1002">
            <v>26724</v>
          </cell>
          <cell r="J1002">
            <v>1211</v>
          </cell>
          <cell r="K1002">
            <v>168109</v>
          </cell>
          <cell r="L1002">
            <v>53644</v>
          </cell>
          <cell r="M1002">
            <v>116363</v>
          </cell>
          <cell r="N1002">
            <v>553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 t="str">
            <v>450362</v>
          </cell>
          <cell r="B1003" t="str">
            <v>1251</v>
          </cell>
          <cell r="C1003" t="str">
            <v>12</v>
          </cell>
          <cell r="D1003" t="str">
            <v>21</v>
          </cell>
          <cell r="E1003">
            <v>17</v>
          </cell>
          <cell r="G1003">
            <v>552411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 t="str">
            <v>450362</v>
          </cell>
          <cell r="B1004" t="str">
            <v>1251</v>
          </cell>
          <cell r="C1004" t="str">
            <v>12</v>
          </cell>
          <cell r="D1004" t="str">
            <v>21</v>
          </cell>
          <cell r="E1004">
            <v>17</v>
          </cell>
          <cell r="G1004">
            <v>853169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 t="str">
            <v>450362</v>
          </cell>
          <cell r="B1005" t="str">
            <v>1251</v>
          </cell>
          <cell r="C1005" t="str">
            <v>12</v>
          </cell>
          <cell r="D1005" t="str">
            <v>21</v>
          </cell>
          <cell r="E1005">
            <v>17</v>
          </cell>
          <cell r="G1005">
            <v>853170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 t="str">
            <v>450362</v>
          </cell>
          <cell r="B1006" t="str">
            <v>1251</v>
          </cell>
          <cell r="C1006" t="str">
            <v>12</v>
          </cell>
          <cell r="D1006" t="str">
            <v>21</v>
          </cell>
          <cell r="E1006">
            <v>17</v>
          </cell>
          <cell r="G1006">
            <v>853233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A1007" t="str">
            <v>450362</v>
          </cell>
          <cell r="B1007" t="str">
            <v>1251</v>
          </cell>
          <cell r="C1007" t="str">
            <v>12</v>
          </cell>
          <cell r="D1007" t="str">
            <v>21</v>
          </cell>
          <cell r="E1007">
            <v>17</v>
          </cell>
          <cell r="G1007">
            <v>853255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</row>
        <row r="1008">
          <cell r="A1008" t="str">
            <v>450362</v>
          </cell>
          <cell r="B1008" t="str">
            <v>1251</v>
          </cell>
          <cell r="C1008" t="str">
            <v>12</v>
          </cell>
          <cell r="D1008" t="str">
            <v>21</v>
          </cell>
          <cell r="E1008">
            <v>17</v>
          </cell>
          <cell r="G1008">
            <v>853266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</row>
        <row r="1009">
          <cell r="A1009" t="str">
            <v>450362</v>
          </cell>
          <cell r="B1009" t="str">
            <v>1251</v>
          </cell>
          <cell r="C1009" t="str">
            <v>12</v>
          </cell>
          <cell r="D1009" t="str">
            <v>21</v>
          </cell>
          <cell r="E1009">
            <v>17</v>
          </cell>
          <cell r="G1009">
            <v>999999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 t="str">
            <v>450362</v>
          </cell>
          <cell r="B1010" t="str">
            <v>1251</v>
          </cell>
          <cell r="C1010" t="str">
            <v>12</v>
          </cell>
          <cell r="D1010" t="str">
            <v>21</v>
          </cell>
          <cell r="E1010">
            <v>33</v>
          </cell>
          <cell r="G1010">
            <v>552411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 t="str">
            <v>450362</v>
          </cell>
          <cell r="B1011" t="str">
            <v>1251</v>
          </cell>
          <cell r="C1011" t="str">
            <v>12</v>
          </cell>
          <cell r="D1011" t="str">
            <v>21</v>
          </cell>
          <cell r="E1011">
            <v>33</v>
          </cell>
          <cell r="G1011">
            <v>853169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 t="str">
            <v>450362</v>
          </cell>
          <cell r="B1012" t="str">
            <v>1251</v>
          </cell>
          <cell r="C1012" t="str">
            <v>12</v>
          </cell>
          <cell r="D1012" t="str">
            <v>21</v>
          </cell>
          <cell r="E1012">
            <v>33</v>
          </cell>
          <cell r="G1012">
            <v>853170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 t="str">
            <v>450362</v>
          </cell>
          <cell r="B1013" t="str">
            <v>1251</v>
          </cell>
          <cell r="C1013" t="str">
            <v>12</v>
          </cell>
          <cell r="D1013" t="str">
            <v>21</v>
          </cell>
          <cell r="E1013">
            <v>33</v>
          </cell>
          <cell r="G1013">
            <v>853233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 t="str">
            <v>450362</v>
          </cell>
          <cell r="B1014" t="str">
            <v>1251</v>
          </cell>
          <cell r="C1014" t="str">
            <v>12</v>
          </cell>
          <cell r="D1014" t="str">
            <v>21</v>
          </cell>
          <cell r="E1014">
            <v>33</v>
          </cell>
          <cell r="G1014">
            <v>853255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</row>
        <row r="1015">
          <cell r="A1015" t="str">
            <v>450362</v>
          </cell>
          <cell r="B1015" t="str">
            <v>1251</v>
          </cell>
          <cell r="C1015" t="str">
            <v>12</v>
          </cell>
          <cell r="D1015" t="str">
            <v>21</v>
          </cell>
          <cell r="E1015">
            <v>33</v>
          </cell>
          <cell r="G1015">
            <v>853266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</row>
        <row r="1016">
          <cell r="A1016" t="str">
            <v>450362</v>
          </cell>
          <cell r="B1016" t="str">
            <v>1251</v>
          </cell>
          <cell r="C1016" t="str">
            <v>12</v>
          </cell>
          <cell r="D1016" t="str">
            <v>21</v>
          </cell>
          <cell r="E1016">
            <v>33</v>
          </cell>
          <cell r="G1016">
            <v>999999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 t="str">
            <v>450362</v>
          </cell>
          <cell r="B1017" t="str">
            <v>1251</v>
          </cell>
          <cell r="C1017" t="str">
            <v>12</v>
          </cell>
          <cell r="D1017" t="str">
            <v>21</v>
          </cell>
          <cell r="E1017">
            <v>49</v>
          </cell>
          <cell r="G1017">
            <v>552411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 t="str">
            <v>450362</v>
          </cell>
          <cell r="B1018" t="str">
            <v>1251</v>
          </cell>
          <cell r="C1018" t="str">
            <v>12</v>
          </cell>
          <cell r="D1018" t="str">
            <v>21</v>
          </cell>
          <cell r="E1018">
            <v>49</v>
          </cell>
          <cell r="G1018">
            <v>853169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 t="str">
            <v>450362</v>
          </cell>
          <cell r="B1019" t="str">
            <v>1251</v>
          </cell>
          <cell r="C1019" t="str">
            <v>12</v>
          </cell>
          <cell r="D1019" t="str">
            <v>21</v>
          </cell>
          <cell r="E1019">
            <v>49</v>
          </cell>
          <cell r="G1019">
            <v>853170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306</v>
          </cell>
        </row>
        <row r="1020">
          <cell r="A1020" t="str">
            <v>450362</v>
          </cell>
          <cell r="B1020" t="str">
            <v>1251</v>
          </cell>
          <cell r="C1020" t="str">
            <v>12</v>
          </cell>
          <cell r="D1020" t="str">
            <v>21</v>
          </cell>
          <cell r="E1020">
            <v>49</v>
          </cell>
          <cell r="G1020">
            <v>853233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 t="str">
            <v>450362</v>
          </cell>
          <cell r="B1021" t="str">
            <v>1251</v>
          </cell>
          <cell r="C1021" t="str">
            <v>12</v>
          </cell>
          <cell r="D1021" t="str">
            <v>21</v>
          </cell>
          <cell r="E1021">
            <v>49</v>
          </cell>
          <cell r="G1021">
            <v>853255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A1022" t="str">
            <v>450362</v>
          </cell>
          <cell r="B1022" t="str">
            <v>1251</v>
          </cell>
          <cell r="C1022" t="str">
            <v>12</v>
          </cell>
          <cell r="D1022" t="str">
            <v>21</v>
          </cell>
          <cell r="E1022">
            <v>49</v>
          </cell>
          <cell r="G1022">
            <v>853266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 t="str">
            <v>450362</v>
          </cell>
          <cell r="B1023" t="str">
            <v>1251</v>
          </cell>
          <cell r="C1023" t="str">
            <v>12</v>
          </cell>
          <cell r="D1023" t="str">
            <v>21</v>
          </cell>
          <cell r="E1023">
            <v>49</v>
          </cell>
          <cell r="G1023">
            <v>999999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306</v>
          </cell>
        </row>
        <row r="1024">
          <cell r="A1024" t="str">
            <v>450362</v>
          </cell>
          <cell r="B1024" t="str">
            <v>1251</v>
          </cell>
          <cell r="C1024" t="str">
            <v>12</v>
          </cell>
          <cell r="D1024" t="str">
            <v>21</v>
          </cell>
          <cell r="E1024">
            <v>65</v>
          </cell>
          <cell r="G1024">
            <v>552411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4781</v>
          </cell>
          <cell r="M1024">
            <v>0</v>
          </cell>
          <cell r="N1024">
            <v>4781</v>
          </cell>
          <cell r="O1024">
            <v>0</v>
          </cell>
          <cell r="P1024">
            <v>4781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 t="str">
            <v>450362</v>
          </cell>
          <cell r="B1025" t="str">
            <v>1251</v>
          </cell>
          <cell r="C1025" t="str">
            <v>12</v>
          </cell>
          <cell r="D1025" t="str">
            <v>21</v>
          </cell>
          <cell r="E1025">
            <v>65</v>
          </cell>
          <cell r="G1025">
            <v>853169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69510</v>
          </cell>
          <cell r="M1025">
            <v>0</v>
          </cell>
          <cell r="N1025">
            <v>69510</v>
          </cell>
          <cell r="O1025">
            <v>0</v>
          </cell>
          <cell r="P1025">
            <v>69510</v>
          </cell>
          <cell r="Q1025">
            <v>10</v>
          </cell>
          <cell r="R1025">
            <v>10</v>
          </cell>
          <cell r="S1025">
            <v>18</v>
          </cell>
          <cell r="T1025">
            <v>18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 t="str">
            <v>450362</v>
          </cell>
          <cell r="B1026" t="str">
            <v>1251</v>
          </cell>
          <cell r="C1026" t="str">
            <v>12</v>
          </cell>
          <cell r="D1026" t="str">
            <v>21</v>
          </cell>
          <cell r="E1026">
            <v>65</v>
          </cell>
          <cell r="G1026">
            <v>853170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228678</v>
          </cell>
          <cell r="M1026">
            <v>0</v>
          </cell>
          <cell r="N1026">
            <v>228678</v>
          </cell>
          <cell r="O1026">
            <v>0</v>
          </cell>
          <cell r="P1026">
            <v>228678</v>
          </cell>
          <cell r="Q1026">
            <v>29</v>
          </cell>
          <cell r="R1026">
            <v>29</v>
          </cell>
          <cell r="S1026">
            <v>48</v>
          </cell>
          <cell r="T1026">
            <v>48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 t="str">
            <v>450362</v>
          </cell>
          <cell r="B1027" t="str">
            <v>1251</v>
          </cell>
          <cell r="C1027" t="str">
            <v>12</v>
          </cell>
          <cell r="D1027" t="str">
            <v>21</v>
          </cell>
          <cell r="E1027">
            <v>65</v>
          </cell>
          <cell r="G1027">
            <v>853233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8177</v>
          </cell>
          <cell r="M1027">
            <v>0</v>
          </cell>
          <cell r="N1027">
            <v>8177</v>
          </cell>
          <cell r="O1027">
            <v>0</v>
          </cell>
          <cell r="P1027">
            <v>8177</v>
          </cell>
          <cell r="Q1027">
            <v>0</v>
          </cell>
          <cell r="R1027">
            <v>0</v>
          </cell>
          <cell r="S1027">
            <v>4</v>
          </cell>
          <cell r="T1027">
            <v>4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 t="str">
            <v>450362</v>
          </cell>
          <cell r="B1028" t="str">
            <v>1251</v>
          </cell>
          <cell r="C1028" t="str">
            <v>12</v>
          </cell>
          <cell r="D1028" t="str">
            <v>21</v>
          </cell>
          <cell r="E1028">
            <v>65</v>
          </cell>
          <cell r="G1028">
            <v>853255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11055</v>
          </cell>
          <cell r="M1028">
            <v>0</v>
          </cell>
          <cell r="N1028">
            <v>11055</v>
          </cell>
          <cell r="O1028">
            <v>0</v>
          </cell>
          <cell r="P1028">
            <v>11055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 t="str">
            <v>450362</v>
          </cell>
          <cell r="B1029" t="str">
            <v>1251</v>
          </cell>
          <cell r="C1029" t="str">
            <v>12</v>
          </cell>
          <cell r="D1029" t="str">
            <v>21</v>
          </cell>
          <cell r="E1029">
            <v>65</v>
          </cell>
          <cell r="G1029">
            <v>853266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16774</v>
          </cell>
          <cell r="M1029">
            <v>0</v>
          </cell>
          <cell r="N1029">
            <v>16774</v>
          </cell>
          <cell r="O1029">
            <v>0</v>
          </cell>
          <cell r="P1029">
            <v>16774</v>
          </cell>
          <cell r="Q1029">
            <v>1</v>
          </cell>
          <cell r="R1029">
            <v>1</v>
          </cell>
          <cell r="S1029">
            <v>3</v>
          </cell>
          <cell r="T1029">
            <v>3</v>
          </cell>
          <cell r="U1029">
            <v>0</v>
          </cell>
          <cell r="V1029">
            <v>0</v>
          </cell>
          <cell r="W1029">
            <v>0</v>
          </cell>
        </row>
        <row r="1030">
          <cell r="A1030" t="str">
            <v>450362</v>
          </cell>
          <cell r="B1030" t="str">
            <v>1251</v>
          </cell>
          <cell r="C1030" t="str">
            <v>12</v>
          </cell>
          <cell r="D1030" t="str">
            <v>21</v>
          </cell>
          <cell r="E1030">
            <v>65</v>
          </cell>
          <cell r="G1030">
            <v>999999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338975</v>
          </cell>
          <cell r="M1030">
            <v>0</v>
          </cell>
          <cell r="N1030">
            <v>338975</v>
          </cell>
          <cell r="O1030">
            <v>0</v>
          </cell>
          <cell r="P1030">
            <v>338975</v>
          </cell>
          <cell r="Q1030">
            <v>40</v>
          </cell>
          <cell r="R1030">
            <v>40</v>
          </cell>
          <cell r="S1030">
            <v>73</v>
          </cell>
          <cell r="T1030">
            <v>73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 t="str">
            <v>450362</v>
          </cell>
          <cell r="B1031" t="str">
            <v>1251</v>
          </cell>
          <cell r="C1031" t="str">
            <v>12</v>
          </cell>
          <cell r="D1031" t="str">
            <v>22</v>
          </cell>
          <cell r="E1031">
            <v>1</v>
          </cell>
          <cell r="G1031">
            <v>552411</v>
          </cell>
          <cell r="H1031">
            <v>0</v>
          </cell>
          <cell r="I1031">
            <v>4453</v>
          </cell>
          <cell r="J1031">
            <v>726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 t="str">
            <v>450362</v>
          </cell>
          <cell r="B1032" t="str">
            <v>1251</v>
          </cell>
          <cell r="C1032" t="str">
            <v>12</v>
          </cell>
          <cell r="D1032" t="str">
            <v>22</v>
          </cell>
          <cell r="E1032">
            <v>1</v>
          </cell>
          <cell r="G1032">
            <v>701015</v>
          </cell>
          <cell r="H1032">
            <v>0</v>
          </cell>
          <cell r="I1032">
            <v>328</v>
          </cell>
          <cell r="J1032">
            <v>66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 t="str">
            <v>450362</v>
          </cell>
          <cell r="B1033" t="str">
            <v>1251</v>
          </cell>
          <cell r="C1033" t="str">
            <v>12</v>
          </cell>
          <cell r="D1033" t="str">
            <v>22</v>
          </cell>
          <cell r="E1033">
            <v>1</v>
          </cell>
          <cell r="G1033">
            <v>751922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</row>
        <row r="1034">
          <cell r="A1034" t="str">
            <v>450362</v>
          </cell>
          <cell r="B1034" t="str">
            <v>1251</v>
          </cell>
          <cell r="C1034" t="str">
            <v>12</v>
          </cell>
          <cell r="D1034" t="str">
            <v>22</v>
          </cell>
          <cell r="E1034">
            <v>1</v>
          </cell>
          <cell r="G1034">
            <v>853169</v>
          </cell>
          <cell r="H1034">
            <v>0</v>
          </cell>
          <cell r="I1034">
            <v>23860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</row>
        <row r="1035">
          <cell r="A1035" t="str">
            <v>450362</v>
          </cell>
          <cell r="B1035" t="str">
            <v>1251</v>
          </cell>
          <cell r="C1035" t="str">
            <v>12</v>
          </cell>
          <cell r="D1035" t="str">
            <v>22</v>
          </cell>
          <cell r="E1035">
            <v>1</v>
          </cell>
          <cell r="G1035">
            <v>853170</v>
          </cell>
          <cell r="H1035">
            <v>0</v>
          </cell>
          <cell r="I1035">
            <v>93145</v>
          </cell>
          <cell r="J1035">
            <v>1655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1763</v>
          </cell>
          <cell r="P1035">
            <v>0</v>
          </cell>
          <cell r="Q1035">
            <v>0</v>
          </cell>
          <cell r="R1035">
            <v>1763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</row>
        <row r="1036">
          <cell r="A1036" t="str">
            <v>450362</v>
          </cell>
          <cell r="B1036" t="str">
            <v>1251</v>
          </cell>
          <cell r="C1036" t="str">
            <v>12</v>
          </cell>
          <cell r="D1036" t="str">
            <v>22</v>
          </cell>
          <cell r="E1036">
            <v>1</v>
          </cell>
          <cell r="G1036">
            <v>853233</v>
          </cell>
          <cell r="H1036">
            <v>0</v>
          </cell>
          <cell r="I1036">
            <v>825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A1037" t="str">
            <v>450362</v>
          </cell>
          <cell r="B1037" t="str">
            <v>1251</v>
          </cell>
          <cell r="C1037" t="str">
            <v>12</v>
          </cell>
          <cell r="D1037" t="str">
            <v>22</v>
          </cell>
          <cell r="E1037">
            <v>1</v>
          </cell>
          <cell r="G1037">
            <v>853255</v>
          </cell>
          <cell r="H1037">
            <v>0</v>
          </cell>
          <cell r="I1037">
            <v>5363</v>
          </cell>
          <cell r="J1037">
            <v>848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</row>
        <row r="1038">
          <cell r="A1038" t="str">
            <v>450362</v>
          </cell>
          <cell r="B1038" t="str">
            <v>1251</v>
          </cell>
          <cell r="C1038" t="str">
            <v>12</v>
          </cell>
          <cell r="D1038" t="str">
            <v>22</v>
          </cell>
          <cell r="E1038">
            <v>1</v>
          </cell>
          <cell r="G1038">
            <v>853266</v>
          </cell>
          <cell r="H1038">
            <v>0</v>
          </cell>
          <cell r="I1038">
            <v>5437</v>
          </cell>
          <cell r="J1038">
            <v>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 t="str">
            <v>450362</v>
          </cell>
          <cell r="B1039" t="str">
            <v>1251</v>
          </cell>
          <cell r="C1039" t="str">
            <v>12</v>
          </cell>
          <cell r="D1039" t="str">
            <v>22</v>
          </cell>
          <cell r="E1039">
            <v>1</v>
          </cell>
          <cell r="G1039">
            <v>999999</v>
          </cell>
          <cell r="H1039">
            <v>0</v>
          </cell>
          <cell r="I1039">
            <v>133411</v>
          </cell>
          <cell r="J1039">
            <v>3298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1763</v>
          </cell>
          <cell r="P1039">
            <v>0</v>
          </cell>
          <cell r="Q1039">
            <v>0</v>
          </cell>
          <cell r="R1039">
            <v>1763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 t="str">
            <v>450362</v>
          </cell>
          <cell r="B1040" t="str">
            <v>1251</v>
          </cell>
          <cell r="C1040" t="str">
            <v>12</v>
          </cell>
          <cell r="D1040" t="str">
            <v>22</v>
          </cell>
          <cell r="E1040">
            <v>17</v>
          </cell>
          <cell r="G1040">
            <v>552411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5179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 t="str">
            <v>450362</v>
          </cell>
          <cell r="B1041" t="str">
            <v>1251</v>
          </cell>
          <cell r="C1041" t="str">
            <v>12</v>
          </cell>
          <cell r="D1041" t="str">
            <v>22</v>
          </cell>
          <cell r="E1041">
            <v>17</v>
          </cell>
          <cell r="G1041">
            <v>701015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394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 t="str">
            <v>450362</v>
          </cell>
          <cell r="B1042" t="str">
            <v>1251</v>
          </cell>
          <cell r="C1042" t="str">
            <v>12</v>
          </cell>
          <cell r="D1042" t="str">
            <v>22</v>
          </cell>
          <cell r="E1042">
            <v>17</v>
          </cell>
          <cell r="G1042">
            <v>751922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</row>
        <row r="1043">
          <cell r="A1043" t="str">
            <v>450362</v>
          </cell>
          <cell r="B1043" t="str">
            <v>1251</v>
          </cell>
          <cell r="C1043" t="str">
            <v>12</v>
          </cell>
          <cell r="D1043" t="str">
            <v>22</v>
          </cell>
          <cell r="E1043">
            <v>17</v>
          </cell>
          <cell r="G1043">
            <v>853169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23860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A1044" t="str">
            <v>450362</v>
          </cell>
          <cell r="B1044" t="str">
            <v>1251</v>
          </cell>
          <cell r="C1044" t="str">
            <v>12</v>
          </cell>
          <cell r="D1044" t="str">
            <v>22</v>
          </cell>
          <cell r="E1044">
            <v>17</v>
          </cell>
          <cell r="G1044">
            <v>853170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96563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</row>
        <row r="1045">
          <cell r="A1045" t="str">
            <v>450362</v>
          </cell>
          <cell r="B1045" t="str">
            <v>1251</v>
          </cell>
          <cell r="C1045" t="str">
            <v>12</v>
          </cell>
          <cell r="D1045" t="str">
            <v>22</v>
          </cell>
          <cell r="E1045">
            <v>17</v>
          </cell>
          <cell r="G1045">
            <v>853233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825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</row>
        <row r="1046">
          <cell r="A1046" t="str">
            <v>450362</v>
          </cell>
          <cell r="B1046" t="str">
            <v>1251</v>
          </cell>
          <cell r="C1046" t="str">
            <v>12</v>
          </cell>
          <cell r="D1046" t="str">
            <v>22</v>
          </cell>
          <cell r="E1046">
            <v>17</v>
          </cell>
          <cell r="G1046">
            <v>853255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6211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</row>
        <row r="1047">
          <cell r="A1047" t="str">
            <v>450362</v>
          </cell>
          <cell r="B1047" t="str">
            <v>1251</v>
          </cell>
          <cell r="C1047" t="str">
            <v>12</v>
          </cell>
          <cell r="D1047" t="str">
            <v>22</v>
          </cell>
          <cell r="E1047">
            <v>17</v>
          </cell>
          <cell r="G1047">
            <v>853266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5440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 t="str">
            <v>450362</v>
          </cell>
          <cell r="B1048" t="str">
            <v>1251</v>
          </cell>
          <cell r="C1048" t="str">
            <v>12</v>
          </cell>
          <cell r="D1048" t="str">
            <v>22</v>
          </cell>
          <cell r="E1048">
            <v>17</v>
          </cell>
          <cell r="G1048">
            <v>999999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138472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</row>
        <row r="1049">
          <cell r="A1049" t="str">
            <v>450362</v>
          </cell>
          <cell r="B1049" t="str">
            <v>1251</v>
          </cell>
          <cell r="C1049" t="str">
            <v>12</v>
          </cell>
          <cell r="D1049" t="str">
            <v>22</v>
          </cell>
          <cell r="E1049">
            <v>33</v>
          </cell>
          <cell r="G1049">
            <v>552411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 t="str">
            <v>450362</v>
          </cell>
          <cell r="B1050" t="str">
            <v>1251</v>
          </cell>
          <cell r="C1050" t="str">
            <v>12</v>
          </cell>
          <cell r="D1050" t="str">
            <v>22</v>
          </cell>
          <cell r="E1050">
            <v>33</v>
          </cell>
          <cell r="G1050">
            <v>701015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 t="str">
            <v>450362</v>
          </cell>
          <cell r="B1051" t="str">
            <v>1251</v>
          </cell>
          <cell r="C1051" t="str">
            <v>12</v>
          </cell>
          <cell r="D1051" t="str">
            <v>22</v>
          </cell>
          <cell r="E1051">
            <v>33</v>
          </cell>
          <cell r="G1051">
            <v>751922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</row>
        <row r="1052">
          <cell r="A1052" t="str">
            <v>450362</v>
          </cell>
          <cell r="B1052" t="str">
            <v>1251</v>
          </cell>
          <cell r="C1052" t="str">
            <v>12</v>
          </cell>
          <cell r="D1052" t="str">
            <v>22</v>
          </cell>
          <cell r="E1052">
            <v>33</v>
          </cell>
          <cell r="G1052">
            <v>853169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</row>
        <row r="1053">
          <cell r="A1053" t="str">
            <v>450362</v>
          </cell>
          <cell r="B1053" t="str">
            <v>1251</v>
          </cell>
          <cell r="C1053" t="str">
            <v>12</v>
          </cell>
          <cell r="D1053" t="str">
            <v>22</v>
          </cell>
          <cell r="E1053">
            <v>33</v>
          </cell>
          <cell r="G1053">
            <v>853170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 t="str">
            <v>450362</v>
          </cell>
          <cell r="B1054" t="str">
            <v>1251</v>
          </cell>
          <cell r="C1054" t="str">
            <v>12</v>
          </cell>
          <cell r="D1054" t="str">
            <v>22</v>
          </cell>
          <cell r="E1054">
            <v>33</v>
          </cell>
          <cell r="G1054">
            <v>853233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 t="str">
            <v>450362</v>
          </cell>
          <cell r="B1055" t="str">
            <v>1251</v>
          </cell>
          <cell r="C1055" t="str">
            <v>12</v>
          </cell>
          <cell r="D1055" t="str">
            <v>22</v>
          </cell>
          <cell r="E1055">
            <v>33</v>
          </cell>
          <cell r="G1055">
            <v>853255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 t="str">
            <v>450362</v>
          </cell>
          <cell r="B1056" t="str">
            <v>1251</v>
          </cell>
          <cell r="C1056" t="str">
            <v>12</v>
          </cell>
          <cell r="D1056" t="str">
            <v>22</v>
          </cell>
          <cell r="E1056">
            <v>33</v>
          </cell>
          <cell r="G1056">
            <v>853266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</row>
        <row r="1057">
          <cell r="A1057" t="str">
            <v>450362</v>
          </cell>
          <cell r="B1057" t="str">
            <v>1251</v>
          </cell>
          <cell r="C1057" t="str">
            <v>12</v>
          </cell>
          <cell r="D1057" t="str">
            <v>22</v>
          </cell>
          <cell r="E1057">
            <v>33</v>
          </cell>
          <cell r="G1057">
            <v>999999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</row>
        <row r="1058">
          <cell r="A1058" t="str">
            <v>450362</v>
          </cell>
          <cell r="B1058" t="str">
            <v>1251</v>
          </cell>
          <cell r="C1058" t="str">
            <v>12</v>
          </cell>
          <cell r="D1058" t="str">
            <v>22</v>
          </cell>
          <cell r="E1058">
            <v>49</v>
          </cell>
          <cell r="G1058">
            <v>552411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5179</v>
          </cell>
          <cell r="P1058">
            <v>0</v>
          </cell>
          <cell r="Q1058">
            <v>5179</v>
          </cell>
          <cell r="R1058">
            <v>0</v>
          </cell>
          <cell r="S1058">
            <v>5179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</row>
        <row r="1059">
          <cell r="A1059" t="str">
            <v>450362</v>
          </cell>
          <cell r="B1059" t="str">
            <v>1251</v>
          </cell>
          <cell r="C1059" t="str">
            <v>12</v>
          </cell>
          <cell r="D1059" t="str">
            <v>22</v>
          </cell>
          <cell r="E1059">
            <v>49</v>
          </cell>
          <cell r="G1059">
            <v>701015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394</v>
          </cell>
          <cell r="P1059">
            <v>0</v>
          </cell>
          <cell r="Q1059">
            <v>394</v>
          </cell>
          <cell r="R1059">
            <v>0</v>
          </cell>
          <cell r="S1059">
            <v>394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 t="str">
            <v>450362</v>
          </cell>
          <cell r="B1060" t="str">
            <v>1251</v>
          </cell>
          <cell r="C1060" t="str">
            <v>12</v>
          </cell>
          <cell r="D1060" t="str">
            <v>22</v>
          </cell>
          <cell r="E1060">
            <v>49</v>
          </cell>
          <cell r="G1060">
            <v>751922</v>
          </cell>
          <cell r="H1060">
            <v>202937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202937</v>
          </cell>
          <cell r="P1060">
            <v>0</v>
          </cell>
          <cell r="Q1060">
            <v>202937</v>
          </cell>
          <cell r="R1060">
            <v>0</v>
          </cell>
          <cell r="S1060">
            <v>202937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 t="str">
            <v>450362</v>
          </cell>
          <cell r="B1061" t="str">
            <v>1251</v>
          </cell>
          <cell r="C1061" t="str">
            <v>12</v>
          </cell>
          <cell r="D1061" t="str">
            <v>22</v>
          </cell>
          <cell r="E1061">
            <v>49</v>
          </cell>
          <cell r="G1061">
            <v>853169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23860</v>
          </cell>
          <cell r="P1061">
            <v>0</v>
          </cell>
          <cell r="Q1061">
            <v>23860</v>
          </cell>
          <cell r="R1061">
            <v>0</v>
          </cell>
          <cell r="S1061">
            <v>23860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 t="str">
            <v>450362</v>
          </cell>
          <cell r="B1062" t="str">
            <v>1251</v>
          </cell>
          <cell r="C1062" t="str">
            <v>12</v>
          </cell>
          <cell r="D1062" t="str">
            <v>22</v>
          </cell>
          <cell r="E1062">
            <v>49</v>
          </cell>
          <cell r="G1062">
            <v>853170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96563</v>
          </cell>
          <cell r="P1062">
            <v>3883</v>
          </cell>
          <cell r="Q1062">
            <v>100446</v>
          </cell>
          <cell r="R1062">
            <v>0</v>
          </cell>
          <cell r="S1062">
            <v>100446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A1063" t="str">
            <v>450362</v>
          </cell>
          <cell r="B1063" t="str">
            <v>1251</v>
          </cell>
          <cell r="C1063" t="str">
            <v>12</v>
          </cell>
          <cell r="D1063" t="str">
            <v>22</v>
          </cell>
          <cell r="E1063">
            <v>49</v>
          </cell>
          <cell r="G1063">
            <v>853233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825</v>
          </cell>
          <cell r="P1063">
            <v>0</v>
          </cell>
          <cell r="Q1063">
            <v>825</v>
          </cell>
          <cell r="R1063">
            <v>0</v>
          </cell>
          <cell r="S1063">
            <v>825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</row>
        <row r="1064">
          <cell r="A1064" t="str">
            <v>450362</v>
          </cell>
          <cell r="B1064" t="str">
            <v>1251</v>
          </cell>
          <cell r="C1064" t="str">
            <v>12</v>
          </cell>
          <cell r="D1064" t="str">
            <v>22</v>
          </cell>
          <cell r="E1064">
            <v>49</v>
          </cell>
          <cell r="G1064">
            <v>853255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6211</v>
          </cell>
          <cell r="P1064">
            <v>0</v>
          </cell>
          <cell r="Q1064">
            <v>6211</v>
          </cell>
          <cell r="R1064">
            <v>0</v>
          </cell>
          <cell r="S1064">
            <v>6211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A1065" t="str">
            <v>450362</v>
          </cell>
          <cell r="B1065" t="str">
            <v>1251</v>
          </cell>
          <cell r="C1065" t="str">
            <v>12</v>
          </cell>
          <cell r="D1065" t="str">
            <v>22</v>
          </cell>
          <cell r="E1065">
            <v>49</v>
          </cell>
          <cell r="G1065">
            <v>853266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5440</v>
          </cell>
          <cell r="P1065">
            <v>0</v>
          </cell>
          <cell r="Q1065">
            <v>5440</v>
          </cell>
          <cell r="R1065">
            <v>0</v>
          </cell>
          <cell r="S1065">
            <v>5440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</row>
        <row r="1066">
          <cell r="A1066" t="str">
            <v>450362</v>
          </cell>
          <cell r="B1066" t="str">
            <v>1251</v>
          </cell>
          <cell r="C1066" t="str">
            <v>12</v>
          </cell>
          <cell r="D1066" t="str">
            <v>22</v>
          </cell>
          <cell r="E1066">
            <v>49</v>
          </cell>
          <cell r="G1066">
            <v>999999</v>
          </cell>
          <cell r="H1066">
            <v>202937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341409</v>
          </cell>
          <cell r="P1066">
            <v>3883</v>
          </cell>
          <cell r="Q1066">
            <v>345292</v>
          </cell>
          <cell r="R1066">
            <v>0</v>
          </cell>
          <cell r="S1066">
            <v>345292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 t="str">
            <v>450362</v>
          </cell>
          <cell r="B1067" t="str">
            <v>1251</v>
          </cell>
          <cell r="C1067" t="str">
            <v>12</v>
          </cell>
          <cell r="D1067" t="str">
            <v>23</v>
          </cell>
          <cell r="E1067">
            <v>1</v>
          </cell>
          <cell r="G1067">
            <v>177911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177911</v>
          </cell>
          <cell r="N1067">
            <v>168109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 t="str">
            <v>450362</v>
          </cell>
          <cell r="B1068" t="str">
            <v>1251</v>
          </cell>
          <cell r="C1068" t="str">
            <v>12</v>
          </cell>
          <cell r="D1068" t="str">
            <v>23</v>
          </cell>
          <cell r="E1068">
            <v>2</v>
          </cell>
          <cell r="G1068">
            <v>56673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56673</v>
          </cell>
          <cell r="N1068">
            <v>53644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</row>
        <row r="1069">
          <cell r="A1069" t="str">
            <v>450362</v>
          </cell>
          <cell r="B1069" t="str">
            <v>1251</v>
          </cell>
          <cell r="C1069" t="str">
            <v>12</v>
          </cell>
          <cell r="D1069" t="str">
            <v>23</v>
          </cell>
          <cell r="E1069">
            <v>3</v>
          </cell>
          <cell r="G1069">
            <v>112932</v>
          </cell>
          <cell r="H1069">
            <v>0</v>
          </cell>
          <cell r="I1069">
            <v>0</v>
          </cell>
          <cell r="J1069">
            <v>14974</v>
          </cell>
          <cell r="K1069">
            <v>0</v>
          </cell>
          <cell r="L1069">
            <v>14974</v>
          </cell>
          <cell r="M1069">
            <v>127906</v>
          </cell>
          <cell r="N1069">
            <v>116596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</row>
        <row r="1070">
          <cell r="A1070" t="str">
            <v>450362</v>
          </cell>
          <cell r="B1070" t="str">
            <v>1251</v>
          </cell>
          <cell r="C1070" t="str">
            <v>12</v>
          </cell>
          <cell r="D1070" t="str">
            <v>23</v>
          </cell>
          <cell r="E1070">
            <v>4</v>
          </cell>
          <cell r="G1070">
            <v>0</v>
          </cell>
          <cell r="H1070">
            <v>0</v>
          </cell>
          <cell r="I1070">
            <v>0</v>
          </cell>
          <cell r="J1070">
            <v>482</v>
          </cell>
          <cell r="K1070">
            <v>0</v>
          </cell>
          <cell r="L1070">
            <v>482</v>
          </cell>
          <cell r="M1070">
            <v>482</v>
          </cell>
          <cell r="N1070">
            <v>320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A1071" t="str">
            <v>450362</v>
          </cell>
          <cell r="B1071" t="str">
            <v>1251</v>
          </cell>
          <cell r="C1071" t="str">
            <v>12</v>
          </cell>
          <cell r="D1071" t="str">
            <v>23</v>
          </cell>
          <cell r="E1071">
            <v>5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A1072" t="str">
            <v>450362</v>
          </cell>
          <cell r="B1072" t="str">
            <v>1251</v>
          </cell>
          <cell r="C1072" t="str">
            <v>12</v>
          </cell>
          <cell r="D1072" t="str">
            <v>23</v>
          </cell>
          <cell r="E1072">
            <v>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</row>
        <row r="1073">
          <cell r="A1073" t="str">
            <v>450362</v>
          </cell>
          <cell r="B1073" t="str">
            <v>1251</v>
          </cell>
          <cell r="C1073" t="str">
            <v>12</v>
          </cell>
          <cell r="D1073" t="str">
            <v>23</v>
          </cell>
          <cell r="E1073">
            <v>7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A1074" t="str">
            <v>450362</v>
          </cell>
          <cell r="B1074" t="str">
            <v>1251</v>
          </cell>
          <cell r="C1074" t="str">
            <v>12</v>
          </cell>
          <cell r="D1074" t="str">
            <v>23</v>
          </cell>
          <cell r="E1074">
            <v>8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</row>
        <row r="1075">
          <cell r="A1075" t="str">
            <v>450362</v>
          </cell>
          <cell r="B1075" t="str">
            <v>1251</v>
          </cell>
          <cell r="C1075" t="str">
            <v>12</v>
          </cell>
          <cell r="D1075" t="str">
            <v>23</v>
          </cell>
          <cell r="E1075">
            <v>9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 t="str">
            <v>450362</v>
          </cell>
          <cell r="B1076" t="str">
            <v>1251</v>
          </cell>
          <cell r="C1076" t="str">
            <v>12</v>
          </cell>
          <cell r="D1076" t="str">
            <v>23</v>
          </cell>
          <cell r="E1076">
            <v>10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 t="str">
            <v>450362</v>
          </cell>
          <cell r="B1077" t="str">
            <v>1251</v>
          </cell>
          <cell r="C1077" t="str">
            <v>12</v>
          </cell>
          <cell r="D1077" t="str">
            <v>23</v>
          </cell>
          <cell r="E1077">
            <v>11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 t="str">
            <v>450362</v>
          </cell>
          <cell r="B1078" t="str">
            <v>1251</v>
          </cell>
          <cell r="C1078" t="str">
            <v>12</v>
          </cell>
          <cell r="D1078" t="str">
            <v>23</v>
          </cell>
          <cell r="E1078">
            <v>12</v>
          </cell>
          <cell r="G1078">
            <v>347516</v>
          </cell>
          <cell r="H1078">
            <v>0</v>
          </cell>
          <cell r="I1078">
            <v>0</v>
          </cell>
          <cell r="J1078">
            <v>15456</v>
          </cell>
          <cell r="K1078">
            <v>0</v>
          </cell>
          <cell r="L1078">
            <v>15456</v>
          </cell>
          <cell r="M1078">
            <v>362972</v>
          </cell>
          <cell r="N1078">
            <v>338669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 t="str">
            <v>450362</v>
          </cell>
          <cell r="B1079" t="str">
            <v>1251</v>
          </cell>
          <cell r="C1079" t="str">
            <v>12</v>
          </cell>
          <cell r="D1079" t="str">
            <v>23</v>
          </cell>
          <cell r="E1079">
            <v>13</v>
          </cell>
          <cell r="G1079">
            <v>0</v>
          </cell>
          <cell r="H1079">
            <v>0</v>
          </cell>
          <cell r="I1079">
            <v>0</v>
          </cell>
          <cell r="J1079">
            <v>581</v>
          </cell>
          <cell r="K1079">
            <v>0</v>
          </cell>
          <cell r="L1079">
            <v>581</v>
          </cell>
          <cell r="M1079">
            <v>581</v>
          </cell>
          <cell r="N1079">
            <v>306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 t="str">
            <v>450362</v>
          </cell>
          <cell r="B1080" t="str">
            <v>1251</v>
          </cell>
          <cell r="C1080" t="str">
            <v>12</v>
          </cell>
          <cell r="D1080" t="str">
            <v>23</v>
          </cell>
          <cell r="E1080">
            <v>14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 t="str">
            <v>450362</v>
          </cell>
          <cell r="B1081" t="str">
            <v>1251</v>
          </cell>
          <cell r="C1081" t="str">
            <v>12</v>
          </cell>
          <cell r="D1081" t="str">
            <v>23</v>
          </cell>
          <cell r="E1081">
            <v>15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 t="str">
            <v>450362</v>
          </cell>
          <cell r="B1082" t="str">
            <v>1251</v>
          </cell>
          <cell r="C1082" t="str">
            <v>12</v>
          </cell>
          <cell r="D1082" t="str">
            <v>23</v>
          </cell>
          <cell r="E1082">
            <v>16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 t="str">
            <v>450362</v>
          </cell>
          <cell r="B1083" t="str">
            <v>1251</v>
          </cell>
          <cell r="C1083" t="str">
            <v>12</v>
          </cell>
          <cell r="D1083" t="str">
            <v>23</v>
          </cell>
          <cell r="E1083">
            <v>17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 t="str">
            <v>450362</v>
          </cell>
          <cell r="B1084" t="str">
            <v>1251</v>
          </cell>
          <cell r="C1084" t="str">
            <v>12</v>
          </cell>
          <cell r="D1084" t="str">
            <v>23</v>
          </cell>
          <cell r="E1084">
            <v>18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 t="str">
            <v>450362</v>
          </cell>
          <cell r="B1085" t="str">
            <v>1251</v>
          </cell>
          <cell r="C1085" t="str">
            <v>12</v>
          </cell>
          <cell r="D1085" t="str">
            <v>23</v>
          </cell>
          <cell r="E1085">
            <v>19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 t="str">
            <v>450362</v>
          </cell>
          <cell r="B1086" t="str">
            <v>1251</v>
          </cell>
          <cell r="C1086" t="str">
            <v>12</v>
          </cell>
          <cell r="D1086" t="str">
            <v>23</v>
          </cell>
          <cell r="E1086">
            <v>20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 t="str">
            <v>450362</v>
          </cell>
          <cell r="B1087" t="str">
            <v>1251</v>
          </cell>
          <cell r="C1087" t="str">
            <v>12</v>
          </cell>
          <cell r="D1087" t="str">
            <v>23</v>
          </cell>
          <cell r="E1087">
            <v>21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 t="str">
            <v>450362</v>
          </cell>
          <cell r="B1088" t="str">
            <v>1251</v>
          </cell>
          <cell r="C1088" t="str">
            <v>12</v>
          </cell>
          <cell r="D1088" t="str">
            <v>23</v>
          </cell>
          <cell r="E1088">
            <v>22</v>
          </cell>
          <cell r="G1088">
            <v>0</v>
          </cell>
          <cell r="H1088">
            <v>0</v>
          </cell>
          <cell r="I1088">
            <v>0</v>
          </cell>
          <cell r="J1088">
            <v>581</v>
          </cell>
          <cell r="K1088">
            <v>0</v>
          </cell>
          <cell r="L1088">
            <v>581</v>
          </cell>
          <cell r="M1088">
            <v>581</v>
          </cell>
          <cell r="N1088">
            <v>306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 t="str">
            <v>450362</v>
          </cell>
          <cell r="B1089" t="str">
            <v>1251</v>
          </cell>
          <cell r="C1089" t="str">
            <v>12</v>
          </cell>
          <cell r="D1089" t="str">
            <v>23</v>
          </cell>
          <cell r="E1089">
            <v>23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 t="str">
            <v>450362</v>
          </cell>
          <cell r="B1090" t="str">
            <v>1251</v>
          </cell>
          <cell r="C1090" t="str">
            <v>12</v>
          </cell>
          <cell r="D1090" t="str">
            <v>23</v>
          </cell>
          <cell r="E1090">
            <v>24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 t="str">
            <v>450362</v>
          </cell>
          <cell r="B1091" t="str">
            <v>1251</v>
          </cell>
          <cell r="C1091" t="str">
            <v>12</v>
          </cell>
          <cell r="D1091" t="str">
            <v>23</v>
          </cell>
          <cell r="E1091">
            <v>25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 t="str">
            <v>450362</v>
          </cell>
          <cell r="B1092" t="str">
            <v>1251</v>
          </cell>
          <cell r="C1092" t="str">
            <v>12</v>
          </cell>
          <cell r="D1092" t="str">
            <v>23</v>
          </cell>
          <cell r="E1092">
            <v>26</v>
          </cell>
          <cell r="G1092">
            <v>347516</v>
          </cell>
          <cell r="H1092">
            <v>0</v>
          </cell>
          <cell r="I1092">
            <v>0</v>
          </cell>
          <cell r="J1092">
            <v>16037</v>
          </cell>
          <cell r="K1092">
            <v>0</v>
          </cell>
          <cell r="L1092">
            <v>16037</v>
          </cell>
          <cell r="M1092">
            <v>363553</v>
          </cell>
          <cell r="N1092">
            <v>338975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</row>
        <row r="1093">
          <cell r="A1093" t="str">
            <v>450362</v>
          </cell>
          <cell r="B1093" t="str">
            <v>1251</v>
          </cell>
          <cell r="C1093" t="str">
            <v>12</v>
          </cell>
          <cell r="D1093" t="str">
            <v>23</v>
          </cell>
          <cell r="E1093">
            <v>27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 t="str">
            <v>450362</v>
          </cell>
          <cell r="B1094" t="str">
            <v>1251</v>
          </cell>
          <cell r="C1094" t="str">
            <v>12</v>
          </cell>
          <cell r="D1094" t="str">
            <v>23</v>
          </cell>
          <cell r="E1094">
            <v>28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-3883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 t="str">
            <v>450362</v>
          </cell>
          <cell r="B1095" t="str">
            <v>1251</v>
          </cell>
          <cell r="C1095" t="str">
            <v>12</v>
          </cell>
          <cell r="D1095" t="str">
            <v>23</v>
          </cell>
          <cell r="E1095">
            <v>29</v>
          </cell>
          <cell r="G1095">
            <v>347516</v>
          </cell>
          <cell r="H1095">
            <v>0</v>
          </cell>
          <cell r="I1095">
            <v>0</v>
          </cell>
          <cell r="J1095">
            <v>16037</v>
          </cell>
          <cell r="K1095">
            <v>0</v>
          </cell>
          <cell r="L1095">
            <v>16037</v>
          </cell>
          <cell r="M1095">
            <v>363553</v>
          </cell>
          <cell r="N1095">
            <v>335092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 t="str">
            <v>450362</v>
          </cell>
          <cell r="B1096" t="str">
            <v>1251</v>
          </cell>
          <cell r="C1096" t="str">
            <v>12</v>
          </cell>
          <cell r="D1096" t="str">
            <v>23</v>
          </cell>
          <cell r="E1096">
            <v>30</v>
          </cell>
          <cell r="G1096">
            <v>126481</v>
          </cell>
          <cell r="H1096">
            <v>0</v>
          </cell>
          <cell r="I1096">
            <v>0</v>
          </cell>
          <cell r="J1096">
            <v>12154</v>
          </cell>
          <cell r="K1096">
            <v>0</v>
          </cell>
          <cell r="L1096">
            <v>12154</v>
          </cell>
          <cell r="M1096">
            <v>138635</v>
          </cell>
          <cell r="N1096">
            <v>138472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 t="str">
            <v>450362</v>
          </cell>
          <cell r="B1097" t="str">
            <v>1251</v>
          </cell>
          <cell r="C1097" t="str">
            <v>12</v>
          </cell>
          <cell r="D1097" t="str">
            <v>23</v>
          </cell>
          <cell r="E1097">
            <v>31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 t="str">
            <v>450362</v>
          </cell>
          <cell r="B1098" t="str">
            <v>1251</v>
          </cell>
          <cell r="C1098" t="str">
            <v>12</v>
          </cell>
          <cell r="D1098" t="str">
            <v>23</v>
          </cell>
          <cell r="E1098">
            <v>32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</row>
        <row r="1099">
          <cell r="A1099" t="str">
            <v>450362</v>
          </cell>
          <cell r="B1099" t="str">
            <v>1251</v>
          </cell>
          <cell r="C1099" t="str">
            <v>12</v>
          </cell>
          <cell r="D1099" t="str">
            <v>23</v>
          </cell>
          <cell r="E1099">
            <v>33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</row>
        <row r="1100">
          <cell r="A1100" t="str">
            <v>450362</v>
          </cell>
          <cell r="B1100" t="str">
            <v>1251</v>
          </cell>
          <cell r="C1100" t="str">
            <v>12</v>
          </cell>
          <cell r="D1100" t="str">
            <v>23</v>
          </cell>
          <cell r="E1100">
            <v>34</v>
          </cell>
          <cell r="G1100">
            <v>221035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221035</v>
          </cell>
          <cell r="N1100">
            <v>202937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</row>
        <row r="1101">
          <cell r="A1101" t="str">
            <v>450362</v>
          </cell>
          <cell r="B1101" t="str">
            <v>1251</v>
          </cell>
          <cell r="C1101" t="str">
            <v>12</v>
          </cell>
          <cell r="D1101" t="str">
            <v>23</v>
          </cell>
          <cell r="E1101">
            <v>35</v>
          </cell>
          <cell r="G1101">
            <v>0</v>
          </cell>
          <cell r="H1101">
            <v>0</v>
          </cell>
          <cell r="I1101">
            <v>0</v>
          </cell>
          <cell r="J1101">
            <v>3883</v>
          </cell>
          <cell r="K1101">
            <v>0</v>
          </cell>
          <cell r="L1101">
            <v>3883</v>
          </cell>
          <cell r="M1101">
            <v>3883</v>
          </cell>
          <cell r="N1101">
            <v>3883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</row>
        <row r="1102">
          <cell r="A1102" t="str">
            <v>450362</v>
          </cell>
          <cell r="B1102" t="str">
            <v>1251</v>
          </cell>
          <cell r="C1102" t="str">
            <v>12</v>
          </cell>
          <cell r="D1102" t="str">
            <v>23</v>
          </cell>
          <cell r="E1102">
            <v>36</v>
          </cell>
          <cell r="G1102">
            <v>347516</v>
          </cell>
          <cell r="H1102">
            <v>0</v>
          </cell>
          <cell r="I1102">
            <v>0</v>
          </cell>
          <cell r="J1102">
            <v>16037</v>
          </cell>
          <cell r="K1102">
            <v>0</v>
          </cell>
          <cell r="L1102">
            <v>16037</v>
          </cell>
          <cell r="M1102">
            <v>363553</v>
          </cell>
          <cell r="N1102">
            <v>345292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 t="str">
            <v>450362</v>
          </cell>
          <cell r="B1103" t="str">
            <v>1251</v>
          </cell>
          <cell r="C1103" t="str">
            <v>12</v>
          </cell>
          <cell r="D1103" t="str">
            <v>23</v>
          </cell>
          <cell r="E1103">
            <v>37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 t="str">
            <v>450362</v>
          </cell>
          <cell r="B1104" t="str">
            <v>1251</v>
          </cell>
          <cell r="C1104" t="str">
            <v>12</v>
          </cell>
          <cell r="D1104" t="str">
            <v>23</v>
          </cell>
          <cell r="E1104">
            <v>38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</row>
        <row r="1105">
          <cell r="A1105" t="str">
            <v>450362</v>
          </cell>
          <cell r="B1105" t="str">
            <v>1251</v>
          </cell>
          <cell r="C1105" t="str">
            <v>12</v>
          </cell>
          <cell r="D1105" t="str">
            <v>23</v>
          </cell>
          <cell r="E1105">
            <v>39</v>
          </cell>
          <cell r="G1105">
            <v>347516</v>
          </cell>
          <cell r="H1105">
            <v>0</v>
          </cell>
          <cell r="I1105">
            <v>0</v>
          </cell>
          <cell r="J1105">
            <v>16037</v>
          </cell>
          <cell r="K1105">
            <v>0</v>
          </cell>
          <cell r="L1105">
            <v>16037</v>
          </cell>
          <cell r="M1105">
            <v>363553</v>
          </cell>
          <cell r="N1105">
            <v>345292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 t="str">
            <v>450362</v>
          </cell>
          <cell r="B1106" t="str">
            <v>1251</v>
          </cell>
          <cell r="C1106" t="str">
            <v>12</v>
          </cell>
          <cell r="D1106" t="str">
            <v>24</v>
          </cell>
          <cell r="E1106">
            <v>1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341409</v>
          </cell>
          <cell r="M1106">
            <v>335092</v>
          </cell>
          <cell r="N1106">
            <v>6317</v>
          </cell>
          <cell r="O1106">
            <v>0</v>
          </cell>
          <cell r="P1106">
            <v>0</v>
          </cell>
          <cell r="Q1106">
            <v>0</v>
          </cell>
          <cell r="R1106">
            <v>6317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</row>
        <row r="1107">
          <cell r="A1107" t="str">
            <v>450362</v>
          </cell>
          <cell r="B1107" t="str">
            <v>1251</v>
          </cell>
          <cell r="C1107" t="str">
            <v>12</v>
          </cell>
          <cell r="D1107" t="str">
            <v>29</v>
          </cell>
          <cell r="E1107">
            <v>1</v>
          </cell>
          <cell r="G1107">
            <v>0</v>
          </cell>
          <cell r="H1107">
            <v>6317</v>
          </cell>
          <cell r="I1107">
            <v>0</v>
          </cell>
          <cell r="J1107">
            <v>0</v>
          </cell>
          <cell r="K1107">
            <v>0</v>
          </cell>
          <cell r="L1107">
            <v>6317</v>
          </cell>
          <cell r="M1107">
            <v>3842</v>
          </cell>
          <cell r="N1107">
            <v>0</v>
          </cell>
          <cell r="O1107">
            <v>0</v>
          </cell>
          <cell r="P1107">
            <v>0</v>
          </cell>
          <cell r="Q1107">
            <v>41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</row>
        <row r="1108">
          <cell r="A1108" t="str">
            <v>450362</v>
          </cell>
          <cell r="B1108" t="str">
            <v>1251</v>
          </cell>
          <cell r="C1108" t="str">
            <v>12</v>
          </cell>
          <cell r="D1108" t="str">
            <v>29</v>
          </cell>
          <cell r="E1108">
            <v>9</v>
          </cell>
          <cell r="G1108">
            <v>0</v>
          </cell>
          <cell r="H1108">
            <v>0</v>
          </cell>
          <cell r="I1108">
            <v>3883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3883</v>
          </cell>
          <cell r="P1108">
            <v>6317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9738</v>
          </cell>
          <cell r="V1108">
            <v>18098</v>
          </cell>
          <cell r="W1108">
            <v>0</v>
          </cell>
        </row>
        <row r="1109">
          <cell r="A1109" t="str">
            <v>450362</v>
          </cell>
          <cell r="B1109" t="str">
            <v>1251</v>
          </cell>
          <cell r="C1109" t="str">
            <v>12</v>
          </cell>
          <cell r="D1109" t="str">
            <v>29</v>
          </cell>
          <cell r="E1109">
            <v>17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13621</v>
          </cell>
          <cell r="L1109">
            <v>24415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13621</v>
          </cell>
          <cell r="R1109">
            <v>24415</v>
          </cell>
          <cell r="S1109">
            <v>0</v>
          </cell>
          <cell r="T1109">
            <v>0</v>
          </cell>
          <cell r="U1109">
            <v>13621</v>
          </cell>
          <cell r="V1109">
            <v>24415</v>
          </cell>
          <cell r="W1109">
            <v>0</v>
          </cell>
        </row>
        <row r="1110">
          <cell r="A1110" t="str">
            <v>450362</v>
          </cell>
          <cell r="B1110" t="str">
            <v>1251</v>
          </cell>
          <cell r="C1110" t="str">
            <v>12</v>
          </cell>
          <cell r="D1110" t="str">
            <v>29</v>
          </cell>
          <cell r="E1110">
            <v>25</v>
          </cell>
          <cell r="G1110">
            <v>0</v>
          </cell>
          <cell r="H1110">
            <v>0</v>
          </cell>
          <cell r="I1110">
            <v>27242</v>
          </cell>
          <cell r="J1110">
            <v>48830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</row>
        <row r="1111">
          <cell r="A1111" t="str">
            <v>450362</v>
          </cell>
          <cell r="B1111" t="str">
            <v>1251</v>
          </cell>
          <cell r="C1111" t="str">
            <v>12</v>
          </cell>
          <cell r="D1111" t="str">
            <v>34</v>
          </cell>
          <cell r="E1111">
            <v>0</v>
          </cell>
          <cell r="G1111">
            <v>84</v>
          </cell>
          <cell r="H1111">
            <v>2329</v>
          </cell>
          <cell r="I1111">
            <v>0</v>
          </cell>
          <cell r="J1111">
            <v>0</v>
          </cell>
          <cell r="K1111">
            <v>583</v>
          </cell>
          <cell r="L1111">
            <v>0</v>
          </cell>
          <cell r="M1111">
            <v>0</v>
          </cell>
          <cell r="N1111">
            <v>191</v>
          </cell>
          <cell r="O1111">
            <v>2912</v>
          </cell>
          <cell r="P1111">
            <v>144</v>
          </cell>
          <cell r="Q1111">
            <v>1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</row>
        <row r="1112">
          <cell r="A1112" t="str">
            <v>450362</v>
          </cell>
          <cell r="B1112" t="str">
            <v>1251</v>
          </cell>
          <cell r="C1112" t="str">
            <v>12</v>
          </cell>
          <cell r="D1112" t="str">
            <v>34</v>
          </cell>
          <cell r="E1112">
            <v>0</v>
          </cell>
          <cell r="G1112">
            <v>89</v>
          </cell>
          <cell r="H1112">
            <v>10276</v>
          </cell>
          <cell r="I1112">
            <v>0</v>
          </cell>
          <cell r="J1112">
            <v>0</v>
          </cell>
          <cell r="K1112">
            <v>1967</v>
          </cell>
          <cell r="L1112">
            <v>0</v>
          </cell>
          <cell r="M1112">
            <v>0</v>
          </cell>
          <cell r="N1112">
            <v>884</v>
          </cell>
          <cell r="O1112">
            <v>12243</v>
          </cell>
          <cell r="P1112">
            <v>434</v>
          </cell>
          <cell r="Q1112">
            <v>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 t="str">
            <v>450362</v>
          </cell>
          <cell r="B1113" t="str">
            <v>1251</v>
          </cell>
          <cell r="C1113" t="str">
            <v>12</v>
          </cell>
          <cell r="D1113" t="str">
            <v>34</v>
          </cell>
          <cell r="E1113">
            <v>0</v>
          </cell>
          <cell r="G1113">
            <v>91</v>
          </cell>
          <cell r="H1113">
            <v>3483</v>
          </cell>
          <cell r="I1113">
            <v>0</v>
          </cell>
          <cell r="J1113">
            <v>0</v>
          </cell>
          <cell r="K1113">
            <v>240</v>
          </cell>
          <cell r="L1113">
            <v>0</v>
          </cell>
          <cell r="M1113">
            <v>0</v>
          </cell>
          <cell r="N1113">
            <v>401</v>
          </cell>
          <cell r="O1113">
            <v>3723</v>
          </cell>
          <cell r="P1113">
            <v>475</v>
          </cell>
          <cell r="Q1113">
            <v>3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 t="str">
            <v>450362</v>
          </cell>
          <cell r="B1114" t="str">
            <v>1251</v>
          </cell>
          <cell r="C1114" t="str">
            <v>12</v>
          </cell>
          <cell r="D1114" t="str">
            <v>34</v>
          </cell>
          <cell r="E1114">
            <v>0</v>
          </cell>
          <cell r="G1114">
            <v>93</v>
          </cell>
          <cell r="H1114">
            <v>1262</v>
          </cell>
          <cell r="I1114">
            <v>0</v>
          </cell>
          <cell r="J1114">
            <v>0</v>
          </cell>
          <cell r="K1114">
            <v>80</v>
          </cell>
          <cell r="L1114">
            <v>0</v>
          </cell>
          <cell r="M1114">
            <v>0</v>
          </cell>
          <cell r="N1114">
            <v>91</v>
          </cell>
          <cell r="O1114">
            <v>1342</v>
          </cell>
          <cell r="P1114">
            <v>75</v>
          </cell>
          <cell r="Q1114">
            <v>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 t="str">
            <v>450362</v>
          </cell>
          <cell r="B1115" t="str">
            <v>1251</v>
          </cell>
          <cell r="C1115" t="str">
            <v>12</v>
          </cell>
          <cell r="D1115" t="str">
            <v>34</v>
          </cell>
          <cell r="E1115">
            <v>0</v>
          </cell>
          <cell r="G1115">
            <v>94</v>
          </cell>
          <cell r="H1115">
            <v>25836</v>
          </cell>
          <cell r="I1115">
            <v>0</v>
          </cell>
          <cell r="J1115">
            <v>0</v>
          </cell>
          <cell r="K1115">
            <v>0</v>
          </cell>
          <cell r="L1115">
            <v>2225</v>
          </cell>
          <cell r="M1115">
            <v>0</v>
          </cell>
          <cell r="N1115">
            <v>1683</v>
          </cell>
          <cell r="O1115">
            <v>28061</v>
          </cell>
          <cell r="P1115">
            <v>2563</v>
          </cell>
          <cell r="Q1115">
            <v>46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 t="str">
            <v>450362</v>
          </cell>
          <cell r="B1116" t="str">
            <v>1251</v>
          </cell>
          <cell r="C1116" t="str">
            <v>12</v>
          </cell>
          <cell r="D1116" t="str">
            <v>34</v>
          </cell>
          <cell r="E1116">
            <v>0</v>
          </cell>
          <cell r="G1116">
            <v>95</v>
          </cell>
          <cell r="H1116">
            <v>16202</v>
          </cell>
          <cell r="I1116">
            <v>0</v>
          </cell>
          <cell r="J1116">
            <v>0</v>
          </cell>
          <cell r="K1116">
            <v>0</v>
          </cell>
          <cell r="L1116">
            <v>4501</v>
          </cell>
          <cell r="M1116">
            <v>0</v>
          </cell>
          <cell r="N1116">
            <v>1546</v>
          </cell>
          <cell r="O1116">
            <v>20703</v>
          </cell>
          <cell r="P1116">
            <v>2420</v>
          </cell>
          <cell r="Q1116">
            <v>14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 t="str">
            <v>450362</v>
          </cell>
          <cell r="B1117" t="str">
            <v>1251</v>
          </cell>
          <cell r="C1117" t="str">
            <v>12</v>
          </cell>
          <cell r="D1117" t="str">
            <v>34</v>
          </cell>
          <cell r="E1117">
            <v>0</v>
          </cell>
          <cell r="G1117">
            <v>96</v>
          </cell>
          <cell r="H1117">
            <v>20428</v>
          </cell>
          <cell r="I1117">
            <v>0</v>
          </cell>
          <cell r="J1117">
            <v>0</v>
          </cell>
          <cell r="K1117">
            <v>0</v>
          </cell>
          <cell r="L1117">
            <v>3734</v>
          </cell>
          <cell r="M1117">
            <v>0</v>
          </cell>
          <cell r="N1117">
            <v>1103</v>
          </cell>
          <cell r="O1117">
            <v>24162</v>
          </cell>
          <cell r="P1117">
            <v>1190</v>
          </cell>
          <cell r="Q1117">
            <v>9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 t="str">
            <v>450362</v>
          </cell>
          <cell r="B1118" t="str">
            <v>1251</v>
          </cell>
          <cell r="C1118" t="str">
            <v>12</v>
          </cell>
          <cell r="D1118" t="str">
            <v>34</v>
          </cell>
          <cell r="E1118">
            <v>0</v>
          </cell>
          <cell r="G1118">
            <v>97</v>
          </cell>
          <cell r="H1118">
            <v>11416</v>
          </cell>
          <cell r="I1118">
            <v>0</v>
          </cell>
          <cell r="J1118">
            <v>0</v>
          </cell>
          <cell r="K1118">
            <v>0</v>
          </cell>
          <cell r="L1118">
            <v>3062</v>
          </cell>
          <cell r="M1118">
            <v>0</v>
          </cell>
          <cell r="N1118">
            <v>1333</v>
          </cell>
          <cell r="O1118">
            <v>14478</v>
          </cell>
          <cell r="P1118">
            <v>1870</v>
          </cell>
          <cell r="Q1118">
            <v>12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 t="str">
            <v>450362</v>
          </cell>
          <cell r="B1119" t="str">
            <v>1251</v>
          </cell>
          <cell r="C1119" t="str">
            <v>12</v>
          </cell>
          <cell r="D1119" t="str">
            <v>34</v>
          </cell>
          <cell r="E1119">
            <v>0</v>
          </cell>
          <cell r="G1119">
            <v>98</v>
          </cell>
          <cell r="H1119">
            <v>23854</v>
          </cell>
          <cell r="I1119">
            <v>0</v>
          </cell>
          <cell r="J1119">
            <v>0</v>
          </cell>
          <cell r="K1119">
            <v>0</v>
          </cell>
          <cell r="L1119">
            <v>3165</v>
          </cell>
          <cell r="M1119">
            <v>0</v>
          </cell>
          <cell r="N1119">
            <v>1446</v>
          </cell>
          <cell r="O1119">
            <v>27019</v>
          </cell>
          <cell r="P1119">
            <v>2137</v>
          </cell>
          <cell r="Q1119">
            <v>16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 t="str">
            <v>450362</v>
          </cell>
          <cell r="B1120" t="str">
            <v>1251</v>
          </cell>
          <cell r="C1120" t="str">
            <v>12</v>
          </cell>
          <cell r="D1120" t="str">
            <v>34</v>
          </cell>
          <cell r="E1120">
            <v>0</v>
          </cell>
          <cell r="G1120">
            <v>99</v>
          </cell>
          <cell r="H1120">
            <v>2970</v>
          </cell>
          <cell r="I1120">
            <v>0</v>
          </cell>
          <cell r="J1120">
            <v>0</v>
          </cell>
          <cell r="K1120">
            <v>0</v>
          </cell>
          <cell r="L1120">
            <v>411</v>
          </cell>
          <cell r="M1120">
            <v>0</v>
          </cell>
          <cell r="N1120">
            <v>602</v>
          </cell>
          <cell r="O1120">
            <v>3381</v>
          </cell>
          <cell r="P1120">
            <v>719</v>
          </cell>
          <cell r="Q1120">
            <v>4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 t="str">
            <v>450362</v>
          </cell>
          <cell r="B1121" t="str">
            <v>1251</v>
          </cell>
          <cell r="C1121" t="str">
            <v>12</v>
          </cell>
          <cell r="D1121" t="str">
            <v>34</v>
          </cell>
          <cell r="E1121">
            <v>0</v>
          </cell>
          <cell r="G1121">
            <v>105</v>
          </cell>
          <cell r="H1121">
            <v>118056</v>
          </cell>
          <cell r="I1121">
            <v>0</v>
          </cell>
          <cell r="J1121">
            <v>0</v>
          </cell>
          <cell r="K1121">
            <v>2870</v>
          </cell>
          <cell r="L1121">
            <v>17098</v>
          </cell>
          <cell r="M1121">
            <v>0</v>
          </cell>
          <cell r="N1121">
            <v>9280</v>
          </cell>
          <cell r="O1121">
            <v>138024</v>
          </cell>
          <cell r="P1121">
            <v>12027</v>
          </cell>
          <cell r="Q1121">
            <v>113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 t="str">
            <v>450362</v>
          </cell>
          <cell r="B1122" t="str">
            <v>1251</v>
          </cell>
          <cell r="C1122" t="str">
            <v>12</v>
          </cell>
          <cell r="D1122" t="str">
            <v>34</v>
          </cell>
          <cell r="E1122">
            <v>0</v>
          </cell>
          <cell r="G1122">
            <v>148</v>
          </cell>
          <cell r="H1122">
            <v>1511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1511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 t="str">
            <v>450362</v>
          </cell>
          <cell r="B1123" t="str">
            <v>1251</v>
          </cell>
          <cell r="C1123" t="str">
            <v>12</v>
          </cell>
          <cell r="D1123" t="str">
            <v>34</v>
          </cell>
          <cell r="E1123">
            <v>0</v>
          </cell>
          <cell r="G1123">
            <v>149</v>
          </cell>
          <cell r="H1123">
            <v>1511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1511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 t="str">
            <v>450362</v>
          </cell>
          <cell r="B1124" t="str">
            <v>1251</v>
          </cell>
          <cell r="C1124" t="str">
            <v>12</v>
          </cell>
          <cell r="D1124" t="str">
            <v>34</v>
          </cell>
          <cell r="E1124">
            <v>0</v>
          </cell>
          <cell r="G1124">
            <v>150</v>
          </cell>
          <cell r="H1124">
            <v>1511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1511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 t="str">
            <v>450362</v>
          </cell>
          <cell r="B1125" t="str">
            <v>1251</v>
          </cell>
          <cell r="C1125" t="str">
            <v>12</v>
          </cell>
          <cell r="D1125" t="str">
            <v>34</v>
          </cell>
          <cell r="E1125">
            <v>0</v>
          </cell>
          <cell r="G1125">
            <v>151</v>
          </cell>
          <cell r="H1125">
            <v>119567</v>
          </cell>
          <cell r="I1125">
            <v>0</v>
          </cell>
          <cell r="J1125">
            <v>0</v>
          </cell>
          <cell r="K1125">
            <v>2870</v>
          </cell>
          <cell r="L1125">
            <v>17098</v>
          </cell>
          <cell r="M1125">
            <v>0</v>
          </cell>
          <cell r="N1125">
            <v>9280</v>
          </cell>
          <cell r="O1125">
            <v>139535</v>
          </cell>
          <cell r="P1125">
            <v>12027</v>
          </cell>
          <cell r="Q1125">
            <v>113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 t="str">
            <v>450362</v>
          </cell>
          <cell r="B1126" t="str">
            <v>1251</v>
          </cell>
          <cell r="C1126" t="str">
            <v>12</v>
          </cell>
          <cell r="D1126" t="str">
            <v>34</v>
          </cell>
          <cell r="E1126">
            <v>0</v>
          </cell>
          <cell r="G1126">
            <v>153</v>
          </cell>
          <cell r="H1126">
            <v>639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639</v>
          </cell>
          <cell r="P1126">
            <v>23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 t="str">
            <v>450362</v>
          </cell>
          <cell r="B1127" t="str">
            <v>1251</v>
          </cell>
          <cell r="C1127" t="str">
            <v>12</v>
          </cell>
          <cell r="D1127" t="str">
            <v>34</v>
          </cell>
          <cell r="E1127">
            <v>0</v>
          </cell>
          <cell r="G1127">
            <v>157</v>
          </cell>
          <cell r="H1127">
            <v>639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639</v>
          </cell>
          <cell r="P1127">
            <v>23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 t="str">
            <v>450362</v>
          </cell>
          <cell r="B1128" t="str">
            <v>1251</v>
          </cell>
          <cell r="C1128" t="str">
            <v>12</v>
          </cell>
          <cell r="D1128" t="str">
            <v>34</v>
          </cell>
          <cell r="E1128">
            <v>0</v>
          </cell>
          <cell r="G1128">
            <v>158</v>
          </cell>
          <cell r="H1128">
            <v>120206</v>
          </cell>
          <cell r="I1128">
            <v>0</v>
          </cell>
          <cell r="J1128">
            <v>0</v>
          </cell>
          <cell r="K1128">
            <v>2870</v>
          </cell>
          <cell r="L1128">
            <v>17098</v>
          </cell>
          <cell r="M1128">
            <v>0</v>
          </cell>
          <cell r="N1128">
            <v>9280</v>
          </cell>
          <cell r="O1128">
            <v>140174</v>
          </cell>
          <cell r="P1128">
            <v>12050</v>
          </cell>
          <cell r="Q1128">
            <v>113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A1129" t="str">
            <v>450362</v>
          </cell>
          <cell r="B1129" t="str">
            <v>1251</v>
          </cell>
          <cell r="C1129" t="str">
            <v>12</v>
          </cell>
          <cell r="D1129" t="str">
            <v>35</v>
          </cell>
          <cell r="E1129">
            <v>1</v>
          </cell>
          <cell r="G1129">
            <v>139535</v>
          </cell>
          <cell r="H1129">
            <v>639</v>
          </cell>
          <cell r="I1129">
            <v>0</v>
          </cell>
          <cell r="J1129">
            <v>0</v>
          </cell>
          <cell r="K1129">
            <v>140174</v>
          </cell>
          <cell r="L1129">
            <v>12027</v>
          </cell>
          <cell r="M1129">
            <v>23</v>
          </cell>
          <cell r="N1129">
            <v>0</v>
          </cell>
          <cell r="O1129">
            <v>0</v>
          </cell>
          <cell r="P1129">
            <v>12050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 t="str">
            <v>450362</v>
          </cell>
          <cell r="B1130" t="str">
            <v>1251</v>
          </cell>
          <cell r="C1130" t="str">
            <v>12</v>
          </cell>
          <cell r="D1130" t="str">
            <v>35</v>
          </cell>
          <cell r="E1130">
            <v>4</v>
          </cell>
          <cell r="G1130">
            <v>3349</v>
          </cell>
          <cell r="H1130">
            <v>0</v>
          </cell>
          <cell r="I1130">
            <v>0</v>
          </cell>
          <cell r="J1130">
            <v>0</v>
          </cell>
          <cell r="K1130">
            <v>3349</v>
          </cell>
          <cell r="L1130">
            <v>11325</v>
          </cell>
          <cell r="M1130">
            <v>0</v>
          </cell>
          <cell r="N1130">
            <v>0</v>
          </cell>
          <cell r="O1130">
            <v>0</v>
          </cell>
          <cell r="P1130">
            <v>11325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 t="str">
            <v>450362</v>
          </cell>
          <cell r="B1131" t="str">
            <v>1251</v>
          </cell>
          <cell r="C1131" t="str">
            <v>12</v>
          </cell>
          <cell r="D1131" t="str">
            <v>35</v>
          </cell>
          <cell r="E1131">
            <v>7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26701</v>
          </cell>
          <cell r="M1131">
            <v>23</v>
          </cell>
          <cell r="N1131">
            <v>0</v>
          </cell>
          <cell r="O1131">
            <v>0</v>
          </cell>
          <cell r="P1131">
            <v>26724</v>
          </cell>
          <cell r="Q1131">
            <v>0</v>
          </cell>
          <cell r="R1131">
            <v>0</v>
          </cell>
          <cell r="S1131">
            <v>1211</v>
          </cell>
          <cell r="T1131">
            <v>0</v>
          </cell>
          <cell r="U1131">
            <v>1211</v>
          </cell>
          <cell r="V1131">
            <v>0</v>
          </cell>
          <cell r="W1131">
            <v>0</v>
          </cell>
        </row>
        <row r="1132">
          <cell r="A1132" t="str">
            <v>450362</v>
          </cell>
          <cell r="B1132" t="str">
            <v>1251</v>
          </cell>
          <cell r="C1132" t="str">
            <v>12</v>
          </cell>
          <cell r="D1132" t="str">
            <v>35</v>
          </cell>
          <cell r="E1132">
            <v>10</v>
          </cell>
          <cell r="G1132">
            <v>166236</v>
          </cell>
          <cell r="H1132">
            <v>662</v>
          </cell>
          <cell r="I1132">
            <v>1211</v>
          </cell>
          <cell r="J1132">
            <v>0</v>
          </cell>
          <cell r="K1132">
            <v>168109</v>
          </cell>
          <cell r="L1132">
            <v>113</v>
          </cell>
          <cell r="M1132">
            <v>0</v>
          </cell>
          <cell r="N1132">
            <v>0</v>
          </cell>
          <cell r="O1132">
            <v>0</v>
          </cell>
          <cell r="P1132">
            <v>113</v>
          </cell>
          <cell r="Q1132">
            <v>113</v>
          </cell>
          <cell r="R1132">
            <v>0</v>
          </cell>
          <cell r="S1132">
            <v>0</v>
          </cell>
          <cell r="T1132">
            <v>0</v>
          </cell>
          <cell r="U1132">
            <v>113</v>
          </cell>
          <cell r="V1132">
            <v>0</v>
          </cell>
          <cell r="W1132">
            <v>0</v>
          </cell>
        </row>
        <row r="1133">
          <cell r="A1133" t="str">
            <v>450362</v>
          </cell>
          <cell r="B1133" t="str">
            <v>1251</v>
          </cell>
          <cell r="C1133" t="str">
            <v>12</v>
          </cell>
          <cell r="D1133" t="str">
            <v>35</v>
          </cell>
          <cell r="E1133">
            <v>13</v>
          </cell>
          <cell r="G1133">
            <v>113</v>
          </cell>
          <cell r="H1133">
            <v>0</v>
          </cell>
          <cell r="I1133">
            <v>0</v>
          </cell>
          <cell r="J1133">
            <v>0</v>
          </cell>
          <cell r="K1133">
            <v>113</v>
          </cell>
          <cell r="L1133">
            <v>113</v>
          </cell>
          <cell r="M1133">
            <v>0</v>
          </cell>
          <cell r="N1133">
            <v>0</v>
          </cell>
          <cell r="O1133">
            <v>0</v>
          </cell>
          <cell r="P1133">
            <v>113</v>
          </cell>
          <cell r="Q1133">
            <v>113</v>
          </cell>
          <cell r="R1133">
            <v>0</v>
          </cell>
          <cell r="S1133">
            <v>0</v>
          </cell>
          <cell r="T1133">
            <v>0</v>
          </cell>
          <cell r="U1133">
            <v>113</v>
          </cell>
          <cell r="V1133">
            <v>0</v>
          </cell>
          <cell r="W1133">
            <v>0</v>
          </cell>
        </row>
        <row r="1134">
          <cell r="A1134" t="str">
            <v>450362</v>
          </cell>
          <cell r="B1134" t="str">
            <v>1251</v>
          </cell>
          <cell r="C1134" t="str">
            <v>12</v>
          </cell>
          <cell r="D1134" t="str">
            <v>35</v>
          </cell>
          <cell r="E1134">
            <v>16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113</v>
          </cell>
          <cell r="R1134">
            <v>0</v>
          </cell>
          <cell r="S1134">
            <v>0</v>
          </cell>
          <cell r="T1134">
            <v>0</v>
          </cell>
          <cell r="U1134">
            <v>113</v>
          </cell>
          <cell r="V1134">
            <v>0</v>
          </cell>
          <cell r="W1134">
            <v>0</v>
          </cell>
        </row>
        <row r="1135">
          <cell r="A1135" t="str">
            <v>450362</v>
          </cell>
          <cell r="B1135" t="str">
            <v>1251</v>
          </cell>
          <cell r="C1135" t="str">
            <v>12</v>
          </cell>
          <cell r="D1135" t="str">
            <v>35</v>
          </cell>
          <cell r="E1135">
            <v>19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</row>
        <row r="1136">
          <cell r="A1136" t="str">
            <v>450362</v>
          </cell>
          <cell r="B1136" t="str">
            <v>1251</v>
          </cell>
          <cell r="C1136" t="str">
            <v>12</v>
          </cell>
          <cell r="D1136" t="str">
            <v>37</v>
          </cell>
          <cell r="E1136">
            <v>0</v>
          </cell>
          <cell r="G1136">
            <v>85316901</v>
          </cell>
          <cell r="H1136">
            <v>50</v>
          </cell>
          <cell r="I1136">
            <v>0</v>
          </cell>
          <cell r="J1136">
            <v>50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 t="str">
            <v>450362</v>
          </cell>
          <cell r="B1137" t="str">
            <v>1251</v>
          </cell>
          <cell r="C1137" t="str">
            <v>12</v>
          </cell>
          <cell r="D1137" t="str">
            <v>37</v>
          </cell>
          <cell r="E1137">
            <v>0</v>
          </cell>
          <cell r="G1137">
            <v>85316902</v>
          </cell>
          <cell r="H1137">
            <v>0</v>
          </cell>
          <cell r="I1137">
            <v>0</v>
          </cell>
          <cell r="J1137">
            <v>50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 t="str">
            <v>450362</v>
          </cell>
          <cell r="B1138" t="str">
            <v>1251</v>
          </cell>
          <cell r="C1138" t="str">
            <v>12</v>
          </cell>
          <cell r="D1138" t="str">
            <v>37</v>
          </cell>
          <cell r="E1138">
            <v>0</v>
          </cell>
          <cell r="G1138">
            <v>85317001</v>
          </cell>
          <cell r="H1138">
            <v>170</v>
          </cell>
          <cell r="I1138">
            <v>0</v>
          </cell>
          <cell r="J1138">
            <v>170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 t="str">
            <v>450362</v>
          </cell>
          <cell r="B1139" t="str">
            <v>1251</v>
          </cell>
          <cell r="C1139" t="str">
            <v>12</v>
          </cell>
          <cell r="D1139" t="str">
            <v>37</v>
          </cell>
          <cell r="E1139">
            <v>0</v>
          </cell>
          <cell r="G1139">
            <v>85317002</v>
          </cell>
          <cell r="H1139">
            <v>0</v>
          </cell>
          <cell r="I1139">
            <v>0</v>
          </cell>
          <cell r="J1139">
            <v>170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</row>
        <row r="1140">
          <cell r="A1140" t="str">
            <v>450362</v>
          </cell>
          <cell r="B1140" t="str">
            <v>1251</v>
          </cell>
          <cell r="C1140" t="str">
            <v>12</v>
          </cell>
          <cell r="D1140" t="str">
            <v>37</v>
          </cell>
          <cell r="E1140">
            <v>0</v>
          </cell>
          <cell r="G1140">
            <v>85323301</v>
          </cell>
          <cell r="H1140">
            <v>4</v>
          </cell>
          <cell r="I1140">
            <v>0</v>
          </cell>
          <cell r="J1140">
            <v>4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</row>
        <row r="1141">
          <cell r="A1141" t="str">
            <v>450362</v>
          </cell>
          <cell r="B1141" t="str">
            <v>1251</v>
          </cell>
          <cell r="C1141" t="str">
            <v>12</v>
          </cell>
          <cell r="D1141" t="str">
            <v>37</v>
          </cell>
          <cell r="E1141">
            <v>0</v>
          </cell>
          <cell r="G1141">
            <v>85323302</v>
          </cell>
          <cell r="H1141">
            <v>0</v>
          </cell>
          <cell r="I1141">
            <v>0</v>
          </cell>
          <cell r="J1141">
            <v>17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</row>
        <row r="1142">
          <cell r="A1142" t="str">
            <v>450362</v>
          </cell>
          <cell r="B1142" t="str">
            <v>1251</v>
          </cell>
          <cell r="C1142" t="str">
            <v>12</v>
          </cell>
          <cell r="D1142" t="str">
            <v>37</v>
          </cell>
          <cell r="E1142">
            <v>0</v>
          </cell>
          <cell r="G1142">
            <v>85325502</v>
          </cell>
          <cell r="H1142">
            <v>0</v>
          </cell>
          <cell r="I1142">
            <v>0</v>
          </cell>
          <cell r="J1142">
            <v>60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</row>
        <row r="1143">
          <cell r="A1143" t="str">
            <v>450362</v>
          </cell>
          <cell r="B1143" t="str">
            <v>1251</v>
          </cell>
          <cell r="C1143" t="str">
            <v>12</v>
          </cell>
          <cell r="D1143" t="str">
            <v>37</v>
          </cell>
          <cell r="E1143">
            <v>0</v>
          </cell>
          <cell r="G1143">
            <v>85326601</v>
          </cell>
          <cell r="H1143">
            <v>45</v>
          </cell>
          <cell r="I1143">
            <v>0</v>
          </cell>
          <cell r="J1143">
            <v>45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</row>
        <row r="1144">
          <cell r="A1144" t="str">
            <v>450362</v>
          </cell>
          <cell r="B1144" t="str">
            <v>1251</v>
          </cell>
          <cell r="C1144" t="str">
            <v>12</v>
          </cell>
          <cell r="D1144" t="str">
            <v>37</v>
          </cell>
          <cell r="E1144">
            <v>0</v>
          </cell>
          <cell r="G1144">
            <v>85326602</v>
          </cell>
          <cell r="H1144">
            <v>0</v>
          </cell>
          <cell r="I1144">
            <v>0</v>
          </cell>
          <cell r="J1144">
            <v>45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</row>
        <row r="1145">
          <cell r="A1145" t="str">
            <v>450362</v>
          </cell>
          <cell r="B1145" t="str">
            <v>1251</v>
          </cell>
          <cell r="C1145" t="str">
            <v>12</v>
          </cell>
          <cell r="D1145" t="str">
            <v>37</v>
          </cell>
          <cell r="E1145">
            <v>0</v>
          </cell>
          <cell r="G1145">
            <v>99999901</v>
          </cell>
          <cell r="H1145">
            <v>269</v>
          </cell>
          <cell r="I1145">
            <v>0</v>
          </cell>
          <cell r="J1145">
            <v>269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</row>
        <row r="1146">
          <cell r="A1146" t="str">
            <v>450362</v>
          </cell>
          <cell r="B1146" t="str">
            <v>1251</v>
          </cell>
          <cell r="C1146" t="str">
            <v>12</v>
          </cell>
          <cell r="D1146" t="str">
            <v>37</v>
          </cell>
          <cell r="E1146">
            <v>0</v>
          </cell>
          <cell r="G1146">
            <v>99999902</v>
          </cell>
          <cell r="H1146">
            <v>0</v>
          </cell>
          <cell r="I1146">
            <v>0</v>
          </cell>
          <cell r="J1146">
            <v>342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</row>
        <row r="1147">
          <cell r="A1147" t="str">
            <v>450362</v>
          </cell>
          <cell r="B1147" t="str">
            <v>1251</v>
          </cell>
          <cell r="C1147" t="str">
            <v>12</v>
          </cell>
          <cell r="D1147" t="str">
            <v>38</v>
          </cell>
          <cell r="E1147">
            <v>1</v>
          </cell>
          <cell r="G1147">
            <v>672</v>
          </cell>
          <cell r="H1147">
            <v>116478</v>
          </cell>
          <cell r="I1147">
            <v>8141</v>
          </cell>
          <cell r="J1147">
            <v>8046</v>
          </cell>
          <cell r="K1147">
            <v>0</v>
          </cell>
          <cell r="L1147">
            <v>0</v>
          </cell>
          <cell r="M1147">
            <v>0</v>
          </cell>
          <cell r="N1147">
            <v>133337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</row>
        <row r="1148">
          <cell r="A1148" t="str">
            <v>450362</v>
          </cell>
          <cell r="B1148" t="str">
            <v>1251</v>
          </cell>
          <cell r="C1148" t="str">
            <v>12</v>
          </cell>
          <cell r="D1148" t="str">
            <v>38</v>
          </cell>
          <cell r="E1148">
            <v>2</v>
          </cell>
          <cell r="G1148">
            <v>0</v>
          </cell>
          <cell r="H1148">
            <v>0</v>
          </cell>
          <cell r="I1148">
            <v>0</v>
          </cell>
          <cell r="J1148">
            <v>306</v>
          </cell>
          <cell r="K1148">
            <v>0</v>
          </cell>
          <cell r="L1148">
            <v>0</v>
          </cell>
          <cell r="M1148">
            <v>0</v>
          </cell>
          <cell r="N1148">
            <v>306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</row>
        <row r="1149">
          <cell r="A1149" t="str">
            <v>450362</v>
          </cell>
          <cell r="B1149" t="str">
            <v>1251</v>
          </cell>
          <cell r="C1149" t="str">
            <v>12</v>
          </cell>
          <cell r="D1149" t="str">
            <v>38</v>
          </cell>
          <cell r="E1149">
            <v>3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</row>
        <row r="1150">
          <cell r="A1150" t="str">
            <v>450362</v>
          </cell>
          <cell r="B1150" t="str">
            <v>1251</v>
          </cell>
          <cell r="C1150" t="str">
            <v>12</v>
          </cell>
          <cell r="D1150" t="str">
            <v>38</v>
          </cell>
          <cell r="E1150">
            <v>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</row>
        <row r="1151">
          <cell r="A1151" t="str">
            <v>450362</v>
          </cell>
          <cell r="B1151" t="str">
            <v>1251</v>
          </cell>
          <cell r="C1151" t="str">
            <v>12</v>
          </cell>
          <cell r="D1151" t="str">
            <v>38</v>
          </cell>
          <cell r="E1151">
            <v>5</v>
          </cell>
          <cell r="G1151">
            <v>0</v>
          </cell>
          <cell r="H1151">
            <v>0</v>
          </cell>
          <cell r="I1151">
            <v>0</v>
          </cell>
          <cell r="J1151">
            <v>306</v>
          </cell>
          <cell r="K1151">
            <v>0</v>
          </cell>
          <cell r="L1151">
            <v>0</v>
          </cell>
          <cell r="M1151">
            <v>0</v>
          </cell>
          <cell r="N1151">
            <v>306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</row>
        <row r="1152">
          <cell r="A1152" t="str">
            <v>450362</v>
          </cell>
          <cell r="B1152" t="str">
            <v>1251</v>
          </cell>
          <cell r="C1152" t="str">
            <v>12</v>
          </cell>
          <cell r="D1152" t="str">
            <v>38</v>
          </cell>
          <cell r="E1152">
            <v>6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</row>
        <row r="1153">
          <cell r="A1153" t="str">
            <v>450362</v>
          </cell>
          <cell r="B1153" t="str">
            <v>1251</v>
          </cell>
          <cell r="C1153" t="str">
            <v>12</v>
          </cell>
          <cell r="D1153" t="str">
            <v>38</v>
          </cell>
          <cell r="E1153">
            <v>7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</row>
        <row r="1154">
          <cell r="A1154" t="str">
            <v>450362</v>
          </cell>
          <cell r="B1154" t="str">
            <v>1251</v>
          </cell>
          <cell r="C1154" t="str">
            <v>12</v>
          </cell>
          <cell r="D1154" t="str">
            <v>38</v>
          </cell>
          <cell r="E1154">
            <v>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</row>
        <row r="1155">
          <cell r="A1155" t="str">
            <v>450362</v>
          </cell>
          <cell r="B1155" t="str">
            <v>1251</v>
          </cell>
          <cell r="C1155" t="str">
            <v>12</v>
          </cell>
          <cell r="D1155" t="str">
            <v>38</v>
          </cell>
          <cell r="E1155">
            <v>9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</row>
        <row r="1156">
          <cell r="A1156" t="str">
            <v>450362</v>
          </cell>
          <cell r="B1156" t="str">
            <v>1251</v>
          </cell>
          <cell r="C1156" t="str">
            <v>12</v>
          </cell>
          <cell r="D1156" t="str">
            <v>38</v>
          </cell>
          <cell r="E1156">
            <v>10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</row>
        <row r="1157">
          <cell r="A1157" t="str">
            <v>450362</v>
          </cell>
          <cell r="B1157" t="str">
            <v>1251</v>
          </cell>
          <cell r="C1157" t="str">
            <v>12</v>
          </cell>
          <cell r="D1157" t="str">
            <v>38</v>
          </cell>
          <cell r="E1157">
            <v>11</v>
          </cell>
          <cell r="G1157">
            <v>0</v>
          </cell>
          <cell r="H1157">
            <v>0</v>
          </cell>
          <cell r="I1157">
            <v>0</v>
          </cell>
          <cell r="J1157">
            <v>306</v>
          </cell>
          <cell r="K1157">
            <v>0</v>
          </cell>
          <cell r="L1157">
            <v>0</v>
          </cell>
          <cell r="M1157">
            <v>0</v>
          </cell>
          <cell r="N1157">
            <v>306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 t="str">
            <v>450362</v>
          </cell>
          <cell r="B1158" t="str">
            <v>1251</v>
          </cell>
          <cell r="C1158" t="str">
            <v>12</v>
          </cell>
          <cell r="D1158" t="str">
            <v>38</v>
          </cell>
          <cell r="E1158">
            <v>12</v>
          </cell>
          <cell r="G1158">
            <v>0</v>
          </cell>
          <cell r="H1158">
            <v>0</v>
          </cell>
          <cell r="I1158">
            <v>0</v>
          </cell>
          <cell r="J1158">
            <v>957</v>
          </cell>
          <cell r="K1158">
            <v>0</v>
          </cell>
          <cell r="L1158">
            <v>0</v>
          </cell>
          <cell r="M1158">
            <v>0</v>
          </cell>
          <cell r="N1158">
            <v>957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 t="str">
            <v>450362</v>
          </cell>
          <cell r="B1159" t="str">
            <v>1251</v>
          </cell>
          <cell r="C1159" t="str">
            <v>12</v>
          </cell>
          <cell r="D1159" t="str">
            <v>38</v>
          </cell>
          <cell r="E1159">
            <v>13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</row>
        <row r="1160">
          <cell r="A1160" t="str">
            <v>450362</v>
          </cell>
          <cell r="B1160" t="str">
            <v>1251</v>
          </cell>
          <cell r="C1160" t="str">
            <v>12</v>
          </cell>
          <cell r="D1160" t="str">
            <v>38</v>
          </cell>
          <cell r="E1160">
            <v>14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 t="str">
            <v>450362</v>
          </cell>
          <cell r="B1161" t="str">
            <v>1251</v>
          </cell>
          <cell r="C1161" t="str">
            <v>12</v>
          </cell>
          <cell r="D1161" t="str">
            <v>38</v>
          </cell>
          <cell r="E1161">
            <v>15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 t="str">
            <v>450362</v>
          </cell>
          <cell r="B1162" t="str">
            <v>1251</v>
          </cell>
          <cell r="C1162" t="str">
            <v>12</v>
          </cell>
          <cell r="D1162" t="str">
            <v>38</v>
          </cell>
          <cell r="E1162">
            <v>16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 t="str">
            <v>450362</v>
          </cell>
          <cell r="B1163" t="str">
            <v>1251</v>
          </cell>
          <cell r="C1163" t="str">
            <v>12</v>
          </cell>
          <cell r="D1163" t="str">
            <v>38</v>
          </cell>
          <cell r="E1163">
            <v>17</v>
          </cell>
          <cell r="G1163">
            <v>0</v>
          </cell>
          <cell r="H1163">
            <v>0</v>
          </cell>
          <cell r="I1163">
            <v>0</v>
          </cell>
          <cell r="J1163">
            <v>306</v>
          </cell>
          <cell r="K1163">
            <v>0</v>
          </cell>
          <cell r="L1163">
            <v>0</v>
          </cell>
          <cell r="M1163">
            <v>0</v>
          </cell>
          <cell r="N1163">
            <v>306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 t="str">
            <v>450362</v>
          </cell>
          <cell r="B1164" t="str">
            <v>1251</v>
          </cell>
          <cell r="C1164" t="str">
            <v>12</v>
          </cell>
          <cell r="D1164" t="str">
            <v>38</v>
          </cell>
          <cell r="E1164">
            <v>18</v>
          </cell>
          <cell r="G1164">
            <v>0</v>
          </cell>
          <cell r="H1164">
            <v>0</v>
          </cell>
          <cell r="I1164">
            <v>0</v>
          </cell>
          <cell r="J1164">
            <v>1263</v>
          </cell>
          <cell r="K1164">
            <v>0</v>
          </cell>
          <cell r="L1164">
            <v>0</v>
          </cell>
          <cell r="M1164">
            <v>0</v>
          </cell>
          <cell r="N1164">
            <v>1263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 t="str">
            <v>450362</v>
          </cell>
          <cell r="B1165" t="str">
            <v>1251</v>
          </cell>
          <cell r="C1165" t="str">
            <v>12</v>
          </cell>
          <cell r="D1165" t="str">
            <v>38</v>
          </cell>
          <cell r="E1165">
            <v>19</v>
          </cell>
          <cell r="G1165">
            <v>672</v>
          </cell>
          <cell r="H1165">
            <v>116478</v>
          </cell>
          <cell r="I1165">
            <v>8141</v>
          </cell>
          <cell r="J1165">
            <v>7089</v>
          </cell>
          <cell r="K1165">
            <v>0</v>
          </cell>
          <cell r="L1165">
            <v>0</v>
          </cell>
          <cell r="M1165">
            <v>0</v>
          </cell>
          <cell r="N1165">
            <v>132380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 t="str">
            <v>450362</v>
          </cell>
          <cell r="B1166" t="str">
            <v>1251</v>
          </cell>
          <cell r="C1166" t="str">
            <v>12</v>
          </cell>
          <cell r="D1166" t="str">
            <v>38</v>
          </cell>
          <cell r="E1166">
            <v>20</v>
          </cell>
          <cell r="G1166">
            <v>476</v>
          </cell>
          <cell r="H1166">
            <v>15097</v>
          </cell>
          <cell r="I1166">
            <v>6850</v>
          </cell>
          <cell r="J1166">
            <v>3837</v>
          </cell>
          <cell r="K1166">
            <v>0</v>
          </cell>
          <cell r="L1166">
            <v>0</v>
          </cell>
          <cell r="M1166">
            <v>0</v>
          </cell>
          <cell r="N1166">
            <v>26260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 t="str">
            <v>450362</v>
          </cell>
          <cell r="B1167" t="str">
            <v>1251</v>
          </cell>
          <cell r="C1167" t="str">
            <v>12</v>
          </cell>
          <cell r="D1167" t="str">
            <v>38</v>
          </cell>
          <cell r="E1167">
            <v>21</v>
          </cell>
          <cell r="G1167">
            <v>100</v>
          </cell>
          <cell r="H1167">
            <v>1153</v>
          </cell>
          <cell r="I1167">
            <v>496</v>
          </cell>
          <cell r="J1167">
            <v>1418</v>
          </cell>
          <cell r="K1167">
            <v>0</v>
          </cell>
          <cell r="L1167">
            <v>0</v>
          </cell>
          <cell r="M1167">
            <v>0</v>
          </cell>
          <cell r="N1167">
            <v>3167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 t="str">
            <v>450362</v>
          </cell>
          <cell r="B1168" t="str">
            <v>1251</v>
          </cell>
          <cell r="C1168" t="str">
            <v>12</v>
          </cell>
          <cell r="D1168" t="str">
            <v>38</v>
          </cell>
          <cell r="E1168">
            <v>22</v>
          </cell>
          <cell r="G1168">
            <v>0</v>
          </cell>
          <cell r="H1168">
            <v>0</v>
          </cell>
          <cell r="I1168">
            <v>0</v>
          </cell>
          <cell r="J1168">
            <v>957</v>
          </cell>
          <cell r="K1168">
            <v>0</v>
          </cell>
          <cell r="L1168">
            <v>0</v>
          </cell>
          <cell r="M1168">
            <v>0</v>
          </cell>
          <cell r="N1168">
            <v>957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 t="str">
            <v>450362</v>
          </cell>
          <cell r="B1169" t="str">
            <v>1251</v>
          </cell>
          <cell r="C1169" t="str">
            <v>12</v>
          </cell>
          <cell r="D1169" t="str">
            <v>38</v>
          </cell>
          <cell r="E1169">
            <v>23</v>
          </cell>
          <cell r="G1169">
            <v>576</v>
          </cell>
          <cell r="H1169">
            <v>16250</v>
          </cell>
          <cell r="I1169">
            <v>7346</v>
          </cell>
          <cell r="J1169">
            <v>4298</v>
          </cell>
          <cell r="K1169">
            <v>0</v>
          </cell>
          <cell r="L1169">
            <v>0</v>
          </cell>
          <cell r="M1169">
            <v>0</v>
          </cell>
          <cell r="N1169">
            <v>28470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 t="str">
            <v>450362</v>
          </cell>
          <cell r="B1170" t="str">
            <v>1251</v>
          </cell>
          <cell r="C1170" t="str">
            <v>12</v>
          </cell>
          <cell r="D1170" t="str">
            <v>38</v>
          </cell>
          <cell r="E1170">
            <v>24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 t="str">
            <v>450362</v>
          </cell>
          <cell r="B1171" t="str">
            <v>1251</v>
          </cell>
          <cell r="C1171" t="str">
            <v>12</v>
          </cell>
          <cell r="D1171" t="str">
            <v>38</v>
          </cell>
          <cell r="E1171">
            <v>25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 t="str">
            <v>450362</v>
          </cell>
          <cell r="B1172" t="str">
            <v>1251</v>
          </cell>
          <cell r="C1172" t="str">
            <v>12</v>
          </cell>
          <cell r="D1172" t="str">
            <v>38</v>
          </cell>
          <cell r="E1172">
            <v>26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 t="str">
            <v>450362</v>
          </cell>
          <cell r="B1173" t="str">
            <v>1251</v>
          </cell>
          <cell r="C1173" t="str">
            <v>12</v>
          </cell>
          <cell r="D1173" t="str">
            <v>38</v>
          </cell>
          <cell r="E1173">
            <v>27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 t="str">
            <v>450362</v>
          </cell>
          <cell r="B1174" t="str">
            <v>1251</v>
          </cell>
          <cell r="C1174" t="str">
            <v>12</v>
          </cell>
          <cell r="D1174" t="str">
            <v>38</v>
          </cell>
          <cell r="E1174">
            <v>28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 t="str">
            <v>450362</v>
          </cell>
          <cell r="B1175" t="str">
            <v>1251</v>
          </cell>
          <cell r="C1175" t="str">
            <v>12</v>
          </cell>
          <cell r="D1175" t="str">
            <v>38</v>
          </cell>
          <cell r="E1175">
            <v>29</v>
          </cell>
          <cell r="G1175">
            <v>576</v>
          </cell>
          <cell r="H1175">
            <v>16250</v>
          </cell>
          <cell r="I1175">
            <v>7346</v>
          </cell>
          <cell r="J1175">
            <v>4298</v>
          </cell>
          <cell r="K1175">
            <v>0</v>
          </cell>
          <cell r="L1175">
            <v>0</v>
          </cell>
          <cell r="M1175">
            <v>0</v>
          </cell>
          <cell r="N1175">
            <v>28470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 t="str">
            <v>450362</v>
          </cell>
          <cell r="B1176" t="str">
            <v>1251</v>
          </cell>
          <cell r="C1176" t="str">
            <v>12</v>
          </cell>
          <cell r="D1176" t="str">
            <v>38</v>
          </cell>
          <cell r="E1176">
            <v>30</v>
          </cell>
          <cell r="G1176">
            <v>96</v>
          </cell>
          <cell r="H1176">
            <v>100228</v>
          </cell>
          <cell r="I1176">
            <v>795</v>
          </cell>
          <cell r="J1176">
            <v>2791</v>
          </cell>
          <cell r="K1176">
            <v>0</v>
          </cell>
          <cell r="L1176">
            <v>0</v>
          </cell>
          <cell r="M1176">
            <v>0</v>
          </cell>
          <cell r="N1176">
            <v>103910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 t="str">
            <v>450362</v>
          </cell>
          <cell r="B1177" t="str">
            <v>1251</v>
          </cell>
          <cell r="C1177" t="str">
            <v>12</v>
          </cell>
          <cell r="D1177" t="str">
            <v>38</v>
          </cell>
          <cell r="E1177">
            <v>31</v>
          </cell>
          <cell r="G1177">
            <v>172</v>
          </cell>
          <cell r="H1177">
            <v>856</v>
          </cell>
          <cell r="I1177">
            <v>5949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6977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 t="str">
            <v>450362</v>
          </cell>
          <cell r="B1178" t="str">
            <v>1251</v>
          </cell>
          <cell r="C1178" t="str">
            <v>12</v>
          </cell>
          <cell r="D1178" t="str">
            <v>44</v>
          </cell>
          <cell r="E1178">
            <v>1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 t="str">
            <v>450362</v>
          </cell>
          <cell r="B1179" t="str">
            <v>1251</v>
          </cell>
          <cell r="C1179" t="str">
            <v>12</v>
          </cell>
          <cell r="D1179" t="str">
            <v>44</v>
          </cell>
          <cell r="E1179">
            <v>2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 t="str">
            <v>450362</v>
          </cell>
          <cell r="B1180" t="str">
            <v>1251</v>
          </cell>
          <cell r="C1180" t="str">
            <v>12</v>
          </cell>
          <cell r="D1180" t="str">
            <v>44</v>
          </cell>
          <cell r="E1180">
            <v>3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 t="str">
            <v>450362</v>
          </cell>
          <cell r="B1181" t="str">
            <v>1251</v>
          </cell>
          <cell r="C1181" t="str">
            <v>12</v>
          </cell>
          <cell r="D1181" t="str">
            <v>44</v>
          </cell>
          <cell r="E1181">
            <v>4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 t="str">
            <v>450362</v>
          </cell>
          <cell r="B1182" t="str">
            <v>1251</v>
          </cell>
          <cell r="C1182" t="str">
            <v>12</v>
          </cell>
          <cell r="D1182" t="str">
            <v>44</v>
          </cell>
          <cell r="E1182">
            <v>5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 t="str">
            <v>450362</v>
          </cell>
          <cell r="B1183" t="str">
            <v>1251</v>
          </cell>
          <cell r="C1183" t="str">
            <v>12</v>
          </cell>
          <cell r="D1183" t="str">
            <v>44</v>
          </cell>
          <cell r="E1183">
            <v>6</v>
          </cell>
          <cell r="G1183">
            <v>297</v>
          </cell>
          <cell r="H1183">
            <v>393</v>
          </cell>
          <cell r="I1183">
            <v>313</v>
          </cell>
          <cell r="J1183">
            <v>381</v>
          </cell>
          <cell r="K1183">
            <v>1265</v>
          </cell>
          <cell r="L1183">
            <v>0</v>
          </cell>
          <cell r="M1183">
            <v>2352</v>
          </cell>
          <cell r="N1183">
            <v>2649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 t="str">
            <v>450362</v>
          </cell>
          <cell r="B1184" t="str">
            <v>1251</v>
          </cell>
          <cell r="C1184" t="str">
            <v>12</v>
          </cell>
          <cell r="D1184" t="str">
            <v>44</v>
          </cell>
          <cell r="E1184">
            <v>7</v>
          </cell>
          <cell r="G1184">
            <v>297</v>
          </cell>
          <cell r="H1184">
            <v>393</v>
          </cell>
          <cell r="I1184">
            <v>313</v>
          </cell>
          <cell r="J1184">
            <v>381</v>
          </cell>
          <cell r="K1184">
            <v>1265</v>
          </cell>
          <cell r="L1184">
            <v>0</v>
          </cell>
          <cell r="M1184">
            <v>2352</v>
          </cell>
          <cell r="N1184">
            <v>2649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 t="str">
            <v>450362</v>
          </cell>
          <cell r="B1185" t="str">
            <v>1251</v>
          </cell>
          <cell r="C1185" t="str">
            <v>12</v>
          </cell>
          <cell r="D1185" t="str">
            <v>53</v>
          </cell>
          <cell r="E1185">
            <v>1</v>
          </cell>
          <cell r="G1185">
            <v>2523</v>
          </cell>
          <cell r="H1185">
            <v>60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 t="str">
            <v>450362</v>
          </cell>
          <cell r="B1186" t="str">
            <v>1251</v>
          </cell>
          <cell r="C1186" t="str">
            <v>12</v>
          </cell>
          <cell r="D1186" t="str">
            <v>53</v>
          </cell>
          <cell r="E1186">
            <v>15</v>
          </cell>
          <cell r="G1186">
            <v>0</v>
          </cell>
          <cell r="H1186">
            <v>0</v>
          </cell>
          <cell r="I1186">
            <v>12399</v>
          </cell>
          <cell r="J1186">
            <v>9280</v>
          </cell>
          <cell r="K1186">
            <v>12436</v>
          </cell>
          <cell r="L1186">
            <v>9137</v>
          </cell>
          <cell r="M1186">
            <v>3390</v>
          </cell>
          <cell r="N1186">
            <v>2691</v>
          </cell>
          <cell r="O1186">
            <v>3362</v>
          </cell>
          <cell r="P1186">
            <v>2650</v>
          </cell>
          <cell r="Q1186">
            <v>351</v>
          </cell>
          <cell r="R1186">
            <v>278</v>
          </cell>
          <cell r="S1186">
            <v>348</v>
          </cell>
          <cell r="T1186">
            <v>274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 t="str">
            <v>450362</v>
          </cell>
          <cell r="B1187" t="str">
            <v>1251</v>
          </cell>
          <cell r="C1187" t="str">
            <v>12</v>
          </cell>
          <cell r="D1187" t="str">
            <v>53</v>
          </cell>
          <cell r="E1187">
            <v>29</v>
          </cell>
          <cell r="G1187">
            <v>205</v>
          </cell>
          <cell r="H1187">
            <v>202</v>
          </cell>
          <cell r="I1187">
            <v>320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94205</v>
          </cell>
          <cell r="S1187">
            <v>7014</v>
          </cell>
          <cell r="T1187">
            <v>48617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 t="str">
            <v>450362</v>
          </cell>
          <cell r="B1188" t="str">
            <v>1251</v>
          </cell>
          <cell r="C1188" t="str">
            <v>12</v>
          </cell>
          <cell r="D1188" t="str">
            <v>53</v>
          </cell>
          <cell r="E1188">
            <v>43</v>
          </cell>
          <cell r="G1188">
            <v>37274</v>
          </cell>
          <cell r="H1188">
            <v>1300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</row>
        <row r="1189">
          <cell r="A1189" t="str">
            <v>450362</v>
          </cell>
          <cell r="B1189" t="str">
            <v>1251</v>
          </cell>
          <cell r="C1189" t="str">
            <v>12</v>
          </cell>
          <cell r="D1189" t="str">
            <v>53</v>
          </cell>
          <cell r="E1189">
            <v>57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 t="str">
            <v>450362</v>
          </cell>
          <cell r="B1190" t="str">
            <v>1251</v>
          </cell>
          <cell r="C1190" t="str">
            <v>12</v>
          </cell>
          <cell r="D1190" t="str">
            <v>53</v>
          </cell>
          <cell r="E1190">
            <v>71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 t="str">
            <v>450362</v>
          </cell>
          <cell r="B1191" t="str">
            <v>1251</v>
          </cell>
          <cell r="C1191" t="str">
            <v>12</v>
          </cell>
          <cell r="D1191" t="str">
            <v>56</v>
          </cell>
          <cell r="E1191">
            <v>1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8141</v>
          </cell>
          <cell r="Q1191">
            <v>8046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 t="str">
            <v>450362</v>
          </cell>
          <cell r="B1192" t="str">
            <v>1251</v>
          </cell>
          <cell r="C1192" t="str">
            <v>12</v>
          </cell>
          <cell r="D1192" t="str">
            <v>56</v>
          </cell>
          <cell r="E1192">
            <v>6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8141</v>
          </cell>
          <cell r="Q1192">
            <v>8046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 t="str">
            <v>450362</v>
          </cell>
          <cell r="B1193" t="str">
            <v>1251</v>
          </cell>
          <cell r="C1193" t="str">
            <v>12</v>
          </cell>
          <cell r="D1193" t="str">
            <v>57</v>
          </cell>
          <cell r="E1193">
            <v>1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 t="str">
            <v>450362</v>
          </cell>
          <cell r="B1194" t="str">
            <v>1251</v>
          </cell>
          <cell r="C1194" t="str">
            <v>12</v>
          </cell>
          <cell r="D1194" t="str">
            <v>57</v>
          </cell>
          <cell r="E1194">
            <v>3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 t="str">
            <v>450362</v>
          </cell>
          <cell r="B1195" t="str">
            <v>1251</v>
          </cell>
          <cell r="C1195" t="str">
            <v>12</v>
          </cell>
          <cell r="D1195" t="str">
            <v>57</v>
          </cell>
          <cell r="E1195">
            <v>5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 t="str">
            <v>450362</v>
          </cell>
          <cell r="B1196" t="str">
            <v>1251</v>
          </cell>
          <cell r="C1196" t="str">
            <v>12</v>
          </cell>
          <cell r="D1196" t="str">
            <v>57</v>
          </cell>
          <cell r="E1196">
            <v>7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4783</v>
          </cell>
          <cell r="N1196">
            <v>0</v>
          </cell>
          <cell r="O1196">
            <v>0</v>
          </cell>
          <cell r="P1196">
            <v>0</v>
          </cell>
          <cell r="Q1196">
            <v>4943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 t="str">
            <v>450362</v>
          </cell>
          <cell r="B1197" t="str">
            <v>1251</v>
          </cell>
          <cell r="C1197" t="str">
            <v>12</v>
          </cell>
          <cell r="D1197" t="str">
            <v>57</v>
          </cell>
          <cell r="E1197">
            <v>9</v>
          </cell>
          <cell r="G1197">
            <v>760</v>
          </cell>
          <cell r="H1197">
            <v>0</v>
          </cell>
          <cell r="I1197">
            <v>0</v>
          </cell>
          <cell r="J1197">
            <v>0</v>
          </cell>
          <cell r="K1197">
            <v>937</v>
          </cell>
          <cell r="L1197">
            <v>0</v>
          </cell>
          <cell r="M1197">
            <v>1458</v>
          </cell>
          <cell r="N1197">
            <v>0</v>
          </cell>
          <cell r="O1197">
            <v>0</v>
          </cell>
          <cell r="P1197">
            <v>0</v>
          </cell>
          <cell r="Q1197">
            <v>2343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 t="str">
            <v>450362</v>
          </cell>
          <cell r="B1198" t="str">
            <v>1251</v>
          </cell>
          <cell r="C1198" t="str">
            <v>12</v>
          </cell>
          <cell r="D1198" t="str">
            <v>57</v>
          </cell>
          <cell r="E1198">
            <v>11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 t="str">
            <v>450362</v>
          </cell>
          <cell r="B1199" t="str">
            <v>1251</v>
          </cell>
          <cell r="C1199" t="str">
            <v>12</v>
          </cell>
          <cell r="D1199" t="str">
            <v>57</v>
          </cell>
          <cell r="E1199">
            <v>13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 t="str">
            <v>450362</v>
          </cell>
          <cell r="B1200" t="str">
            <v>1251</v>
          </cell>
          <cell r="C1200" t="str">
            <v>12</v>
          </cell>
          <cell r="D1200" t="str">
            <v>57</v>
          </cell>
          <cell r="E1200">
            <v>15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7001</v>
          </cell>
          <cell r="N1200">
            <v>0</v>
          </cell>
          <cell r="O1200">
            <v>0</v>
          </cell>
          <cell r="P1200">
            <v>0</v>
          </cell>
          <cell r="Q1200">
            <v>8223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 t="str">
            <v>450362</v>
          </cell>
          <cell r="B1201" t="str">
            <v>1251</v>
          </cell>
          <cell r="C1201" t="str">
            <v>12</v>
          </cell>
          <cell r="D1201" t="str">
            <v>57</v>
          </cell>
          <cell r="E1201">
            <v>17</v>
          </cell>
          <cell r="G1201">
            <v>7001</v>
          </cell>
          <cell r="H1201">
            <v>0</v>
          </cell>
          <cell r="I1201">
            <v>0</v>
          </cell>
          <cell r="J1201">
            <v>0</v>
          </cell>
          <cell r="K1201">
            <v>8223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 t="str">
            <v>450362</v>
          </cell>
          <cell r="B1202" t="str">
            <v>1251</v>
          </cell>
          <cell r="C1202" t="str">
            <v>12</v>
          </cell>
          <cell r="D1202" t="str">
            <v>58</v>
          </cell>
          <cell r="E1202">
            <v>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 t="str">
            <v>450362</v>
          </cell>
          <cell r="B1203" t="str">
            <v>1251</v>
          </cell>
          <cell r="C1203" t="str">
            <v>12</v>
          </cell>
          <cell r="D1203" t="str">
            <v>58</v>
          </cell>
          <cell r="E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 t="str">
            <v>450362</v>
          </cell>
          <cell r="B1204" t="str">
            <v>1251</v>
          </cell>
          <cell r="C1204" t="str">
            <v>12</v>
          </cell>
          <cell r="D1204" t="str">
            <v>58</v>
          </cell>
          <cell r="E1204">
            <v>3</v>
          </cell>
          <cell r="G1204">
            <v>2218</v>
          </cell>
          <cell r="H1204">
            <v>0</v>
          </cell>
          <cell r="I1204">
            <v>134491</v>
          </cell>
          <cell r="J1204">
            <v>0</v>
          </cell>
          <cell r="K1204">
            <v>136709</v>
          </cell>
          <cell r="L1204">
            <v>0</v>
          </cell>
          <cell r="M1204">
            <v>2218</v>
          </cell>
          <cell r="N1204">
            <v>131211</v>
          </cell>
          <cell r="O1204">
            <v>0</v>
          </cell>
          <cell r="P1204">
            <v>3280</v>
          </cell>
          <cell r="Q1204">
            <v>3280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 t="str">
            <v>450362</v>
          </cell>
          <cell r="B1205" t="str">
            <v>1251</v>
          </cell>
          <cell r="C1205" t="str">
            <v>12</v>
          </cell>
          <cell r="D1205" t="str">
            <v>58</v>
          </cell>
          <cell r="E1205">
            <v>4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 t="str">
            <v>450362</v>
          </cell>
          <cell r="B1206" t="str">
            <v>1251</v>
          </cell>
          <cell r="C1206" t="str">
            <v>12</v>
          </cell>
          <cell r="D1206" t="str">
            <v>58</v>
          </cell>
          <cell r="E1206">
            <v>5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 t="str">
            <v>450362</v>
          </cell>
          <cell r="B1207" t="str">
            <v>1251</v>
          </cell>
          <cell r="C1207" t="str">
            <v>12</v>
          </cell>
          <cell r="D1207" t="str">
            <v>58</v>
          </cell>
          <cell r="E1207">
            <v>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 t="str">
            <v>450362</v>
          </cell>
          <cell r="B1208" t="str">
            <v>1251</v>
          </cell>
          <cell r="C1208" t="str">
            <v>12</v>
          </cell>
          <cell r="D1208" t="str">
            <v>58</v>
          </cell>
          <cell r="E1208">
            <v>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 t="str">
            <v>450362</v>
          </cell>
          <cell r="B1209" t="str">
            <v>1251</v>
          </cell>
          <cell r="C1209" t="str">
            <v>12</v>
          </cell>
          <cell r="D1209" t="str">
            <v>58</v>
          </cell>
          <cell r="E1209">
            <v>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 t="str">
            <v>450362</v>
          </cell>
          <cell r="B1210" t="str">
            <v>1251</v>
          </cell>
          <cell r="C1210" t="str">
            <v>12</v>
          </cell>
          <cell r="D1210" t="str">
            <v>58</v>
          </cell>
          <cell r="E1210">
            <v>9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 t="str">
            <v>450362</v>
          </cell>
          <cell r="B1211" t="str">
            <v>1251</v>
          </cell>
          <cell r="C1211" t="str">
            <v>12</v>
          </cell>
          <cell r="D1211" t="str">
            <v>58</v>
          </cell>
          <cell r="E1211">
            <v>10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 t="str">
            <v>450362</v>
          </cell>
          <cell r="B1212" t="str">
            <v>1251</v>
          </cell>
          <cell r="C1212" t="str">
            <v>12</v>
          </cell>
          <cell r="D1212" t="str">
            <v>58</v>
          </cell>
          <cell r="E1212">
            <v>11</v>
          </cell>
          <cell r="G1212">
            <v>2218</v>
          </cell>
          <cell r="H1212">
            <v>0</v>
          </cell>
          <cell r="I1212">
            <v>134491</v>
          </cell>
          <cell r="J1212">
            <v>0</v>
          </cell>
          <cell r="K1212">
            <v>136709</v>
          </cell>
          <cell r="L1212">
            <v>0</v>
          </cell>
          <cell r="M1212">
            <v>2218</v>
          </cell>
          <cell r="N1212">
            <v>131211</v>
          </cell>
          <cell r="O1212">
            <v>0</v>
          </cell>
          <cell r="P1212">
            <v>3280</v>
          </cell>
          <cell r="Q1212">
            <v>3280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 t="str">
            <v>450362</v>
          </cell>
          <cell r="B1213" t="str">
            <v>1251</v>
          </cell>
          <cell r="C1213" t="str">
            <v>12</v>
          </cell>
          <cell r="D1213" t="str">
            <v>59</v>
          </cell>
          <cell r="E1213">
            <v>1</v>
          </cell>
          <cell r="G1213">
            <v>2352</v>
          </cell>
          <cell r="H1213">
            <v>-36</v>
          </cell>
          <cell r="I1213">
            <v>0</v>
          </cell>
          <cell r="J1213">
            <v>0</v>
          </cell>
          <cell r="K1213">
            <v>2316</v>
          </cell>
          <cell r="L1213">
            <v>0</v>
          </cell>
          <cell r="M1213">
            <v>306</v>
          </cell>
          <cell r="N1213">
            <v>0</v>
          </cell>
          <cell r="O1213">
            <v>2010</v>
          </cell>
          <cell r="P1213">
            <v>0</v>
          </cell>
          <cell r="Q1213">
            <v>2010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 t="str">
            <v>450362</v>
          </cell>
          <cell r="B1214" t="str">
            <v>1251</v>
          </cell>
          <cell r="C1214" t="str">
            <v>12</v>
          </cell>
          <cell r="D1214" t="str">
            <v>59</v>
          </cell>
          <cell r="E1214">
            <v>2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 t="str">
            <v>450362</v>
          </cell>
          <cell r="B1215" t="str">
            <v>1251</v>
          </cell>
          <cell r="C1215" t="str">
            <v>12</v>
          </cell>
          <cell r="D1215" t="str">
            <v>59</v>
          </cell>
          <cell r="E1215">
            <v>3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 t="str">
            <v>450362</v>
          </cell>
          <cell r="B1216" t="str">
            <v>1251</v>
          </cell>
          <cell r="C1216" t="str">
            <v>12</v>
          </cell>
          <cell r="D1216" t="str">
            <v>59</v>
          </cell>
          <cell r="E1216">
            <v>4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 t="str">
            <v>450362</v>
          </cell>
          <cell r="B1217" t="str">
            <v>1251</v>
          </cell>
          <cell r="C1217" t="str">
            <v>12</v>
          </cell>
          <cell r="D1217" t="str">
            <v>59</v>
          </cell>
          <cell r="E1217">
            <v>5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 t="str">
            <v>450362</v>
          </cell>
          <cell r="B1218" t="str">
            <v>1251</v>
          </cell>
          <cell r="C1218" t="str">
            <v>12</v>
          </cell>
          <cell r="D1218" t="str">
            <v>59</v>
          </cell>
          <cell r="E1218">
            <v>6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 t="str">
            <v>450362</v>
          </cell>
          <cell r="B1219" t="str">
            <v>1251</v>
          </cell>
          <cell r="C1219" t="str">
            <v>12</v>
          </cell>
          <cell r="D1219" t="str">
            <v>59</v>
          </cell>
          <cell r="E1219">
            <v>7</v>
          </cell>
          <cell r="G1219">
            <v>2352</v>
          </cell>
          <cell r="H1219">
            <v>-36</v>
          </cell>
          <cell r="I1219">
            <v>0</v>
          </cell>
          <cell r="J1219">
            <v>0</v>
          </cell>
          <cell r="K1219">
            <v>2316</v>
          </cell>
          <cell r="L1219">
            <v>0</v>
          </cell>
          <cell r="M1219">
            <v>306</v>
          </cell>
          <cell r="N1219">
            <v>0</v>
          </cell>
          <cell r="O1219">
            <v>2010</v>
          </cell>
          <cell r="P1219">
            <v>0</v>
          </cell>
          <cell r="Q1219">
            <v>2010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 t="str">
            <v>450362</v>
          </cell>
          <cell r="B1220" t="str">
            <v>1251</v>
          </cell>
          <cell r="C1220" t="str">
            <v>12</v>
          </cell>
          <cell r="D1220" t="str">
            <v>59</v>
          </cell>
          <cell r="E1220">
            <v>8</v>
          </cell>
          <cell r="G1220">
            <v>6514</v>
          </cell>
          <cell r="H1220">
            <v>0</v>
          </cell>
          <cell r="I1220">
            <v>13869</v>
          </cell>
          <cell r="J1220">
            <v>0</v>
          </cell>
          <cell r="K1220">
            <v>20383</v>
          </cell>
          <cell r="L1220">
            <v>0</v>
          </cell>
          <cell r="M1220">
            <v>6514</v>
          </cell>
          <cell r="N1220">
            <v>0</v>
          </cell>
          <cell r="O1220">
            <v>333</v>
          </cell>
          <cell r="P1220">
            <v>13536</v>
          </cell>
          <cell r="Q1220">
            <v>13869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 t="str">
            <v>450362</v>
          </cell>
          <cell r="B1221" t="str">
            <v>1251</v>
          </cell>
          <cell r="C1221" t="str">
            <v>12</v>
          </cell>
          <cell r="D1221" t="str">
            <v>59</v>
          </cell>
          <cell r="E1221">
            <v>9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 t="str">
            <v>450362</v>
          </cell>
          <cell r="B1222" t="str">
            <v>1251</v>
          </cell>
          <cell r="C1222" t="str">
            <v>12</v>
          </cell>
          <cell r="D1222" t="str">
            <v>59</v>
          </cell>
          <cell r="E1222">
            <v>10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 t="str">
            <v>450362</v>
          </cell>
          <cell r="B1223" t="str">
            <v>1251</v>
          </cell>
          <cell r="C1223" t="str">
            <v>12</v>
          </cell>
          <cell r="D1223" t="str">
            <v>59</v>
          </cell>
          <cell r="E1223">
            <v>11</v>
          </cell>
          <cell r="G1223">
            <v>6123</v>
          </cell>
          <cell r="H1223">
            <v>0</v>
          </cell>
          <cell r="I1223">
            <v>13163</v>
          </cell>
          <cell r="J1223">
            <v>0</v>
          </cell>
          <cell r="K1223">
            <v>19286</v>
          </cell>
          <cell r="L1223">
            <v>0</v>
          </cell>
          <cell r="M1223">
            <v>6123</v>
          </cell>
          <cell r="N1223">
            <v>0</v>
          </cell>
          <cell r="O1223">
            <v>0</v>
          </cell>
          <cell r="P1223">
            <v>13163</v>
          </cell>
          <cell r="Q1223">
            <v>13163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 t="str">
            <v>450362</v>
          </cell>
          <cell r="B1224" t="str">
            <v>1251</v>
          </cell>
          <cell r="C1224" t="str">
            <v>12</v>
          </cell>
          <cell r="D1224" t="str">
            <v>59</v>
          </cell>
          <cell r="E1224">
            <v>12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 t="str">
            <v>450362</v>
          </cell>
          <cell r="B1225" t="str">
            <v>1251</v>
          </cell>
          <cell r="C1225" t="str">
            <v>12</v>
          </cell>
          <cell r="D1225" t="str">
            <v>59</v>
          </cell>
          <cell r="E1225">
            <v>13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 t="str">
            <v>450362</v>
          </cell>
          <cell r="B1226" t="str">
            <v>1251</v>
          </cell>
          <cell r="C1226" t="str">
            <v>12</v>
          </cell>
          <cell r="D1226" t="str">
            <v>59</v>
          </cell>
          <cell r="E1226">
            <v>14</v>
          </cell>
          <cell r="G1226">
            <v>6123</v>
          </cell>
          <cell r="H1226">
            <v>0</v>
          </cell>
          <cell r="I1226">
            <v>13163</v>
          </cell>
          <cell r="J1226">
            <v>0</v>
          </cell>
          <cell r="K1226">
            <v>19286</v>
          </cell>
          <cell r="L1226">
            <v>0</v>
          </cell>
          <cell r="M1226">
            <v>6123</v>
          </cell>
          <cell r="N1226">
            <v>0</v>
          </cell>
          <cell r="O1226">
            <v>0</v>
          </cell>
          <cell r="P1226">
            <v>13163</v>
          </cell>
          <cell r="Q1226">
            <v>13163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 t="str">
            <v>450362</v>
          </cell>
          <cell r="B1227" t="str">
            <v>1251</v>
          </cell>
          <cell r="C1227" t="str">
            <v>12</v>
          </cell>
          <cell r="D1227" t="str">
            <v>59</v>
          </cell>
          <cell r="E1227">
            <v>15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 t="str">
            <v>450362</v>
          </cell>
          <cell r="B1228" t="str">
            <v>1251</v>
          </cell>
          <cell r="C1228" t="str">
            <v>12</v>
          </cell>
          <cell r="D1228" t="str">
            <v>59</v>
          </cell>
          <cell r="E1228">
            <v>16</v>
          </cell>
          <cell r="G1228">
            <v>391</v>
          </cell>
          <cell r="H1228">
            <v>0</v>
          </cell>
          <cell r="I1228">
            <v>706</v>
          </cell>
          <cell r="J1228">
            <v>0</v>
          </cell>
          <cell r="K1228">
            <v>1097</v>
          </cell>
          <cell r="L1228">
            <v>0</v>
          </cell>
          <cell r="M1228">
            <v>391</v>
          </cell>
          <cell r="N1228">
            <v>0</v>
          </cell>
          <cell r="O1228">
            <v>333</v>
          </cell>
          <cell r="P1228">
            <v>373</v>
          </cell>
          <cell r="Q1228">
            <v>706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</row>
        <row r="1229">
          <cell r="A1229" t="str">
            <v>450362</v>
          </cell>
          <cell r="B1229" t="str">
            <v>1251</v>
          </cell>
          <cell r="C1229" t="str">
            <v>12</v>
          </cell>
          <cell r="D1229" t="str">
            <v>59</v>
          </cell>
          <cell r="E1229">
            <v>17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</row>
        <row r="1230">
          <cell r="A1230" t="str">
            <v>450362</v>
          </cell>
          <cell r="B1230" t="str">
            <v>1251</v>
          </cell>
          <cell r="C1230" t="str">
            <v>12</v>
          </cell>
          <cell r="D1230" t="str">
            <v>59</v>
          </cell>
          <cell r="E1230">
            <v>18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</row>
        <row r="1231">
          <cell r="A1231" t="str">
            <v>450362</v>
          </cell>
          <cell r="B1231" t="str">
            <v>1251</v>
          </cell>
          <cell r="C1231" t="str">
            <v>12</v>
          </cell>
          <cell r="D1231" t="str">
            <v>59</v>
          </cell>
          <cell r="E1231">
            <v>19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</row>
        <row r="1232">
          <cell r="A1232" t="str">
            <v>450362</v>
          </cell>
          <cell r="B1232" t="str">
            <v>1251</v>
          </cell>
          <cell r="C1232" t="str">
            <v>12</v>
          </cell>
          <cell r="D1232" t="str">
            <v>59</v>
          </cell>
          <cell r="E1232">
            <v>20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 t="str">
            <v>450362</v>
          </cell>
          <cell r="B1233" t="str">
            <v>1251</v>
          </cell>
          <cell r="C1233" t="str">
            <v>12</v>
          </cell>
          <cell r="D1233" t="str">
            <v>59</v>
          </cell>
          <cell r="E1233">
            <v>21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 t="str">
            <v>450362</v>
          </cell>
          <cell r="B1234" t="str">
            <v>1251</v>
          </cell>
          <cell r="C1234" t="str">
            <v>12</v>
          </cell>
          <cell r="D1234" t="str">
            <v>59</v>
          </cell>
          <cell r="E1234">
            <v>22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 t="str">
            <v>450362</v>
          </cell>
          <cell r="B1235" t="str">
            <v>1251</v>
          </cell>
          <cell r="C1235" t="str">
            <v>12</v>
          </cell>
          <cell r="D1235" t="str">
            <v>59</v>
          </cell>
          <cell r="E1235">
            <v>23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 t="str">
            <v>450362</v>
          </cell>
          <cell r="B1236" t="str">
            <v>1251</v>
          </cell>
          <cell r="C1236" t="str">
            <v>12</v>
          </cell>
          <cell r="D1236" t="str">
            <v>59</v>
          </cell>
          <cell r="E1236">
            <v>24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 t="str">
            <v>450362</v>
          </cell>
          <cell r="B1237" t="str">
            <v>1251</v>
          </cell>
          <cell r="C1237" t="str">
            <v>12</v>
          </cell>
          <cell r="D1237" t="str">
            <v>59</v>
          </cell>
          <cell r="E1237">
            <v>25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 t="str">
            <v>450362</v>
          </cell>
          <cell r="B1238" t="str">
            <v>1251</v>
          </cell>
          <cell r="C1238" t="str">
            <v>12</v>
          </cell>
          <cell r="D1238" t="str">
            <v>59</v>
          </cell>
          <cell r="E1238">
            <v>26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 t="str">
            <v>450362</v>
          </cell>
          <cell r="B1239" t="str">
            <v>1251</v>
          </cell>
          <cell r="C1239" t="str">
            <v>12</v>
          </cell>
          <cell r="D1239" t="str">
            <v>59</v>
          </cell>
          <cell r="E1239">
            <v>27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 t="str">
            <v>450362</v>
          </cell>
          <cell r="B1240" t="str">
            <v>1251</v>
          </cell>
          <cell r="C1240" t="str">
            <v>12</v>
          </cell>
          <cell r="D1240" t="str">
            <v>59</v>
          </cell>
          <cell r="E1240">
            <v>28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</row>
        <row r="1241">
          <cell r="A1241" t="str">
            <v>450362</v>
          </cell>
          <cell r="B1241" t="str">
            <v>1251</v>
          </cell>
          <cell r="C1241" t="str">
            <v>12</v>
          </cell>
          <cell r="D1241" t="str">
            <v>59</v>
          </cell>
          <cell r="E1241">
            <v>29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</row>
        <row r="1242">
          <cell r="A1242" t="str">
            <v>450362</v>
          </cell>
          <cell r="B1242" t="str">
            <v>1251</v>
          </cell>
          <cell r="C1242" t="str">
            <v>12</v>
          </cell>
          <cell r="D1242" t="str">
            <v>59</v>
          </cell>
          <cell r="E1242">
            <v>30</v>
          </cell>
          <cell r="G1242">
            <v>297</v>
          </cell>
          <cell r="H1242">
            <v>0</v>
          </cell>
          <cell r="I1242">
            <v>333</v>
          </cell>
          <cell r="J1242">
            <v>0</v>
          </cell>
          <cell r="K1242">
            <v>630</v>
          </cell>
          <cell r="L1242">
            <v>0</v>
          </cell>
          <cell r="M1242">
            <v>297</v>
          </cell>
          <cell r="N1242">
            <v>0</v>
          </cell>
          <cell r="O1242">
            <v>333</v>
          </cell>
          <cell r="P1242">
            <v>0</v>
          </cell>
          <cell r="Q1242">
            <v>333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</row>
        <row r="1243">
          <cell r="A1243" t="str">
            <v>450362</v>
          </cell>
          <cell r="B1243" t="str">
            <v>1251</v>
          </cell>
          <cell r="C1243" t="str">
            <v>12</v>
          </cell>
          <cell r="D1243" t="str">
            <v>59</v>
          </cell>
          <cell r="E1243">
            <v>31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</row>
        <row r="1244">
          <cell r="A1244" t="str">
            <v>450362</v>
          </cell>
          <cell r="B1244" t="str">
            <v>1251</v>
          </cell>
          <cell r="C1244" t="str">
            <v>12</v>
          </cell>
          <cell r="D1244" t="str">
            <v>59</v>
          </cell>
          <cell r="E1244">
            <v>32</v>
          </cell>
          <cell r="G1244">
            <v>94</v>
          </cell>
          <cell r="H1244">
            <v>0</v>
          </cell>
          <cell r="I1244">
            <v>373</v>
          </cell>
          <cell r="J1244">
            <v>0</v>
          </cell>
          <cell r="K1244">
            <v>467</v>
          </cell>
          <cell r="L1244">
            <v>0</v>
          </cell>
          <cell r="M1244">
            <v>94</v>
          </cell>
          <cell r="N1244">
            <v>0</v>
          </cell>
          <cell r="O1244">
            <v>0</v>
          </cell>
          <cell r="P1244">
            <v>373</v>
          </cell>
          <cell r="Q1244">
            <v>373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</row>
        <row r="1245">
          <cell r="A1245" t="str">
            <v>450362</v>
          </cell>
          <cell r="B1245" t="str">
            <v>1251</v>
          </cell>
          <cell r="C1245" t="str">
            <v>12</v>
          </cell>
          <cell r="D1245" t="str">
            <v>59</v>
          </cell>
          <cell r="E1245">
            <v>33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</row>
        <row r="1246">
          <cell r="A1246" t="str">
            <v>450362</v>
          </cell>
          <cell r="B1246" t="str">
            <v>1251</v>
          </cell>
          <cell r="C1246" t="str">
            <v>12</v>
          </cell>
          <cell r="D1246" t="str">
            <v>59</v>
          </cell>
          <cell r="E1246">
            <v>34</v>
          </cell>
          <cell r="G1246">
            <v>8866</v>
          </cell>
          <cell r="H1246">
            <v>-36</v>
          </cell>
          <cell r="I1246">
            <v>13869</v>
          </cell>
          <cell r="J1246">
            <v>0</v>
          </cell>
          <cell r="K1246">
            <v>22699</v>
          </cell>
          <cell r="L1246">
            <v>0</v>
          </cell>
          <cell r="M1246">
            <v>6820</v>
          </cell>
          <cell r="N1246">
            <v>0</v>
          </cell>
          <cell r="O1246">
            <v>2343</v>
          </cell>
          <cell r="P1246">
            <v>13536</v>
          </cell>
          <cell r="Q1246">
            <v>15879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 t="str">
            <v>450362</v>
          </cell>
          <cell r="B1247" t="str">
            <v>1251</v>
          </cell>
          <cell r="C1247" t="str">
            <v>12</v>
          </cell>
          <cell r="D1247" t="str">
            <v>75</v>
          </cell>
          <cell r="E1247">
            <v>1</v>
          </cell>
          <cell r="G1247">
            <v>581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306</v>
          </cell>
          <cell r="M1247">
            <v>0</v>
          </cell>
          <cell r="N1247">
            <v>0</v>
          </cell>
          <cell r="O1247">
            <v>0</v>
          </cell>
          <cell r="P1247">
            <v>306</v>
          </cell>
          <cell r="Q1247">
            <v>0</v>
          </cell>
          <cell r="R1247">
            <v>306</v>
          </cell>
          <cell r="S1247">
            <v>-306</v>
          </cell>
          <cell r="T1247">
            <v>306</v>
          </cell>
          <cell r="U1247">
            <v>0</v>
          </cell>
          <cell r="V1247">
            <v>275</v>
          </cell>
          <cell r="W1247">
            <v>0</v>
          </cell>
        </row>
        <row r="1248">
          <cell r="A1248" t="str">
            <v>450362</v>
          </cell>
          <cell r="B1248" t="str">
            <v>1251</v>
          </cell>
          <cell r="C1248" t="str">
            <v>12</v>
          </cell>
          <cell r="D1248" t="str">
            <v>75</v>
          </cell>
          <cell r="E1248">
            <v>2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 t="str">
            <v>450362</v>
          </cell>
          <cell r="B1249" t="str">
            <v>1251</v>
          </cell>
          <cell r="C1249" t="str">
            <v>12</v>
          </cell>
          <cell r="D1249" t="str">
            <v>75</v>
          </cell>
          <cell r="E1249">
            <v>3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 t="str">
            <v>450362</v>
          </cell>
          <cell r="B1250" t="str">
            <v>1251</v>
          </cell>
          <cell r="C1250" t="str">
            <v>12</v>
          </cell>
          <cell r="D1250" t="str">
            <v>75</v>
          </cell>
          <cell r="E1250">
            <v>4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 t="str">
            <v>450362</v>
          </cell>
          <cell r="B1251" t="str">
            <v>1251</v>
          </cell>
          <cell r="C1251" t="str">
            <v>12</v>
          </cell>
          <cell r="D1251" t="str">
            <v>75</v>
          </cell>
          <cell r="E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 t="str">
            <v>450362</v>
          </cell>
          <cell r="B1252" t="str">
            <v>1251</v>
          </cell>
          <cell r="C1252" t="str">
            <v>12</v>
          </cell>
          <cell r="D1252" t="str">
            <v>75</v>
          </cell>
          <cell r="E1252">
            <v>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 t="str">
            <v>450362</v>
          </cell>
          <cell r="B1253" t="str">
            <v>1251</v>
          </cell>
          <cell r="C1253" t="str">
            <v>12</v>
          </cell>
          <cell r="D1253" t="str">
            <v>75</v>
          </cell>
          <cell r="E1253">
            <v>7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 t="str">
            <v>450362</v>
          </cell>
          <cell r="B1254" t="str">
            <v>1251</v>
          </cell>
          <cell r="C1254" t="str">
            <v>12</v>
          </cell>
          <cell r="D1254" t="str">
            <v>75</v>
          </cell>
          <cell r="E1254">
            <v>8</v>
          </cell>
          <cell r="G1254">
            <v>581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306</v>
          </cell>
          <cell r="M1254">
            <v>0</v>
          </cell>
          <cell r="N1254">
            <v>0</v>
          </cell>
          <cell r="O1254">
            <v>0</v>
          </cell>
          <cell r="P1254">
            <v>306</v>
          </cell>
          <cell r="Q1254">
            <v>0</v>
          </cell>
          <cell r="R1254">
            <v>306</v>
          </cell>
          <cell r="S1254">
            <v>-306</v>
          </cell>
          <cell r="T1254">
            <v>306</v>
          </cell>
          <cell r="U1254">
            <v>0</v>
          </cell>
          <cell r="V1254">
            <v>275</v>
          </cell>
          <cell r="W1254">
            <v>0</v>
          </cell>
        </row>
        <row r="1255">
          <cell r="A1255" t="str">
            <v>450362</v>
          </cell>
          <cell r="B1255" t="str">
            <v>1251</v>
          </cell>
          <cell r="C1255" t="str">
            <v>12</v>
          </cell>
          <cell r="D1255" t="str">
            <v>75</v>
          </cell>
          <cell r="E1255">
            <v>9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</row>
        <row r="1256">
          <cell r="A1256" t="str">
            <v>450362</v>
          </cell>
          <cell r="B1256" t="str">
            <v>1251</v>
          </cell>
          <cell r="C1256" t="str">
            <v>12</v>
          </cell>
          <cell r="D1256" t="str">
            <v>75</v>
          </cell>
          <cell r="E1256">
            <v>10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 t="str">
            <v>450362</v>
          </cell>
          <cell r="B1257" t="str">
            <v>1251</v>
          </cell>
          <cell r="C1257" t="str">
            <v>12</v>
          </cell>
          <cell r="D1257" t="str">
            <v>75</v>
          </cell>
          <cell r="E1257">
            <v>11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 t="str">
            <v>450362</v>
          </cell>
          <cell r="B1258" t="str">
            <v>1251</v>
          </cell>
          <cell r="C1258" t="str">
            <v>12</v>
          </cell>
          <cell r="D1258" t="str">
            <v>75</v>
          </cell>
          <cell r="E1258">
            <v>12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 t="str">
            <v>450362</v>
          </cell>
          <cell r="B1259" t="str">
            <v>1251</v>
          </cell>
          <cell r="C1259" t="str">
            <v>12</v>
          </cell>
          <cell r="D1259" t="str">
            <v>75</v>
          </cell>
          <cell r="E1259">
            <v>13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 t="str">
            <v>450362</v>
          </cell>
          <cell r="B1260" t="str">
            <v>1251</v>
          </cell>
          <cell r="C1260" t="str">
            <v>12</v>
          </cell>
          <cell r="D1260" t="str">
            <v>75</v>
          </cell>
          <cell r="E1260">
            <v>14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 t="str">
            <v>450362</v>
          </cell>
          <cell r="B1261" t="str">
            <v>1251</v>
          </cell>
          <cell r="C1261" t="str">
            <v>12</v>
          </cell>
          <cell r="D1261" t="str">
            <v>75</v>
          </cell>
          <cell r="E1261">
            <v>15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 t="str">
            <v>450362</v>
          </cell>
          <cell r="B1262" t="str">
            <v>1251</v>
          </cell>
          <cell r="C1262" t="str">
            <v>12</v>
          </cell>
          <cell r="D1262" t="str">
            <v>75</v>
          </cell>
          <cell r="E1262">
            <v>16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 t="str">
            <v>450362</v>
          </cell>
          <cell r="B1263" t="str">
            <v>1251</v>
          </cell>
          <cell r="C1263" t="str">
            <v>12</v>
          </cell>
          <cell r="D1263" t="str">
            <v>75</v>
          </cell>
          <cell r="E1263">
            <v>17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 t="str">
            <v>450362</v>
          </cell>
          <cell r="B1264" t="str">
            <v>1251</v>
          </cell>
          <cell r="C1264" t="str">
            <v>12</v>
          </cell>
          <cell r="D1264" t="str">
            <v>75</v>
          </cell>
          <cell r="E1264">
            <v>18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 t="str">
            <v>450362</v>
          </cell>
          <cell r="B1265" t="str">
            <v>1251</v>
          </cell>
          <cell r="C1265" t="str">
            <v>12</v>
          </cell>
          <cell r="D1265" t="str">
            <v>75</v>
          </cell>
          <cell r="E1265">
            <v>19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 t="str">
            <v>450362</v>
          </cell>
          <cell r="B1266" t="str">
            <v>1251</v>
          </cell>
          <cell r="C1266" t="str">
            <v>12</v>
          </cell>
          <cell r="D1266" t="str">
            <v>75</v>
          </cell>
          <cell r="E1266">
            <v>20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 t="str">
            <v>450362</v>
          </cell>
          <cell r="B1267" t="str">
            <v>1251</v>
          </cell>
          <cell r="C1267" t="str">
            <v>12</v>
          </cell>
          <cell r="D1267" t="str">
            <v>75</v>
          </cell>
          <cell r="E1267">
            <v>21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 t="str">
            <v>450362</v>
          </cell>
          <cell r="B1268" t="str">
            <v>1251</v>
          </cell>
          <cell r="C1268" t="str">
            <v>12</v>
          </cell>
          <cell r="D1268" t="str">
            <v>75</v>
          </cell>
          <cell r="E1268">
            <v>22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</row>
        <row r="1269">
          <cell r="A1269" t="str">
            <v>450362</v>
          </cell>
          <cell r="B1269" t="str">
            <v>1251</v>
          </cell>
          <cell r="C1269" t="str">
            <v>12</v>
          </cell>
          <cell r="D1269" t="str">
            <v>75</v>
          </cell>
          <cell r="E1269">
            <v>23</v>
          </cell>
          <cell r="G1269">
            <v>177911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168109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168109</v>
          </cell>
          <cell r="R1269">
            <v>168109</v>
          </cell>
          <cell r="S1269">
            <v>0</v>
          </cell>
          <cell r="T1269">
            <v>0</v>
          </cell>
          <cell r="U1269">
            <v>0</v>
          </cell>
          <cell r="V1269">
            <v>9802</v>
          </cell>
          <cell r="W1269">
            <v>0</v>
          </cell>
        </row>
        <row r="1270">
          <cell r="A1270" t="str">
            <v>450362</v>
          </cell>
          <cell r="B1270" t="str">
            <v>1251</v>
          </cell>
          <cell r="C1270" t="str">
            <v>12</v>
          </cell>
          <cell r="D1270" t="str">
            <v>75</v>
          </cell>
          <cell r="E1270">
            <v>24</v>
          </cell>
          <cell r="G1270">
            <v>56673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53644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53644</v>
          </cell>
          <cell r="R1270">
            <v>53644</v>
          </cell>
          <cell r="S1270">
            <v>0</v>
          </cell>
          <cell r="T1270">
            <v>0</v>
          </cell>
          <cell r="U1270">
            <v>0</v>
          </cell>
          <cell r="V1270">
            <v>3029</v>
          </cell>
          <cell r="W1270">
            <v>0</v>
          </cell>
        </row>
        <row r="1271">
          <cell r="A1271" t="str">
            <v>450362</v>
          </cell>
          <cell r="B1271" t="str">
            <v>1251</v>
          </cell>
          <cell r="C1271" t="str">
            <v>12</v>
          </cell>
          <cell r="D1271" t="str">
            <v>75</v>
          </cell>
          <cell r="E1271">
            <v>25</v>
          </cell>
          <cell r="G1271">
            <v>128388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116916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116916</v>
          </cell>
          <cell r="R1271">
            <v>116916</v>
          </cell>
          <cell r="S1271">
            <v>0</v>
          </cell>
          <cell r="T1271">
            <v>0</v>
          </cell>
          <cell r="U1271">
            <v>0</v>
          </cell>
          <cell r="V1271">
            <v>11472</v>
          </cell>
          <cell r="W1271">
            <v>0</v>
          </cell>
        </row>
        <row r="1272">
          <cell r="A1272" t="str">
            <v>450362</v>
          </cell>
          <cell r="B1272" t="str">
            <v>1251</v>
          </cell>
          <cell r="C1272" t="str">
            <v>12</v>
          </cell>
          <cell r="D1272" t="str">
            <v>75</v>
          </cell>
          <cell r="E1272">
            <v>26</v>
          </cell>
          <cell r="G1272">
            <v>362972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338669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338669</v>
          </cell>
          <cell r="R1272">
            <v>338669</v>
          </cell>
          <cell r="S1272">
            <v>0</v>
          </cell>
          <cell r="T1272">
            <v>0</v>
          </cell>
          <cell r="U1272">
            <v>0</v>
          </cell>
          <cell r="V1272">
            <v>24303</v>
          </cell>
          <cell r="W1272">
            <v>0</v>
          </cell>
        </row>
        <row r="1273">
          <cell r="A1273" t="str">
            <v>450362</v>
          </cell>
          <cell r="B1273" t="str">
            <v>1251</v>
          </cell>
          <cell r="C1273" t="str">
            <v>12</v>
          </cell>
          <cell r="D1273" t="str">
            <v>75</v>
          </cell>
          <cell r="E1273">
            <v>27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 t="str">
            <v>450362</v>
          </cell>
          <cell r="B1274" t="str">
            <v>1251</v>
          </cell>
          <cell r="C1274" t="str">
            <v>12</v>
          </cell>
          <cell r="D1274" t="str">
            <v>75</v>
          </cell>
          <cell r="E1274">
            <v>28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 t="str">
            <v>450362</v>
          </cell>
          <cell r="B1275" t="str">
            <v>1251</v>
          </cell>
          <cell r="C1275" t="str">
            <v>12</v>
          </cell>
          <cell r="D1275" t="str">
            <v>75</v>
          </cell>
          <cell r="E1275">
            <v>29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 t="str">
            <v>450362</v>
          </cell>
          <cell r="B1276" t="str">
            <v>1251</v>
          </cell>
          <cell r="C1276" t="str">
            <v>12</v>
          </cell>
          <cell r="D1276" t="str">
            <v>75</v>
          </cell>
          <cell r="E1276">
            <v>30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 t="str">
            <v>450362</v>
          </cell>
          <cell r="B1277" t="str">
            <v>1251</v>
          </cell>
          <cell r="C1277" t="str">
            <v>12</v>
          </cell>
          <cell r="D1277" t="str">
            <v>75</v>
          </cell>
          <cell r="E1277">
            <v>31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 t="str">
            <v>450362</v>
          </cell>
          <cell r="B1278" t="str">
            <v>1251</v>
          </cell>
          <cell r="C1278" t="str">
            <v>12</v>
          </cell>
          <cell r="D1278" t="str">
            <v>75</v>
          </cell>
          <cell r="E1278">
            <v>32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 t="str">
            <v>450362</v>
          </cell>
          <cell r="B1279" t="str">
            <v>1251</v>
          </cell>
          <cell r="C1279" t="str">
            <v>12</v>
          </cell>
          <cell r="D1279" t="str">
            <v>75</v>
          </cell>
          <cell r="E1279">
            <v>33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 t="str">
            <v>450362</v>
          </cell>
          <cell r="B1280" t="str">
            <v>1251</v>
          </cell>
          <cell r="C1280" t="str">
            <v>12</v>
          </cell>
          <cell r="D1280" t="str">
            <v>75</v>
          </cell>
          <cell r="E1280">
            <v>34</v>
          </cell>
          <cell r="G1280">
            <v>363553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338975</v>
          </cell>
          <cell r="M1280">
            <v>0</v>
          </cell>
          <cell r="N1280">
            <v>0</v>
          </cell>
          <cell r="O1280">
            <v>0</v>
          </cell>
          <cell r="P1280">
            <v>306</v>
          </cell>
          <cell r="Q1280">
            <v>338669</v>
          </cell>
          <cell r="R1280">
            <v>338975</v>
          </cell>
          <cell r="S1280">
            <v>-306</v>
          </cell>
          <cell r="T1280">
            <v>306</v>
          </cell>
          <cell r="U1280">
            <v>0</v>
          </cell>
          <cell r="V1280">
            <v>24578</v>
          </cell>
          <cell r="W1280">
            <v>0</v>
          </cell>
        </row>
        <row r="1281">
          <cell r="A1281" t="str">
            <v>450362</v>
          </cell>
          <cell r="B1281" t="str">
            <v>1251</v>
          </cell>
          <cell r="C1281" t="str">
            <v>12</v>
          </cell>
          <cell r="D1281" t="str">
            <v>80</v>
          </cell>
          <cell r="E1281">
            <v>1</v>
          </cell>
          <cell r="G1281">
            <v>153132</v>
          </cell>
          <cell r="H1281">
            <v>152832</v>
          </cell>
          <cell r="I1281">
            <v>140174</v>
          </cell>
          <cell r="J1281">
            <v>0</v>
          </cell>
          <cell r="K1281">
            <v>23867</v>
          </cell>
          <cell r="L1281">
            <v>23867</v>
          </cell>
          <cell r="M1281">
            <v>26724</v>
          </cell>
          <cell r="N1281">
            <v>0</v>
          </cell>
          <cell r="O1281">
            <v>912</v>
          </cell>
          <cell r="P1281">
            <v>1212</v>
          </cell>
          <cell r="Q1281">
            <v>1211</v>
          </cell>
          <cell r="R1281">
            <v>0</v>
          </cell>
          <cell r="S1281">
            <v>177911</v>
          </cell>
          <cell r="T1281">
            <v>177911</v>
          </cell>
          <cell r="U1281">
            <v>168109</v>
          </cell>
          <cell r="V1281">
            <v>0</v>
          </cell>
          <cell r="W1281">
            <v>0</v>
          </cell>
        </row>
        <row r="1282">
          <cell r="A1282" t="str">
            <v>450362</v>
          </cell>
          <cell r="B1282" t="str">
            <v>1251</v>
          </cell>
          <cell r="C1282" t="str">
            <v>12</v>
          </cell>
          <cell r="D1282" t="str">
            <v>80</v>
          </cell>
          <cell r="E1282">
            <v>5</v>
          </cell>
          <cell r="G1282">
            <v>54469</v>
          </cell>
          <cell r="H1282">
            <v>54469</v>
          </cell>
          <cell r="I1282">
            <v>51244</v>
          </cell>
          <cell r="J1282">
            <v>0</v>
          </cell>
          <cell r="K1282">
            <v>2204</v>
          </cell>
          <cell r="L1282">
            <v>2204</v>
          </cell>
          <cell r="M1282">
            <v>2400</v>
          </cell>
          <cell r="N1282">
            <v>0</v>
          </cell>
          <cell r="O1282">
            <v>98856</v>
          </cell>
          <cell r="P1282">
            <v>110243</v>
          </cell>
          <cell r="Q1282">
            <v>99251</v>
          </cell>
          <cell r="R1282">
            <v>0</v>
          </cell>
          <cell r="S1282">
            <v>14076</v>
          </cell>
          <cell r="T1282">
            <v>17430</v>
          </cell>
          <cell r="U1282">
            <v>17112</v>
          </cell>
          <cell r="V1282">
            <v>0</v>
          </cell>
          <cell r="W1282">
            <v>0</v>
          </cell>
        </row>
        <row r="1283">
          <cell r="A1283" t="str">
            <v>450362</v>
          </cell>
          <cell r="B1283" t="str">
            <v>1251</v>
          </cell>
          <cell r="C1283" t="str">
            <v>12</v>
          </cell>
          <cell r="D1283" t="str">
            <v>80</v>
          </cell>
          <cell r="E1283">
            <v>9</v>
          </cell>
          <cell r="G1283">
            <v>0</v>
          </cell>
          <cell r="H1283">
            <v>233</v>
          </cell>
          <cell r="I1283">
            <v>233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 t="str">
            <v>450362</v>
          </cell>
          <cell r="B1284" t="str">
            <v>1251</v>
          </cell>
          <cell r="C1284" t="str">
            <v>12</v>
          </cell>
          <cell r="D1284" t="str">
            <v>80</v>
          </cell>
          <cell r="E1284">
            <v>13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</row>
        <row r="1285">
          <cell r="A1285" t="str">
            <v>450362</v>
          </cell>
          <cell r="B1285" t="str">
            <v>1251</v>
          </cell>
          <cell r="C1285" t="str">
            <v>12</v>
          </cell>
          <cell r="D1285" t="str">
            <v>80</v>
          </cell>
          <cell r="E1285">
            <v>17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</row>
        <row r="1286">
          <cell r="A1286" t="str">
            <v>450362</v>
          </cell>
          <cell r="B1286" t="str">
            <v>1251</v>
          </cell>
          <cell r="C1286" t="str">
            <v>12</v>
          </cell>
          <cell r="D1286" t="str">
            <v>80</v>
          </cell>
          <cell r="E1286">
            <v>21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</row>
        <row r="1287">
          <cell r="A1287" t="str">
            <v>450362</v>
          </cell>
          <cell r="B1287" t="str">
            <v>1251</v>
          </cell>
          <cell r="C1287" t="str">
            <v>12</v>
          </cell>
          <cell r="D1287" t="str">
            <v>80</v>
          </cell>
          <cell r="E1287">
            <v>25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</row>
        <row r="1288">
          <cell r="A1288" t="str">
            <v>450362</v>
          </cell>
          <cell r="B1288" t="str">
            <v>1251</v>
          </cell>
          <cell r="C1288" t="str">
            <v>12</v>
          </cell>
          <cell r="D1288" t="str">
            <v>80</v>
          </cell>
          <cell r="E1288">
            <v>29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</row>
        <row r="1289">
          <cell r="A1289" t="str">
            <v>450362</v>
          </cell>
          <cell r="B1289" t="str">
            <v>1251</v>
          </cell>
          <cell r="C1289" t="str">
            <v>12</v>
          </cell>
          <cell r="D1289" t="str">
            <v>80</v>
          </cell>
          <cell r="E1289">
            <v>33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</row>
        <row r="1290">
          <cell r="A1290" t="str">
            <v>450362</v>
          </cell>
          <cell r="B1290" t="str">
            <v>1251</v>
          </cell>
          <cell r="C1290" t="str">
            <v>12</v>
          </cell>
          <cell r="D1290" t="str">
            <v>80</v>
          </cell>
          <cell r="E1290">
            <v>37</v>
          </cell>
          <cell r="G1290">
            <v>0</v>
          </cell>
          <cell r="H1290">
            <v>482</v>
          </cell>
          <cell r="I1290">
            <v>320</v>
          </cell>
          <cell r="J1290">
            <v>0</v>
          </cell>
          <cell r="K1290">
            <v>347516</v>
          </cell>
          <cell r="L1290">
            <v>362972</v>
          </cell>
          <cell r="M1290">
            <v>338669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581</v>
          </cell>
          <cell r="U1290">
            <v>306</v>
          </cell>
          <cell r="V1290">
            <v>0</v>
          </cell>
          <cell r="W1290">
            <v>0</v>
          </cell>
        </row>
        <row r="1291">
          <cell r="A1291" t="str">
            <v>450362</v>
          </cell>
          <cell r="B1291" t="str">
            <v>1251</v>
          </cell>
          <cell r="C1291" t="str">
            <v>12</v>
          </cell>
          <cell r="D1291" t="str">
            <v>80</v>
          </cell>
          <cell r="E1291">
            <v>41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</row>
        <row r="1292">
          <cell r="A1292" t="str">
            <v>450362</v>
          </cell>
          <cell r="B1292" t="str">
            <v>1251</v>
          </cell>
          <cell r="C1292" t="str">
            <v>12</v>
          </cell>
          <cell r="D1292" t="str">
            <v>80</v>
          </cell>
          <cell r="E1292">
            <v>45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 t="str">
            <v>450362</v>
          </cell>
          <cell r="B1293" t="str">
            <v>1251</v>
          </cell>
          <cell r="C1293" t="str">
            <v>12</v>
          </cell>
          <cell r="D1293" t="str">
            <v>80</v>
          </cell>
          <cell r="E1293">
            <v>49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 t="str">
            <v>450362</v>
          </cell>
          <cell r="B1294" t="str">
            <v>1251</v>
          </cell>
          <cell r="C1294" t="str">
            <v>12</v>
          </cell>
          <cell r="D1294" t="str">
            <v>80</v>
          </cell>
          <cell r="E1294">
            <v>53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 t="str">
            <v>450362</v>
          </cell>
          <cell r="B1295" t="str">
            <v>1251</v>
          </cell>
          <cell r="C1295" t="str">
            <v>12</v>
          </cell>
          <cell r="D1295" t="str">
            <v>80</v>
          </cell>
          <cell r="E1295">
            <v>57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 t="str">
            <v>450362</v>
          </cell>
          <cell r="B1296" t="str">
            <v>1251</v>
          </cell>
          <cell r="C1296" t="str">
            <v>12</v>
          </cell>
          <cell r="D1296" t="str">
            <v>80</v>
          </cell>
          <cell r="E1296">
            <v>61</v>
          </cell>
          <cell r="G1296">
            <v>0</v>
          </cell>
          <cell r="H1296">
            <v>581</v>
          </cell>
          <cell r="I1296">
            <v>306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 t="str">
            <v>450362</v>
          </cell>
          <cell r="B1297" t="str">
            <v>1251</v>
          </cell>
          <cell r="C1297" t="str">
            <v>12</v>
          </cell>
          <cell r="D1297" t="str">
            <v>80</v>
          </cell>
          <cell r="E1297">
            <v>65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347516</v>
          </cell>
          <cell r="P1297">
            <v>363553</v>
          </cell>
          <cell r="Q1297">
            <v>338975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 t="str">
            <v>450362</v>
          </cell>
          <cell r="B1298" t="str">
            <v>1251</v>
          </cell>
          <cell r="C1298" t="str">
            <v>12</v>
          </cell>
          <cell r="D1298" t="str">
            <v>80</v>
          </cell>
          <cell r="E1298">
            <v>69</v>
          </cell>
          <cell r="G1298">
            <v>123808</v>
          </cell>
          <cell r="H1298">
            <v>133553</v>
          </cell>
          <cell r="I1298">
            <v>133411</v>
          </cell>
          <cell r="J1298">
            <v>0</v>
          </cell>
          <cell r="K1298">
            <v>2673</v>
          </cell>
          <cell r="L1298">
            <v>3319</v>
          </cell>
          <cell r="M1298">
            <v>3298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</row>
        <row r="1299">
          <cell r="A1299" t="str">
            <v>450362</v>
          </cell>
          <cell r="B1299" t="str">
            <v>1251</v>
          </cell>
          <cell r="C1299" t="str">
            <v>12</v>
          </cell>
          <cell r="D1299" t="str">
            <v>80</v>
          </cell>
          <cell r="E1299">
            <v>73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</row>
        <row r="1300">
          <cell r="A1300" t="str">
            <v>450362</v>
          </cell>
          <cell r="B1300" t="str">
            <v>1251</v>
          </cell>
          <cell r="C1300" t="str">
            <v>12</v>
          </cell>
          <cell r="D1300" t="str">
            <v>80</v>
          </cell>
          <cell r="E1300">
            <v>77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</row>
        <row r="1301">
          <cell r="A1301" t="str">
            <v>450362</v>
          </cell>
          <cell r="B1301" t="str">
            <v>1251</v>
          </cell>
          <cell r="C1301" t="str">
            <v>12</v>
          </cell>
          <cell r="D1301" t="str">
            <v>80</v>
          </cell>
          <cell r="E1301">
            <v>81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</row>
        <row r="1302">
          <cell r="A1302" t="str">
            <v>450362</v>
          </cell>
          <cell r="B1302" t="str">
            <v>1251</v>
          </cell>
          <cell r="C1302" t="str">
            <v>12</v>
          </cell>
          <cell r="D1302" t="str">
            <v>80</v>
          </cell>
          <cell r="E1302">
            <v>85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</row>
        <row r="1303">
          <cell r="A1303" t="str">
            <v>450362</v>
          </cell>
          <cell r="B1303" t="str">
            <v>1251</v>
          </cell>
          <cell r="C1303" t="str">
            <v>12</v>
          </cell>
          <cell r="D1303" t="str">
            <v>80</v>
          </cell>
          <cell r="E1303">
            <v>89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</row>
        <row r="1304">
          <cell r="A1304" t="str">
            <v>450362</v>
          </cell>
          <cell r="B1304" t="str">
            <v>1251</v>
          </cell>
          <cell r="C1304" t="str">
            <v>12</v>
          </cell>
          <cell r="D1304" t="str">
            <v>80</v>
          </cell>
          <cell r="E1304">
            <v>93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1763</v>
          </cell>
          <cell r="M1304">
            <v>1763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</row>
        <row r="1305">
          <cell r="A1305" t="str">
            <v>450362</v>
          </cell>
          <cell r="B1305" t="str">
            <v>1251</v>
          </cell>
          <cell r="C1305" t="str">
            <v>12</v>
          </cell>
          <cell r="D1305" t="str">
            <v>80</v>
          </cell>
          <cell r="E1305">
            <v>97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1763</v>
          </cell>
          <cell r="M1305">
            <v>1763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</row>
        <row r="1306">
          <cell r="A1306" t="str">
            <v>450362</v>
          </cell>
          <cell r="B1306" t="str">
            <v>1251</v>
          </cell>
          <cell r="C1306" t="str">
            <v>12</v>
          </cell>
          <cell r="D1306" t="str">
            <v>80</v>
          </cell>
          <cell r="E1306">
            <v>101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</row>
        <row r="1307">
          <cell r="A1307" t="str">
            <v>450362</v>
          </cell>
          <cell r="B1307" t="str">
            <v>1251</v>
          </cell>
          <cell r="C1307" t="str">
            <v>12</v>
          </cell>
          <cell r="D1307" t="str">
            <v>80</v>
          </cell>
          <cell r="E1307">
            <v>105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</row>
        <row r="1308">
          <cell r="A1308" t="str">
            <v>450362</v>
          </cell>
          <cell r="B1308" t="str">
            <v>1251</v>
          </cell>
          <cell r="C1308" t="str">
            <v>12</v>
          </cell>
          <cell r="D1308" t="str">
            <v>80</v>
          </cell>
          <cell r="E1308">
            <v>109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</row>
        <row r="1309">
          <cell r="A1309" t="str">
            <v>450362</v>
          </cell>
          <cell r="B1309" t="str">
            <v>1251</v>
          </cell>
          <cell r="C1309" t="str">
            <v>12</v>
          </cell>
          <cell r="D1309" t="str">
            <v>80</v>
          </cell>
          <cell r="E1309">
            <v>113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</row>
        <row r="1310">
          <cell r="A1310" t="str">
            <v>450362</v>
          </cell>
          <cell r="B1310" t="str">
            <v>1251</v>
          </cell>
          <cell r="C1310" t="str">
            <v>12</v>
          </cell>
          <cell r="D1310" t="str">
            <v>80</v>
          </cell>
          <cell r="E1310">
            <v>117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</row>
        <row r="1311">
          <cell r="A1311" t="str">
            <v>450362</v>
          </cell>
          <cell r="B1311" t="str">
            <v>1251</v>
          </cell>
          <cell r="C1311" t="str">
            <v>12</v>
          </cell>
          <cell r="D1311" t="str">
            <v>80</v>
          </cell>
          <cell r="E1311">
            <v>121</v>
          </cell>
          <cell r="G1311">
            <v>126481</v>
          </cell>
          <cell r="H1311">
            <v>138635</v>
          </cell>
          <cell r="I1311">
            <v>138472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221035</v>
          </cell>
          <cell r="P1311">
            <v>221035</v>
          </cell>
          <cell r="Q1311">
            <v>202937</v>
          </cell>
          <cell r="R1311">
            <v>0</v>
          </cell>
          <cell r="S1311">
            <v>0</v>
          </cell>
          <cell r="T1311">
            <v>3883</v>
          </cell>
          <cell r="U1311">
            <v>-2434</v>
          </cell>
          <cell r="V1311">
            <v>0</v>
          </cell>
          <cell r="W1311">
            <v>0</v>
          </cell>
        </row>
        <row r="1312">
          <cell r="A1312" t="str">
            <v>450362</v>
          </cell>
          <cell r="B1312" t="str">
            <v>1251</v>
          </cell>
          <cell r="C1312" t="str">
            <v>12</v>
          </cell>
          <cell r="D1312" t="str">
            <v>80</v>
          </cell>
          <cell r="E1312">
            <v>125</v>
          </cell>
          <cell r="G1312">
            <v>0</v>
          </cell>
          <cell r="H1312">
            <v>3883</v>
          </cell>
          <cell r="I1312">
            <v>3883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</row>
        <row r="1313">
          <cell r="A1313" t="str">
            <v>450362</v>
          </cell>
          <cell r="B1313" t="str">
            <v>1251</v>
          </cell>
          <cell r="C1313" t="str">
            <v>12</v>
          </cell>
          <cell r="D1313" t="str">
            <v>80</v>
          </cell>
          <cell r="E1313">
            <v>129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</row>
        <row r="1314">
          <cell r="A1314" t="str">
            <v>450362</v>
          </cell>
          <cell r="B1314" t="str">
            <v>1251</v>
          </cell>
          <cell r="C1314" t="str">
            <v>12</v>
          </cell>
          <cell r="D1314" t="str">
            <v>80</v>
          </cell>
          <cell r="E1314">
            <v>133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-3883</v>
          </cell>
          <cell r="R1314">
            <v>0</v>
          </cell>
          <cell r="S1314">
            <v>0</v>
          </cell>
          <cell r="T1314">
            <v>0</v>
          </cell>
          <cell r="U1314">
            <v>-3883</v>
          </cell>
          <cell r="V1314">
            <v>0</v>
          </cell>
          <cell r="W1314">
            <v>0</v>
          </cell>
        </row>
        <row r="1315">
          <cell r="A1315" t="str">
            <v>450362</v>
          </cell>
          <cell r="B1315" t="str">
            <v>1251</v>
          </cell>
          <cell r="C1315" t="str">
            <v>12</v>
          </cell>
          <cell r="D1315" t="str">
            <v>80</v>
          </cell>
          <cell r="E1315">
            <v>137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</row>
        <row r="1316">
          <cell r="A1316" t="str">
            <v>450362</v>
          </cell>
          <cell r="B1316" t="str">
            <v>1251</v>
          </cell>
          <cell r="C1316" t="str">
            <v>12</v>
          </cell>
          <cell r="D1316" t="str">
            <v>80</v>
          </cell>
          <cell r="E1316">
            <v>141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</row>
        <row r="1317">
          <cell r="A1317" t="str">
            <v>450362</v>
          </cell>
          <cell r="B1317" t="str">
            <v>1251</v>
          </cell>
          <cell r="C1317" t="str">
            <v>12</v>
          </cell>
          <cell r="D1317" t="str">
            <v>80</v>
          </cell>
          <cell r="E1317">
            <v>145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3883</v>
          </cell>
          <cell r="U1317">
            <v>7766</v>
          </cell>
          <cell r="V1317">
            <v>0</v>
          </cell>
          <cell r="W1317">
            <v>0</v>
          </cell>
        </row>
        <row r="1318">
          <cell r="A1318" t="str">
            <v>450362</v>
          </cell>
          <cell r="B1318" t="str">
            <v>1251</v>
          </cell>
          <cell r="C1318" t="str">
            <v>12</v>
          </cell>
          <cell r="D1318" t="str">
            <v>80</v>
          </cell>
          <cell r="E1318">
            <v>149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</row>
        <row r="1319">
          <cell r="A1319" t="str">
            <v>450362</v>
          </cell>
          <cell r="B1319" t="str">
            <v>1251</v>
          </cell>
          <cell r="C1319" t="str">
            <v>12</v>
          </cell>
          <cell r="D1319" t="str">
            <v>80</v>
          </cell>
          <cell r="E1319">
            <v>153</v>
          </cell>
          <cell r="G1319">
            <v>0</v>
          </cell>
          <cell r="H1319">
            <v>0</v>
          </cell>
          <cell r="I1319">
            <v>6317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6317</v>
          </cell>
          <cell r="R1319">
            <v>0</v>
          </cell>
          <cell r="S1319">
            <v>113</v>
          </cell>
          <cell r="T1319">
            <v>113</v>
          </cell>
          <cell r="U1319">
            <v>113</v>
          </cell>
          <cell r="V1319">
            <v>0</v>
          </cell>
          <cell r="W1319">
            <v>0</v>
          </cell>
        </row>
        <row r="1320">
          <cell r="A1320" t="str">
            <v>450362</v>
          </cell>
          <cell r="B1320" t="str">
            <v>1251</v>
          </cell>
          <cell r="C1320" t="str">
            <v>12</v>
          </cell>
          <cell r="D1320" t="str">
            <v>80</v>
          </cell>
          <cell r="E1320">
            <v>157</v>
          </cell>
          <cell r="G1320">
            <v>0</v>
          </cell>
          <cell r="H1320">
            <v>0</v>
          </cell>
          <cell r="I1320">
            <v>113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</row>
        <row r="1321">
          <cell r="A1321" t="str">
            <v>453484</v>
          </cell>
          <cell r="B1321" t="str">
            <v>1251</v>
          </cell>
          <cell r="C1321" t="str">
            <v>12</v>
          </cell>
          <cell r="D1321" t="str">
            <v>01</v>
          </cell>
          <cell r="E1321">
            <v>1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301</v>
          </cell>
          <cell r="N1321">
            <v>76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301</v>
          </cell>
          <cell r="T1321">
            <v>76</v>
          </cell>
          <cell r="U1321">
            <v>0</v>
          </cell>
          <cell r="V1321">
            <v>0</v>
          </cell>
          <cell r="W1321">
            <v>0</v>
          </cell>
        </row>
        <row r="1322">
          <cell r="A1322" t="str">
            <v>453484</v>
          </cell>
          <cell r="B1322" t="str">
            <v>1251</v>
          </cell>
          <cell r="C1322" t="str">
            <v>12</v>
          </cell>
          <cell r="D1322" t="str">
            <v>01</v>
          </cell>
          <cell r="E1322">
            <v>8</v>
          </cell>
          <cell r="G1322">
            <v>41387</v>
          </cell>
          <cell r="H1322">
            <v>39998</v>
          </cell>
          <cell r="I1322">
            <v>4626</v>
          </cell>
          <cell r="J1322">
            <v>4026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 t="str">
            <v>453484</v>
          </cell>
          <cell r="B1323" t="str">
            <v>1251</v>
          </cell>
          <cell r="C1323" t="str">
            <v>12</v>
          </cell>
          <cell r="D1323" t="str">
            <v>01</v>
          </cell>
          <cell r="E1323">
            <v>15</v>
          </cell>
          <cell r="G1323">
            <v>0</v>
          </cell>
          <cell r="H1323">
            <v>0</v>
          </cell>
          <cell r="I1323">
            <v>46013</v>
          </cell>
          <cell r="J1323">
            <v>44024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</row>
        <row r="1324">
          <cell r="A1324" t="str">
            <v>453484</v>
          </cell>
          <cell r="B1324" t="str">
            <v>1251</v>
          </cell>
          <cell r="C1324" t="str">
            <v>12</v>
          </cell>
          <cell r="D1324" t="str">
            <v>01</v>
          </cell>
          <cell r="E1324">
            <v>22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</row>
        <row r="1325">
          <cell r="A1325" t="str">
            <v>453484</v>
          </cell>
          <cell r="B1325" t="str">
            <v>1251</v>
          </cell>
          <cell r="C1325" t="str">
            <v>12</v>
          </cell>
          <cell r="D1325" t="str">
            <v>01</v>
          </cell>
          <cell r="E1325">
            <v>29</v>
          </cell>
          <cell r="G1325">
            <v>0</v>
          </cell>
          <cell r="H1325">
            <v>0</v>
          </cell>
          <cell r="I1325">
            <v>46314</v>
          </cell>
          <cell r="J1325">
            <v>44100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</row>
        <row r="1326">
          <cell r="A1326" t="str">
            <v>453484</v>
          </cell>
          <cell r="B1326" t="str">
            <v>1251</v>
          </cell>
          <cell r="C1326" t="str">
            <v>12</v>
          </cell>
          <cell r="D1326" t="str">
            <v>01</v>
          </cell>
          <cell r="E1326">
            <v>36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18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</row>
        <row r="1327">
          <cell r="A1327" t="str">
            <v>453484</v>
          </cell>
          <cell r="B1327" t="str">
            <v>1251</v>
          </cell>
          <cell r="C1327" t="str">
            <v>12</v>
          </cell>
          <cell r="D1327" t="str">
            <v>01</v>
          </cell>
          <cell r="E1327">
            <v>43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18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</row>
        <row r="1328">
          <cell r="A1328" t="str">
            <v>453484</v>
          </cell>
          <cell r="B1328" t="str">
            <v>1251</v>
          </cell>
          <cell r="C1328" t="str">
            <v>12</v>
          </cell>
          <cell r="D1328" t="str">
            <v>01</v>
          </cell>
          <cell r="E1328">
            <v>50</v>
          </cell>
          <cell r="G1328">
            <v>0</v>
          </cell>
          <cell r="H1328">
            <v>0</v>
          </cell>
          <cell r="I1328">
            <v>125</v>
          </cell>
          <cell r="J1328">
            <v>138</v>
          </cell>
          <cell r="K1328">
            <v>1</v>
          </cell>
          <cell r="L1328">
            <v>320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126</v>
          </cell>
          <cell r="R1328">
            <v>458</v>
          </cell>
          <cell r="S1328">
            <v>2601</v>
          </cell>
          <cell r="T1328">
            <v>538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 t="str">
            <v>453484</v>
          </cell>
          <cell r="B1329" t="str">
            <v>1251</v>
          </cell>
          <cell r="C1329" t="str">
            <v>12</v>
          </cell>
          <cell r="D1329" t="str">
            <v>01</v>
          </cell>
          <cell r="E1329">
            <v>57</v>
          </cell>
          <cell r="G1329">
            <v>1863</v>
          </cell>
          <cell r="H1329">
            <v>1962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4464</v>
          </cell>
          <cell r="N1329">
            <v>2500</v>
          </cell>
          <cell r="O1329">
            <v>4590</v>
          </cell>
          <cell r="P1329">
            <v>2976</v>
          </cell>
          <cell r="Q1329">
            <v>50904</v>
          </cell>
          <cell r="R1329">
            <v>47076</v>
          </cell>
          <cell r="S1329">
            <v>38974</v>
          </cell>
          <cell r="T1329">
            <v>38974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 t="str">
            <v>453484</v>
          </cell>
          <cell r="B1330" t="str">
            <v>1251</v>
          </cell>
          <cell r="C1330" t="str">
            <v>12</v>
          </cell>
          <cell r="D1330" t="str">
            <v>01</v>
          </cell>
          <cell r="E1330">
            <v>64</v>
          </cell>
          <cell r="G1330">
            <v>3290</v>
          </cell>
          <cell r="H1330">
            <v>3268</v>
          </cell>
          <cell r="I1330">
            <v>0</v>
          </cell>
          <cell r="J1330">
            <v>0</v>
          </cell>
          <cell r="K1330">
            <v>42264</v>
          </cell>
          <cell r="L1330">
            <v>42242</v>
          </cell>
          <cell r="M1330">
            <v>4490</v>
          </cell>
          <cell r="N1330">
            <v>2883</v>
          </cell>
          <cell r="O1330">
            <v>4490</v>
          </cell>
          <cell r="P1330">
            <v>2883</v>
          </cell>
          <cell r="Q1330">
            <v>0</v>
          </cell>
          <cell r="R1330">
            <v>0</v>
          </cell>
          <cell r="S1330">
            <v>0</v>
          </cell>
          <cell r="T1330">
            <v>1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 t="str">
            <v>453484</v>
          </cell>
          <cell r="B1331" t="str">
            <v>1251</v>
          </cell>
          <cell r="C1331" t="str">
            <v>12</v>
          </cell>
          <cell r="D1331" t="str">
            <v>01</v>
          </cell>
          <cell r="E1331">
            <v>71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4490</v>
          </cell>
          <cell r="N1331">
            <v>2884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 t="str">
            <v>453484</v>
          </cell>
          <cell r="B1332" t="str">
            <v>1251</v>
          </cell>
          <cell r="C1332" t="str">
            <v>12</v>
          </cell>
          <cell r="D1332" t="str">
            <v>01</v>
          </cell>
          <cell r="E1332">
            <v>78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4490</v>
          </cell>
          <cell r="P1332">
            <v>2884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 t="str">
            <v>453484</v>
          </cell>
          <cell r="B1333" t="str">
            <v>1251</v>
          </cell>
          <cell r="C1333" t="str">
            <v>12</v>
          </cell>
          <cell r="D1333" t="str">
            <v>01</v>
          </cell>
          <cell r="E1333">
            <v>85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 t="str">
            <v>453484</v>
          </cell>
          <cell r="B1334" t="str">
            <v>1251</v>
          </cell>
          <cell r="C1334" t="str">
            <v>12</v>
          </cell>
          <cell r="D1334" t="str">
            <v>01</v>
          </cell>
          <cell r="E1334">
            <v>92</v>
          </cell>
          <cell r="G1334">
            <v>3720</v>
          </cell>
          <cell r="H1334">
            <v>1546</v>
          </cell>
          <cell r="I1334">
            <v>2976</v>
          </cell>
          <cell r="J1334">
            <v>1529</v>
          </cell>
          <cell r="K1334">
            <v>744</v>
          </cell>
          <cell r="L1334">
            <v>17</v>
          </cell>
          <cell r="M1334">
            <v>330</v>
          </cell>
          <cell r="N1334">
            <v>330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 t="str">
            <v>453484</v>
          </cell>
          <cell r="B1335" t="str">
            <v>1251</v>
          </cell>
          <cell r="C1335" t="str">
            <v>12</v>
          </cell>
          <cell r="D1335" t="str">
            <v>01</v>
          </cell>
          <cell r="E1335">
            <v>99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 t="str">
            <v>453484</v>
          </cell>
          <cell r="B1336" t="str">
            <v>1251</v>
          </cell>
          <cell r="C1336" t="str">
            <v>12</v>
          </cell>
          <cell r="D1336" t="str">
            <v>01</v>
          </cell>
          <cell r="E1336">
            <v>106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330</v>
          </cell>
          <cell r="P1336">
            <v>330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 t="str">
            <v>453484</v>
          </cell>
          <cell r="B1337" t="str">
            <v>1251</v>
          </cell>
          <cell r="C1337" t="str">
            <v>12</v>
          </cell>
          <cell r="D1337" t="str">
            <v>01</v>
          </cell>
          <cell r="E1337">
            <v>113</v>
          </cell>
          <cell r="G1337">
            <v>4050</v>
          </cell>
          <cell r="H1337">
            <v>1876</v>
          </cell>
          <cell r="I1337">
            <v>100</v>
          </cell>
          <cell r="J1337">
            <v>74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 t="str">
            <v>453484</v>
          </cell>
          <cell r="B1338" t="str">
            <v>1251</v>
          </cell>
          <cell r="C1338" t="str">
            <v>12</v>
          </cell>
          <cell r="D1338" t="str">
            <v>01</v>
          </cell>
          <cell r="E1338">
            <v>120</v>
          </cell>
          <cell r="G1338">
            <v>100</v>
          </cell>
          <cell r="H1338">
            <v>74</v>
          </cell>
          <cell r="I1338">
            <v>4150</v>
          </cell>
          <cell r="J1338">
            <v>1950</v>
          </cell>
          <cell r="K1338">
            <v>50904</v>
          </cell>
          <cell r="L1338">
            <v>47076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 t="str">
            <v>453484</v>
          </cell>
          <cell r="B1339" t="str">
            <v>1251</v>
          </cell>
          <cell r="C1339" t="str">
            <v>12</v>
          </cell>
          <cell r="D1339" t="str">
            <v>02</v>
          </cell>
          <cell r="E1339">
            <v>1</v>
          </cell>
          <cell r="G1339">
            <v>119539</v>
          </cell>
          <cell r="H1339">
            <v>123989</v>
          </cell>
          <cell r="I1339">
            <v>122432</v>
          </cell>
          <cell r="J1339">
            <v>3672</v>
          </cell>
          <cell r="K1339">
            <v>0</v>
          </cell>
          <cell r="L1339">
            <v>0</v>
          </cell>
          <cell r="M1339">
            <v>466</v>
          </cell>
          <cell r="N1339">
            <v>466</v>
          </cell>
          <cell r="O1339">
            <v>407</v>
          </cell>
          <cell r="P1339">
            <v>5464</v>
          </cell>
          <cell r="Q1339">
            <v>5464</v>
          </cell>
          <cell r="R1339">
            <v>5814</v>
          </cell>
          <cell r="S1339">
            <v>3915</v>
          </cell>
          <cell r="T1339">
            <v>3699</v>
          </cell>
          <cell r="U1339">
            <v>3698</v>
          </cell>
          <cell r="V1339">
            <v>0</v>
          </cell>
          <cell r="W1339">
            <v>0</v>
          </cell>
        </row>
        <row r="1340">
          <cell r="A1340" t="str">
            <v>453484</v>
          </cell>
          <cell r="B1340" t="str">
            <v>1251</v>
          </cell>
          <cell r="C1340" t="str">
            <v>12</v>
          </cell>
          <cell r="D1340" t="str">
            <v>02</v>
          </cell>
          <cell r="E1340">
            <v>6</v>
          </cell>
          <cell r="G1340">
            <v>0</v>
          </cell>
          <cell r="H1340">
            <v>0</v>
          </cell>
          <cell r="I1340">
            <v>0</v>
          </cell>
          <cell r="J1340">
            <v>133056</v>
          </cell>
          <cell r="K1340">
            <v>133618</v>
          </cell>
          <cell r="L1340">
            <v>132351</v>
          </cell>
          <cell r="M1340">
            <v>7866</v>
          </cell>
          <cell r="N1340">
            <v>7866</v>
          </cell>
          <cell r="O1340">
            <v>8050</v>
          </cell>
          <cell r="P1340">
            <v>140922</v>
          </cell>
          <cell r="Q1340">
            <v>141484</v>
          </cell>
          <cell r="R1340">
            <v>140401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 t="str">
            <v>453484</v>
          </cell>
          <cell r="B1341" t="str">
            <v>1251</v>
          </cell>
          <cell r="C1341" t="str">
            <v>12</v>
          </cell>
          <cell r="D1341" t="str">
            <v>02</v>
          </cell>
          <cell r="E1341">
            <v>11</v>
          </cell>
          <cell r="G1341">
            <v>0</v>
          </cell>
          <cell r="H1341">
            <v>0</v>
          </cell>
          <cell r="I1341">
            <v>0</v>
          </cell>
          <cell r="J1341">
            <v>18385</v>
          </cell>
          <cell r="K1341">
            <v>14542</v>
          </cell>
          <cell r="L1341">
            <v>15958</v>
          </cell>
          <cell r="M1341">
            <v>13767</v>
          </cell>
          <cell r="N1341">
            <v>7812</v>
          </cell>
          <cell r="O1341">
            <v>6609</v>
          </cell>
          <cell r="P1341">
            <v>32152</v>
          </cell>
          <cell r="Q1341">
            <v>22354</v>
          </cell>
          <cell r="R1341">
            <v>22567</v>
          </cell>
          <cell r="S1341">
            <v>0</v>
          </cell>
          <cell r="T1341">
            <v>192</v>
          </cell>
          <cell r="U1341">
            <v>219</v>
          </cell>
          <cell r="V1341">
            <v>0</v>
          </cell>
          <cell r="W1341">
            <v>0</v>
          </cell>
        </row>
        <row r="1342">
          <cell r="A1342" t="str">
            <v>453484</v>
          </cell>
          <cell r="B1342" t="str">
            <v>1251</v>
          </cell>
          <cell r="C1342" t="str">
            <v>12</v>
          </cell>
          <cell r="D1342" t="str">
            <v>02</v>
          </cell>
          <cell r="E1342">
            <v>16</v>
          </cell>
          <cell r="G1342">
            <v>32152</v>
          </cell>
          <cell r="H1342">
            <v>22546</v>
          </cell>
          <cell r="I1342">
            <v>22786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1665</v>
          </cell>
          <cell r="Q1342">
            <v>2730</v>
          </cell>
          <cell r="R1342">
            <v>2730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 t="str">
            <v>453484</v>
          </cell>
          <cell r="B1343" t="str">
            <v>1251</v>
          </cell>
          <cell r="C1343" t="str">
            <v>12</v>
          </cell>
          <cell r="D1343" t="str">
            <v>02</v>
          </cell>
          <cell r="E1343">
            <v>21</v>
          </cell>
          <cell r="G1343">
            <v>0</v>
          </cell>
          <cell r="H1343">
            <v>0</v>
          </cell>
          <cell r="I1343">
            <v>0</v>
          </cell>
          <cell r="J1343">
            <v>2576</v>
          </cell>
          <cell r="K1343">
            <v>3470</v>
          </cell>
          <cell r="L1343">
            <v>2039</v>
          </cell>
          <cell r="M1343">
            <v>4241</v>
          </cell>
          <cell r="N1343">
            <v>6200</v>
          </cell>
          <cell r="O1343">
            <v>4769</v>
          </cell>
          <cell r="P1343">
            <v>0</v>
          </cell>
          <cell r="Q1343">
            <v>0</v>
          </cell>
          <cell r="R1343">
            <v>0</v>
          </cell>
          <cell r="S1343">
            <v>4241</v>
          </cell>
          <cell r="T1343">
            <v>6200</v>
          </cell>
          <cell r="U1343">
            <v>4769</v>
          </cell>
          <cell r="V1343">
            <v>0</v>
          </cell>
          <cell r="W1343">
            <v>0</v>
          </cell>
        </row>
        <row r="1344">
          <cell r="A1344" t="str">
            <v>453484</v>
          </cell>
          <cell r="B1344" t="str">
            <v>1251</v>
          </cell>
          <cell r="C1344" t="str">
            <v>12</v>
          </cell>
          <cell r="D1344" t="str">
            <v>02</v>
          </cell>
          <cell r="E1344">
            <v>26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790</v>
          </cell>
          <cell r="N1344">
            <v>790</v>
          </cell>
          <cell r="O1344">
            <v>739</v>
          </cell>
          <cell r="P1344">
            <v>1860</v>
          </cell>
          <cell r="Q1344">
            <v>1860</v>
          </cell>
          <cell r="R1344">
            <v>2029</v>
          </cell>
          <cell r="S1344">
            <v>894</v>
          </cell>
          <cell r="T1344">
            <v>0</v>
          </cell>
          <cell r="U1344">
            <v>922</v>
          </cell>
          <cell r="V1344">
            <v>0</v>
          </cell>
          <cell r="W1344">
            <v>0</v>
          </cell>
        </row>
        <row r="1345">
          <cell r="A1345" t="str">
            <v>453484</v>
          </cell>
          <cell r="B1345" t="str">
            <v>1251</v>
          </cell>
          <cell r="C1345" t="str">
            <v>12</v>
          </cell>
          <cell r="D1345" t="str">
            <v>02</v>
          </cell>
          <cell r="E1345">
            <v>31</v>
          </cell>
          <cell r="G1345">
            <v>3544</v>
          </cell>
          <cell r="H1345">
            <v>2650</v>
          </cell>
          <cell r="I1345">
            <v>3690</v>
          </cell>
          <cell r="J1345">
            <v>192</v>
          </cell>
          <cell r="K1345">
            <v>0</v>
          </cell>
          <cell r="L1345">
            <v>80</v>
          </cell>
          <cell r="M1345">
            <v>3736</v>
          </cell>
          <cell r="N1345">
            <v>2650</v>
          </cell>
          <cell r="O1345">
            <v>3770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 t="str">
            <v>453484</v>
          </cell>
          <cell r="B1346" t="str">
            <v>1251</v>
          </cell>
          <cell r="C1346" t="str">
            <v>12</v>
          </cell>
          <cell r="D1346" t="str">
            <v>02</v>
          </cell>
          <cell r="E1346">
            <v>36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11947</v>
          </cell>
          <cell r="L1346">
            <v>11610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11947</v>
          </cell>
          <cell r="R1346">
            <v>11610</v>
          </cell>
          <cell r="S1346">
            <v>39937</v>
          </cell>
          <cell r="T1346">
            <v>43151</v>
          </cell>
          <cell r="U1346">
            <v>42636</v>
          </cell>
          <cell r="V1346">
            <v>0</v>
          </cell>
          <cell r="W1346">
            <v>0</v>
          </cell>
        </row>
        <row r="1347">
          <cell r="A1347" t="str">
            <v>453484</v>
          </cell>
          <cell r="B1347" t="str">
            <v>1251</v>
          </cell>
          <cell r="C1347" t="str">
            <v>12</v>
          </cell>
          <cell r="D1347" t="str">
            <v>02</v>
          </cell>
          <cell r="E1347">
            <v>41</v>
          </cell>
          <cell r="G1347">
            <v>192</v>
          </cell>
          <cell r="H1347">
            <v>192</v>
          </cell>
          <cell r="I1347">
            <v>299</v>
          </cell>
          <cell r="J1347">
            <v>40129</v>
          </cell>
          <cell r="K1347">
            <v>43343</v>
          </cell>
          <cell r="L1347">
            <v>42935</v>
          </cell>
          <cell r="M1347">
            <v>2821</v>
          </cell>
          <cell r="N1347">
            <v>2821</v>
          </cell>
          <cell r="O1347">
            <v>2763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</row>
        <row r="1348">
          <cell r="A1348" t="str">
            <v>453484</v>
          </cell>
          <cell r="B1348" t="str">
            <v>1251</v>
          </cell>
          <cell r="C1348" t="str">
            <v>12</v>
          </cell>
          <cell r="D1348" t="str">
            <v>02</v>
          </cell>
          <cell r="E1348">
            <v>46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2821</v>
          </cell>
          <cell r="Q1348">
            <v>2821</v>
          </cell>
          <cell r="R1348">
            <v>2763</v>
          </cell>
          <cell r="S1348">
            <v>183872</v>
          </cell>
          <cell r="T1348">
            <v>187648</v>
          </cell>
          <cell r="U1348">
            <v>186099</v>
          </cell>
          <cell r="V1348">
            <v>0</v>
          </cell>
          <cell r="W1348">
            <v>0</v>
          </cell>
        </row>
        <row r="1349">
          <cell r="A1349" t="str">
            <v>453484</v>
          </cell>
          <cell r="B1349" t="str">
            <v>1251</v>
          </cell>
          <cell r="C1349" t="str">
            <v>12</v>
          </cell>
          <cell r="D1349" t="str">
            <v>02</v>
          </cell>
          <cell r="E1349">
            <v>51</v>
          </cell>
          <cell r="G1349">
            <v>52279</v>
          </cell>
          <cell r="H1349">
            <v>53442</v>
          </cell>
          <cell r="I1349">
            <v>52380</v>
          </cell>
          <cell r="J1349">
            <v>5381</v>
          </cell>
          <cell r="K1349">
            <v>5426</v>
          </cell>
          <cell r="L1349">
            <v>5425</v>
          </cell>
          <cell r="M1349">
            <v>1459</v>
          </cell>
          <cell r="N1349">
            <v>1459</v>
          </cell>
          <cell r="O1349">
            <v>1598</v>
          </cell>
          <cell r="P1349">
            <v>0</v>
          </cell>
          <cell r="Q1349">
            <v>0</v>
          </cell>
          <cell r="R1349">
            <v>25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 t="str">
            <v>453484</v>
          </cell>
          <cell r="B1350" t="str">
            <v>1251</v>
          </cell>
          <cell r="C1350" t="str">
            <v>12</v>
          </cell>
          <cell r="D1350" t="str">
            <v>02</v>
          </cell>
          <cell r="E1350">
            <v>56</v>
          </cell>
          <cell r="G1350">
            <v>0</v>
          </cell>
          <cell r="H1350">
            <v>0</v>
          </cell>
          <cell r="I1350">
            <v>254</v>
          </cell>
          <cell r="J1350">
            <v>59119</v>
          </cell>
          <cell r="K1350">
            <v>60327</v>
          </cell>
          <cell r="L1350">
            <v>59682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 t="str">
            <v>453484</v>
          </cell>
          <cell r="B1351" t="str">
            <v>1251</v>
          </cell>
          <cell r="C1351" t="str">
            <v>12</v>
          </cell>
          <cell r="D1351" t="str">
            <v>03</v>
          </cell>
          <cell r="E1351">
            <v>1</v>
          </cell>
          <cell r="G1351">
            <v>0</v>
          </cell>
          <cell r="H1351">
            <v>0</v>
          </cell>
          <cell r="I1351">
            <v>0</v>
          </cell>
          <cell r="J1351">
            <v>60</v>
          </cell>
          <cell r="K1351">
            <v>60</v>
          </cell>
          <cell r="L1351">
            <v>42</v>
          </cell>
          <cell r="M1351">
            <v>0</v>
          </cell>
          <cell r="N1351">
            <v>0</v>
          </cell>
          <cell r="O1351">
            <v>0</v>
          </cell>
          <cell r="P1351">
            <v>1300</v>
          </cell>
          <cell r="Q1351">
            <v>1300</v>
          </cell>
          <cell r="R1351">
            <v>1248</v>
          </cell>
          <cell r="S1351">
            <v>1000</v>
          </cell>
          <cell r="T1351">
            <v>8014</v>
          </cell>
          <cell r="U1351">
            <v>8004</v>
          </cell>
          <cell r="V1351">
            <v>0</v>
          </cell>
          <cell r="W1351">
            <v>0</v>
          </cell>
        </row>
        <row r="1352">
          <cell r="A1352" t="str">
            <v>453484</v>
          </cell>
          <cell r="B1352" t="str">
            <v>1251</v>
          </cell>
          <cell r="C1352" t="str">
            <v>12</v>
          </cell>
          <cell r="D1352" t="str">
            <v>03</v>
          </cell>
          <cell r="E1352">
            <v>6</v>
          </cell>
          <cell r="G1352">
            <v>500</v>
          </cell>
          <cell r="H1352">
            <v>650</v>
          </cell>
          <cell r="I1352">
            <v>672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1000</v>
          </cell>
          <cell r="T1352">
            <v>1078</v>
          </cell>
          <cell r="U1352">
            <v>1123</v>
          </cell>
          <cell r="V1352">
            <v>0</v>
          </cell>
          <cell r="W1352">
            <v>0</v>
          </cell>
        </row>
        <row r="1353">
          <cell r="A1353" t="str">
            <v>453484</v>
          </cell>
          <cell r="B1353" t="str">
            <v>1251</v>
          </cell>
          <cell r="C1353" t="str">
            <v>12</v>
          </cell>
          <cell r="D1353" t="str">
            <v>03</v>
          </cell>
          <cell r="E1353">
            <v>11</v>
          </cell>
          <cell r="G1353">
            <v>3791</v>
          </cell>
          <cell r="H1353">
            <v>1200</v>
          </cell>
          <cell r="I1353">
            <v>733</v>
          </cell>
          <cell r="J1353">
            <v>0</v>
          </cell>
          <cell r="K1353">
            <v>0</v>
          </cell>
          <cell r="L1353">
            <v>0</v>
          </cell>
          <cell r="M1353">
            <v>1000</v>
          </cell>
          <cell r="N1353">
            <v>2871</v>
          </cell>
          <cell r="O1353">
            <v>1542</v>
          </cell>
          <cell r="P1353">
            <v>8651</v>
          </cell>
          <cell r="Q1353">
            <v>15173</v>
          </cell>
          <cell r="R1353">
            <v>13364</v>
          </cell>
          <cell r="S1353">
            <v>900</v>
          </cell>
          <cell r="T1353">
            <v>900</v>
          </cell>
          <cell r="U1353">
            <v>794</v>
          </cell>
          <cell r="V1353">
            <v>0</v>
          </cell>
          <cell r="W1353">
            <v>0</v>
          </cell>
        </row>
        <row r="1354">
          <cell r="A1354" t="str">
            <v>453484</v>
          </cell>
          <cell r="B1354" t="str">
            <v>1251</v>
          </cell>
          <cell r="C1354" t="str">
            <v>12</v>
          </cell>
          <cell r="D1354" t="str">
            <v>03</v>
          </cell>
          <cell r="E1354">
            <v>16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181</v>
          </cell>
          <cell r="M1354">
            <v>900</v>
          </cell>
          <cell r="N1354">
            <v>900</v>
          </cell>
          <cell r="O1354">
            <v>975</v>
          </cell>
          <cell r="P1354">
            <v>0</v>
          </cell>
          <cell r="Q1354">
            <v>0</v>
          </cell>
          <cell r="R1354">
            <v>0</v>
          </cell>
          <cell r="S1354">
            <v>1000</v>
          </cell>
          <cell r="T1354">
            <v>1311</v>
          </cell>
          <cell r="U1354">
            <v>1311</v>
          </cell>
          <cell r="V1354">
            <v>0</v>
          </cell>
          <cell r="W1354">
            <v>0</v>
          </cell>
        </row>
        <row r="1355">
          <cell r="A1355" t="str">
            <v>453484</v>
          </cell>
          <cell r="B1355" t="str">
            <v>1251</v>
          </cell>
          <cell r="C1355" t="str">
            <v>12</v>
          </cell>
          <cell r="D1355" t="str">
            <v>03</v>
          </cell>
          <cell r="E1355">
            <v>21</v>
          </cell>
          <cell r="G1355">
            <v>0</v>
          </cell>
          <cell r="H1355">
            <v>0</v>
          </cell>
          <cell r="I1355">
            <v>0</v>
          </cell>
          <cell r="J1355">
            <v>200</v>
          </cell>
          <cell r="K1355">
            <v>746</v>
          </cell>
          <cell r="L1355">
            <v>746</v>
          </cell>
          <cell r="M1355">
            <v>6022</v>
          </cell>
          <cell r="N1355">
            <v>7855</v>
          </cell>
          <cell r="O1355">
            <v>7855</v>
          </cell>
          <cell r="P1355">
            <v>3629</v>
          </cell>
          <cell r="Q1355">
            <v>3629</v>
          </cell>
          <cell r="R1355">
            <v>3164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 t="str">
            <v>453484</v>
          </cell>
          <cell r="B1356" t="str">
            <v>1251</v>
          </cell>
          <cell r="C1356" t="str">
            <v>12</v>
          </cell>
          <cell r="D1356" t="str">
            <v>03</v>
          </cell>
          <cell r="E1356">
            <v>26</v>
          </cell>
          <cell r="G1356">
            <v>549</v>
          </cell>
          <cell r="H1356">
            <v>549</v>
          </cell>
          <cell r="I1356">
            <v>555</v>
          </cell>
          <cell r="J1356">
            <v>2500</v>
          </cell>
          <cell r="K1356">
            <v>11173</v>
          </cell>
          <cell r="L1356">
            <v>11172</v>
          </cell>
          <cell r="M1356">
            <v>6712</v>
          </cell>
          <cell r="N1356">
            <v>10748</v>
          </cell>
          <cell r="O1356">
            <v>12269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 t="str">
            <v>453484</v>
          </cell>
          <cell r="B1357" t="str">
            <v>1251</v>
          </cell>
          <cell r="C1357" t="str">
            <v>12</v>
          </cell>
          <cell r="D1357" t="str">
            <v>03</v>
          </cell>
          <cell r="E1357">
            <v>31</v>
          </cell>
          <cell r="G1357">
            <v>20612</v>
          </cell>
          <cell r="H1357">
            <v>36011</v>
          </cell>
          <cell r="I1357">
            <v>37072</v>
          </cell>
          <cell r="J1357">
            <v>0</v>
          </cell>
          <cell r="K1357">
            <v>0</v>
          </cell>
          <cell r="L1357">
            <v>0</v>
          </cell>
          <cell r="M1357">
            <v>5008</v>
          </cell>
          <cell r="N1357">
            <v>7133</v>
          </cell>
          <cell r="O1357">
            <v>7019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 t="str">
            <v>453484</v>
          </cell>
          <cell r="B1358" t="str">
            <v>1251</v>
          </cell>
          <cell r="C1358" t="str">
            <v>12</v>
          </cell>
          <cell r="D1358" t="str">
            <v>03</v>
          </cell>
          <cell r="E1358">
            <v>36</v>
          </cell>
          <cell r="G1358">
            <v>5008</v>
          </cell>
          <cell r="H1358">
            <v>7133</v>
          </cell>
          <cell r="I1358">
            <v>7019</v>
          </cell>
          <cell r="J1358">
            <v>400</v>
          </cell>
          <cell r="K1358">
            <v>430</v>
          </cell>
          <cell r="L1358">
            <v>361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101</v>
          </cell>
          <cell r="V1358">
            <v>0</v>
          </cell>
          <cell r="W1358">
            <v>0</v>
          </cell>
        </row>
        <row r="1359">
          <cell r="A1359" t="str">
            <v>453484</v>
          </cell>
          <cell r="B1359" t="str">
            <v>1251</v>
          </cell>
          <cell r="C1359" t="str">
            <v>12</v>
          </cell>
          <cell r="D1359" t="str">
            <v>03</v>
          </cell>
          <cell r="E1359">
            <v>41</v>
          </cell>
          <cell r="G1359">
            <v>400</v>
          </cell>
          <cell r="H1359">
            <v>430</v>
          </cell>
          <cell r="I1359">
            <v>462</v>
          </cell>
          <cell r="J1359">
            <v>0</v>
          </cell>
          <cell r="K1359">
            <v>0</v>
          </cell>
          <cell r="L1359">
            <v>0</v>
          </cell>
          <cell r="M1359">
            <v>9533</v>
          </cell>
          <cell r="N1359">
            <v>8534</v>
          </cell>
          <cell r="O1359">
            <v>8974</v>
          </cell>
          <cell r="P1359">
            <v>45104</v>
          </cell>
          <cell r="Q1359">
            <v>68181</v>
          </cell>
          <cell r="R1359">
            <v>67866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</row>
        <row r="1360">
          <cell r="A1360" t="str">
            <v>453484</v>
          </cell>
          <cell r="B1360" t="str">
            <v>1251</v>
          </cell>
          <cell r="C1360" t="str">
            <v>12</v>
          </cell>
          <cell r="D1360" t="str">
            <v>03</v>
          </cell>
          <cell r="E1360">
            <v>46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</row>
        <row r="1361">
          <cell r="A1361" t="str">
            <v>453484</v>
          </cell>
          <cell r="B1361" t="str">
            <v>1251</v>
          </cell>
          <cell r="C1361" t="str">
            <v>12</v>
          </cell>
          <cell r="D1361" t="str">
            <v>03</v>
          </cell>
          <cell r="E1361">
            <v>51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346</v>
          </cell>
          <cell r="U1361">
            <v>346</v>
          </cell>
          <cell r="V1361">
            <v>0</v>
          </cell>
          <cell r="W1361">
            <v>0</v>
          </cell>
        </row>
        <row r="1362">
          <cell r="A1362" t="str">
            <v>453484</v>
          </cell>
          <cell r="B1362" t="str">
            <v>1251</v>
          </cell>
          <cell r="C1362" t="str">
            <v>12</v>
          </cell>
          <cell r="D1362" t="str">
            <v>03</v>
          </cell>
          <cell r="E1362">
            <v>56</v>
          </cell>
          <cell r="G1362">
            <v>0</v>
          </cell>
          <cell r="H1362">
            <v>346</v>
          </cell>
          <cell r="I1362">
            <v>346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</row>
        <row r="1363">
          <cell r="A1363" t="str">
            <v>453484</v>
          </cell>
          <cell r="B1363" t="str">
            <v>1251</v>
          </cell>
          <cell r="C1363" t="str">
            <v>12</v>
          </cell>
          <cell r="D1363" t="str">
            <v>03</v>
          </cell>
          <cell r="E1363">
            <v>61</v>
          </cell>
          <cell r="G1363">
            <v>0</v>
          </cell>
          <cell r="H1363">
            <v>346</v>
          </cell>
          <cell r="I1363">
            <v>346</v>
          </cell>
          <cell r="J1363">
            <v>45104</v>
          </cell>
          <cell r="K1363">
            <v>68527</v>
          </cell>
          <cell r="L1363">
            <v>68212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</row>
        <row r="1364">
          <cell r="A1364" t="str">
            <v>453484</v>
          </cell>
          <cell r="B1364" t="str">
            <v>1251</v>
          </cell>
          <cell r="C1364" t="str">
            <v>12</v>
          </cell>
          <cell r="D1364" t="str">
            <v>04</v>
          </cell>
          <cell r="E1364">
            <v>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 t="str">
            <v>453484</v>
          </cell>
          <cell r="B1365" t="str">
            <v>1251</v>
          </cell>
          <cell r="C1365" t="str">
            <v>12</v>
          </cell>
          <cell r="D1365" t="str">
            <v>04</v>
          </cell>
          <cell r="E1365">
            <v>6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 t="str">
            <v>453484</v>
          </cell>
          <cell r="B1366" t="str">
            <v>1251</v>
          </cell>
          <cell r="C1366" t="str">
            <v>12</v>
          </cell>
          <cell r="D1366" t="str">
            <v>04</v>
          </cell>
          <cell r="E1366">
            <v>11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 t="str">
            <v>453484</v>
          </cell>
          <cell r="B1367" t="str">
            <v>1251</v>
          </cell>
          <cell r="C1367" t="str">
            <v>12</v>
          </cell>
          <cell r="D1367" t="str">
            <v>04</v>
          </cell>
          <cell r="E1367">
            <v>16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 t="str">
            <v>453484</v>
          </cell>
          <cell r="B1368" t="str">
            <v>1251</v>
          </cell>
          <cell r="C1368" t="str">
            <v>12</v>
          </cell>
          <cell r="D1368" t="str">
            <v>04</v>
          </cell>
          <cell r="E1368">
            <v>21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 t="str">
            <v>453484</v>
          </cell>
          <cell r="B1369" t="str">
            <v>1251</v>
          </cell>
          <cell r="C1369" t="str">
            <v>12</v>
          </cell>
          <cell r="D1369" t="str">
            <v>04</v>
          </cell>
          <cell r="E1369">
            <v>26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 t="str">
            <v>453484</v>
          </cell>
          <cell r="B1370" t="str">
            <v>1251</v>
          </cell>
          <cell r="C1370" t="str">
            <v>12</v>
          </cell>
          <cell r="D1370" t="str">
            <v>04</v>
          </cell>
          <cell r="E1370">
            <v>31</v>
          </cell>
          <cell r="G1370">
            <v>0</v>
          </cell>
          <cell r="H1370">
            <v>0</v>
          </cell>
          <cell r="I1370">
            <v>0</v>
          </cell>
          <cell r="J1370">
            <v>1000</v>
          </cell>
          <cell r="K1370">
            <v>1000</v>
          </cell>
          <cell r="L1370">
            <v>536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 t="str">
            <v>453484</v>
          </cell>
          <cell r="B1371" t="str">
            <v>1251</v>
          </cell>
          <cell r="C1371" t="str">
            <v>12</v>
          </cell>
          <cell r="D1371" t="str">
            <v>04</v>
          </cell>
          <cell r="E1371">
            <v>36</v>
          </cell>
          <cell r="G1371">
            <v>1000</v>
          </cell>
          <cell r="H1371">
            <v>1000</v>
          </cell>
          <cell r="I1371">
            <v>536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 t="str">
            <v>453484</v>
          </cell>
          <cell r="B1372" t="str">
            <v>1251</v>
          </cell>
          <cell r="C1372" t="str">
            <v>12</v>
          </cell>
          <cell r="D1372" t="str">
            <v>05</v>
          </cell>
          <cell r="E1372">
            <v>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 t="str">
            <v>453484</v>
          </cell>
          <cell r="B1373" t="str">
            <v>1251</v>
          </cell>
          <cell r="C1373" t="str">
            <v>12</v>
          </cell>
          <cell r="D1373" t="str">
            <v>05</v>
          </cell>
          <cell r="E1373">
            <v>6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1193</v>
          </cell>
          <cell r="U1373">
            <v>1193</v>
          </cell>
          <cell r="V1373">
            <v>0</v>
          </cell>
          <cell r="W1373">
            <v>0</v>
          </cell>
        </row>
        <row r="1374">
          <cell r="A1374" t="str">
            <v>453484</v>
          </cell>
          <cell r="B1374" t="str">
            <v>1251</v>
          </cell>
          <cell r="C1374" t="str">
            <v>12</v>
          </cell>
          <cell r="D1374" t="str">
            <v>05</v>
          </cell>
          <cell r="E1374">
            <v>11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1193</v>
          </cell>
          <cell r="O1374">
            <v>1193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 t="str">
            <v>453484</v>
          </cell>
          <cell r="B1375" t="str">
            <v>1251</v>
          </cell>
          <cell r="C1375" t="str">
            <v>12</v>
          </cell>
          <cell r="D1375" t="str">
            <v>05</v>
          </cell>
          <cell r="E1375">
            <v>16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 t="str">
            <v>453484</v>
          </cell>
          <cell r="B1376" t="str">
            <v>1251</v>
          </cell>
          <cell r="C1376" t="str">
            <v>12</v>
          </cell>
          <cell r="D1376" t="str">
            <v>05</v>
          </cell>
          <cell r="E1376">
            <v>21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 t="str">
            <v>453484</v>
          </cell>
          <cell r="B1377" t="str">
            <v>1251</v>
          </cell>
          <cell r="C1377" t="str">
            <v>12</v>
          </cell>
          <cell r="D1377" t="str">
            <v>05</v>
          </cell>
          <cell r="E1377">
            <v>26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239</v>
          </cell>
          <cell r="L1377">
            <v>239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 t="str">
            <v>453484</v>
          </cell>
          <cell r="B1378" t="str">
            <v>1251</v>
          </cell>
          <cell r="C1378" t="str">
            <v>12</v>
          </cell>
          <cell r="D1378" t="str">
            <v>05</v>
          </cell>
          <cell r="E1378">
            <v>31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239</v>
          </cell>
          <cell r="L1378">
            <v>239</v>
          </cell>
          <cell r="M1378">
            <v>0</v>
          </cell>
          <cell r="N1378">
            <v>1432</v>
          </cell>
          <cell r="O1378">
            <v>1432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 t="str">
            <v>453484</v>
          </cell>
          <cell r="B1379" t="str">
            <v>1251</v>
          </cell>
          <cell r="C1379" t="str">
            <v>12</v>
          </cell>
          <cell r="D1379" t="str">
            <v>05</v>
          </cell>
          <cell r="E1379">
            <v>36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1432</v>
          </cell>
          <cell r="R1379">
            <v>1432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 t="str">
            <v>453484</v>
          </cell>
          <cell r="B1380" t="str">
            <v>1251</v>
          </cell>
          <cell r="C1380" t="str">
            <v>12</v>
          </cell>
          <cell r="D1380" t="str">
            <v>06</v>
          </cell>
          <cell r="E1380">
            <v>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 t="str">
            <v>453484</v>
          </cell>
          <cell r="B1381" t="str">
            <v>1251</v>
          </cell>
          <cell r="C1381" t="str">
            <v>12</v>
          </cell>
          <cell r="D1381" t="str">
            <v>06</v>
          </cell>
          <cell r="E1381">
            <v>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 t="str">
            <v>453484</v>
          </cell>
          <cell r="B1382" t="str">
            <v>1251</v>
          </cell>
          <cell r="C1382" t="str">
            <v>12</v>
          </cell>
          <cell r="D1382" t="str">
            <v>06</v>
          </cell>
          <cell r="E1382">
            <v>11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</row>
        <row r="1383">
          <cell r="A1383" t="str">
            <v>453484</v>
          </cell>
          <cell r="B1383" t="str">
            <v>1251</v>
          </cell>
          <cell r="C1383" t="str">
            <v>12</v>
          </cell>
          <cell r="D1383" t="str">
            <v>06</v>
          </cell>
          <cell r="E1383">
            <v>16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</row>
        <row r="1384">
          <cell r="A1384" t="str">
            <v>453484</v>
          </cell>
          <cell r="B1384" t="str">
            <v>1251</v>
          </cell>
          <cell r="C1384" t="str">
            <v>12</v>
          </cell>
          <cell r="D1384" t="str">
            <v>06</v>
          </cell>
          <cell r="E1384">
            <v>21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</row>
        <row r="1385">
          <cell r="A1385" t="str">
            <v>453484</v>
          </cell>
          <cell r="B1385" t="str">
            <v>1251</v>
          </cell>
          <cell r="C1385" t="str">
            <v>12</v>
          </cell>
          <cell r="D1385" t="str">
            <v>06</v>
          </cell>
          <cell r="E1385">
            <v>26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</row>
        <row r="1386">
          <cell r="A1386" t="str">
            <v>453484</v>
          </cell>
          <cell r="B1386" t="str">
            <v>1251</v>
          </cell>
          <cell r="C1386" t="str">
            <v>12</v>
          </cell>
          <cell r="D1386" t="str">
            <v>06</v>
          </cell>
          <cell r="E1386">
            <v>31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</row>
        <row r="1387">
          <cell r="A1387" t="str">
            <v>453484</v>
          </cell>
          <cell r="B1387" t="str">
            <v>1251</v>
          </cell>
          <cell r="C1387" t="str">
            <v>12</v>
          </cell>
          <cell r="D1387" t="str">
            <v>06</v>
          </cell>
          <cell r="E1387">
            <v>36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</row>
        <row r="1388">
          <cell r="A1388" t="str">
            <v>453484</v>
          </cell>
          <cell r="B1388" t="str">
            <v>1251</v>
          </cell>
          <cell r="C1388" t="str">
            <v>12</v>
          </cell>
          <cell r="D1388" t="str">
            <v>06</v>
          </cell>
          <cell r="E1388">
            <v>41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</row>
        <row r="1389">
          <cell r="A1389" t="str">
            <v>453484</v>
          </cell>
          <cell r="B1389" t="str">
            <v>1251</v>
          </cell>
          <cell r="C1389" t="str">
            <v>12</v>
          </cell>
          <cell r="D1389" t="str">
            <v>06</v>
          </cell>
          <cell r="E1389">
            <v>46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</row>
        <row r="1390">
          <cell r="A1390" t="str">
            <v>453484</v>
          </cell>
          <cell r="B1390" t="str">
            <v>1251</v>
          </cell>
          <cell r="C1390" t="str">
            <v>12</v>
          </cell>
          <cell r="D1390" t="str">
            <v>06</v>
          </cell>
          <cell r="E1390">
            <v>51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</row>
        <row r="1391">
          <cell r="A1391" t="str">
            <v>453484</v>
          </cell>
          <cell r="B1391" t="str">
            <v>1251</v>
          </cell>
          <cell r="C1391" t="str">
            <v>12</v>
          </cell>
          <cell r="D1391" t="str">
            <v>06</v>
          </cell>
          <cell r="E1391">
            <v>56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</row>
        <row r="1392">
          <cell r="A1392" t="str">
            <v>453484</v>
          </cell>
          <cell r="B1392" t="str">
            <v>1251</v>
          </cell>
          <cell r="C1392" t="str">
            <v>12</v>
          </cell>
          <cell r="D1392" t="str">
            <v>06</v>
          </cell>
          <cell r="E1392">
            <v>61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</row>
        <row r="1393">
          <cell r="A1393" t="str">
            <v>453484</v>
          </cell>
          <cell r="B1393" t="str">
            <v>1251</v>
          </cell>
          <cell r="C1393" t="str">
            <v>12</v>
          </cell>
          <cell r="D1393" t="str">
            <v>06</v>
          </cell>
          <cell r="E1393">
            <v>66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</row>
        <row r="1394">
          <cell r="A1394" t="str">
            <v>453484</v>
          </cell>
          <cell r="B1394" t="str">
            <v>1251</v>
          </cell>
          <cell r="C1394" t="str">
            <v>12</v>
          </cell>
          <cell r="D1394" t="str">
            <v>06</v>
          </cell>
          <cell r="E1394">
            <v>71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</row>
        <row r="1395">
          <cell r="A1395" t="str">
            <v>453484</v>
          </cell>
          <cell r="B1395" t="str">
            <v>1251</v>
          </cell>
          <cell r="C1395" t="str">
            <v>12</v>
          </cell>
          <cell r="D1395" t="str">
            <v>06</v>
          </cell>
          <cell r="E1395">
            <v>76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 t="str">
            <v>453484</v>
          </cell>
          <cell r="B1396" t="str">
            <v>1251</v>
          </cell>
          <cell r="C1396" t="str">
            <v>12</v>
          </cell>
          <cell r="D1396" t="str">
            <v>06</v>
          </cell>
          <cell r="E1396">
            <v>81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 t="str">
            <v>453484</v>
          </cell>
          <cell r="B1397" t="str">
            <v>1251</v>
          </cell>
          <cell r="C1397" t="str">
            <v>12</v>
          </cell>
          <cell r="D1397" t="str">
            <v>06</v>
          </cell>
          <cell r="E1397">
            <v>86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</row>
        <row r="1398">
          <cell r="A1398" t="str">
            <v>453484</v>
          </cell>
          <cell r="B1398" t="str">
            <v>1251</v>
          </cell>
          <cell r="C1398" t="str">
            <v>12</v>
          </cell>
          <cell r="D1398" t="str">
            <v>06</v>
          </cell>
          <cell r="E1398">
            <v>91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</row>
        <row r="1399">
          <cell r="A1399" t="str">
            <v>453484</v>
          </cell>
          <cell r="B1399" t="str">
            <v>1251</v>
          </cell>
          <cell r="C1399" t="str">
            <v>12</v>
          </cell>
          <cell r="D1399" t="str">
            <v>06</v>
          </cell>
          <cell r="E1399">
            <v>96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</row>
        <row r="1400">
          <cell r="A1400" t="str">
            <v>453484</v>
          </cell>
          <cell r="B1400" t="str">
            <v>1251</v>
          </cell>
          <cell r="C1400" t="str">
            <v>12</v>
          </cell>
          <cell r="D1400" t="str">
            <v>06</v>
          </cell>
          <cell r="E1400">
            <v>101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</row>
        <row r="1401">
          <cell r="A1401" t="str">
            <v>453484</v>
          </cell>
          <cell r="B1401" t="str">
            <v>1251</v>
          </cell>
          <cell r="C1401" t="str">
            <v>12</v>
          </cell>
          <cell r="D1401" t="str">
            <v>06</v>
          </cell>
          <cell r="E1401">
            <v>106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-2063</v>
          </cell>
          <cell r="M1401">
            <v>0</v>
          </cell>
          <cell r="N1401">
            <v>0</v>
          </cell>
          <cell r="O1401">
            <v>99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-1964</v>
          </cell>
          <cell r="V1401">
            <v>0</v>
          </cell>
          <cell r="W1401">
            <v>0</v>
          </cell>
        </row>
        <row r="1402">
          <cell r="A1402" t="str">
            <v>453484</v>
          </cell>
          <cell r="B1402" t="str">
            <v>1251</v>
          </cell>
          <cell r="C1402" t="str">
            <v>12</v>
          </cell>
          <cell r="D1402" t="str">
            <v>07</v>
          </cell>
          <cell r="E1402">
            <v>1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 t="str">
            <v>453484</v>
          </cell>
          <cell r="B1403" t="str">
            <v>1251</v>
          </cell>
          <cell r="C1403" t="str">
            <v>12</v>
          </cell>
          <cell r="D1403" t="str">
            <v>07</v>
          </cell>
          <cell r="E1403">
            <v>5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333</v>
          </cell>
          <cell r="L1403">
            <v>0</v>
          </cell>
          <cell r="M1403">
            <v>0</v>
          </cell>
          <cell r="N1403">
            <v>0</v>
          </cell>
          <cell r="O1403">
            <v>4863</v>
          </cell>
          <cell r="P1403">
            <v>6640</v>
          </cell>
          <cell r="Q1403">
            <v>6937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 t="str">
            <v>453484</v>
          </cell>
          <cell r="B1404" t="str">
            <v>1251</v>
          </cell>
          <cell r="C1404" t="str">
            <v>12</v>
          </cell>
          <cell r="D1404" t="str">
            <v>07</v>
          </cell>
          <cell r="E1404">
            <v>9</v>
          </cell>
          <cell r="G1404">
            <v>800</v>
          </cell>
          <cell r="H1404">
            <v>1318</v>
          </cell>
          <cell r="I1404">
            <v>1318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118</v>
          </cell>
          <cell r="P1404">
            <v>161</v>
          </cell>
          <cell r="Q1404">
            <v>146</v>
          </cell>
          <cell r="R1404">
            <v>0</v>
          </cell>
          <cell r="S1404">
            <v>0</v>
          </cell>
          <cell r="T1404">
            <v>0</v>
          </cell>
          <cell r="U1404">
            <v>16</v>
          </cell>
          <cell r="V1404">
            <v>0</v>
          </cell>
          <cell r="W1404">
            <v>0</v>
          </cell>
        </row>
        <row r="1405">
          <cell r="A1405" t="str">
            <v>453484</v>
          </cell>
          <cell r="B1405" t="str">
            <v>1251</v>
          </cell>
          <cell r="C1405" t="str">
            <v>12</v>
          </cell>
          <cell r="D1405" t="str">
            <v>07</v>
          </cell>
          <cell r="E1405">
            <v>13</v>
          </cell>
          <cell r="G1405">
            <v>0</v>
          </cell>
          <cell r="H1405">
            <v>575</v>
          </cell>
          <cell r="I1405">
            <v>576</v>
          </cell>
          <cell r="J1405">
            <v>0</v>
          </cell>
          <cell r="K1405">
            <v>6114</v>
          </cell>
          <cell r="L1405">
            <v>8694</v>
          </cell>
          <cell r="M1405">
            <v>8993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 t="str">
            <v>453484</v>
          </cell>
          <cell r="B1406" t="str">
            <v>1251</v>
          </cell>
          <cell r="C1406" t="str">
            <v>12</v>
          </cell>
          <cell r="D1406" t="str">
            <v>07</v>
          </cell>
          <cell r="E1406">
            <v>17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 t="str">
            <v>453484</v>
          </cell>
          <cell r="B1407" t="str">
            <v>1251</v>
          </cell>
          <cell r="C1407" t="str">
            <v>12</v>
          </cell>
          <cell r="D1407" t="str">
            <v>07</v>
          </cell>
          <cell r="E1407">
            <v>21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 t="str">
            <v>453484</v>
          </cell>
          <cell r="B1408" t="str">
            <v>1251</v>
          </cell>
          <cell r="C1408" t="str">
            <v>12</v>
          </cell>
          <cell r="D1408" t="str">
            <v>07</v>
          </cell>
          <cell r="E1408">
            <v>25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200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 t="str">
            <v>453484</v>
          </cell>
          <cell r="B1409" t="str">
            <v>1251</v>
          </cell>
          <cell r="C1409" t="str">
            <v>12</v>
          </cell>
          <cell r="D1409" t="str">
            <v>07</v>
          </cell>
          <cell r="E1409">
            <v>29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200</v>
          </cell>
          <cell r="N1409">
            <v>0</v>
          </cell>
          <cell r="O1409">
            <v>6114</v>
          </cell>
          <cell r="P1409">
            <v>8694</v>
          </cell>
          <cell r="Q1409">
            <v>9193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 t="str">
            <v>453484</v>
          </cell>
          <cell r="B1410" t="str">
            <v>1251</v>
          </cell>
          <cell r="C1410" t="str">
            <v>12</v>
          </cell>
          <cell r="D1410" t="str">
            <v>09</v>
          </cell>
          <cell r="E1410">
            <v>1</v>
          </cell>
          <cell r="G1410">
            <v>282981</v>
          </cell>
          <cell r="H1410">
            <v>305550</v>
          </cell>
          <cell r="I1410">
            <v>305162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282981</v>
          </cell>
          <cell r="T1410">
            <v>305550</v>
          </cell>
          <cell r="U1410">
            <v>305162</v>
          </cell>
          <cell r="V1410">
            <v>0</v>
          </cell>
          <cell r="W1410">
            <v>0</v>
          </cell>
        </row>
        <row r="1411">
          <cell r="A1411" t="str">
            <v>453484</v>
          </cell>
          <cell r="B1411" t="str">
            <v>1251</v>
          </cell>
          <cell r="C1411" t="str">
            <v>12</v>
          </cell>
          <cell r="D1411" t="str">
            <v>09</v>
          </cell>
          <cell r="E1411">
            <v>6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</row>
        <row r="1412">
          <cell r="A1412" t="str">
            <v>453484</v>
          </cell>
          <cell r="B1412" t="str">
            <v>1251</v>
          </cell>
          <cell r="C1412" t="str">
            <v>12</v>
          </cell>
          <cell r="D1412" t="str">
            <v>09</v>
          </cell>
          <cell r="E1412">
            <v>11</v>
          </cell>
          <cell r="G1412">
            <v>0</v>
          </cell>
          <cell r="H1412">
            <v>200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200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</row>
        <row r="1413">
          <cell r="A1413" t="str">
            <v>453484</v>
          </cell>
          <cell r="B1413" t="str">
            <v>1251</v>
          </cell>
          <cell r="C1413" t="str">
            <v>12</v>
          </cell>
          <cell r="D1413" t="str">
            <v>09</v>
          </cell>
          <cell r="E1413">
            <v>16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</row>
        <row r="1414">
          <cell r="A1414" t="str">
            <v>453484</v>
          </cell>
          <cell r="B1414" t="str">
            <v>1251</v>
          </cell>
          <cell r="C1414" t="str">
            <v>12</v>
          </cell>
          <cell r="D1414" t="str">
            <v>09</v>
          </cell>
          <cell r="E1414">
            <v>21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200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</row>
        <row r="1415">
          <cell r="A1415" t="str">
            <v>453484</v>
          </cell>
          <cell r="B1415" t="str">
            <v>1251</v>
          </cell>
          <cell r="C1415" t="str">
            <v>12</v>
          </cell>
          <cell r="D1415" t="str">
            <v>09</v>
          </cell>
          <cell r="E1415">
            <v>26</v>
          </cell>
          <cell r="G1415">
            <v>0</v>
          </cell>
          <cell r="H1415">
            <v>0</v>
          </cell>
          <cell r="I1415">
            <v>0</v>
          </cell>
          <cell r="J1415">
            <v>282981</v>
          </cell>
          <cell r="K1415">
            <v>305750</v>
          </cell>
          <cell r="L1415">
            <v>305162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</row>
        <row r="1416">
          <cell r="A1416" t="str">
            <v>453484</v>
          </cell>
          <cell r="B1416" t="str">
            <v>1251</v>
          </cell>
          <cell r="C1416" t="str">
            <v>12</v>
          </cell>
          <cell r="D1416" t="str">
            <v>10</v>
          </cell>
          <cell r="E1416">
            <v>1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</row>
        <row r="1417">
          <cell r="A1417" t="str">
            <v>453484</v>
          </cell>
          <cell r="B1417" t="str">
            <v>1251</v>
          </cell>
          <cell r="C1417" t="str">
            <v>12</v>
          </cell>
          <cell r="D1417" t="str">
            <v>10</v>
          </cell>
          <cell r="E1417">
            <v>6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A1418" t="str">
            <v>453484</v>
          </cell>
          <cell r="B1418" t="str">
            <v>1251</v>
          </cell>
          <cell r="C1418" t="str">
            <v>12</v>
          </cell>
          <cell r="D1418" t="str">
            <v>10</v>
          </cell>
          <cell r="E1418">
            <v>11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</row>
        <row r="1419">
          <cell r="A1419" t="str">
            <v>453484</v>
          </cell>
          <cell r="B1419" t="str">
            <v>1251</v>
          </cell>
          <cell r="C1419" t="str">
            <v>12</v>
          </cell>
          <cell r="D1419" t="str">
            <v>10</v>
          </cell>
          <cell r="E1419">
            <v>16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</row>
        <row r="1420">
          <cell r="A1420" t="str">
            <v>453484</v>
          </cell>
          <cell r="B1420" t="str">
            <v>1251</v>
          </cell>
          <cell r="C1420" t="str">
            <v>12</v>
          </cell>
          <cell r="D1420" t="str">
            <v>10</v>
          </cell>
          <cell r="E1420">
            <v>21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 t="str">
            <v>453484</v>
          </cell>
          <cell r="B1421" t="str">
            <v>1251</v>
          </cell>
          <cell r="C1421" t="str">
            <v>12</v>
          </cell>
          <cell r="D1421" t="str">
            <v>10</v>
          </cell>
          <cell r="E1421">
            <v>26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 t="str">
            <v>453484</v>
          </cell>
          <cell r="B1422" t="str">
            <v>1251</v>
          </cell>
          <cell r="C1422" t="str">
            <v>12</v>
          </cell>
          <cell r="D1422" t="str">
            <v>10</v>
          </cell>
          <cell r="E1422">
            <v>31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 t="str">
            <v>453484</v>
          </cell>
          <cell r="B1423" t="str">
            <v>1251</v>
          </cell>
          <cell r="C1423" t="str">
            <v>12</v>
          </cell>
          <cell r="D1423" t="str">
            <v>10</v>
          </cell>
          <cell r="E1423">
            <v>36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 t="str">
            <v>453484</v>
          </cell>
          <cell r="B1424" t="str">
            <v>1251</v>
          </cell>
          <cell r="C1424" t="str">
            <v>12</v>
          </cell>
          <cell r="D1424" t="str">
            <v>10</v>
          </cell>
          <cell r="E1424">
            <v>41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 t="str">
            <v>453484</v>
          </cell>
          <cell r="B1425" t="str">
            <v>1251</v>
          </cell>
          <cell r="C1425" t="str">
            <v>12</v>
          </cell>
          <cell r="D1425" t="str">
            <v>10</v>
          </cell>
          <cell r="E1425">
            <v>46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 t="str">
            <v>453484</v>
          </cell>
          <cell r="B1426" t="str">
            <v>1251</v>
          </cell>
          <cell r="C1426" t="str">
            <v>12</v>
          </cell>
          <cell r="D1426" t="str">
            <v>10</v>
          </cell>
          <cell r="E1426">
            <v>51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 t="str">
            <v>453484</v>
          </cell>
          <cell r="B1427" t="str">
            <v>1251</v>
          </cell>
          <cell r="C1427" t="str">
            <v>12</v>
          </cell>
          <cell r="D1427" t="str">
            <v>10</v>
          </cell>
          <cell r="E1427">
            <v>56</v>
          </cell>
          <cell r="G1427">
            <v>0</v>
          </cell>
          <cell r="H1427">
            <v>4490</v>
          </cell>
          <cell r="I1427">
            <v>4490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4490</v>
          </cell>
          <cell r="R1427">
            <v>4490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 t="str">
            <v>453484</v>
          </cell>
          <cell r="B1428" t="str">
            <v>1251</v>
          </cell>
          <cell r="C1428" t="str">
            <v>12</v>
          </cell>
          <cell r="D1428" t="str">
            <v>10</v>
          </cell>
          <cell r="E1428">
            <v>61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 t="str">
            <v>453484</v>
          </cell>
          <cell r="B1429" t="str">
            <v>1251</v>
          </cell>
          <cell r="C1429" t="str">
            <v>12</v>
          </cell>
          <cell r="D1429" t="str">
            <v>10</v>
          </cell>
          <cell r="E1429">
            <v>66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 t="str">
            <v>453484</v>
          </cell>
          <cell r="B1430" t="str">
            <v>1251</v>
          </cell>
          <cell r="C1430" t="str">
            <v>12</v>
          </cell>
          <cell r="D1430" t="str">
            <v>10</v>
          </cell>
          <cell r="E1430">
            <v>71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 t="str">
            <v>453484</v>
          </cell>
          <cell r="B1431" t="str">
            <v>1251</v>
          </cell>
          <cell r="C1431" t="str">
            <v>12</v>
          </cell>
          <cell r="D1431" t="str">
            <v>10</v>
          </cell>
          <cell r="E1431">
            <v>76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 t="str">
            <v>453484</v>
          </cell>
          <cell r="B1432" t="str">
            <v>1251</v>
          </cell>
          <cell r="C1432" t="str">
            <v>12</v>
          </cell>
          <cell r="D1432" t="str">
            <v>10</v>
          </cell>
          <cell r="E1432">
            <v>81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 t="str">
            <v>453484</v>
          </cell>
          <cell r="B1433" t="str">
            <v>1251</v>
          </cell>
          <cell r="C1433" t="str">
            <v>12</v>
          </cell>
          <cell r="D1433" t="str">
            <v>10</v>
          </cell>
          <cell r="E1433">
            <v>86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</row>
        <row r="1434">
          <cell r="A1434" t="str">
            <v>453484</v>
          </cell>
          <cell r="B1434" t="str">
            <v>1251</v>
          </cell>
          <cell r="C1434" t="str">
            <v>12</v>
          </cell>
          <cell r="D1434" t="str">
            <v>10</v>
          </cell>
          <cell r="E1434">
            <v>91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</row>
        <row r="1435">
          <cell r="A1435" t="str">
            <v>453484</v>
          </cell>
          <cell r="B1435" t="str">
            <v>1251</v>
          </cell>
          <cell r="C1435" t="str">
            <v>12</v>
          </cell>
          <cell r="D1435" t="str">
            <v>10</v>
          </cell>
          <cell r="E1435">
            <v>96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</row>
        <row r="1436">
          <cell r="A1436" t="str">
            <v>453484</v>
          </cell>
          <cell r="B1436" t="str">
            <v>1251</v>
          </cell>
          <cell r="C1436" t="str">
            <v>12</v>
          </cell>
          <cell r="D1436" t="str">
            <v>10</v>
          </cell>
          <cell r="E1436">
            <v>101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</row>
        <row r="1437">
          <cell r="A1437" t="str">
            <v>453484</v>
          </cell>
          <cell r="B1437" t="str">
            <v>1251</v>
          </cell>
          <cell r="C1437" t="str">
            <v>12</v>
          </cell>
          <cell r="D1437" t="str">
            <v>10</v>
          </cell>
          <cell r="E1437">
            <v>106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-26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</row>
        <row r="1438">
          <cell r="A1438" t="str">
            <v>453484</v>
          </cell>
          <cell r="B1438" t="str">
            <v>1251</v>
          </cell>
          <cell r="C1438" t="str">
            <v>12</v>
          </cell>
          <cell r="D1438" t="str">
            <v>10</v>
          </cell>
          <cell r="E1438">
            <v>111</v>
          </cell>
          <cell r="G1438">
            <v>0</v>
          </cell>
          <cell r="H1438">
            <v>0</v>
          </cell>
          <cell r="I1438">
            <v>-26</v>
          </cell>
          <cell r="J1438">
            <v>0</v>
          </cell>
          <cell r="K1438">
            <v>4490</v>
          </cell>
          <cell r="L1438">
            <v>4464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</row>
        <row r="1439">
          <cell r="A1439" t="str">
            <v>453484</v>
          </cell>
          <cell r="B1439" t="str">
            <v>1251</v>
          </cell>
          <cell r="C1439" t="str">
            <v>12</v>
          </cell>
          <cell r="D1439" t="str">
            <v>21</v>
          </cell>
          <cell r="E1439">
            <v>1</v>
          </cell>
          <cell r="G1439">
            <v>801214</v>
          </cell>
          <cell r="H1439">
            <v>140401</v>
          </cell>
          <cell r="I1439">
            <v>42935</v>
          </cell>
          <cell r="J1439">
            <v>2763</v>
          </cell>
          <cell r="K1439">
            <v>186099</v>
          </cell>
          <cell r="L1439">
            <v>59682</v>
          </cell>
          <cell r="M1439">
            <v>67866</v>
          </cell>
          <cell r="N1439">
            <v>346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</row>
        <row r="1440">
          <cell r="A1440" t="str">
            <v>453484</v>
          </cell>
          <cell r="B1440" t="str">
            <v>1251</v>
          </cell>
          <cell r="C1440" t="str">
            <v>12</v>
          </cell>
          <cell r="D1440" t="str">
            <v>21</v>
          </cell>
          <cell r="E1440">
            <v>1</v>
          </cell>
          <cell r="G1440">
            <v>999999</v>
          </cell>
          <cell r="H1440">
            <v>140401</v>
          </cell>
          <cell r="I1440">
            <v>42935</v>
          </cell>
          <cell r="J1440">
            <v>2763</v>
          </cell>
          <cell r="K1440">
            <v>186099</v>
          </cell>
          <cell r="L1440">
            <v>59682</v>
          </cell>
          <cell r="M1440">
            <v>67866</v>
          </cell>
          <cell r="N1440">
            <v>346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 t="str">
            <v>453484</v>
          </cell>
          <cell r="B1441" t="str">
            <v>1251</v>
          </cell>
          <cell r="C1441" t="str">
            <v>12</v>
          </cell>
          <cell r="D1441" t="str">
            <v>21</v>
          </cell>
          <cell r="E1441">
            <v>17</v>
          </cell>
          <cell r="G1441">
            <v>801214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 t="str">
            <v>453484</v>
          </cell>
          <cell r="B1442" t="str">
            <v>1251</v>
          </cell>
          <cell r="C1442" t="str">
            <v>12</v>
          </cell>
          <cell r="D1442" t="str">
            <v>21</v>
          </cell>
          <cell r="E1442">
            <v>17</v>
          </cell>
          <cell r="G1442">
            <v>999999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</row>
        <row r="1443">
          <cell r="A1443" t="str">
            <v>453484</v>
          </cell>
          <cell r="B1443" t="str">
            <v>1251</v>
          </cell>
          <cell r="C1443" t="str">
            <v>12</v>
          </cell>
          <cell r="D1443" t="str">
            <v>21</v>
          </cell>
          <cell r="E1443">
            <v>33</v>
          </cell>
          <cell r="G1443">
            <v>801214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</row>
        <row r="1444">
          <cell r="A1444" t="str">
            <v>453484</v>
          </cell>
          <cell r="B1444" t="str">
            <v>1251</v>
          </cell>
          <cell r="C1444" t="str">
            <v>12</v>
          </cell>
          <cell r="D1444" t="str">
            <v>21</v>
          </cell>
          <cell r="E1444">
            <v>33</v>
          </cell>
          <cell r="G1444">
            <v>999999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</row>
        <row r="1445">
          <cell r="A1445" t="str">
            <v>453484</v>
          </cell>
          <cell r="B1445" t="str">
            <v>1251</v>
          </cell>
          <cell r="C1445" t="str">
            <v>12</v>
          </cell>
          <cell r="D1445" t="str">
            <v>21</v>
          </cell>
          <cell r="E1445">
            <v>49</v>
          </cell>
          <cell r="G1445">
            <v>801214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536</v>
          </cell>
          <cell r="V1445">
            <v>0</v>
          </cell>
          <cell r="W1445">
            <v>1193</v>
          </cell>
        </row>
        <row r="1446">
          <cell r="A1446" t="str">
            <v>453484</v>
          </cell>
          <cell r="B1446" t="str">
            <v>1251</v>
          </cell>
          <cell r="C1446" t="str">
            <v>12</v>
          </cell>
          <cell r="D1446" t="str">
            <v>21</v>
          </cell>
          <cell r="E1446">
            <v>49</v>
          </cell>
          <cell r="G1446">
            <v>999999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536</v>
          </cell>
          <cell r="V1446">
            <v>0</v>
          </cell>
          <cell r="W1446">
            <v>1193</v>
          </cell>
        </row>
        <row r="1447">
          <cell r="A1447" t="str">
            <v>453484</v>
          </cell>
          <cell r="B1447" t="str">
            <v>1251</v>
          </cell>
          <cell r="C1447" t="str">
            <v>12</v>
          </cell>
          <cell r="D1447" t="str">
            <v>21</v>
          </cell>
          <cell r="E1447">
            <v>65</v>
          </cell>
          <cell r="G1447">
            <v>801214</v>
          </cell>
          <cell r="H1447">
            <v>0</v>
          </cell>
          <cell r="I1447">
            <v>239</v>
          </cell>
          <cell r="J1447">
            <v>0</v>
          </cell>
          <cell r="K1447">
            <v>0</v>
          </cell>
          <cell r="L1447">
            <v>315961</v>
          </cell>
          <cell r="M1447">
            <v>0</v>
          </cell>
          <cell r="N1447">
            <v>315961</v>
          </cell>
          <cell r="O1447">
            <v>0</v>
          </cell>
          <cell r="P1447">
            <v>315961</v>
          </cell>
          <cell r="Q1447">
            <v>17</v>
          </cell>
          <cell r="R1447">
            <v>17</v>
          </cell>
          <cell r="S1447">
            <v>59</v>
          </cell>
          <cell r="T1447">
            <v>59</v>
          </cell>
          <cell r="U1447">
            <v>0</v>
          </cell>
          <cell r="V1447">
            <v>0</v>
          </cell>
          <cell r="W1447">
            <v>0</v>
          </cell>
        </row>
        <row r="1448">
          <cell r="A1448" t="str">
            <v>453484</v>
          </cell>
          <cell r="B1448" t="str">
            <v>1251</v>
          </cell>
          <cell r="C1448" t="str">
            <v>12</v>
          </cell>
          <cell r="D1448" t="str">
            <v>21</v>
          </cell>
          <cell r="E1448">
            <v>65</v>
          </cell>
          <cell r="G1448">
            <v>999999</v>
          </cell>
          <cell r="H1448">
            <v>0</v>
          </cell>
          <cell r="I1448">
            <v>239</v>
          </cell>
          <cell r="J1448">
            <v>0</v>
          </cell>
          <cell r="K1448">
            <v>0</v>
          </cell>
          <cell r="L1448">
            <v>315961</v>
          </cell>
          <cell r="M1448">
            <v>0</v>
          </cell>
          <cell r="N1448">
            <v>315961</v>
          </cell>
          <cell r="O1448">
            <v>0</v>
          </cell>
          <cell r="P1448">
            <v>315961</v>
          </cell>
          <cell r="Q1448">
            <v>17</v>
          </cell>
          <cell r="R1448">
            <v>17</v>
          </cell>
          <cell r="S1448">
            <v>59</v>
          </cell>
          <cell r="T1448">
            <v>59</v>
          </cell>
          <cell r="U1448">
            <v>0</v>
          </cell>
          <cell r="V1448">
            <v>0</v>
          </cell>
          <cell r="W1448">
            <v>0</v>
          </cell>
        </row>
        <row r="1449">
          <cell r="A1449" t="str">
            <v>453484</v>
          </cell>
          <cell r="B1449" t="str">
            <v>1251</v>
          </cell>
          <cell r="C1449" t="str">
            <v>12</v>
          </cell>
          <cell r="D1449" t="str">
            <v>22</v>
          </cell>
          <cell r="E1449">
            <v>1</v>
          </cell>
          <cell r="G1449">
            <v>751922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</row>
        <row r="1450">
          <cell r="A1450" t="str">
            <v>453484</v>
          </cell>
          <cell r="B1450" t="str">
            <v>1251</v>
          </cell>
          <cell r="C1450" t="str">
            <v>12</v>
          </cell>
          <cell r="D1450" t="str">
            <v>22</v>
          </cell>
          <cell r="E1450">
            <v>1</v>
          </cell>
          <cell r="G1450">
            <v>801214</v>
          </cell>
          <cell r="H1450">
            <v>0</v>
          </cell>
          <cell r="I1450">
            <v>8993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200</v>
          </cell>
          <cell r="W1450">
            <v>0</v>
          </cell>
        </row>
        <row r="1451">
          <cell r="A1451" t="str">
            <v>453484</v>
          </cell>
          <cell r="B1451" t="str">
            <v>1251</v>
          </cell>
          <cell r="C1451" t="str">
            <v>12</v>
          </cell>
          <cell r="D1451" t="str">
            <v>22</v>
          </cell>
          <cell r="E1451">
            <v>1</v>
          </cell>
          <cell r="G1451">
            <v>999999</v>
          </cell>
          <cell r="H1451">
            <v>0</v>
          </cell>
          <cell r="I1451">
            <v>8993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200</v>
          </cell>
          <cell r="W1451">
            <v>0</v>
          </cell>
        </row>
        <row r="1452">
          <cell r="A1452" t="str">
            <v>453484</v>
          </cell>
          <cell r="B1452" t="str">
            <v>1251</v>
          </cell>
          <cell r="C1452" t="str">
            <v>12</v>
          </cell>
          <cell r="D1452" t="str">
            <v>22</v>
          </cell>
          <cell r="E1452">
            <v>17</v>
          </cell>
          <cell r="G1452">
            <v>751922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 t="str">
            <v>453484</v>
          </cell>
          <cell r="B1453" t="str">
            <v>1251</v>
          </cell>
          <cell r="C1453" t="str">
            <v>12</v>
          </cell>
          <cell r="D1453" t="str">
            <v>22</v>
          </cell>
          <cell r="E1453">
            <v>17</v>
          </cell>
          <cell r="G1453">
            <v>801214</v>
          </cell>
          <cell r="H1453">
            <v>200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200</v>
          </cell>
          <cell r="O1453">
            <v>0</v>
          </cell>
          <cell r="P1453">
            <v>0</v>
          </cell>
          <cell r="Q1453">
            <v>9193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 t="str">
            <v>453484</v>
          </cell>
          <cell r="B1454" t="str">
            <v>1251</v>
          </cell>
          <cell r="C1454" t="str">
            <v>12</v>
          </cell>
          <cell r="D1454" t="str">
            <v>22</v>
          </cell>
          <cell r="E1454">
            <v>17</v>
          </cell>
          <cell r="G1454">
            <v>999999</v>
          </cell>
          <cell r="H1454">
            <v>200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200</v>
          </cell>
          <cell r="O1454">
            <v>0</v>
          </cell>
          <cell r="P1454">
            <v>0</v>
          </cell>
          <cell r="Q1454">
            <v>9193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 t="str">
            <v>453484</v>
          </cell>
          <cell r="B1455" t="str">
            <v>1251</v>
          </cell>
          <cell r="C1455" t="str">
            <v>12</v>
          </cell>
          <cell r="D1455" t="str">
            <v>22</v>
          </cell>
          <cell r="E1455">
            <v>33</v>
          </cell>
          <cell r="G1455">
            <v>751922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 t="str">
            <v>453484</v>
          </cell>
          <cell r="B1456" t="str">
            <v>1251</v>
          </cell>
          <cell r="C1456" t="str">
            <v>12</v>
          </cell>
          <cell r="D1456" t="str">
            <v>22</v>
          </cell>
          <cell r="E1456">
            <v>33</v>
          </cell>
          <cell r="G1456">
            <v>801214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 t="str">
            <v>453484</v>
          </cell>
          <cell r="B1457" t="str">
            <v>1251</v>
          </cell>
          <cell r="C1457" t="str">
            <v>12</v>
          </cell>
          <cell r="D1457" t="str">
            <v>22</v>
          </cell>
          <cell r="E1457">
            <v>33</v>
          </cell>
          <cell r="G1457">
            <v>999999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 t="str">
            <v>453484</v>
          </cell>
          <cell r="B1458" t="str">
            <v>1251</v>
          </cell>
          <cell r="C1458" t="str">
            <v>12</v>
          </cell>
          <cell r="D1458" t="str">
            <v>22</v>
          </cell>
          <cell r="E1458">
            <v>49</v>
          </cell>
          <cell r="G1458">
            <v>751922</v>
          </cell>
          <cell r="H1458">
            <v>305162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305162</v>
          </cell>
          <cell r="P1458">
            <v>0</v>
          </cell>
          <cell r="Q1458">
            <v>305162</v>
          </cell>
          <cell r="R1458">
            <v>0</v>
          </cell>
          <cell r="S1458">
            <v>305162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</row>
        <row r="1459">
          <cell r="A1459" t="str">
            <v>453484</v>
          </cell>
          <cell r="B1459" t="str">
            <v>1251</v>
          </cell>
          <cell r="C1459" t="str">
            <v>12</v>
          </cell>
          <cell r="D1459" t="str">
            <v>22</v>
          </cell>
          <cell r="E1459">
            <v>49</v>
          </cell>
          <cell r="G1459">
            <v>801214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9193</v>
          </cell>
          <cell r="P1459">
            <v>4490</v>
          </cell>
          <cell r="Q1459">
            <v>13683</v>
          </cell>
          <cell r="R1459">
            <v>0</v>
          </cell>
          <cell r="S1459">
            <v>13683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</row>
        <row r="1460">
          <cell r="A1460" t="str">
            <v>453484</v>
          </cell>
          <cell r="B1460" t="str">
            <v>1251</v>
          </cell>
          <cell r="C1460" t="str">
            <v>12</v>
          </cell>
          <cell r="D1460" t="str">
            <v>22</v>
          </cell>
          <cell r="E1460">
            <v>49</v>
          </cell>
          <cell r="G1460">
            <v>999999</v>
          </cell>
          <cell r="H1460">
            <v>305162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314355</v>
          </cell>
          <cell r="P1460">
            <v>4490</v>
          </cell>
          <cell r="Q1460">
            <v>318845</v>
          </cell>
          <cell r="R1460">
            <v>0</v>
          </cell>
          <cell r="S1460">
            <v>318845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</row>
        <row r="1461">
          <cell r="A1461" t="str">
            <v>453484</v>
          </cell>
          <cell r="B1461" t="str">
            <v>1251</v>
          </cell>
          <cell r="C1461" t="str">
            <v>12</v>
          </cell>
          <cell r="D1461" t="str">
            <v>23</v>
          </cell>
          <cell r="E1461">
            <v>1</v>
          </cell>
          <cell r="G1461">
            <v>183872</v>
          </cell>
          <cell r="H1461">
            <v>0</v>
          </cell>
          <cell r="I1461">
            <v>0</v>
          </cell>
          <cell r="J1461">
            <v>3776</v>
          </cell>
          <cell r="K1461">
            <v>0</v>
          </cell>
          <cell r="L1461">
            <v>3776</v>
          </cell>
          <cell r="M1461">
            <v>187648</v>
          </cell>
          <cell r="N1461">
            <v>186099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 t="str">
            <v>453484</v>
          </cell>
          <cell r="B1462" t="str">
            <v>1251</v>
          </cell>
          <cell r="C1462" t="str">
            <v>12</v>
          </cell>
          <cell r="D1462" t="str">
            <v>23</v>
          </cell>
          <cell r="E1462">
            <v>2</v>
          </cell>
          <cell r="G1462">
            <v>59119</v>
          </cell>
          <cell r="H1462">
            <v>0</v>
          </cell>
          <cell r="I1462">
            <v>0</v>
          </cell>
          <cell r="J1462">
            <v>1208</v>
          </cell>
          <cell r="K1462">
            <v>0</v>
          </cell>
          <cell r="L1462">
            <v>1208</v>
          </cell>
          <cell r="M1462">
            <v>60327</v>
          </cell>
          <cell r="N1462">
            <v>59682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 t="str">
            <v>453484</v>
          </cell>
          <cell r="B1463" t="str">
            <v>1251</v>
          </cell>
          <cell r="C1463" t="str">
            <v>12</v>
          </cell>
          <cell r="D1463" t="str">
            <v>23</v>
          </cell>
          <cell r="E1463">
            <v>3</v>
          </cell>
          <cell r="G1463">
            <v>45104</v>
          </cell>
          <cell r="H1463">
            <v>0</v>
          </cell>
          <cell r="I1463">
            <v>0</v>
          </cell>
          <cell r="J1463">
            <v>23423</v>
          </cell>
          <cell r="K1463">
            <v>0</v>
          </cell>
          <cell r="L1463">
            <v>23423</v>
          </cell>
          <cell r="M1463">
            <v>68527</v>
          </cell>
          <cell r="N1463">
            <v>68212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A1464" t="str">
            <v>453484</v>
          </cell>
          <cell r="B1464" t="str">
            <v>1251</v>
          </cell>
          <cell r="C1464" t="str">
            <v>12</v>
          </cell>
          <cell r="D1464" t="str">
            <v>23</v>
          </cell>
          <cell r="E1464">
            <v>4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 t="str">
            <v>453484</v>
          </cell>
          <cell r="B1465" t="str">
            <v>1251</v>
          </cell>
          <cell r="C1465" t="str">
            <v>12</v>
          </cell>
          <cell r="D1465" t="str">
            <v>23</v>
          </cell>
          <cell r="E1465">
            <v>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 t="str">
            <v>453484</v>
          </cell>
          <cell r="B1466" t="str">
            <v>1251</v>
          </cell>
          <cell r="C1466" t="str">
            <v>12</v>
          </cell>
          <cell r="D1466" t="str">
            <v>23</v>
          </cell>
          <cell r="E1466">
            <v>6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</row>
        <row r="1467">
          <cell r="A1467" t="str">
            <v>453484</v>
          </cell>
          <cell r="B1467" t="str">
            <v>1251</v>
          </cell>
          <cell r="C1467" t="str">
            <v>12</v>
          </cell>
          <cell r="D1467" t="str">
            <v>23</v>
          </cell>
          <cell r="E1467">
            <v>7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</row>
        <row r="1468">
          <cell r="A1468" t="str">
            <v>453484</v>
          </cell>
          <cell r="B1468" t="str">
            <v>1251</v>
          </cell>
          <cell r="C1468" t="str">
            <v>12</v>
          </cell>
          <cell r="D1468" t="str">
            <v>23</v>
          </cell>
          <cell r="E1468">
            <v>8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</row>
        <row r="1469">
          <cell r="A1469" t="str">
            <v>453484</v>
          </cell>
          <cell r="B1469" t="str">
            <v>1251</v>
          </cell>
          <cell r="C1469" t="str">
            <v>12</v>
          </cell>
          <cell r="D1469" t="str">
            <v>23</v>
          </cell>
          <cell r="E1469">
            <v>9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</row>
        <row r="1470">
          <cell r="A1470" t="str">
            <v>453484</v>
          </cell>
          <cell r="B1470" t="str">
            <v>1251</v>
          </cell>
          <cell r="C1470" t="str">
            <v>12</v>
          </cell>
          <cell r="D1470" t="str">
            <v>23</v>
          </cell>
          <cell r="E1470">
            <v>10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 t="str">
            <v>453484</v>
          </cell>
          <cell r="B1471" t="str">
            <v>1251</v>
          </cell>
          <cell r="C1471" t="str">
            <v>12</v>
          </cell>
          <cell r="D1471" t="str">
            <v>23</v>
          </cell>
          <cell r="E1471">
            <v>11</v>
          </cell>
          <cell r="G1471">
            <v>1000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1000</v>
          </cell>
          <cell r="N1471">
            <v>536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</row>
        <row r="1472">
          <cell r="A1472" t="str">
            <v>453484</v>
          </cell>
          <cell r="B1472" t="str">
            <v>1251</v>
          </cell>
          <cell r="C1472" t="str">
            <v>12</v>
          </cell>
          <cell r="D1472" t="str">
            <v>23</v>
          </cell>
          <cell r="E1472">
            <v>12</v>
          </cell>
          <cell r="G1472">
            <v>289095</v>
          </cell>
          <cell r="H1472">
            <v>0</v>
          </cell>
          <cell r="I1472">
            <v>0</v>
          </cell>
          <cell r="J1472">
            <v>28407</v>
          </cell>
          <cell r="K1472">
            <v>0</v>
          </cell>
          <cell r="L1472">
            <v>28407</v>
          </cell>
          <cell r="M1472">
            <v>317502</v>
          </cell>
          <cell r="N1472">
            <v>314529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</row>
        <row r="1473">
          <cell r="A1473" t="str">
            <v>453484</v>
          </cell>
          <cell r="B1473" t="str">
            <v>1251</v>
          </cell>
          <cell r="C1473" t="str">
            <v>12</v>
          </cell>
          <cell r="D1473" t="str">
            <v>23</v>
          </cell>
          <cell r="E1473">
            <v>13</v>
          </cell>
          <cell r="G1473">
            <v>0</v>
          </cell>
          <cell r="H1473">
            <v>0</v>
          </cell>
          <cell r="I1473">
            <v>0</v>
          </cell>
          <cell r="J1473">
            <v>1432</v>
          </cell>
          <cell r="K1473">
            <v>0</v>
          </cell>
          <cell r="L1473">
            <v>1432</v>
          </cell>
          <cell r="M1473">
            <v>1432</v>
          </cell>
          <cell r="N1473">
            <v>1432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 t="str">
            <v>453484</v>
          </cell>
          <cell r="B1474" t="str">
            <v>1251</v>
          </cell>
          <cell r="C1474" t="str">
            <v>12</v>
          </cell>
          <cell r="D1474" t="str">
            <v>23</v>
          </cell>
          <cell r="E1474">
            <v>14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</row>
        <row r="1475">
          <cell r="A1475" t="str">
            <v>453484</v>
          </cell>
          <cell r="B1475" t="str">
            <v>1251</v>
          </cell>
          <cell r="C1475" t="str">
            <v>12</v>
          </cell>
          <cell r="D1475" t="str">
            <v>23</v>
          </cell>
          <cell r="E1475">
            <v>15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 t="str">
            <v>453484</v>
          </cell>
          <cell r="B1476" t="str">
            <v>1251</v>
          </cell>
          <cell r="C1476" t="str">
            <v>12</v>
          </cell>
          <cell r="D1476" t="str">
            <v>23</v>
          </cell>
          <cell r="E1476">
            <v>16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</row>
        <row r="1477">
          <cell r="A1477" t="str">
            <v>453484</v>
          </cell>
          <cell r="B1477" t="str">
            <v>1251</v>
          </cell>
          <cell r="C1477" t="str">
            <v>12</v>
          </cell>
          <cell r="D1477" t="str">
            <v>23</v>
          </cell>
          <cell r="E1477">
            <v>17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</row>
        <row r="1478">
          <cell r="A1478" t="str">
            <v>453484</v>
          </cell>
          <cell r="B1478" t="str">
            <v>1251</v>
          </cell>
          <cell r="C1478" t="str">
            <v>12</v>
          </cell>
          <cell r="D1478" t="str">
            <v>23</v>
          </cell>
          <cell r="E1478">
            <v>18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</row>
        <row r="1479">
          <cell r="A1479" t="str">
            <v>453484</v>
          </cell>
          <cell r="B1479" t="str">
            <v>1251</v>
          </cell>
          <cell r="C1479" t="str">
            <v>12</v>
          </cell>
          <cell r="D1479" t="str">
            <v>23</v>
          </cell>
          <cell r="E1479">
            <v>19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</row>
        <row r="1480">
          <cell r="A1480" t="str">
            <v>453484</v>
          </cell>
          <cell r="B1480" t="str">
            <v>1251</v>
          </cell>
          <cell r="C1480" t="str">
            <v>12</v>
          </cell>
          <cell r="D1480" t="str">
            <v>23</v>
          </cell>
          <cell r="E1480">
            <v>20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</row>
        <row r="1481">
          <cell r="A1481" t="str">
            <v>453484</v>
          </cell>
          <cell r="B1481" t="str">
            <v>1251</v>
          </cell>
          <cell r="C1481" t="str">
            <v>12</v>
          </cell>
          <cell r="D1481" t="str">
            <v>23</v>
          </cell>
          <cell r="E1481">
            <v>21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</row>
        <row r="1482">
          <cell r="A1482" t="str">
            <v>453484</v>
          </cell>
          <cell r="B1482" t="str">
            <v>1251</v>
          </cell>
          <cell r="C1482" t="str">
            <v>12</v>
          </cell>
          <cell r="D1482" t="str">
            <v>23</v>
          </cell>
          <cell r="E1482">
            <v>22</v>
          </cell>
          <cell r="G1482">
            <v>0</v>
          </cell>
          <cell r="H1482">
            <v>0</v>
          </cell>
          <cell r="I1482">
            <v>0</v>
          </cell>
          <cell r="J1482">
            <v>1432</v>
          </cell>
          <cell r="K1482">
            <v>0</v>
          </cell>
          <cell r="L1482">
            <v>1432</v>
          </cell>
          <cell r="M1482">
            <v>1432</v>
          </cell>
          <cell r="N1482">
            <v>1432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</row>
        <row r="1483">
          <cell r="A1483" t="str">
            <v>453484</v>
          </cell>
          <cell r="B1483" t="str">
            <v>1251</v>
          </cell>
          <cell r="C1483" t="str">
            <v>12</v>
          </cell>
          <cell r="D1483" t="str">
            <v>23</v>
          </cell>
          <cell r="E1483">
            <v>23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</row>
        <row r="1484">
          <cell r="A1484" t="str">
            <v>453484</v>
          </cell>
          <cell r="B1484" t="str">
            <v>1251</v>
          </cell>
          <cell r="C1484" t="str">
            <v>12</v>
          </cell>
          <cell r="D1484" t="str">
            <v>23</v>
          </cell>
          <cell r="E1484">
            <v>24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</row>
        <row r="1485">
          <cell r="A1485" t="str">
            <v>453484</v>
          </cell>
          <cell r="B1485" t="str">
            <v>1251</v>
          </cell>
          <cell r="C1485" t="str">
            <v>12</v>
          </cell>
          <cell r="D1485" t="str">
            <v>23</v>
          </cell>
          <cell r="E1485">
            <v>25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</row>
        <row r="1486">
          <cell r="A1486" t="str">
            <v>453484</v>
          </cell>
          <cell r="B1486" t="str">
            <v>1251</v>
          </cell>
          <cell r="C1486" t="str">
            <v>12</v>
          </cell>
          <cell r="D1486" t="str">
            <v>23</v>
          </cell>
          <cell r="E1486">
            <v>26</v>
          </cell>
          <cell r="G1486">
            <v>289095</v>
          </cell>
          <cell r="H1486">
            <v>0</v>
          </cell>
          <cell r="I1486">
            <v>0</v>
          </cell>
          <cell r="J1486">
            <v>29839</v>
          </cell>
          <cell r="K1486">
            <v>0</v>
          </cell>
          <cell r="L1486">
            <v>29839</v>
          </cell>
          <cell r="M1486">
            <v>318934</v>
          </cell>
          <cell r="N1486">
            <v>315961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</row>
        <row r="1487">
          <cell r="A1487" t="str">
            <v>453484</v>
          </cell>
          <cell r="B1487" t="str">
            <v>1251</v>
          </cell>
          <cell r="C1487" t="str">
            <v>12</v>
          </cell>
          <cell r="D1487" t="str">
            <v>23</v>
          </cell>
          <cell r="E1487">
            <v>27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 t="str">
            <v>453484</v>
          </cell>
          <cell r="B1488" t="str">
            <v>1251</v>
          </cell>
          <cell r="C1488" t="str">
            <v>12</v>
          </cell>
          <cell r="D1488" t="str">
            <v>23</v>
          </cell>
          <cell r="E1488">
            <v>28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-1964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 t="str">
            <v>453484</v>
          </cell>
          <cell r="B1489" t="str">
            <v>1251</v>
          </cell>
          <cell r="C1489" t="str">
            <v>12</v>
          </cell>
          <cell r="D1489" t="str">
            <v>23</v>
          </cell>
          <cell r="E1489">
            <v>29</v>
          </cell>
          <cell r="G1489">
            <v>289095</v>
          </cell>
          <cell r="H1489">
            <v>0</v>
          </cell>
          <cell r="I1489">
            <v>0</v>
          </cell>
          <cell r="J1489">
            <v>29839</v>
          </cell>
          <cell r="K1489">
            <v>0</v>
          </cell>
          <cell r="L1489">
            <v>29839</v>
          </cell>
          <cell r="M1489">
            <v>318934</v>
          </cell>
          <cell r="N1489">
            <v>313997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 t="str">
            <v>453484</v>
          </cell>
          <cell r="B1490" t="str">
            <v>1251</v>
          </cell>
          <cell r="C1490" t="str">
            <v>12</v>
          </cell>
          <cell r="D1490" t="str">
            <v>23</v>
          </cell>
          <cell r="E1490">
            <v>30</v>
          </cell>
          <cell r="G1490">
            <v>6114</v>
          </cell>
          <cell r="H1490">
            <v>0</v>
          </cell>
          <cell r="I1490">
            <v>0</v>
          </cell>
          <cell r="J1490">
            <v>2780</v>
          </cell>
          <cell r="K1490">
            <v>0</v>
          </cell>
          <cell r="L1490">
            <v>2780</v>
          </cell>
          <cell r="M1490">
            <v>8894</v>
          </cell>
          <cell r="N1490">
            <v>9193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 t="str">
            <v>453484</v>
          </cell>
          <cell r="B1491" t="str">
            <v>1251</v>
          </cell>
          <cell r="C1491" t="str">
            <v>12</v>
          </cell>
          <cell r="D1491" t="str">
            <v>23</v>
          </cell>
          <cell r="E1491">
            <v>31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 t="str">
            <v>453484</v>
          </cell>
          <cell r="B1492" t="str">
            <v>1251</v>
          </cell>
          <cell r="C1492" t="str">
            <v>12</v>
          </cell>
          <cell r="D1492" t="str">
            <v>23</v>
          </cell>
          <cell r="E1492">
            <v>32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 t="str">
            <v>453484</v>
          </cell>
          <cell r="B1493" t="str">
            <v>1251</v>
          </cell>
          <cell r="C1493" t="str">
            <v>12</v>
          </cell>
          <cell r="D1493" t="str">
            <v>23</v>
          </cell>
          <cell r="E1493">
            <v>33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 t="str">
            <v>453484</v>
          </cell>
          <cell r="B1494" t="str">
            <v>1251</v>
          </cell>
          <cell r="C1494" t="str">
            <v>12</v>
          </cell>
          <cell r="D1494" t="str">
            <v>23</v>
          </cell>
          <cell r="E1494">
            <v>34</v>
          </cell>
          <cell r="G1494">
            <v>282981</v>
          </cell>
          <cell r="H1494">
            <v>0</v>
          </cell>
          <cell r="I1494">
            <v>0</v>
          </cell>
          <cell r="J1494">
            <v>22569</v>
          </cell>
          <cell r="K1494">
            <v>0</v>
          </cell>
          <cell r="L1494">
            <v>22569</v>
          </cell>
          <cell r="M1494">
            <v>305550</v>
          </cell>
          <cell r="N1494">
            <v>305162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 t="str">
            <v>453484</v>
          </cell>
          <cell r="B1495" t="str">
            <v>1251</v>
          </cell>
          <cell r="C1495" t="str">
            <v>12</v>
          </cell>
          <cell r="D1495" t="str">
            <v>23</v>
          </cell>
          <cell r="E1495">
            <v>35</v>
          </cell>
          <cell r="G1495">
            <v>0</v>
          </cell>
          <cell r="H1495">
            <v>0</v>
          </cell>
          <cell r="I1495">
            <v>0</v>
          </cell>
          <cell r="J1495">
            <v>4490</v>
          </cell>
          <cell r="K1495">
            <v>0</v>
          </cell>
          <cell r="L1495">
            <v>4490</v>
          </cell>
          <cell r="M1495">
            <v>4490</v>
          </cell>
          <cell r="N1495">
            <v>4490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 t="str">
            <v>453484</v>
          </cell>
          <cell r="B1496" t="str">
            <v>1251</v>
          </cell>
          <cell r="C1496" t="str">
            <v>12</v>
          </cell>
          <cell r="D1496" t="str">
            <v>23</v>
          </cell>
          <cell r="E1496">
            <v>36</v>
          </cell>
          <cell r="G1496">
            <v>289095</v>
          </cell>
          <cell r="H1496">
            <v>0</v>
          </cell>
          <cell r="I1496">
            <v>0</v>
          </cell>
          <cell r="J1496">
            <v>29839</v>
          </cell>
          <cell r="K1496">
            <v>0</v>
          </cell>
          <cell r="L1496">
            <v>29839</v>
          </cell>
          <cell r="M1496">
            <v>318934</v>
          </cell>
          <cell r="N1496">
            <v>318845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 t="str">
            <v>453484</v>
          </cell>
          <cell r="B1497" t="str">
            <v>1251</v>
          </cell>
          <cell r="C1497" t="str">
            <v>12</v>
          </cell>
          <cell r="D1497" t="str">
            <v>23</v>
          </cell>
          <cell r="E1497">
            <v>37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 t="str">
            <v>453484</v>
          </cell>
          <cell r="B1498" t="str">
            <v>1251</v>
          </cell>
          <cell r="C1498" t="str">
            <v>12</v>
          </cell>
          <cell r="D1498" t="str">
            <v>23</v>
          </cell>
          <cell r="E1498">
            <v>38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-26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 t="str">
            <v>453484</v>
          </cell>
          <cell r="B1499" t="str">
            <v>1251</v>
          </cell>
          <cell r="C1499" t="str">
            <v>12</v>
          </cell>
          <cell r="D1499" t="str">
            <v>23</v>
          </cell>
          <cell r="E1499">
            <v>39</v>
          </cell>
          <cell r="G1499">
            <v>289095</v>
          </cell>
          <cell r="H1499">
            <v>0</v>
          </cell>
          <cell r="I1499">
            <v>0</v>
          </cell>
          <cell r="J1499">
            <v>29839</v>
          </cell>
          <cell r="K1499">
            <v>0</v>
          </cell>
          <cell r="L1499">
            <v>29839</v>
          </cell>
          <cell r="M1499">
            <v>318934</v>
          </cell>
          <cell r="N1499">
            <v>318819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 t="str">
            <v>453484</v>
          </cell>
          <cell r="B1500" t="str">
            <v>1251</v>
          </cell>
          <cell r="C1500" t="str">
            <v>12</v>
          </cell>
          <cell r="D1500" t="str">
            <v>24</v>
          </cell>
          <cell r="E1500">
            <v>1</v>
          </cell>
          <cell r="G1500">
            <v>1</v>
          </cell>
          <cell r="H1500">
            <v>0</v>
          </cell>
          <cell r="I1500">
            <v>125</v>
          </cell>
          <cell r="J1500">
            <v>0</v>
          </cell>
          <cell r="K1500">
            <v>126</v>
          </cell>
          <cell r="L1500">
            <v>314329</v>
          </cell>
          <cell r="M1500">
            <v>313997</v>
          </cell>
          <cell r="N1500">
            <v>320</v>
          </cell>
          <cell r="O1500">
            <v>0</v>
          </cell>
          <cell r="P1500">
            <v>138</v>
          </cell>
          <cell r="Q1500">
            <v>0</v>
          </cell>
          <cell r="R1500">
            <v>458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 t="str">
            <v>453484</v>
          </cell>
          <cell r="B1501" t="str">
            <v>1251</v>
          </cell>
          <cell r="C1501" t="str">
            <v>12</v>
          </cell>
          <cell r="D1501" t="str">
            <v>29</v>
          </cell>
          <cell r="E1501">
            <v>1</v>
          </cell>
          <cell r="G1501">
            <v>1</v>
          </cell>
          <cell r="H1501">
            <v>320</v>
          </cell>
          <cell r="I1501">
            <v>125</v>
          </cell>
          <cell r="J1501">
            <v>138</v>
          </cell>
          <cell r="K1501">
            <v>126</v>
          </cell>
          <cell r="L1501">
            <v>458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1863</v>
          </cell>
          <cell r="R1501">
            <v>1962</v>
          </cell>
          <cell r="S1501">
            <v>0</v>
          </cell>
          <cell r="T1501">
            <v>0</v>
          </cell>
          <cell r="U1501">
            <v>2601</v>
          </cell>
          <cell r="V1501">
            <v>538</v>
          </cell>
          <cell r="W1501">
            <v>0</v>
          </cell>
        </row>
        <row r="1502">
          <cell r="A1502" t="str">
            <v>453484</v>
          </cell>
          <cell r="B1502" t="str">
            <v>1251</v>
          </cell>
          <cell r="C1502" t="str">
            <v>12</v>
          </cell>
          <cell r="D1502" t="str">
            <v>29</v>
          </cell>
          <cell r="E1502">
            <v>9</v>
          </cell>
          <cell r="G1502">
            <v>100</v>
          </cell>
          <cell r="H1502">
            <v>74</v>
          </cell>
          <cell r="I1502">
            <v>4364</v>
          </cell>
          <cell r="J1502">
            <v>2426</v>
          </cell>
          <cell r="K1502">
            <v>0</v>
          </cell>
          <cell r="L1502">
            <v>1</v>
          </cell>
          <cell r="M1502">
            <v>0</v>
          </cell>
          <cell r="N1502">
            <v>0</v>
          </cell>
          <cell r="O1502">
            <v>4490</v>
          </cell>
          <cell r="P1502">
            <v>2883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8965</v>
          </cell>
          <cell r="V1502">
            <v>388</v>
          </cell>
          <cell r="W1502">
            <v>0</v>
          </cell>
        </row>
        <row r="1503">
          <cell r="A1503" t="str">
            <v>453484</v>
          </cell>
          <cell r="B1503" t="str">
            <v>1251</v>
          </cell>
          <cell r="C1503" t="str">
            <v>12</v>
          </cell>
          <cell r="D1503" t="str">
            <v>29</v>
          </cell>
          <cell r="E1503">
            <v>17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13455</v>
          </cell>
          <cell r="L1503">
            <v>3271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13455</v>
          </cell>
          <cell r="R1503">
            <v>3271</v>
          </cell>
          <cell r="S1503">
            <v>0</v>
          </cell>
          <cell r="T1503">
            <v>0</v>
          </cell>
          <cell r="U1503">
            <v>13455</v>
          </cell>
          <cell r="V1503">
            <v>3271</v>
          </cell>
          <cell r="W1503">
            <v>0</v>
          </cell>
        </row>
        <row r="1504">
          <cell r="A1504" t="str">
            <v>453484</v>
          </cell>
          <cell r="B1504" t="str">
            <v>1251</v>
          </cell>
          <cell r="C1504" t="str">
            <v>12</v>
          </cell>
          <cell r="D1504" t="str">
            <v>29</v>
          </cell>
          <cell r="E1504">
            <v>25</v>
          </cell>
          <cell r="G1504">
            <v>0</v>
          </cell>
          <cell r="H1504">
            <v>0</v>
          </cell>
          <cell r="I1504">
            <v>26910</v>
          </cell>
          <cell r="J1504">
            <v>6542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 t="str">
            <v>453484</v>
          </cell>
          <cell r="B1505" t="str">
            <v>1251</v>
          </cell>
          <cell r="C1505" t="str">
            <v>12</v>
          </cell>
          <cell r="D1505" t="str">
            <v>34</v>
          </cell>
          <cell r="E1505">
            <v>0</v>
          </cell>
          <cell r="G1505">
            <v>84</v>
          </cell>
          <cell r="H1505">
            <v>2463</v>
          </cell>
          <cell r="I1505">
            <v>0</v>
          </cell>
          <cell r="J1505">
            <v>0</v>
          </cell>
          <cell r="K1505">
            <v>665</v>
          </cell>
          <cell r="L1505">
            <v>547</v>
          </cell>
          <cell r="M1505">
            <v>0</v>
          </cell>
          <cell r="N1505">
            <v>204</v>
          </cell>
          <cell r="O1505">
            <v>3675</v>
          </cell>
          <cell r="P1505">
            <v>496</v>
          </cell>
          <cell r="Q1505">
            <v>1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 t="str">
            <v>453484</v>
          </cell>
          <cell r="B1506" t="str">
            <v>1251</v>
          </cell>
          <cell r="C1506" t="str">
            <v>12</v>
          </cell>
          <cell r="D1506" t="str">
            <v>34</v>
          </cell>
          <cell r="E1506">
            <v>0</v>
          </cell>
          <cell r="G1506">
            <v>86</v>
          </cell>
          <cell r="H1506">
            <v>5945</v>
          </cell>
          <cell r="I1506">
            <v>0</v>
          </cell>
          <cell r="J1506">
            <v>116</v>
          </cell>
          <cell r="K1506">
            <v>1604</v>
          </cell>
          <cell r="L1506">
            <v>483</v>
          </cell>
          <cell r="M1506">
            <v>0</v>
          </cell>
          <cell r="N1506">
            <v>485</v>
          </cell>
          <cell r="O1506">
            <v>8148</v>
          </cell>
          <cell r="P1506">
            <v>1300</v>
          </cell>
          <cell r="Q1506">
            <v>3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 t="str">
            <v>453484</v>
          </cell>
          <cell r="B1507" t="str">
            <v>1251</v>
          </cell>
          <cell r="C1507" t="str">
            <v>12</v>
          </cell>
          <cell r="D1507" t="str">
            <v>34</v>
          </cell>
          <cell r="E1507">
            <v>0</v>
          </cell>
          <cell r="G1507">
            <v>90</v>
          </cell>
          <cell r="H1507">
            <v>4476</v>
          </cell>
          <cell r="I1507">
            <v>0</v>
          </cell>
          <cell r="J1507">
            <v>0</v>
          </cell>
          <cell r="K1507">
            <v>506</v>
          </cell>
          <cell r="L1507">
            <v>0</v>
          </cell>
          <cell r="M1507">
            <v>0</v>
          </cell>
          <cell r="N1507">
            <v>387</v>
          </cell>
          <cell r="O1507">
            <v>4982</v>
          </cell>
          <cell r="P1507">
            <v>936</v>
          </cell>
          <cell r="Q1507">
            <v>2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 t="str">
            <v>453484</v>
          </cell>
          <cell r="B1508" t="str">
            <v>1251</v>
          </cell>
          <cell r="C1508" t="str">
            <v>12</v>
          </cell>
          <cell r="D1508" t="str">
            <v>34</v>
          </cell>
          <cell r="E1508">
            <v>0</v>
          </cell>
          <cell r="G1508">
            <v>91</v>
          </cell>
          <cell r="H1508">
            <v>1612</v>
          </cell>
          <cell r="I1508">
            <v>0</v>
          </cell>
          <cell r="J1508">
            <v>0</v>
          </cell>
          <cell r="K1508">
            <v>174</v>
          </cell>
          <cell r="L1508">
            <v>0</v>
          </cell>
          <cell r="M1508">
            <v>0</v>
          </cell>
          <cell r="N1508">
            <v>132</v>
          </cell>
          <cell r="O1508">
            <v>1786</v>
          </cell>
          <cell r="P1508">
            <v>449</v>
          </cell>
          <cell r="Q1508">
            <v>1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 t="str">
            <v>453484</v>
          </cell>
          <cell r="B1509" t="str">
            <v>1251</v>
          </cell>
          <cell r="C1509" t="str">
            <v>12</v>
          </cell>
          <cell r="D1509" t="str">
            <v>34</v>
          </cell>
          <cell r="E1509">
            <v>0</v>
          </cell>
          <cell r="G1509">
            <v>94</v>
          </cell>
          <cell r="H1509">
            <v>2987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242</v>
          </cell>
          <cell r="O1509">
            <v>2987</v>
          </cell>
          <cell r="P1509">
            <v>310</v>
          </cell>
          <cell r="Q1509">
            <v>3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</row>
        <row r="1510">
          <cell r="A1510" t="str">
            <v>453484</v>
          </cell>
          <cell r="B1510" t="str">
            <v>1251</v>
          </cell>
          <cell r="C1510" t="str">
            <v>12</v>
          </cell>
          <cell r="D1510" t="str">
            <v>34</v>
          </cell>
          <cell r="E1510">
            <v>0</v>
          </cell>
          <cell r="G1510">
            <v>95</v>
          </cell>
          <cell r="H1510">
            <v>4365</v>
          </cell>
          <cell r="I1510">
            <v>0</v>
          </cell>
          <cell r="J1510">
            <v>0</v>
          </cell>
          <cell r="K1510">
            <v>0</v>
          </cell>
          <cell r="L1510">
            <v>337</v>
          </cell>
          <cell r="M1510">
            <v>0</v>
          </cell>
          <cell r="N1510">
            <v>360</v>
          </cell>
          <cell r="O1510">
            <v>4702</v>
          </cell>
          <cell r="P1510">
            <v>468</v>
          </cell>
          <cell r="Q1510">
            <v>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</row>
        <row r="1511">
          <cell r="A1511" t="str">
            <v>453484</v>
          </cell>
          <cell r="B1511" t="str">
            <v>1251</v>
          </cell>
          <cell r="C1511" t="str">
            <v>12</v>
          </cell>
          <cell r="D1511" t="str">
            <v>34</v>
          </cell>
          <cell r="E1511">
            <v>0</v>
          </cell>
          <cell r="G1511">
            <v>96</v>
          </cell>
          <cell r="H1511">
            <v>4346</v>
          </cell>
          <cell r="I1511">
            <v>0</v>
          </cell>
          <cell r="J1511">
            <v>0</v>
          </cell>
          <cell r="K1511">
            <v>0</v>
          </cell>
          <cell r="L1511">
            <v>56</v>
          </cell>
          <cell r="M1511">
            <v>0</v>
          </cell>
          <cell r="N1511">
            <v>285</v>
          </cell>
          <cell r="O1511">
            <v>4402</v>
          </cell>
          <cell r="P1511">
            <v>375</v>
          </cell>
          <cell r="Q1511">
            <v>4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 t="str">
            <v>453484</v>
          </cell>
          <cell r="B1512" t="str">
            <v>1251</v>
          </cell>
          <cell r="C1512" t="str">
            <v>12</v>
          </cell>
          <cell r="D1512" t="str">
            <v>34</v>
          </cell>
          <cell r="E1512">
            <v>0</v>
          </cell>
          <cell r="G1512">
            <v>97</v>
          </cell>
          <cell r="H1512">
            <v>338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89</v>
          </cell>
          <cell r="O1512">
            <v>338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 t="str">
            <v>453484</v>
          </cell>
          <cell r="B1513" t="str">
            <v>1251</v>
          </cell>
          <cell r="C1513" t="str">
            <v>12</v>
          </cell>
          <cell r="D1513" t="str">
            <v>34</v>
          </cell>
          <cell r="E1513">
            <v>0</v>
          </cell>
          <cell r="G1513">
            <v>98</v>
          </cell>
          <cell r="H1513">
            <v>35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97</v>
          </cell>
          <cell r="O1513">
            <v>35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 t="str">
            <v>453484</v>
          </cell>
          <cell r="B1514" t="str">
            <v>1251</v>
          </cell>
          <cell r="C1514" t="str">
            <v>12</v>
          </cell>
          <cell r="D1514" t="str">
            <v>34</v>
          </cell>
          <cell r="E1514">
            <v>0</v>
          </cell>
          <cell r="G1514">
            <v>99</v>
          </cell>
          <cell r="H1514">
            <v>22893</v>
          </cell>
          <cell r="I1514">
            <v>0</v>
          </cell>
          <cell r="J1514">
            <v>0</v>
          </cell>
          <cell r="K1514">
            <v>775</v>
          </cell>
          <cell r="L1514">
            <v>255</v>
          </cell>
          <cell r="M1514">
            <v>0</v>
          </cell>
          <cell r="N1514">
            <v>1732</v>
          </cell>
          <cell r="O1514">
            <v>23923</v>
          </cell>
          <cell r="P1514">
            <v>3042</v>
          </cell>
          <cell r="Q1514">
            <v>11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 t="str">
            <v>453484</v>
          </cell>
          <cell r="B1515" t="str">
            <v>1251</v>
          </cell>
          <cell r="C1515" t="str">
            <v>12</v>
          </cell>
          <cell r="D1515" t="str">
            <v>34</v>
          </cell>
          <cell r="E1515">
            <v>0</v>
          </cell>
          <cell r="G1515">
            <v>100</v>
          </cell>
          <cell r="H1515">
            <v>1908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161</v>
          </cell>
          <cell r="O1515">
            <v>1908</v>
          </cell>
          <cell r="P1515">
            <v>0</v>
          </cell>
          <cell r="Q1515">
            <v>1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 t="str">
            <v>453484</v>
          </cell>
          <cell r="B1516" t="str">
            <v>1251</v>
          </cell>
          <cell r="C1516" t="str">
            <v>12</v>
          </cell>
          <cell r="D1516" t="str">
            <v>34</v>
          </cell>
          <cell r="E1516">
            <v>0</v>
          </cell>
          <cell r="G1516">
            <v>101</v>
          </cell>
          <cell r="H1516">
            <v>67310</v>
          </cell>
          <cell r="I1516">
            <v>0</v>
          </cell>
          <cell r="J1516">
            <v>291</v>
          </cell>
          <cell r="K1516">
            <v>2023</v>
          </cell>
          <cell r="L1516">
            <v>2020</v>
          </cell>
          <cell r="M1516">
            <v>0</v>
          </cell>
          <cell r="N1516">
            <v>5454</v>
          </cell>
          <cell r="O1516">
            <v>71644</v>
          </cell>
          <cell r="P1516">
            <v>14833</v>
          </cell>
          <cell r="Q1516">
            <v>40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</row>
        <row r="1517">
          <cell r="A1517" t="str">
            <v>453484</v>
          </cell>
          <cell r="B1517" t="str">
            <v>1251</v>
          </cell>
          <cell r="C1517" t="str">
            <v>12</v>
          </cell>
          <cell r="D1517" t="str">
            <v>34</v>
          </cell>
          <cell r="E1517">
            <v>0</v>
          </cell>
          <cell r="G1517">
            <v>102</v>
          </cell>
          <cell r="H1517">
            <v>3754</v>
          </cell>
          <cell r="I1517">
            <v>0</v>
          </cell>
          <cell r="J1517">
            <v>0</v>
          </cell>
          <cell r="K1517">
            <v>67</v>
          </cell>
          <cell r="L1517">
            <v>0</v>
          </cell>
          <cell r="M1517">
            <v>0</v>
          </cell>
          <cell r="N1517">
            <v>461</v>
          </cell>
          <cell r="O1517">
            <v>3821</v>
          </cell>
          <cell r="P1517">
            <v>358</v>
          </cell>
          <cell r="Q1517">
            <v>2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</row>
        <row r="1518">
          <cell r="A1518" t="str">
            <v>453484</v>
          </cell>
          <cell r="B1518" t="str">
            <v>1251</v>
          </cell>
          <cell r="C1518" t="str">
            <v>12</v>
          </cell>
          <cell r="D1518" t="str">
            <v>34</v>
          </cell>
          <cell r="E1518">
            <v>0</v>
          </cell>
          <cell r="G1518">
            <v>105</v>
          </cell>
          <cell r="H1518">
            <v>122432</v>
          </cell>
          <cell r="I1518">
            <v>0</v>
          </cell>
          <cell r="J1518">
            <v>407</v>
          </cell>
          <cell r="K1518">
            <v>5814</v>
          </cell>
          <cell r="L1518">
            <v>3698</v>
          </cell>
          <cell r="M1518">
            <v>0</v>
          </cell>
          <cell r="N1518">
            <v>10089</v>
          </cell>
          <cell r="O1518">
            <v>132351</v>
          </cell>
          <cell r="P1518">
            <v>22567</v>
          </cell>
          <cell r="Q1518">
            <v>73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</row>
        <row r="1519">
          <cell r="A1519" t="str">
            <v>453484</v>
          </cell>
          <cell r="B1519" t="str">
            <v>1251</v>
          </cell>
          <cell r="C1519" t="str">
            <v>12</v>
          </cell>
          <cell r="D1519" t="str">
            <v>34</v>
          </cell>
          <cell r="E1519">
            <v>0</v>
          </cell>
          <cell r="G1519">
            <v>151</v>
          </cell>
          <cell r="H1519">
            <v>122432</v>
          </cell>
          <cell r="I1519">
            <v>0</v>
          </cell>
          <cell r="J1519">
            <v>407</v>
          </cell>
          <cell r="K1519">
            <v>5814</v>
          </cell>
          <cell r="L1519">
            <v>3698</v>
          </cell>
          <cell r="M1519">
            <v>0</v>
          </cell>
          <cell r="N1519">
            <v>10089</v>
          </cell>
          <cell r="O1519">
            <v>132351</v>
          </cell>
          <cell r="P1519">
            <v>22567</v>
          </cell>
          <cell r="Q1519">
            <v>73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</row>
        <row r="1520">
          <cell r="A1520" t="str">
            <v>453484</v>
          </cell>
          <cell r="B1520" t="str">
            <v>1251</v>
          </cell>
          <cell r="C1520" t="str">
            <v>12</v>
          </cell>
          <cell r="D1520" t="str">
            <v>34</v>
          </cell>
          <cell r="E1520">
            <v>0</v>
          </cell>
          <cell r="G1520">
            <v>153</v>
          </cell>
          <cell r="H1520">
            <v>8050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493</v>
          </cell>
          <cell r="O1520">
            <v>8050</v>
          </cell>
          <cell r="P1520">
            <v>219</v>
          </cell>
          <cell r="Q1520">
            <v>3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</row>
        <row r="1521">
          <cell r="A1521" t="str">
            <v>453484</v>
          </cell>
          <cell r="B1521" t="str">
            <v>1251</v>
          </cell>
          <cell r="C1521" t="str">
            <v>12</v>
          </cell>
          <cell r="D1521" t="str">
            <v>34</v>
          </cell>
          <cell r="E1521">
            <v>0</v>
          </cell>
          <cell r="G1521">
            <v>157</v>
          </cell>
          <cell r="H1521">
            <v>8050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493</v>
          </cell>
          <cell r="O1521">
            <v>8050</v>
          </cell>
          <cell r="P1521">
            <v>219</v>
          </cell>
          <cell r="Q1521">
            <v>3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</row>
        <row r="1522">
          <cell r="A1522" t="str">
            <v>453484</v>
          </cell>
          <cell r="B1522" t="str">
            <v>1251</v>
          </cell>
          <cell r="C1522" t="str">
            <v>12</v>
          </cell>
          <cell r="D1522" t="str">
            <v>34</v>
          </cell>
          <cell r="E1522">
            <v>0</v>
          </cell>
          <cell r="G1522">
            <v>158</v>
          </cell>
          <cell r="H1522">
            <v>130482</v>
          </cell>
          <cell r="I1522">
            <v>0</v>
          </cell>
          <cell r="J1522">
            <v>407</v>
          </cell>
          <cell r="K1522">
            <v>5814</v>
          </cell>
          <cell r="L1522">
            <v>3698</v>
          </cell>
          <cell r="M1522">
            <v>0</v>
          </cell>
          <cell r="N1522">
            <v>10582</v>
          </cell>
          <cell r="O1522">
            <v>140401</v>
          </cell>
          <cell r="P1522">
            <v>22786</v>
          </cell>
          <cell r="Q1522">
            <v>76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</row>
        <row r="1523">
          <cell r="A1523" t="str">
            <v>453484</v>
          </cell>
          <cell r="B1523" t="str">
            <v>1251</v>
          </cell>
          <cell r="C1523" t="str">
            <v>12</v>
          </cell>
          <cell r="D1523" t="str">
            <v>35</v>
          </cell>
          <cell r="E1523">
            <v>1</v>
          </cell>
          <cell r="G1523">
            <v>132351</v>
          </cell>
          <cell r="H1523">
            <v>8050</v>
          </cell>
          <cell r="I1523">
            <v>0</v>
          </cell>
          <cell r="J1523">
            <v>0</v>
          </cell>
          <cell r="K1523">
            <v>140401</v>
          </cell>
          <cell r="L1523">
            <v>22567</v>
          </cell>
          <cell r="M1523">
            <v>219</v>
          </cell>
          <cell r="N1523">
            <v>0</v>
          </cell>
          <cell r="O1523">
            <v>0</v>
          </cell>
          <cell r="P1523">
            <v>22786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</row>
        <row r="1524">
          <cell r="A1524" t="str">
            <v>453484</v>
          </cell>
          <cell r="B1524" t="str">
            <v>1251</v>
          </cell>
          <cell r="C1524" t="str">
            <v>12</v>
          </cell>
          <cell r="D1524" t="str">
            <v>35</v>
          </cell>
          <cell r="E1524">
            <v>4</v>
          </cell>
          <cell r="G1524">
            <v>4769</v>
          </cell>
          <cell r="H1524">
            <v>0</v>
          </cell>
          <cell r="I1524">
            <v>0</v>
          </cell>
          <cell r="J1524">
            <v>0</v>
          </cell>
          <cell r="K1524">
            <v>4769</v>
          </cell>
          <cell r="L1524">
            <v>3690</v>
          </cell>
          <cell r="M1524">
            <v>80</v>
          </cell>
          <cell r="N1524">
            <v>0</v>
          </cell>
          <cell r="O1524">
            <v>0</v>
          </cell>
          <cell r="P1524">
            <v>3770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</row>
        <row r="1525">
          <cell r="A1525" t="str">
            <v>453484</v>
          </cell>
          <cell r="B1525" t="str">
            <v>1251</v>
          </cell>
          <cell r="C1525" t="str">
            <v>12</v>
          </cell>
          <cell r="D1525" t="str">
            <v>35</v>
          </cell>
          <cell r="E1525">
            <v>7</v>
          </cell>
          <cell r="G1525">
            <v>11610</v>
          </cell>
          <cell r="H1525">
            <v>0</v>
          </cell>
          <cell r="I1525">
            <v>0</v>
          </cell>
          <cell r="J1525">
            <v>0</v>
          </cell>
          <cell r="K1525">
            <v>11610</v>
          </cell>
          <cell r="L1525">
            <v>42636</v>
          </cell>
          <cell r="M1525">
            <v>299</v>
          </cell>
          <cell r="N1525">
            <v>0</v>
          </cell>
          <cell r="O1525">
            <v>0</v>
          </cell>
          <cell r="P1525">
            <v>42935</v>
          </cell>
          <cell r="Q1525">
            <v>0</v>
          </cell>
          <cell r="R1525">
            <v>0</v>
          </cell>
          <cell r="S1525">
            <v>2763</v>
          </cell>
          <cell r="T1525">
            <v>0</v>
          </cell>
          <cell r="U1525">
            <v>2763</v>
          </cell>
          <cell r="V1525">
            <v>0</v>
          </cell>
          <cell r="W1525">
            <v>0</v>
          </cell>
        </row>
        <row r="1526">
          <cell r="A1526" t="str">
            <v>453484</v>
          </cell>
          <cell r="B1526" t="str">
            <v>1251</v>
          </cell>
          <cell r="C1526" t="str">
            <v>12</v>
          </cell>
          <cell r="D1526" t="str">
            <v>35</v>
          </cell>
          <cell r="E1526">
            <v>10</v>
          </cell>
          <cell r="G1526">
            <v>174987</v>
          </cell>
          <cell r="H1526">
            <v>8349</v>
          </cell>
          <cell r="I1526">
            <v>2763</v>
          </cell>
          <cell r="J1526">
            <v>0</v>
          </cell>
          <cell r="K1526">
            <v>186099</v>
          </cell>
          <cell r="L1526">
            <v>73</v>
          </cell>
          <cell r="M1526">
            <v>3</v>
          </cell>
          <cell r="N1526">
            <v>0</v>
          </cell>
          <cell r="O1526">
            <v>0</v>
          </cell>
          <cell r="P1526">
            <v>76</v>
          </cell>
          <cell r="Q1526">
            <v>73</v>
          </cell>
          <cell r="R1526">
            <v>3</v>
          </cell>
          <cell r="S1526">
            <v>0</v>
          </cell>
          <cell r="T1526">
            <v>0</v>
          </cell>
          <cell r="U1526">
            <v>76</v>
          </cell>
          <cell r="V1526">
            <v>0</v>
          </cell>
          <cell r="W1526">
            <v>0</v>
          </cell>
        </row>
        <row r="1527">
          <cell r="A1527" t="str">
            <v>453484</v>
          </cell>
          <cell r="B1527" t="str">
            <v>1251</v>
          </cell>
          <cell r="C1527" t="str">
            <v>12</v>
          </cell>
          <cell r="D1527" t="str">
            <v>35</v>
          </cell>
          <cell r="E1527">
            <v>13</v>
          </cell>
          <cell r="G1527">
            <v>73</v>
          </cell>
          <cell r="H1527">
            <v>3</v>
          </cell>
          <cell r="I1527">
            <v>0</v>
          </cell>
          <cell r="J1527">
            <v>0</v>
          </cell>
          <cell r="K1527">
            <v>76</v>
          </cell>
          <cell r="L1527">
            <v>64</v>
          </cell>
          <cell r="M1527">
            <v>4</v>
          </cell>
          <cell r="N1527">
            <v>0</v>
          </cell>
          <cell r="O1527">
            <v>0</v>
          </cell>
          <cell r="P1527">
            <v>68</v>
          </cell>
          <cell r="Q1527">
            <v>64</v>
          </cell>
          <cell r="R1527">
            <v>4</v>
          </cell>
          <cell r="S1527">
            <v>0</v>
          </cell>
          <cell r="T1527">
            <v>0</v>
          </cell>
          <cell r="U1527">
            <v>68</v>
          </cell>
          <cell r="V1527">
            <v>0</v>
          </cell>
          <cell r="W1527">
            <v>0</v>
          </cell>
        </row>
        <row r="1528">
          <cell r="A1528" t="str">
            <v>453484</v>
          </cell>
          <cell r="B1528" t="str">
            <v>1251</v>
          </cell>
          <cell r="C1528" t="str">
            <v>12</v>
          </cell>
          <cell r="D1528" t="str">
            <v>35</v>
          </cell>
          <cell r="E1528">
            <v>16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6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6</v>
          </cell>
          <cell r="Q1528">
            <v>73</v>
          </cell>
          <cell r="R1528">
            <v>3</v>
          </cell>
          <cell r="S1528">
            <v>0</v>
          </cell>
          <cell r="T1528">
            <v>0</v>
          </cell>
          <cell r="U1528">
            <v>76</v>
          </cell>
          <cell r="V1528">
            <v>0</v>
          </cell>
          <cell r="W1528">
            <v>0</v>
          </cell>
        </row>
        <row r="1529">
          <cell r="A1529" t="str">
            <v>453484</v>
          </cell>
          <cell r="B1529" t="str">
            <v>1251</v>
          </cell>
          <cell r="C1529" t="str">
            <v>12</v>
          </cell>
          <cell r="D1529" t="str">
            <v>35</v>
          </cell>
          <cell r="E1529">
            <v>19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</row>
        <row r="1530">
          <cell r="A1530" t="str">
            <v>453484</v>
          </cell>
          <cell r="B1530" t="str">
            <v>1251</v>
          </cell>
          <cell r="C1530" t="str">
            <v>12</v>
          </cell>
          <cell r="D1530" t="str">
            <v>37</v>
          </cell>
          <cell r="E1530">
            <v>0</v>
          </cell>
          <cell r="G1530">
            <v>80121401</v>
          </cell>
          <cell r="H1530">
            <v>761</v>
          </cell>
          <cell r="I1530">
            <v>0</v>
          </cell>
          <cell r="J1530">
            <v>761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</row>
        <row r="1531">
          <cell r="A1531" t="str">
            <v>453484</v>
          </cell>
          <cell r="B1531" t="str">
            <v>1251</v>
          </cell>
          <cell r="C1531" t="str">
            <v>12</v>
          </cell>
          <cell r="D1531" t="str">
            <v>37</v>
          </cell>
          <cell r="E1531">
            <v>0</v>
          </cell>
          <cell r="G1531">
            <v>80121402</v>
          </cell>
          <cell r="H1531">
            <v>0</v>
          </cell>
          <cell r="I1531">
            <v>0</v>
          </cell>
          <cell r="J1531">
            <v>25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A1532" t="str">
            <v>453484</v>
          </cell>
          <cell r="B1532" t="str">
            <v>1251</v>
          </cell>
          <cell r="C1532" t="str">
            <v>12</v>
          </cell>
          <cell r="D1532" t="str">
            <v>37</v>
          </cell>
          <cell r="E1532">
            <v>0</v>
          </cell>
          <cell r="G1532">
            <v>99999901</v>
          </cell>
          <cell r="H1532">
            <v>761</v>
          </cell>
          <cell r="I1532">
            <v>0</v>
          </cell>
          <cell r="J1532">
            <v>761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</row>
        <row r="1533">
          <cell r="A1533" t="str">
            <v>453484</v>
          </cell>
          <cell r="B1533" t="str">
            <v>1251</v>
          </cell>
          <cell r="C1533" t="str">
            <v>12</v>
          </cell>
          <cell r="D1533" t="str">
            <v>37</v>
          </cell>
          <cell r="E1533">
            <v>0</v>
          </cell>
          <cell r="G1533">
            <v>99999902</v>
          </cell>
          <cell r="H1533">
            <v>0</v>
          </cell>
          <cell r="I1533">
            <v>0</v>
          </cell>
          <cell r="J1533">
            <v>25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</row>
        <row r="1534">
          <cell r="A1534" t="str">
            <v>453484</v>
          </cell>
          <cell r="B1534" t="str">
            <v>1251</v>
          </cell>
          <cell r="C1534" t="str">
            <v>12</v>
          </cell>
          <cell r="D1534" t="str">
            <v>38</v>
          </cell>
          <cell r="E1534">
            <v>1</v>
          </cell>
          <cell r="G1534">
            <v>2191</v>
          </cell>
          <cell r="H1534">
            <v>68366</v>
          </cell>
          <cell r="I1534">
            <v>28039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98596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 t="str">
            <v>453484</v>
          </cell>
          <cell r="B1535" t="str">
            <v>1251</v>
          </cell>
          <cell r="C1535" t="str">
            <v>12</v>
          </cell>
          <cell r="D1535" t="str">
            <v>38</v>
          </cell>
          <cell r="E1535">
            <v>2</v>
          </cell>
          <cell r="G1535">
            <v>0</v>
          </cell>
          <cell r="H1535">
            <v>0</v>
          </cell>
          <cell r="I1535">
            <v>1193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1193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 t="str">
            <v>453484</v>
          </cell>
          <cell r="B1536" t="str">
            <v>1251</v>
          </cell>
          <cell r="C1536" t="str">
            <v>12</v>
          </cell>
          <cell r="D1536" t="str">
            <v>38</v>
          </cell>
          <cell r="E1536">
            <v>3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 t="str">
            <v>453484</v>
          </cell>
          <cell r="B1537" t="str">
            <v>1251</v>
          </cell>
          <cell r="C1537" t="str">
            <v>12</v>
          </cell>
          <cell r="D1537" t="str">
            <v>38</v>
          </cell>
          <cell r="E1537">
            <v>4</v>
          </cell>
          <cell r="G1537">
            <v>0</v>
          </cell>
          <cell r="H1537">
            <v>0</v>
          </cell>
          <cell r="I1537">
            <v>239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239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 t="str">
            <v>453484</v>
          </cell>
          <cell r="B1538" t="str">
            <v>1251</v>
          </cell>
          <cell r="C1538" t="str">
            <v>12</v>
          </cell>
          <cell r="D1538" t="str">
            <v>38</v>
          </cell>
          <cell r="E1538">
            <v>5</v>
          </cell>
          <cell r="G1538">
            <v>0</v>
          </cell>
          <cell r="H1538">
            <v>0</v>
          </cell>
          <cell r="I1538">
            <v>1432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1432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 t="str">
            <v>453484</v>
          </cell>
          <cell r="B1539" t="str">
            <v>1251</v>
          </cell>
          <cell r="C1539" t="str">
            <v>12</v>
          </cell>
          <cell r="D1539" t="str">
            <v>38</v>
          </cell>
          <cell r="E1539">
            <v>6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 t="str">
            <v>453484</v>
          </cell>
          <cell r="B1540" t="str">
            <v>1251</v>
          </cell>
          <cell r="C1540" t="str">
            <v>12</v>
          </cell>
          <cell r="D1540" t="str">
            <v>38</v>
          </cell>
          <cell r="E1540">
            <v>7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 t="str">
            <v>453484</v>
          </cell>
          <cell r="B1541" t="str">
            <v>1251</v>
          </cell>
          <cell r="C1541" t="str">
            <v>12</v>
          </cell>
          <cell r="D1541" t="str">
            <v>38</v>
          </cell>
          <cell r="E1541">
            <v>8</v>
          </cell>
          <cell r="G1541">
            <v>0</v>
          </cell>
          <cell r="H1541">
            <v>15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15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 t="str">
            <v>453484</v>
          </cell>
          <cell r="B1542" t="str">
            <v>1251</v>
          </cell>
          <cell r="C1542" t="str">
            <v>12</v>
          </cell>
          <cell r="D1542" t="str">
            <v>38</v>
          </cell>
          <cell r="E1542">
            <v>9</v>
          </cell>
          <cell r="G1542">
            <v>0</v>
          </cell>
          <cell r="H1542">
            <v>0</v>
          </cell>
          <cell r="I1542">
            <v>2083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2083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 t="str">
            <v>453484</v>
          </cell>
          <cell r="B1543" t="str">
            <v>1251</v>
          </cell>
          <cell r="C1543" t="str">
            <v>12</v>
          </cell>
          <cell r="D1543" t="str">
            <v>38</v>
          </cell>
          <cell r="E1543">
            <v>10</v>
          </cell>
          <cell r="G1543">
            <v>0</v>
          </cell>
          <cell r="H1543">
            <v>15</v>
          </cell>
          <cell r="I1543">
            <v>2083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2098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</row>
        <row r="1544">
          <cell r="A1544" t="str">
            <v>453484</v>
          </cell>
          <cell r="B1544" t="str">
            <v>1251</v>
          </cell>
          <cell r="C1544" t="str">
            <v>12</v>
          </cell>
          <cell r="D1544" t="str">
            <v>38</v>
          </cell>
          <cell r="E1544">
            <v>11</v>
          </cell>
          <cell r="G1544">
            <v>0</v>
          </cell>
          <cell r="H1544">
            <v>15</v>
          </cell>
          <cell r="I1544">
            <v>3515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3530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 t="str">
            <v>453484</v>
          </cell>
          <cell r="B1545" t="str">
            <v>1251</v>
          </cell>
          <cell r="C1545" t="str">
            <v>12</v>
          </cell>
          <cell r="D1545" t="str">
            <v>38</v>
          </cell>
          <cell r="E1545">
            <v>12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 t="str">
            <v>453484</v>
          </cell>
          <cell r="B1546" t="str">
            <v>1251</v>
          </cell>
          <cell r="C1546" t="str">
            <v>12</v>
          </cell>
          <cell r="D1546" t="str">
            <v>38</v>
          </cell>
          <cell r="E1546">
            <v>13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 t="str">
            <v>453484</v>
          </cell>
          <cell r="B1547" t="str">
            <v>1251</v>
          </cell>
          <cell r="C1547" t="str">
            <v>12</v>
          </cell>
          <cell r="D1547" t="str">
            <v>38</v>
          </cell>
          <cell r="E1547">
            <v>14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 t="str">
            <v>453484</v>
          </cell>
          <cell r="B1548" t="str">
            <v>1251</v>
          </cell>
          <cell r="C1548" t="str">
            <v>12</v>
          </cell>
          <cell r="D1548" t="str">
            <v>38</v>
          </cell>
          <cell r="E1548">
            <v>15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 t="str">
            <v>453484</v>
          </cell>
          <cell r="B1549" t="str">
            <v>1251</v>
          </cell>
          <cell r="C1549" t="str">
            <v>12</v>
          </cell>
          <cell r="D1549" t="str">
            <v>38</v>
          </cell>
          <cell r="E1549">
            <v>16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 t="str">
            <v>453484</v>
          </cell>
          <cell r="B1550" t="str">
            <v>1251</v>
          </cell>
          <cell r="C1550" t="str">
            <v>12</v>
          </cell>
          <cell r="D1550" t="str">
            <v>38</v>
          </cell>
          <cell r="E1550">
            <v>17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 t="str">
            <v>453484</v>
          </cell>
          <cell r="B1551" t="str">
            <v>1251</v>
          </cell>
          <cell r="C1551" t="str">
            <v>12</v>
          </cell>
          <cell r="D1551" t="str">
            <v>38</v>
          </cell>
          <cell r="E1551">
            <v>18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 t="str">
            <v>453484</v>
          </cell>
          <cell r="B1552" t="str">
            <v>1251</v>
          </cell>
          <cell r="C1552" t="str">
            <v>12</v>
          </cell>
          <cell r="D1552" t="str">
            <v>38</v>
          </cell>
          <cell r="E1552">
            <v>19</v>
          </cell>
          <cell r="G1552">
            <v>2191</v>
          </cell>
          <cell r="H1552">
            <v>68381</v>
          </cell>
          <cell r="I1552">
            <v>31554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102126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 t="str">
            <v>453484</v>
          </cell>
          <cell r="B1553" t="str">
            <v>1251</v>
          </cell>
          <cell r="C1553" t="str">
            <v>12</v>
          </cell>
          <cell r="D1553" t="str">
            <v>38</v>
          </cell>
          <cell r="E1553">
            <v>20</v>
          </cell>
          <cell r="G1553">
            <v>1890</v>
          </cell>
          <cell r="H1553">
            <v>26979</v>
          </cell>
          <cell r="I1553">
            <v>23413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52282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 t="str">
            <v>453484</v>
          </cell>
          <cell r="B1554" t="str">
            <v>1251</v>
          </cell>
          <cell r="C1554" t="str">
            <v>12</v>
          </cell>
          <cell r="D1554" t="str">
            <v>38</v>
          </cell>
          <cell r="E1554">
            <v>21</v>
          </cell>
          <cell r="G1554">
            <v>225</v>
          </cell>
          <cell r="H1554">
            <v>1404</v>
          </cell>
          <cell r="I1554">
            <v>4539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6168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 t="str">
            <v>453484</v>
          </cell>
          <cell r="B1555" t="str">
            <v>1251</v>
          </cell>
          <cell r="C1555" t="str">
            <v>12</v>
          </cell>
          <cell r="D1555" t="str">
            <v>38</v>
          </cell>
          <cell r="E1555">
            <v>22</v>
          </cell>
          <cell r="G1555">
            <v>0</v>
          </cell>
          <cell r="H1555">
            <v>0</v>
          </cell>
          <cell r="I1555">
            <v>424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424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 t="str">
            <v>453484</v>
          </cell>
          <cell r="B1556" t="str">
            <v>1251</v>
          </cell>
          <cell r="C1556" t="str">
            <v>12</v>
          </cell>
          <cell r="D1556" t="str">
            <v>38</v>
          </cell>
          <cell r="E1556">
            <v>23</v>
          </cell>
          <cell r="G1556">
            <v>2115</v>
          </cell>
          <cell r="H1556">
            <v>28383</v>
          </cell>
          <cell r="I1556">
            <v>27528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58026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 t="str">
            <v>453484</v>
          </cell>
          <cell r="B1557" t="str">
            <v>1251</v>
          </cell>
          <cell r="C1557" t="str">
            <v>12</v>
          </cell>
          <cell r="D1557" t="str">
            <v>38</v>
          </cell>
          <cell r="E1557">
            <v>24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 t="str">
            <v>453484</v>
          </cell>
          <cell r="B1558" t="str">
            <v>1251</v>
          </cell>
          <cell r="C1558" t="str">
            <v>12</v>
          </cell>
          <cell r="D1558" t="str">
            <v>38</v>
          </cell>
          <cell r="E1558">
            <v>25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 t="str">
            <v>453484</v>
          </cell>
          <cell r="B1559" t="str">
            <v>1251</v>
          </cell>
          <cell r="C1559" t="str">
            <v>12</v>
          </cell>
          <cell r="D1559" t="str">
            <v>38</v>
          </cell>
          <cell r="E1559">
            <v>26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</row>
        <row r="1560">
          <cell r="A1560" t="str">
            <v>453484</v>
          </cell>
          <cell r="B1560" t="str">
            <v>1251</v>
          </cell>
          <cell r="C1560" t="str">
            <v>12</v>
          </cell>
          <cell r="D1560" t="str">
            <v>38</v>
          </cell>
          <cell r="E1560">
            <v>27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 t="str">
            <v>453484</v>
          </cell>
          <cell r="B1561" t="str">
            <v>1251</v>
          </cell>
          <cell r="C1561" t="str">
            <v>12</v>
          </cell>
          <cell r="D1561" t="str">
            <v>38</v>
          </cell>
          <cell r="E1561">
            <v>28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A1562" t="str">
            <v>453484</v>
          </cell>
          <cell r="B1562" t="str">
            <v>1251</v>
          </cell>
          <cell r="C1562" t="str">
            <v>12</v>
          </cell>
          <cell r="D1562" t="str">
            <v>38</v>
          </cell>
          <cell r="E1562">
            <v>29</v>
          </cell>
          <cell r="G1562">
            <v>2115</v>
          </cell>
          <cell r="H1562">
            <v>28383</v>
          </cell>
          <cell r="I1562">
            <v>27528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58026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 t="str">
            <v>453484</v>
          </cell>
          <cell r="B1563" t="str">
            <v>1251</v>
          </cell>
          <cell r="C1563" t="str">
            <v>12</v>
          </cell>
          <cell r="D1563" t="str">
            <v>38</v>
          </cell>
          <cell r="E1563">
            <v>30</v>
          </cell>
          <cell r="G1563">
            <v>76</v>
          </cell>
          <cell r="H1563">
            <v>39998</v>
          </cell>
          <cell r="I1563">
            <v>4026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44100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 t="str">
            <v>453484</v>
          </cell>
          <cell r="B1564" t="str">
            <v>1251</v>
          </cell>
          <cell r="C1564" t="str">
            <v>12</v>
          </cell>
          <cell r="D1564" t="str">
            <v>38</v>
          </cell>
          <cell r="E1564">
            <v>31</v>
          </cell>
          <cell r="G1564">
            <v>1607</v>
          </cell>
          <cell r="H1564">
            <v>295</v>
          </cell>
          <cell r="I1564">
            <v>18460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20362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</row>
        <row r="1565">
          <cell r="A1565" t="str">
            <v>453484</v>
          </cell>
          <cell r="B1565" t="str">
            <v>1251</v>
          </cell>
          <cell r="C1565" t="str">
            <v>12</v>
          </cell>
          <cell r="D1565" t="str">
            <v>53</v>
          </cell>
          <cell r="E1565">
            <v>1</v>
          </cell>
          <cell r="G1565">
            <v>25</v>
          </cell>
          <cell r="H1565">
            <v>2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 t="str">
            <v>453484</v>
          </cell>
          <cell r="B1566" t="str">
            <v>1251</v>
          </cell>
          <cell r="C1566" t="str">
            <v>12</v>
          </cell>
          <cell r="D1566" t="str">
            <v>53</v>
          </cell>
          <cell r="E1566">
            <v>15</v>
          </cell>
          <cell r="G1566">
            <v>0</v>
          </cell>
          <cell r="H1566">
            <v>0</v>
          </cell>
          <cell r="I1566">
            <v>13233</v>
          </cell>
          <cell r="J1566">
            <v>10120</v>
          </cell>
          <cell r="K1566">
            <v>16063</v>
          </cell>
          <cell r="L1566">
            <v>10454</v>
          </cell>
          <cell r="M1566">
            <v>3838</v>
          </cell>
          <cell r="N1566">
            <v>2935</v>
          </cell>
          <cell r="O1566">
            <v>4206</v>
          </cell>
          <cell r="P1566">
            <v>3032</v>
          </cell>
          <cell r="Q1566">
            <v>397</v>
          </cell>
          <cell r="R1566">
            <v>304</v>
          </cell>
          <cell r="S1566">
            <v>349</v>
          </cell>
          <cell r="T1566">
            <v>314</v>
          </cell>
          <cell r="U1566">
            <v>0</v>
          </cell>
          <cell r="V1566">
            <v>0</v>
          </cell>
          <cell r="W1566">
            <v>0</v>
          </cell>
        </row>
        <row r="1567">
          <cell r="A1567" t="str">
            <v>453484</v>
          </cell>
          <cell r="B1567" t="str">
            <v>1251</v>
          </cell>
          <cell r="C1567" t="str">
            <v>12</v>
          </cell>
          <cell r="D1567" t="str">
            <v>53</v>
          </cell>
          <cell r="E1567">
            <v>29</v>
          </cell>
          <cell r="G1567">
            <v>129</v>
          </cell>
          <cell r="H1567">
            <v>132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7019</v>
          </cell>
          <cell r="S1567">
            <v>408</v>
          </cell>
          <cell r="T1567">
            <v>940</v>
          </cell>
          <cell r="U1567">
            <v>0</v>
          </cell>
          <cell r="V1567">
            <v>0</v>
          </cell>
          <cell r="W1567">
            <v>0</v>
          </cell>
        </row>
        <row r="1568">
          <cell r="A1568" t="str">
            <v>453484</v>
          </cell>
          <cell r="B1568" t="str">
            <v>1251</v>
          </cell>
          <cell r="C1568" t="str">
            <v>12</v>
          </cell>
          <cell r="D1568" t="str">
            <v>53</v>
          </cell>
          <cell r="E1568">
            <v>43</v>
          </cell>
          <cell r="G1568">
            <v>4571</v>
          </cell>
          <cell r="H1568">
            <v>1100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 t="str">
            <v>453484</v>
          </cell>
          <cell r="B1569" t="str">
            <v>1251</v>
          </cell>
          <cell r="C1569" t="str">
            <v>12</v>
          </cell>
          <cell r="D1569" t="str">
            <v>53</v>
          </cell>
          <cell r="E1569">
            <v>57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 t="str">
            <v>453484</v>
          </cell>
          <cell r="B1570" t="str">
            <v>1251</v>
          </cell>
          <cell r="C1570" t="str">
            <v>12</v>
          </cell>
          <cell r="D1570" t="str">
            <v>53</v>
          </cell>
          <cell r="E1570">
            <v>71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 t="str">
            <v>453484</v>
          </cell>
          <cell r="B1571" t="str">
            <v>1251</v>
          </cell>
          <cell r="C1571" t="str">
            <v>12</v>
          </cell>
          <cell r="D1571" t="str">
            <v>56</v>
          </cell>
          <cell r="E1571">
            <v>1</v>
          </cell>
          <cell r="G1571">
            <v>28039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 t="str">
            <v>453484</v>
          </cell>
          <cell r="B1572" t="str">
            <v>1251</v>
          </cell>
          <cell r="C1572" t="str">
            <v>12</v>
          </cell>
          <cell r="D1572" t="str">
            <v>56</v>
          </cell>
          <cell r="E1572">
            <v>6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28039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</row>
        <row r="1573">
          <cell r="A1573" t="str">
            <v>453484</v>
          </cell>
          <cell r="B1573" t="str">
            <v>1251</v>
          </cell>
          <cell r="C1573" t="str">
            <v>12</v>
          </cell>
          <cell r="D1573" t="str">
            <v>57</v>
          </cell>
          <cell r="E1573">
            <v>1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</row>
        <row r="1574">
          <cell r="A1574" t="str">
            <v>453484</v>
          </cell>
          <cell r="B1574" t="str">
            <v>1251</v>
          </cell>
          <cell r="C1574" t="str">
            <v>12</v>
          </cell>
          <cell r="D1574" t="str">
            <v>57</v>
          </cell>
          <cell r="E1574">
            <v>3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</row>
        <row r="1575">
          <cell r="A1575" t="str">
            <v>453484</v>
          </cell>
          <cell r="B1575" t="str">
            <v>1251</v>
          </cell>
          <cell r="C1575" t="str">
            <v>12</v>
          </cell>
          <cell r="D1575" t="str">
            <v>57</v>
          </cell>
          <cell r="E1575">
            <v>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</row>
        <row r="1576">
          <cell r="A1576" t="str">
            <v>453484</v>
          </cell>
          <cell r="B1576" t="str">
            <v>1251</v>
          </cell>
          <cell r="C1576" t="str">
            <v>12</v>
          </cell>
          <cell r="D1576" t="str">
            <v>57</v>
          </cell>
          <cell r="E1576">
            <v>7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</row>
        <row r="1577">
          <cell r="A1577" t="str">
            <v>453484</v>
          </cell>
          <cell r="B1577" t="str">
            <v>1251</v>
          </cell>
          <cell r="C1577" t="str">
            <v>12</v>
          </cell>
          <cell r="D1577" t="str">
            <v>57</v>
          </cell>
          <cell r="E1577">
            <v>9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</row>
        <row r="1578">
          <cell r="A1578" t="str">
            <v>453484</v>
          </cell>
          <cell r="B1578" t="str">
            <v>1251</v>
          </cell>
          <cell r="C1578" t="str">
            <v>12</v>
          </cell>
          <cell r="D1578" t="str">
            <v>57</v>
          </cell>
          <cell r="E1578">
            <v>11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</row>
        <row r="1579">
          <cell r="A1579" t="str">
            <v>453484</v>
          </cell>
          <cell r="B1579" t="str">
            <v>1251</v>
          </cell>
          <cell r="C1579" t="str">
            <v>12</v>
          </cell>
          <cell r="D1579" t="str">
            <v>57</v>
          </cell>
          <cell r="E1579">
            <v>13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18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</row>
        <row r="1580">
          <cell r="A1580" t="str">
            <v>453484</v>
          </cell>
          <cell r="B1580" t="str">
            <v>1251</v>
          </cell>
          <cell r="C1580" t="str">
            <v>12</v>
          </cell>
          <cell r="D1580" t="str">
            <v>57</v>
          </cell>
          <cell r="E1580">
            <v>15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18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</row>
        <row r="1581">
          <cell r="A1581" t="str">
            <v>453484</v>
          </cell>
          <cell r="B1581" t="str">
            <v>1251</v>
          </cell>
          <cell r="C1581" t="str">
            <v>12</v>
          </cell>
          <cell r="D1581" t="str">
            <v>57</v>
          </cell>
          <cell r="E1581">
            <v>17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18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</row>
        <row r="1582">
          <cell r="A1582" t="str">
            <v>453484</v>
          </cell>
          <cell r="B1582" t="str">
            <v>1251</v>
          </cell>
          <cell r="C1582" t="str">
            <v>12</v>
          </cell>
          <cell r="D1582" t="str">
            <v>58</v>
          </cell>
          <cell r="E1582">
            <v>1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</row>
        <row r="1583">
          <cell r="A1583" t="str">
            <v>453484</v>
          </cell>
          <cell r="B1583" t="str">
            <v>1251</v>
          </cell>
          <cell r="C1583" t="str">
            <v>12</v>
          </cell>
          <cell r="D1583" t="str">
            <v>58</v>
          </cell>
          <cell r="E1583">
            <v>2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</row>
        <row r="1584">
          <cell r="A1584" t="str">
            <v>453484</v>
          </cell>
          <cell r="B1584" t="str">
            <v>1251</v>
          </cell>
          <cell r="C1584" t="str">
            <v>12</v>
          </cell>
          <cell r="D1584" t="str">
            <v>58</v>
          </cell>
          <cell r="E1584">
            <v>3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</row>
        <row r="1585">
          <cell r="A1585" t="str">
            <v>453484</v>
          </cell>
          <cell r="B1585" t="str">
            <v>1251</v>
          </cell>
          <cell r="C1585" t="str">
            <v>12</v>
          </cell>
          <cell r="D1585" t="str">
            <v>58</v>
          </cell>
          <cell r="E1585">
            <v>4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</row>
        <row r="1586">
          <cell r="A1586" t="str">
            <v>453484</v>
          </cell>
          <cell r="B1586" t="str">
            <v>1251</v>
          </cell>
          <cell r="C1586" t="str">
            <v>12</v>
          </cell>
          <cell r="D1586" t="str">
            <v>58</v>
          </cell>
          <cell r="E1586">
            <v>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</row>
        <row r="1587">
          <cell r="A1587" t="str">
            <v>453484</v>
          </cell>
          <cell r="B1587" t="str">
            <v>1251</v>
          </cell>
          <cell r="C1587" t="str">
            <v>12</v>
          </cell>
          <cell r="D1587" t="str">
            <v>58</v>
          </cell>
          <cell r="E1587">
            <v>6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</row>
        <row r="1588">
          <cell r="A1588" t="str">
            <v>453484</v>
          </cell>
          <cell r="B1588" t="str">
            <v>1251</v>
          </cell>
          <cell r="C1588" t="str">
            <v>12</v>
          </cell>
          <cell r="D1588" t="str">
            <v>58</v>
          </cell>
          <cell r="E1588">
            <v>7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</row>
        <row r="1589">
          <cell r="A1589" t="str">
            <v>453484</v>
          </cell>
          <cell r="B1589" t="str">
            <v>1251</v>
          </cell>
          <cell r="C1589" t="str">
            <v>12</v>
          </cell>
          <cell r="D1589" t="str">
            <v>58</v>
          </cell>
          <cell r="E1589">
            <v>8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</row>
        <row r="1590">
          <cell r="A1590" t="str">
            <v>453484</v>
          </cell>
          <cell r="B1590" t="str">
            <v>1251</v>
          </cell>
          <cell r="C1590" t="str">
            <v>12</v>
          </cell>
          <cell r="D1590" t="str">
            <v>58</v>
          </cell>
          <cell r="E1590">
            <v>9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</row>
        <row r="1591">
          <cell r="A1591" t="str">
            <v>453484</v>
          </cell>
          <cell r="B1591" t="str">
            <v>1251</v>
          </cell>
          <cell r="C1591" t="str">
            <v>12</v>
          </cell>
          <cell r="D1591" t="str">
            <v>58</v>
          </cell>
          <cell r="E1591">
            <v>10</v>
          </cell>
          <cell r="G1591">
            <v>0</v>
          </cell>
          <cell r="H1591">
            <v>0</v>
          </cell>
          <cell r="I1591">
            <v>18</v>
          </cell>
          <cell r="J1591">
            <v>0</v>
          </cell>
          <cell r="K1591">
            <v>18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18</v>
          </cell>
          <cell r="Q1591">
            <v>18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</row>
        <row r="1592">
          <cell r="A1592" t="str">
            <v>453484</v>
          </cell>
          <cell r="B1592" t="str">
            <v>1251</v>
          </cell>
          <cell r="C1592" t="str">
            <v>12</v>
          </cell>
          <cell r="D1592" t="str">
            <v>58</v>
          </cell>
          <cell r="E1592">
            <v>11</v>
          </cell>
          <cell r="G1592">
            <v>0</v>
          </cell>
          <cell r="H1592">
            <v>0</v>
          </cell>
          <cell r="I1592">
            <v>18</v>
          </cell>
          <cell r="J1592">
            <v>0</v>
          </cell>
          <cell r="K1592">
            <v>18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18</v>
          </cell>
          <cell r="Q1592">
            <v>18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</row>
        <row r="1593">
          <cell r="A1593" t="str">
            <v>453484</v>
          </cell>
          <cell r="B1593" t="str">
            <v>1251</v>
          </cell>
          <cell r="C1593" t="str">
            <v>12</v>
          </cell>
          <cell r="D1593" t="str">
            <v>59</v>
          </cell>
          <cell r="E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</row>
        <row r="1594">
          <cell r="A1594" t="str">
            <v>453484</v>
          </cell>
          <cell r="B1594" t="str">
            <v>1251</v>
          </cell>
          <cell r="C1594" t="str">
            <v>12</v>
          </cell>
          <cell r="D1594" t="str">
            <v>59</v>
          </cell>
          <cell r="E1594">
            <v>2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</row>
        <row r="1595">
          <cell r="A1595" t="str">
            <v>453484</v>
          </cell>
          <cell r="B1595" t="str">
            <v>1251</v>
          </cell>
          <cell r="C1595" t="str">
            <v>12</v>
          </cell>
          <cell r="D1595" t="str">
            <v>59</v>
          </cell>
          <cell r="E1595">
            <v>3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</row>
        <row r="1596">
          <cell r="A1596" t="str">
            <v>453484</v>
          </cell>
          <cell r="B1596" t="str">
            <v>1251</v>
          </cell>
          <cell r="C1596" t="str">
            <v>12</v>
          </cell>
          <cell r="D1596" t="str">
            <v>59</v>
          </cell>
          <cell r="E1596">
            <v>4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</row>
        <row r="1597">
          <cell r="A1597" t="str">
            <v>453484</v>
          </cell>
          <cell r="B1597" t="str">
            <v>1251</v>
          </cell>
          <cell r="C1597" t="str">
            <v>12</v>
          </cell>
          <cell r="D1597" t="str">
            <v>59</v>
          </cell>
          <cell r="E1597">
            <v>5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</row>
        <row r="1598">
          <cell r="A1598" t="str">
            <v>453484</v>
          </cell>
          <cell r="B1598" t="str">
            <v>1251</v>
          </cell>
          <cell r="C1598" t="str">
            <v>12</v>
          </cell>
          <cell r="D1598" t="str">
            <v>59</v>
          </cell>
          <cell r="E1598">
            <v>6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</row>
        <row r="1599">
          <cell r="A1599" t="str">
            <v>453484</v>
          </cell>
          <cell r="B1599" t="str">
            <v>1251</v>
          </cell>
          <cell r="C1599" t="str">
            <v>12</v>
          </cell>
          <cell r="D1599" t="str">
            <v>59</v>
          </cell>
          <cell r="E1599">
            <v>7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A1600" t="str">
            <v>453484</v>
          </cell>
          <cell r="B1600" t="str">
            <v>1251</v>
          </cell>
          <cell r="C1600" t="str">
            <v>12</v>
          </cell>
          <cell r="D1600" t="str">
            <v>59</v>
          </cell>
          <cell r="E1600">
            <v>8</v>
          </cell>
          <cell r="G1600">
            <v>4050</v>
          </cell>
          <cell r="H1600">
            <v>0</v>
          </cell>
          <cell r="I1600">
            <v>1546</v>
          </cell>
          <cell r="J1600">
            <v>0</v>
          </cell>
          <cell r="K1600">
            <v>5596</v>
          </cell>
          <cell r="L1600">
            <v>0</v>
          </cell>
          <cell r="M1600">
            <v>0</v>
          </cell>
          <cell r="N1600">
            <v>3720</v>
          </cell>
          <cell r="O1600">
            <v>0</v>
          </cell>
          <cell r="P1600">
            <v>1546</v>
          </cell>
          <cell r="Q1600">
            <v>1876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</row>
        <row r="1601">
          <cell r="A1601" t="str">
            <v>453484</v>
          </cell>
          <cell r="B1601" t="str">
            <v>1251</v>
          </cell>
          <cell r="C1601" t="str">
            <v>12</v>
          </cell>
          <cell r="D1601" t="str">
            <v>59</v>
          </cell>
          <cell r="E1601">
            <v>9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</row>
        <row r="1602">
          <cell r="A1602" t="str">
            <v>453484</v>
          </cell>
          <cell r="B1602" t="str">
            <v>1251</v>
          </cell>
          <cell r="C1602" t="str">
            <v>12</v>
          </cell>
          <cell r="D1602" t="str">
            <v>59</v>
          </cell>
          <cell r="E1602">
            <v>10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A1603" t="str">
            <v>453484</v>
          </cell>
          <cell r="B1603" t="str">
            <v>1251</v>
          </cell>
          <cell r="C1603" t="str">
            <v>12</v>
          </cell>
          <cell r="D1603" t="str">
            <v>59</v>
          </cell>
          <cell r="E1603">
            <v>11</v>
          </cell>
          <cell r="G1603">
            <v>3720</v>
          </cell>
          <cell r="H1603">
            <v>0</v>
          </cell>
          <cell r="I1603">
            <v>1546</v>
          </cell>
          <cell r="J1603">
            <v>0</v>
          </cell>
          <cell r="K1603">
            <v>5266</v>
          </cell>
          <cell r="L1603">
            <v>0</v>
          </cell>
          <cell r="M1603">
            <v>0</v>
          </cell>
          <cell r="N1603">
            <v>3720</v>
          </cell>
          <cell r="O1603">
            <v>0</v>
          </cell>
          <cell r="P1603">
            <v>1546</v>
          </cell>
          <cell r="Q1603">
            <v>1546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</row>
        <row r="1604">
          <cell r="A1604" t="str">
            <v>453484</v>
          </cell>
          <cell r="B1604" t="str">
            <v>1251</v>
          </cell>
          <cell r="C1604" t="str">
            <v>12</v>
          </cell>
          <cell r="D1604" t="str">
            <v>59</v>
          </cell>
          <cell r="E1604">
            <v>12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</row>
        <row r="1605">
          <cell r="A1605" t="str">
            <v>453484</v>
          </cell>
          <cell r="B1605" t="str">
            <v>1251</v>
          </cell>
          <cell r="C1605" t="str">
            <v>12</v>
          </cell>
          <cell r="D1605" t="str">
            <v>59</v>
          </cell>
          <cell r="E1605">
            <v>13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</row>
        <row r="1606">
          <cell r="A1606" t="str">
            <v>453484</v>
          </cell>
          <cell r="B1606" t="str">
            <v>1251</v>
          </cell>
          <cell r="C1606" t="str">
            <v>12</v>
          </cell>
          <cell r="D1606" t="str">
            <v>59</v>
          </cell>
          <cell r="E1606">
            <v>14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</row>
        <row r="1607">
          <cell r="A1607" t="str">
            <v>453484</v>
          </cell>
          <cell r="B1607" t="str">
            <v>1251</v>
          </cell>
          <cell r="C1607" t="str">
            <v>12</v>
          </cell>
          <cell r="D1607" t="str">
            <v>59</v>
          </cell>
          <cell r="E1607">
            <v>15</v>
          </cell>
          <cell r="G1607">
            <v>3720</v>
          </cell>
          <cell r="H1607">
            <v>0</v>
          </cell>
          <cell r="I1607">
            <v>1546</v>
          </cell>
          <cell r="J1607">
            <v>0</v>
          </cell>
          <cell r="K1607">
            <v>5266</v>
          </cell>
          <cell r="L1607">
            <v>0</v>
          </cell>
          <cell r="M1607">
            <v>0</v>
          </cell>
          <cell r="N1607">
            <v>3720</v>
          </cell>
          <cell r="O1607">
            <v>0</v>
          </cell>
          <cell r="P1607">
            <v>1546</v>
          </cell>
          <cell r="Q1607">
            <v>1546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 t="str">
            <v>453484</v>
          </cell>
          <cell r="B1608" t="str">
            <v>1251</v>
          </cell>
          <cell r="C1608" t="str">
            <v>12</v>
          </cell>
          <cell r="D1608" t="str">
            <v>59</v>
          </cell>
          <cell r="E1608">
            <v>16</v>
          </cell>
          <cell r="G1608">
            <v>330</v>
          </cell>
          <cell r="H1608">
            <v>0</v>
          </cell>
          <cell r="I1608">
            <v>0</v>
          </cell>
          <cell r="J1608">
            <v>0</v>
          </cell>
          <cell r="K1608">
            <v>330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330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</row>
        <row r="1609">
          <cell r="A1609" t="str">
            <v>453484</v>
          </cell>
          <cell r="B1609" t="str">
            <v>1251</v>
          </cell>
          <cell r="C1609" t="str">
            <v>12</v>
          </cell>
          <cell r="D1609" t="str">
            <v>59</v>
          </cell>
          <cell r="E1609">
            <v>17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 t="str">
            <v>453484</v>
          </cell>
          <cell r="B1610" t="str">
            <v>1251</v>
          </cell>
          <cell r="C1610" t="str">
            <v>12</v>
          </cell>
          <cell r="D1610" t="str">
            <v>59</v>
          </cell>
          <cell r="E1610">
            <v>18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 t="str">
            <v>453484</v>
          </cell>
          <cell r="B1611" t="str">
            <v>1251</v>
          </cell>
          <cell r="C1611" t="str">
            <v>12</v>
          </cell>
          <cell r="D1611" t="str">
            <v>59</v>
          </cell>
          <cell r="E1611">
            <v>19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 t="str">
            <v>453484</v>
          </cell>
          <cell r="B1612" t="str">
            <v>1251</v>
          </cell>
          <cell r="C1612" t="str">
            <v>12</v>
          </cell>
          <cell r="D1612" t="str">
            <v>59</v>
          </cell>
          <cell r="E1612">
            <v>20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</row>
        <row r="1613">
          <cell r="A1613" t="str">
            <v>453484</v>
          </cell>
          <cell r="B1613" t="str">
            <v>1251</v>
          </cell>
          <cell r="C1613" t="str">
            <v>12</v>
          </cell>
          <cell r="D1613" t="str">
            <v>59</v>
          </cell>
          <cell r="E1613">
            <v>21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</row>
        <row r="1614">
          <cell r="A1614" t="str">
            <v>453484</v>
          </cell>
          <cell r="B1614" t="str">
            <v>1251</v>
          </cell>
          <cell r="C1614" t="str">
            <v>12</v>
          </cell>
          <cell r="D1614" t="str">
            <v>59</v>
          </cell>
          <cell r="E1614">
            <v>22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 t="str">
            <v>453484</v>
          </cell>
          <cell r="B1615" t="str">
            <v>1251</v>
          </cell>
          <cell r="C1615" t="str">
            <v>12</v>
          </cell>
          <cell r="D1615" t="str">
            <v>59</v>
          </cell>
          <cell r="E1615">
            <v>23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 t="str">
            <v>453484</v>
          </cell>
          <cell r="B1616" t="str">
            <v>1251</v>
          </cell>
          <cell r="C1616" t="str">
            <v>12</v>
          </cell>
          <cell r="D1616" t="str">
            <v>59</v>
          </cell>
          <cell r="E1616">
            <v>24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 t="str">
            <v>453484</v>
          </cell>
          <cell r="B1617" t="str">
            <v>1251</v>
          </cell>
          <cell r="C1617" t="str">
            <v>12</v>
          </cell>
          <cell r="D1617" t="str">
            <v>59</v>
          </cell>
          <cell r="E1617">
            <v>25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 t="str">
            <v>453484</v>
          </cell>
          <cell r="B1618" t="str">
            <v>1251</v>
          </cell>
          <cell r="C1618" t="str">
            <v>12</v>
          </cell>
          <cell r="D1618" t="str">
            <v>59</v>
          </cell>
          <cell r="E1618">
            <v>26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 t="str">
            <v>453484</v>
          </cell>
          <cell r="B1619" t="str">
            <v>1251</v>
          </cell>
          <cell r="C1619" t="str">
            <v>12</v>
          </cell>
          <cell r="D1619" t="str">
            <v>59</v>
          </cell>
          <cell r="E1619">
            <v>27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 t="str">
            <v>453484</v>
          </cell>
          <cell r="B1620" t="str">
            <v>1251</v>
          </cell>
          <cell r="C1620" t="str">
            <v>12</v>
          </cell>
          <cell r="D1620" t="str">
            <v>59</v>
          </cell>
          <cell r="E1620">
            <v>28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 t="str">
            <v>453484</v>
          </cell>
          <cell r="B1621" t="str">
            <v>1251</v>
          </cell>
          <cell r="C1621" t="str">
            <v>12</v>
          </cell>
          <cell r="D1621" t="str">
            <v>59</v>
          </cell>
          <cell r="E1621">
            <v>29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 t="str">
            <v>453484</v>
          </cell>
          <cell r="B1622" t="str">
            <v>1251</v>
          </cell>
          <cell r="C1622" t="str">
            <v>12</v>
          </cell>
          <cell r="D1622" t="str">
            <v>59</v>
          </cell>
          <cell r="E1622">
            <v>30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 t="str">
            <v>453484</v>
          </cell>
          <cell r="B1623" t="str">
            <v>1251</v>
          </cell>
          <cell r="C1623" t="str">
            <v>12</v>
          </cell>
          <cell r="D1623" t="str">
            <v>59</v>
          </cell>
          <cell r="E1623">
            <v>31</v>
          </cell>
          <cell r="G1623">
            <v>330</v>
          </cell>
          <cell r="H1623">
            <v>0</v>
          </cell>
          <cell r="I1623">
            <v>0</v>
          </cell>
          <cell r="J1623">
            <v>0</v>
          </cell>
          <cell r="K1623">
            <v>330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330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 t="str">
            <v>453484</v>
          </cell>
          <cell r="B1624" t="str">
            <v>1251</v>
          </cell>
          <cell r="C1624" t="str">
            <v>12</v>
          </cell>
          <cell r="D1624" t="str">
            <v>59</v>
          </cell>
          <cell r="E1624">
            <v>32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 t="str">
            <v>453484</v>
          </cell>
          <cell r="B1625" t="str">
            <v>1251</v>
          </cell>
          <cell r="C1625" t="str">
            <v>12</v>
          </cell>
          <cell r="D1625" t="str">
            <v>59</v>
          </cell>
          <cell r="E1625">
            <v>33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</row>
        <row r="1626">
          <cell r="A1626" t="str">
            <v>453484</v>
          </cell>
          <cell r="B1626" t="str">
            <v>1251</v>
          </cell>
          <cell r="C1626" t="str">
            <v>12</v>
          </cell>
          <cell r="D1626" t="str">
            <v>59</v>
          </cell>
          <cell r="E1626">
            <v>34</v>
          </cell>
          <cell r="G1626">
            <v>4050</v>
          </cell>
          <cell r="H1626">
            <v>0</v>
          </cell>
          <cell r="I1626">
            <v>1546</v>
          </cell>
          <cell r="J1626">
            <v>0</v>
          </cell>
          <cell r="K1626">
            <v>5596</v>
          </cell>
          <cell r="L1626">
            <v>0</v>
          </cell>
          <cell r="M1626">
            <v>0</v>
          </cell>
          <cell r="N1626">
            <v>3720</v>
          </cell>
          <cell r="O1626">
            <v>0</v>
          </cell>
          <cell r="P1626">
            <v>1546</v>
          </cell>
          <cell r="Q1626">
            <v>1876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</row>
        <row r="1627">
          <cell r="A1627" t="str">
            <v>453484</v>
          </cell>
          <cell r="B1627" t="str">
            <v>1251</v>
          </cell>
          <cell r="C1627" t="str">
            <v>12</v>
          </cell>
          <cell r="D1627" t="str">
            <v>75</v>
          </cell>
          <cell r="E1627">
            <v>1</v>
          </cell>
          <cell r="G1627">
            <v>1193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1193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1193</v>
          </cell>
          <cell r="R1627">
            <v>1193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</row>
        <row r="1628">
          <cell r="A1628" t="str">
            <v>453484</v>
          </cell>
          <cell r="B1628" t="str">
            <v>1251</v>
          </cell>
          <cell r="C1628" t="str">
            <v>12</v>
          </cell>
          <cell r="D1628" t="str">
            <v>75</v>
          </cell>
          <cell r="E1628">
            <v>2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</row>
        <row r="1629">
          <cell r="A1629" t="str">
            <v>453484</v>
          </cell>
          <cell r="B1629" t="str">
            <v>1251</v>
          </cell>
          <cell r="C1629" t="str">
            <v>12</v>
          </cell>
          <cell r="D1629" t="str">
            <v>75</v>
          </cell>
          <cell r="E1629">
            <v>3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 t="str">
            <v>453484</v>
          </cell>
          <cell r="B1630" t="str">
            <v>1251</v>
          </cell>
          <cell r="C1630" t="str">
            <v>12</v>
          </cell>
          <cell r="D1630" t="str">
            <v>75</v>
          </cell>
          <cell r="E1630">
            <v>4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</row>
        <row r="1631">
          <cell r="A1631" t="str">
            <v>453484</v>
          </cell>
          <cell r="B1631" t="str">
            <v>1251</v>
          </cell>
          <cell r="C1631" t="str">
            <v>12</v>
          </cell>
          <cell r="D1631" t="str">
            <v>75</v>
          </cell>
          <cell r="E1631">
            <v>5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</row>
        <row r="1632">
          <cell r="A1632" t="str">
            <v>453484</v>
          </cell>
          <cell r="B1632" t="str">
            <v>1251</v>
          </cell>
          <cell r="C1632" t="str">
            <v>12</v>
          </cell>
          <cell r="D1632" t="str">
            <v>75</v>
          </cell>
          <cell r="E1632">
            <v>6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</row>
        <row r="1633">
          <cell r="A1633" t="str">
            <v>453484</v>
          </cell>
          <cell r="B1633" t="str">
            <v>1251</v>
          </cell>
          <cell r="C1633" t="str">
            <v>12</v>
          </cell>
          <cell r="D1633" t="str">
            <v>75</v>
          </cell>
          <cell r="E1633">
            <v>7</v>
          </cell>
          <cell r="G1633">
            <v>239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239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239</v>
          </cell>
          <cell r="R1633">
            <v>239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</row>
        <row r="1634">
          <cell r="A1634" t="str">
            <v>453484</v>
          </cell>
          <cell r="B1634" t="str">
            <v>1251</v>
          </cell>
          <cell r="C1634" t="str">
            <v>12</v>
          </cell>
          <cell r="D1634" t="str">
            <v>75</v>
          </cell>
          <cell r="E1634">
            <v>8</v>
          </cell>
          <cell r="G1634">
            <v>1432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1432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1432</v>
          </cell>
          <cell r="R1634">
            <v>1432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 t="str">
            <v>453484</v>
          </cell>
          <cell r="B1635" t="str">
            <v>1251</v>
          </cell>
          <cell r="C1635" t="str">
            <v>12</v>
          </cell>
          <cell r="D1635" t="str">
            <v>75</v>
          </cell>
          <cell r="E1635">
            <v>9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 t="str">
            <v>453484</v>
          </cell>
          <cell r="B1636" t="str">
            <v>1251</v>
          </cell>
          <cell r="C1636" t="str">
            <v>12</v>
          </cell>
          <cell r="D1636" t="str">
            <v>75</v>
          </cell>
          <cell r="E1636">
            <v>10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 t="str">
            <v>453484</v>
          </cell>
          <cell r="B1637" t="str">
            <v>1251</v>
          </cell>
          <cell r="C1637" t="str">
            <v>12</v>
          </cell>
          <cell r="D1637" t="str">
            <v>75</v>
          </cell>
          <cell r="E1637">
            <v>11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</row>
        <row r="1638">
          <cell r="A1638" t="str">
            <v>453484</v>
          </cell>
          <cell r="B1638" t="str">
            <v>1251</v>
          </cell>
          <cell r="C1638" t="str">
            <v>12</v>
          </cell>
          <cell r="D1638" t="str">
            <v>75</v>
          </cell>
          <cell r="E1638">
            <v>12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 t="str">
            <v>453484</v>
          </cell>
          <cell r="B1639" t="str">
            <v>1251</v>
          </cell>
          <cell r="C1639" t="str">
            <v>12</v>
          </cell>
          <cell r="D1639" t="str">
            <v>75</v>
          </cell>
          <cell r="E1639">
            <v>13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 t="str">
            <v>453484</v>
          </cell>
          <cell r="B1640" t="str">
            <v>1251</v>
          </cell>
          <cell r="C1640" t="str">
            <v>12</v>
          </cell>
          <cell r="D1640" t="str">
            <v>75</v>
          </cell>
          <cell r="E1640">
            <v>14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 t="str">
            <v>453484</v>
          </cell>
          <cell r="B1641" t="str">
            <v>1251</v>
          </cell>
          <cell r="C1641" t="str">
            <v>12</v>
          </cell>
          <cell r="D1641" t="str">
            <v>75</v>
          </cell>
          <cell r="E1641">
            <v>15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</row>
        <row r="1642">
          <cell r="A1642" t="str">
            <v>453484</v>
          </cell>
          <cell r="B1642" t="str">
            <v>1251</v>
          </cell>
          <cell r="C1642" t="str">
            <v>12</v>
          </cell>
          <cell r="D1642" t="str">
            <v>75</v>
          </cell>
          <cell r="E1642">
            <v>16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</row>
        <row r="1643">
          <cell r="A1643" t="str">
            <v>453484</v>
          </cell>
          <cell r="B1643" t="str">
            <v>1251</v>
          </cell>
          <cell r="C1643" t="str">
            <v>12</v>
          </cell>
          <cell r="D1643" t="str">
            <v>75</v>
          </cell>
          <cell r="E1643">
            <v>17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 t="str">
            <v>453484</v>
          </cell>
          <cell r="B1644" t="str">
            <v>1251</v>
          </cell>
          <cell r="C1644" t="str">
            <v>12</v>
          </cell>
          <cell r="D1644" t="str">
            <v>75</v>
          </cell>
          <cell r="E1644">
            <v>18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 t="str">
            <v>453484</v>
          </cell>
          <cell r="B1645" t="str">
            <v>1251</v>
          </cell>
          <cell r="C1645" t="str">
            <v>12</v>
          </cell>
          <cell r="D1645" t="str">
            <v>75</v>
          </cell>
          <cell r="E1645">
            <v>19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 t="str">
            <v>453484</v>
          </cell>
          <cell r="B1646" t="str">
            <v>1251</v>
          </cell>
          <cell r="C1646" t="str">
            <v>12</v>
          </cell>
          <cell r="D1646" t="str">
            <v>75</v>
          </cell>
          <cell r="E1646">
            <v>20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 t="str">
            <v>453484</v>
          </cell>
          <cell r="B1647" t="str">
            <v>1251</v>
          </cell>
          <cell r="C1647" t="str">
            <v>12</v>
          </cell>
          <cell r="D1647" t="str">
            <v>75</v>
          </cell>
          <cell r="E1647">
            <v>21</v>
          </cell>
          <cell r="G1647">
            <v>1000</v>
          </cell>
          <cell r="H1647">
            <v>536</v>
          </cell>
          <cell r="I1647">
            <v>0</v>
          </cell>
          <cell r="J1647">
            <v>0</v>
          </cell>
          <cell r="K1647">
            <v>0</v>
          </cell>
          <cell r="L1647">
            <v>536</v>
          </cell>
          <cell r="M1647">
            <v>464</v>
          </cell>
          <cell r="N1647">
            <v>464</v>
          </cell>
          <cell r="O1647">
            <v>0</v>
          </cell>
          <cell r="P1647">
            <v>0</v>
          </cell>
          <cell r="Q1647">
            <v>536</v>
          </cell>
          <cell r="R1647">
            <v>536</v>
          </cell>
          <cell r="S1647">
            <v>536</v>
          </cell>
          <cell r="T1647">
            <v>464</v>
          </cell>
          <cell r="U1647">
            <v>536</v>
          </cell>
          <cell r="V1647">
            <v>0</v>
          </cell>
          <cell r="W1647">
            <v>0</v>
          </cell>
        </row>
        <row r="1648">
          <cell r="A1648" t="str">
            <v>453484</v>
          </cell>
          <cell r="B1648" t="str">
            <v>1251</v>
          </cell>
          <cell r="C1648" t="str">
            <v>12</v>
          </cell>
          <cell r="D1648" t="str">
            <v>75</v>
          </cell>
          <cell r="E1648">
            <v>22</v>
          </cell>
          <cell r="G1648">
            <v>1000</v>
          </cell>
          <cell r="H1648">
            <v>536</v>
          </cell>
          <cell r="I1648">
            <v>0</v>
          </cell>
          <cell r="J1648">
            <v>0</v>
          </cell>
          <cell r="K1648">
            <v>0</v>
          </cell>
          <cell r="L1648">
            <v>536</v>
          </cell>
          <cell r="M1648">
            <v>464</v>
          </cell>
          <cell r="N1648">
            <v>464</v>
          </cell>
          <cell r="O1648">
            <v>0</v>
          </cell>
          <cell r="P1648">
            <v>0</v>
          </cell>
          <cell r="Q1648">
            <v>536</v>
          </cell>
          <cell r="R1648">
            <v>536</v>
          </cell>
          <cell r="S1648">
            <v>536</v>
          </cell>
          <cell r="T1648">
            <v>464</v>
          </cell>
          <cell r="U1648">
            <v>536</v>
          </cell>
          <cell r="V1648">
            <v>0</v>
          </cell>
          <cell r="W1648">
            <v>0</v>
          </cell>
        </row>
        <row r="1649">
          <cell r="A1649" t="str">
            <v>453484</v>
          </cell>
          <cell r="B1649" t="str">
            <v>1251</v>
          </cell>
          <cell r="C1649" t="str">
            <v>12</v>
          </cell>
          <cell r="D1649" t="str">
            <v>75</v>
          </cell>
          <cell r="E1649">
            <v>23</v>
          </cell>
          <cell r="G1649">
            <v>187648</v>
          </cell>
          <cell r="H1649">
            <v>186099</v>
          </cell>
          <cell r="I1649">
            <v>0</v>
          </cell>
          <cell r="J1649">
            <v>0</v>
          </cell>
          <cell r="K1649">
            <v>0</v>
          </cell>
          <cell r="L1649">
            <v>186099</v>
          </cell>
          <cell r="M1649">
            <v>1549</v>
          </cell>
          <cell r="N1649">
            <v>1549</v>
          </cell>
          <cell r="O1649">
            <v>0</v>
          </cell>
          <cell r="P1649">
            <v>0</v>
          </cell>
          <cell r="Q1649">
            <v>186099</v>
          </cell>
          <cell r="R1649">
            <v>186099</v>
          </cell>
          <cell r="S1649">
            <v>186099</v>
          </cell>
          <cell r="T1649">
            <v>1549</v>
          </cell>
          <cell r="U1649">
            <v>186099</v>
          </cell>
          <cell r="V1649">
            <v>0</v>
          </cell>
          <cell r="W1649">
            <v>0</v>
          </cell>
        </row>
        <row r="1650">
          <cell r="A1650" t="str">
            <v>453484</v>
          </cell>
          <cell r="B1650" t="str">
            <v>1251</v>
          </cell>
          <cell r="C1650" t="str">
            <v>12</v>
          </cell>
          <cell r="D1650" t="str">
            <v>75</v>
          </cell>
          <cell r="E1650">
            <v>24</v>
          </cell>
          <cell r="G1650">
            <v>60327</v>
          </cell>
          <cell r="H1650">
            <v>59682</v>
          </cell>
          <cell r="I1650">
            <v>0</v>
          </cell>
          <cell r="J1650">
            <v>0</v>
          </cell>
          <cell r="K1650">
            <v>0</v>
          </cell>
          <cell r="L1650">
            <v>59682</v>
          </cell>
          <cell r="M1650">
            <v>645</v>
          </cell>
          <cell r="N1650">
            <v>645</v>
          </cell>
          <cell r="O1650">
            <v>0</v>
          </cell>
          <cell r="P1650">
            <v>0</v>
          </cell>
          <cell r="Q1650">
            <v>59682</v>
          </cell>
          <cell r="R1650">
            <v>59682</v>
          </cell>
          <cell r="S1650">
            <v>59682</v>
          </cell>
          <cell r="T1650">
            <v>645</v>
          </cell>
          <cell r="U1650">
            <v>59682</v>
          </cell>
          <cell r="V1650">
            <v>0</v>
          </cell>
          <cell r="W1650">
            <v>0</v>
          </cell>
        </row>
        <row r="1651">
          <cell r="A1651" t="str">
            <v>453484</v>
          </cell>
          <cell r="B1651" t="str">
            <v>1251</v>
          </cell>
          <cell r="C1651" t="str">
            <v>12</v>
          </cell>
          <cell r="D1651" t="str">
            <v>75</v>
          </cell>
          <cell r="E1651">
            <v>25</v>
          </cell>
          <cell r="G1651">
            <v>68527</v>
          </cell>
          <cell r="H1651">
            <v>68212</v>
          </cell>
          <cell r="I1651">
            <v>0</v>
          </cell>
          <cell r="J1651">
            <v>0</v>
          </cell>
          <cell r="K1651">
            <v>0</v>
          </cell>
          <cell r="L1651">
            <v>68212</v>
          </cell>
          <cell r="M1651">
            <v>315</v>
          </cell>
          <cell r="N1651">
            <v>315</v>
          </cell>
          <cell r="O1651">
            <v>0</v>
          </cell>
          <cell r="P1651">
            <v>0</v>
          </cell>
          <cell r="Q1651">
            <v>68212</v>
          </cell>
          <cell r="R1651">
            <v>68212</v>
          </cell>
          <cell r="S1651">
            <v>68212</v>
          </cell>
          <cell r="T1651">
            <v>315</v>
          </cell>
          <cell r="U1651">
            <v>68212</v>
          </cell>
          <cell r="V1651">
            <v>0</v>
          </cell>
          <cell r="W1651">
            <v>0</v>
          </cell>
        </row>
        <row r="1652">
          <cell r="A1652" t="str">
            <v>453484</v>
          </cell>
          <cell r="B1652" t="str">
            <v>1251</v>
          </cell>
          <cell r="C1652" t="str">
            <v>12</v>
          </cell>
          <cell r="D1652" t="str">
            <v>75</v>
          </cell>
          <cell r="E1652">
            <v>26</v>
          </cell>
          <cell r="G1652">
            <v>316502</v>
          </cell>
          <cell r="H1652">
            <v>313993</v>
          </cell>
          <cell r="I1652">
            <v>0</v>
          </cell>
          <cell r="J1652">
            <v>0</v>
          </cell>
          <cell r="K1652">
            <v>0</v>
          </cell>
          <cell r="L1652">
            <v>313993</v>
          </cell>
          <cell r="M1652">
            <v>2509</v>
          </cell>
          <cell r="N1652">
            <v>2509</v>
          </cell>
          <cell r="O1652">
            <v>0</v>
          </cell>
          <cell r="P1652">
            <v>0</v>
          </cell>
          <cell r="Q1652">
            <v>313993</v>
          </cell>
          <cell r="R1652">
            <v>313993</v>
          </cell>
          <cell r="S1652">
            <v>313993</v>
          </cell>
          <cell r="T1652">
            <v>2509</v>
          </cell>
          <cell r="U1652">
            <v>313993</v>
          </cell>
          <cell r="V1652">
            <v>0</v>
          </cell>
          <cell r="W1652">
            <v>0</v>
          </cell>
        </row>
        <row r="1653">
          <cell r="A1653" t="str">
            <v>453484</v>
          </cell>
          <cell r="B1653" t="str">
            <v>1251</v>
          </cell>
          <cell r="C1653" t="str">
            <v>12</v>
          </cell>
          <cell r="D1653" t="str">
            <v>75</v>
          </cell>
          <cell r="E1653">
            <v>27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 t="str">
            <v>453484</v>
          </cell>
          <cell r="B1654" t="str">
            <v>1251</v>
          </cell>
          <cell r="C1654" t="str">
            <v>12</v>
          </cell>
          <cell r="D1654" t="str">
            <v>75</v>
          </cell>
          <cell r="E1654">
            <v>28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 t="str">
            <v>453484</v>
          </cell>
          <cell r="B1655" t="str">
            <v>1251</v>
          </cell>
          <cell r="C1655" t="str">
            <v>12</v>
          </cell>
          <cell r="D1655" t="str">
            <v>75</v>
          </cell>
          <cell r="E1655">
            <v>29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 t="str">
            <v>453484</v>
          </cell>
          <cell r="B1656" t="str">
            <v>1251</v>
          </cell>
          <cell r="C1656" t="str">
            <v>12</v>
          </cell>
          <cell r="D1656" t="str">
            <v>75</v>
          </cell>
          <cell r="E1656">
            <v>30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 t="str">
            <v>453484</v>
          </cell>
          <cell r="B1657" t="str">
            <v>1251</v>
          </cell>
          <cell r="C1657" t="str">
            <v>12</v>
          </cell>
          <cell r="D1657" t="str">
            <v>75</v>
          </cell>
          <cell r="E1657">
            <v>31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 t="str">
            <v>453484</v>
          </cell>
          <cell r="B1658" t="str">
            <v>1251</v>
          </cell>
          <cell r="C1658" t="str">
            <v>12</v>
          </cell>
          <cell r="D1658" t="str">
            <v>75</v>
          </cell>
          <cell r="E1658">
            <v>32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 t="str">
            <v>453484</v>
          </cell>
          <cell r="B1659" t="str">
            <v>1251</v>
          </cell>
          <cell r="C1659" t="str">
            <v>12</v>
          </cell>
          <cell r="D1659" t="str">
            <v>75</v>
          </cell>
          <cell r="E1659">
            <v>33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 t="str">
            <v>453484</v>
          </cell>
          <cell r="B1660" t="str">
            <v>1251</v>
          </cell>
          <cell r="C1660" t="str">
            <v>12</v>
          </cell>
          <cell r="D1660" t="str">
            <v>75</v>
          </cell>
          <cell r="E1660">
            <v>34</v>
          </cell>
          <cell r="G1660">
            <v>318934</v>
          </cell>
          <cell r="H1660">
            <v>314529</v>
          </cell>
          <cell r="I1660">
            <v>0</v>
          </cell>
          <cell r="J1660">
            <v>0</v>
          </cell>
          <cell r="K1660">
            <v>0</v>
          </cell>
          <cell r="L1660">
            <v>315961</v>
          </cell>
          <cell r="M1660">
            <v>2973</v>
          </cell>
          <cell r="N1660">
            <v>2973</v>
          </cell>
          <cell r="O1660">
            <v>0</v>
          </cell>
          <cell r="P1660">
            <v>0</v>
          </cell>
          <cell r="Q1660">
            <v>315961</v>
          </cell>
          <cell r="R1660">
            <v>315961</v>
          </cell>
          <cell r="S1660">
            <v>314529</v>
          </cell>
          <cell r="T1660">
            <v>2973</v>
          </cell>
          <cell r="U1660">
            <v>314529</v>
          </cell>
          <cell r="V1660">
            <v>0</v>
          </cell>
          <cell r="W1660">
            <v>0</v>
          </cell>
        </row>
        <row r="1661">
          <cell r="A1661" t="str">
            <v>453484</v>
          </cell>
          <cell r="B1661" t="str">
            <v>1251</v>
          </cell>
          <cell r="C1661" t="str">
            <v>12</v>
          </cell>
          <cell r="D1661" t="str">
            <v>80</v>
          </cell>
          <cell r="E1661">
            <v>1</v>
          </cell>
          <cell r="G1661">
            <v>140922</v>
          </cell>
          <cell r="H1661">
            <v>141484</v>
          </cell>
          <cell r="I1661">
            <v>140401</v>
          </cell>
          <cell r="J1661">
            <v>0</v>
          </cell>
          <cell r="K1661">
            <v>40129</v>
          </cell>
          <cell r="L1661">
            <v>43343</v>
          </cell>
          <cell r="M1661">
            <v>42935</v>
          </cell>
          <cell r="N1661">
            <v>0</v>
          </cell>
          <cell r="O1661">
            <v>2821</v>
          </cell>
          <cell r="P1661">
            <v>2821</v>
          </cell>
          <cell r="Q1661">
            <v>2763</v>
          </cell>
          <cell r="R1661">
            <v>0</v>
          </cell>
          <cell r="S1661">
            <v>183872</v>
          </cell>
          <cell r="T1661">
            <v>187648</v>
          </cell>
          <cell r="U1661">
            <v>186099</v>
          </cell>
          <cell r="V1661">
            <v>0</v>
          </cell>
          <cell r="W1661">
            <v>0</v>
          </cell>
        </row>
        <row r="1662">
          <cell r="A1662" t="str">
            <v>453484</v>
          </cell>
          <cell r="B1662" t="str">
            <v>1251</v>
          </cell>
          <cell r="C1662" t="str">
            <v>12</v>
          </cell>
          <cell r="D1662" t="str">
            <v>80</v>
          </cell>
          <cell r="E1662">
            <v>5</v>
          </cell>
          <cell r="G1662">
            <v>57660</v>
          </cell>
          <cell r="H1662">
            <v>58868</v>
          </cell>
          <cell r="I1662">
            <v>58084</v>
          </cell>
          <cell r="J1662">
            <v>0</v>
          </cell>
          <cell r="K1662">
            <v>1459</v>
          </cell>
          <cell r="L1662">
            <v>1459</v>
          </cell>
          <cell r="M1662">
            <v>1598</v>
          </cell>
          <cell r="N1662">
            <v>0</v>
          </cell>
          <cell r="O1662">
            <v>40096</v>
          </cell>
          <cell r="P1662">
            <v>61048</v>
          </cell>
          <cell r="Q1662">
            <v>60847</v>
          </cell>
          <cell r="R1662">
            <v>0</v>
          </cell>
          <cell r="S1662">
            <v>5008</v>
          </cell>
          <cell r="T1662">
            <v>7133</v>
          </cell>
          <cell r="U1662">
            <v>7019</v>
          </cell>
          <cell r="V1662">
            <v>0</v>
          </cell>
          <cell r="W1662">
            <v>0</v>
          </cell>
        </row>
        <row r="1663">
          <cell r="A1663" t="str">
            <v>453484</v>
          </cell>
          <cell r="B1663" t="str">
            <v>1251</v>
          </cell>
          <cell r="C1663" t="str">
            <v>12</v>
          </cell>
          <cell r="D1663" t="str">
            <v>80</v>
          </cell>
          <cell r="E1663">
            <v>9</v>
          </cell>
          <cell r="G1663">
            <v>0</v>
          </cell>
          <cell r="H1663">
            <v>346</v>
          </cell>
          <cell r="I1663">
            <v>346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</row>
        <row r="1664">
          <cell r="A1664" t="str">
            <v>453484</v>
          </cell>
          <cell r="B1664" t="str">
            <v>1251</v>
          </cell>
          <cell r="C1664" t="str">
            <v>12</v>
          </cell>
          <cell r="D1664" t="str">
            <v>80</v>
          </cell>
          <cell r="E1664">
            <v>13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</row>
        <row r="1665">
          <cell r="A1665" t="str">
            <v>453484</v>
          </cell>
          <cell r="B1665" t="str">
            <v>1251</v>
          </cell>
          <cell r="C1665" t="str">
            <v>12</v>
          </cell>
          <cell r="D1665" t="str">
            <v>80</v>
          </cell>
          <cell r="E1665">
            <v>17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</row>
        <row r="1666">
          <cell r="A1666" t="str">
            <v>453484</v>
          </cell>
          <cell r="B1666" t="str">
            <v>1251</v>
          </cell>
          <cell r="C1666" t="str">
            <v>12</v>
          </cell>
          <cell r="D1666" t="str">
            <v>80</v>
          </cell>
          <cell r="E1666">
            <v>21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</row>
        <row r="1667">
          <cell r="A1667" t="str">
            <v>453484</v>
          </cell>
          <cell r="B1667" t="str">
            <v>1251</v>
          </cell>
          <cell r="C1667" t="str">
            <v>12</v>
          </cell>
          <cell r="D1667" t="str">
            <v>80</v>
          </cell>
          <cell r="E1667">
            <v>25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</row>
        <row r="1668">
          <cell r="A1668" t="str">
            <v>453484</v>
          </cell>
          <cell r="B1668" t="str">
            <v>1251</v>
          </cell>
          <cell r="C1668" t="str">
            <v>12</v>
          </cell>
          <cell r="D1668" t="str">
            <v>80</v>
          </cell>
          <cell r="E1668">
            <v>29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</row>
        <row r="1669">
          <cell r="A1669" t="str">
            <v>453484</v>
          </cell>
          <cell r="B1669" t="str">
            <v>1251</v>
          </cell>
          <cell r="C1669" t="str">
            <v>12</v>
          </cell>
          <cell r="D1669" t="str">
            <v>80</v>
          </cell>
          <cell r="E1669">
            <v>33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1000</v>
          </cell>
          <cell r="L1669">
            <v>1000</v>
          </cell>
          <cell r="M1669">
            <v>536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1000</v>
          </cell>
          <cell r="T1669">
            <v>1000</v>
          </cell>
          <cell r="U1669">
            <v>536</v>
          </cell>
          <cell r="V1669">
            <v>0</v>
          </cell>
          <cell r="W1669">
            <v>0</v>
          </cell>
        </row>
        <row r="1670">
          <cell r="A1670" t="str">
            <v>453484</v>
          </cell>
          <cell r="B1670" t="str">
            <v>1251</v>
          </cell>
          <cell r="C1670" t="str">
            <v>12</v>
          </cell>
          <cell r="D1670" t="str">
            <v>80</v>
          </cell>
          <cell r="E1670">
            <v>37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289095</v>
          </cell>
          <cell r="L1670">
            <v>317502</v>
          </cell>
          <cell r="M1670">
            <v>314529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1193</v>
          </cell>
          <cell r="U1670">
            <v>1193</v>
          </cell>
          <cell r="V1670">
            <v>0</v>
          </cell>
          <cell r="W1670">
            <v>0</v>
          </cell>
        </row>
        <row r="1671">
          <cell r="A1671" t="str">
            <v>453484</v>
          </cell>
          <cell r="B1671" t="str">
            <v>1251</v>
          </cell>
          <cell r="C1671" t="str">
            <v>12</v>
          </cell>
          <cell r="D1671" t="str">
            <v>80</v>
          </cell>
          <cell r="E1671">
            <v>41</v>
          </cell>
          <cell r="G1671">
            <v>0</v>
          </cell>
          <cell r="H1671">
            <v>239</v>
          </cell>
          <cell r="I1671">
            <v>239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</row>
        <row r="1672">
          <cell r="A1672" t="str">
            <v>453484</v>
          </cell>
          <cell r="B1672" t="str">
            <v>1251</v>
          </cell>
          <cell r="C1672" t="str">
            <v>12</v>
          </cell>
          <cell r="D1672" t="str">
            <v>80</v>
          </cell>
          <cell r="E1672">
            <v>45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 t="str">
            <v>453484</v>
          </cell>
          <cell r="B1673" t="str">
            <v>1251</v>
          </cell>
          <cell r="C1673" t="str">
            <v>12</v>
          </cell>
          <cell r="D1673" t="str">
            <v>80</v>
          </cell>
          <cell r="E1673">
            <v>49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 t="str">
            <v>453484</v>
          </cell>
          <cell r="B1674" t="str">
            <v>1251</v>
          </cell>
          <cell r="C1674" t="str">
            <v>12</v>
          </cell>
          <cell r="D1674" t="str">
            <v>80</v>
          </cell>
          <cell r="E1674">
            <v>53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</row>
        <row r="1675">
          <cell r="A1675" t="str">
            <v>453484</v>
          </cell>
          <cell r="B1675" t="str">
            <v>1251</v>
          </cell>
          <cell r="C1675" t="str">
            <v>12</v>
          </cell>
          <cell r="D1675" t="str">
            <v>80</v>
          </cell>
          <cell r="E1675">
            <v>57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</row>
        <row r="1676">
          <cell r="A1676" t="str">
            <v>453484</v>
          </cell>
          <cell r="B1676" t="str">
            <v>1251</v>
          </cell>
          <cell r="C1676" t="str">
            <v>12</v>
          </cell>
          <cell r="D1676" t="str">
            <v>80</v>
          </cell>
          <cell r="E1676">
            <v>61</v>
          </cell>
          <cell r="G1676">
            <v>0</v>
          </cell>
          <cell r="H1676">
            <v>1432</v>
          </cell>
          <cell r="I1676">
            <v>1432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</row>
        <row r="1677">
          <cell r="A1677" t="str">
            <v>453484</v>
          </cell>
          <cell r="B1677" t="str">
            <v>1251</v>
          </cell>
          <cell r="C1677" t="str">
            <v>12</v>
          </cell>
          <cell r="D1677" t="str">
            <v>80</v>
          </cell>
          <cell r="E1677">
            <v>65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289095</v>
          </cell>
          <cell r="P1677">
            <v>318934</v>
          </cell>
          <cell r="Q1677">
            <v>315961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</row>
        <row r="1678">
          <cell r="A1678" t="str">
            <v>453484</v>
          </cell>
          <cell r="B1678" t="str">
            <v>1251</v>
          </cell>
          <cell r="C1678" t="str">
            <v>12</v>
          </cell>
          <cell r="D1678" t="str">
            <v>80</v>
          </cell>
          <cell r="E1678">
            <v>69</v>
          </cell>
          <cell r="G1678">
            <v>6114</v>
          </cell>
          <cell r="H1678">
            <v>8694</v>
          </cell>
          <cell r="I1678">
            <v>8993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</row>
        <row r="1679">
          <cell r="A1679" t="str">
            <v>453484</v>
          </cell>
          <cell r="B1679" t="str">
            <v>1251</v>
          </cell>
          <cell r="C1679" t="str">
            <v>12</v>
          </cell>
          <cell r="D1679" t="str">
            <v>80</v>
          </cell>
          <cell r="E1679">
            <v>73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</row>
        <row r="1680">
          <cell r="A1680" t="str">
            <v>453484</v>
          </cell>
          <cell r="B1680" t="str">
            <v>1251</v>
          </cell>
          <cell r="C1680" t="str">
            <v>12</v>
          </cell>
          <cell r="D1680" t="str">
            <v>80</v>
          </cell>
          <cell r="E1680">
            <v>77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</row>
        <row r="1681">
          <cell r="A1681" t="str">
            <v>453484</v>
          </cell>
          <cell r="B1681" t="str">
            <v>1251</v>
          </cell>
          <cell r="C1681" t="str">
            <v>12</v>
          </cell>
          <cell r="D1681" t="str">
            <v>80</v>
          </cell>
          <cell r="E1681">
            <v>81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</row>
        <row r="1682">
          <cell r="A1682" t="str">
            <v>453484</v>
          </cell>
          <cell r="B1682" t="str">
            <v>1251</v>
          </cell>
          <cell r="C1682" t="str">
            <v>12</v>
          </cell>
          <cell r="D1682" t="str">
            <v>80</v>
          </cell>
          <cell r="E1682">
            <v>85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</row>
        <row r="1683">
          <cell r="A1683" t="str">
            <v>453484</v>
          </cell>
          <cell r="B1683" t="str">
            <v>1251</v>
          </cell>
          <cell r="C1683" t="str">
            <v>12</v>
          </cell>
          <cell r="D1683" t="str">
            <v>80</v>
          </cell>
          <cell r="E1683">
            <v>89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 t="str">
            <v>453484</v>
          </cell>
          <cell r="B1684" t="str">
            <v>1251</v>
          </cell>
          <cell r="C1684" t="str">
            <v>12</v>
          </cell>
          <cell r="D1684" t="str">
            <v>80</v>
          </cell>
          <cell r="E1684">
            <v>93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200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 t="str">
            <v>453484</v>
          </cell>
          <cell r="B1685" t="str">
            <v>1251</v>
          </cell>
          <cell r="C1685" t="str">
            <v>12</v>
          </cell>
          <cell r="D1685" t="str">
            <v>80</v>
          </cell>
          <cell r="E1685">
            <v>97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200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 t="str">
            <v>453484</v>
          </cell>
          <cell r="B1686" t="str">
            <v>1251</v>
          </cell>
          <cell r="C1686" t="str">
            <v>12</v>
          </cell>
          <cell r="D1686" t="str">
            <v>80</v>
          </cell>
          <cell r="E1686">
            <v>101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 t="str">
            <v>453484</v>
          </cell>
          <cell r="B1687" t="str">
            <v>1251</v>
          </cell>
          <cell r="C1687" t="str">
            <v>12</v>
          </cell>
          <cell r="D1687" t="str">
            <v>80</v>
          </cell>
          <cell r="E1687">
            <v>105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 t="str">
            <v>453484</v>
          </cell>
          <cell r="B1688" t="str">
            <v>1251</v>
          </cell>
          <cell r="C1688" t="str">
            <v>12</v>
          </cell>
          <cell r="D1688" t="str">
            <v>80</v>
          </cell>
          <cell r="E1688">
            <v>109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 t="str">
            <v>453484</v>
          </cell>
          <cell r="B1689" t="str">
            <v>1251</v>
          </cell>
          <cell r="C1689" t="str">
            <v>12</v>
          </cell>
          <cell r="D1689" t="str">
            <v>80</v>
          </cell>
          <cell r="E1689">
            <v>113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 t="str">
            <v>453484</v>
          </cell>
          <cell r="B1690" t="str">
            <v>1251</v>
          </cell>
          <cell r="C1690" t="str">
            <v>12</v>
          </cell>
          <cell r="D1690" t="str">
            <v>80</v>
          </cell>
          <cell r="E1690">
            <v>117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 t="str">
            <v>453484</v>
          </cell>
          <cell r="B1691" t="str">
            <v>1251</v>
          </cell>
          <cell r="C1691" t="str">
            <v>12</v>
          </cell>
          <cell r="D1691" t="str">
            <v>80</v>
          </cell>
          <cell r="E1691">
            <v>121</v>
          </cell>
          <cell r="G1691">
            <v>6114</v>
          </cell>
          <cell r="H1691">
            <v>8894</v>
          </cell>
          <cell r="I1691">
            <v>9193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282981</v>
          </cell>
          <cell r="P1691">
            <v>305550</v>
          </cell>
          <cell r="Q1691">
            <v>305162</v>
          </cell>
          <cell r="R1691">
            <v>0</v>
          </cell>
          <cell r="S1691">
            <v>0</v>
          </cell>
          <cell r="T1691">
            <v>4490</v>
          </cell>
          <cell r="U1691">
            <v>1606</v>
          </cell>
          <cell r="V1691">
            <v>0</v>
          </cell>
          <cell r="W1691">
            <v>0</v>
          </cell>
        </row>
        <row r="1692">
          <cell r="A1692" t="str">
            <v>453484</v>
          </cell>
          <cell r="B1692" t="str">
            <v>1251</v>
          </cell>
          <cell r="C1692" t="str">
            <v>12</v>
          </cell>
          <cell r="D1692" t="str">
            <v>80</v>
          </cell>
          <cell r="E1692">
            <v>125</v>
          </cell>
          <cell r="G1692">
            <v>0</v>
          </cell>
          <cell r="H1692">
            <v>4490</v>
          </cell>
          <cell r="I1692">
            <v>4490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</row>
        <row r="1693">
          <cell r="A1693" t="str">
            <v>453484</v>
          </cell>
          <cell r="B1693" t="str">
            <v>1251</v>
          </cell>
          <cell r="C1693" t="str">
            <v>12</v>
          </cell>
          <cell r="D1693" t="str">
            <v>80</v>
          </cell>
          <cell r="E1693">
            <v>129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</row>
        <row r="1694">
          <cell r="A1694" t="str">
            <v>453484</v>
          </cell>
          <cell r="B1694" t="str">
            <v>1251</v>
          </cell>
          <cell r="C1694" t="str">
            <v>12</v>
          </cell>
          <cell r="D1694" t="str">
            <v>80</v>
          </cell>
          <cell r="E1694">
            <v>133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-1964</v>
          </cell>
          <cell r="R1694">
            <v>0</v>
          </cell>
          <cell r="S1694">
            <v>0</v>
          </cell>
          <cell r="T1694">
            <v>0</v>
          </cell>
          <cell r="U1694">
            <v>-1964</v>
          </cell>
          <cell r="V1694">
            <v>0</v>
          </cell>
          <cell r="W1694">
            <v>0</v>
          </cell>
        </row>
        <row r="1695">
          <cell r="A1695" t="str">
            <v>453484</v>
          </cell>
          <cell r="B1695" t="str">
            <v>1251</v>
          </cell>
          <cell r="C1695" t="str">
            <v>12</v>
          </cell>
          <cell r="D1695" t="str">
            <v>80</v>
          </cell>
          <cell r="E1695">
            <v>137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</row>
        <row r="1696">
          <cell r="A1696" t="str">
            <v>453484</v>
          </cell>
          <cell r="B1696" t="str">
            <v>1251</v>
          </cell>
          <cell r="C1696" t="str">
            <v>12</v>
          </cell>
          <cell r="D1696" t="str">
            <v>80</v>
          </cell>
          <cell r="E1696">
            <v>141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</row>
        <row r="1697">
          <cell r="A1697" t="str">
            <v>453484</v>
          </cell>
          <cell r="B1697" t="str">
            <v>1251</v>
          </cell>
          <cell r="C1697" t="str">
            <v>12</v>
          </cell>
          <cell r="D1697" t="str">
            <v>80</v>
          </cell>
          <cell r="E1697">
            <v>145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-26</v>
          </cell>
          <cell r="N1697">
            <v>0</v>
          </cell>
          <cell r="O1697">
            <v>0</v>
          </cell>
          <cell r="P1697">
            <v>0</v>
          </cell>
          <cell r="Q1697">
            <v>-26</v>
          </cell>
          <cell r="R1697">
            <v>0</v>
          </cell>
          <cell r="S1697">
            <v>0</v>
          </cell>
          <cell r="T1697">
            <v>4490</v>
          </cell>
          <cell r="U1697">
            <v>6428</v>
          </cell>
          <cell r="V1697">
            <v>0</v>
          </cell>
          <cell r="W1697">
            <v>0</v>
          </cell>
        </row>
        <row r="1698">
          <cell r="A1698" t="str">
            <v>453484</v>
          </cell>
          <cell r="B1698" t="str">
            <v>1251</v>
          </cell>
          <cell r="C1698" t="str">
            <v>12</v>
          </cell>
          <cell r="D1698" t="str">
            <v>80</v>
          </cell>
          <cell r="E1698">
            <v>149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</row>
        <row r="1699">
          <cell r="A1699" t="str">
            <v>453484</v>
          </cell>
          <cell r="B1699" t="str">
            <v>1251</v>
          </cell>
          <cell r="C1699" t="str">
            <v>12</v>
          </cell>
          <cell r="D1699" t="str">
            <v>80</v>
          </cell>
          <cell r="E1699">
            <v>153</v>
          </cell>
          <cell r="G1699">
            <v>0</v>
          </cell>
          <cell r="H1699">
            <v>0</v>
          </cell>
          <cell r="I1699">
            <v>332</v>
          </cell>
          <cell r="J1699">
            <v>0</v>
          </cell>
          <cell r="K1699">
            <v>0</v>
          </cell>
          <cell r="L1699">
            <v>0</v>
          </cell>
          <cell r="M1699">
            <v>126</v>
          </cell>
          <cell r="N1699">
            <v>0</v>
          </cell>
          <cell r="O1699">
            <v>0</v>
          </cell>
          <cell r="P1699">
            <v>0</v>
          </cell>
          <cell r="Q1699">
            <v>458</v>
          </cell>
          <cell r="R1699">
            <v>0</v>
          </cell>
          <cell r="S1699">
            <v>76</v>
          </cell>
          <cell r="T1699">
            <v>76</v>
          </cell>
          <cell r="U1699">
            <v>76</v>
          </cell>
          <cell r="V1699">
            <v>0</v>
          </cell>
          <cell r="W1699">
            <v>0</v>
          </cell>
        </row>
        <row r="1700">
          <cell r="A1700" t="str">
            <v>453484</v>
          </cell>
          <cell r="B1700" t="str">
            <v>1251</v>
          </cell>
          <cell r="C1700" t="str">
            <v>12</v>
          </cell>
          <cell r="D1700" t="str">
            <v>80</v>
          </cell>
          <cell r="E1700">
            <v>157</v>
          </cell>
          <cell r="G1700">
            <v>0</v>
          </cell>
          <cell r="H1700">
            <v>0</v>
          </cell>
          <cell r="I1700">
            <v>76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 t="str">
            <v>450351</v>
          </cell>
          <cell r="B1701" t="str">
            <v>1251</v>
          </cell>
          <cell r="C1701" t="str">
            <v>12</v>
          </cell>
          <cell r="D1701" t="str">
            <v>01</v>
          </cell>
          <cell r="E1701">
            <v>1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7451</v>
          </cell>
          <cell r="L1701">
            <v>6031</v>
          </cell>
          <cell r="M1701">
            <v>14625</v>
          </cell>
          <cell r="N1701">
            <v>16920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22076</v>
          </cell>
          <cell r="T1701">
            <v>22951</v>
          </cell>
          <cell r="U1701">
            <v>0</v>
          </cell>
          <cell r="V1701">
            <v>0</v>
          </cell>
          <cell r="W1701">
            <v>0</v>
          </cell>
        </row>
        <row r="1702">
          <cell r="A1702" t="str">
            <v>450351</v>
          </cell>
          <cell r="B1702" t="str">
            <v>1251</v>
          </cell>
          <cell r="C1702" t="str">
            <v>12</v>
          </cell>
          <cell r="D1702" t="str">
            <v>01</v>
          </cell>
          <cell r="E1702">
            <v>8</v>
          </cell>
          <cell r="G1702">
            <v>2553874</v>
          </cell>
          <cell r="H1702">
            <v>2496646</v>
          </cell>
          <cell r="I1702">
            <v>452829</v>
          </cell>
          <cell r="J1702">
            <v>403973</v>
          </cell>
          <cell r="K1702">
            <v>683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366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</row>
        <row r="1703">
          <cell r="A1703" t="str">
            <v>450351</v>
          </cell>
          <cell r="B1703" t="str">
            <v>1251</v>
          </cell>
          <cell r="C1703" t="str">
            <v>12</v>
          </cell>
          <cell r="D1703" t="str">
            <v>01</v>
          </cell>
          <cell r="E1703">
            <v>15</v>
          </cell>
          <cell r="G1703">
            <v>0</v>
          </cell>
          <cell r="H1703">
            <v>0</v>
          </cell>
          <cell r="I1703">
            <v>3007386</v>
          </cell>
          <cell r="J1703">
            <v>2900985</v>
          </cell>
          <cell r="K1703">
            <v>0</v>
          </cell>
          <cell r="L1703">
            <v>270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</row>
        <row r="1704">
          <cell r="A1704" t="str">
            <v>450351</v>
          </cell>
          <cell r="B1704" t="str">
            <v>1251</v>
          </cell>
          <cell r="C1704" t="str">
            <v>12</v>
          </cell>
          <cell r="D1704" t="str">
            <v>01</v>
          </cell>
          <cell r="E1704">
            <v>22</v>
          </cell>
          <cell r="G1704">
            <v>0</v>
          </cell>
          <cell r="H1704">
            <v>0</v>
          </cell>
          <cell r="I1704">
            <v>0</v>
          </cell>
          <cell r="J1704">
            <v>270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</row>
        <row r="1705">
          <cell r="A1705" t="str">
            <v>450351</v>
          </cell>
          <cell r="B1705" t="str">
            <v>1251</v>
          </cell>
          <cell r="C1705" t="str">
            <v>12</v>
          </cell>
          <cell r="D1705" t="str">
            <v>01</v>
          </cell>
          <cell r="E1705">
            <v>29</v>
          </cell>
          <cell r="G1705">
            <v>0</v>
          </cell>
          <cell r="H1705">
            <v>0</v>
          </cell>
          <cell r="I1705">
            <v>3029462</v>
          </cell>
          <cell r="J1705">
            <v>2924206</v>
          </cell>
          <cell r="K1705">
            <v>19004</v>
          </cell>
          <cell r="L1705">
            <v>15260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14008</v>
          </cell>
          <cell r="T1705">
            <v>10417</v>
          </cell>
          <cell r="U1705">
            <v>0</v>
          </cell>
          <cell r="V1705">
            <v>0</v>
          </cell>
          <cell r="W1705">
            <v>0</v>
          </cell>
        </row>
        <row r="1706">
          <cell r="A1706" t="str">
            <v>450351</v>
          </cell>
          <cell r="B1706" t="str">
            <v>1251</v>
          </cell>
          <cell r="C1706" t="str">
            <v>12</v>
          </cell>
          <cell r="D1706" t="str">
            <v>01</v>
          </cell>
          <cell r="E1706">
            <v>36</v>
          </cell>
          <cell r="G1706">
            <v>0</v>
          </cell>
          <cell r="H1706">
            <v>0</v>
          </cell>
          <cell r="I1706">
            <v>33012</v>
          </cell>
          <cell r="J1706">
            <v>25677</v>
          </cell>
          <cell r="K1706">
            <v>4005</v>
          </cell>
          <cell r="L1706">
            <v>21916</v>
          </cell>
          <cell r="M1706">
            <v>2447</v>
          </cell>
          <cell r="N1706">
            <v>2898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</row>
        <row r="1707">
          <cell r="A1707" t="str">
            <v>450351</v>
          </cell>
          <cell r="B1707" t="str">
            <v>1251</v>
          </cell>
          <cell r="C1707" t="str">
            <v>12</v>
          </cell>
          <cell r="D1707" t="str">
            <v>01</v>
          </cell>
          <cell r="E1707">
            <v>43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6452</v>
          </cell>
          <cell r="P1707">
            <v>24814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</row>
        <row r="1708">
          <cell r="A1708" t="str">
            <v>450351</v>
          </cell>
          <cell r="B1708" t="str">
            <v>1251</v>
          </cell>
          <cell r="C1708" t="str">
            <v>12</v>
          </cell>
          <cell r="D1708" t="str">
            <v>01</v>
          </cell>
          <cell r="E1708">
            <v>50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13101</v>
          </cell>
          <cell r="L1708">
            <v>1009</v>
          </cell>
          <cell r="M1708">
            <v>0</v>
          </cell>
          <cell r="N1708">
            <v>0</v>
          </cell>
          <cell r="O1708">
            <v>1591</v>
          </cell>
          <cell r="P1708">
            <v>1273</v>
          </cell>
          <cell r="Q1708">
            <v>14692</v>
          </cell>
          <cell r="R1708">
            <v>2282</v>
          </cell>
          <cell r="S1708">
            <v>2</v>
          </cell>
          <cell r="T1708">
            <v>133</v>
          </cell>
          <cell r="U1708">
            <v>0</v>
          </cell>
          <cell r="V1708">
            <v>0</v>
          </cell>
          <cell r="W1708">
            <v>0</v>
          </cell>
        </row>
        <row r="1709">
          <cell r="A1709" t="str">
            <v>450351</v>
          </cell>
          <cell r="B1709" t="str">
            <v>1251</v>
          </cell>
          <cell r="C1709" t="str">
            <v>12</v>
          </cell>
          <cell r="D1709" t="str">
            <v>01</v>
          </cell>
          <cell r="E1709">
            <v>57</v>
          </cell>
          <cell r="G1709">
            <v>78156</v>
          </cell>
          <cell r="H1709">
            <v>81915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78158</v>
          </cell>
          <cell r="N1709">
            <v>82048</v>
          </cell>
          <cell r="O1709">
            <v>132314</v>
          </cell>
          <cell r="P1709">
            <v>134821</v>
          </cell>
          <cell r="Q1709">
            <v>3161776</v>
          </cell>
          <cell r="R1709">
            <v>3059027</v>
          </cell>
          <cell r="S1709">
            <v>314560</v>
          </cell>
          <cell r="T1709">
            <v>314560</v>
          </cell>
          <cell r="U1709">
            <v>0</v>
          </cell>
          <cell r="V1709">
            <v>0</v>
          </cell>
          <cell r="W1709">
            <v>0</v>
          </cell>
        </row>
        <row r="1710">
          <cell r="A1710" t="str">
            <v>450351</v>
          </cell>
          <cell r="B1710" t="str">
            <v>1251</v>
          </cell>
          <cell r="C1710" t="str">
            <v>12</v>
          </cell>
          <cell r="D1710" t="str">
            <v>01</v>
          </cell>
          <cell r="E1710">
            <v>64</v>
          </cell>
          <cell r="G1710">
            <v>2548466</v>
          </cell>
          <cell r="H1710">
            <v>2394671</v>
          </cell>
          <cell r="I1710">
            <v>0</v>
          </cell>
          <cell r="J1710">
            <v>0</v>
          </cell>
          <cell r="K1710">
            <v>2863026</v>
          </cell>
          <cell r="L1710">
            <v>2709231</v>
          </cell>
          <cell r="M1710">
            <v>212</v>
          </cell>
          <cell r="N1710">
            <v>-8939</v>
          </cell>
          <cell r="O1710">
            <v>212</v>
          </cell>
          <cell r="P1710">
            <v>-8939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</row>
        <row r="1711">
          <cell r="A1711" t="str">
            <v>450351</v>
          </cell>
          <cell r="B1711" t="str">
            <v>1251</v>
          </cell>
          <cell r="C1711" t="str">
            <v>12</v>
          </cell>
          <cell r="D1711" t="str">
            <v>01</v>
          </cell>
          <cell r="E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212</v>
          </cell>
          <cell r="N1711">
            <v>-8939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</row>
        <row r="1712">
          <cell r="A1712" t="str">
            <v>450351</v>
          </cell>
          <cell r="B1712" t="str">
            <v>1251</v>
          </cell>
          <cell r="C1712" t="str">
            <v>12</v>
          </cell>
          <cell r="D1712" t="str">
            <v>01</v>
          </cell>
          <cell r="E1712">
            <v>78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212</v>
          </cell>
          <cell r="P1712">
            <v>-8939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</row>
        <row r="1713">
          <cell r="A1713" t="str">
            <v>450351</v>
          </cell>
          <cell r="B1713" t="str">
            <v>1251</v>
          </cell>
          <cell r="C1713" t="str">
            <v>12</v>
          </cell>
          <cell r="D1713" t="str">
            <v>01</v>
          </cell>
          <cell r="E1713">
            <v>85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14847</v>
          </cell>
          <cell r="N1713">
            <v>10159</v>
          </cell>
          <cell r="O1713">
            <v>14847</v>
          </cell>
          <cell r="P1713">
            <v>10159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</row>
        <row r="1714">
          <cell r="A1714" t="str">
            <v>450351</v>
          </cell>
          <cell r="B1714" t="str">
            <v>1251</v>
          </cell>
          <cell r="C1714" t="str">
            <v>12</v>
          </cell>
          <cell r="D1714" t="str">
            <v>01</v>
          </cell>
          <cell r="E1714">
            <v>92</v>
          </cell>
          <cell r="G1714">
            <v>191053</v>
          </cell>
          <cell r="H1714">
            <v>255307</v>
          </cell>
          <cell r="I1714">
            <v>80844</v>
          </cell>
          <cell r="J1714">
            <v>111511</v>
          </cell>
          <cell r="K1714">
            <v>110209</v>
          </cell>
          <cell r="L1714">
            <v>143796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</row>
        <row r="1715">
          <cell r="A1715" t="str">
            <v>450351</v>
          </cell>
          <cell r="B1715" t="str">
            <v>1251</v>
          </cell>
          <cell r="C1715" t="str">
            <v>12</v>
          </cell>
          <cell r="D1715" t="str">
            <v>01</v>
          </cell>
          <cell r="E1715">
            <v>99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</row>
        <row r="1716">
          <cell r="A1716" t="str">
            <v>450351</v>
          </cell>
          <cell r="B1716" t="str">
            <v>1251</v>
          </cell>
          <cell r="C1716" t="str">
            <v>12</v>
          </cell>
          <cell r="D1716" t="str">
            <v>01</v>
          </cell>
          <cell r="E1716">
            <v>106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</row>
        <row r="1717">
          <cell r="A1717" t="str">
            <v>450351</v>
          </cell>
          <cell r="B1717" t="str">
            <v>1251</v>
          </cell>
          <cell r="C1717" t="str">
            <v>12</v>
          </cell>
          <cell r="D1717" t="str">
            <v>01</v>
          </cell>
          <cell r="E1717">
            <v>113</v>
          </cell>
          <cell r="G1717">
            <v>191053</v>
          </cell>
          <cell r="H1717">
            <v>255307</v>
          </cell>
          <cell r="I1717">
            <v>0</v>
          </cell>
          <cell r="J1717">
            <v>0</v>
          </cell>
          <cell r="K1717">
            <v>91047</v>
          </cell>
          <cell r="L1717">
            <v>91996</v>
          </cell>
          <cell r="M1717">
            <v>0</v>
          </cell>
          <cell r="N1717">
            <v>0</v>
          </cell>
          <cell r="O1717">
            <v>1591</v>
          </cell>
          <cell r="P1717">
            <v>1273</v>
          </cell>
          <cell r="Q1717">
            <v>424</v>
          </cell>
          <cell r="R1717">
            <v>1273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</row>
        <row r="1718">
          <cell r="A1718" t="str">
            <v>450351</v>
          </cell>
          <cell r="B1718" t="str">
            <v>1251</v>
          </cell>
          <cell r="C1718" t="str">
            <v>12</v>
          </cell>
          <cell r="D1718" t="str">
            <v>01</v>
          </cell>
          <cell r="E1718">
            <v>120</v>
          </cell>
          <cell r="G1718">
            <v>92638</v>
          </cell>
          <cell r="H1718">
            <v>93269</v>
          </cell>
          <cell r="I1718">
            <v>298538</v>
          </cell>
          <cell r="J1718">
            <v>358735</v>
          </cell>
          <cell r="K1718">
            <v>3161776</v>
          </cell>
          <cell r="L1718">
            <v>3059027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</row>
        <row r="1719">
          <cell r="A1719" t="str">
            <v>450351</v>
          </cell>
          <cell r="B1719" t="str">
            <v>1251</v>
          </cell>
          <cell r="C1719" t="str">
            <v>12</v>
          </cell>
          <cell r="D1719" t="str">
            <v>02</v>
          </cell>
          <cell r="E1719">
            <v>1</v>
          </cell>
          <cell r="G1719">
            <v>980500</v>
          </cell>
          <cell r="H1719">
            <v>970666</v>
          </cell>
          <cell r="I1719">
            <v>977672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121100</v>
          </cell>
          <cell r="Q1719">
            <v>124156</v>
          </cell>
          <cell r="R1719">
            <v>124156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</row>
        <row r="1720">
          <cell r="A1720" t="str">
            <v>450351</v>
          </cell>
          <cell r="B1720" t="str">
            <v>1251</v>
          </cell>
          <cell r="C1720" t="str">
            <v>12</v>
          </cell>
          <cell r="D1720" t="str">
            <v>02</v>
          </cell>
          <cell r="E1720">
            <v>6</v>
          </cell>
          <cell r="G1720">
            <v>0</v>
          </cell>
          <cell r="H1720">
            <v>0</v>
          </cell>
          <cell r="I1720">
            <v>0</v>
          </cell>
          <cell r="J1720">
            <v>1101600</v>
          </cell>
          <cell r="K1720">
            <v>1094822</v>
          </cell>
          <cell r="L1720">
            <v>1101828</v>
          </cell>
          <cell r="M1720">
            <v>43095</v>
          </cell>
          <cell r="N1720">
            <v>40380</v>
          </cell>
          <cell r="O1720">
            <v>40380</v>
          </cell>
          <cell r="P1720">
            <v>1144695</v>
          </cell>
          <cell r="Q1720">
            <v>1135202</v>
          </cell>
          <cell r="R1720">
            <v>1142208</v>
          </cell>
          <cell r="S1720">
            <v>0</v>
          </cell>
          <cell r="T1720">
            <v>7205</v>
          </cell>
          <cell r="U1720">
            <v>7205</v>
          </cell>
          <cell r="V1720">
            <v>0</v>
          </cell>
          <cell r="W1720">
            <v>0</v>
          </cell>
        </row>
        <row r="1721">
          <cell r="A1721" t="str">
            <v>450351</v>
          </cell>
          <cell r="B1721" t="str">
            <v>1251</v>
          </cell>
          <cell r="C1721" t="str">
            <v>12</v>
          </cell>
          <cell r="D1721" t="str">
            <v>02</v>
          </cell>
          <cell r="E1721">
            <v>11</v>
          </cell>
          <cell r="G1721">
            <v>0</v>
          </cell>
          <cell r="H1721">
            <v>10126</v>
          </cell>
          <cell r="I1721">
            <v>10126</v>
          </cell>
          <cell r="J1721">
            <v>134000</v>
          </cell>
          <cell r="K1721">
            <v>146751</v>
          </cell>
          <cell r="L1721">
            <v>146751</v>
          </cell>
          <cell r="M1721">
            <v>26484</v>
          </cell>
          <cell r="N1721">
            <v>35870</v>
          </cell>
          <cell r="O1721">
            <v>35870</v>
          </cell>
          <cell r="P1721">
            <v>160484</v>
          </cell>
          <cell r="Q1721">
            <v>199952</v>
          </cell>
          <cell r="R1721">
            <v>199952</v>
          </cell>
          <cell r="S1721">
            <v>4511</v>
          </cell>
          <cell r="T1721">
            <v>6603</v>
          </cell>
          <cell r="U1721">
            <v>6603</v>
          </cell>
          <cell r="V1721">
            <v>0</v>
          </cell>
          <cell r="W1721">
            <v>0</v>
          </cell>
        </row>
        <row r="1722">
          <cell r="A1722" t="str">
            <v>450351</v>
          </cell>
          <cell r="B1722" t="str">
            <v>1251</v>
          </cell>
          <cell r="C1722" t="str">
            <v>12</v>
          </cell>
          <cell r="D1722" t="str">
            <v>02</v>
          </cell>
          <cell r="E1722">
            <v>16</v>
          </cell>
          <cell r="G1722">
            <v>164995</v>
          </cell>
          <cell r="H1722">
            <v>206555</v>
          </cell>
          <cell r="I1722">
            <v>206555</v>
          </cell>
          <cell r="J1722">
            <v>12710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938</v>
          </cell>
          <cell r="P1722">
            <v>20000</v>
          </cell>
          <cell r="Q1722">
            <v>22182</v>
          </cell>
          <cell r="R1722">
            <v>22182</v>
          </cell>
          <cell r="S1722">
            <v>400</v>
          </cell>
          <cell r="T1722">
            <v>596</v>
          </cell>
          <cell r="U1722">
            <v>610</v>
          </cell>
          <cell r="V1722">
            <v>0</v>
          </cell>
          <cell r="W1722">
            <v>0</v>
          </cell>
        </row>
        <row r="1723">
          <cell r="A1723" t="str">
            <v>450351</v>
          </cell>
          <cell r="B1723" t="str">
            <v>1251</v>
          </cell>
          <cell r="C1723" t="str">
            <v>12</v>
          </cell>
          <cell r="D1723" t="str">
            <v>02</v>
          </cell>
          <cell r="E1723">
            <v>21</v>
          </cell>
          <cell r="G1723">
            <v>0</v>
          </cell>
          <cell r="H1723">
            <v>0</v>
          </cell>
          <cell r="I1723">
            <v>0</v>
          </cell>
          <cell r="J1723">
            <v>11100</v>
          </cell>
          <cell r="K1723">
            <v>12667</v>
          </cell>
          <cell r="L1723">
            <v>12667</v>
          </cell>
          <cell r="M1723">
            <v>31500</v>
          </cell>
          <cell r="N1723">
            <v>35445</v>
          </cell>
          <cell r="O1723">
            <v>36397</v>
          </cell>
          <cell r="P1723">
            <v>900</v>
          </cell>
          <cell r="Q1723">
            <v>394</v>
          </cell>
          <cell r="R1723">
            <v>394</v>
          </cell>
          <cell r="S1723">
            <v>32400</v>
          </cell>
          <cell r="T1723">
            <v>35839</v>
          </cell>
          <cell r="U1723">
            <v>36791</v>
          </cell>
          <cell r="V1723">
            <v>0</v>
          </cell>
          <cell r="W1723">
            <v>0</v>
          </cell>
        </row>
        <row r="1724">
          <cell r="A1724" t="str">
            <v>450351</v>
          </cell>
          <cell r="B1724" t="str">
            <v>1251</v>
          </cell>
          <cell r="C1724" t="str">
            <v>12</v>
          </cell>
          <cell r="D1724" t="str">
            <v>02</v>
          </cell>
          <cell r="E1724">
            <v>26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23000</v>
          </cell>
          <cell r="N1724">
            <v>22871</v>
          </cell>
          <cell r="O1724">
            <v>22871</v>
          </cell>
          <cell r="P1724">
            <v>9000</v>
          </cell>
          <cell r="Q1724">
            <v>9349</v>
          </cell>
          <cell r="R1724">
            <v>9349</v>
          </cell>
          <cell r="S1724">
            <v>1500</v>
          </cell>
          <cell r="T1724">
            <v>1684</v>
          </cell>
          <cell r="U1724">
            <v>1684</v>
          </cell>
          <cell r="V1724">
            <v>0</v>
          </cell>
          <cell r="W1724">
            <v>0</v>
          </cell>
        </row>
        <row r="1725">
          <cell r="A1725" t="str">
            <v>450351</v>
          </cell>
          <cell r="B1725" t="str">
            <v>1251</v>
          </cell>
          <cell r="C1725" t="str">
            <v>12</v>
          </cell>
          <cell r="D1725" t="str">
            <v>02</v>
          </cell>
          <cell r="E1725">
            <v>31</v>
          </cell>
          <cell r="G1725">
            <v>33500</v>
          </cell>
          <cell r="H1725">
            <v>33904</v>
          </cell>
          <cell r="I1725">
            <v>33904</v>
          </cell>
          <cell r="J1725">
            <v>100</v>
          </cell>
          <cell r="K1725">
            <v>155</v>
          </cell>
          <cell r="L1725">
            <v>155</v>
          </cell>
          <cell r="M1725">
            <v>33600</v>
          </cell>
          <cell r="N1725">
            <v>34059</v>
          </cell>
          <cell r="O1725">
            <v>34059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</row>
        <row r="1726">
          <cell r="A1726" t="str">
            <v>450351</v>
          </cell>
          <cell r="B1726" t="str">
            <v>1251</v>
          </cell>
          <cell r="C1726" t="str">
            <v>12</v>
          </cell>
          <cell r="D1726" t="str">
            <v>02</v>
          </cell>
          <cell r="E1726">
            <v>36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225484</v>
          </cell>
          <cell r="T1726">
            <v>269301</v>
          </cell>
          <cell r="U1726">
            <v>270253</v>
          </cell>
          <cell r="V1726">
            <v>0</v>
          </cell>
          <cell r="W1726">
            <v>0</v>
          </cell>
        </row>
        <row r="1727">
          <cell r="A1727" t="str">
            <v>450351</v>
          </cell>
          <cell r="B1727" t="str">
            <v>1251</v>
          </cell>
          <cell r="C1727" t="str">
            <v>12</v>
          </cell>
          <cell r="D1727" t="str">
            <v>02</v>
          </cell>
          <cell r="E1727">
            <v>41</v>
          </cell>
          <cell r="G1727">
            <v>5511</v>
          </cell>
          <cell r="H1727">
            <v>7152</v>
          </cell>
          <cell r="I1727">
            <v>7152</v>
          </cell>
          <cell r="J1727">
            <v>243705</v>
          </cell>
          <cell r="K1727">
            <v>276453</v>
          </cell>
          <cell r="L1727">
            <v>277405</v>
          </cell>
          <cell r="M1727">
            <v>18600</v>
          </cell>
          <cell r="N1727">
            <v>27960</v>
          </cell>
          <cell r="O1727">
            <v>27960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 t="str">
            <v>450351</v>
          </cell>
          <cell r="B1728" t="str">
            <v>1251</v>
          </cell>
          <cell r="C1728" t="str">
            <v>12</v>
          </cell>
          <cell r="D1728" t="str">
            <v>02</v>
          </cell>
          <cell r="E1728">
            <v>46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18600</v>
          </cell>
          <cell r="Q1728">
            <v>27960</v>
          </cell>
          <cell r="R1728">
            <v>27960</v>
          </cell>
          <cell r="S1728">
            <v>1407000</v>
          </cell>
          <cell r="T1728">
            <v>1439615</v>
          </cell>
          <cell r="U1728">
            <v>1447573</v>
          </cell>
          <cell r="V1728">
            <v>0</v>
          </cell>
          <cell r="W1728">
            <v>0</v>
          </cell>
        </row>
        <row r="1729">
          <cell r="A1729" t="str">
            <v>450351</v>
          </cell>
          <cell r="B1729" t="str">
            <v>1251</v>
          </cell>
          <cell r="C1729" t="str">
            <v>12</v>
          </cell>
          <cell r="D1729" t="str">
            <v>02</v>
          </cell>
          <cell r="E1729">
            <v>51</v>
          </cell>
          <cell r="G1729">
            <v>397300</v>
          </cell>
          <cell r="H1729">
            <v>407842</v>
          </cell>
          <cell r="I1729">
            <v>408837</v>
          </cell>
          <cell r="J1729">
            <v>40700</v>
          </cell>
          <cell r="K1729">
            <v>41671</v>
          </cell>
          <cell r="L1729">
            <v>41671</v>
          </cell>
          <cell r="M1729">
            <v>16000</v>
          </cell>
          <cell r="N1729">
            <v>16977</v>
          </cell>
          <cell r="O1729">
            <v>16977</v>
          </cell>
          <cell r="P1729">
            <v>6000</v>
          </cell>
          <cell r="Q1729">
            <v>9385</v>
          </cell>
          <cell r="R1729">
            <v>9385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 t="str">
            <v>450351</v>
          </cell>
          <cell r="B1730" t="str">
            <v>1251</v>
          </cell>
          <cell r="C1730" t="str">
            <v>12</v>
          </cell>
          <cell r="D1730" t="str">
            <v>02</v>
          </cell>
          <cell r="E1730">
            <v>56</v>
          </cell>
          <cell r="G1730">
            <v>0</v>
          </cell>
          <cell r="H1730">
            <v>0</v>
          </cell>
          <cell r="I1730">
            <v>0</v>
          </cell>
          <cell r="J1730">
            <v>460000</v>
          </cell>
          <cell r="K1730">
            <v>475875</v>
          </cell>
          <cell r="L1730">
            <v>476870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 t="str">
            <v>450351</v>
          </cell>
          <cell r="B1731" t="str">
            <v>1251</v>
          </cell>
          <cell r="C1731" t="str">
            <v>12</v>
          </cell>
          <cell r="D1731" t="str">
            <v>03</v>
          </cell>
          <cell r="E1731">
            <v>1</v>
          </cell>
          <cell r="G1731">
            <v>58800</v>
          </cell>
          <cell r="H1731">
            <v>54116</v>
          </cell>
          <cell r="I1731">
            <v>54116</v>
          </cell>
          <cell r="J1731">
            <v>188000</v>
          </cell>
          <cell r="K1731">
            <v>176989</v>
          </cell>
          <cell r="L1731">
            <v>176989</v>
          </cell>
          <cell r="M1731">
            <v>63000</v>
          </cell>
          <cell r="N1731">
            <v>57209</v>
          </cell>
          <cell r="O1731">
            <v>57209</v>
          </cell>
          <cell r="P1731">
            <v>6800</v>
          </cell>
          <cell r="Q1731">
            <v>7193</v>
          </cell>
          <cell r="R1731">
            <v>7193</v>
          </cell>
          <cell r="S1731">
            <v>250</v>
          </cell>
          <cell r="T1731">
            <v>197</v>
          </cell>
          <cell r="U1731">
            <v>197</v>
          </cell>
          <cell r="V1731">
            <v>0</v>
          </cell>
          <cell r="W1731">
            <v>0</v>
          </cell>
        </row>
        <row r="1732">
          <cell r="A1732" t="str">
            <v>450351</v>
          </cell>
          <cell r="B1732" t="str">
            <v>1251</v>
          </cell>
          <cell r="C1732" t="str">
            <v>12</v>
          </cell>
          <cell r="D1732" t="str">
            <v>03</v>
          </cell>
          <cell r="E1732">
            <v>6</v>
          </cell>
          <cell r="G1732">
            <v>1600</v>
          </cell>
          <cell r="H1732">
            <v>1437</v>
          </cell>
          <cell r="I1732">
            <v>1437</v>
          </cell>
          <cell r="J1732">
            <v>0</v>
          </cell>
          <cell r="K1732">
            <v>0</v>
          </cell>
          <cell r="L1732">
            <v>0</v>
          </cell>
          <cell r="M1732">
            <v>150</v>
          </cell>
          <cell r="N1732">
            <v>81</v>
          </cell>
          <cell r="O1732">
            <v>81</v>
          </cell>
          <cell r="P1732">
            <v>6100</v>
          </cell>
          <cell r="Q1732">
            <v>6008</v>
          </cell>
          <cell r="R1732">
            <v>6008</v>
          </cell>
          <cell r="S1732">
            <v>65000</v>
          </cell>
          <cell r="T1732">
            <v>65621</v>
          </cell>
          <cell r="U1732">
            <v>65621</v>
          </cell>
          <cell r="V1732">
            <v>0</v>
          </cell>
          <cell r="W1732">
            <v>0</v>
          </cell>
        </row>
        <row r="1733">
          <cell r="A1733" t="str">
            <v>450351</v>
          </cell>
          <cell r="B1733" t="str">
            <v>1251</v>
          </cell>
          <cell r="C1733" t="str">
            <v>12</v>
          </cell>
          <cell r="D1733" t="str">
            <v>03</v>
          </cell>
          <cell r="E1733">
            <v>11</v>
          </cell>
          <cell r="G1733">
            <v>500</v>
          </cell>
          <cell r="H1733">
            <v>1048</v>
          </cell>
          <cell r="I1733">
            <v>1048</v>
          </cell>
          <cell r="J1733">
            <v>3600</v>
          </cell>
          <cell r="K1733">
            <v>3173</v>
          </cell>
          <cell r="L1733">
            <v>3173</v>
          </cell>
          <cell r="M1733">
            <v>212900</v>
          </cell>
          <cell r="N1733">
            <v>258554</v>
          </cell>
          <cell r="O1733">
            <v>258554</v>
          </cell>
          <cell r="P1733">
            <v>606700</v>
          </cell>
          <cell r="Q1733">
            <v>631626</v>
          </cell>
          <cell r="R1733">
            <v>631626</v>
          </cell>
          <cell r="S1733">
            <v>6400</v>
          </cell>
          <cell r="T1733">
            <v>4695</v>
          </cell>
          <cell r="U1733">
            <v>4695</v>
          </cell>
          <cell r="V1733">
            <v>0</v>
          </cell>
          <cell r="W1733">
            <v>0</v>
          </cell>
        </row>
        <row r="1734">
          <cell r="A1734" t="str">
            <v>450351</v>
          </cell>
          <cell r="B1734" t="str">
            <v>1251</v>
          </cell>
          <cell r="C1734" t="str">
            <v>12</v>
          </cell>
          <cell r="D1734" t="str">
            <v>03</v>
          </cell>
          <cell r="E1734">
            <v>16</v>
          </cell>
          <cell r="G1734">
            <v>400</v>
          </cell>
          <cell r="H1734">
            <v>298</v>
          </cell>
          <cell r="I1734">
            <v>298</v>
          </cell>
          <cell r="J1734">
            <v>10000</v>
          </cell>
          <cell r="K1734">
            <v>10151</v>
          </cell>
          <cell r="L1734">
            <v>10151</v>
          </cell>
          <cell r="M1734">
            <v>16800</v>
          </cell>
          <cell r="N1734">
            <v>15144</v>
          </cell>
          <cell r="O1734">
            <v>15144</v>
          </cell>
          <cell r="P1734">
            <v>1000</v>
          </cell>
          <cell r="Q1734">
            <v>1177</v>
          </cell>
          <cell r="R1734">
            <v>1177</v>
          </cell>
          <cell r="S1734">
            <v>10935</v>
          </cell>
          <cell r="T1734">
            <v>7296</v>
          </cell>
          <cell r="U1734">
            <v>7296</v>
          </cell>
          <cell r="V1734">
            <v>0</v>
          </cell>
          <cell r="W1734">
            <v>0</v>
          </cell>
        </row>
        <row r="1735">
          <cell r="A1735" t="str">
            <v>450351</v>
          </cell>
          <cell r="B1735" t="str">
            <v>1251</v>
          </cell>
          <cell r="C1735" t="str">
            <v>12</v>
          </cell>
          <cell r="D1735" t="str">
            <v>03</v>
          </cell>
          <cell r="E1735">
            <v>21</v>
          </cell>
          <cell r="G1735">
            <v>0</v>
          </cell>
          <cell r="H1735">
            <v>0</v>
          </cell>
          <cell r="I1735">
            <v>0</v>
          </cell>
          <cell r="J1735">
            <v>150</v>
          </cell>
          <cell r="K1735">
            <v>172</v>
          </cell>
          <cell r="L1735">
            <v>172</v>
          </cell>
          <cell r="M1735">
            <v>115000</v>
          </cell>
          <cell r="N1735">
            <v>117398</v>
          </cell>
          <cell r="O1735">
            <v>117398</v>
          </cell>
          <cell r="P1735">
            <v>36000</v>
          </cell>
          <cell r="Q1735">
            <v>39798</v>
          </cell>
          <cell r="R1735">
            <v>39798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 t="str">
            <v>450351</v>
          </cell>
          <cell r="B1736" t="str">
            <v>1251</v>
          </cell>
          <cell r="C1736" t="str">
            <v>12</v>
          </cell>
          <cell r="D1736" t="str">
            <v>03</v>
          </cell>
          <cell r="E1736">
            <v>26</v>
          </cell>
          <cell r="G1736">
            <v>49000</v>
          </cell>
          <cell r="H1736">
            <v>36820</v>
          </cell>
          <cell r="I1736">
            <v>36820</v>
          </cell>
          <cell r="J1736">
            <v>69600</v>
          </cell>
          <cell r="K1736">
            <v>67206</v>
          </cell>
          <cell r="L1736">
            <v>67206</v>
          </cell>
          <cell r="M1736">
            <v>109335</v>
          </cell>
          <cell r="N1736">
            <v>107946</v>
          </cell>
          <cell r="O1736">
            <v>107946</v>
          </cell>
          <cell r="P1736">
            <v>0</v>
          </cell>
          <cell r="Q1736">
            <v>0</v>
          </cell>
          <cell r="R1736">
            <v>0</v>
          </cell>
          <cell r="S1736">
            <v>3000</v>
          </cell>
          <cell r="T1736">
            <v>5241</v>
          </cell>
          <cell r="U1736">
            <v>5241</v>
          </cell>
          <cell r="V1736">
            <v>0</v>
          </cell>
          <cell r="W1736">
            <v>0</v>
          </cell>
        </row>
        <row r="1737">
          <cell r="A1737" t="str">
            <v>450351</v>
          </cell>
          <cell r="B1737" t="str">
            <v>1251</v>
          </cell>
          <cell r="C1737" t="str">
            <v>12</v>
          </cell>
          <cell r="D1737" t="str">
            <v>03</v>
          </cell>
          <cell r="E1737">
            <v>31</v>
          </cell>
          <cell r="G1737">
            <v>394020</v>
          </cell>
          <cell r="H1737">
            <v>383054</v>
          </cell>
          <cell r="I1737">
            <v>383054</v>
          </cell>
          <cell r="J1737">
            <v>137800</v>
          </cell>
          <cell r="K1737">
            <v>133409</v>
          </cell>
          <cell r="L1737">
            <v>133409</v>
          </cell>
          <cell r="M1737">
            <v>137832</v>
          </cell>
          <cell r="N1737">
            <v>129544</v>
          </cell>
          <cell r="O1737">
            <v>129544</v>
          </cell>
          <cell r="P1737">
            <v>9000</v>
          </cell>
          <cell r="Q1737">
            <v>3754</v>
          </cell>
          <cell r="R1737">
            <v>3754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 t="str">
            <v>450351</v>
          </cell>
          <cell r="B1738" t="str">
            <v>1251</v>
          </cell>
          <cell r="C1738" t="str">
            <v>12</v>
          </cell>
          <cell r="D1738" t="str">
            <v>03</v>
          </cell>
          <cell r="E1738">
            <v>36</v>
          </cell>
          <cell r="G1738">
            <v>146832</v>
          </cell>
          <cell r="H1738">
            <v>133298</v>
          </cell>
          <cell r="I1738">
            <v>133298</v>
          </cell>
          <cell r="J1738">
            <v>500</v>
          </cell>
          <cell r="K1738">
            <v>639</v>
          </cell>
          <cell r="L1738">
            <v>625</v>
          </cell>
          <cell r="M1738">
            <v>0</v>
          </cell>
          <cell r="N1738">
            <v>0</v>
          </cell>
          <cell r="O1738">
            <v>0</v>
          </cell>
          <cell r="P1738">
            <v>40</v>
          </cell>
          <cell r="Q1738">
            <v>28</v>
          </cell>
          <cell r="R1738">
            <v>28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 t="str">
            <v>450351</v>
          </cell>
          <cell r="B1739" t="str">
            <v>1251</v>
          </cell>
          <cell r="C1739" t="str">
            <v>12</v>
          </cell>
          <cell r="D1739" t="str">
            <v>03</v>
          </cell>
          <cell r="E1739">
            <v>41</v>
          </cell>
          <cell r="G1739">
            <v>540</v>
          </cell>
          <cell r="H1739">
            <v>667</v>
          </cell>
          <cell r="I1739">
            <v>653</v>
          </cell>
          <cell r="J1739">
            <v>0</v>
          </cell>
          <cell r="K1739">
            <v>0</v>
          </cell>
          <cell r="L1739">
            <v>0</v>
          </cell>
          <cell r="M1739">
            <v>1040</v>
          </cell>
          <cell r="N1739">
            <v>1305</v>
          </cell>
          <cell r="O1739">
            <v>1305</v>
          </cell>
          <cell r="P1739">
            <v>1303732</v>
          </cell>
          <cell r="Q1739">
            <v>1298503</v>
          </cell>
          <cell r="R1739">
            <v>1298489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 t="str">
            <v>450351</v>
          </cell>
          <cell r="B1740" t="str">
            <v>1251</v>
          </cell>
          <cell r="C1740" t="str">
            <v>12</v>
          </cell>
          <cell r="D1740" t="str">
            <v>03</v>
          </cell>
          <cell r="E1740">
            <v>46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 t="str">
            <v>450351</v>
          </cell>
          <cell r="B1741" t="str">
            <v>1251</v>
          </cell>
          <cell r="C1741" t="str">
            <v>12</v>
          </cell>
          <cell r="D1741" t="str">
            <v>03</v>
          </cell>
          <cell r="E1741">
            <v>51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6</v>
          </cell>
          <cell r="O1741">
            <v>6</v>
          </cell>
          <cell r="P1741">
            <v>0</v>
          </cell>
          <cell r="Q1741">
            <v>0</v>
          </cell>
          <cell r="R1741">
            <v>0</v>
          </cell>
          <cell r="S1741">
            <v>10350</v>
          </cell>
          <cell r="T1741">
            <v>13089</v>
          </cell>
          <cell r="U1741">
            <v>13089</v>
          </cell>
          <cell r="V1741">
            <v>0</v>
          </cell>
          <cell r="W1741">
            <v>0</v>
          </cell>
        </row>
        <row r="1742">
          <cell r="A1742" t="str">
            <v>450351</v>
          </cell>
          <cell r="B1742" t="str">
            <v>1251</v>
          </cell>
          <cell r="C1742" t="str">
            <v>12</v>
          </cell>
          <cell r="D1742" t="str">
            <v>03</v>
          </cell>
          <cell r="E1742">
            <v>56</v>
          </cell>
          <cell r="G1742">
            <v>10350</v>
          </cell>
          <cell r="H1742">
            <v>13095</v>
          </cell>
          <cell r="I1742">
            <v>13095</v>
          </cell>
          <cell r="J1742">
            <v>780</v>
          </cell>
          <cell r="K1742">
            <v>2525</v>
          </cell>
          <cell r="L1742">
            <v>2525</v>
          </cell>
          <cell r="M1742">
            <v>0</v>
          </cell>
          <cell r="N1742">
            <v>0</v>
          </cell>
          <cell r="O1742">
            <v>0</v>
          </cell>
          <cell r="P1742">
            <v>780</v>
          </cell>
          <cell r="Q1742">
            <v>2525</v>
          </cell>
          <cell r="R1742">
            <v>2525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</row>
        <row r="1743">
          <cell r="A1743" t="str">
            <v>450351</v>
          </cell>
          <cell r="B1743" t="str">
            <v>1251</v>
          </cell>
          <cell r="C1743" t="str">
            <v>12</v>
          </cell>
          <cell r="D1743" t="str">
            <v>03</v>
          </cell>
          <cell r="E1743">
            <v>61</v>
          </cell>
          <cell r="G1743">
            <v>11130</v>
          </cell>
          <cell r="H1743">
            <v>15620</v>
          </cell>
          <cell r="I1743">
            <v>15620</v>
          </cell>
          <cell r="J1743">
            <v>1314862</v>
          </cell>
          <cell r="K1743">
            <v>1314123</v>
          </cell>
          <cell r="L1743">
            <v>1314109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 t="str">
            <v>450351</v>
          </cell>
          <cell r="B1744" t="str">
            <v>1251</v>
          </cell>
          <cell r="C1744" t="str">
            <v>12</v>
          </cell>
          <cell r="D1744" t="str">
            <v>04</v>
          </cell>
          <cell r="E1744">
            <v>1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 t="str">
            <v>450351</v>
          </cell>
          <cell r="B1745" t="str">
            <v>1251</v>
          </cell>
          <cell r="C1745" t="str">
            <v>12</v>
          </cell>
          <cell r="D1745" t="str">
            <v>04</v>
          </cell>
          <cell r="E1745">
            <v>6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</row>
        <row r="1746">
          <cell r="A1746" t="str">
            <v>450351</v>
          </cell>
          <cell r="B1746" t="str">
            <v>1251</v>
          </cell>
          <cell r="C1746" t="str">
            <v>12</v>
          </cell>
          <cell r="D1746" t="str">
            <v>04</v>
          </cell>
          <cell r="E1746">
            <v>11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 t="str">
            <v>450351</v>
          </cell>
          <cell r="B1747" t="str">
            <v>1251</v>
          </cell>
          <cell r="C1747" t="str">
            <v>12</v>
          </cell>
          <cell r="D1747" t="str">
            <v>04</v>
          </cell>
          <cell r="E1747">
            <v>16</v>
          </cell>
          <cell r="G1747">
            <v>0</v>
          </cell>
          <cell r="H1747">
            <v>700</v>
          </cell>
          <cell r="I1747">
            <v>700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700</v>
          </cell>
          <cell r="O1747">
            <v>700</v>
          </cell>
          <cell r="P1747">
            <v>0</v>
          </cell>
          <cell r="Q1747">
            <v>700</v>
          </cell>
          <cell r="R1747">
            <v>700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 t="str">
            <v>450351</v>
          </cell>
          <cell r="B1748" t="str">
            <v>1251</v>
          </cell>
          <cell r="C1748" t="str">
            <v>12</v>
          </cell>
          <cell r="D1748" t="str">
            <v>04</v>
          </cell>
          <cell r="E1748">
            <v>21</v>
          </cell>
          <cell r="G1748">
            <v>0</v>
          </cell>
          <cell r="H1748">
            <v>700</v>
          </cell>
          <cell r="I1748">
            <v>700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 t="str">
            <v>450351</v>
          </cell>
          <cell r="B1749" t="str">
            <v>1251</v>
          </cell>
          <cell r="C1749" t="str">
            <v>12</v>
          </cell>
          <cell r="D1749" t="str">
            <v>04</v>
          </cell>
          <cell r="E1749">
            <v>26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 t="str">
            <v>450351</v>
          </cell>
          <cell r="B1750" t="str">
            <v>1251</v>
          </cell>
          <cell r="C1750" t="str">
            <v>12</v>
          </cell>
          <cell r="D1750" t="str">
            <v>04</v>
          </cell>
          <cell r="E1750">
            <v>31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 t="str">
            <v>450351</v>
          </cell>
          <cell r="B1751" t="str">
            <v>1251</v>
          </cell>
          <cell r="C1751" t="str">
            <v>12</v>
          </cell>
          <cell r="D1751" t="str">
            <v>04</v>
          </cell>
          <cell r="E1751">
            <v>36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 t="str">
            <v>450351</v>
          </cell>
          <cell r="B1752" t="str">
            <v>1251</v>
          </cell>
          <cell r="C1752" t="str">
            <v>12</v>
          </cell>
          <cell r="D1752" t="str">
            <v>05</v>
          </cell>
          <cell r="E1752">
            <v>1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 t="str">
            <v>450351</v>
          </cell>
          <cell r="B1753" t="str">
            <v>1251</v>
          </cell>
          <cell r="C1753" t="str">
            <v>12</v>
          </cell>
          <cell r="D1753" t="str">
            <v>05</v>
          </cell>
          <cell r="E1753">
            <v>6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7614</v>
          </cell>
          <cell r="L1753">
            <v>7614</v>
          </cell>
          <cell r="M1753">
            <v>0</v>
          </cell>
          <cell r="N1753">
            <v>30</v>
          </cell>
          <cell r="O1753">
            <v>30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14282</v>
          </cell>
          <cell r="U1753">
            <v>14281</v>
          </cell>
          <cell r="V1753">
            <v>0</v>
          </cell>
          <cell r="W1753">
            <v>0</v>
          </cell>
        </row>
        <row r="1754">
          <cell r="A1754" t="str">
            <v>450351</v>
          </cell>
          <cell r="B1754" t="str">
            <v>1251</v>
          </cell>
          <cell r="C1754" t="str">
            <v>12</v>
          </cell>
          <cell r="D1754" t="str">
            <v>05</v>
          </cell>
          <cell r="E1754">
            <v>11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21926</v>
          </cell>
          <cell r="O1754">
            <v>21925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 t="str">
            <v>450351</v>
          </cell>
          <cell r="B1755" t="str">
            <v>1251</v>
          </cell>
          <cell r="C1755" t="str">
            <v>12</v>
          </cell>
          <cell r="D1755" t="str">
            <v>05</v>
          </cell>
          <cell r="E1755">
            <v>16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 t="str">
            <v>450351</v>
          </cell>
          <cell r="B1756" t="str">
            <v>1251</v>
          </cell>
          <cell r="C1756" t="str">
            <v>12</v>
          </cell>
          <cell r="D1756" t="str">
            <v>05</v>
          </cell>
          <cell r="E1756">
            <v>21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 t="str">
            <v>450351</v>
          </cell>
          <cell r="B1757" t="str">
            <v>1251</v>
          </cell>
          <cell r="C1757" t="str">
            <v>12</v>
          </cell>
          <cell r="D1757" t="str">
            <v>05</v>
          </cell>
          <cell r="E1757">
            <v>26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4498</v>
          </cell>
          <cell r="L1757">
            <v>4498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 t="str">
            <v>450351</v>
          </cell>
          <cell r="B1758" t="str">
            <v>1251</v>
          </cell>
          <cell r="C1758" t="str">
            <v>12</v>
          </cell>
          <cell r="D1758" t="str">
            <v>05</v>
          </cell>
          <cell r="E1758">
            <v>31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4498</v>
          </cell>
          <cell r="L1758">
            <v>4498</v>
          </cell>
          <cell r="M1758">
            <v>0</v>
          </cell>
          <cell r="N1758">
            <v>26424</v>
          </cell>
          <cell r="O1758">
            <v>26423</v>
          </cell>
          <cell r="P1758">
            <v>0</v>
          </cell>
          <cell r="Q1758">
            <v>270</v>
          </cell>
          <cell r="R1758">
            <v>270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 t="str">
            <v>450351</v>
          </cell>
          <cell r="B1759" t="str">
            <v>1251</v>
          </cell>
          <cell r="C1759" t="str">
            <v>12</v>
          </cell>
          <cell r="D1759" t="str">
            <v>05</v>
          </cell>
          <cell r="E1759">
            <v>36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270</v>
          </cell>
          <cell r="O1759">
            <v>270</v>
          </cell>
          <cell r="P1759">
            <v>0</v>
          </cell>
          <cell r="Q1759">
            <v>26694</v>
          </cell>
          <cell r="R1759">
            <v>26693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 t="str">
            <v>450351</v>
          </cell>
          <cell r="B1760" t="str">
            <v>1251</v>
          </cell>
          <cell r="C1760" t="str">
            <v>12</v>
          </cell>
          <cell r="D1760" t="str">
            <v>06</v>
          </cell>
          <cell r="E1760">
            <v>1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 t="str">
            <v>450351</v>
          </cell>
          <cell r="B1761" t="str">
            <v>1251</v>
          </cell>
          <cell r="C1761" t="str">
            <v>12</v>
          </cell>
          <cell r="D1761" t="str">
            <v>06</v>
          </cell>
          <cell r="E1761">
            <v>6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 t="str">
            <v>450351</v>
          </cell>
          <cell r="B1762" t="str">
            <v>1251</v>
          </cell>
          <cell r="C1762" t="str">
            <v>12</v>
          </cell>
          <cell r="D1762" t="str">
            <v>06</v>
          </cell>
          <cell r="E1762">
            <v>11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</row>
        <row r="1763">
          <cell r="A1763" t="str">
            <v>450351</v>
          </cell>
          <cell r="B1763" t="str">
            <v>1251</v>
          </cell>
          <cell r="C1763" t="str">
            <v>12</v>
          </cell>
          <cell r="D1763" t="str">
            <v>06</v>
          </cell>
          <cell r="E1763">
            <v>16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 t="str">
            <v>450351</v>
          </cell>
          <cell r="B1764" t="str">
            <v>1251</v>
          </cell>
          <cell r="C1764" t="str">
            <v>12</v>
          </cell>
          <cell r="D1764" t="str">
            <v>06</v>
          </cell>
          <cell r="E1764">
            <v>21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 t="str">
            <v>450351</v>
          </cell>
          <cell r="B1765" t="str">
            <v>1251</v>
          </cell>
          <cell r="C1765" t="str">
            <v>12</v>
          </cell>
          <cell r="D1765" t="str">
            <v>06</v>
          </cell>
          <cell r="E1765">
            <v>26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 t="str">
            <v>450351</v>
          </cell>
          <cell r="B1766" t="str">
            <v>1251</v>
          </cell>
          <cell r="C1766" t="str">
            <v>12</v>
          </cell>
          <cell r="D1766" t="str">
            <v>06</v>
          </cell>
          <cell r="E1766">
            <v>31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</row>
        <row r="1767">
          <cell r="A1767" t="str">
            <v>450351</v>
          </cell>
          <cell r="B1767" t="str">
            <v>1251</v>
          </cell>
          <cell r="C1767" t="str">
            <v>12</v>
          </cell>
          <cell r="D1767" t="str">
            <v>06</v>
          </cell>
          <cell r="E1767">
            <v>36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 t="str">
            <v>450351</v>
          </cell>
          <cell r="B1768" t="str">
            <v>1251</v>
          </cell>
          <cell r="C1768" t="str">
            <v>12</v>
          </cell>
          <cell r="D1768" t="str">
            <v>06</v>
          </cell>
          <cell r="E1768">
            <v>41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 t="str">
            <v>450351</v>
          </cell>
          <cell r="B1769" t="str">
            <v>1251</v>
          </cell>
          <cell r="C1769" t="str">
            <v>12</v>
          </cell>
          <cell r="D1769" t="str">
            <v>06</v>
          </cell>
          <cell r="E1769">
            <v>46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 t="str">
            <v>450351</v>
          </cell>
          <cell r="B1770" t="str">
            <v>1251</v>
          </cell>
          <cell r="C1770" t="str">
            <v>12</v>
          </cell>
          <cell r="D1770" t="str">
            <v>06</v>
          </cell>
          <cell r="E1770">
            <v>51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 t="str">
            <v>450351</v>
          </cell>
          <cell r="B1771" t="str">
            <v>1251</v>
          </cell>
          <cell r="C1771" t="str">
            <v>12</v>
          </cell>
          <cell r="D1771" t="str">
            <v>06</v>
          </cell>
          <cell r="E1771">
            <v>56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</row>
        <row r="1772">
          <cell r="A1772" t="str">
            <v>450351</v>
          </cell>
          <cell r="B1772" t="str">
            <v>1251</v>
          </cell>
          <cell r="C1772" t="str">
            <v>12</v>
          </cell>
          <cell r="D1772" t="str">
            <v>06</v>
          </cell>
          <cell r="E1772">
            <v>61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 t="str">
            <v>450351</v>
          </cell>
          <cell r="B1773" t="str">
            <v>1251</v>
          </cell>
          <cell r="C1773" t="str">
            <v>12</v>
          </cell>
          <cell r="D1773" t="str">
            <v>06</v>
          </cell>
          <cell r="E1773">
            <v>66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</row>
        <row r="1774">
          <cell r="A1774" t="str">
            <v>450351</v>
          </cell>
          <cell r="B1774" t="str">
            <v>1251</v>
          </cell>
          <cell r="C1774" t="str">
            <v>12</v>
          </cell>
          <cell r="D1774" t="str">
            <v>06</v>
          </cell>
          <cell r="E1774">
            <v>71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</row>
        <row r="1775">
          <cell r="A1775" t="str">
            <v>450351</v>
          </cell>
          <cell r="B1775" t="str">
            <v>1251</v>
          </cell>
          <cell r="C1775" t="str">
            <v>12</v>
          </cell>
          <cell r="D1775" t="str">
            <v>06</v>
          </cell>
          <cell r="E1775">
            <v>76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</row>
        <row r="1776">
          <cell r="A1776" t="str">
            <v>450351</v>
          </cell>
          <cell r="B1776" t="str">
            <v>1251</v>
          </cell>
          <cell r="C1776" t="str">
            <v>12</v>
          </cell>
          <cell r="D1776" t="str">
            <v>06</v>
          </cell>
          <cell r="E1776">
            <v>81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 t="str">
            <v>450351</v>
          </cell>
          <cell r="B1777" t="str">
            <v>1251</v>
          </cell>
          <cell r="C1777" t="str">
            <v>12</v>
          </cell>
          <cell r="D1777" t="str">
            <v>06</v>
          </cell>
          <cell r="E1777">
            <v>86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 t="str">
            <v>450351</v>
          </cell>
          <cell r="B1778" t="str">
            <v>1251</v>
          </cell>
          <cell r="C1778" t="str">
            <v>12</v>
          </cell>
          <cell r="D1778" t="str">
            <v>06</v>
          </cell>
          <cell r="E1778">
            <v>91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</row>
        <row r="1779">
          <cell r="A1779" t="str">
            <v>450351</v>
          </cell>
          <cell r="B1779" t="str">
            <v>1251</v>
          </cell>
          <cell r="C1779" t="str">
            <v>12</v>
          </cell>
          <cell r="D1779" t="str">
            <v>06</v>
          </cell>
          <cell r="E1779">
            <v>96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 t="str">
            <v>450351</v>
          </cell>
          <cell r="B1780" t="str">
            <v>1251</v>
          </cell>
          <cell r="C1780" t="str">
            <v>12</v>
          </cell>
          <cell r="D1780" t="str">
            <v>06</v>
          </cell>
          <cell r="E1780">
            <v>101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 t="str">
            <v>450351</v>
          </cell>
          <cell r="B1781" t="str">
            <v>1251</v>
          </cell>
          <cell r="C1781" t="str">
            <v>12</v>
          </cell>
          <cell r="D1781" t="str">
            <v>06</v>
          </cell>
          <cell r="E1781">
            <v>106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131</v>
          </cell>
          <cell r="M1781">
            <v>0</v>
          </cell>
          <cell r="N1781">
            <v>0</v>
          </cell>
          <cell r="O1781">
            <v>3759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3890</v>
          </cell>
          <cell r="V1781">
            <v>0</v>
          </cell>
          <cell r="W1781">
            <v>0</v>
          </cell>
        </row>
        <row r="1782">
          <cell r="A1782" t="str">
            <v>450351</v>
          </cell>
          <cell r="B1782" t="str">
            <v>1251</v>
          </cell>
          <cell r="C1782" t="str">
            <v>12</v>
          </cell>
          <cell r="D1782" t="str">
            <v>07</v>
          </cell>
          <cell r="E1782">
            <v>1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 t="str">
            <v>450351</v>
          </cell>
          <cell r="B1783" t="str">
            <v>1251</v>
          </cell>
          <cell r="C1783" t="str">
            <v>12</v>
          </cell>
          <cell r="D1783" t="str">
            <v>07</v>
          </cell>
          <cell r="E1783">
            <v>5</v>
          </cell>
          <cell r="G1783">
            <v>93100</v>
          </cell>
          <cell r="H1783">
            <v>101812</v>
          </cell>
          <cell r="I1783">
            <v>101811</v>
          </cell>
          <cell r="J1783">
            <v>0</v>
          </cell>
          <cell r="K1783">
            <v>47150</v>
          </cell>
          <cell r="L1783">
            <v>89467</v>
          </cell>
          <cell r="M1783">
            <v>89467</v>
          </cell>
          <cell r="N1783">
            <v>0</v>
          </cell>
          <cell r="O1783">
            <v>176000</v>
          </cell>
          <cell r="P1783">
            <v>189148</v>
          </cell>
          <cell r="Q1783">
            <v>189148</v>
          </cell>
          <cell r="R1783">
            <v>0</v>
          </cell>
          <cell r="S1783">
            <v>3000</v>
          </cell>
          <cell r="T1783">
            <v>5241</v>
          </cell>
          <cell r="U1783">
            <v>5241</v>
          </cell>
          <cell r="V1783">
            <v>0</v>
          </cell>
          <cell r="W1783">
            <v>0</v>
          </cell>
        </row>
        <row r="1784">
          <cell r="A1784" t="str">
            <v>450351</v>
          </cell>
          <cell r="B1784" t="str">
            <v>1251</v>
          </cell>
          <cell r="C1784" t="str">
            <v>12</v>
          </cell>
          <cell r="D1784" t="str">
            <v>07</v>
          </cell>
          <cell r="E1784">
            <v>9</v>
          </cell>
          <cell r="G1784">
            <v>9600</v>
          </cell>
          <cell r="H1784">
            <v>10612</v>
          </cell>
          <cell r="I1784">
            <v>10612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24141</v>
          </cell>
          <cell r="P1784">
            <v>25436</v>
          </cell>
          <cell r="Q1784">
            <v>25436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</row>
        <row r="1785">
          <cell r="A1785" t="str">
            <v>450351</v>
          </cell>
          <cell r="B1785" t="str">
            <v>1251</v>
          </cell>
          <cell r="C1785" t="str">
            <v>12</v>
          </cell>
          <cell r="D1785" t="str">
            <v>07</v>
          </cell>
          <cell r="E1785">
            <v>13</v>
          </cell>
          <cell r="G1785">
            <v>0</v>
          </cell>
          <cell r="H1785">
            <v>31</v>
          </cell>
          <cell r="I1785">
            <v>31</v>
          </cell>
          <cell r="J1785">
            <v>0</v>
          </cell>
          <cell r="K1785">
            <v>352991</v>
          </cell>
          <cell r="L1785">
            <v>421747</v>
          </cell>
          <cell r="M1785">
            <v>421746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</row>
        <row r="1786">
          <cell r="A1786" t="str">
            <v>450351</v>
          </cell>
          <cell r="B1786" t="str">
            <v>1251</v>
          </cell>
          <cell r="C1786" t="str">
            <v>12</v>
          </cell>
          <cell r="D1786" t="str">
            <v>07</v>
          </cell>
          <cell r="E1786">
            <v>17</v>
          </cell>
          <cell r="G1786">
            <v>10580</v>
          </cell>
          <cell r="H1786">
            <v>21793</v>
          </cell>
          <cell r="I1786">
            <v>21793</v>
          </cell>
          <cell r="J1786">
            <v>0</v>
          </cell>
          <cell r="K1786">
            <v>0</v>
          </cell>
          <cell r="L1786">
            <v>135</v>
          </cell>
          <cell r="M1786">
            <v>135</v>
          </cell>
          <cell r="N1786">
            <v>0</v>
          </cell>
          <cell r="O1786">
            <v>10580</v>
          </cell>
          <cell r="P1786">
            <v>21928</v>
          </cell>
          <cell r="Q1786">
            <v>21928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</row>
        <row r="1787">
          <cell r="A1787" t="str">
            <v>450351</v>
          </cell>
          <cell r="B1787" t="str">
            <v>1251</v>
          </cell>
          <cell r="C1787" t="str">
            <v>12</v>
          </cell>
          <cell r="D1787" t="str">
            <v>07</v>
          </cell>
          <cell r="E1787">
            <v>21</v>
          </cell>
          <cell r="G1787">
            <v>500</v>
          </cell>
          <cell r="H1787">
            <v>401</v>
          </cell>
          <cell r="I1787">
            <v>401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500</v>
          </cell>
          <cell r="P1787">
            <v>401</v>
          </cell>
          <cell r="Q1787">
            <v>401</v>
          </cell>
          <cell r="R1787">
            <v>0</v>
          </cell>
          <cell r="S1787">
            <v>0</v>
          </cell>
          <cell r="T1787">
            <v>40</v>
          </cell>
          <cell r="U1787">
            <v>40</v>
          </cell>
          <cell r="V1787">
            <v>0</v>
          </cell>
          <cell r="W1787">
            <v>0</v>
          </cell>
        </row>
        <row r="1788">
          <cell r="A1788" t="str">
            <v>450351</v>
          </cell>
          <cell r="B1788" t="str">
            <v>1251</v>
          </cell>
          <cell r="C1788" t="str">
            <v>12</v>
          </cell>
          <cell r="D1788" t="str">
            <v>07</v>
          </cell>
          <cell r="E1788">
            <v>25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2086</v>
          </cell>
          <cell r="M1788">
            <v>2302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</row>
        <row r="1789">
          <cell r="A1789" t="str">
            <v>450351</v>
          </cell>
          <cell r="B1789" t="str">
            <v>1251</v>
          </cell>
          <cell r="C1789" t="str">
            <v>12</v>
          </cell>
          <cell r="D1789" t="str">
            <v>07</v>
          </cell>
          <cell r="E1789">
            <v>29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2126</v>
          </cell>
          <cell r="M1789">
            <v>2342</v>
          </cell>
          <cell r="N1789">
            <v>0</v>
          </cell>
          <cell r="O1789">
            <v>364071</v>
          </cell>
          <cell r="P1789">
            <v>446202</v>
          </cell>
          <cell r="Q1789">
            <v>446417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</row>
        <row r="1790">
          <cell r="A1790" t="str">
            <v>450351</v>
          </cell>
          <cell r="B1790" t="str">
            <v>1251</v>
          </cell>
          <cell r="C1790" t="str">
            <v>12</v>
          </cell>
          <cell r="D1790" t="str">
            <v>08</v>
          </cell>
          <cell r="E1790">
            <v>1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92</v>
          </cell>
          <cell r="R1790">
            <v>92</v>
          </cell>
          <cell r="S1790">
            <v>0</v>
          </cell>
          <cell r="T1790">
            <v>583</v>
          </cell>
          <cell r="U1790">
            <v>583</v>
          </cell>
          <cell r="V1790">
            <v>0</v>
          </cell>
          <cell r="W1790">
            <v>0</v>
          </cell>
        </row>
        <row r="1791">
          <cell r="A1791" t="str">
            <v>450351</v>
          </cell>
          <cell r="B1791" t="str">
            <v>1251</v>
          </cell>
          <cell r="C1791" t="str">
            <v>12</v>
          </cell>
          <cell r="D1791" t="str">
            <v>08</v>
          </cell>
          <cell r="E1791">
            <v>6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675</v>
          </cell>
          <cell r="R1791">
            <v>675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</row>
        <row r="1792">
          <cell r="A1792" t="str">
            <v>450351</v>
          </cell>
          <cell r="B1792" t="str">
            <v>1251</v>
          </cell>
          <cell r="C1792" t="str">
            <v>12</v>
          </cell>
          <cell r="D1792" t="str">
            <v>08</v>
          </cell>
          <cell r="E1792">
            <v>11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</row>
        <row r="1793">
          <cell r="A1793" t="str">
            <v>450351</v>
          </cell>
          <cell r="B1793" t="str">
            <v>1251</v>
          </cell>
          <cell r="C1793" t="str">
            <v>12</v>
          </cell>
          <cell r="D1793" t="str">
            <v>08</v>
          </cell>
          <cell r="E1793">
            <v>16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629</v>
          </cell>
          <cell r="O1793">
            <v>629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</row>
        <row r="1794">
          <cell r="A1794" t="str">
            <v>450351</v>
          </cell>
          <cell r="B1794" t="str">
            <v>1251</v>
          </cell>
          <cell r="C1794" t="str">
            <v>12</v>
          </cell>
          <cell r="D1794" t="str">
            <v>08</v>
          </cell>
          <cell r="E1794">
            <v>21</v>
          </cell>
          <cell r="G1794">
            <v>0</v>
          </cell>
          <cell r="H1794">
            <v>629</v>
          </cell>
          <cell r="I1794">
            <v>629</v>
          </cell>
          <cell r="J1794">
            <v>0</v>
          </cell>
          <cell r="K1794">
            <v>1304</v>
          </cell>
          <cell r="L1794">
            <v>1304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</row>
        <row r="1795">
          <cell r="A1795" t="str">
            <v>450351</v>
          </cell>
          <cell r="B1795" t="str">
            <v>1251</v>
          </cell>
          <cell r="C1795" t="str">
            <v>12</v>
          </cell>
          <cell r="D1795" t="str">
            <v>09</v>
          </cell>
          <cell r="E1795">
            <v>1</v>
          </cell>
          <cell r="G1795">
            <v>25000</v>
          </cell>
          <cell r="H1795">
            <v>7000</v>
          </cell>
          <cell r="I1795">
            <v>7000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25000</v>
          </cell>
          <cell r="T1795">
            <v>7000</v>
          </cell>
          <cell r="U1795">
            <v>7000</v>
          </cell>
          <cell r="V1795">
            <v>0</v>
          </cell>
          <cell r="W1795">
            <v>0</v>
          </cell>
        </row>
        <row r="1796">
          <cell r="A1796" t="str">
            <v>450351</v>
          </cell>
          <cell r="B1796" t="str">
            <v>1251</v>
          </cell>
          <cell r="C1796" t="str">
            <v>12</v>
          </cell>
          <cell r="D1796" t="str">
            <v>09</v>
          </cell>
          <cell r="E1796">
            <v>6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2792791</v>
          </cell>
          <cell r="Q1796">
            <v>2781577</v>
          </cell>
          <cell r="R1796">
            <v>2781577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 t="str">
            <v>450351</v>
          </cell>
          <cell r="B1797" t="str">
            <v>1251</v>
          </cell>
          <cell r="C1797" t="str">
            <v>12</v>
          </cell>
          <cell r="D1797" t="str">
            <v>09</v>
          </cell>
          <cell r="E1797">
            <v>11</v>
          </cell>
          <cell r="G1797">
            <v>0</v>
          </cell>
          <cell r="H1797">
            <v>16312</v>
          </cell>
          <cell r="I1797">
            <v>16096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2792791</v>
          </cell>
          <cell r="Q1797">
            <v>2797889</v>
          </cell>
          <cell r="R1797">
            <v>2797673</v>
          </cell>
          <cell r="S1797">
            <v>0</v>
          </cell>
          <cell r="T1797">
            <v>1100</v>
          </cell>
          <cell r="U1797">
            <v>1100</v>
          </cell>
          <cell r="V1797">
            <v>0</v>
          </cell>
          <cell r="W1797">
            <v>0</v>
          </cell>
        </row>
        <row r="1798">
          <cell r="A1798" t="str">
            <v>450351</v>
          </cell>
          <cell r="B1798" t="str">
            <v>1251</v>
          </cell>
          <cell r="C1798" t="str">
            <v>12</v>
          </cell>
          <cell r="D1798" t="str">
            <v>09</v>
          </cell>
          <cell r="E1798">
            <v>16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3300</v>
          </cell>
          <cell r="R1798">
            <v>3300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 t="str">
            <v>450351</v>
          </cell>
          <cell r="B1799" t="str">
            <v>1251</v>
          </cell>
          <cell r="C1799" t="str">
            <v>12</v>
          </cell>
          <cell r="D1799" t="str">
            <v>09</v>
          </cell>
          <cell r="E1799">
            <v>21</v>
          </cell>
          <cell r="G1799">
            <v>0</v>
          </cell>
          <cell r="H1799">
            <v>4400</v>
          </cell>
          <cell r="I1799">
            <v>4400</v>
          </cell>
          <cell r="J1799">
            <v>2792791</v>
          </cell>
          <cell r="K1799">
            <v>2802289</v>
          </cell>
          <cell r="L1799">
            <v>2802073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 t="str">
            <v>450351</v>
          </cell>
          <cell r="B1800" t="str">
            <v>1251</v>
          </cell>
          <cell r="C1800" t="str">
            <v>12</v>
          </cell>
          <cell r="D1800" t="str">
            <v>09</v>
          </cell>
          <cell r="E1800">
            <v>26</v>
          </cell>
          <cell r="G1800">
            <v>0</v>
          </cell>
          <cell r="H1800">
            <v>0</v>
          </cell>
          <cell r="I1800">
            <v>0</v>
          </cell>
          <cell r="J1800">
            <v>2817791</v>
          </cell>
          <cell r="K1800">
            <v>2809289</v>
          </cell>
          <cell r="L1800">
            <v>2809073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 t="str">
            <v>450351</v>
          </cell>
          <cell r="B1801" t="str">
            <v>1251</v>
          </cell>
          <cell r="C1801" t="str">
            <v>12</v>
          </cell>
          <cell r="D1801" t="str">
            <v>10</v>
          </cell>
          <cell r="E1801">
            <v>1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 t="str">
            <v>450351</v>
          </cell>
          <cell r="B1802" t="str">
            <v>1251</v>
          </cell>
          <cell r="C1802" t="str">
            <v>12</v>
          </cell>
          <cell r="D1802" t="str">
            <v>10</v>
          </cell>
          <cell r="E1802">
            <v>6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 t="str">
            <v>450351</v>
          </cell>
          <cell r="B1803" t="str">
            <v>1251</v>
          </cell>
          <cell r="C1803" t="str">
            <v>12</v>
          </cell>
          <cell r="D1803" t="str">
            <v>10</v>
          </cell>
          <cell r="E1803">
            <v>11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</row>
        <row r="1804">
          <cell r="A1804" t="str">
            <v>450351</v>
          </cell>
          <cell r="B1804" t="str">
            <v>1251</v>
          </cell>
          <cell r="C1804" t="str">
            <v>12</v>
          </cell>
          <cell r="D1804" t="str">
            <v>10</v>
          </cell>
          <cell r="E1804">
            <v>16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</row>
        <row r="1805">
          <cell r="A1805" t="str">
            <v>450351</v>
          </cell>
          <cell r="B1805" t="str">
            <v>1251</v>
          </cell>
          <cell r="C1805" t="str">
            <v>12</v>
          </cell>
          <cell r="D1805" t="str">
            <v>10</v>
          </cell>
          <cell r="E1805">
            <v>21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</row>
        <row r="1806">
          <cell r="A1806" t="str">
            <v>450351</v>
          </cell>
          <cell r="B1806" t="str">
            <v>1251</v>
          </cell>
          <cell r="C1806" t="str">
            <v>12</v>
          </cell>
          <cell r="D1806" t="str">
            <v>10</v>
          </cell>
          <cell r="E1806">
            <v>26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 t="str">
            <v>450351</v>
          </cell>
          <cell r="B1807" t="str">
            <v>1251</v>
          </cell>
          <cell r="C1807" t="str">
            <v>12</v>
          </cell>
          <cell r="D1807" t="str">
            <v>10</v>
          </cell>
          <cell r="E1807">
            <v>31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 t="str">
            <v>450351</v>
          </cell>
          <cell r="B1808" t="str">
            <v>1251</v>
          </cell>
          <cell r="C1808" t="str">
            <v>12</v>
          </cell>
          <cell r="D1808" t="str">
            <v>10</v>
          </cell>
          <cell r="E1808">
            <v>36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 t="str">
            <v>450351</v>
          </cell>
          <cell r="B1809" t="str">
            <v>1251</v>
          </cell>
          <cell r="C1809" t="str">
            <v>12</v>
          </cell>
          <cell r="D1809" t="str">
            <v>10</v>
          </cell>
          <cell r="E1809">
            <v>41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 t="str">
            <v>450351</v>
          </cell>
          <cell r="B1810" t="str">
            <v>1251</v>
          </cell>
          <cell r="C1810" t="str">
            <v>12</v>
          </cell>
          <cell r="D1810" t="str">
            <v>10</v>
          </cell>
          <cell r="E1810">
            <v>46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 t="str">
            <v>450351</v>
          </cell>
          <cell r="B1811" t="str">
            <v>1251</v>
          </cell>
          <cell r="C1811" t="str">
            <v>12</v>
          </cell>
          <cell r="D1811" t="str">
            <v>10</v>
          </cell>
          <cell r="E1811">
            <v>51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 t="str">
            <v>450351</v>
          </cell>
          <cell r="B1812" t="str">
            <v>1251</v>
          </cell>
          <cell r="C1812" t="str">
            <v>12</v>
          </cell>
          <cell r="D1812" t="str">
            <v>10</v>
          </cell>
          <cell r="E1812">
            <v>56</v>
          </cell>
          <cell r="G1812">
            <v>0</v>
          </cell>
          <cell r="H1812">
            <v>212</v>
          </cell>
          <cell r="I1812">
            <v>212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212</v>
          </cell>
          <cell r="R1812">
            <v>212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 t="str">
            <v>450351</v>
          </cell>
          <cell r="B1813" t="str">
            <v>1251</v>
          </cell>
          <cell r="C1813" t="str">
            <v>12</v>
          </cell>
          <cell r="D1813" t="str">
            <v>10</v>
          </cell>
          <cell r="E1813">
            <v>61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 t="str">
            <v>450351</v>
          </cell>
          <cell r="B1814" t="str">
            <v>1251</v>
          </cell>
          <cell r="C1814" t="str">
            <v>12</v>
          </cell>
          <cell r="D1814" t="str">
            <v>10</v>
          </cell>
          <cell r="E1814">
            <v>66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 t="str">
            <v>450351</v>
          </cell>
          <cell r="B1815" t="str">
            <v>1251</v>
          </cell>
          <cell r="C1815" t="str">
            <v>12</v>
          </cell>
          <cell r="D1815" t="str">
            <v>10</v>
          </cell>
          <cell r="E1815">
            <v>71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 t="str">
            <v>450351</v>
          </cell>
          <cell r="B1816" t="str">
            <v>1251</v>
          </cell>
          <cell r="C1816" t="str">
            <v>12</v>
          </cell>
          <cell r="D1816" t="str">
            <v>10</v>
          </cell>
          <cell r="E1816">
            <v>76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 t="str">
            <v>450351</v>
          </cell>
          <cell r="B1817" t="str">
            <v>1251</v>
          </cell>
          <cell r="C1817" t="str">
            <v>12</v>
          </cell>
          <cell r="D1817" t="str">
            <v>10</v>
          </cell>
          <cell r="E1817">
            <v>81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 t="str">
            <v>450351</v>
          </cell>
          <cell r="B1818" t="str">
            <v>1251</v>
          </cell>
          <cell r="C1818" t="str">
            <v>12</v>
          </cell>
          <cell r="D1818" t="str">
            <v>10</v>
          </cell>
          <cell r="E1818">
            <v>86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 t="str">
            <v>450351</v>
          </cell>
          <cell r="B1819" t="str">
            <v>1251</v>
          </cell>
          <cell r="C1819" t="str">
            <v>12</v>
          </cell>
          <cell r="D1819" t="str">
            <v>10</v>
          </cell>
          <cell r="E1819">
            <v>91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 t="str">
            <v>450351</v>
          </cell>
          <cell r="B1820" t="str">
            <v>1251</v>
          </cell>
          <cell r="C1820" t="str">
            <v>12</v>
          </cell>
          <cell r="D1820" t="str">
            <v>10</v>
          </cell>
          <cell r="E1820">
            <v>96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 t="str">
            <v>450351</v>
          </cell>
          <cell r="B1821" t="str">
            <v>1251</v>
          </cell>
          <cell r="C1821" t="str">
            <v>12</v>
          </cell>
          <cell r="D1821" t="str">
            <v>10</v>
          </cell>
          <cell r="E1821">
            <v>101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</row>
        <row r="1822">
          <cell r="A1822" t="str">
            <v>450351</v>
          </cell>
          <cell r="B1822" t="str">
            <v>1251</v>
          </cell>
          <cell r="C1822" t="str">
            <v>12</v>
          </cell>
          <cell r="D1822" t="str">
            <v>10</v>
          </cell>
          <cell r="E1822">
            <v>106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949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</row>
        <row r="1823">
          <cell r="A1823" t="str">
            <v>450351</v>
          </cell>
          <cell r="B1823" t="str">
            <v>1251</v>
          </cell>
          <cell r="C1823" t="str">
            <v>12</v>
          </cell>
          <cell r="D1823" t="str">
            <v>10</v>
          </cell>
          <cell r="E1823">
            <v>111</v>
          </cell>
          <cell r="G1823">
            <v>0</v>
          </cell>
          <cell r="H1823">
            <v>0</v>
          </cell>
          <cell r="I1823">
            <v>949</v>
          </cell>
          <cell r="J1823">
            <v>0</v>
          </cell>
          <cell r="K1823">
            <v>212</v>
          </cell>
          <cell r="L1823">
            <v>1161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</row>
        <row r="1824">
          <cell r="A1824" t="str">
            <v>450351</v>
          </cell>
          <cell r="B1824" t="str">
            <v>1251</v>
          </cell>
          <cell r="C1824" t="str">
            <v>12</v>
          </cell>
          <cell r="D1824" t="str">
            <v>21</v>
          </cell>
          <cell r="E1824">
            <v>1</v>
          </cell>
          <cell r="G1824">
            <v>552411</v>
          </cell>
          <cell r="H1824">
            <v>5784</v>
          </cell>
          <cell r="I1824">
            <v>9874</v>
          </cell>
          <cell r="J1824">
            <v>0</v>
          </cell>
          <cell r="K1824">
            <v>15658</v>
          </cell>
          <cell r="L1824">
            <v>2109</v>
          </cell>
          <cell r="M1824">
            <v>15197</v>
          </cell>
          <cell r="N1824">
            <v>6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</row>
        <row r="1825">
          <cell r="A1825" t="str">
            <v>450351</v>
          </cell>
          <cell r="B1825" t="str">
            <v>1251</v>
          </cell>
          <cell r="C1825" t="str">
            <v>12</v>
          </cell>
          <cell r="D1825" t="str">
            <v>21</v>
          </cell>
          <cell r="E1825">
            <v>1</v>
          </cell>
          <cell r="G1825">
            <v>851121</v>
          </cell>
          <cell r="H1825">
            <v>697968</v>
          </cell>
          <cell r="I1825">
            <v>202326</v>
          </cell>
          <cell r="J1825">
            <v>13247</v>
          </cell>
          <cell r="K1825">
            <v>913541</v>
          </cell>
          <cell r="L1825">
            <v>302904</v>
          </cell>
          <cell r="M1825">
            <v>934372</v>
          </cell>
          <cell r="N1825">
            <v>9858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</row>
        <row r="1826">
          <cell r="A1826" t="str">
            <v>450351</v>
          </cell>
          <cell r="B1826" t="str">
            <v>1251</v>
          </cell>
          <cell r="C1826" t="str">
            <v>12</v>
          </cell>
          <cell r="D1826" t="str">
            <v>21</v>
          </cell>
          <cell r="E1826">
            <v>1</v>
          </cell>
          <cell r="G1826">
            <v>851143</v>
          </cell>
          <cell r="H1826">
            <v>152259</v>
          </cell>
          <cell r="I1826">
            <v>28643</v>
          </cell>
          <cell r="J1826">
            <v>486</v>
          </cell>
          <cell r="K1826">
            <v>181388</v>
          </cell>
          <cell r="L1826">
            <v>60914</v>
          </cell>
          <cell r="M1826">
            <v>118895</v>
          </cell>
          <cell r="N1826">
            <v>1781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 t="str">
            <v>450351</v>
          </cell>
          <cell r="B1827" t="str">
            <v>1251</v>
          </cell>
          <cell r="C1827" t="str">
            <v>12</v>
          </cell>
          <cell r="D1827" t="str">
            <v>21</v>
          </cell>
          <cell r="E1827">
            <v>1</v>
          </cell>
          <cell r="G1827">
            <v>851253</v>
          </cell>
          <cell r="H1827">
            <v>2092</v>
          </cell>
          <cell r="I1827">
            <v>171</v>
          </cell>
          <cell r="J1827">
            <v>448</v>
          </cell>
          <cell r="K1827">
            <v>2711</v>
          </cell>
          <cell r="L1827">
            <v>883</v>
          </cell>
          <cell r="M1827">
            <v>3737</v>
          </cell>
          <cell r="N1827">
            <v>25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 t="str">
            <v>450351</v>
          </cell>
          <cell r="B1828" t="str">
            <v>1251</v>
          </cell>
          <cell r="C1828" t="str">
            <v>12</v>
          </cell>
          <cell r="D1828" t="str">
            <v>21</v>
          </cell>
          <cell r="E1828">
            <v>1</v>
          </cell>
          <cell r="G1828">
            <v>851275</v>
          </cell>
          <cell r="H1828">
            <v>259715</v>
          </cell>
          <cell r="I1828">
            <v>28434</v>
          </cell>
          <cell r="J1828">
            <v>9317</v>
          </cell>
          <cell r="K1828">
            <v>297466</v>
          </cell>
          <cell r="L1828">
            <v>97829</v>
          </cell>
          <cell r="M1828">
            <v>202314</v>
          </cell>
          <cell r="N1828">
            <v>3010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</row>
        <row r="1829">
          <cell r="A1829" t="str">
            <v>450351</v>
          </cell>
          <cell r="B1829" t="str">
            <v>1251</v>
          </cell>
          <cell r="C1829" t="str">
            <v>12</v>
          </cell>
          <cell r="D1829" t="str">
            <v>21</v>
          </cell>
          <cell r="E1829">
            <v>1</v>
          </cell>
          <cell r="G1829">
            <v>851286</v>
          </cell>
          <cell r="H1829">
            <v>1534</v>
          </cell>
          <cell r="I1829">
            <v>298</v>
          </cell>
          <cell r="J1829">
            <v>3</v>
          </cell>
          <cell r="K1829">
            <v>1835</v>
          </cell>
          <cell r="L1829">
            <v>597</v>
          </cell>
          <cell r="M1829">
            <v>1847</v>
          </cell>
          <cell r="N1829">
            <v>30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</row>
        <row r="1830">
          <cell r="A1830" t="str">
            <v>450351</v>
          </cell>
          <cell r="B1830" t="str">
            <v>1251</v>
          </cell>
          <cell r="C1830" t="str">
            <v>12</v>
          </cell>
          <cell r="D1830" t="str">
            <v>21</v>
          </cell>
          <cell r="E1830">
            <v>1</v>
          </cell>
          <cell r="G1830">
            <v>851967</v>
          </cell>
          <cell r="H1830">
            <v>22856</v>
          </cell>
          <cell r="I1830">
            <v>7659</v>
          </cell>
          <cell r="J1830">
            <v>4459</v>
          </cell>
          <cell r="K1830">
            <v>34974</v>
          </cell>
          <cell r="L1830">
            <v>11634</v>
          </cell>
          <cell r="M1830">
            <v>22127</v>
          </cell>
          <cell r="N1830">
            <v>910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</row>
        <row r="1831">
          <cell r="A1831" t="str">
            <v>450351</v>
          </cell>
          <cell r="B1831" t="str">
            <v>1251</v>
          </cell>
          <cell r="C1831" t="str">
            <v>12</v>
          </cell>
          <cell r="D1831" t="str">
            <v>21</v>
          </cell>
          <cell r="E1831">
            <v>1</v>
          </cell>
          <cell r="G1831">
            <v>999999</v>
          </cell>
          <cell r="H1831">
            <v>1142208</v>
          </cell>
          <cell r="I1831">
            <v>277405</v>
          </cell>
          <cell r="J1831">
            <v>27960</v>
          </cell>
          <cell r="K1831">
            <v>1447573</v>
          </cell>
          <cell r="L1831">
            <v>476870</v>
          </cell>
          <cell r="M1831">
            <v>1298489</v>
          </cell>
          <cell r="N1831">
            <v>15620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</row>
        <row r="1832">
          <cell r="A1832" t="str">
            <v>450351</v>
          </cell>
          <cell r="B1832" t="str">
            <v>1251</v>
          </cell>
          <cell r="C1832" t="str">
            <v>12</v>
          </cell>
          <cell r="D1832" t="str">
            <v>21</v>
          </cell>
          <cell r="E1832">
            <v>17</v>
          </cell>
          <cell r="G1832">
            <v>552411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</row>
        <row r="1833">
          <cell r="A1833" t="str">
            <v>450351</v>
          </cell>
          <cell r="B1833" t="str">
            <v>1251</v>
          </cell>
          <cell r="C1833" t="str">
            <v>12</v>
          </cell>
          <cell r="D1833" t="str">
            <v>21</v>
          </cell>
          <cell r="E1833">
            <v>17</v>
          </cell>
          <cell r="G1833">
            <v>851121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</row>
        <row r="1834">
          <cell r="A1834" t="str">
            <v>450351</v>
          </cell>
          <cell r="B1834" t="str">
            <v>1251</v>
          </cell>
          <cell r="C1834" t="str">
            <v>12</v>
          </cell>
          <cell r="D1834" t="str">
            <v>21</v>
          </cell>
          <cell r="E1834">
            <v>17</v>
          </cell>
          <cell r="G1834">
            <v>851143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</row>
        <row r="1835">
          <cell r="A1835" t="str">
            <v>450351</v>
          </cell>
          <cell r="B1835" t="str">
            <v>1251</v>
          </cell>
          <cell r="C1835" t="str">
            <v>12</v>
          </cell>
          <cell r="D1835" t="str">
            <v>21</v>
          </cell>
          <cell r="E1835">
            <v>17</v>
          </cell>
          <cell r="G1835">
            <v>851253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</row>
        <row r="1836">
          <cell r="A1836" t="str">
            <v>450351</v>
          </cell>
          <cell r="B1836" t="str">
            <v>1251</v>
          </cell>
          <cell r="C1836" t="str">
            <v>12</v>
          </cell>
          <cell r="D1836" t="str">
            <v>21</v>
          </cell>
          <cell r="E1836">
            <v>17</v>
          </cell>
          <cell r="G1836">
            <v>851275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</row>
        <row r="1837">
          <cell r="A1837" t="str">
            <v>450351</v>
          </cell>
          <cell r="B1837" t="str">
            <v>1251</v>
          </cell>
          <cell r="C1837" t="str">
            <v>12</v>
          </cell>
          <cell r="D1837" t="str">
            <v>21</v>
          </cell>
          <cell r="E1837">
            <v>17</v>
          </cell>
          <cell r="G1837">
            <v>851286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</row>
        <row r="1838">
          <cell r="A1838" t="str">
            <v>450351</v>
          </cell>
          <cell r="B1838" t="str">
            <v>1251</v>
          </cell>
          <cell r="C1838" t="str">
            <v>12</v>
          </cell>
          <cell r="D1838" t="str">
            <v>21</v>
          </cell>
          <cell r="E1838">
            <v>17</v>
          </cell>
          <cell r="G1838">
            <v>851967</v>
          </cell>
          <cell r="H1838">
            <v>0</v>
          </cell>
          <cell r="I1838">
            <v>0</v>
          </cell>
          <cell r="J1838">
            <v>0</v>
          </cell>
          <cell r="K1838">
            <v>700</v>
          </cell>
          <cell r="L1838">
            <v>0</v>
          </cell>
          <cell r="M1838">
            <v>700</v>
          </cell>
          <cell r="N1838">
            <v>700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</row>
        <row r="1839">
          <cell r="A1839" t="str">
            <v>450351</v>
          </cell>
          <cell r="B1839" t="str">
            <v>1251</v>
          </cell>
          <cell r="C1839" t="str">
            <v>12</v>
          </cell>
          <cell r="D1839" t="str">
            <v>21</v>
          </cell>
          <cell r="E1839">
            <v>17</v>
          </cell>
          <cell r="G1839">
            <v>999999</v>
          </cell>
          <cell r="H1839">
            <v>0</v>
          </cell>
          <cell r="I1839">
            <v>0</v>
          </cell>
          <cell r="J1839">
            <v>0</v>
          </cell>
          <cell r="K1839">
            <v>700</v>
          </cell>
          <cell r="L1839">
            <v>0</v>
          </cell>
          <cell r="M1839">
            <v>700</v>
          </cell>
          <cell r="N1839">
            <v>700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</row>
        <row r="1840">
          <cell r="A1840" t="str">
            <v>450351</v>
          </cell>
          <cell r="B1840" t="str">
            <v>1251</v>
          </cell>
          <cell r="C1840" t="str">
            <v>12</v>
          </cell>
          <cell r="D1840" t="str">
            <v>21</v>
          </cell>
          <cell r="E1840">
            <v>33</v>
          </cell>
          <cell r="G1840">
            <v>552411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</row>
        <row r="1841">
          <cell r="A1841" t="str">
            <v>450351</v>
          </cell>
          <cell r="B1841" t="str">
            <v>1251</v>
          </cell>
          <cell r="C1841" t="str">
            <v>12</v>
          </cell>
          <cell r="D1841" t="str">
            <v>21</v>
          </cell>
          <cell r="E1841">
            <v>33</v>
          </cell>
          <cell r="G1841">
            <v>851121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</row>
        <row r="1842">
          <cell r="A1842" t="str">
            <v>450351</v>
          </cell>
          <cell r="B1842" t="str">
            <v>1251</v>
          </cell>
          <cell r="C1842" t="str">
            <v>12</v>
          </cell>
          <cell r="D1842" t="str">
            <v>21</v>
          </cell>
          <cell r="E1842">
            <v>33</v>
          </cell>
          <cell r="G1842">
            <v>851143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</row>
        <row r="1843">
          <cell r="A1843" t="str">
            <v>450351</v>
          </cell>
          <cell r="B1843" t="str">
            <v>1251</v>
          </cell>
          <cell r="C1843" t="str">
            <v>12</v>
          </cell>
          <cell r="D1843" t="str">
            <v>21</v>
          </cell>
          <cell r="E1843">
            <v>33</v>
          </cell>
          <cell r="G1843">
            <v>851253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</row>
        <row r="1844">
          <cell r="A1844" t="str">
            <v>450351</v>
          </cell>
          <cell r="B1844" t="str">
            <v>1251</v>
          </cell>
          <cell r="C1844" t="str">
            <v>12</v>
          </cell>
          <cell r="D1844" t="str">
            <v>21</v>
          </cell>
          <cell r="E1844">
            <v>33</v>
          </cell>
          <cell r="G1844">
            <v>851275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</row>
        <row r="1845">
          <cell r="A1845" t="str">
            <v>450351</v>
          </cell>
          <cell r="B1845" t="str">
            <v>1251</v>
          </cell>
          <cell r="C1845" t="str">
            <v>12</v>
          </cell>
          <cell r="D1845" t="str">
            <v>21</v>
          </cell>
          <cell r="E1845">
            <v>33</v>
          </cell>
          <cell r="G1845">
            <v>851286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</row>
        <row r="1846">
          <cell r="A1846" t="str">
            <v>450351</v>
          </cell>
          <cell r="B1846" t="str">
            <v>1251</v>
          </cell>
          <cell r="C1846" t="str">
            <v>12</v>
          </cell>
          <cell r="D1846" t="str">
            <v>21</v>
          </cell>
          <cell r="E1846">
            <v>33</v>
          </cell>
          <cell r="G1846">
            <v>851967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</row>
        <row r="1847">
          <cell r="A1847" t="str">
            <v>450351</v>
          </cell>
          <cell r="B1847" t="str">
            <v>1251</v>
          </cell>
          <cell r="C1847" t="str">
            <v>12</v>
          </cell>
          <cell r="D1847" t="str">
            <v>21</v>
          </cell>
          <cell r="E1847">
            <v>33</v>
          </cell>
          <cell r="G1847">
            <v>999999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</row>
        <row r="1848">
          <cell r="A1848" t="str">
            <v>450351</v>
          </cell>
          <cell r="B1848" t="str">
            <v>1251</v>
          </cell>
          <cell r="C1848" t="str">
            <v>12</v>
          </cell>
          <cell r="D1848" t="str">
            <v>21</v>
          </cell>
          <cell r="E1848">
            <v>49</v>
          </cell>
          <cell r="G1848">
            <v>552411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 t="str">
            <v>450351</v>
          </cell>
          <cell r="B1849" t="str">
            <v>1251</v>
          </cell>
          <cell r="C1849" t="str">
            <v>12</v>
          </cell>
          <cell r="D1849" t="str">
            <v>21</v>
          </cell>
          <cell r="E1849">
            <v>49</v>
          </cell>
          <cell r="G1849">
            <v>851121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21367</v>
          </cell>
        </row>
        <row r="1850">
          <cell r="A1850" t="str">
            <v>450351</v>
          </cell>
          <cell r="B1850" t="str">
            <v>1251</v>
          </cell>
          <cell r="C1850" t="str">
            <v>12</v>
          </cell>
          <cell r="D1850" t="str">
            <v>21</v>
          </cell>
          <cell r="E1850">
            <v>49</v>
          </cell>
          <cell r="G1850">
            <v>851143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30</v>
          </cell>
        </row>
        <row r="1851">
          <cell r="A1851" t="str">
            <v>450351</v>
          </cell>
          <cell r="B1851" t="str">
            <v>1251</v>
          </cell>
          <cell r="C1851" t="str">
            <v>12</v>
          </cell>
          <cell r="D1851" t="str">
            <v>21</v>
          </cell>
          <cell r="E1851">
            <v>49</v>
          </cell>
          <cell r="G1851">
            <v>851253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279</v>
          </cell>
        </row>
        <row r="1852">
          <cell r="A1852" t="str">
            <v>450351</v>
          </cell>
          <cell r="B1852" t="str">
            <v>1251</v>
          </cell>
          <cell r="C1852" t="str">
            <v>12</v>
          </cell>
          <cell r="D1852" t="str">
            <v>21</v>
          </cell>
          <cell r="E1852">
            <v>49</v>
          </cell>
          <cell r="G1852">
            <v>851275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249</v>
          </cell>
        </row>
        <row r="1853">
          <cell r="A1853" t="str">
            <v>450351</v>
          </cell>
          <cell r="B1853" t="str">
            <v>1251</v>
          </cell>
          <cell r="C1853" t="str">
            <v>12</v>
          </cell>
          <cell r="D1853" t="str">
            <v>21</v>
          </cell>
          <cell r="E1853">
            <v>49</v>
          </cell>
          <cell r="G1853">
            <v>851286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 t="str">
            <v>450351</v>
          </cell>
          <cell r="B1854" t="str">
            <v>1251</v>
          </cell>
          <cell r="C1854" t="str">
            <v>12</v>
          </cell>
          <cell r="D1854" t="str">
            <v>21</v>
          </cell>
          <cell r="E1854">
            <v>49</v>
          </cell>
          <cell r="G1854">
            <v>851967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 t="str">
            <v>450351</v>
          </cell>
          <cell r="B1855" t="str">
            <v>1251</v>
          </cell>
          <cell r="C1855" t="str">
            <v>12</v>
          </cell>
          <cell r="D1855" t="str">
            <v>21</v>
          </cell>
          <cell r="E1855">
            <v>49</v>
          </cell>
          <cell r="G1855">
            <v>999999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21925</v>
          </cell>
        </row>
        <row r="1856">
          <cell r="A1856" t="str">
            <v>450351</v>
          </cell>
          <cell r="B1856" t="str">
            <v>1251</v>
          </cell>
          <cell r="C1856" t="str">
            <v>12</v>
          </cell>
          <cell r="D1856" t="str">
            <v>21</v>
          </cell>
          <cell r="E1856">
            <v>65</v>
          </cell>
          <cell r="G1856">
            <v>552411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32970</v>
          </cell>
          <cell r="M1856">
            <v>0</v>
          </cell>
          <cell r="N1856">
            <v>32970</v>
          </cell>
          <cell r="O1856">
            <v>0</v>
          </cell>
          <cell r="P1856">
            <v>32970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 t="str">
            <v>450351</v>
          </cell>
          <cell r="B1857" t="str">
            <v>1251</v>
          </cell>
          <cell r="C1857" t="str">
            <v>12</v>
          </cell>
          <cell r="D1857" t="str">
            <v>21</v>
          </cell>
          <cell r="E1857">
            <v>65</v>
          </cell>
          <cell r="G1857">
            <v>851121</v>
          </cell>
          <cell r="H1857">
            <v>0</v>
          </cell>
          <cell r="I1857">
            <v>4386</v>
          </cell>
          <cell r="J1857">
            <v>270</v>
          </cell>
          <cell r="K1857">
            <v>0</v>
          </cell>
          <cell r="L1857">
            <v>2186698</v>
          </cell>
          <cell r="M1857">
            <v>0</v>
          </cell>
          <cell r="N1857">
            <v>2186698</v>
          </cell>
          <cell r="O1857">
            <v>0</v>
          </cell>
          <cell r="P1857">
            <v>2186698</v>
          </cell>
          <cell r="Q1857">
            <v>182</v>
          </cell>
          <cell r="R1857">
            <v>178</v>
          </cell>
          <cell r="S1857">
            <v>455</v>
          </cell>
          <cell r="T1857">
            <v>426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 t="str">
            <v>450351</v>
          </cell>
          <cell r="B1858" t="str">
            <v>1251</v>
          </cell>
          <cell r="C1858" t="str">
            <v>12</v>
          </cell>
          <cell r="D1858" t="str">
            <v>21</v>
          </cell>
          <cell r="E1858">
            <v>65</v>
          </cell>
          <cell r="G1858">
            <v>851143</v>
          </cell>
          <cell r="H1858">
            <v>0</v>
          </cell>
          <cell r="I1858">
            <v>6</v>
          </cell>
          <cell r="J1858">
            <v>0</v>
          </cell>
          <cell r="K1858">
            <v>0</v>
          </cell>
          <cell r="L1858">
            <v>363014</v>
          </cell>
          <cell r="M1858">
            <v>0</v>
          </cell>
          <cell r="N1858">
            <v>363014</v>
          </cell>
          <cell r="O1858">
            <v>0</v>
          </cell>
          <cell r="P1858">
            <v>363014</v>
          </cell>
          <cell r="Q1858">
            <v>8</v>
          </cell>
          <cell r="R1858">
            <v>5</v>
          </cell>
          <cell r="S1858">
            <v>93</v>
          </cell>
          <cell r="T1858">
            <v>81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 t="str">
            <v>450351</v>
          </cell>
          <cell r="B1859" t="str">
            <v>1251</v>
          </cell>
          <cell r="C1859" t="str">
            <v>12</v>
          </cell>
          <cell r="D1859" t="str">
            <v>21</v>
          </cell>
          <cell r="E1859">
            <v>65</v>
          </cell>
          <cell r="G1859">
            <v>851253</v>
          </cell>
          <cell r="H1859">
            <v>0</v>
          </cell>
          <cell r="I1859">
            <v>56</v>
          </cell>
          <cell r="J1859">
            <v>0</v>
          </cell>
          <cell r="K1859">
            <v>0</v>
          </cell>
          <cell r="L1859">
            <v>7691</v>
          </cell>
          <cell r="M1859">
            <v>0</v>
          </cell>
          <cell r="N1859">
            <v>7691</v>
          </cell>
          <cell r="O1859">
            <v>0</v>
          </cell>
          <cell r="P1859">
            <v>7691</v>
          </cell>
          <cell r="Q1859">
            <v>0</v>
          </cell>
          <cell r="R1859">
            <v>0</v>
          </cell>
          <cell r="S1859">
            <v>1</v>
          </cell>
          <cell r="T1859">
            <v>1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 t="str">
            <v>450351</v>
          </cell>
          <cell r="B1860" t="str">
            <v>1251</v>
          </cell>
          <cell r="C1860" t="str">
            <v>12</v>
          </cell>
          <cell r="D1860" t="str">
            <v>21</v>
          </cell>
          <cell r="E1860">
            <v>65</v>
          </cell>
          <cell r="G1860">
            <v>851275</v>
          </cell>
          <cell r="H1860">
            <v>0</v>
          </cell>
          <cell r="I1860">
            <v>50</v>
          </cell>
          <cell r="J1860">
            <v>0</v>
          </cell>
          <cell r="K1860">
            <v>0</v>
          </cell>
          <cell r="L1860">
            <v>600918</v>
          </cell>
          <cell r="M1860">
            <v>0</v>
          </cell>
          <cell r="N1860">
            <v>600918</v>
          </cell>
          <cell r="O1860">
            <v>0</v>
          </cell>
          <cell r="P1860">
            <v>600918</v>
          </cell>
          <cell r="Q1860">
            <v>7</v>
          </cell>
          <cell r="R1860">
            <v>6</v>
          </cell>
          <cell r="S1860">
            <v>51</v>
          </cell>
          <cell r="T1860">
            <v>42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 t="str">
            <v>450351</v>
          </cell>
          <cell r="B1861" t="str">
            <v>1251</v>
          </cell>
          <cell r="C1861" t="str">
            <v>12</v>
          </cell>
          <cell r="D1861" t="str">
            <v>21</v>
          </cell>
          <cell r="E1861">
            <v>65</v>
          </cell>
          <cell r="G1861">
            <v>851286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4309</v>
          </cell>
          <cell r="M1861">
            <v>0</v>
          </cell>
          <cell r="N1861">
            <v>4309</v>
          </cell>
          <cell r="O1861">
            <v>0</v>
          </cell>
          <cell r="P1861">
            <v>4309</v>
          </cell>
          <cell r="Q1861">
            <v>0</v>
          </cell>
          <cell r="R1861">
            <v>0</v>
          </cell>
          <cell r="S1861">
            <v>2</v>
          </cell>
          <cell r="T1861">
            <v>1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 t="str">
            <v>450351</v>
          </cell>
          <cell r="B1862" t="str">
            <v>1251</v>
          </cell>
          <cell r="C1862" t="str">
            <v>12</v>
          </cell>
          <cell r="D1862" t="str">
            <v>21</v>
          </cell>
          <cell r="E1862">
            <v>65</v>
          </cell>
          <cell r="G1862">
            <v>851967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70345</v>
          </cell>
          <cell r="M1862">
            <v>0</v>
          </cell>
          <cell r="N1862">
            <v>70345</v>
          </cell>
          <cell r="O1862">
            <v>0</v>
          </cell>
          <cell r="P1862">
            <v>70345</v>
          </cell>
          <cell r="Q1862">
            <v>6</v>
          </cell>
          <cell r="R1862">
            <v>6</v>
          </cell>
          <cell r="S1862">
            <v>7</v>
          </cell>
          <cell r="T1862">
            <v>7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 t="str">
            <v>450351</v>
          </cell>
          <cell r="B1863" t="str">
            <v>1251</v>
          </cell>
          <cell r="C1863" t="str">
            <v>12</v>
          </cell>
          <cell r="D1863" t="str">
            <v>21</v>
          </cell>
          <cell r="E1863">
            <v>65</v>
          </cell>
          <cell r="G1863">
            <v>999999</v>
          </cell>
          <cell r="H1863">
            <v>0</v>
          </cell>
          <cell r="I1863">
            <v>4498</v>
          </cell>
          <cell r="J1863">
            <v>270</v>
          </cell>
          <cell r="K1863">
            <v>0</v>
          </cell>
          <cell r="L1863">
            <v>3265945</v>
          </cell>
          <cell r="M1863">
            <v>0</v>
          </cell>
          <cell r="N1863">
            <v>3265945</v>
          </cell>
          <cell r="O1863">
            <v>0</v>
          </cell>
          <cell r="P1863">
            <v>3265945</v>
          </cell>
          <cell r="Q1863">
            <v>203</v>
          </cell>
          <cell r="R1863">
            <v>195</v>
          </cell>
          <cell r="S1863">
            <v>609</v>
          </cell>
          <cell r="T1863">
            <v>558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 t="str">
            <v>450351</v>
          </cell>
          <cell r="B1864" t="str">
            <v>1251</v>
          </cell>
          <cell r="C1864" t="str">
            <v>12</v>
          </cell>
          <cell r="D1864" t="str">
            <v>22</v>
          </cell>
          <cell r="E1864">
            <v>1</v>
          </cell>
          <cell r="G1864">
            <v>552411</v>
          </cell>
          <cell r="H1864">
            <v>0</v>
          </cell>
          <cell r="I1864">
            <v>23309</v>
          </cell>
          <cell r="J1864">
            <v>3899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 t="str">
            <v>450351</v>
          </cell>
          <cell r="B1865" t="str">
            <v>1251</v>
          </cell>
          <cell r="C1865" t="str">
            <v>12</v>
          </cell>
          <cell r="D1865" t="str">
            <v>22</v>
          </cell>
          <cell r="E1865">
            <v>1</v>
          </cell>
          <cell r="G1865">
            <v>701015</v>
          </cell>
          <cell r="H1865">
            <v>0</v>
          </cell>
          <cell r="I1865">
            <v>10612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 t="str">
            <v>450351</v>
          </cell>
          <cell r="B1866" t="str">
            <v>1251</v>
          </cell>
          <cell r="C1866" t="str">
            <v>12</v>
          </cell>
          <cell r="D1866" t="str">
            <v>22</v>
          </cell>
          <cell r="E1866">
            <v>1</v>
          </cell>
          <cell r="G1866">
            <v>751922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 t="str">
            <v>450351</v>
          </cell>
          <cell r="B1867" t="str">
            <v>1251</v>
          </cell>
          <cell r="C1867" t="str">
            <v>12</v>
          </cell>
          <cell r="D1867" t="str">
            <v>22</v>
          </cell>
          <cell r="E1867">
            <v>1</v>
          </cell>
          <cell r="G1867">
            <v>851121</v>
          </cell>
          <cell r="H1867">
            <v>0</v>
          </cell>
          <cell r="I1867">
            <v>334101</v>
          </cell>
          <cell r="J1867">
            <v>17758</v>
          </cell>
          <cell r="K1867">
            <v>401</v>
          </cell>
          <cell r="L1867">
            <v>0</v>
          </cell>
          <cell r="M1867">
            <v>0</v>
          </cell>
          <cell r="N1867">
            <v>1786256</v>
          </cell>
          <cell r="O1867">
            <v>0</v>
          </cell>
          <cell r="P1867">
            <v>8718</v>
          </cell>
          <cell r="Q1867">
            <v>0</v>
          </cell>
          <cell r="R1867">
            <v>1794974</v>
          </cell>
          <cell r="S1867">
            <v>0</v>
          </cell>
          <cell r="T1867">
            <v>40</v>
          </cell>
          <cell r="U1867">
            <v>0</v>
          </cell>
          <cell r="V1867">
            <v>1984</v>
          </cell>
          <cell r="W1867">
            <v>0</v>
          </cell>
        </row>
        <row r="1868">
          <cell r="A1868" t="str">
            <v>450351</v>
          </cell>
          <cell r="B1868" t="str">
            <v>1251</v>
          </cell>
          <cell r="C1868" t="str">
            <v>12</v>
          </cell>
          <cell r="D1868" t="str">
            <v>22</v>
          </cell>
          <cell r="E1868">
            <v>1</v>
          </cell>
          <cell r="G1868">
            <v>851143</v>
          </cell>
          <cell r="H1868">
            <v>0</v>
          </cell>
          <cell r="I1868">
            <v>10948</v>
          </cell>
          <cell r="J1868">
            <v>14</v>
          </cell>
          <cell r="K1868">
            <v>0</v>
          </cell>
          <cell r="L1868">
            <v>0</v>
          </cell>
          <cell r="M1868">
            <v>0</v>
          </cell>
          <cell r="N1868">
            <v>409775</v>
          </cell>
          <cell r="O1868">
            <v>0</v>
          </cell>
          <cell r="P1868">
            <v>6210</v>
          </cell>
          <cell r="Q1868">
            <v>0</v>
          </cell>
          <cell r="R1868">
            <v>415985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 t="str">
            <v>450351</v>
          </cell>
          <cell r="B1869" t="str">
            <v>1251</v>
          </cell>
          <cell r="C1869" t="str">
            <v>12</v>
          </cell>
          <cell r="D1869" t="str">
            <v>22</v>
          </cell>
          <cell r="E1869">
            <v>1</v>
          </cell>
          <cell r="G1869">
            <v>851253</v>
          </cell>
          <cell r="H1869">
            <v>0</v>
          </cell>
          <cell r="I1869">
            <v>13928</v>
          </cell>
          <cell r="J1869">
            <v>3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 t="str">
            <v>450351</v>
          </cell>
          <cell r="B1870" t="str">
            <v>1251</v>
          </cell>
          <cell r="C1870" t="str">
            <v>12</v>
          </cell>
          <cell r="D1870" t="str">
            <v>22</v>
          </cell>
          <cell r="E1870">
            <v>1</v>
          </cell>
          <cell r="G1870">
            <v>851275</v>
          </cell>
          <cell r="H1870">
            <v>0</v>
          </cell>
          <cell r="I1870">
            <v>13448</v>
          </cell>
          <cell r="J1870">
            <v>252</v>
          </cell>
          <cell r="K1870">
            <v>0</v>
          </cell>
          <cell r="L1870">
            <v>0</v>
          </cell>
          <cell r="M1870">
            <v>0</v>
          </cell>
          <cell r="N1870">
            <v>516942</v>
          </cell>
          <cell r="O1870">
            <v>0</v>
          </cell>
          <cell r="P1870">
            <v>1168</v>
          </cell>
          <cell r="Q1870">
            <v>0</v>
          </cell>
          <cell r="R1870">
            <v>518110</v>
          </cell>
          <cell r="S1870">
            <v>0</v>
          </cell>
          <cell r="T1870">
            <v>0</v>
          </cell>
          <cell r="U1870">
            <v>0</v>
          </cell>
          <cell r="V1870">
            <v>318</v>
          </cell>
          <cell r="W1870">
            <v>0</v>
          </cell>
        </row>
        <row r="1871">
          <cell r="A1871" t="str">
            <v>450351</v>
          </cell>
          <cell r="B1871" t="str">
            <v>1251</v>
          </cell>
          <cell r="C1871" t="str">
            <v>12</v>
          </cell>
          <cell r="D1871" t="str">
            <v>22</v>
          </cell>
          <cell r="E1871">
            <v>1</v>
          </cell>
          <cell r="G1871">
            <v>851286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7606</v>
          </cell>
          <cell r="O1871">
            <v>0</v>
          </cell>
          <cell r="P1871">
            <v>0</v>
          </cell>
          <cell r="Q1871">
            <v>0</v>
          </cell>
          <cell r="R1871">
            <v>7606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</row>
        <row r="1872">
          <cell r="A1872" t="str">
            <v>450351</v>
          </cell>
          <cell r="B1872" t="str">
            <v>1251</v>
          </cell>
          <cell r="C1872" t="str">
            <v>12</v>
          </cell>
          <cell r="D1872" t="str">
            <v>22</v>
          </cell>
          <cell r="E1872">
            <v>1</v>
          </cell>
          <cell r="G1872">
            <v>851967</v>
          </cell>
          <cell r="H1872">
            <v>0</v>
          </cell>
          <cell r="I1872">
            <v>15400</v>
          </cell>
          <cell r="J1872">
            <v>2</v>
          </cell>
          <cell r="K1872">
            <v>0</v>
          </cell>
          <cell r="L1872">
            <v>0</v>
          </cell>
          <cell r="M1872">
            <v>0</v>
          </cell>
          <cell r="N1872">
            <v>60998</v>
          </cell>
          <cell r="O1872">
            <v>0</v>
          </cell>
          <cell r="P1872">
            <v>0</v>
          </cell>
          <cell r="Q1872">
            <v>0</v>
          </cell>
          <cell r="R1872">
            <v>60998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</row>
        <row r="1873">
          <cell r="A1873" t="str">
            <v>450351</v>
          </cell>
          <cell r="B1873" t="str">
            <v>1251</v>
          </cell>
          <cell r="C1873" t="str">
            <v>12</v>
          </cell>
          <cell r="D1873" t="str">
            <v>22</v>
          </cell>
          <cell r="E1873">
            <v>1</v>
          </cell>
          <cell r="G1873">
            <v>999999</v>
          </cell>
          <cell r="H1873">
            <v>0</v>
          </cell>
          <cell r="I1873">
            <v>421746</v>
          </cell>
          <cell r="J1873">
            <v>21928</v>
          </cell>
          <cell r="K1873">
            <v>401</v>
          </cell>
          <cell r="L1873">
            <v>0</v>
          </cell>
          <cell r="M1873">
            <v>0</v>
          </cell>
          <cell r="N1873">
            <v>2781577</v>
          </cell>
          <cell r="O1873">
            <v>0</v>
          </cell>
          <cell r="P1873">
            <v>16096</v>
          </cell>
          <cell r="Q1873">
            <v>0</v>
          </cell>
          <cell r="R1873">
            <v>2797673</v>
          </cell>
          <cell r="S1873">
            <v>0</v>
          </cell>
          <cell r="T1873">
            <v>40</v>
          </cell>
          <cell r="U1873">
            <v>0</v>
          </cell>
          <cell r="V1873">
            <v>2302</v>
          </cell>
          <cell r="W1873">
            <v>0</v>
          </cell>
        </row>
        <row r="1874">
          <cell r="A1874" t="str">
            <v>450351</v>
          </cell>
          <cell r="B1874" t="str">
            <v>1251</v>
          </cell>
          <cell r="C1874" t="str">
            <v>12</v>
          </cell>
          <cell r="D1874" t="str">
            <v>22</v>
          </cell>
          <cell r="E1874">
            <v>17</v>
          </cell>
          <cell r="G1874">
            <v>552411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27208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</row>
        <row r="1875">
          <cell r="A1875" t="str">
            <v>450351</v>
          </cell>
          <cell r="B1875" t="str">
            <v>1251</v>
          </cell>
          <cell r="C1875" t="str">
            <v>12</v>
          </cell>
          <cell r="D1875" t="str">
            <v>22</v>
          </cell>
          <cell r="E1875">
            <v>17</v>
          </cell>
          <cell r="G1875">
            <v>701015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10612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</row>
        <row r="1876">
          <cell r="A1876" t="str">
            <v>450351</v>
          </cell>
          <cell r="B1876" t="str">
            <v>1251</v>
          </cell>
          <cell r="C1876" t="str">
            <v>12</v>
          </cell>
          <cell r="D1876" t="str">
            <v>22</v>
          </cell>
          <cell r="E1876">
            <v>17</v>
          </cell>
          <cell r="G1876">
            <v>751922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 t="str">
            <v>450351</v>
          </cell>
          <cell r="B1877" t="str">
            <v>1251</v>
          </cell>
          <cell r="C1877" t="str">
            <v>12</v>
          </cell>
          <cell r="D1877" t="str">
            <v>22</v>
          </cell>
          <cell r="E1877">
            <v>17</v>
          </cell>
          <cell r="G1877">
            <v>851121</v>
          </cell>
          <cell r="H1877">
            <v>2024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2024</v>
          </cell>
          <cell r="O1877">
            <v>0</v>
          </cell>
          <cell r="P1877">
            <v>0</v>
          </cell>
          <cell r="Q1877">
            <v>2149258</v>
          </cell>
          <cell r="R1877">
            <v>655</v>
          </cell>
          <cell r="S1877">
            <v>0</v>
          </cell>
          <cell r="T1877">
            <v>1100</v>
          </cell>
          <cell r="U1877">
            <v>0</v>
          </cell>
          <cell r="V1877">
            <v>0</v>
          </cell>
          <cell r="W1877">
            <v>0</v>
          </cell>
        </row>
        <row r="1878">
          <cell r="A1878" t="str">
            <v>450351</v>
          </cell>
          <cell r="B1878" t="str">
            <v>1251</v>
          </cell>
          <cell r="C1878" t="str">
            <v>12</v>
          </cell>
          <cell r="D1878" t="str">
            <v>22</v>
          </cell>
          <cell r="E1878">
            <v>17</v>
          </cell>
          <cell r="G1878">
            <v>851143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426947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</row>
        <row r="1879">
          <cell r="A1879" t="str">
            <v>450351</v>
          </cell>
          <cell r="B1879" t="str">
            <v>1251</v>
          </cell>
          <cell r="C1879" t="str">
            <v>12</v>
          </cell>
          <cell r="D1879" t="str">
            <v>22</v>
          </cell>
          <cell r="E1879">
            <v>17</v>
          </cell>
          <cell r="G1879">
            <v>851253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13931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</row>
        <row r="1880">
          <cell r="A1880" t="str">
            <v>450351</v>
          </cell>
          <cell r="B1880" t="str">
            <v>1251</v>
          </cell>
          <cell r="C1880" t="str">
            <v>12</v>
          </cell>
          <cell r="D1880" t="str">
            <v>22</v>
          </cell>
          <cell r="E1880">
            <v>17</v>
          </cell>
          <cell r="G1880">
            <v>851275</v>
          </cell>
          <cell r="H1880">
            <v>318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318</v>
          </cell>
          <cell r="O1880">
            <v>0</v>
          </cell>
          <cell r="P1880">
            <v>0</v>
          </cell>
          <cell r="Q1880">
            <v>532128</v>
          </cell>
          <cell r="R1880">
            <v>20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</row>
        <row r="1881">
          <cell r="A1881" t="str">
            <v>450351</v>
          </cell>
          <cell r="B1881" t="str">
            <v>1251</v>
          </cell>
          <cell r="C1881" t="str">
            <v>12</v>
          </cell>
          <cell r="D1881" t="str">
            <v>22</v>
          </cell>
          <cell r="E1881">
            <v>17</v>
          </cell>
          <cell r="G1881">
            <v>851286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7606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</row>
        <row r="1882">
          <cell r="A1882" t="str">
            <v>450351</v>
          </cell>
          <cell r="B1882" t="str">
            <v>1251</v>
          </cell>
          <cell r="C1882" t="str">
            <v>12</v>
          </cell>
          <cell r="D1882" t="str">
            <v>22</v>
          </cell>
          <cell r="E1882">
            <v>17</v>
          </cell>
          <cell r="G1882">
            <v>851967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76400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</row>
        <row r="1883">
          <cell r="A1883" t="str">
            <v>450351</v>
          </cell>
          <cell r="B1883" t="str">
            <v>1251</v>
          </cell>
          <cell r="C1883" t="str">
            <v>12</v>
          </cell>
          <cell r="D1883" t="str">
            <v>22</v>
          </cell>
          <cell r="E1883">
            <v>17</v>
          </cell>
          <cell r="G1883">
            <v>999999</v>
          </cell>
          <cell r="H1883">
            <v>2342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2342</v>
          </cell>
          <cell r="O1883">
            <v>0</v>
          </cell>
          <cell r="P1883">
            <v>0</v>
          </cell>
          <cell r="Q1883">
            <v>3244090</v>
          </cell>
          <cell r="R1883">
            <v>675</v>
          </cell>
          <cell r="S1883">
            <v>0</v>
          </cell>
          <cell r="T1883">
            <v>1100</v>
          </cell>
          <cell r="U1883">
            <v>0</v>
          </cell>
          <cell r="V1883">
            <v>0</v>
          </cell>
          <cell r="W1883">
            <v>0</v>
          </cell>
        </row>
        <row r="1884">
          <cell r="A1884" t="str">
            <v>450351</v>
          </cell>
          <cell r="B1884" t="str">
            <v>1251</v>
          </cell>
          <cell r="C1884" t="str">
            <v>12</v>
          </cell>
          <cell r="D1884" t="str">
            <v>22</v>
          </cell>
          <cell r="E1884">
            <v>33</v>
          </cell>
          <cell r="G1884">
            <v>552411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</row>
        <row r="1885">
          <cell r="A1885" t="str">
            <v>450351</v>
          </cell>
          <cell r="B1885" t="str">
            <v>1251</v>
          </cell>
          <cell r="C1885" t="str">
            <v>12</v>
          </cell>
          <cell r="D1885" t="str">
            <v>22</v>
          </cell>
          <cell r="E1885">
            <v>33</v>
          </cell>
          <cell r="G1885">
            <v>701015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</row>
        <row r="1886">
          <cell r="A1886" t="str">
            <v>450351</v>
          </cell>
          <cell r="B1886" t="str">
            <v>1251</v>
          </cell>
          <cell r="C1886" t="str">
            <v>12</v>
          </cell>
          <cell r="D1886" t="str">
            <v>22</v>
          </cell>
          <cell r="E1886">
            <v>33</v>
          </cell>
          <cell r="G1886">
            <v>751922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</row>
        <row r="1887">
          <cell r="A1887" t="str">
            <v>450351</v>
          </cell>
          <cell r="B1887" t="str">
            <v>1251</v>
          </cell>
          <cell r="C1887" t="str">
            <v>12</v>
          </cell>
          <cell r="D1887" t="str">
            <v>22</v>
          </cell>
          <cell r="E1887">
            <v>33</v>
          </cell>
          <cell r="G1887">
            <v>851121</v>
          </cell>
          <cell r="H1887">
            <v>3276</v>
          </cell>
          <cell r="I1887">
            <v>0</v>
          </cell>
          <cell r="J1887">
            <v>4376</v>
          </cell>
          <cell r="K1887">
            <v>0</v>
          </cell>
          <cell r="L1887">
            <v>388</v>
          </cell>
          <cell r="M1887">
            <v>0</v>
          </cell>
          <cell r="N1887">
            <v>0</v>
          </cell>
          <cell r="O1887">
            <v>388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388</v>
          </cell>
          <cell r="V1887">
            <v>0</v>
          </cell>
          <cell r="W1887">
            <v>5419</v>
          </cell>
        </row>
        <row r="1888">
          <cell r="A1888" t="str">
            <v>450351</v>
          </cell>
          <cell r="B1888" t="str">
            <v>1251</v>
          </cell>
          <cell r="C1888" t="str">
            <v>12</v>
          </cell>
          <cell r="D1888" t="str">
            <v>22</v>
          </cell>
          <cell r="E1888">
            <v>33</v>
          </cell>
          <cell r="G1888">
            <v>851143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</row>
        <row r="1889">
          <cell r="A1889" t="str">
            <v>450351</v>
          </cell>
          <cell r="B1889" t="str">
            <v>1251</v>
          </cell>
          <cell r="C1889" t="str">
            <v>12</v>
          </cell>
          <cell r="D1889" t="str">
            <v>22</v>
          </cell>
          <cell r="E1889">
            <v>33</v>
          </cell>
          <cell r="G1889">
            <v>851253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</row>
        <row r="1890">
          <cell r="A1890" t="str">
            <v>450351</v>
          </cell>
          <cell r="B1890" t="str">
            <v>1251</v>
          </cell>
          <cell r="C1890" t="str">
            <v>12</v>
          </cell>
          <cell r="D1890" t="str">
            <v>22</v>
          </cell>
          <cell r="E1890">
            <v>33</v>
          </cell>
          <cell r="G1890">
            <v>851275</v>
          </cell>
          <cell r="H1890">
            <v>24</v>
          </cell>
          <cell r="I1890">
            <v>0</v>
          </cell>
          <cell r="J1890">
            <v>24</v>
          </cell>
          <cell r="K1890">
            <v>0</v>
          </cell>
          <cell r="L1890">
            <v>241</v>
          </cell>
          <cell r="M1890">
            <v>0</v>
          </cell>
          <cell r="N1890">
            <v>0</v>
          </cell>
          <cell r="O1890">
            <v>241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241</v>
          </cell>
          <cell r="V1890">
            <v>0</v>
          </cell>
          <cell r="W1890">
            <v>285</v>
          </cell>
        </row>
        <row r="1891">
          <cell r="A1891" t="str">
            <v>450351</v>
          </cell>
          <cell r="B1891" t="str">
            <v>1251</v>
          </cell>
          <cell r="C1891" t="str">
            <v>12</v>
          </cell>
          <cell r="D1891" t="str">
            <v>22</v>
          </cell>
          <cell r="E1891">
            <v>33</v>
          </cell>
          <cell r="G1891">
            <v>851286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</row>
        <row r="1892">
          <cell r="A1892" t="str">
            <v>450351</v>
          </cell>
          <cell r="B1892" t="str">
            <v>1251</v>
          </cell>
          <cell r="C1892" t="str">
            <v>12</v>
          </cell>
          <cell r="D1892" t="str">
            <v>22</v>
          </cell>
          <cell r="E1892">
            <v>33</v>
          </cell>
          <cell r="G1892">
            <v>851967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</row>
        <row r="1893">
          <cell r="A1893" t="str">
            <v>450351</v>
          </cell>
          <cell r="B1893" t="str">
            <v>1251</v>
          </cell>
          <cell r="C1893" t="str">
            <v>12</v>
          </cell>
          <cell r="D1893" t="str">
            <v>22</v>
          </cell>
          <cell r="E1893">
            <v>33</v>
          </cell>
          <cell r="G1893">
            <v>999999</v>
          </cell>
          <cell r="H1893">
            <v>3300</v>
          </cell>
          <cell r="I1893">
            <v>0</v>
          </cell>
          <cell r="J1893">
            <v>4400</v>
          </cell>
          <cell r="K1893">
            <v>0</v>
          </cell>
          <cell r="L1893">
            <v>629</v>
          </cell>
          <cell r="M1893">
            <v>0</v>
          </cell>
          <cell r="N1893">
            <v>0</v>
          </cell>
          <cell r="O1893">
            <v>629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629</v>
          </cell>
          <cell r="V1893">
            <v>0</v>
          </cell>
          <cell r="W1893">
            <v>5704</v>
          </cell>
        </row>
        <row r="1894">
          <cell r="A1894" t="str">
            <v>450351</v>
          </cell>
          <cell r="B1894" t="str">
            <v>1251</v>
          </cell>
          <cell r="C1894" t="str">
            <v>12</v>
          </cell>
          <cell r="D1894" t="str">
            <v>22</v>
          </cell>
          <cell r="E1894">
            <v>49</v>
          </cell>
          <cell r="G1894">
            <v>552411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27208</v>
          </cell>
          <cell r="P1894">
            <v>0</v>
          </cell>
          <cell r="Q1894">
            <v>27208</v>
          </cell>
          <cell r="R1894">
            <v>0</v>
          </cell>
          <cell r="S1894">
            <v>27208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</row>
        <row r="1895">
          <cell r="A1895" t="str">
            <v>450351</v>
          </cell>
          <cell r="B1895" t="str">
            <v>1251</v>
          </cell>
          <cell r="C1895" t="str">
            <v>12</v>
          </cell>
          <cell r="D1895" t="str">
            <v>22</v>
          </cell>
          <cell r="E1895">
            <v>49</v>
          </cell>
          <cell r="G1895">
            <v>701015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10612</v>
          </cell>
          <cell r="P1895">
            <v>0</v>
          </cell>
          <cell r="Q1895">
            <v>10612</v>
          </cell>
          <cell r="R1895">
            <v>0</v>
          </cell>
          <cell r="S1895">
            <v>10612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</row>
        <row r="1896">
          <cell r="A1896" t="str">
            <v>450351</v>
          </cell>
          <cell r="B1896" t="str">
            <v>1251</v>
          </cell>
          <cell r="C1896" t="str">
            <v>12</v>
          </cell>
          <cell r="D1896" t="str">
            <v>22</v>
          </cell>
          <cell r="E1896">
            <v>49</v>
          </cell>
          <cell r="G1896">
            <v>751922</v>
          </cell>
          <cell r="H1896">
            <v>7000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7000</v>
          </cell>
          <cell r="P1896">
            <v>0</v>
          </cell>
          <cell r="Q1896">
            <v>7000</v>
          </cell>
          <cell r="R1896">
            <v>0</v>
          </cell>
          <cell r="S1896">
            <v>7000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</row>
        <row r="1897">
          <cell r="A1897" t="str">
            <v>450351</v>
          </cell>
          <cell r="B1897" t="str">
            <v>1251</v>
          </cell>
          <cell r="C1897" t="str">
            <v>12</v>
          </cell>
          <cell r="D1897" t="str">
            <v>22</v>
          </cell>
          <cell r="E1897">
            <v>49</v>
          </cell>
          <cell r="G1897">
            <v>851121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2154677</v>
          </cell>
          <cell r="P1897">
            <v>212</v>
          </cell>
          <cell r="Q1897">
            <v>2154889</v>
          </cell>
          <cell r="R1897">
            <v>0</v>
          </cell>
          <cell r="S1897">
            <v>2154889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</row>
        <row r="1898">
          <cell r="A1898" t="str">
            <v>450351</v>
          </cell>
          <cell r="B1898" t="str">
            <v>1251</v>
          </cell>
          <cell r="C1898" t="str">
            <v>12</v>
          </cell>
          <cell r="D1898" t="str">
            <v>22</v>
          </cell>
          <cell r="E1898">
            <v>49</v>
          </cell>
          <cell r="G1898">
            <v>851143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426947</v>
          </cell>
          <cell r="P1898">
            <v>0</v>
          </cell>
          <cell r="Q1898">
            <v>426947</v>
          </cell>
          <cell r="R1898">
            <v>0</v>
          </cell>
          <cell r="S1898">
            <v>426947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 t="str">
            <v>450351</v>
          </cell>
          <cell r="B1899" t="str">
            <v>1251</v>
          </cell>
          <cell r="C1899" t="str">
            <v>12</v>
          </cell>
          <cell r="D1899" t="str">
            <v>22</v>
          </cell>
          <cell r="E1899">
            <v>49</v>
          </cell>
          <cell r="G1899">
            <v>851253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13931</v>
          </cell>
          <cell r="P1899">
            <v>0</v>
          </cell>
          <cell r="Q1899">
            <v>13931</v>
          </cell>
          <cell r="R1899">
            <v>0</v>
          </cell>
          <cell r="S1899">
            <v>13931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</row>
        <row r="1900">
          <cell r="A1900" t="str">
            <v>450351</v>
          </cell>
          <cell r="B1900" t="str">
            <v>1251</v>
          </cell>
          <cell r="C1900" t="str">
            <v>12</v>
          </cell>
          <cell r="D1900" t="str">
            <v>22</v>
          </cell>
          <cell r="E1900">
            <v>49</v>
          </cell>
          <cell r="G1900">
            <v>851275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532413</v>
          </cell>
          <cell r="P1900">
            <v>0</v>
          </cell>
          <cell r="Q1900">
            <v>532413</v>
          </cell>
          <cell r="R1900">
            <v>0</v>
          </cell>
          <cell r="S1900">
            <v>532413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</row>
        <row r="1901">
          <cell r="A1901" t="str">
            <v>450351</v>
          </cell>
          <cell r="B1901" t="str">
            <v>1251</v>
          </cell>
          <cell r="C1901" t="str">
            <v>12</v>
          </cell>
          <cell r="D1901" t="str">
            <v>22</v>
          </cell>
          <cell r="E1901">
            <v>49</v>
          </cell>
          <cell r="G1901">
            <v>851286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7606</v>
          </cell>
          <cell r="P1901">
            <v>0</v>
          </cell>
          <cell r="Q1901">
            <v>7606</v>
          </cell>
          <cell r="R1901">
            <v>0</v>
          </cell>
          <cell r="S1901">
            <v>7606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</row>
        <row r="1902">
          <cell r="A1902" t="str">
            <v>450351</v>
          </cell>
          <cell r="B1902" t="str">
            <v>1251</v>
          </cell>
          <cell r="C1902" t="str">
            <v>12</v>
          </cell>
          <cell r="D1902" t="str">
            <v>22</v>
          </cell>
          <cell r="E1902">
            <v>49</v>
          </cell>
          <cell r="G1902">
            <v>851967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76400</v>
          </cell>
          <cell r="P1902">
            <v>0</v>
          </cell>
          <cell r="Q1902">
            <v>76400</v>
          </cell>
          <cell r="R1902">
            <v>0</v>
          </cell>
          <cell r="S1902">
            <v>76400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</row>
        <row r="1903">
          <cell r="A1903" t="str">
            <v>450351</v>
          </cell>
          <cell r="B1903" t="str">
            <v>1251</v>
          </cell>
          <cell r="C1903" t="str">
            <v>12</v>
          </cell>
          <cell r="D1903" t="str">
            <v>22</v>
          </cell>
          <cell r="E1903">
            <v>49</v>
          </cell>
          <cell r="G1903">
            <v>999999</v>
          </cell>
          <cell r="H1903">
            <v>7000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3256794</v>
          </cell>
          <cell r="P1903">
            <v>212</v>
          </cell>
          <cell r="Q1903">
            <v>3257006</v>
          </cell>
          <cell r="R1903">
            <v>0</v>
          </cell>
          <cell r="S1903">
            <v>3257006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</row>
        <row r="1904">
          <cell r="A1904" t="str">
            <v>450351</v>
          </cell>
          <cell r="B1904" t="str">
            <v>1251</v>
          </cell>
          <cell r="C1904" t="str">
            <v>12</v>
          </cell>
          <cell r="D1904" t="str">
            <v>23</v>
          </cell>
          <cell r="E1904">
            <v>1</v>
          </cell>
          <cell r="G1904">
            <v>1407000</v>
          </cell>
          <cell r="H1904">
            <v>0</v>
          </cell>
          <cell r="I1904">
            <v>0</v>
          </cell>
          <cell r="J1904">
            <v>32615</v>
          </cell>
          <cell r="K1904">
            <v>0</v>
          </cell>
          <cell r="L1904">
            <v>32615</v>
          </cell>
          <cell r="M1904">
            <v>1439615</v>
          </cell>
          <cell r="N1904">
            <v>1447573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</row>
        <row r="1905">
          <cell r="A1905" t="str">
            <v>450351</v>
          </cell>
          <cell r="B1905" t="str">
            <v>1251</v>
          </cell>
          <cell r="C1905" t="str">
            <v>12</v>
          </cell>
          <cell r="D1905" t="str">
            <v>23</v>
          </cell>
          <cell r="E1905">
            <v>2</v>
          </cell>
          <cell r="G1905">
            <v>460000</v>
          </cell>
          <cell r="H1905">
            <v>0</v>
          </cell>
          <cell r="I1905">
            <v>0</v>
          </cell>
          <cell r="J1905">
            <v>15875</v>
          </cell>
          <cell r="K1905">
            <v>0</v>
          </cell>
          <cell r="L1905">
            <v>15875</v>
          </cell>
          <cell r="M1905">
            <v>475875</v>
          </cell>
          <cell r="N1905">
            <v>476870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</row>
        <row r="1906">
          <cell r="A1906" t="str">
            <v>450351</v>
          </cell>
          <cell r="B1906" t="str">
            <v>1251</v>
          </cell>
          <cell r="C1906" t="str">
            <v>12</v>
          </cell>
          <cell r="D1906" t="str">
            <v>23</v>
          </cell>
          <cell r="E1906">
            <v>3</v>
          </cell>
          <cell r="G1906">
            <v>1314082</v>
          </cell>
          <cell r="H1906">
            <v>0</v>
          </cell>
          <cell r="I1906">
            <v>0</v>
          </cell>
          <cell r="J1906">
            <v>-2484</v>
          </cell>
          <cell r="K1906">
            <v>0</v>
          </cell>
          <cell r="L1906">
            <v>-2484</v>
          </cell>
          <cell r="M1906">
            <v>1311598</v>
          </cell>
          <cell r="N1906">
            <v>1311584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</row>
        <row r="1907">
          <cell r="A1907" t="str">
            <v>450351</v>
          </cell>
          <cell r="B1907" t="str">
            <v>1251</v>
          </cell>
          <cell r="C1907" t="str">
            <v>12</v>
          </cell>
          <cell r="D1907" t="str">
            <v>23</v>
          </cell>
          <cell r="E1907">
            <v>4</v>
          </cell>
          <cell r="G1907">
            <v>780</v>
          </cell>
          <cell r="H1907">
            <v>0</v>
          </cell>
          <cell r="I1907">
            <v>0</v>
          </cell>
          <cell r="J1907">
            <v>1745</v>
          </cell>
          <cell r="K1907">
            <v>0</v>
          </cell>
          <cell r="L1907">
            <v>1745</v>
          </cell>
          <cell r="M1907">
            <v>2525</v>
          </cell>
          <cell r="N1907">
            <v>2525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 t="str">
            <v>450351</v>
          </cell>
          <cell r="B1908" t="str">
            <v>1251</v>
          </cell>
          <cell r="C1908" t="str">
            <v>12</v>
          </cell>
          <cell r="D1908" t="str">
            <v>23</v>
          </cell>
          <cell r="E1908">
            <v>5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 t="str">
            <v>450351</v>
          </cell>
          <cell r="B1909" t="str">
            <v>1251</v>
          </cell>
          <cell r="C1909" t="str">
            <v>12</v>
          </cell>
          <cell r="D1909" t="str">
            <v>23</v>
          </cell>
          <cell r="E1909">
            <v>6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 t="str">
            <v>450351</v>
          </cell>
          <cell r="B1910" t="str">
            <v>1251</v>
          </cell>
          <cell r="C1910" t="str">
            <v>12</v>
          </cell>
          <cell r="D1910" t="str">
            <v>23</v>
          </cell>
          <cell r="E1910">
            <v>7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 t="str">
            <v>450351</v>
          </cell>
          <cell r="B1911" t="str">
            <v>1251</v>
          </cell>
          <cell r="C1911" t="str">
            <v>12</v>
          </cell>
          <cell r="D1911" t="str">
            <v>23</v>
          </cell>
          <cell r="E1911">
            <v>8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 t="str">
            <v>450351</v>
          </cell>
          <cell r="B1912" t="str">
            <v>1251</v>
          </cell>
          <cell r="C1912" t="str">
            <v>12</v>
          </cell>
          <cell r="D1912" t="str">
            <v>23</v>
          </cell>
          <cell r="E1912">
            <v>9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 t="str">
            <v>450351</v>
          </cell>
          <cell r="B1913" t="str">
            <v>1251</v>
          </cell>
          <cell r="C1913" t="str">
            <v>12</v>
          </cell>
          <cell r="D1913" t="str">
            <v>23</v>
          </cell>
          <cell r="E1913">
            <v>10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 t="str">
            <v>450351</v>
          </cell>
          <cell r="B1914" t="str">
            <v>1251</v>
          </cell>
          <cell r="C1914" t="str">
            <v>12</v>
          </cell>
          <cell r="D1914" t="str">
            <v>23</v>
          </cell>
          <cell r="E1914">
            <v>11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 t="str">
            <v>450351</v>
          </cell>
          <cell r="B1915" t="str">
            <v>1251</v>
          </cell>
          <cell r="C1915" t="str">
            <v>12</v>
          </cell>
          <cell r="D1915" t="str">
            <v>23</v>
          </cell>
          <cell r="E1915">
            <v>12</v>
          </cell>
          <cell r="G1915">
            <v>3181862</v>
          </cell>
          <cell r="H1915">
            <v>0</v>
          </cell>
          <cell r="I1915">
            <v>0</v>
          </cell>
          <cell r="J1915">
            <v>47751</v>
          </cell>
          <cell r="K1915">
            <v>0</v>
          </cell>
          <cell r="L1915">
            <v>47751</v>
          </cell>
          <cell r="M1915">
            <v>3229613</v>
          </cell>
          <cell r="N1915">
            <v>3238552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 t="str">
            <v>450351</v>
          </cell>
          <cell r="B1916" t="str">
            <v>1251</v>
          </cell>
          <cell r="C1916" t="str">
            <v>12</v>
          </cell>
          <cell r="D1916" t="str">
            <v>23</v>
          </cell>
          <cell r="E1916">
            <v>13</v>
          </cell>
          <cell r="G1916">
            <v>0</v>
          </cell>
          <cell r="H1916">
            <v>0</v>
          </cell>
          <cell r="I1916">
            <v>0</v>
          </cell>
          <cell r="J1916">
            <v>26424</v>
          </cell>
          <cell r="K1916">
            <v>0</v>
          </cell>
          <cell r="L1916">
            <v>26424</v>
          </cell>
          <cell r="M1916">
            <v>26424</v>
          </cell>
          <cell r="N1916">
            <v>26423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 t="str">
            <v>450351</v>
          </cell>
          <cell r="B1917" t="str">
            <v>1251</v>
          </cell>
          <cell r="C1917" t="str">
            <v>12</v>
          </cell>
          <cell r="D1917" t="str">
            <v>23</v>
          </cell>
          <cell r="E1917">
            <v>14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 t="str">
            <v>450351</v>
          </cell>
          <cell r="B1918" t="str">
            <v>1251</v>
          </cell>
          <cell r="C1918" t="str">
            <v>12</v>
          </cell>
          <cell r="D1918" t="str">
            <v>23</v>
          </cell>
          <cell r="E1918">
            <v>15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 t="str">
            <v>450351</v>
          </cell>
          <cell r="B1919" t="str">
            <v>1251</v>
          </cell>
          <cell r="C1919" t="str">
            <v>12</v>
          </cell>
          <cell r="D1919" t="str">
            <v>23</v>
          </cell>
          <cell r="E1919">
            <v>16</v>
          </cell>
          <cell r="G1919">
            <v>0</v>
          </cell>
          <cell r="H1919">
            <v>0</v>
          </cell>
          <cell r="I1919">
            <v>0</v>
          </cell>
          <cell r="J1919">
            <v>700</v>
          </cell>
          <cell r="K1919">
            <v>0</v>
          </cell>
          <cell r="L1919">
            <v>700</v>
          </cell>
          <cell r="M1919">
            <v>700</v>
          </cell>
          <cell r="N1919">
            <v>700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 t="str">
            <v>450351</v>
          </cell>
          <cell r="B1920" t="str">
            <v>1251</v>
          </cell>
          <cell r="C1920" t="str">
            <v>12</v>
          </cell>
          <cell r="D1920" t="str">
            <v>23</v>
          </cell>
          <cell r="E1920">
            <v>17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</row>
        <row r="1921">
          <cell r="A1921" t="str">
            <v>450351</v>
          </cell>
          <cell r="B1921" t="str">
            <v>1251</v>
          </cell>
          <cell r="C1921" t="str">
            <v>12</v>
          </cell>
          <cell r="D1921" t="str">
            <v>23</v>
          </cell>
          <cell r="E1921">
            <v>18</v>
          </cell>
          <cell r="G1921">
            <v>0</v>
          </cell>
          <cell r="H1921">
            <v>0</v>
          </cell>
          <cell r="I1921">
            <v>0</v>
          </cell>
          <cell r="J1921">
            <v>270</v>
          </cell>
          <cell r="K1921">
            <v>0</v>
          </cell>
          <cell r="L1921">
            <v>270</v>
          </cell>
          <cell r="M1921">
            <v>270</v>
          </cell>
          <cell r="N1921">
            <v>270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</row>
        <row r="1922">
          <cell r="A1922" t="str">
            <v>450351</v>
          </cell>
          <cell r="B1922" t="str">
            <v>1251</v>
          </cell>
          <cell r="C1922" t="str">
            <v>12</v>
          </cell>
          <cell r="D1922" t="str">
            <v>23</v>
          </cell>
          <cell r="E1922">
            <v>19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 t="str">
            <v>450351</v>
          </cell>
          <cell r="B1923" t="str">
            <v>1251</v>
          </cell>
          <cell r="C1923" t="str">
            <v>12</v>
          </cell>
          <cell r="D1923" t="str">
            <v>23</v>
          </cell>
          <cell r="E1923">
            <v>20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 t="str">
            <v>450351</v>
          </cell>
          <cell r="B1924" t="str">
            <v>1251</v>
          </cell>
          <cell r="C1924" t="str">
            <v>12</v>
          </cell>
          <cell r="D1924" t="str">
            <v>23</v>
          </cell>
          <cell r="E1924">
            <v>21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 t="str">
            <v>450351</v>
          </cell>
          <cell r="B1925" t="str">
            <v>1251</v>
          </cell>
          <cell r="C1925" t="str">
            <v>12</v>
          </cell>
          <cell r="D1925" t="str">
            <v>23</v>
          </cell>
          <cell r="E1925">
            <v>22</v>
          </cell>
          <cell r="G1925">
            <v>0</v>
          </cell>
          <cell r="H1925">
            <v>0</v>
          </cell>
          <cell r="I1925">
            <v>0</v>
          </cell>
          <cell r="J1925">
            <v>27394</v>
          </cell>
          <cell r="K1925">
            <v>0</v>
          </cell>
          <cell r="L1925">
            <v>27394</v>
          </cell>
          <cell r="M1925">
            <v>27394</v>
          </cell>
          <cell r="N1925">
            <v>27393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 t="str">
            <v>450351</v>
          </cell>
          <cell r="B1926" t="str">
            <v>1251</v>
          </cell>
          <cell r="C1926" t="str">
            <v>12</v>
          </cell>
          <cell r="D1926" t="str">
            <v>23</v>
          </cell>
          <cell r="E1926">
            <v>23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 t="str">
            <v>450351</v>
          </cell>
          <cell r="B1927" t="str">
            <v>1251</v>
          </cell>
          <cell r="C1927" t="str">
            <v>12</v>
          </cell>
          <cell r="D1927" t="str">
            <v>23</v>
          </cell>
          <cell r="E1927">
            <v>24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 t="str">
            <v>450351</v>
          </cell>
          <cell r="B1928" t="str">
            <v>1251</v>
          </cell>
          <cell r="C1928" t="str">
            <v>12</v>
          </cell>
          <cell r="D1928" t="str">
            <v>23</v>
          </cell>
          <cell r="E1928">
            <v>25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 t="str">
            <v>450351</v>
          </cell>
          <cell r="B1929" t="str">
            <v>1251</v>
          </cell>
          <cell r="C1929" t="str">
            <v>12</v>
          </cell>
          <cell r="D1929" t="str">
            <v>23</v>
          </cell>
          <cell r="E1929">
            <v>26</v>
          </cell>
          <cell r="G1929">
            <v>3181862</v>
          </cell>
          <cell r="H1929">
            <v>0</v>
          </cell>
          <cell r="I1929">
            <v>0</v>
          </cell>
          <cell r="J1929">
            <v>75145</v>
          </cell>
          <cell r="K1929">
            <v>0</v>
          </cell>
          <cell r="L1929">
            <v>75145</v>
          </cell>
          <cell r="M1929">
            <v>3257007</v>
          </cell>
          <cell r="N1929">
            <v>3265945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</row>
        <row r="1930">
          <cell r="A1930" t="str">
            <v>450351</v>
          </cell>
          <cell r="B1930" t="str">
            <v>1251</v>
          </cell>
          <cell r="C1930" t="str">
            <v>12</v>
          </cell>
          <cell r="D1930" t="str">
            <v>23</v>
          </cell>
          <cell r="E1930">
            <v>27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</row>
        <row r="1931">
          <cell r="A1931" t="str">
            <v>450351</v>
          </cell>
          <cell r="B1931" t="str">
            <v>1251</v>
          </cell>
          <cell r="C1931" t="str">
            <v>12</v>
          </cell>
          <cell r="D1931" t="str">
            <v>23</v>
          </cell>
          <cell r="E1931">
            <v>28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3890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</row>
        <row r="1932">
          <cell r="A1932" t="str">
            <v>450351</v>
          </cell>
          <cell r="B1932" t="str">
            <v>1251</v>
          </cell>
          <cell r="C1932" t="str">
            <v>12</v>
          </cell>
          <cell r="D1932" t="str">
            <v>23</v>
          </cell>
          <cell r="E1932">
            <v>29</v>
          </cell>
          <cell r="G1932">
            <v>3181862</v>
          </cell>
          <cell r="H1932">
            <v>0</v>
          </cell>
          <cell r="I1932">
            <v>0</v>
          </cell>
          <cell r="J1932">
            <v>75145</v>
          </cell>
          <cell r="K1932">
            <v>0</v>
          </cell>
          <cell r="L1932">
            <v>75145</v>
          </cell>
          <cell r="M1932">
            <v>3257007</v>
          </cell>
          <cell r="N1932">
            <v>3269835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</row>
        <row r="1933">
          <cell r="A1933" t="str">
            <v>450351</v>
          </cell>
          <cell r="B1933" t="str">
            <v>1251</v>
          </cell>
          <cell r="C1933" t="str">
            <v>12</v>
          </cell>
          <cell r="D1933" t="str">
            <v>23</v>
          </cell>
          <cell r="E1933">
            <v>30</v>
          </cell>
          <cell r="G1933">
            <v>3156862</v>
          </cell>
          <cell r="H1933">
            <v>0</v>
          </cell>
          <cell r="I1933">
            <v>0</v>
          </cell>
          <cell r="J1933">
            <v>87229</v>
          </cell>
          <cell r="K1933">
            <v>0</v>
          </cell>
          <cell r="L1933">
            <v>87229</v>
          </cell>
          <cell r="M1933">
            <v>3244091</v>
          </cell>
          <cell r="N1933">
            <v>3244090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</row>
        <row r="1934">
          <cell r="A1934" t="str">
            <v>450351</v>
          </cell>
          <cell r="B1934" t="str">
            <v>1251</v>
          </cell>
          <cell r="C1934" t="str">
            <v>12</v>
          </cell>
          <cell r="D1934" t="str">
            <v>23</v>
          </cell>
          <cell r="E1934">
            <v>31</v>
          </cell>
          <cell r="G1934">
            <v>0</v>
          </cell>
          <cell r="H1934">
            <v>0</v>
          </cell>
          <cell r="I1934">
            <v>0</v>
          </cell>
          <cell r="J1934">
            <v>5704</v>
          </cell>
          <cell r="K1934">
            <v>0</v>
          </cell>
          <cell r="L1934">
            <v>5704</v>
          </cell>
          <cell r="M1934">
            <v>5704</v>
          </cell>
          <cell r="N1934">
            <v>5704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</row>
        <row r="1935">
          <cell r="A1935" t="str">
            <v>450351</v>
          </cell>
          <cell r="B1935" t="str">
            <v>1251</v>
          </cell>
          <cell r="C1935" t="str">
            <v>12</v>
          </cell>
          <cell r="D1935" t="str">
            <v>23</v>
          </cell>
          <cell r="E1935">
            <v>32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</row>
        <row r="1936">
          <cell r="A1936" t="str">
            <v>450351</v>
          </cell>
          <cell r="B1936" t="str">
            <v>1251</v>
          </cell>
          <cell r="C1936" t="str">
            <v>12</v>
          </cell>
          <cell r="D1936" t="str">
            <v>23</v>
          </cell>
          <cell r="E1936">
            <v>33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</row>
        <row r="1937">
          <cell r="A1937" t="str">
            <v>450351</v>
          </cell>
          <cell r="B1937" t="str">
            <v>1251</v>
          </cell>
          <cell r="C1937" t="str">
            <v>12</v>
          </cell>
          <cell r="D1937" t="str">
            <v>23</v>
          </cell>
          <cell r="E1937">
            <v>34</v>
          </cell>
          <cell r="G1937">
            <v>25000</v>
          </cell>
          <cell r="H1937">
            <v>0</v>
          </cell>
          <cell r="I1937">
            <v>0</v>
          </cell>
          <cell r="J1937">
            <v>-18000</v>
          </cell>
          <cell r="K1937">
            <v>0</v>
          </cell>
          <cell r="L1937">
            <v>-18000</v>
          </cell>
          <cell r="M1937">
            <v>7000</v>
          </cell>
          <cell r="N1937">
            <v>7000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</row>
        <row r="1938">
          <cell r="A1938" t="str">
            <v>450351</v>
          </cell>
          <cell r="B1938" t="str">
            <v>1251</v>
          </cell>
          <cell r="C1938" t="str">
            <v>12</v>
          </cell>
          <cell r="D1938" t="str">
            <v>23</v>
          </cell>
          <cell r="E1938">
            <v>35</v>
          </cell>
          <cell r="G1938">
            <v>0</v>
          </cell>
          <cell r="H1938">
            <v>0</v>
          </cell>
          <cell r="I1938">
            <v>0</v>
          </cell>
          <cell r="J1938">
            <v>212</v>
          </cell>
          <cell r="K1938">
            <v>0</v>
          </cell>
          <cell r="L1938">
            <v>212</v>
          </cell>
          <cell r="M1938">
            <v>212</v>
          </cell>
          <cell r="N1938">
            <v>212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</row>
        <row r="1939">
          <cell r="A1939" t="str">
            <v>450351</v>
          </cell>
          <cell r="B1939" t="str">
            <v>1251</v>
          </cell>
          <cell r="C1939" t="str">
            <v>12</v>
          </cell>
          <cell r="D1939" t="str">
            <v>23</v>
          </cell>
          <cell r="E1939">
            <v>36</v>
          </cell>
          <cell r="G1939">
            <v>3181862</v>
          </cell>
          <cell r="H1939">
            <v>0</v>
          </cell>
          <cell r="I1939">
            <v>0</v>
          </cell>
          <cell r="J1939">
            <v>75145</v>
          </cell>
          <cell r="K1939">
            <v>0</v>
          </cell>
          <cell r="L1939">
            <v>75145</v>
          </cell>
          <cell r="M1939">
            <v>3257007</v>
          </cell>
          <cell r="N1939">
            <v>3257006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</row>
        <row r="1940">
          <cell r="A1940" t="str">
            <v>450351</v>
          </cell>
          <cell r="B1940" t="str">
            <v>1251</v>
          </cell>
          <cell r="C1940" t="str">
            <v>12</v>
          </cell>
          <cell r="D1940" t="str">
            <v>23</v>
          </cell>
          <cell r="E1940">
            <v>37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</row>
        <row r="1941">
          <cell r="A1941" t="str">
            <v>450351</v>
          </cell>
          <cell r="B1941" t="str">
            <v>1251</v>
          </cell>
          <cell r="C1941" t="str">
            <v>12</v>
          </cell>
          <cell r="D1941" t="str">
            <v>23</v>
          </cell>
          <cell r="E1941">
            <v>38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949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</row>
        <row r="1942">
          <cell r="A1942" t="str">
            <v>450351</v>
          </cell>
          <cell r="B1942" t="str">
            <v>1251</v>
          </cell>
          <cell r="C1942" t="str">
            <v>12</v>
          </cell>
          <cell r="D1942" t="str">
            <v>23</v>
          </cell>
          <cell r="E1942">
            <v>39</v>
          </cell>
          <cell r="G1942">
            <v>3181862</v>
          </cell>
          <cell r="H1942">
            <v>0</v>
          </cell>
          <cell r="I1942">
            <v>0</v>
          </cell>
          <cell r="J1942">
            <v>75145</v>
          </cell>
          <cell r="K1942">
            <v>0</v>
          </cell>
          <cell r="L1942">
            <v>75145</v>
          </cell>
          <cell r="M1942">
            <v>3257007</v>
          </cell>
          <cell r="N1942">
            <v>3257955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</row>
        <row r="1943">
          <cell r="A1943" t="str">
            <v>450351</v>
          </cell>
          <cell r="B1943" t="str">
            <v>1251</v>
          </cell>
          <cell r="C1943" t="str">
            <v>12</v>
          </cell>
          <cell r="D1943" t="str">
            <v>24</v>
          </cell>
          <cell r="E1943">
            <v>1</v>
          </cell>
          <cell r="G1943">
            <v>13101</v>
          </cell>
          <cell r="H1943">
            <v>0</v>
          </cell>
          <cell r="I1943">
            <v>0</v>
          </cell>
          <cell r="J1943">
            <v>0</v>
          </cell>
          <cell r="K1943">
            <v>13101</v>
          </cell>
          <cell r="L1943">
            <v>3257743</v>
          </cell>
          <cell r="M1943">
            <v>3269835</v>
          </cell>
          <cell r="N1943">
            <v>1009</v>
          </cell>
          <cell r="O1943">
            <v>0</v>
          </cell>
          <cell r="P1943">
            <v>0</v>
          </cell>
          <cell r="Q1943">
            <v>0</v>
          </cell>
          <cell r="R1943">
            <v>1009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 t="str">
            <v>450351</v>
          </cell>
          <cell r="B1944" t="str">
            <v>1251</v>
          </cell>
          <cell r="C1944" t="str">
            <v>12</v>
          </cell>
          <cell r="D1944" t="str">
            <v>27</v>
          </cell>
          <cell r="E1944">
            <v>1</v>
          </cell>
          <cell r="G1944">
            <v>424</v>
          </cell>
          <cell r="H1944">
            <v>0</v>
          </cell>
          <cell r="I1944">
            <v>0</v>
          </cell>
          <cell r="J1944">
            <v>0</v>
          </cell>
          <cell r="K1944">
            <v>1417</v>
          </cell>
          <cell r="L1944">
            <v>1417</v>
          </cell>
          <cell r="M1944">
            <v>0</v>
          </cell>
          <cell r="N1944">
            <v>0</v>
          </cell>
          <cell r="O1944">
            <v>0</v>
          </cell>
          <cell r="P1944">
            <v>568</v>
          </cell>
          <cell r="Q1944">
            <v>568</v>
          </cell>
          <cell r="R1944">
            <v>1273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</row>
        <row r="1945">
          <cell r="A1945" t="str">
            <v>450351</v>
          </cell>
          <cell r="B1945" t="str">
            <v>1251</v>
          </cell>
          <cell r="C1945" t="str">
            <v>12</v>
          </cell>
          <cell r="D1945" t="str">
            <v>29</v>
          </cell>
          <cell r="E1945">
            <v>1</v>
          </cell>
          <cell r="G1945">
            <v>13101</v>
          </cell>
          <cell r="H1945">
            <v>1009</v>
          </cell>
          <cell r="I1945">
            <v>0</v>
          </cell>
          <cell r="J1945">
            <v>0</v>
          </cell>
          <cell r="K1945">
            <v>13101</v>
          </cell>
          <cell r="L1945">
            <v>1009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78156</v>
          </cell>
          <cell r="R1945">
            <v>81915</v>
          </cell>
          <cell r="S1945">
            <v>91047</v>
          </cell>
          <cell r="T1945">
            <v>91996</v>
          </cell>
          <cell r="U1945">
            <v>2</v>
          </cell>
          <cell r="V1945">
            <v>133</v>
          </cell>
          <cell r="W1945">
            <v>0</v>
          </cell>
        </row>
        <row r="1946">
          <cell r="A1946" t="str">
            <v>450351</v>
          </cell>
          <cell r="B1946" t="str">
            <v>1251</v>
          </cell>
          <cell r="C1946" t="str">
            <v>12</v>
          </cell>
          <cell r="D1946" t="str">
            <v>29</v>
          </cell>
          <cell r="E1946">
            <v>9</v>
          </cell>
          <cell r="G1946">
            <v>0</v>
          </cell>
          <cell r="H1946">
            <v>0</v>
          </cell>
          <cell r="I1946">
            <v>-12889</v>
          </cell>
          <cell r="J1946">
            <v>-9948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212</v>
          </cell>
          <cell r="P1946">
            <v>-8939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</row>
        <row r="1947">
          <cell r="A1947" t="str">
            <v>450351</v>
          </cell>
          <cell r="B1947" t="str">
            <v>1251</v>
          </cell>
          <cell r="C1947" t="str">
            <v>12</v>
          </cell>
          <cell r="D1947" t="str">
            <v>29</v>
          </cell>
          <cell r="E1947">
            <v>17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212</v>
          </cell>
          <cell r="L1947">
            <v>-8939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212</v>
          </cell>
          <cell r="R1947">
            <v>-8939</v>
          </cell>
          <cell r="S1947">
            <v>212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</row>
        <row r="1948">
          <cell r="A1948" t="str">
            <v>450351</v>
          </cell>
          <cell r="B1948" t="str">
            <v>1251</v>
          </cell>
          <cell r="C1948" t="str">
            <v>12</v>
          </cell>
          <cell r="D1948" t="str">
            <v>29</v>
          </cell>
          <cell r="E1948">
            <v>25</v>
          </cell>
          <cell r="G1948">
            <v>0</v>
          </cell>
          <cell r="H1948">
            <v>0</v>
          </cell>
          <cell r="I1948">
            <v>424</v>
          </cell>
          <cell r="J1948">
            <v>-8939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 t="str">
            <v>450351</v>
          </cell>
          <cell r="B1949" t="str">
            <v>1251</v>
          </cell>
          <cell r="C1949" t="str">
            <v>12</v>
          </cell>
          <cell r="D1949" t="str">
            <v>34</v>
          </cell>
          <cell r="E1949">
            <v>0</v>
          </cell>
          <cell r="G1949">
            <v>84</v>
          </cell>
          <cell r="H1949">
            <v>5974</v>
          </cell>
          <cell r="I1949">
            <v>0</v>
          </cell>
          <cell r="J1949">
            <v>0</v>
          </cell>
          <cell r="K1949">
            <v>583</v>
          </cell>
          <cell r="L1949">
            <v>0</v>
          </cell>
          <cell r="M1949">
            <v>0</v>
          </cell>
          <cell r="N1949">
            <v>497</v>
          </cell>
          <cell r="O1949">
            <v>6557</v>
          </cell>
          <cell r="P1949">
            <v>3955</v>
          </cell>
          <cell r="Q1949">
            <v>1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 t="str">
            <v>450351</v>
          </cell>
          <cell r="B1950" t="str">
            <v>1251</v>
          </cell>
          <cell r="C1950" t="str">
            <v>12</v>
          </cell>
          <cell r="D1950" t="str">
            <v>34</v>
          </cell>
          <cell r="E1950">
            <v>0</v>
          </cell>
          <cell r="G1950">
            <v>85</v>
          </cell>
          <cell r="H1950">
            <v>12179</v>
          </cell>
          <cell r="I1950">
            <v>0</v>
          </cell>
          <cell r="J1950">
            <v>0</v>
          </cell>
          <cell r="K1950">
            <v>3305</v>
          </cell>
          <cell r="L1950">
            <v>0</v>
          </cell>
          <cell r="M1950">
            <v>0</v>
          </cell>
          <cell r="N1950">
            <v>980</v>
          </cell>
          <cell r="O1950">
            <v>15484</v>
          </cell>
          <cell r="P1950">
            <v>3348</v>
          </cell>
          <cell r="Q1950">
            <v>3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 t="str">
            <v>450351</v>
          </cell>
          <cell r="B1951" t="str">
            <v>1251</v>
          </cell>
          <cell r="C1951" t="str">
            <v>12</v>
          </cell>
          <cell r="D1951" t="str">
            <v>34</v>
          </cell>
          <cell r="E1951">
            <v>0</v>
          </cell>
          <cell r="G1951">
            <v>88</v>
          </cell>
          <cell r="H1951">
            <v>61436</v>
          </cell>
          <cell r="I1951">
            <v>0</v>
          </cell>
          <cell r="J1951">
            <v>0</v>
          </cell>
          <cell r="K1951">
            <v>7315</v>
          </cell>
          <cell r="L1951">
            <v>0</v>
          </cell>
          <cell r="M1951">
            <v>0</v>
          </cell>
          <cell r="N1951">
            <v>5120</v>
          </cell>
          <cell r="O1951">
            <v>68751</v>
          </cell>
          <cell r="P1951">
            <v>4901</v>
          </cell>
          <cell r="Q1951">
            <v>20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 t="str">
            <v>450351</v>
          </cell>
          <cell r="B1952" t="str">
            <v>1251</v>
          </cell>
          <cell r="C1952" t="str">
            <v>12</v>
          </cell>
          <cell r="D1952" t="str">
            <v>34</v>
          </cell>
          <cell r="E1952">
            <v>0</v>
          </cell>
          <cell r="G1952">
            <v>94</v>
          </cell>
          <cell r="H1952">
            <v>64260</v>
          </cell>
          <cell r="I1952">
            <v>0</v>
          </cell>
          <cell r="J1952">
            <v>0</v>
          </cell>
          <cell r="K1952">
            <v>1387</v>
          </cell>
          <cell r="L1952">
            <v>0</v>
          </cell>
          <cell r="M1952">
            <v>0</v>
          </cell>
          <cell r="N1952">
            <v>5532</v>
          </cell>
          <cell r="O1952">
            <v>65647</v>
          </cell>
          <cell r="P1952">
            <v>11054</v>
          </cell>
          <cell r="Q1952">
            <v>76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 t="str">
            <v>450351</v>
          </cell>
          <cell r="B1953" t="str">
            <v>1251</v>
          </cell>
          <cell r="C1953" t="str">
            <v>12</v>
          </cell>
          <cell r="D1953" t="str">
            <v>34</v>
          </cell>
          <cell r="E1953">
            <v>0</v>
          </cell>
          <cell r="G1953">
            <v>95</v>
          </cell>
          <cell r="H1953">
            <v>56731</v>
          </cell>
          <cell r="I1953">
            <v>0</v>
          </cell>
          <cell r="J1953">
            <v>0</v>
          </cell>
          <cell r="K1953">
            <v>5318</v>
          </cell>
          <cell r="L1953">
            <v>0</v>
          </cell>
          <cell r="M1953">
            <v>0</v>
          </cell>
          <cell r="N1953">
            <v>4862</v>
          </cell>
          <cell r="O1953">
            <v>62049</v>
          </cell>
          <cell r="P1953">
            <v>12923</v>
          </cell>
          <cell r="Q1953">
            <v>57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 t="str">
            <v>450351</v>
          </cell>
          <cell r="B1954" t="str">
            <v>1251</v>
          </cell>
          <cell r="C1954" t="str">
            <v>12</v>
          </cell>
          <cell r="D1954" t="str">
            <v>34</v>
          </cell>
          <cell r="E1954">
            <v>0</v>
          </cell>
          <cell r="G1954">
            <v>96</v>
          </cell>
          <cell r="H1954">
            <v>84904</v>
          </cell>
          <cell r="I1954">
            <v>0</v>
          </cell>
          <cell r="J1954">
            <v>0</v>
          </cell>
          <cell r="K1954">
            <v>9285</v>
          </cell>
          <cell r="L1954">
            <v>0</v>
          </cell>
          <cell r="M1954">
            <v>0</v>
          </cell>
          <cell r="N1954">
            <v>7310</v>
          </cell>
          <cell r="O1954">
            <v>94189</v>
          </cell>
          <cell r="P1954">
            <v>13074</v>
          </cell>
          <cell r="Q1954">
            <v>84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 t="str">
            <v>450351</v>
          </cell>
          <cell r="B1955" t="str">
            <v>1251</v>
          </cell>
          <cell r="C1955" t="str">
            <v>12</v>
          </cell>
          <cell r="D1955" t="str">
            <v>34</v>
          </cell>
          <cell r="E1955">
            <v>0</v>
          </cell>
          <cell r="G1955">
            <v>97</v>
          </cell>
          <cell r="H1955">
            <v>125279</v>
          </cell>
          <cell r="I1955">
            <v>0</v>
          </cell>
          <cell r="J1955">
            <v>0</v>
          </cell>
          <cell r="K1955">
            <v>19716</v>
          </cell>
          <cell r="L1955">
            <v>0</v>
          </cell>
          <cell r="M1955">
            <v>0</v>
          </cell>
          <cell r="N1955">
            <v>10545</v>
          </cell>
          <cell r="O1955">
            <v>144995</v>
          </cell>
          <cell r="P1955">
            <v>26473</v>
          </cell>
          <cell r="Q1955">
            <v>117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 t="str">
            <v>450351</v>
          </cell>
          <cell r="B1956" t="str">
            <v>1251</v>
          </cell>
          <cell r="C1956" t="str">
            <v>12</v>
          </cell>
          <cell r="D1956" t="str">
            <v>34</v>
          </cell>
          <cell r="E1956">
            <v>0</v>
          </cell>
          <cell r="G1956">
            <v>98</v>
          </cell>
          <cell r="H1956">
            <v>324165</v>
          </cell>
          <cell r="I1956">
            <v>0</v>
          </cell>
          <cell r="J1956">
            <v>0</v>
          </cell>
          <cell r="K1956">
            <v>59995</v>
          </cell>
          <cell r="L1956">
            <v>0</v>
          </cell>
          <cell r="M1956">
            <v>0</v>
          </cell>
          <cell r="N1956">
            <v>27405</v>
          </cell>
          <cell r="O1956">
            <v>384160</v>
          </cell>
          <cell r="P1956">
            <v>83308</v>
          </cell>
          <cell r="Q1956">
            <v>279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 t="str">
            <v>450351</v>
          </cell>
          <cell r="B1957" t="str">
            <v>1251</v>
          </cell>
          <cell r="C1957" t="str">
            <v>12</v>
          </cell>
          <cell r="D1957" t="str">
            <v>34</v>
          </cell>
          <cell r="E1957">
            <v>0</v>
          </cell>
          <cell r="G1957">
            <v>99</v>
          </cell>
          <cell r="H1957">
            <v>67255</v>
          </cell>
          <cell r="I1957">
            <v>0</v>
          </cell>
          <cell r="J1957">
            <v>0</v>
          </cell>
          <cell r="K1957">
            <v>5457</v>
          </cell>
          <cell r="L1957">
            <v>0</v>
          </cell>
          <cell r="M1957">
            <v>0</v>
          </cell>
          <cell r="N1957">
            <v>5856</v>
          </cell>
          <cell r="O1957">
            <v>72712</v>
          </cell>
          <cell r="P1957">
            <v>9473</v>
          </cell>
          <cell r="Q1957">
            <v>41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 t="str">
            <v>450351</v>
          </cell>
          <cell r="B1958" t="str">
            <v>1251</v>
          </cell>
          <cell r="C1958" t="str">
            <v>12</v>
          </cell>
          <cell r="D1958" t="str">
            <v>34</v>
          </cell>
          <cell r="E1958">
            <v>0</v>
          </cell>
          <cell r="G1958">
            <v>100</v>
          </cell>
          <cell r="H1958">
            <v>8930</v>
          </cell>
          <cell r="I1958">
            <v>0</v>
          </cell>
          <cell r="J1958">
            <v>0</v>
          </cell>
          <cell r="K1958">
            <v>289</v>
          </cell>
          <cell r="L1958">
            <v>0</v>
          </cell>
          <cell r="M1958">
            <v>0</v>
          </cell>
          <cell r="N1958">
            <v>779</v>
          </cell>
          <cell r="O1958">
            <v>9219</v>
          </cell>
          <cell r="P1958">
            <v>1974</v>
          </cell>
          <cell r="Q1958">
            <v>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 t="str">
            <v>450351</v>
          </cell>
          <cell r="B1959" t="str">
            <v>1251</v>
          </cell>
          <cell r="C1959" t="str">
            <v>12</v>
          </cell>
          <cell r="D1959" t="str">
            <v>34</v>
          </cell>
          <cell r="E1959">
            <v>0</v>
          </cell>
          <cell r="G1959">
            <v>101</v>
          </cell>
          <cell r="H1959">
            <v>28045</v>
          </cell>
          <cell r="I1959">
            <v>0</v>
          </cell>
          <cell r="J1959">
            <v>0</v>
          </cell>
          <cell r="K1959">
            <v>1908</v>
          </cell>
          <cell r="L1959">
            <v>0</v>
          </cell>
          <cell r="M1959">
            <v>0</v>
          </cell>
          <cell r="N1959">
            <v>2303</v>
          </cell>
          <cell r="O1959">
            <v>29953</v>
          </cell>
          <cell r="P1959">
            <v>8341</v>
          </cell>
          <cell r="Q1959">
            <v>16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 t="str">
            <v>450351</v>
          </cell>
          <cell r="B1960" t="str">
            <v>1251</v>
          </cell>
          <cell r="C1960" t="str">
            <v>12</v>
          </cell>
          <cell r="D1960" t="str">
            <v>34</v>
          </cell>
          <cell r="E1960">
            <v>0</v>
          </cell>
          <cell r="G1960">
            <v>102</v>
          </cell>
          <cell r="H1960">
            <v>138514</v>
          </cell>
          <cell r="I1960">
            <v>0</v>
          </cell>
          <cell r="J1960">
            <v>0</v>
          </cell>
          <cell r="K1960">
            <v>9598</v>
          </cell>
          <cell r="L1960">
            <v>0</v>
          </cell>
          <cell r="M1960">
            <v>0</v>
          </cell>
          <cell r="N1960">
            <v>7153</v>
          </cell>
          <cell r="O1960">
            <v>148112</v>
          </cell>
          <cell r="P1960">
            <v>21128</v>
          </cell>
          <cell r="Q1960">
            <v>31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 t="str">
            <v>450351</v>
          </cell>
          <cell r="B1961" t="str">
            <v>1251</v>
          </cell>
          <cell r="C1961" t="str">
            <v>12</v>
          </cell>
          <cell r="D1961" t="str">
            <v>34</v>
          </cell>
          <cell r="E1961">
            <v>0</v>
          </cell>
          <cell r="G1961">
            <v>105</v>
          </cell>
          <cell r="H1961">
            <v>977672</v>
          </cell>
          <cell r="I1961">
            <v>0</v>
          </cell>
          <cell r="J1961">
            <v>0</v>
          </cell>
          <cell r="K1961">
            <v>124156</v>
          </cell>
          <cell r="L1961">
            <v>0</v>
          </cell>
          <cell r="M1961">
            <v>0</v>
          </cell>
          <cell r="N1961">
            <v>78342</v>
          </cell>
          <cell r="O1961">
            <v>1101828</v>
          </cell>
          <cell r="P1961">
            <v>199952</v>
          </cell>
          <cell r="Q1961">
            <v>730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</row>
        <row r="1962">
          <cell r="A1962" t="str">
            <v>450351</v>
          </cell>
          <cell r="B1962" t="str">
            <v>1251</v>
          </cell>
          <cell r="C1962" t="str">
            <v>12</v>
          </cell>
          <cell r="D1962" t="str">
            <v>34</v>
          </cell>
          <cell r="E1962">
            <v>0</v>
          </cell>
          <cell r="G1962">
            <v>151</v>
          </cell>
          <cell r="H1962">
            <v>977672</v>
          </cell>
          <cell r="I1962">
            <v>0</v>
          </cell>
          <cell r="J1962">
            <v>0</v>
          </cell>
          <cell r="K1962">
            <v>124156</v>
          </cell>
          <cell r="L1962">
            <v>0</v>
          </cell>
          <cell r="M1962">
            <v>0</v>
          </cell>
          <cell r="N1962">
            <v>78342</v>
          </cell>
          <cell r="O1962">
            <v>1101828</v>
          </cell>
          <cell r="P1962">
            <v>199952</v>
          </cell>
          <cell r="Q1962">
            <v>730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 t="str">
            <v>450351</v>
          </cell>
          <cell r="B1963" t="str">
            <v>1251</v>
          </cell>
          <cell r="C1963" t="str">
            <v>12</v>
          </cell>
          <cell r="D1963" t="str">
            <v>34</v>
          </cell>
          <cell r="E1963">
            <v>0</v>
          </cell>
          <cell r="G1963">
            <v>153</v>
          </cell>
          <cell r="H1963">
            <v>40380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3104</v>
          </cell>
          <cell r="O1963">
            <v>40380</v>
          </cell>
          <cell r="P1963">
            <v>6603</v>
          </cell>
          <cell r="Q1963">
            <v>23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</row>
        <row r="1964">
          <cell r="A1964" t="str">
            <v>450351</v>
          </cell>
          <cell r="B1964" t="str">
            <v>1251</v>
          </cell>
          <cell r="C1964" t="str">
            <v>12</v>
          </cell>
          <cell r="D1964" t="str">
            <v>34</v>
          </cell>
          <cell r="E1964">
            <v>0</v>
          </cell>
          <cell r="G1964">
            <v>157</v>
          </cell>
          <cell r="H1964">
            <v>40380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3104</v>
          </cell>
          <cell r="O1964">
            <v>40380</v>
          </cell>
          <cell r="P1964">
            <v>6603</v>
          </cell>
          <cell r="Q1964">
            <v>23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</row>
        <row r="1965">
          <cell r="A1965" t="str">
            <v>450351</v>
          </cell>
          <cell r="B1965" t="str">
            <v>1251</v>
          </cell>
          <cell r="C1965" t="str">
            <v>12</v>
          </cell>
          <cell r="D1965" t="str">
            <v>34</v>
          </cell>
          <cell r="E1965">
            <v>0</v>
          </cell>
          <cell r="G1965">
            <v>158</v>
          </cell>
          <cell r="H1965">
            <v>1018052</v>
          </cell>
          <cell r="I1965">
            <v>0</v>
          </cell>
          <cell r="J1965">
            <v>0</v>
          </cell>
          <cell r="K1965">
            <v>124156</v>
          </cell>
          <cell r="L1965">
            <v>0</v>
          </cell>
          <cell r="M1965">
            <v>0</v>
          </cell>
          <cell r="N1965">
            <v>81446</v>
          </cell>
          <cell r="O1965">
            <v>1142208</v>
          </cell>
          <cell r="P1965">
            <v>206555</v>
          </cell>
          <cell r="Q1965">
            <v>753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</row>
        <row r="1966">
          <cell r="A1966" t="str">
            <v>450351</v>
          </cell>
          <cell r="B1966" t="str">
            <v>1251</v>
          </cell>
          <cell r="C1966" t="str">
            <v>12</v>
          </cell>
          <cell r="D1966" t="str">
            <v>35</v>
          </cell>
          <cell r="E1966">
            <v>1</v>
          </cell>
          <cell r="G1966">
            <v>1101828</v>
          </cell>
          <cell r="H1966">
            <v>40380</v>
          </cell>
          <cell r="I1966">
            <v>0</v>
          </cell>
          <cell r="J1966">
            <v>0</v>
          </cell>
          <cell r="K1966">
            <v>1142208</v>
          </cell>
          <cell r="L1966">
            <v>199952</v>
          </cell>
          <cell r="M1966">
            <v>6603</v>
          </cell>
          <cell r="N1966">
            <v>0</v>
          </cell>
          <cell r="O1966">
            <v>0</v>
          </cell>
          <cell r="P1966">
            <v>206555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</row>
        <row r="1967">
          <cell r="A1967" t="str">
            <v>450351</v>
          </cell>
          <cell r="B1967" t="str">
            <v>1251</v>
          </cell>
          <cell r="C1967" t="str">
            <v>12</v>
          </cell>
          <cell r="D1967" t="str">
            <v>35</v>
          </cell>
          <cell r="E1967">
            <v>4</v>
          </cell>
          <cell r="G1967">
            <v>36397</v>
          </cell>
          <cell r="H1967">
            <v>394</v>
          </cell>
          <cell r="I1967">
            <v>0</v>
          </cell>
          <cell r="J1967">
            <v>0</v>
          </cell>
          <cell r="K1967">
            <v>36791</v>
          </cell>
          <cell r="L1967">
            <v>33904</v>
          </cell>
          <cell r="M1967">
            <v>155</v>
          </cell>
          <cell r="N1967">
            <v>0</v>
          </cell>
          <cell r="O1967">
            <v>0</v>
          </cell>
          <cell r="P1967">
            <v>34059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</row>
        <row r="1968">
          <cell r="A1968" t="str">
            <v>450351</v>
          </cell>
          <cell r="B1968" t="str">
            <v>1251</v>
          </cell>
          <cell r="C1968" t="str">
            <v>12</v>
          </cell>
          <cell r="D1968" t="str">
            <v>35</v>
          </cell>
          <cell r="E1968">
            <v>7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270253</v>
          </cell>
          <cell r="M1968">
            <v>7152</v>
          </cell>
          <cell r="N1968">
            <v>0</v>
          </cell>
          <cell r="O1968">
            <v>0</v>
          </cell>
          <cell r="P1968">
            <v>277405</v>
          </cell>
          <cell r="Q1968">
            <v>0</v>
          </cell>
          <cell r="R1968">
            <v>0</v>
          </cell>
          <cell r="S1968">
            <v>27960</v>
          </cell>
          <cell r="T1968">
            <v>0</v>
          </cell>
          <cell r="U1968">
            <v>27960</v>
          </cell>
          <cell r="V1968">
            <v>0</v>
          </cell>
          <cell r="W1968">
            <v>0</v>
          </cell>
        </row>
        <row r="1969">
          <cell r="A1969" t="str">
            <v>450351</v>
          </cell>
          <cell r="B1969" t="str">
            <v>1251</v>
          </cell>
          <cell r="C1969" t="str">
            <v>12</v>
          </cell>
          <cell r="D1969" t="str">
            <v>35</v>
          </cell>
          <cell r="E1969">
            <v>10</v>
          </cell>
          <cell r="G1969">
            <v>1372081</v>
          </cell>
          <cell r="H1969">
            <v>47532</v>
          </cell>
          <cell r="I1969">
            <v>27960</v>
          </cell>
          <cell r="J1969">
            <v>0</v>
          </cell>
          <cell r="K1969">
            <v>1447573</v>
          </cell>
          <cell r="L1969">
            <v>730</v>
          </cell>
          <cell r="M1969">
            <v>26</v>
          </cell>
          <cell r="N1969">
            <v>10</v>
          </cell>
          <cell r="O1969">
            <v>0</v>
          </cell>
          <cell r="P1969">
            <v>766</v>
          </cell>
          <cell r="Q1969">
            <v>746</v>
          </cell>
          <cell r="R1969">
            <v>22</v>
          </cell>
          <cell r="S1969">
            <v>0</v>
          </cell>
          <cell r="T1969">
            <v>0</v>
          </cell>
          <cell r="U1969">
            <v>768</v>
          </cell>
          <cell r="V1969">
            <v>0</v>
          </cell>
          <cell r="W1969">
            <v>0</v>
          </cell>
        </row>
        <row r="1970">
          <cell r="A1970" t="str">
            <v>450351</v>
          </cell>
          <cell r="B1970" t="str">
            <v>1251</v>
          </cell>
          <cell r="C1970" t="str">
            <v>12</v>
          </cell>
          <cell r="D1970" t="str">
            <v>35</v>
          </cell>
          <cell r="E1970">
            <v>13</v>
          </cell>
          <cell r="G1970">
            <v>766</v>
          </cell>
          <cell r="H1970">
            <v>29</v>
          </cell>
          <cell r="I1970">
            <v>17</v>
          </cell>
          <cell r="J1970">
            <v>0</v>
          </cell>
          <cell r="K1970">
            <v>812</v>
          </cell>
          <cell r="L1970">
            <v>742</v>
          </cell>
          <cell r="M1970">
            <v>23</v>
          </cell>
          <cell r="N1970">
            <v>17</v>
          </cell>
          <cell r="O1970">
            <v>0</v>
          </cell>
          <cell r="P1970">
            <v>782</v>
          </cell>
          <cell r="Q1970">
            <v>767</v>
          </cell>
          <cell r="R1970">
            <v>23</v>
          </cell>
          <cell r="S1970">
            <v>0</v>
          </cell>
          <cell r="T1970">
            <v>0</v>
          </cell>
          <cell r="U1970">
            <v>790</v>
          </cell>
          <cell r="V1970">
            <v>0</v>
          </cell>
          <cell r="W1970">
            <v>0</v>
          </cell>
        </row>
        <row r="1971">
          <cell r="A1971" t="str">
            <v>450351</v>
          </cell>
          <cell r="B1971" t="str">
            <v>1251</v>
          </cell>
          <cell r="C1971" t="str">
            <v>12</v>
          </cell>
          <cell r="D1971" t="str">
            <v>35</v>
          </cell>
          <cell r="E1971">
            <v>16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30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22</v>
          </cell>
          <cell r="Q1971">
            <v>730</v>
          </cell>
          <cell r="R1971">
            <v>23</v>
          </cell>
          <cell r="S1971">
            <v>0</v>
          </cell>
          <cell r="T1971">
            <v>0</v>
          </cell>
          <cell r="U1971">
            <v>753</v>
          </cell>
          <cell r="V1971">
            <v>0</v>
          </cell>
          <cell r="W1971">
            <v>0</v>
          </cell>
        </row>
        <row r="1972">
          <cell r="A1972" t="str">
            <v>450351</v>
          </cell>
          <cell r="B1972" t="str">
            <v>1251</v>
          </cell>
          <cell r="C1972" t="str">
            <v>12</v>
          </cell>
          <cell r="D1972" t="str">
            <v>35</v>
          </cell>
          <cell r="E1972">
            <v>19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</row>
        <row r="1973">
          <cell r="A1973" t="str">
            <v>450351</v>
          </cell>
          <cell r="B1973" t="str">
            <v>1251</v>
          </cell>
          <cell r="C1973" t="str">
            <v>12</v>
          </cell>
          <cell r="D1973" t="str">
            <v>37</v>
          </cell>
          <cell r="E1973">
            <v>0</v>
          </cell>
          <cell r="G1973">
            <v>85112101</v>
          </cell>
          <cell r="H1973">
            <v>529</v>
          </cell>
          <cell r="I1973">
            <v>20</v>
          </cell>
          <cell r="J1973">
            <v>529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</row>
        <row r="1974">
          <cell r="A1974" t="str">
            <v>450351</v>
          </cell>
          <cell r="B1974" t="str">
            <v>1251</v>
          </cell>
          <cell r="C1974" t="str">
            <v>12</v>
          </cell>
          <cell r="D1974" t="str">
            <v>37</v>
          </cell>
          <cell r="E1974">
            <v>0</v>
          </cell>
          <cell r="G1974">
            <v>85112102</v>
          </cell>
          <cell r="H1974">
            <v>0</v>
          </cell>
          <cell r="I1974">
            <v>0</v>
          </cell>
          <cell r="J1974">
            <v>1118746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</row>
        <row r="1975">
          <cell r="A1975" t="str">
            <v>450351</v>
          </cell>
          <cell r="B1975" t="str">
            <v>1251</v>
          </cell>
          <cell r="C1975" t="str">
            <v>12</v>
          </cell>
          <cell r="D1975" t="str">
            <v>37</v>
          </cell>
          <cell r="E1975">
            <v>0</v>
          </cell>
          <cell r="G1975">
            <v>85114301</v>
          </cell>
          <cell r="H1975">
            <v>232</v>
          </cell>
          <cell r="I1975">
            <v>0</v>
          </cell>
          <cell r="J1975">
            <v>232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</row>
        <row r="1976">
          <cell r="A1976" t="str">
            <v>450351</v>
          </cell>
          <cell r="B1976" t="str">
            <v>1251</v>
          </cell>
          <cell r="C1976" t="str">
            <v>12</v>
          </cell>
          <cell r="D1976" t="str">
            <v>37</v>
          </cell>
          <cell r="E1976">
            <v>0</v>
          </cell>
          <cell r="G1976">
            <v>85114302</v>
          </cell>
          <cell r="H1976">
            <v>0</v>
          </cell>
          <cell r="I1976">
            <v>0</v>
          </cell>
          <cell r="J1976">
            <v>68879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 t="str">
            <v>450351</v>
          </cell>
          <cell r="B1977" t="str">
            <v>1251</v>
          </cell>
          <cell r="C1977" t="str">
            <v>12</v>
          </cell>
          <cell r="D1977" t="str">
            <v>37</v>
          </cell>
          <cell r="E1977">
            <v>0</v>
          </cell>
          <cell r="G1977">
            <v>85125301</v>
          </cell>
          <cell r="H1977">
            <v>6</v>
          </cell>
          <cell r="I1977">
            <v>0</v>
          </cell>
          <cell r="J1977">
            <v>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 t="str">
            <v>450351</v>
          </cell>
          <cell r="B1978" t="str">
            <v>1251</v>
          </cell>
          <cell r="C1978" t="str">
            <v>12</v>
          </cell>
          <cell r="D1978" t="str">
            <v>37</v>
          </cell>
          <cell r="E1978">
            <v>0</v>
          </cell>
          <cell r="G1978">
            <v>85127501</v>
          </cell>
          <cell r="H1978">
            <v>1185</v>
          </cell>
          <cell r="I1978">
            <v>35</v>
          </cell>
          <cell r="J1978">
            <v>1201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</row>
        <row r="1979">
          <cell r="A1979" t="str">
            <v>450351</v>
          </cell>
          <cell r="B1979" t="str">
            <v>1251</v>
          </cell>
          <cell r="C1979" t="str">
            <v>12</v>
          </cell>
          <cell r="D1979" t="str">
            <v>37</v>
          </cell>
          <cell r="E1979">
            <v>0</v>
          </cell>
          <cell r="G1979">
            <v>85127502</v>
          </cell>
          <cell r="H1979">
            <v>0</v>
          </cell>
          <cell r="I1979">
            <v>0</v>
          </cell>
          <cell r="J1979">
            <v>317873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 t="str">
            <v>450351</v>
          </cell>
          <cell r="B1980" t="str">
            <v>1251</v>
          </cell>
          <cell r="C1980" t="str">
            <v>12</v>
          </cell>
          <cell r="D1980" t="str">
            <v>37</v>
          </cell>
          <cell r="E1980">
            <v>0</v>
          </cell>
          <cell r="G1980">
            <v>85128601</v>
          </cell>
          <cell r="H1980">
            <v>4</v>
          </cell>
          <cell r="I1980">
            <v>0</v>
          </cell>
          <cell r="J1980">
            <v>4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 t="str">
            <v>450351</v>
          </cell>
          <cell r="B1981" t="str">
            <v>1251</v>
          </cell>
          <cell r="C1981" t="str">
            <v>12</v>
          </cell>
          <cell r="D1981" t="str">
            <v>37</v>
          </cell>
          <cell r="E1981">
            <v>0</v>
          </cell>
          <cell r="G1981">
            <v>99999901</v>
          </cell>
          <cell r="H1981">
            <v>1956</v>
          </cell>
          <cell r="I1981">
            <v>55</v>
          </cell>
          <cell r="J1981">
            <v>1972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 t="str">
            <v>450351</v>
          </cell>
          <cell r="B1982" t="str">
            <v>1251</v>
          </cell>
          <cell r="C1982" t="str">
            <v>12</v>
          </cell>
          <cell r="D1982" t="str">
            <v>37</v>
          </cell>
          <cell r="E1982">
            <v>0</v>
          </cell>
          <cell r="G1982">
            <v>99999902</v>
          </cell>
          <cell r="H1982">
            <v>0</v>
          </cell>
          <cell r="I1982">
            <v>0</v>
          </cell>
          <cell r="J1982">
            <v>1505498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 t="str">
            <v>450351</v>
          </cell>
          <cell r="B1983" t="str">
            <v>1251</v>
          </cell>
          <cell r="C1983" t="str">
            <v>12</v>
          </cell>
          <cell r="D1983" t="str">
            <v>38</v>
          </cell>
          <cell r="E1983">
            <v>1</v>
          </cell>
          <cell r="G1983">
            <v>40412</v>
          </cell>
          <cell r="H1983">
            <v>2870619</v>
          </cell>
          <cell r="I1983">
            <v>1249510</v>
          </cell>
          <cell r="J1983">
            <v>12880</v>
          </cell>
          <cell r="K1983">
            <v>0</v>
          </cell>
          <cell r="L1983">
            <v>0</v>
          </cell>
          <cell r="M1983">
            <v>0</v>
          </cell>
          <cell r="N1983">
            <v>4173421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 t="str">
            <v>450351</v>
          </cell>
          <cell r="B1984" t="str">
            <v>1251</v>
          </cell>
          <cell r="C1984" t="str">
            <v>12</v>
          </cell>
          <cell r="D1984" t="str">
            <v>38</v>
          </cell>
          <cell r="E1984">
            <v>2</v>
          </cell>
          <cell r="G1984">
            <v>7614</v>
          </cell>
          <cell r="H1984">
            <v>30</v>
          </cell>
          <cell r="I1984">
            <v>14281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21925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</row>
        <row r="1985">
          <cell r="A1985" t="str">
            <v>450351</v>
          </cell>
          <cell r="B1985" t="str">
            <v>1251</v>
          </cell>
          <cell r="C1985" t="str">
            <v>12</v>
          </cell>
          <cell r="D1985" t="str">
            <v>38</v>
          </cell>
          <cell r="E1985">
            <v>3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 t="str">
            <v>450351</v>
          </cell>
          <cell r="B1986" t="str">
            <v>1251</v>
          </cell>
          <cell r="C1986" t="str">
            <v>12</v>
          </cell>
          <cell r="D1986" t="str">
            <v>38</v>
          </cell>
          <cell r="E1986">
            <v>4</v>
          </cell>
          <cell r="G1986">
            <v>1523</v>
          </cell>
          <cell r="H1986">
            <v>6</v>
          </cell>
          <cell r="I1986">
            <v>2969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4498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 t="str">
            <v>450351</v>
          </cell>
          <cell r="B1987" t="str">
            <v>1251</v>
          </cell>
          <cell r="C1987" t="str">
            <v>12</v>
          </cell>
          <cell r="D1987" t="str">
            <v>38</v>
          </cell>
          <cell r="E1987">
            <v>5</v>
          </cell>
          <cell r="G1987">
            <v>9137</v>
          </cell>
          <cell r="H1987">
            <v>36</v>
          </cell>
          <cell r="I1987">
            <v>17250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26423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 t="str">
            <v>450351</v>
          </cell>
          <cell r="B1988" t="str">
            <v>1251</v>
          </cell>
          <cell r="C1988" t="str">
            <v>12</v>
          </cell>
          <cell r="D1988" t="str">
            <v>38</v>
          </cell>
          <cell r="E1988">
            <v>6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 t="str">
            <v>450351</v>
          </cell>
          <cell r="B1989" t="str">
            <v>1251</v>
          </cell>
          <cell r="C1989" t="str">
            <v>12</v>
          </cell>
          <cell r="D1989" t="str">
            <v>38</v>
          </cell>
          <cell r="E1989">
            <v>7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 t="str">
            <v>450351</v>
          </cell>
          <cell r="B1990" t="str">
            <v>1251</v>
          </cell>
          <cell r="C1990" t="str">
            <v>12</v>
          </cell>
          <cell r="D1990" t="str">
            <v>38</v>
          </cell>
          <cell r="E1990">
            <v>8</v>
          </cell>
          <cell r="G1990">
            <v>1853</v>
          </cell>
          <cell r="H1990">
            <v>0</v>
          </cell>
          <cell r="I1990">
            <v>49797</v>
          </cell>
          <cell r="J1990">
            <v>3038</v>
          </cell>
          <cell r="K1990">
            <v>0</v>
          </cell>
          <cell r="L1990">
            <v>0</v>
          </cell>
          <cell r="M1990">
            <v>0</v>
          </cell>
          <cell r="N1990">
            <v>54688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 t="str">
            <v>450351</v>
          </cell>
          <cell r="B1991" t="str">
            <v>1251</v>
          </cell>
          <cell r="C1991" t="str">
            <v>12</v>
          </cell>
          <cell r="D1991" t="str">
            <v>38</v>
          </cell>
          <cell r="E1991">
            <v>9</v>
          </cell>
          <cell r="G1991">
            <v>546</v>
          </cell>
          <cell r="H1991">
            <v>13368</v>
          </cell>
          <cell r="I1991">
            <v>211958</v>
          </cell>
          <cell r="J1991">
            <v>1300</v>
          </cell>
          <cell r="K1991">
            <v>0</v>
          </cell>
          <cell r="L1991">
            <v>0</v>
          </cell>
          <cell r="M1991">
            <v>0</v>
          </cell>
          <cell r="N1991">
            <v>227172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 t="str">
            <v>450351</v>
          </cell>
          <cell r="B1992" t="str">
            <v>1251</v>
          </cell>
          <cell r="C1992" t="str">
            <v>12</v>
          </cell>
          <cell r="D1992" t="str">
            <v>38</v>
          </cell>
          <cell r="E1992">
            <v>10</v>
          </cell>
          <cell r="G1992">
            <v>2399</v>
          </cell>
          <cell r="H1992">
            <v>13368</v>
          </cell>
          <cell r="I1992">
            <v>261755</v>
          </cell>
          <cell r="J1992">
            <v>4338</v>
          </cell>
          <cell r="K1992">
            <v>0</v>
          </cell>
          <cell r="L1992">
            <v>0</v>
          </cell>
          <cell r="M1992">
            <v>0</v>
          </cell>
          <cell r="N1992">
            <v>281860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 t="str">
            <v>450351</v>
          </cell>
          <cell r="B1993" t="str">
            <v>1251</v>
          </cell>
          <cell r="C1993" t="str">
            <v>12</v>
          </cell>
          <cell r="D1993" t="str">
            <v>38</v>
          </cell>
          <cell r="E1993">
            <v>11</v>
          </cell>
          <cell r="G1993">
            <v>11536</v>
          </cell>
          <cell r="H1993">
            <v>13404</v>
          </cell>
          <cell r="I1993">
            <v>279005</v>
          </cell>
          <cell r="J1993">
            <v>4338</v>
          </cell>
          <cell r="K1993">
            <v>0</v>
          </cell>
          <cell r="L1993">
            <v>0</v>
          </cell>
          <cell r="M1993">
            <v>0</v>
          </cell>
          <cell r="N1993">
            <v>308283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 t="str">
            <v>450351</v>
          </cell>
          <cell r="B1994" t="str">
            <v>1251</v>
          </cell>
          <cell r="C1994" t="str">
            <v>12</v>
          </cell>
          <cell r="D1994" t="str">
            <v>38</v>
          </cell>
          <cell r="E1994">
            <v>12</v>
          </cell>
          <cell r="G1994">
            <v>0</v>
          </cell>
          <cell r="H1994">
            <v>0</v>
          </cell>
          <cell r="I1994">
            <v>5749</v>
          </cell>
          <cell r="J1994">
            <v>2354</v>
          </cell>
          <cell r="K1994">
            <v>0</v>
          </cell>
          <cell r="L1994">
            <v>0</v>
          </cell>
          <cell r="M1994">
            <v>0</v>
          </cell>
          <cell r="N1994">
            <v>8103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 t="str">
            <v>450351</v>
          </cell>
          <cell r="B1995" t="str">
            <v>1251</v>
          </cell>
          <cell r="C1995" t="str">
            <v>12</v>
          </cell>
          <cell r="D1995" t="str">
            <v>38</v>
          </cell>
          <cell r="E1995">
            <v>13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</row>
        <row r="1996">
          <cell r="A1996" t="str">
            <v>450351</v>
          </cell>
          <cell r="B1996" t="str">
            <v>1251</v>
          </cell>
          <cell r="C1996" t="str">
            <v>12</v>
          </cell>
          <cell r="D1996" t="str">
            <v>38</v>
          </cell>
          <cell r="E1996">
            <v>14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 t="str">
            <v>450351</v>
          </cell>
          <cell r="B1997" t="str">
            <v>1251</v>
          </cell>
          <cell r="C1997" t="str">
            <v>12</v>
          </cell>
          <cell r="D1997" t="str">
            <v>38</v>
          </cell>
          <cell r="E1997">
            <v>15</v>
          </cell>
          <cell r="G1997">
            <v>0</v>
          </cell>
          <cell r="H1997">
            <v>0</v>
          </cell>
          <cell r="I1997">
            <v>11502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11502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 t="str">
            <v>450351</v>
          </cell>
          <cell r="B1998" t="str">
            <v>1251</v>
          </cell>
          <cell r="C1998" t="str">
            <v>12</v>
          </cell>
          <cell r="D1998" t="str">
            <v>38</v>
          </cell>
          <cell r="E1998">
            <v>16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 t="str">
            <v>450351</v>
          </cell>
          <cell r="B1999" t="str">
            <v>1251</v>
          </cell>
          <cell r="C1999" t="str">
            <v>12</v>
          </cell>
          <cell r="D1999" t="str">
            <v>38</v>
          </cell>
          <cell r="E1999">
            <v>17</v>
          </cell>
          <cell r="G1999">
            <v>546</v>
          </cell>
          <cell r="H1999">
            <v>13367</v>
          </cell>
          <cell r="I1999">
            <v>218702</v>
          </cell>
          <cell r="J1999">
            <v>2924</v>
          </cell>
          <cell r="K1999">
            <v>0</v>
          </cell>
          <cell r="L1999">
            <v>0</v>
          </cell>
          <cell r="M1999">
            <v>0</v>
          </cell>
          <cell r="N1999">
            <v>235539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 t="str">
            <v>450351</v>
          </cell>
          <cell r="B2000" t="str">
            <v>1251</v>
          </cell>
          <cell r="C2000" t="str">
            <v>12</v>
          </cell>
          <cell r="D2000" t="str">
            <v>38</v>
          </cell>
          <cell r="E2000">
            <v>18</v>
          </cell>
          <cell r="G2000">
            <v>546</v>
          </cell>
          <cell r="H2000">
            <v>13367</v>
          </cell>
          <cell r="I2000">
            <v>235953</v>
          </cell>
          <cell r="J2000">
            <v>5278</v>
          </cell>
          <cell r="K2000">
            <v>0</v>
          </cell>
          <cell r="L2000">
            <v>0</v>
          </cell>
          <cell r="M2000">
            <v>0</v>
          </cell>
          <cell r="N2000">
            <v>255144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 t="str">
            <v>450351</v>
          </cell>
          <cell r="B2001" t="str">
            <v>1251</v>
          </cell>
          <cell r="C2001" t="str">
            <v>12</v>
          </cell>
          <cell r="D2001" t="str">
            <v>38</v>
          </cell>
          <cell r="E2001">
            <v>19</v>
          </cell>
          <cell r="G2001">
            <v>51402</v>
          </cell>
          <cell r="H2001">
            <v>2870656</v>
          </cell>
          <cell r="I2001">
            <v>1292562</v>
          </cell>
          <cell r="J2001">
            <v>11940</v>
          </cell>
          <cell r="K2001">
            <v>0</v>
          </cell>
          <cell r="L2001">
            <v>0</v>
          </cell>
          <cell r="M2001">
            <v>0</v>
          </cell>
          <cell r="N2001">
            <v>4226560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 t="str">
            <v>450351</v>
          </cell>
          <cell r="B2002" t="str">
            <v>1251</v>
          </cell>
          <cell r="C2002" t="str">
            <v>12</v>
          </cell>
          <cell r="D2002" t="str">
            <v>38</v>
          </cell>
          <cell r="E2002">
            <v>20</v>
          </cell>
          <cell r="G2002">
            <v>18336</v>
          </cell>
          <cell r="H2002">
            <v>316745</v>
          </cell>
          <cell r="I2002">
            <v>796681</v>
          </cell>
          <cell r="J2002">
            <v>12197</v>
          </cell>
          <cell r="K2002">
            <v>0</v>
          </cell>
          <cell r="L2002">
            <v>0</v>
          </cell>
          <cell r="M2002">
            <v>0</v>
          </cell>
          <cell r="N2002">
            <v>1143959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 t="str">
            <v>450351</v>
          </cell>
          <cell r="B2003" t="str">
            <v>1251</v>
          </cell>
          <cell r="C2003" t="str">
            <v>12</v>
          </cell>
          <cell r="D2003" t="str">
            <v>38</v>
          </cell>
          <cell r="E2003">
            <v>21</v>
          </cell>
          <cell r="G2003">
            <v>10115</v>
          </cell>
          <cell r="H2003">
            <v>57265</v>
          </cell>
          <cell r="I2003">
            <v>110687</v>
          </cell>
          <cell r="J2003">
            <v>3238</v>
          </cell>
          <cell r="K2003">
            <v>0</v>
          </cell>
          <cell r="L2003">
            <v>0</v>
          </cell>
          <cell r="M2003">
            <v>0</v>
          </cell>
          <cell r="N2003">
            <v>181305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 t="str">
            <v>450351</v>
          </cell>
          <cell r="B2004" t="str">
            <v>1251</v>
          </cell>
          <cell r="C2004" t="str">
            <v>12</v>
          </cell>
          <cell r="D2004" t="str">
            <v>38</v>
          </cell>
          <cell r="E2004">
            <v>22</v>
          </cell>
          <cell r="G2004">
            <v>0</v>
          </cell>
          <cell r="H2004">
            <v>0</v>
          </cell>
          <cell r="I2004">
            <v>18779</v>
          </cell>
          <cell r="J2004">
            <v>3495</v>
          </cell>
          <cell r="K2004">
            <v>0</v>
          </cell>
          <cell r="L2004">
            <v>0</v>
          </cell>
          <cell r="M2004">
            <v>0</v>
          </cell>
          <cell r="N2004">
            <v>22274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 t="str">
            <v>450351</v>
          </cell>
          <cell r="B2005" t="str">
            <v>1251</v>
          </cell>
          <cell r="C2005" t="str">
            <v>12</v>
          </cell>
          <cell r="D2005" t="str">
            <v>38</v>
          </cell>
          <cell r="E2005">
            <v>23</v>
          </cell>
          <cell r="G2005">
            <v>28451</v>
          </cell>
          <cell r="H2005">
            <v>374010</v>
          </cell>
          <cell r="I2005">
            <v>888589</v>
          </cell>
          <cell r="J2005">
            <v>11940</v>
          </cell>
          <cell r="K2005">
            <v>0</v>
          </cell>
          <cell r="L2005">
            <v>0</v>
          </cell>
          <cell r="M2005">
            <v>0</v>
          </cell>
          <cell r="N2005">
            <v>1302990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 t="str">
            <v>450351</v>
          </cell>
          <cell r="B2006" t="str">
            <v>1251</v>
          </cell>
          <cell r="C2006" t="str">
            <v>12</v>
          </cell>
          <cell r="D2006" t="str">
            <v>38</v>
          </cell>
          <cell r="E2006">
            <v>24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 t="str">
            <v>450351</v>
          </cell>
          <cell r="B2007" t="str">
            <v>1251</v>
          </cell>
          <cell r="C2007" t="str">
            <v>12</v>
          </cell>
          <cell r="D2007" t="str">
            <v>38</v>
          </cell>
          <cell r="E2007">
            <v>25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 t="str">
            <v>450351</v>
          </cell>
          <cell r="B2008" t="str">
            <v>1251</v>
          </cell>
          <cell r="C2008" t="str">
            <v>12</v>
          </cell>
          <cell r="D2008" t="str">
            <v>38</v>
          </cell>
          <cell r="E2008">
            <v>26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 t="str">
            <v>450351</v>
          </cell>
          <cell r="B2009" t="str">
            <v>1251</v>
          </cell>
          <cell r="C2009" t="str">
            <v>12</v>
          </cell>
          <cell r="D2009" t="str">
            <v>38</v>
          </cell>
          <cell r="E2009">
            <v>27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 t="str">
            <v>450351</v>
          </cell>
          <cell r="B2010" t="str">
            <v>1251</v>
          </cell>
          <cell r="C2010" t="str">
            <v>12</v>
          </cell>
          <cell r="D2010" t="str">
            <v>38</v>
          </cell>
          <cell r="E2010">
            <v>28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 t="str">
            <v>450351</v>
          </cell>
          <cell r="B2011" t="str">
            <v>1251</v>
          </cell>
          <cell r="C2011" t="str">
            <v>12</v>
          </cell>
          <cell r="D2011" t="str">
            <v>38</v>
          </cell>
          <cell r="E2011">
            <v>29</v>
          </cell>
          <cell r="G2011">
            <v>28451</v>
          </cell>
          <cell r="H2011">
            <v>374010</v>
          </cell>
          <cell r="I2011">
            <v>888589</v>
          </cell>
          <cell r="J2011">
            <v>11940</v>
          </cell>
          <cell r="K2011">
            <v>0</v>
          </cell>
          <cell r="L2011">
            <v>0</v>
          </cell>
          <cell r="M2011">
            <v>0</v>
          </cell>
          <cell r="N2011">
            <v>1302990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 t="str">
            <v>450351</v>
          </cell>
          <cell r="B2012" t="str">
            <v>1251</v>
          </cell>
          <cell r="C2012" t="str">
            <v>12</v>
          </cell>
          <cell r="D2012" t="str">
            <v>38</v>
          </cell>
          <cell r="E2012">
            <v>30</v>
          </cell>
          <cell r="G2012">
            <v>22951</v>
          </cell>
          <cell r="H2012">
            <v>2496646</v>
          </cell>
          <cell r="I2012">
            <v>403973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2923570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 t="str">
            <v>450351</v>
          </cell>
          <cell r="B2013" t="str">
            <v>1251</v>
          </cell>
          <cell r="C2013" t="str">
            <v>12</v>
          </cell>
          <cell r="D2013" t="str">
            <v>38</v>
          </cell>
          <cell r="E2013">
            <v>31</v>
          </cell>
          <cell r="G2013">
            <v>9838</v>
          </cell>
          <cell r="H2013">
            <v>29582</v>
          </cell>
          <cell r="I2013">
            <v>600878</v>
          </cell>
          <cell r="J2013">
            <v>11940</v>
          </cell>
          <cell r="K2013">
            <v>0</v>
          </cell>
          <cell r="L2013">
            <v>0</v>
          </cell>
          <cell r="M2013">
            <v>0</v>
          </cell>
          <cell r="N2013">
            <v>652238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 t="str">
            <v>450351</v>
          </cell>
          <cell r="B2014" t="str">
            <v>1251</v>
          </cell>
          <cell r="C2014" t="str">
            <v>12</v>
          </cell>
          <cell r="D2014" t="str">
            <v>53</v>
          </cell>
          <cell r="E2014">
            <v>1</v>
          </cell>
          <cell r="G2014">
            <v>12650</v>
          </cell>
          <cell r="H2014">
            <v>284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 t="str">
            <v>450351</v>
          </cell>
          <cell r="B2015" t="str">
            <v>1251</v>
          </cell>
          <cell r="C2015" t="str">
            <v>12</v>
          </cell>
          <cell r="D2015" t="str">
            <v>53</v>
          </cell>
          <cell r="E2015">
            <v>15</v>
          </cell>
          <cell r="G2015">
            <v>0</v>
          </cell>
          <cell r="H2015">
            <v>0</v>
          </cell>
          <cell r="I2015">
            <v>100038</v>
          </cell>
          <cell r="J2015">
            <v>77255</v>
          </cell>
          <cell r="K2015">
            <v>111433</v>
          </cell>
          <cell r="L2015">
            <v>81014</v>
          </cell>
          <cell r="M2015">
            <v>51415</v>
          </cell>
          <cell r="N2015">
            <v>22404</v>
          </cell>
          <cell r="O2015">
            <v>32316</v>
          </cell>
          <cell r="P2015">
            <v>23494</v>
          </cell>
          <cell r="Q2015">
            <v>5319</v>
          </cell>
          <cell r="R2015">
            <v>2318</v>
          </cell>
          <cell r="S2015">
            <v>3343</v>
          </cell>
          <cell r="T2015">
            <v>2430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 t="str">
            <v>450351</v>
          </cell>
          <cell r="B2016" t="str">
            <v>1251</v>
          </cell>
          <cell r="C2016" t="str">
            <v>12</v>
          </cell>
          <cell r="D2016" t="str">
            <v>53</v>
          </cell>
          <cell r="E2016">
            <v>29</v>
          </cell>
          <cell r="G2016">
            <v>1376</v>
          </cell>
          <cell r="H2016">
            <v>1409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 t="str">
            <v>450351</v>
          </cell>
          <cell r="B2017" t="str">
            <v>1251</v>
          </cell>
          <cell r="C2017" t="str">
            <v>12</v>
          </cell>
          <cell r="D2017" t="str">
            <v>53</v>
          </cell>
          <cell r="E2017">
            <v>43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 t="str">
            <v>450351</v>
          </cell>
          <cell r="B2018" t="str">
            <v>1251</v>
          </cell>
          <cell r="C2018" t="str">
            <v>12</v>
          </cell>
          <cell r="D2018" t="str">
            <v>53</v>
          </cell>
          <cell r="E2018">
            <v>57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5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 t="str">
            <v>450351</v>
          </cell>
          <cell r="B2019" t="str">
            <v>1251</v>
          </cell>
          <cell r="C2019" t="str">
            <v>12</v>
          </cell>
          <cell r="D2019" t="str">
            <v>53</v>
          </cell>
          <cell r="E2019">
            <v>71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</row>
        <row r="2020">
          <cell r="A2020" t="str">
            <v>450351</v>
          </cell>
          <cell r="B2020" t="str">
            <v>1251</v>
          </cell>
          <cell r="C2020" t="str">
            <v>12</v>
          </cell>
          <cell r="D2020" t="str">
            <v>56</v>
          </cell>
          <cell r="E2020">
            <v>1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1249510</v>
          </cell>
          <cell r="Q2020">
            <v>12880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</row>
        <row r="2021">
          <cell r="A2021" t="str">
            <v>450351</v>
          </cell>
          <cell r="B2021" t="str">
            <v>1251</v>
          </cell>
          <cell r="C2021" t="str">
            <v>12</v>
          </cell>
          <cell r="D2021" t="str">
            <v>56</v>
          </cell>
          <cell r="E2021">
            <v>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1249510</v>
          </cell>
          <cell r="Q2021">
            <v>12880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</row>
        <row r="2022">
          <cell r="A2022" t="str">
            <v>450351</v>
          </cell>
          <cell r="B2022" t="str">
            <v>1251</v>
          </cell>
          <cell r="C2022" t="str">
            <v>12</v>
          </cell>
          <cell r="D2022" t="str">
            <v>57</v>
          </cell>
          <cell r="E2022">
            <v>1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</row>
        <row r="2023">
          <cell r="A2023" t="str">
            <v>450351</v>
          </cell>
          <cell r="B2023" t="str">
            <v>1251</v>
          </cell>
          <cell r="C2023" t="str">
            <v>12</v>
          </cell>
          <cell r="D2023" t="str">
            <v>57</v>
          </cell>
          <cell r="E2023">
            <v>3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270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</row>
        <row r="2024">
          <cell r="A2024" t="str">
            <v>450351</v>
          </cell>
          <cell r="B2024" t="str">
            <v>1251</v>
          </cell>
          <cell r="C2024" t="str">
            <v>12</v>
          </cell>
          <cell r="D2024" t="str">
            <v>57</v>
          </cell>
          <cell r="E2024">
            <v>5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 t="str">
            <v>450351</v>
          </cell>
          <cell r="B2025" t="str">
            <v>1251</v>
          </cell>
          <cell r="C2025" t="str">
            <v>12</v>
          </cell>
          <cell r="D2025" t="str">
            <v>57</v>
          </cell>
          <cell r="E2025">
            <v>7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270</v>
          </cell>
          <cell r="L2025">
            <v>0</v>
          </cell>
          <cell r="M2025">
            <v>33012</v>
          </cell>
          <cell r="N2025">
            <v>0</v>
          </cell>
          <cell r="O2025">
            <v>0</v>
          </cell>
          <cell r="P2025">
            <v>0</v>
          </cell>
          <cell r="Q2025">
            <v>25677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 t="str">
            <v>450351</v>
          </cell>
          <cell r="B2026" t="str">
            <v>1251</v>
          </cell>
          <cell r="C2026" t="str">
            <v>12</v>
          </cell>
          <cell r="D2026" t="str">
            <v>57</v>
          </cell>
          <cell r="E2026">
            <v>9</v>
          </cell>
          <cell r="G2026">
            <v>4005</v>
          </cell>
          <cell r="H2026">
            <v>0</v>
          </cell>
          <cell r="I2026">
            <v>0</v>
          </cell>
          <cell r="J2026">
            <v>0</v>
          </cell>
          <cell r="K2026">
            <v>21916</v>
          </cell>
          <cell r="L2026">
            <v>0</v>
          </cell>
          <cell r="M2026">
            <v>2447</v>
          </cell>
          <cell r="N2026">
            <v>0</v>
          </cell>
          <cell r="O2026">
            <v>0</v>
          </cell>
          <cell r="P2026">
            <v>0</v>
          </cell>
          <cell r="Q2026">
            <v>2898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 t="str">
            <v>450351</v>
          </cell>
          <cell r="B2027" t="str">
            <v>1251</v>
          </cell>
          <cell r="C2027" t="str">
            <v>12</v>
          </cell>
          <cell r="D2027" t="str">
            <v>57</v>
          </cell>
          <cell r="E2027">
            <v>11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 t="str">
            <v>450351</v>
          </cell>
          <cell r="B2028" t="str">
            <v>1251</v>
          </cell>
          <cell r="C2028" t="str">
            <v>12</v>
          </cell>
          <cell r="D2028" t="str">
            <v>57</v>
          </cell>
          <cell r="E2028">
            <v>13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 t="str">
            <v>450351</v>
          </cell>
          <cell r="B2029" t="str">
            <v>1251</v>
          </cell>
          <cell r="C2029" t="str">
            <v>12</v>
          </cell>
          <cell r="D2029" t="str">
            <v>57</v>
          </cell>
          <cell r="E2029">
            <v>15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39464</v>
          </cell>
          <cell r="N2029">
            <v>0</v>
          </cell>
          <cell r="O2029">
            <v>0</v>
          </cell>
          <cell r="P2029">
            <v>0</v>
          </cell>
          <cell r="Q2029">
            <v>50491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 t="str">
            <v>450351</v>
          </cell>
          <cell r="B2030" t="str">
            <v>1251</v>
          </cell>
          <cell r="C2030" t="str">
            <v>12</v>
          </cell>
          <cell r="D2030" t="str">
            <v>57</v>
          </cell>
          <cell r="E2030">
            <v>17</v>
          </cell>
          <cell r="G2030">
            <v>39464</v>
          </cell>
          <cell r="H2030">
            <v>0</v>
          </cell>
          <cell r="I2030">
            <v>0</v>
          </cell>
          <cell r="J2030">
            <v>0</v>
          </cell>
          <cell r="K2030">
            <v>50761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 t="str">
            <v>450351</v>
          </cell>
          <cell r="B2031" t="str">
            <v>1251</v>
          </cell>
          <cell r="C2031" t="str">
            <v>12</v>
          </cell>
          <cell r="D2031" t="str">
            <v>58</v>
          </cell>
          <cell r="E2031">
            <v>1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 t="str">
            <v>450351</v>
          </cell>
          <cell r="B2032" t="str">
            <v>1251</v>
          </cell>
          <cell r="C2032" t="str">
            <v>12</v>
          </cell>
          <cell r="D2032" t="str">
            <v>58</v>
          </cell>
          <cell r="E2032">
            <v>2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 t="str">
            <v>450351</v>
          </cell>
          <cell r="B2033" t="str">
            <v>1251</v>
          </cell>
          <cell r="C2033" t="str">
            <v>12</v>
          </cell>
          <cell r="D2033" t="str">
            <v>58</v>
          </cell>
          <cell r="E2033">
            <v>3</v>
          </cell>
          <cell r="G2033">
            <v>6452</v>
          </cell>
          <cell r="H2033">
            <v>0</v>
          </cell>
          <cell r="I2033">
            <v>470112</v>
          </cell>
          <cell r="J2033">
            <v>0</v>
          </cell>
          <cell r="K2033">
            <v>476564</v>
          </cell>
          <cell r="L2033">
            <v>0</v>
          </cell>
          <cell r="M2033">
            <v>6452</v>
          </cell>
          <cell r="N2033">
            <v>445298</v>
          </cell>
          <cell r="O2033">
            <v>0</v>
          </cell>
          <cell r="P2033">
            <v>24814</v>
          </cell>
          <cell r="Q2033">
            <v>24814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</row>
        <row r="2034">
          <cell r="A2034" t="str">
            <v>450351</v>
          </cell>
          <cell r="B2034" t="str">
            <v>1251</v>
          </cell>
          <cell r="C2034" t="str">
            <v>12</v>
          </cell>
          <cell r="D2034" t="str">
            <v>58</v>
          </cell>
          <cell r="E2034">
            <v>4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</row>
        <row r="2035">
          <cell r="A2035" t="str">
            <v>450351</v>
          </cell>
          <cell r="B2035" t="str">
            <v>1251</v>
          </cell>
          <cell r="C2035" t="str">
            <v>12</v>
          </cell>
          <cell r="D2035" t="str">
            <v>58</v>
          </cell>
          <cell r="E2035">
            <v>5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</row>
        <row r="2036">
          <cell r="A2036" t="str">
            <v>450351</v>
          </cell>
          <cell r="B2036" t="str">
            <v>1251</v>
          </cell>
          <cell r="C2036" t="str">
            <v>12</v>
          </cell>
          <cell r="D2036" t="str">
            <v>58</v>
          </cell>
          <cell r="E2036">
            <v>6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 t="str">
            <v>450351</v>
          </cell>
          <cell r="B2037" t="str">
            <v>1251</v>
          </cell>
          <cell r="C2037" t="str">
            <v>12</v>
          </cell>
          <cell r="D2037" t="str">
            <v>58</v>
          </cell>
          <cell r="E2037">
            <v>7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</row>
        <row r="2038">
          <cell r="A2038" t="str">
            <v>450351</v>
          </cell>
          <cell r="B2038" t="str">
            <v>1251</v>
          </cell>
          <cell r="C2038" t="str">
            <v>12</v>
          </cell>
          <cell r="D2038" t="str">
            <v>58</v>
          </cell>
          <cell r="E2038">
            <v>8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 t="str">
            <v>450351</v>
          </cell>
          <cell r="B2039" t="str">
            <v>1251</v>
          </cell>
          <cell r="C2039" t="str">
            <v>12</v>
          </cell>
          <cell r="D2039" t="str">
            <v>58</v>
          </cell>
          <cell r="E2039">
            <v>9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 t="str">
            <v>450351</v>
          </cell>
          <cell r="B2040" t="str">
            <v>1251</v>
          </cell>
          <cell r="C2040" t="str">
            <v>12</v>
          </cell>
          <cell r="D2040" t="str">
            <v>58</v>
          </cell>
          <cell r="E2040">
            <v>10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 t="str">
            <v>450351</v>
          </cell>
          <cell r="B2041" t="str">
            <v>1251</v>
          </cell>
          <cell r="C2041" t="str">
            <v>12</v>
          </cell>
          <cell r="D2041" t="str">
            <v>58</v>
          </cell>
          <cell r="E2041">
            <v>11</v>
          </cell>
          <cell r="G2041">
            <v>6452</v>
          </cell>
          <cell r="H2041">
            <v>0</v>
          </cell>
          <cell r="I2041">
            <v>470112</v>
          </cell>
          <cell r="J2041">
            <v>0</v>
          </cell>
          <cell r="K2041">
            <v>476564</v>
          </cell>
          <cell r="L2041">
            <v>0</v>
          </cell>
          <cell r="M2041">
            <v>6452</v>
          </cell>
          <cell r="N2041">
            <v>445298</v>
          </cell>
          <cell r="O2041">
            <v>0</v>
          </cell>
          <cell r="P2041">
            <v>24814</v>
          </cell>
          <cell r="Q2041">
            <v>24814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450351</v>
          </cell>
          <cell r="B2042" t="str">
            <v>1251</v>
          </cell>
          <cell r="C2042" t="str">
            <v>12</v>
          </cell>
          <cell r="D2042" t="str">
            <v>59</v>
          </cell>
          <cell r="E2042">
            <v>1</v>
          </cell>
          <cell r="G2042">
            <v>14847</v>
          </cell>
          <cell r="H2042">
            <v>0</v>
          </cell>
          <cell r="I2042">
            <v>0</v>
          </cell>
          <cell r="J2042">
            <v>0</v>
          </cell>
          <cell r="K2042">
            <v>14847</v>
          </cell>
          <cell r="L2042">
            <v>0</v>
          </cell>
          <cell r="M2042">
            <v>4688</v>
          </cell>
          <cell r="N2042">
            <v>0</v>
          </cell>
          <cell r="O2042">
            <v>10159</v>
          </cell>
          <cell r="P2042">
            <v>0</v>
          </cell>
          <cell r="Q2042">
            <v>10159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450351</v>
          </cell>
          <cell r="B2043" t="str">
            <v>1251</v>
          </cell>
          <cell r="C2043" t="str">
            <v>12</v>
          </cell>
          <cell r="D2043" t="str">
            <v>59</v>
          </cell>
          <cell r="E2043">
            <v>2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 t="str">
            <v>450351</v>
          </cell>
          <cell r="B2044" t="str">
            <v>1251</v>
          </cell>
          <cell r="C2044" t="str">
            <v>12</v>
          </cell>
          <cell r="D2044" t="str">
            <v>59</v>
          </cell>
          <cell r="E2044">
            <v>3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 t="str">
            <v>450351</v>
          </cell>
          <cell r="B2045" t="str">
            <v>1251</v>
          </cell>
          <cell r="C2045" t="str">
            <v>12</v>
          </cell>
          <cell r="D2045" t="str">
            <v>59</v>
          </cell>
          <cell r="E2045">
            <v>4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 t="str">
            <v>450351</v>
          </cell>
          <cell r="B2046" t="str">
            <v>1251</v>
          </cell>
          <cell r="C2046" t="str">
            <v>12</v>
          </cell>
          <cell r="D2046" t="str">
            <v>59</v>
          </cell>
          <cell r="E2046">
            <v>5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 t="str">
            <v>450351</v>
          </cell>
          <cell r="B2047" t="str">
            <v>1251</v>
          </cell>
          <cell r="C2047" t="str">
            <v>12</v>
          </cell>
          <cell r="D2047" t="str">
            <v>59</v>
          </cell>
          <cell r="E2047">
            <v>6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 t="str">
            <v>450351</v>
          </cell>
          <cell r="B2048" t="str">
            <v>1251</v>
          </cell>
          <cell r="C2048" t="str">
            <v>12</v>
          </cell>
          <cell r="D2048" t="str">
            <v>59</v>
          </cell>
          <cell r="E2048">
            <v>7</v>
          </cell>
          <cell r="G2048">
            <v>14847</v>
          </cell>
          <cell r="H2048">
            <v>0</v>
          </cell>
          <cell r="I2048">
            <v>0</v>
          </cell>
          <cell r="J2048">
            <v>0</v>
          </cell>
          <cell r="K2048">
            <v>14847</v>
          </cell>
          <cell r="L2048">
            <v>0</v>
          </cell>
          <cell r="M2048">
            <v>4688</v>
          </cell>
          <cell r="N2048">
            <v>0</v>
          </cell>
          <cell r="O2048">
            <v>10159</v>
          </cell>
          <cell r="P2048">
            <v>0</v>
          </cell>
          <cell r="Q2048">
            <v>10159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</row>
        <row r="2049">
          <cell r="A2049" t="str">
            <v>450351</v>
          </cell>
          <cell r="B2049" t="str">
            <v>1251</v>
          </cell>
          <cell r="C2049" t="str">
            <v>12</v>
          </cell>
          <cell r="D2049" t="str">
            <v>59</v>
          </cell>
          <cell r="E2049">
            <v>8</v>
          </cell>
          <cell r="G2049">
            <v>191053</v>
          </cell>
          <cell r="H2049">
            <v>0</v>
          </cell>
          <cell r="I2049">
            <v>3329284</v>
          </cell>
          <cell r="J2049">
            <v>0</v>
          </cell>
          <cell r="K2049">
            <v>3520337</v>
          </cell>
          <cell r="L2049">
            <v>0</v>
          </cell>
          <cell r="M2049">
            <v>191053</v>
          </cell>
          <cell r="N2049">
            <v>3073977</v>
          </cell>
          <cell r="O2049">
            <v>0</v>
          </cell>
          <cell r="P2049">
            <v>255307</v>
          </cell>
          <cell r="Q2049">
            <v>255307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</row>
        <row r="2050">
          <cell r="A2050" t="str">
            <v>450351</v>
          </cell>
          <cell r="B2050" t="str">
            <v>1251</v>
          </cell>
          <cell r="C2050" t="str">
            <v>12</v>
          </cell>
          <cell r="D2050" t="str">
            <v>59</v>
          </cell>
          <cell r="E2050">
            <v>9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</row>
        <row r="2051">
          <cell r="A2051" t="str">
            <v>450351</v>
          </cell>
          <cell r="B2051" t="str">
            <v>1251</v>
          </cell>
          <cell r="C2051" t="str">
            <v>12</v>
          </cell>
          <cell r="D2051" t="str">
            <v>59</v>
          </cell>
          <cell r="E2051">
            <v>10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 t="str">
            <v>450351</v>
          </cell>
          <cell r="B2052" t="str">
            <v>1251</v>
          </cell>
          <cell r="C2052" t="str">
            <v>12</v>
          </cell>
          <cell r="D2052" t="str">
            <v>59</v>
          </cell>
          <cell r="E2052">
            <v>11</v>
          </cell>
          <cell r="G2052">
            <v>191053</v>
          </cell>
          <cell r="H2052">
            <v>0</v>
          </cell>
          <cell r="I2052">
            <v>3329284</v>
          </cell>
          <cell r="J2052">
            <v>0</v>
          </cell>
          <cell r="K2052">
            <v>3520337</v>
          </cell>
          <cell r="L2052">
            <v>0</v>
          </cell>
          <cell r="M2052">
            <v>191053</v>
          </cell>
          <cell r="N2052">
            <v>3073977</v>
          </cell>
          <cell r="O2052">
            <v>0</v>
          </cell>
          <cell r="P2052">
            <v>255307</v>
          </cell>
          <cell r="Q2052">
            <v>255307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 t="str">
            <v>450351</v>
          </cell>
          <cell r="B2053" t="str">
            <v>1251</v>
          </cell>
          <cell r="C2053" t="str">
            <v>12</v>
          </cell>
          <cell r="D2053" t="str">
            <v>59</v>
          </cell>
          <cell r="E2053">
            <v>12</v>
          </cell>
          <cell r="G2053">
            <v>2835</v>
          </cell>
          <cell r="H2053">
            <v>0</v>
          </cell>
          <cell r="I2053">
            <v>23858</v>
          </cell>
          <cell r="J2053">
            <v>0</v>
          </cell>
          <cell r="K2053">
            <v>26693</v>
          </cell>
          <cell r="L2053">
            <v>0</v>
          </cell>
          <cell r="M2053">
            <v>2835</v>
          </cell>
          <cell r="N2053">
            <v>23858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 t="str">
            <v>450351</v>
          </cell>
          <cell r="B2054" t="str">
            <v>1251</v>
          </cell>
          <cell r="C2054" t="str">
            <v>12</v>
          </cell>
          <cell r="D2054" t="str">
            <v>59</v>
          </cell>
          <cell r="E2054">
            <v>13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</row>
        <row r="2055">
          <cell r="A2055" t="str">
            <v>450351</v>
          </cell>
          <cell r="B2055" t="str">
            <v>1251</v>
          </cell>
          <cell r="C2055" t="str">
            <v>12</v>
          </cell>
          <cell r="D2055" t="str">
            <v>59</v>
          </cell>
          <cell r="E2055">
            <v>14</v>
          </cell>
          <cell r="G2055">
            <v>70679</v>
          </cell>
          <cell r="H2055">
            <v>0</v>
          </cell>
          <cell r="I2055">
            <v>705765</v>
          </cell>
          <cell r="J2055">
            <v>0</v>
          </cell>
          <cell r="K2055">
            <v>776444</v>
          </cell>
          <cell r="L2055">
            <v>0</v>
          </cell>
          <cell r="M2055">
            <v>70679</v>
          </cell>
          <cell r="N2055">
            <v>574199</v>
          </cell>
          <cell r="O2055">
            <v>0</v>
          </cell>
          <cell r="P2055">
            <v>131566</v>
          </cell>
          <cell r="Q2055">
            <v>131566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</row>
        <row r="2056">
          <cell r="A2056" t="str">
            <v>450351</v>
          </cell>
          <cell r="B2056" t="str">
            <v>1251</v>
          </cell>
          <cell r="C2056" t="str">
            <v>12</v>
          </cell>
          <cell r="D2056" t="str">
            <v>59</v>
          </cell>
          <cell r="E2056">
            <v>15</v>
          </cell>
          <cell r="G2056">
            <v>117539</v>
          </cell>
          <cell r="H2056">
            <v>0</v>
          </cell>
          <cell r="I2056">
            <v>2599661</v>
          </cell>
          <cell r="J2056">
            <v>0</v>
          </cell>
          <cell r="K2056">
            <v>2717200</v>
          </cell>
          <cell r="L2056">
            <v>0</v>
          </cell>
          <cell r="M2056">
            <v>117539</v>
          </cell>
          <cell r="N2056">
            <v>2475920</v>
          </cell>
          <cell r="O2056">
            <v>0</v>
          </cell>
          <cell r="P2056">
            <v>123741</v>
          </cell>
          <cell r="Q2056">
            <v>123741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 t="str">
            <v>450351</v>
          </cell>
          <cell r="B2057" t="str">
            <v>1251</v>
          </cell>
          <cell r="C2057" t="str">
            <v>12</v>
          </cell>
          <cell r="D2057" t="str">
            <v>59</v>
          </cell>
          <cell r="E2057">
            <v>16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 t="str">
            <v>450351</v>
          </cell>
          <cell r="B2058" t="str">
            <v>1251</v>
          </cell>
          <cell r="C2058" t="str">
            <v>12</v>
          </cell>
          <cell r="D2058" t="str">
            <v>59</v>
          </cell>
          <cell r="E2058">
            <v>17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 t="str">
            <v>450351</v>
          </cell>
          <cell r="B2059" t="str">
            <v>1251</v>
          </cell>
          <cell r="C2059" t="str">
            <v>12</v>
          </cell>
          <cell r="D2059" t="str">
            <v>59</v>
          </cell>
          <cell r="E2059">
            <v>18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 t="str">
            <v>450351</v>
          </cell>
          <cell r="B2060" t="str">
            <v>1251</v>
          </cell>
          <cell r="C2060" t="str">
            <v>12</v>
          </cell>
          <cell r="D2060" t="str">
            <v>59</v>
          </cell>
          <cell r="E2060">
            <v>19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 t="str">
            <v>450351</v>
          </cell>
          <cell r="B2061" t="str">
            <v>1251</v>
          </cell>
          <cell r="C2061" t="str">
            <v>12</v>
          </cell>
          <cell r="D2061" t="str">
            <v>59</v>
          </cell>
          <cell r="E2061">
            <v>20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 t="str">
            <v>450351</v>
          </cell>
          <cell r="B2062" t="str">
            <v>1251</v>
          </cell>
          <cell r="C2062" t="str">
            <v>12</v>
          </cell>
          <cell r="D2062" t="str">
            <v>59</v>
          </cell>
          <cell r="E2062">
            <v>21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 t="str">
            <v>450351</v>
          </cell>
          <cell r="B2063" t="str">
            <v>1251</v>
          </cell>
          <cell r="C2063" t="str">
            <v>12</v>
          </cell>
          <cell r="D2063" t="str">
            <v>59</v>
          </cell>
          <cell r="E2063">
            <v>22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 t="str">
            <v>450351</v>
          </cell>
          <cell r="B2064" t="str">
            <v>1251</v>
          </cell>
          <cell r="C2064" t="str">
            <v>12</v>
          </cell>
          <cell r="D2064" t="str">
            <v>59</v>
          </cell>
          <cell r="E2064">
            <v>23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</row>
        <row r="2065">
          <cell r="A2065" t="str">
            <v>450351</v>
          </cell>
          <cell r="B2065" t="str">
            <v>1251</v>
          </cell>
          <cell r="C2065" t="str">
            <v>12</v>
          </cell>
          <cell r="D2065" t="str">
            <v>59</v>
          </cell>
          <cell r="E2065">
            <v>24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 t="str">
            <v>450351</v>
          </cell>
          <cell r="B2066" t="str">
            <v>1251</v>
          </cell>
          <cell r="C2066" t="str">
            <v>12</v>
          </cell>
          <cell r="D2066" t="str">
            <v>59</v>
          </cell>
          <cell r="E2066">
            <v>25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 t="str">
            <v>450351</v>
          </cell>
          <cell r="B2067" t="str">
            <v>1251</v>
          </cell>
          <cell r="C2067" t="str">
            <v>12</v>
          </cell>
          <cell r="D2067" t="str">
            <v>59</v>
          </cell>
          <cell r="E2067">
            <v>26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 t="str">
            <v>450351</v>
          </cell>
          <cell r="B2068" t="str">
            <v>1251</v>
          </cell>
          <cell r="C2068" t="str">
            <v>12</v>
          </cell>
          <cell r="D2068" t="str">
            <v>59</v>
          </cell>
          <cell r="E2068">
            <v>27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 t="str">
            <v>450351</v>
          </cell>
          <cell r="B2069" t="str">
            <v>1251</v>
          </cell>
          <cell r="C2069" t="str">
            <v>12</v>
          </cell>
          <cell r="D2069" t="str">
            <v>59</v>
          </cell>
          <cell r="E2069">
            <v>28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 t="str">
            <v>450351</v>
          </cell>
          <cell r="B2070" t="str">
            <v>1251</v>
          </cell>
          <cell r="C2070" t="str">
            <v>12</v>
          </cell>
          <cell r="D2070" t="str">
            <v>59</v>
          </cell>
          <cell r="E2070">
            <v>29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 t="str">
            <v>450351</v>
          </cell>
          <cell r="B2071" t="str">
            <v>1251</v>
          </cell>
          <cell r="C2071" t="str">
            <v>12</v>
          </cell>
          <cell r="D2071" t="str">
            <v>59</v>
          </cell>
          <cell r="E2071">
            <v>30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 t="str">
            <v>450351</v>
          </cell>
          <cell r="B2072" t="str">
            <v>1251</v>
          </cell>
          <cell r="C2072" t="str">
            <v>12</v>
          </cell>
          <cell r="D2072" t="str">
            <v>59</v>
          </cell>
          <cell r="E2072">
            <v>31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 t="str">
            <v>450351</v>
          </cell>
          <cell r="B2073" t="str">
            <v>1251</v>
          </cell>
          <cell r="C2073" t="str">
            <v>12</v>
          </cell>
          <cell r="D2073" t="str">
            <v>59</v>
          </cell>
          <cell r="E2073">
            <v>32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 t="str">
            <v>450351</v>
          </cell>
          <cell r="B2074" t="str">
            <v>1251</v>
          </cell>
          <cell r="C2074" t="str">
            <v>12</v>
          </cell>
          <cell r="D2074" t="str">
            <v>59</v>
          </cell>
          <cell r="E2074">
            <v>33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 t="str">
            <v>450351</v>
          </cell>
          <cell r="B2075" t="str">
            <v>1251</v>
          </cell>
          <cell r="C2075" t="str">
            <v>12</v>
          </cell>
          <cell r="D2075" t="str">
            <v>59</v>
          </cell>
          <cell r="E2075">
            <v>34</v>
          </cell>
          <cell r="G2075">
            <v>205900</v>
          </cell>
          <cell r="H2075">
            <v>0</v>
          </cell>
          <cell r="I2075">
            <v>3329284</v>
          </cell>
          <cell r="J2075">
            <v>0</v>
          </cell>
          <cell r="K2075">
            <v>3535184</v>
          </cell>
          <cell r="L2075">
            <v>0</v>
          </cell>
          <cell r="M2075">
            <v>195741</v>
          </cell>
          <cell r="N2075">
            <v>3073977</v>
          </cell>
          <cell r="O2075">
            <v>10159</v>
          </cell>
          <cell r="P2075">
            <v>255307</v>
          </cell>
          <cell r="Q2075">
            <v>265466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 t="str">
            <v>450351</v>
          </cell>
          <cell r="B2076" t="str">
            <v>1251</v>
          </cell>
          <cell r="C2076" t="str">
            <v>12</v>
          </cell>
          <cell r="D2076" t="str">
            <v>75</v>
          </cell>
          <cell r="E2076">
            <v>1</v>
          </cell>
          <cell r="G2076">
            <v>21926</v>
          </cell>
          <cell r="H2076">
            <v>2268</v>
          </cell>
          <cell r="I2076">
            <v>0</v>
          </cell>
          <cell r="J2076">
            <v>0</v>
          </cell>
          <cell r="K2076">
            <v>0</v>
          </cell>
          <cell r="L2076">
            <v>19657</v>
          </cell>
          <cell r="M2076">
            <v>0</v>
          </cell>
          <cell r="N2076">
            <v>0</v>
          </cell>
          <cell r="O2076">
            <v>0</v>
          </cell>
          <cell r="P2076">
            <v>2268</v>
          </cell>
          <cell r="Q2076">
            <v>19657</v>
          </cell>
          <cell r="R2076">
            <v>21925</v>
          </cell>
          <cell r="S2076">
            <v>0</v>
          </cell>
          <cell r="T2076">
            <v>0</v>
          </cell>
          <cell r="U2076">
            <v>0</v>
          </cell>
          <cell r="V2076">
            <v>1</v>
          </cell>
          <cell r="W2076">
            <v>0</v>
          </cell>
        </row>
        <row r="2077">
          <cell r="A2077" t="str">
            <v>450351</v>
          </cell>
          <cell r="B2077" t="str">
            <v>1251</v>
          </cell>
          <cell r="C2077" t="str">
            <v>12</v>
          </cell>
          <cell r="D2077" t="str">
            <v>75</v>
          </cell>
          <cell r="E2077">
            <v>2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 t="str">
            <v>450351</v>
          </cell>
          <cell r="B2078" t="str">
            <v>1251</v>
          </cell>
          <cell r="C2078" t="str">
            <v>12</v>
          </cell>
          <cell r="D2078" t="str">
            <v>75</v>
          </cell>
          <cell r="E2078">
            <v>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 t="str">
            <v>450351</v>
          </cell>
          <cell r="B2079" t="str">
            <v>1251</v>
          </cell>
          <cell r="C2079" t="str">
            <v>12</v>
          </cell>
          <cell r="D2079" t="str">
            <v>75</v>
          </cell>
          <cell r="E2079">
            <v>4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 t="str">
            <v>450351</v>
          </cell>
          <cell r="B2080" t="str">
            <v>1251</v>
          </cell>
          <cell r="C2080" t="str">
            <v>12</v>
          </cell>
          <cell r="D2080" t="str">
            <v>75</v>
          </cell>
          <cell r="E2080">
            <v>5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 t="str">
            <v>450351</v>
          </cell>
          <cell r="B2081" t="str">
            <v>1251</v>
          </cell>
          <cell r="C2081" t="str">
            <v>12</v>
          </cell>
          <cell r="D2081" t="str">
            <v>75</v>
          </cell>
          <cell r="E2081">
            <v>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 t="str">
            <v>450351</v>
          </cell>
          <cell r="B2082" t="str">
            <v>1251</v>
          </cell>
          <cell r="C2082" t="str">
            <v>12</v>
          </cell>
          <cell r="D2082" t="str">
            <v>75</v>
          </cell>
          <cell r="E2082">
            <v>7</v>
          </cell>
          <cell r="G2082">
            <v>4498</v>
          </cell>
          <cell r="H2082">
            <v>567</v>
          </cell>
          <cell r="I2082">
            <v>0</v>
          </cell>
          <cell r="J2082">
            <v>0</v>
          </cell>
          <cell r="K2082">
            <v>0</v>
          </cell>
          <cell r="L2082">
            <v>3931</v>
          </cell>
          <cell r="M2082">
            <v>0</v>
          </cell>
          <cell r="N2082">
            <v>0</v>
          </cell>
          <cell r="O2082">
            <v>0</v>
          </cell>
          <cell r="P2082">
            <v>567</v>
          </cell>
          <cell r="Q2082">
            <v>3931</v>
          </cell>
          <cell r="R2082">
            <v>4498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 t="str">
            <v>450351</v>
          </cell>
          <cell r="B2083" t="str">
            <v>1251</v>
          </cell>
          <cell r="C2083" t="str">
            <v>12</v>
          </cell>
          <cell r="D2083" t="str">
            <v>75</v>
          </cell>
          <cell r="E2083">
            <v>8</v>
          </cell>
          <cell r="G2083">
            <v>26424</v>
          </cell>
          <cell r="H2083">
            <v>2835</v>
          </cell>
          <cell r="I2083">
            <v>0</v>
          </cell>
          <cell r="J2083">
            <v>0</v>
          </cell>
          <cell r="K2083">
            <v>0</v>
          </cell>
          <cell r="L2083">
            <v>23588</v>
          </cell>
          <cell r="M2083">
            <v>0</v>
          </cell>
          <cell r="N2083">
            <v>0</v>
          </cell>
          <cell r="O2083">
            <v>0</v>
          </cell>
          <cell r="P2083">
            <v>2835</v>
          </cell>
          <cell r="Q2083">
            <v>23588</v>
          </cell>
          <cell r="R2083">
            <v>26423</v>
          </cell>
          <cell r="S2083">
            <v>0</v>
          </cell>
          <cell r="T2083">
            <v>0</v>
          </cell>
          <cell r="U2083">
            <v>0</v>
          </cell>
          <cell r="V2083">
            <v>1</v>
          </cell>
          <cell r="W2083">
            <v>0</v>
          </cell>
        </row>
        <row r="2084">
          <cell r="A2084" t="str">
            <v>450351</v>
          </cell>
          <cell r="B2084" t="str">
            <v>1251</v>
          </cell>
          <cell r="C2084" t="str">
            <v>12</v>
          </cell>
          <cell r="D2084" t="str">
            <v>75</v>
          </cell>
          <cell r="E2084">
            <v>9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 t="str">
            <v>450351</v>
          </cell>
          <cell r="B2085" t="str">
            <v>1251</v>
          </cell>
          <cell r="C2085" t="str">
            <v>12</v>
          </cell>
          <cell r="D2085" t="str">
            <v>75</v>
          </cell>
          <cell r="E2085">
            <v>10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 t="str">
            <v>450351</v>
          </cell>
          <cell r="B2086" t="str">
            <v>1251</v>
          </cell>
          <cell r="C2086" t="str">
            <v>12</v>
          </cell>
          <cell r="D2086" t="str">
            <v>75</v>
          </cell>
          <cell r="E2086">
            <v>11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 t="str">
            <v>450351</v>
          </cell>
          <cell r="B2087" t="str">
            <v>1251</v>
          </cell>
          <cell r="C2087" t="str">
            <v>12</v>
          </cell>
          <cell r="D2087" t="str">
            <v>75</v>
          </cell>
          <cell r="E2087">
            <v>12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 t="str">
            <v>450351</v>
          </cell>
          <cell r="B2088" t="str">
            <v>1251</v>
          </cell>
          <cell r="C2088" t="str">
            <v>12</v>
          </cell>
          <cell r="D2088" t="str">
            <v>75</v>
          </cell>
          <cell r="E2088">
            <v>13</v>
          </cell>
          <cell r="G2088">
            <v>700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700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700</v>
          </cell>
          <cell r="R2088">
            <v>700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 t="str">
            <v>450351</v>
          </cell>
          <cell r="B2089" t="str">
            <v>1251</v>
          </cell>
          <cell r="C2089" t="str">
            <v>12</v>
          </cell>
          <cell r="D2089" t="str">
            <v>75</v>
          </cell>
          <cell r="E2089">
            <v>14</v>
          </cell>
          <cell r="G2089">
            <v>700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700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700</v>
          </cell>
          <cell r="R2089">
            <v>700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 t="str">
            <v>450351</v>
          </cell>
          <cell r="B2090" t="str">
            <v>1251</v>
          </cell>
          <cell r="C2090" t="str">
            <v>12</v>
          </cell>
          <cell r="D2090" t="str">
            <v>75</v>
          </cell>
          <cell r="E2090">
            <v>15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 t="str">
            <v>450351</v>
          </cell>
          <cell r="B2091" t="str">
            <v>1251</v>
          </cell>
          <cell r="C2091" t="str">
            <v>12</v>
          </cell>
          <cell r="D2091" t="str">
            <v>75</v>
          </cell>
          <cell r="E2091">
            <v>16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 t="str">
            <v>450351</v>
          </cell>
          <cell r="B2092" t="str">
            <v>1251</v>
          </cell>
          <cell r="C2092" t="str">
            <v>12</v>
          </cell>
          <cell r="D2092" t="str">
            <v>75</v>
          </cell>
          <cell r="E2092">
            <v>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 t="str">
            <v>450351</v>
          </cell>
          <cell r="B2093" t="str">
            <v>1251</v>
          </cell>
          <cell r="C2093" t="str">
            <v>12</v>
          </cell>
          <cell r="D2093" t="str">
            <v>75</v>
          </cell>
          <cell r="E2093">
            <v>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 t="str">
            <v>450351</v>
          </cell>
          <cell r="B2094" t="str">
            <v>1251</v>
          </cell>
          <cell r="C2094" t="str">
            <v>12</v>
          </cell>
          <cell r="D2094" t="str">
            <v>75</v>
          </cell>
          <cell r="E2094">
            <v>19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 t="str">
            <v>450351</v>
          </cell>
          <cell r="B2095" t="str">
            <v>1251</v>
          </cell>
          <cell r="C2095" t="str">
            <v>12</v>
          </cell>
          <cell r="D2095" t="str">
            <v>75</v>
          </cell>
          <cell r="E2095">
            <v>20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 t="str">
            <v>450351</v>
          </cell>
          <cell r="B2096" t="str">
            <v>1251</v>
          </cell>
          <cell r="C2096" t="str">
            <v>12</v>
          </cell>
          <cell r="D2096" t="str">
            <v>75</v>
          </cell>
          <cell r="E2096">
            <v>21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 t="str">
            <v>450351</v>
          </cell>
          <cell r="B2097" t="str">
            <v>1251</v>
          </cell>
          <cell r="C2097" t="str">
            <v>12</v>
          </cell>
          <cell r="D2097" t="str">
            <v>75</v>
          </cell>
          <cell r="E2097">
            <v>22</v>
          </cell>
          <cell r="G2097">
            <v>700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700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700</v>
          </cell>
          <cell r="R2097">
            <v>700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 t="str">
            <v>450351</v>
          </cell>
          <cell r="B2098" t="str">
            <v>1251</v>
          </cell>
          <cell r="C2098" t="str">
            <v>12</v>
          </cell>
          <cell r="D2098" t="str">
            <v>75</v>
          </cell>
          <cell r="E2098">
            <v>23</v>
          </cell>
          <cell r="G2098">
            <v>1439615</v>
          </cell>
          <cell r="H2098">
            <v>217</v>
          </cell>
          <cell r="I2098">
            <v>0</v>
          </cell>
          <cell r="J2098">
            <v>0</v>
          </cell>
          <cell r="K2098">
            <v>0</v>
          </cell>
          <cell r="L2098">
            <v>1447356</v>
          </cell>
          <cell r="M2098">
            <v>0</v>
          </cell>
          <cell r="N2098">
            <v>0</v>
          </cell>
          <cell r="O2098">
            <v>0</v>
          </cell>
          <cell r="P2098">
            <v>217</v>
          </cell>
          <cell r="Q2098">
            <v>1447356</v>
          </cell>
          <cell r="R2098">
            <v>1447573</v>
          </cell>
          <cell r="S2098">
            <v>0</v>
          </cell>
          <cell r="T2098">
            <v>0</v>
          </cell>
          <cell r="U2098">
            <v>7944</v>
          </cell>
          <cell r="V2098">
            <v>-14</v>
          </cell>
          <cell r="W2098">
            <v>0</v>
          </cell>
        </row>
        <row r="2099">
          <cell r="A2099" t="str">
            <v>450351</v>
          </cell>
          <cell r="B2099" t="str">
            <v>1251</v>
          </cell>
          <cell r="C2099" t="str">
            <v>12</v>
          </cell>
          <cell r="D2099" t="str">
            <v>75</v>
          </cell>
          <cell r="E2099">
            <v>24</v>
          </cell>
          <cell r="G2099">
            <v>475875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476870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476870</v>
          </cell>
          <cell r="R2099">
            <v>476870</v>
          </cell>
          <cell r="S2099">
            <v>0</v>
          </cell>
          <cell r="T2099">
            <v>0</v>
          </cell>
          <cell r="U2099">
            <v>995</v>
          </cell>
          <cell r="V2099">
            <v>0</v>
          </cell>
          <cell r="W2099">
            <v>0</v>
          </cell>
        </row>
        <row r="2100">
          <cell r="A2100" t="str">
            <v>450351</v>
          </cell>
          <cell r="B2100" t="str">
            <v>1251</v>
          </cell>
          <cell r="C2100" t="str">
            <v>12</v>
          </cell>
          <cell r="D2100" t="str">
            <v>75</v>
          </cell>
          <cell r="E2100">
            <v>25</v>
          </cell>
          <cell r="G2100">
            <v>1314123</v>
          </cell>
          <cell r="H2100">
            <v>188001</v>
          </cell>
          <cell r="I2100">
            <v>0</v>
          </cell>
          <cell r="J2100">
            <v>0</v>
          </cell>
          <cell r="K2100">
            <v>0</v>
          </cell>
          <cell r="L2100">
            <v>1126108</v>
          </cell>
          <cell r="M2100">
            <v>255307</v>
          </cell>
          <cell r="N2100">
            <v>0</v>
          </cell>
          <cell r="O2100">
            <v>0</v>
          </cell>
          <cell r="P2100">
            <v>188001</v>
          </cell>
          <cell r="Q2100">
            <v>1126108</v>
          </cell>
          <cell r="R2100">
            <v>1314109</v>
          </cell>
          <cell r="S2100">
            <v>0</v>
          </cell>
          <cell r="T2100">
            <v>255307</v>
          </cell>
          <cell r="U2100">
            <v>0</v>
          </cell>
          <cell r="V2100">
            <v>-255293</v>
          </cell>
          <cell r="W2100">
            <v>0</v>
          </cell>
        </row>
        <row r="2101">
          <cell r="A2101" t="str">
            <v>450351</v>
          </cell>
          <cell r="B2101" t="str">
            <v>1251</v>
          </cell>
          <cell r="C2101" t="str">
            <v>12</v>
          </cell>
          <cell r="D2101" t="str">
            <v>75</v>
          </cell>
          <cell r="E2101">
            <v>26</v>
          </cell>
          <cell r="G2101">
            <v>3229613</v>
          </cell>
          <cell r="H2101">
            <v>188218</v>
          </cell>
          <cell r="I2101">
            <v>0</v>
          </cell>
          <cell r="J2101">
            <v>0</v>
          </cell>
          <cell r="K2101">
            <v>0</v>
          </cell>
          <cell r="L2101">
            <v>3050334</v>
          </cell>
          <cell r="M2101">
            <v>255307</v>
          </cell>
          <cell r="N2101">
            <v>0</v>
          </cell>
          <cell r="O2101">
            <v>0</v>
          </cell>
          <cell r="P2101">
            <v>188218</v>
          </cell>
          <cell r="Q2101">
            <v>3050334</v>
          </cell>
          <cell r="R2101">
            <v>3238552</v>
          </cell>
          <cell r="S2101">
            <v>0</v>
          </cell>
          <cell r="T2101">
            <v>255307</v>
          </cell>
          <cell r="U2101">
            <v>8939</v>
          </cell>
          <cell r="V2101">
            <v>-255307</v>
          </cell>
          <cell r="W2101">
            <v>0</v>
          </cell>
        </row>
        <row r="2102">
          <cell r="A2102" t="str">
            <v>450351</v>
          </cell>
          <cell r="B2102" t="str">
            <v>1251</v>
          </cell>
          <cell r="C2102" t="str">
            <v>12</v>
          </cell>
          <cell r="D2102" t="str">
            <v>75</v>
          </cell>
          <cell r="E2102">
            <v>27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 t="str">
            <v>450351</v>
          </cell>
          <cell r="B2103" t="str">
            <v>1251</v>
          </cell>
          <cell r="C2103" t="str">
            <v>12</v>
          </cell>
          <cell r="D2103" t="str">
            <v>75</v>
          </cell>
          <cell r="E2103">
            <v>28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 t="str">
            <v>450351</v>
          </cell>
          <cell r="B2104" t="str">
            <v>1251</v>
          </cell>
          <cell r="C2104" t="str">
            <v>12</v>
          </cell>
          <cell r="D2104" t="str">
            <v>75</v>
          </cell>
          <cell r="E2104">
            <v>29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 t="str">
            <v>450351</v>
          </cell>
          <cell r="B2105" t="str">
            <v>1251</v>
          </cell>
          <cell r="C2105" t="str">
            <v>12</v>
          </cell>
          <cell r="D2105" t="str">
            <v>75</v>
          </cell>
          <cell r="E2105">
            <v>30</v>
          </cell>
          <cell r="G2105">
            <v>270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270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270</v>
          </cell>
          <cell r="R2105">
            <v>270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 t="str">
            <v>450351</v>
          </cell>
          <cell r="B2106" t="str">
            <v>1251</v>
          </cell>
          <cell r="C2106" t="str">
            <v>12</v>
          </cell>
          <cell r="D2106" t="str">
            <v>75</v>
          </cell>
          <cell r="E2106">
            <v>31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 t="str">
            <v>450351</v>
          </cell>
          <cell r="B2107" t="str">
            <v>1251</v>
          </cell>
          <cell r="C2107" t="str">
            <v>12</v>
          </cell>
          <cell r="D2107" t="str">
            <v>75</v>
          </cell>
          <cell r="E2107">
            <v>32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 t="str">
            <v>450351</v>
          </cell>
          <cell r="B2108" t="str">
            <v>1251</v>
          </cell>
          <cell r="C2108" t="str">
            <v>12</v>
          </cell>
          <cell r="D2108" t="str">
            <v>75</v>
          </cell>
          <cell r="E2108">
            <v>33</v>
          </cell>
          <cell r="G2108">
            <v>270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270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270</v>
          </cell>
          <cell r="R2108">
            <v>270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 t="str">
            <v>450351</v>
          </cell>
          <cell r="B2109" t="str">
            <v>1251</v>
          </cell>
          <cell r="C2109" t="str">
            <v>12</v>
          </cell>
          <cell r="D2109" t="str">
            <v>75</v>
          </cell>
          <cell r="E2109">
            <v>34</v>
          </cell>
          <cell r="G2109">
            <v>3257007</v>
          </cell>
          <cell r="H2109">
            <v>191053</v>
          </cell>
          <cell r="I2109">
            <v>0</v>
          </cell>
          <cell r="J2109">
            <v>0</v>
          </cell>
          <cell r="K2109">
            <v>0</v>
          </cell>
          <cell r="L2109">
            <v>3074892</v>
          </cell>
          <cell r="M2109">
            <v>255307</v>
          </cell>
          <cell r="N2109">
            <v>0</v>
          </cell>
          <cell r="O2109">
            <v>0</v>
          </cell>
          <cell r="P2109">
            <v>191053</v>
          </cell>
          <cell r="Q2109">
            <v>3074892</v>
          </cell>
          <cell r="R2109">
            <v>3265945</v>
          </cell>
          <cell r="S2109">
            <v>0</v>
          </cell>
          <cell r="T2109">
            <v>255307</v>
          </cell>
          <cell r="U2109">
            <v>8939</v>
          </cell>
          <cell r="V2109">
            <v>-255306</v>
          </cell>
          <cell r="W2109">
            <v>0</v>
          </cell>
        </row>
        <row r="2110">
          <cell r="A2110" t="str">
            <v>450351</v>
          </cell>
          <cell r="B2110" t="str">
            <v>1251</v>
          </cell>
          <cell r="C2110" t="str">
            <v>12</v>
          </cell>
          <cell r="D2110" t="str">
            <v>80</v>
          </cell>
          <cell r="E2110">
            <v>1</v>
          </cell>
          <cell r="G2110">
            <v>1144695</v>
          </cell>
          <cell r="H2110">
            <v>1135202</v>
          </cell>
          <cell r="I2110">
            <v>1142208</v>
          </cell>
          <cell r="J2110">
            <v>0</v>
          </cell>
          <cell r="K2110">
            <v>243705</v>
          </cell>
          <cell r="L2110">
            <v>276453</v>
          </cell>
          <cell r="M2110">
            <v>277405</v>
          </cell>
          <cell r="N2110">
            <v>0</v>
          </cell>
          <cell r="O2110">
            <v>18600</v>
          </cell>
          <cell r="P2110">
            <v>27960</v>
          </cell>
          <cell r="Q2110">
            <v>27960</v>
          </cell>
          <cell r="R2110">
            <v>0</v>
          </cell>
          <cell r="S2110">
            <v>1407000</v>
          </cell>
          <cell r="T2110">
            <v>1439615</v>
          </cell>
          <cell r="U2110">
            <v>1447573</v>
          </cell>
          <cell r="V2110">
            <v>0</v>
          </cell>
          <cell r="W2110">
            <v>0</v>
          </cell>
        </row>
        <row r="2111">
          <cell r="A2111" t="str">
            <v>450351</v>
          </cell>
          <cell r="B2111" t="str">
            <v>1251</v>
          </cell>
          <cell r="C2111" t="str">
            <v>12</v>
          </cell>
          <cell r="D2111" t="str">
            <v>80</v>
          </cell>
          <cell r="E2111">
            <v>5</v>
          </cell>
          <cell r="G2111">
            <v>444000</v>
          </cell>
          <cell r="H2111">
            <v>458898</v>
          </cell>
          <cell r="I2111">
            <v>459893</v>
          </cell>
          <cell r="J2111">
            <v>0</v>
          </cell>
          <cell r="K2111">
            <v>16000</v>
          </cell>
          <cell r="L2111">
            <v>16977</v>
          </cell>
          <cell r="M2111">
            <v>16977</v>
          </cell>
          <cell r="N2111">
            <v>0</v>
          </cell>
          <cell r="O2111">
            <v>1156900</v>
          </cell>
          <cell r="P2111">
            <v>1165205</v>
          </cell>
          <cell r="Q2111">
            <v>1165191</v>
          </cell>
          <cell r="R2111">
            <v>0</v>
          </cell>
          <cell r="S2111">
            <v>146832</v>
          </cell>
          <cell r="T2111">
            <v>133298</v>
          </cell>
          <cell r="U2111">
            <v>133298</v>
          </cell>
          <cell r="V2111">
            <v>0</v>
          </cell>
          <cell r="W2111">
            <v>0</v>
          </cell>
        </row>
        <row r="2112">
          <cell r="A2112" t="str">
            <v>450351</v>
          </cell>
          <cell r="B2112" t="str">
            <v>1251</v>
          </cell>
          <cell r="C2112" t="str">
            <v>12</v>
          </cell>
          <cell r="D2112" t="str">
            <v>80</v>
          </cell>
          <cell r="E2112">
            <v>9</v>
          </cell>
          <cell r="G2112">
            <v>10350</v>
          </cell>
          <cell r="H2112">
            <v>13095</v>
          </cell>
          <cell r="I2112">
            <v>13095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 t="str">
            <v>450351</v>
          </cell>
          <cell r="B2113" t="str">
            <v>1251</v>
          </cell>
          <cell r="C2113" t="str">
            <v>12</v>
          </cell>
          <cell r="D2113" t="str">
            <v>80</v>
          </cell>
          <cell r="E2113">
            <v>13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 t="str">
            <v>450351</v>
          </cell>
          <cell r="B2114" t="str">
            <v>1251</v>
          </cell>
          <cell r="C2114" t="str">
            <v>12</v>
          </cell>
          <cell r="D2114" t="str">
            <v>80</v>
          </cell>
          <cell r="E2114">
            <v>17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 t="str">
            <v>450351</v>
          </cell>
          <cell r="B2115" t="str">
            <v>1251</v>
          </cell>
          <cell r="C2115" t="str">
            <v>12</v>
          </cell>
          <cell r="D2115" t="str">
            <v>80</v>
          </cell>
          <cell r="E2115">
            <v>21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 t="str">
            <v>450351</v>
          </cell>
          <cell r="B2116" t="str">
            <v>1251</v>
          </cell>
          <cell r="C2116" t="str">
            <v>12</v>
          </cell>
          <cell r="D2116" t="str">
            <v>80</v>
          </cell>
          <cell r="E2116">
            <v>25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 t="str">
            <v>450351</v>
          </cell>
          <cell r="B2117" t="str">
            <v>1251</v>
          </cell>
          <cell r="C2117" t="str">
            <v>12</v>
          </cell>
          <cell r="D2117" t="str">
            <v>80</v>
          </cell>
          <cell r="E2117">
            <v>29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 t="str">
            <v>450351</v>
          </cell>
          <cell r="B2118" t="str">
            <v>1251</v>
          </cell>
          <cell r="C2118" t="str">
            <v>12</v>
          </cell>
          <cell r="D2118" t="str">
            <v>80</v>
          </cell>
          <cell r="E2118">
            <v>33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 t="str">
            <v>450351</v>
          </cell>
          <cell r="B2119" t="str">
            <v>1251</v>
          </cell>
          <cell r="C2119" t="str">
            <v>12</v>
          </cell>
          <cell r="D2119" t="str">
            <v>80</v>
          </cell>
          <cell r="E2119">
            <v>37</v>
          </cell>
          <cell r="G2119">
            <v>780</v>
          </cell>
          <cell r="H2119">
            <v>2525</v>
          </cell>
          <cell r="I2119">
            <v>2525</v>
          </cell>
          <cell r="J2119">
            <v>0</v>
          </cell>
          <cell r="K2119">
            <v>3181862</v>
          </cell>
          <cell r="L2119">
            <v>3229613</v>
          </cell>
          <cell r="M2119">
            <v>3238552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21926</v>
          </cell>
          <cell r="U2119">
            <v>21925</v>
          </cell>
          <cell r="V2119">
            <v>0</v>
          </cell>
          <cell r="W2119">
            <v>0</v>
          </cell>
        </row>
        <row r="2120">
          <cell r="A2120" t="str">
            <v>450351</v>
          </cell>
          <cell r="B2120" t="str">
            <v>1251</v>
          </cell>
          <cell r="C2120" t="str">
            <v>12</v>
          </cell>
          <cell r="D2120" t="str">
            <v>80</v>
          </cell>
          <cell r="E2120">
            <v>41</v>
          </cell>
          <cell r="G2120">
            <v>0</v>
          </cell>
          <cell r="H2120">
            <v>4498</v>
          </cell>
          <cell r="I2120">
            <v>4498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 t="str">
            <v>450351</v>
          </cell>
          <cell r="B2121" t="str">
            <v>1251</v>
          </cell>
          <cell r="C2121" t="str">
            <v>12</v>
          </cell>
          <cell r="D2121" t="str">
            <v>80</v>
          </cell>
          <cell r="E2121">
            <v>45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700</v>
          </cell>
          <cell r="M2121">
            <v>700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700</v>
          </cell>
          <cell r="U2121">
            <v>700</v>
          </cell>
          <cell r="V2121">
            <v>0</v>
          </cell>
          <cell r="W2121">
            <v>0</v>
          </cell>
        </row>
        <row r="2122">
          <cell r="A2122" t="str">
            <v>450351</v>
          </cell>
          <cell r="B2122" t="str">
            <v>1251</v>
          </cell>
          <cell r="C2122" t="str">
            <v>12</v>
          </cell>
          <cell r="D2122" t="str">
            <v>80</v>
          </cell>
          <cell r="E2122">
            <v>49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 t="str">
            <v>450351</v>
          </cell>
          <cell r="B2123" t="str">
            <v>1251</v>
          </cell>
          <cell r="C2123" t="str">
            <v>12</v>
          </cell>
          <cell r="D2123" t="str">
            <v>80</v>
          </cell>
          <cell r="E2123">
            <v>53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 t="str">
            <v>450351</v>
          </cell>
          <cell r="B2124" t="str">
            <v>1251</v>
          </cell>
          <cell r="C2124" t="str">
            <v>12</v>
          </cell>
          <cell r="D2124" t="str">
            <v>80</v>
          </cell>
          <cell r="E2124">
            <v>57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 t="str">
            <v>450351</v>
          </cell>
          <cell r="B2125" t="str">
            <v>1251</v>
          </cell>
          <cell r="C2125" t="str">
            <v>12</v>
          </cell>
          <cell r="D2125" t="str">
            <v>80</v>
          </cell>
          <cell r="E2125">
            <v>61</v>
          </cell>
          <cell r="G2125">
            <v>0</v>
          </cell>
          <cell r="H2125">
            <v>27124</v>
          </cell>
          <cell r="I2125">
            <v>27123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 t="str">
            <v>450351</v>
          </cell>
          <cell r="B2126" t="str">
            <v>1251</v>
          </cell>
          <cell r="C2126" t="str">
            <v>12</v>
          </cell>
          <cell r="D2126" t="str">
            <v>80</v>
          </cell>
          <cell r="E2126">
            <v>65</v>
          </cell>
          <cell r="G2126">
            <v>0</v>
          </cell>
          <cell r="H2126">
            <v>270</v>
          </cell>
          <cell r="I2126">
            <v>270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3181862</v>
          </cell>
          <cell r="P2126">
            <v>3257007</v>
          </cell>
          <cell r="Q2126">
            <v>3265945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 t="str">
            <v>450351</v>
          </cell>
          <cell r="B2127" t="str">
            <v>1251</v>
          </cell>
          <cell r="C2127" t="str">
            <v>12</v>
          </cell>
          <cell r="D2127" t="str">
            <v>80</v>
          </cell>
          <cell r="E2127">
            <v>69</v>
          </cell>
          <cell r="G2127">
            <v>352991</v>
          </cell>
          <cell r="H2127">
            <v>421747</v>
          </cell>
          <cell r="I2127">
            <v>421746</v>
          </cell>
          <cell r="J2127">
            <v>0</v>
          </cell>
          <cell r="K2127">
            <v>10580</v>
          </cell>
          <cell r="L2127">
            <v>21928</v>
          </cell>
          <cell r="M2127">
            <v>21928</v>
          </cell>
          <cell r="N2127">
            <v>0</v>
          </cell>
          <cell r="O2127">
            <v>500</v>
          </cell>
          <cell r="P2127">
            <v>401</v>
          </cell>
          <cell r="Q2127">
            <v>401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 t="str">
            <v>450351</v>
          </cell>
          <cell r="B2128" t="str">
            <v>1251</v>
          </cell>
          <cell r="C2128" t="str">
            <v>12</v>
          </cell>
          <cell r="D2128" t="str">
            <v>80</v>
          </cell>
          <cell r="E2128">
            <v>73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 t="str">
            <v>450351</v>
          </cell>
          <cell r="B2129" t="str">
            <v>1251</v>
          </cell>
          <cell r="C2129" t="str">
            <v>12</v>
          </cell>
          <cell r="D2129" t="str">
            <v>80</v>
          </cell>
          <cell r="E2129">
            <v>77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 t="str">
            <v>450351</v>
          </cell>
          <cell r="B2130" t="str">
            <v>1251</v>
          </cell>
          <cell r="C2130" t="str">
            <v>12</v>
          </cell>
          <cell r="D2130" t="str">
            <v>80</v>
          </cell>
          <cell r="E2130">
            <v>81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 t="str">
            <v>450351</v>
          </cell>
          <cell r="B2131" t="str">
            <v>1251</v>
          </cell>
          <cell r="C2131" t="str">
            <v>12</v>
          </cell>
          <cell r="D2131" t="str">
            <v>80</v>
          </cell>
          <cell r="E2131">
            <v>85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 t="str">
            <v>450351</v>
          </cell>
          <cell r="B2132" t="str">
            <v>1251</v>
          </cell>
          <cell r="C2132" t="str">
            <v>12</v>
          </cell>
          <cell r="D2132" t="str">
            <v>80</v>
          </cell>
          <cell r="E2132">
            <v>89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 t="str">
            <v>450351</v>
          </cell>
          <cell r="B2133" t="str">
            <v>1251</v>
          </cell>
          <cell r="C2133" t="str">
            <v>12</v>
          </cell>
          <cell r="D2133" t="str">
            <v>80</v>
          </cell>
          <cell r="E2133">
            <v>93</v>
          </cell>
          <cell r="G2133">
            <v>2792791</v>
          </cell>
          <cell r="H2133">
            <v>2781577</v>
          </cell>
          <cell r="I2133">
            <v>2781577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16312</v>
          </cell>
          <cell r="Q2133">
            <v>16096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 t="str">
            <v>450351</v>
          </cell>
          <cell r="B2134" t="str">
            <v>1251</v>
          </cell>
          <cell r="C2134" t="str">
            <v>12</v>
          </cell>
          <cell r="D2134" t="str">
            <v>80</v>
          </cell>
          <cell r="E2134">
            <v>97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2792791</v>
          </cell>
          <cell r="L2134">
            <v>2797889</v>
          </cell>
          <cell r="M2134">
            <v>2797673</v>
          </cell>
          <cell r="N2134">
            <v>0</v>
          </cell>
          <cell r="O2134">
            <v>0</v>
          </cell>
          <cell r="P2134">
            <v>2126</v>
          </cell>
          <cell r="Q2134">
            <v>2342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 t="str">
            <v>450351</v>
          </cell>
          <cell r="B2135" t="str">
            <v>1251</v>
          </cell>
          <cell r="C2135" t="str">
            <v>12</v>
          </cell>
          <cell r="D2135" t="str">
            <v>80</v>
          </cell>
          <cell r="E2135">
            <v>101</v>
          </cell>
          <cell r="G2135">
            <v>0</v>
          </cell>
          <cell r="H2135">
            <v>675</v>
          </cell>
          <cell r="I2135">
            <v>675</v>
          </cell>
          <cell r="J2135">
            <v>0</v>
          </cell>
          <cell r="K2135">
            <v>0</v>
          </cell>
          <cell r="L2135">
            <v>1100</v>
          </cell>
          <cell r="M2135">
            <v>1100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 t="str">
            <v>450351</v>
          </cell>
          <cell r="B2136" t="str">
            <v>1251</v>
          </cell>
          <cell r="C2136" t="str">
            <v>12</v>
          </cell>
          <cell r="D2136" t="str">
            <v>80</v>
          </cell>
          <cell r="E2136">
            <v>105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3300</v>
          </cell>
          <cell r="M2136">
            <v>3300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4400</v>
          </cell>
          <cell r="U2136">
            <v>4400</v>
          </cell>
          <cell r="V2136">
            <v>0</v>
          </cell>
          <cell r="W2136">
            <v>0</v>
          </cell>
        </row>
        <row r="2137">
          <cell r="A2137" t="str">
            <v>450351</v>
          </cell>
          <cell r="B2137" t="str">
            <v>1251</v>
          </cell>
          <cell r="C2137" t="str">
            <v>12</v>
          </cell>
          <cell r="D2137" t="str">
            <v>80</v>
          </cell>
          <cell r="E2137">
            <v>109</v>
          </cell>
          <cell r="G2137">
            <v>0</v>
          </cell>
          <cell r="H2137">
            <v>629</v>
          </cell>
          <cell r="I2137">
            <v>629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 t="str">
            <v>450351</v>
          </cell>
          <cell r="B2138" t="str">
            <v>1251</v>
          </cell>
          <cell r="C2138" t="str">
            <v>12</v>
          </cell>
          <cell r="D2138" t="str">
            <v>80</v>
          </cell>
          <cell r="E2138">
            <v>113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5704</v>
          </cell>
          <cell r="Q2138">
            <v>5704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 t="str">
            <v>450351</v>
          </cell>
          <cell r="B2139" t="str">
            <v>1251</v>
          </cell>
          <cell r="C2139" t="str">
            <v>12</v>
          </cell>
          <cell r="D2139" t="str">
            <v>80</v>
          </cell>
          <cell r="E2139">
            <v>117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 t="str">
            <v>450351</v>
          </cell>
          <cell r="B2140" t="str">
            <v>1251</v>
          </cell>
          <cell r="C2140" t="str">
            <v>12</v>
          </cell>
          <cell r="D2140" t="str">
            <v>80</v>
          </cell>
          <cell r="E2140">
            <v>121</v>
          </cell>
          <cell r="G2140">
            <v>3156862</v>
          </cell>
          <cell r="H2140">
            <v>3249795</v>
          </cell>
          <cell r="I2140">
            <v>3249794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25000</v>
          </cell>
          <cell r="P2140">
            <v>7000</v>
          </cell>
          <cell r="Q2140">
            <v>7000</v>
          </cell>
          <cell r="R2140">
            <v>0</v>
          </cell>
          <cell r="S2140">
            <v>0</v>
          </cell>
          <cell r="T2140">
            <v>212</v>
          </cell>
          <cell r="U2140">
            <v>9151</v>
          </cell>
          <cell r="V2140">
            <v>0</v>
          </cell>
          <cell r="W2140">
            <v>0</v>
          </cell>
        </row>
        <row r="2141">
          <cell r="A2141" t="str">
            <v>450351</v>
          </cell>
          <cell r="B2141" t="str">
            <v>1251</v>
          </cell>
          <cell r="C2141" t="str">
            <v>12</v>
          </cell>
          <cell r="D2141" t="str">
            <v>80</v>
          </cell>
          <cell r="E2141">
            <v>125</v>
          </cell>
          <cell r="G2141">
            <v>0</v>
          </cell>
          <cell r="H2141">
            <v>212</v>
          </cell>
          <cell r="I2141">
            <v>212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 t="str">
            <v>450351</v>
          </cell>
          <cell r="B2142" t="str">
            <v>1251</v>
          </cell>
          <cell r="C2142" t="str">
            <v>12</v>
          </cell>
          <cell r="D2142" t="str">
            <v>80</v>
          </cell>
          <cell r="E2142">
            <v>129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 t="str">
            <v>450351</v>
          </cell>
          <cell r="B2143" t="str">
            <v>1251</v>
          </cell>
          <cell r="C2143" t="str">
            <v>12</v>
          </cell>
          <cell r="D2143" t="str">
            <v>80</v>
          </cell>
          <cell r="E2143">
            <v>133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3890</v>
          </cell>
          <cell r="R2143">
            <v>0</v>
          </cell>
          <cell r="S2143">
            <v>0</v>
          </cell>
          <cell r="T2143">
            <v>0</v>
          </cell>
          <cell r="U2143">
            <v>3890</v>
          </cell>
          <cell r="V2143">
            <v>0</v>
          </cell>
          <cell r="W2143">
            <v>0</v>
          </cell>
        </row>
        <row r="2144">
          <cell r="A2144" t="str">
            <v>450351</v>
          </cell>
          <cell r="B2144" t="str">
            <v>1251</v>
          </cell>
          <cell r="C2144" t="str">
            <v>12</v>
          </cell>
          <cell r="D2144" t="str">
            <v>80</v>
          </cell>
          <cell r="E2144">
            <v>137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 t="str">
            <v>450351</v>
          </cell>
          <cell r="B2145" t="str">
            <v>1251</v>
          </cell>
          <cell r="C2145" t="str">
            <v>12</v>
          </cell>
          <cell r="D2145" t="str">
            <v>80</v>
          </cell>
          <cell r="E2145">
            <v>141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 t="str">
            <v>450351</v>
          </cell>
          <cell r="B2146" t="str">
            <v>1251</v>
          </cell>
          <cell r="C2146" t="str">
            <v>12</v>
          </cell>
          <cell r="D2146" t="str">
            <v>80</v>
          </cell>
          <cell r="E2146">
            <v>145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949</v>
          </cell>
          <cell r="N2146">
            <v>0</v>
          </cell>
          <cell r="O2146">
            <v>0</v>
          </cell>
          <cell r="P2146">
            <v>0</v>
          </cell>
          <cell r="Q2146">
            <v>949</v>
          </cell>
          <cell r="R2146">
            <v>0</v>
          </cell>
          <cell r="S2146">
            <v>0</v>
          </cell>
          <cell r="T2146">
            <v>212</v>
          </cell>
          <cell r="U2146">
            <v>-2729</v>
          </cell>
          <cell r="V2146">
            <v>0</v>
          </cell>
          <cell r="W2146">
            <v>0</v>
          </cell>
        </row>
        <row r="2147">
          <cell r="A2147" t="str">
            <v>450351</v>
          </cell>
          <cell r="B2147" t="str">
            <v>1251</v>
          </cell>
          <cell r="C2147" t="str">
            <v>12</v>
          </cell>
          <cell r="D2147" t="str">
            <v>80</v>
          </cell>
          <cell r="E2147">
            <v>149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 t="str">
            <v>450351</v>
          </cell>
          <cell r="B2148" t="str">
            <v>1251</v>
          </cell>
          <cell r="C2148" t="str">
            <v>12</v>
          </cell>
          <cell r="D2148" t="str">
            <v>80</v>
          </cell>
          <cell r="E2148">
            <v>153</v>
          </cell>
          <cell r="G2148">
            <v>0</v>
          </cell>
          <cell r="H2148">
            <v>0</v>
          </cell>
          <cell r="I2148">
            <v>-12092</v>
          </cell>
          <cell r="J2148">
            <v>0</v>
          </cell>
          <cell r="K2148">
            <v>0</v>
          </cell>
          <cell r="L2148">
            <v>0</v>
          </cell>
          <cell r="M2148">
            <v>13101</v>
          </cell>
          <cell r="N2148">
            <v>0</v>
          </cell>
          <cell r="O2148">
            <v>0</v>
          </cell>
          <cell r="P2148">
            <v>0</v>
          </cell>
          <cell r="Q2148">
            <v>1009</v>
          </cell>
          <cell r="R2148">
            <v>0</v>
          </cell>
          <cell r="S2148">
            <v>766</v>
          </cell>
          <cell r="T2148">
            <v>812</v>
          </cell>
          <cell r="U2148">
            <v>753</v>
          </cell>
          <cell r="V2148">
            <v>0</v>
          </cell>
          <cell r="W2148">
            <v>0</v>
          </cell>
        </row>
        <row r="2149">
          <cell r="A2149" t="str">
            <v>450351</v>
          </cell>
          <cell r="B2149" t="str">
            <v>1251</v>
          </cell>
          <cell r="C2149" t="str">
            <v>12</v>
          </cell>
          <cell r="D2149" t="str">
            <v>80</v>
          </cell>
          <cell r="E2149">
            <v>157</v>
          </cell>
          <cell r="G2149">
            <v>0</v>
          </cell>
          <cell r="H2149">
            <v>0</v>
          </cell>
          <cell r="I2149">
            <v>812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 t="str">
            <v>453406</v>
          </cell>
          <cell r="B2150" t="str">
            <v>1251</v>
          </cell>
          <cell r="C2150" t="str">
            <v>12</v>
          </cell>
          <cell r="D2150" t="str">
            <v>01</v>
          </cell>
          <cell r="E2150">
            <v>1</v>
          </cell>
          <cell r="G2150">
            <v>184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1304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1488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 t="str">
            <v>453406</v>
          </cell>
          <cell r="B2151" t="str">
            <v>1251</v>
          </cell>
          <cell r="C2151" t="str">
            <v>12</v>
          </cell>
          <cell r="D2151" t="str">
            <v>01</v>
          </cell>
          <cell r="E2151">
            <v>8</v>
          </cell>
          <cell r="G2151">
            <v>122537</v>
          </cell>
          <cell r="H2151">
            <v>0</v>
          </cell>
          <cell r="I2151">
            <v>49632</v>
          </cell>
          <cell r="J2151">
            <v>0</v>
          </cell>
          <cell r="K2151">
            <v>56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 t="str">
            <v>453406</v>
          </cell>
          <cell r="B2152" t="str">
            <v>1251</v>
          </cell>
          <cell r="C2152" t="str">
            <v>12</v>
          </cell>
          <cell r="D2152" t="str">
            <v>01</v>
          </cell>
          <cell r="E2152">
            <v>15</v>
          </cell>
          <cell r="G2152">
            <v>0</v>
          </cell>
          <cell r="H2152">
            <v>0</v>
          </cell>
          <cell r="I2152">
            <v>172225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 t="str">
            <v>453406</v>
          </cell>
          <cell r="B2153" t="str">
            <v>1251</v>
          </cell>
          <cell r="C2153" t="str">
            <v>12</v>
          </cell>
          <cell r="D2153" t="str">
            <v>01</v>
          </cell>
          <cell r="E2153">
            <v>22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 t="str">
            <v>453406</v>
          </cell>
          <cell r="B2154" t="str">
            <v>1251</v>
          </cell>
          <cell r="C2154" t="str">
            <v>12</v>
          </cell>
          <cell r="D2154" t="str">
            <v>01</v>
          </cell>
          <cell r="E2154">
            <v>29</v>
          </cell>
          <cell r="G2154">
            <v>0</v>
          </cell>
          <cell r="H2154">
            <v>0</v>
          </cell>
          <cell r="I2154">
            <v>173713</v>
          </cell>
          <cell r="J2154">
            <v>0</v>
          </cell>
          <cell r="K2154">
            <v>269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3747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 t="str">
            <v>453406</v>
          </cell>
          <cell r="B2155" t="str">
            <v>1251</v>
          </cell>
          <cell r="C2155" t="str">
            <v>12</v>
          </cell>
          <cell r="D2155" t="str">
            <v>01</v>
          </cell>
          <cell r="E2155">
            <v>36</v>
          </cell>
          <cell r="G2155">
            <v>0</v>
          </cell>
          <cell r="H2155">
            <v>0</v>
          </cell>
          <cell r="I2155">
            <v>4016</v>
          </cell>
          <cell r="J2155">
            <v>0</v>
          </cell>
          <cell r="K2155">
            <v>3643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 t="str">
            <v>453406</v>
          </cell>
          <cell r="B2156" t="str">
            <v>1251</v>
          </cell>
          <cell r="C2156" t="str">
            <v>12</v>
          </cell>
          <cell r="D2156" t="str">
            <v>01</v>
          </cell>
          <cell r="E2156">
            <v>43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3643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 t="str">
            <v>453406</v>
          </cell>
          <cell r="B2157" t="str">
            <v>1251</v>
          </cell>
          <cell r="C2157" t="str">
            <v>12</v>
          </cell>
          <cell r="D2157" t="str">
            <v>01</v>
          </cell>
          <cell r="E2157">
            <v>50</v>
          </cell>
          <cell r="G2157">
            <v>0</v>
          </cell>
          <cell r="H2157">
            <v>0</v>
          </cell>
          <cell r="I2157">
            <v>207</v>
          </cell>
          <cell r="J2157">
            <v>0</v>
          </cell>
          <cell r="K2157">
            <v>3664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3871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 t="str">
            <v>453406</v>
          </cell>
          <cell r="B2158" t="str">
            <v>1251</v>
          </cell>
          <cell r="C2158" t="str">
            <v>12</v>
          </cell>
          <cell r="D2158" t="str">
            <v>01</v>
          </cell>
          <cell r="E2158">
            <v>57</v>
          </cell>
          <cell r="G2158">
            <v>7199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7199</v>
          </cell>
          <cell r="N2158">
            <v>0</v>
          </cell>
          <cell r="O2158">
            <v>18729</v>
          </cell>
          <cell r="P2158">
            <v>0</v>
          </cell>
          <cell r="Q2158">
            <v>192442</v>
          </cell>
          <cell r="R2158">
            <v>0</v>
          </cell>
          <cell r="S2158">
            <v>73457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</row>
        <row r="2159">
          <cell r="A2159" t="str">
            <v>453406</v>
          </cell>
          <cell r="B2159" t="str">
            <v>1251</v>
          </cell>
          <cell r="C2159" t="str">
            <v>12</v>
          </cell>
          <cell r="D2159" t="str">
            <v>01</v>
          </cell>
          <cell r="E2159">
            <v>64</v>
          </cell>
          <cell r="G2159">
            <v>98079</v>
          </cell>
          <cell r="H2159">
            <v>0</v>
          </cell>
          <cell r="I2159">
            <v>0</v>
          </cell>
          <cell r="J2159">
            <v>0</v>
          </cell>
          <cell r="K2159">
            <v>171536</v>
          </cell>
          <cell r="L2159">
            <v>0</v>
          </cell>
          <cell r="M2159">
            <v>14546</v>
          </cell>
          <cell r="N2159">
            <v>0</v>
          </cell>
          <cell r="O2159">
            <v>14546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</row>
        <row r="2160">
          <cell r="A2160" t="str">
            <v>453406</v>
          </cell>
          <cell r="B2160" t="str">
            <v>1251</v>
          </cell>
          <cell r="C2160" t="str">
            <v>12</v>
          </cell>
          <cell r="D2160" t="str">
            <v>01</v>
          </cell>
          <cell r="E2160">
            <v>71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14546</v>
          </cell>
          <cell r="N2160">
            <v>0</v>
          </cell>
          <cell r="O2160">
            <v>-3875</v>
          </cell>
          <cell r="P2160">
            <v>0</v>
          </cell>
          <cell r="Q2160">
            <v>-624</v>
          </cell>
          <cell r="R2160">
            <v>0</v>
          </cell>
          <cell r="S2160">
            <v>-3251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</row>
        <row r="2161">
          <cell r="A2161" t="str">
            <v>453406</v>
          </cell>
          <cell r="B2161" t="str">
            <v>1251</v>
          </cell>
          <cell r="C2161" t="str">
            <v>12</v>
          </cell>
          <cell r="D2161" t="str">
            <v>01</v>
          </cell>
          <cell r="E2161">
            <v>78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-3875</v>
          </cell>
          <cell r="N2161">
            <v>0</v>
          </cell>
          <cell r="O2161">
            <v>10671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</row>
        <row r="2162">
          <cell r="A2162" t="str">
            <v>453406</v>
          </cell>
          <cell r="B2162" t="str">
            <v>1251</v>
          </cell>
          <cell r="C2162" t="str">
            <v>12</v>
          </cell>
          <cell r="D2162" t="str">
            <v>01</v>
          </cell>
          <cell r="E2162">
            <v>85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</row>
        <row r="2163">
          <cell r="A2163" t="str">
            <v>453406</v>
          </cell>
          <cell r="B2163" t="str">
            <v>1251</v>
          </cell>
          <cell r="C2163" t="str">
            <v>12</v>
          </cell>
          <cell r="D2163" t="str">
            <v>01</v>
          </cell>
          <cell r="E2163">
            <v>92</v>
          </cell>
          <cell r="G2163">
            <v>9836</v>
          </cell>
          <cell r="H2163">
            <v>0</v>
          </cell>
          <cell r="I2163">
            <v>9836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</row>
        <row r="2164">
          <cell r="A2164" t="str">
            <v>453406</v>
          </cell>
          <cell r="B2164" t="str">
            <v>1251</v>
          </cell>
          <cell r="C2164" t="str">
            <v>12</v>
          </cell>
          <cell r="D2164" t="str">
            <v>01</v>
          </cell>
          <cell r="E2164">
            <v>99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</row>
        <row r="2165">
          <cell r="A2165" t="str">
            <v>453406</v>
          </cell>
          <cell r="B2165" t="str">
            <v>1251</v>
          </cell>
          <cell r="C2165" t="str">
            <v>12</v>
          </cell>
          <cell r="D2165" t="str">
            <v>01</v>
          </cell>
          <cell r="E2165">
            <v>106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</row>
        <row r="2166">
          <cell r="A2166" t="str">
            <v>453406</v>
          </cell>
          <cell r="B2166" t="str">
            <v>1251</v>
          </cell>
          <cell r="C2166" t="str">
            <v>12</v>
          </cell>
          <cell r="D2166" t="str">
            <v>01</v>
          </cell>
          <cell r="E2166">
            <v>113</v>
          </cell>
          <cell r="G2166">
            <v>9836</v>
          </cell>
          <cell r="H2166">
            <v>0</v>
          </cell>
          <cell r="I2166">
            <v>0</v>
          </cell>
          <cell r="J2166">
            <v>0</v>
          </cell>
          <cell r="K2166">
            <v>399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</row>
        <row r="2167">
          <cell r="A2167" t="str">
            <v>453406</v>
          </cell>
          <cell r="B2167" t="str">
            <v>1251</v>
          </cell>
          <cell r="C2167" t="str">
            <v>12</v>
          </cell>
          <cell r="D2167" t="str">
            <v>01</v>
          </cell>
          <cell r="E2167">
            <v>120</v>
          </cell>
          <cell r="G2167">
            <v>399</v>
          </cell>
          <cell r="H2167">
            <v>0</v>
          </cell>
          <cell r="I2167">
            <v>10235</v>
          </cell>
          <cell r="J2167">
            <v>0</v>
          </cell>
          <cell r="K2167">
            <v>192442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</row>
        <row r="2168">
          <cell r="A2168" t="str">
            <v>453406</v>
          </cell>
          <cell r="B2168" t="str">
            <v>1251</v>
          </cell>
          <cell r="C2168" t="str">
            <v>12</v>
          </cell>
          <cell r="D2168" t="str">
            <v>02</v>
          </cell>
          <cell r="E2168">
            <v>1</v>
          </cell>
          <cell r="G2168">
            <v>174826</v>
          </cell>
          <cell r="H2168">
            <v>119270</v>
          </cell>
          <cell r="I2168">
            <v>119438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7637</v>
          </cell>
          <cell r="Q2168">
            <v>5240</v>
          </cell>
          <cell r="R2168">
            <v>5231</v>
          </cell>
          <cell r="S2168">
            <v>274</v>
          </cell>
          <cell r="T2168">
            <v>250</v>
          </cell>
          <cell r="U2168">
            <v>250</v>
          </cell>
          <cell r="V2168">
            <v>0</v>
          </cell>
          <cell r="W2168">
            <v>0</v>
          </cell>
        </row>
        <row r="2169">
          <cell r="A2169" t="str">
            <v>453406</v>
          </cell>
          <cell r="B2169" t="str">
            <v>1251</v>
          </cell>
          <cell r="C2169" t="str">
            <v>12</v>
          </cell>
          <cell r="D2169" t="str">
            <v>02</v>
          </cell>
          <cell r="E2169">
            <v>6</v>
          </cell>
          <cell r="G2169">
            <v>0</v>
          </cell>
          <cell r="H2169">
            <v>0</v>
          </cell>
          <cell r="I2169">
            <v>0</v>
          </cell>
          <cell r="J2169">
            <v>182737</v>
          </cell>
          <cell r="K2169">
            <v>124760</v>
          </cell>
          <cell r="L2169">
            <v>124919</v>
          </cell>
          <cell r="M2169">
            <v>12219</v>
          </cell>
          <cell r="N2169">
            <v>7475</v>
          </cell>
          <cell r="O2169">
            <v>7476</v>
          </cell>
          <cell r="P2169">
            <v>194956</v>
          </cell>
          <cell r="Q2169">
            <v>132235</v>
          </cell>
          <cell r="R2169">
            <v>132395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</row>
        <row r="2170">
          <cell r="A2170" t="str">
            <v>453406</v>
          </cell>
          <cell r="B2170" t="str">
            <v>1251</v>
          </cell>
          <cell r="C2170" t="str">
            <v>12</v>
          </cell>
          <cell r="D2170" t="str">
            <v>02</v>
          </cell>
          <cell r="E2170">
            <v>11</v>
          </cell>
          <cell r="G2170">
            <v>0</v>
          </cell>
          <cell r="H2170">
            <v>0</v>
          </cell>
          <cell r="I2170">
            <v>0</v>
          </cell>
          <cell r="J2170">
            <v>16691</v>
          </cell>
          <cell r="K2170">
            <v>12900</v>
          </cell>
          <cell r="L2170">
            <v>12934</v>
          </cell>
          <cell r="M2170">
            <v>4995</v>
          </cell>
          <cell r="N2170">
            <v>4006</v>
          </cell>
          <cell r="O2170">
            <v>4012</v>
          </cell>
          <cell r="P2170">
            <v>21686</v>
          </cell>
          <cell r="Q2170">
            <v>16906</v>
          </cell>
          <cell r="R2170">
            <v>16946</v>
          </cell>
          <cell r="S2170">
            <v>450</v>
          </cell>
          <cell r="T2170">
            <v>610</v>
          </cell>
          <cell r="U2170">
            <v>609</v>
          </cell>
          <cell r="V2170">
            <v>0</v>
          </cell>
          <cell r="W2170">
            <v>0</v>
          </cell>
        </row>
        <row r="2171">
          <cell r="A2171" t="str">
            <v>453406</v>
          </cell>
          <cell r="B2171" t="str">
            <v>1251</v>
          </cell>
          <cell r="C2171" t="str">
            <v>12</v>
          </cell>
          <cell r="D2171" t="str">
            <v>02</v>
          </cell>
          <cell r="E2171">
            <v>16</v>
          </cell>
          <cell r="G2171">
            <v>22136</v>
          </cell>
          <cell r="H2171">
            <v>17516</v>
          </cell>
          <cell r="I2171">
            <v>17555</v>
          </cell>
          <cell r="J2171">
            <v>1205</v>
          </cell>
          <cell r="K2171">
            <v>0</v>
          </cell>
          <cell r="L2171">
            <v>0</v>
          </cell>
          <cell r="M2171">
            <v>748</v>
          </cell>
          <cell r="N2171">
            <v>748</v>
          </cell>
          <cell r="O2171">
            <v>748</v>
          </cell>
          <cell r="P2171">
            <v>2300</v>
          </cell>
          <cell r="Q2171">
            <v>510</v>
          </cell>
          <cell r="R2171">
            <v>506</v>
          </cell>
          <cell r="S2171">
            <v>0</v>
          </cell>
          <cell r="T2171">
            <v>132</v>
          </cell>
          <cell r="U2171">
            <v>132</v>
          </cell>
          <cell r="V2171">
            <v>0</v>
          </cell>
          <cell r="W2171">
            <v>0</v>
          </cell>
        </row>
        <row r="2172">
          <cell r="A2172" t="str">
            <v>453406</v>
          </cell>
          <cell r="B2172" t="str">
            <v>1251</v>
          </cell>
          <cell r="C2172" t="str">
            <v>12</v>
          </cell>
          <cell r="D2172" t="str">
            <v>02</v>
          </cell>
          <cell r="E2172">
            <v>21</v>
          </cell>
          <cell r="G2172">
            <v>0</v>
          </cell>
          <cell r="H2172">
            <v>0</v>
          </cell>
          <cell r="I2172">
            <v>0</v>
          </cell>
          <cell r="J2172">
            <v>1592</v>
          </cell>
          <cell r="K2172">
            <v>2060</v>
          </cell>
          <cell r="L2172">
            <v>2055</v>
          </cell>
          <cell r="M2172">
            <v>4640</v>
          </cell>
          <cell r="N2172">
            <v>3450</v>
          </cell>
          <cell r="O2172">
            <v>3441</v>
          </cell>
          <cell r="P2172">
            <v>80</v>
          </cell>
          <cell r="Q2172">
            <v>106</v>
          </cell>
          <cell r="R2172">
            <v>105</v>
          </cell>
          <cell r="S2172">
            <v>4720</v>
          </cell>
          <cell r="T2172">
            <v>3556</v>
          </cell>
          <cell r="U2172">
            <v>3546</v>
          </cell>
          <cell r="V2172">
            <v>0</v>
          </cell>
          <cell r="W2172">
            <v>0</v>
          </cell>
        </row>
        <row r="2173">
          <cell r="A2173" t="str">
            <v>453406</v>
          </cell>
          <cell r="B2173" t="str">
            <v>1251</v>
          </cell>
          <cell r="C2173" t="str">
            <v>12</v>
          </cell>
          <cell r="D2173" t="str">
            <v>02</v>
          </cell>
          <cell r="E2173">
            <v>26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3559</v>
          </cell>
          <cell r="N2173">
            <v>2010</v>
          </cell>
          <cell r="O2173">
            <v>2007</v>
          </cell>
          <cell r="P2173">
            <v>3147</v>
          </cell>
          <cell r="Q2173">
            <v>1920</v>
          </cell>
          <cell r="R2173">
            <v>1919</v>
          </cell>
          <cell r="S2173">
            <v>226</v>
          </cell>
          <cell r="T2173">
            <v>846</v>
          </cell>
          <cell r="U2173">
            <v>836</v>
          </cell>
          <cell r="V2173">
            <v>0</v>
          </cell>
          <cell r="W2173">
            <v>0</v>
          </cell>
        </row>
        <row r="2174">
          <cell r="A2174" t="str">
            <v>453406</v>
          </cell>
          <cell r="B2174" t="str">
            <v>1251</v>
          </cell>
          <cell r="C2174" t="str">
            <v>12</v>
          </cell>
          <cell r="D2174" t="str">
            <v>02</v>
          </cell>
          <cell r="E2174">
            <v>31</v>
          </cell>
          <cell r="G2174">
            <v>6932</v>
          </cell>
          <cell r="H2174">
            <v>4776</v>
          </cell>
          <cell r="I2174">
            <v>4762</v>
          </cell>
          <cell r="J2174">
            <v>713</v>
          </cell>
          <cell r="K2174">
            <v>330</v>
          </cell>
          <cell r="L2174">
            <v>326</v>
          </cell>
          <cell r="M2174">
            <v>7645</v>
          </cell>
          <cell r="N2174">
            <v>5106</v>
          </cell>
          <cell r="O2174">
            <v>5088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</row>
        <row r="2175">
          <cell r="A2175" t="str">
            <v>453406</v>
          </cell>
          <cell r="B2175" t="str">
            <v>1251</v>
          </cell>
          <cell r="C2175" t="str">
            <v>12</v>
          </cell>
          <cell r="D2175" t="str">
            <v>02</v>
          </cell>
          <cell r="E2175">
            <v>36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33258</v>
          </cell>
          <cell r="T2175">
            <v>25132</v>
          </cell>
          <cell r="U2175">
            <v>25149</v>
          </cell>
          <cell r="V2175">
            <v>0</v>
          </cell>
          <cell r="W2175">
            <v>0</v>
          </cell>
        </row>
        <row r="2176">
          <cell r="A2176" t="str">
            <v>453406</v>
          </cell>
          <cell r="B2176" t="str">
            <v>1251</v>
          </cell>
          <cell r="C2176" t="str">
            <v>12</v>
          </cell>
          <cell r="D2176" t="str">
            <v>02</v>
          </cell>
          <cell r="E2176">
            <v>41</v>
          </cell>
          <cell r="G2176">
            <v>1243</v>
          </cell>
          <cell r="H2176">
            <v>1046</v>
          </cell>
          <cell r="I2176">
            <v>1040</v>
          </cell>
          <cell r="J2176">
            <v>35706</v>
          </cell>
          <cell r="K2176">
            <v>26178</v>
          </cell>
          <cell r="L2176">
            <v>26189</v>
          </cell>
          <cell r="M2176">
            <v>4848</v>
          </cell>
          <cell r="N2176">
            <v>7960</v>
          </cell>
          <cell r="O2176">
            <v>7945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</row>
        <row r="2177">
          <cell r="A2177" t="str">
            <v>453406</v>
          </cell>
          <cell r="B2177" t="str">
            <v>1251</v>
          </cell>
          <cell r="C2177" t="str">
            <v>12</v>
          </cell>
          <cell r="D2177" t="str">
            <v>02</v>
          </cell>
          <cell r="E2177">
            <v>46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4848</v>
          </cell>
          <cell r="Q2177">
            <v>7960</v>
          </cell>
          <cell r="R2177">
            <v>7945</v>
          </cell>
          <cell r="S2177">
            <v>235510</v>
          </cell>
          <cell r="T2177">
            <v>166373</v>
          </cell>
          <cell r="U2177">
            <v>166529</v>
          </cell>
          <cell r="V2177">
            <v>0</v>
          </cell>
          <cell r="W2177">
            <v>0</v>
          </cell>
        </row>
        <row r="2178">
          <cell r="A2178" t="str">
            <v>453406</v>
          </cell>
          <cell r="B2178" t="str">
            <v>1251</v>
          </cell>
          <cell r="C2178" t="str">
            <v>12</v>
          </cell>
          <cell r="D2178" t="str">
            <v>02</v>
          </cell>
          <cell r="E2178">
            <v>51</v>
          </cell>
          <cell r="G2178">
            <v>66081</v>
          </cell>
          <cell r="H2178">
            <v>46145</v>
          </cell>
          <cell r="I2178">
            <v>46166</v>
          </cell>
          <cell r="J2178">
            <v>6691</v>
          </cell>
          <cell r="K2178">
            <v>4580</v>
          </cell>
          <cell r="L2178">
            <v>4582</v>
          </cell>
          <cell r="M2178">
            <v>2477</v>
          </cell>
          <cell r="N2178">
            <v>1830</v>
          </cell>
          <cell r="O2178">
            <v>1829</v>
          </cell>
          <cell r="P2178">
            <v>240</v>
          </cell>
          <cell r="Q2178">
            <v>630</v>
          </cell>
          <cell r="R2178">
            <v>626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</row>
        <row r="2179">
          <cell r="A2179" t="str">
            <v>453406</v>
          </cell>
          <cell r="B2179" t="str">
            <v>1251</v>
          </cell>
          <cell r="C2179" t="str">
            <v>12</v>
          </cell>
          <cell r="D2179" t="str">
            <v>02</v>
          </cell>
          <cell r="E2179">
            <v>56</v>
          </cell>
          <cell r="G2179">
            <v>231</v>
          </cell>
          <cell r="H2179">
            <v>32</v>
          </cell>
          <cell r="I2179">
            <v>14</v>
          </cell>
          <cell r="J2179">
            <v>75720</v>
          </cell>
          <cell r="K2179">
            <v>53217</v>
          </cell>
          <cell r="L2179">
            <v>53217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</row>
        <row r="2180">
          <cell r="A2180" t="str">
            <v>453406</v>
          </cell>
          <cell r="B2180" t="str">
            <v>1251</v>
          </cell>
          <cell r="C2180" t="str">
            <v>12</v>
          </cell>
          <cell r="D2180" t="str">
            <v>03</v>
          </cell>
          <cell r="E2180">
            <v>1</v>
          </cell>
          <cell r="G2180">
            <v>51159</v>
          </cell>
          <cell r="H2180">
            <v>38285</v>
          </cell>
          <cell r="I2180">
            <v>36782</v>
          </cell>
          <cell r="J2180">
            <v>60</v>
          </cell>
          <cell r="K2180">
            <v>40</v>
          </cell>
          <cell r="L2180">
            <v>26</v>
          </cell>
          <cell r="M2180">
            <v>0</v>
          </cell>
          <cell r="N2180">
            <v>5</v>
          </cell>
          <cell r="O2180">
            <v>5</v>
          </cell>
          <cell r="P2180">
            <v>1350</v>
          </cell>
          <cell r="Q2180">
            <v>1100</v>
          </cell>
          <cell r="R2180">
            <v>988</v>
          </cell>
          <cell r="S2180">
            <v>1250</v>
          </cell>
          <cell r="T2180">
            <v>400</v>
          </cell>
          <cell r="U2180">
            <v>374</v>
          </cell>
          <cell r="V2180">
            <v>0</v>
          </cell>
          <cell r="W2180">
            <v>0</v>
          </cell>
        </row>
        <row r="2181">
          <cell r="A2181" t="str">
            <v>453406</v>
          </cell>
          <cell r="B2181" t="str">
            <v>1251</v>
          </cell>
          <cell r="C2181" t="str">
            <v>12</v>
          </cell>
          <cell r="D2181" t="str">
            <v>03</v>
          </cell>
          <cell r="E2181">
            <v>6</v>
          </cell>
          <cell r="G2181">
            <v>100</v>
          </cell>
          <cell r="H2181">
            <v>400</v>
          </cell>
          <cell r="I2181">
            <v>351</v>
          </cell>
          <cell r="J2181">
            <v>150</v>
          </cell>
          <cell r="K2181">
            <v>210</v>
          </cell>
          <cell r="L2181">
            <v>209</v>
          </cell>
          <cell r="M2181">
            <v>0</v>
          </cell>
          <cell r="N2181">
            <v>0</v>
          </cell>
          <cell r="O2181">
            <v>0</v>
          </cell>
          <cell r="P2181">
            <v>700</v>
          </cell>
          <cell r="Q2181">
            <v>390</v>
          </cell>
          <cell r="R2181">
            <v>387</v>
          </cell>
          <cell r="S2181">
            <v>970</v>
          </cell>
          <cell r="T2181">
            <v>1470</v>
          </cell>
          <cell r="U2181">
            <v>1470</v>
          </cell>
          <cell r="V2181">
            <v>0</v>
          </cell>
          <cell r="W2181">
            <v>0</v>
          </cell>
        </row>
        <row r="2182">
          <cell r="A2182" t="str">
            <v>453406</v>
          </cell>
          <cell r="B2182" t="str">
            <v>1251</v>
          </cell>
          <cell r="C2182" t="str">
            <v>12</v>
          </cell>
          <cell r="D2182" t="str">
            <v>03</v>
          </cell>
          <cell r="E2182">
            <v>11</v>
          </cell>
          <cell r="G2182">
            <v>1870</v>
          </cell>
          <cell r="H2182">
            <v>530</v>
          </cell>
          <cell r="I2182">
            <v>527</v>
          </cell>
          <cell r="J2182">
            <v>530</v>
          </cell>
          <cell r="K2182">
            <v>100</v>
          </cell>
          <cell r="L2182">
            <v>52</v>
          </cell>
          <cell r="M2182">
            <v>5800</v>
          </cell>
          <cell r="N2182">
            <v>4110</v>
          </cell>
          <cell r="O2182">
            <v>4110</v>
          </cell>
          <cell r="P2182">
            <v>63939</v>
          </cell>
          <cell r="Q2182">
            <v>47040</v>
          </cell>
          <cell r="R2182">
            <v>45281</v>
          </cell>
          <cell r="S2182">
            <v>2000</v>
          </cell>
          <cell r="T2182">
            <v>1295</v>
          </cell>
          <cell r="U2182">
            <v>1192</v>
          </cell>
          <cell r="V2182">
            <v>0</v>
          </cell>
          <cell r="W2182">
            <v>0</v>
          </cell>
        </row>
        <row r="2183">
          <cell r="A2183" t="str">
            <v>453406</v>
          </cell>
          <cell r="B2183" t="str">
            <v>1251</v>
          </cell>
          <cell r="C2183" t="str">
            <v>12</v>
          </cell>
          <cell r="D2183" t="str">
            <v>03</v>
          </cell>
          <cell r="E2183">
            <v>16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2000</v>
          </cell>
          <cell r="N2183">
            <v>1295</v>
          </cell>
          <cell r="O2183">
            <v>1192</v>
          </cell>
          <cell r="P2183">
            <v>150</v>
          </cell>
          <cell r="Q2183">
            <v>1015</v>
          </cell>
          <cell r="R2183">
            <v>1011</v>
          </cell>
          <cell r="S2183">
            <v>180</v>
          </cell>
          <cell r="T2183">
            <v>135</v>
          </cell>
          <cell r="U2183">
            <v>133</v>
          </cell>
          <cell r="V2183">
            <v>0</v>
          </cell>
          <cell r="W2183">
            <v>0</v>
          </cell>
        </row>
        <row r="2184">
          <cell r="A2184" t="str">
            <v>453406</v>
          </cell>
          <cell r="B2184" t="str">
            <v>1251</v>
          </cell>
          <cell r="C2184" t="str">
            <v>12</v>
          </cell>
          <cell r="D2184" t="str">
            <v>03</v>
          </cell>
          <cell r="E2184">
            <v>21</v>
          </cell>
          <cell r="G2184">
            <v>0</v>
          </cell>
          <cell r="H2184">
            <v>0</v>
          </cell>
          <cell r="I2184">
            <v>0</v>
          </cell>
          <cell r="J2184">
            <v>214</v>
          </cell>
          <cell r="K2184">
            <v>1718</v>
          </cell>
          <cell r="L2184">
            <v>1713</v>
          </cell>
          <cell r="M2184">
            <v>10100</v>
          </cell>
          <cell r="N2184">
            <v>9210</v>
          </cell>
          <cell r="O2184">
            <v>9206</v>
          </cell>
          <cell r="P2184">
            <v>4250</v>
          </cell>
          <cell r="Q2184">
            <v>5000</v>
          </cell>
          <cell r="R2184">
            <v>3864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</row>
        <row r="2185">
          <cell r="A2185" t="str">
            <v>453406</v>
          </cell>
          <cell r="B2185" t="str">
            <v>1251</v>
          </cell>
          <cell r="C2185" t="str">
            <v>12</v>
          </cell>
          <cell r="D2185" t="str">
            <v>03</v>
          </cell>
          <cell r="E2185">
            <v>26</v>
          </cell>
          <cell r="G2185">
            <v>1300</v>
          </cell>
          <cell r="H2185">
            <v>805</v>
          </cell>
          <cell r="I2185">
            <v>805</v>
          </cell>
          <cell r="J2185">
            <v>5200</v>
          </cell>
          <cell r="K2185">
            <v>2500</v>
          </cell>
          <cell r="L2185">
            <v>1751</v>
          </cell>
          <cell r="M2185">
            <v>8340</v>
          </cell>
          <cell r="N2185">
            <v>9400</v>
          </cell>
          <cell r="O2185">
            <v>8968</v>
          </cell>
          <cell r="P2185">
            <v>0</v>
          </cell>
          <cell r="Q2185">
            <v>806</v>
          </cell>
          <cell r="R2185">
            <v>576</v>
          </cell>
          <cell r="S2185">
            <v>0</v>
          </cell>
          <cell r="T2185">
            <v>194</v>
          </cell>
          <cell r="U2185">
            <v>194</v>
          </cell>
          <cell r="V2185">
            <v>0</v>
          </cell>
          <cell r="W2185">
            <v>0</v>
          </cell>
        </row>
        <row r="2186">
          <cell r="A2186" t="str">
            <v>453406</v>
          </cell>
          <cell r="B2186" t="str">
            <v>1251</v>
          </cell>
          <cell r="C2186" t="str">
            <v>12</v>
          </cell>
          <cell r="D2186" t="str">
            <v>03</v>
          </cell>
          <cell r="E2186">
            <v>31</v>
          </cell>
          <cell r="G2186">
            <v>29734</v>
          </cell>
          <cell r="H2186">
            <v>30783</v>
          </cell>
          <cell r="I2186">
            <v>28221</v>
          </cell>
          <cell r="J2186">
            <v>0</v>
          </cell>
          <cell r="K2186">
            <v>0</v>
          </cell>
          <cell r="L2186">
            <v>0</v>
          </cell>
          <cell r="M2186">
            <v>15710</v>
          </cell>
          <cell r="N2186">
            <v>11750</v>
          </cell>
          <cell r="O2186">
            <v>11196</v>
          </cell>
          <cell r="P2186">
            <v>0</v>
          </cell>
          <cell r="Q2186">
            <v>1920</v>
          </cell>
          <cell r="R2186">
            <v>1920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 t="str">
            <v>453406</v>
          </cell>
          <cell r="B2187" t="str">
            <v>1251</v>
          </cell>
          <cell r="C2187" t="str">
            <v>12</v>
          </cell>
          <cell r="D2187" t="str">
            <v>03</v>
          </cell>
          <cell r="E2187">
            <v>36</v>
          </cell>
          <cell r="G2187">
            <v>15710</v>
          </cell>
          <cell r="H2187">
            <v>13670</v>
          </cell>
          <cell r="I2187">
            <v>13116</v>
          </cell>
          <cell r="J2187">
            <v>322</v>
          </cell>
          <cell r="K2187">
            <v>300</v>
          </cell>
          <cell r="L2187">
            <v>209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180</v>
          </cell>
          <cell r="R2187">
            <v>168</v>
          </cell>
          <cell r="S2187">
            <v>163</v>
          </cell>
          <cell r="T2187">
            <v>170</v>
          </cell>
          <cell r="U2187">
            <v>167</v>
          </cell>
          <cell r="V2187">
            <v>0</v>
          </cell>
          <cell r="W2187">
            <v>0</v>
          </cell>
        </row>
        <row r="2188">
          <cell r="A2188" t="str">
            <v>453406</v>
          </cell>
          <cell r="B2188" t="str">
            <v>1251</v>
          </cell>
          <cell r="C2188" t="str">
            <v>12</v>
          </cell>
          <cell r="D2188" t="str">
            <v>03</v>
          </cell>
          <cell r="E2188">
            <v>41</v>
          </cell>
          <cell r="G2188">
            <v>485</v>
          </cell>
          <cell r="H2188">
            <v>650</v>
          </cell>
          <cell r="I2188">
            <v>544</v>
          </cell>
          <cell r="J2188">
            <v>0</v>
          </cell>
          <cell r="K2188">
            <v>1018</v>
          </cell>
          <cell r="L2188">
            <v>1018</v>
          </cell>
          <cell r="M2188">
            <v>8380</v>
          </cell>
          <cell r="N2188">
            <v>15</v>
          </cell>
          <cell r="O2188">
            <v>14</v>
          </cell>
          <cell r="P2188">
            <v>120248</v>
          </cell>
          <cell r="Q2188">
            <v>94471</v>
          </cell>
          <cell r="R2188">
            <v>89386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 t="str">
            <v>453406</v>
          </cell>
          <cell r="B2189" t="str">
            <v>1251</v>
          </cell>
          <cell r="C2189" t="str">
            <v>12</v>
          </cell>
          <cell r="D2189" t="str">
            <v>03</v>
          </cell>
          <cell r="E2189">
            <v>46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 t="str">
            <v>453406</v>
          </cell>
          <cell r="B2190" t="str">
            <v>1251</v>
          </cell>
          <cell r="C2190" t="str">
            <v>12</v>
          </cell>
          <cell r="D2190" t="str">
            <v>03</v>
          </cell>
          <cell r="E2190">
            <v>51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1100</v>
          </cell>
          <cell r="T2190">
            <v>1500</v>
          </cell>
          <cell r="U2190">
            <v>1495</v>
          </cell>
          <cell r="V2190">
            <v>0</v>
          </cell>
          <cell r="W2190">
            <v>0</v>
          </cell>
        </row>
        <row r="2191">
          <cell r="A2191" t="str">
            <v>453406</v>
          </cell>
          <cell r="B2191" t="str">
            <v>1251</v>
          </cell>
          <cell r="C2191" t="str">
            <v>12</v>
          </cell>
          <cell r="D2191" t="str">
            <v>03</v>
          </cell>
          <cell r="E2191">
            <v>56</v>
          </cell>
          <cell r="G2191">
            <v>1100</v>
          </cell>
          <cell r="H2191">
            <v>1500</v>
          </cell>
          <cell r="I2191">
            <v>1495</v>
          </cell>
          <cell r="J2191">
            <v>0</v>
          </cell>
          <cell r="K2191">
            <v>295</v>
          </cell>
          <cell r="L2191">
            <v>292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295</v>
          </cell>
          <cell r="R2191">
            <v>292</v>
          </cell>
          <cell r="S2191">
            <v>0</v>
          </cell>
          <cell r="T2191">
            <v>0</v>
          </cell>
          <cell r="U2191">
            <v>2</v>
          </cell>
          <cell r="V2191">
            <v>0</v>
          </cell>
          <cell r="W2191">
            <v>0</v>
          </cell>
        </row>
        <row r="2192">
          <cell r="A2192" t="str">
            <v>453406</v>
          </cell>
          <cell r="B2192" t="str">
            <v>1251</v>
          </cell>
          <cell r="C2192" t="str">
            <v>12</v>
          </cell>
          <cell r="D2192" t="str">
            <v>03</v>
          </cell>
          <cell r="E2192">
            <v>61</v>
          </cell>
          <cell r="G2192">
            <v>1100</v>
          </cell>
          <cell r="H2192">
            <v>1795</v>
          </cell>
          <cell r="I2192">
            <v>1789</v>
          </cell>
          <cell r="J2192">
            <v>121348</v>
          </cell>
          <cell r="K2192">
            <v>96266</v>
          </cell>
          <cell r="L2192">
            <v>91175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 t="str">
            <v>453406</v>
          </cell>
          <cell r="B2193" t="str">
            <v>1251</v>
          </cell>
          <cell r="C2193" t="str">
            <v>12</v>
          </cell>
          <cell r="D2193" t="str">
            <v>04</v>
          </cell>
          <cell r="E2193">
            <v>1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 t="str">
            <v>453406</v>
          </cell>
          <cell r="B2194" t="str">
            <v>1251</v>
          </cell>
          <cell r="C2194" t="str">
            <v>12</v>
          </cell>
          <cell r="D2194" t="str">
            <v>04</v>
          </cell>
          <cell r="E2194">
            <v>6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6107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 t="str">
            <v>453406</v>
          </cell>
          <cell r="B2195" t="str">
            <v>1251</v>
          </cell>
          <cell r="C2195" t="str">
            <v>12</v>
          </cell>
          <cell r="D2195" t="str">
            <v>04</v>
          </cell>
          <cell r="E2195">
            <v>11</v>
          </cell>
          <cell r="G2195">
            <v>0</v>
          </cell>
          <cell r="H2195">
            <v>0</v>
          </cell>
          <cell r="I2195">
            <v>6107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 t="str">
            <v>453406</v>
          </cell>
          <cell r="B2196" t="str">
            <v>1251</v>
          </cell>
          <cell r="C2196" t="str">
            <v>12</v>
          </cell>
          <cell r="D2196" t="str">
            <v>04</v>
          </cell>
          <cell r="E2196">
            <v>16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6107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 t="str">
            <v>453406</v>
          </cell>
          <cell r="B2197" t="str">
            <v>1251</v>
          </cell>
          <cell r="C2197" t="str">
            <v>12</v>
          </cell>
          <cell r="D2197" t="str">
            <v>04</v>
          </cell>
          <cell r="E2197">
            <v>21</v>
          </cell>
          <cell r="G2197">
            <v>0</v>
          </cell>
          <cell r="H2197">
            <v>0</v>
          </cell>
          <cell r="I2197">
            <v>6107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 t="str">
            <v>453406</v>
          </cell>
          <cell r="B2198" t="str">
            <v>1251</v>
          </cell>
          <cell r="C2198" t="str">
            <v>12</v>
          </cell>
          <cell r="D2198" t="str">
            <v>04</v>
          </cell>
          <cell r="E2198">
            <v>26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 t="str">
            <v>453406</v>
          </cell>
          <cell r="B2199" t="str">
            <v>1251</v>
          </cell>
          <cell r="C2199" t="str">
            <v>12</v>
          </cell>
          <cell r="D2199" t="str">
            <v>04</v>
          </cell>
          <cell r="E2199">
            <v>31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 t="str">
            <v>453406</v>
          </cell>
          <cell r="B2200" t="str">
            <v>1251</v>
          </cell>
          <cell r="C2200" t="str">
            <v>12</v>
          </cell>
          <cell r="D2200" t="str">
            <v>04</v>
          </cell>
          <cell r="E2200">
            <v>36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 t="str">
            <v>453406</v>
          </cell>
          <cell r="B2201" t="str">
            <v>1251</v>
          </cell>
          <cell r="C2201" t="str">
            <v>12</v>
          </cell>
          <cell r="D2201" t="str">
            <v>05</v>
          </cell>
          <cell r="E2201">
            <v>1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 t="str">
            <v>453406</v>
          </cell>
          <cell r="B2202" t="str">
            <v>1251</v>
          </cell>
          <cell r="C2202" t="str">
            <v>12</v>
          </cell>
          <cell r="D2202" t="str">
            <v>05</v>
          </cell>
          <cell r="E2202">
            <v>6</v>
          </cell>
          <cell r="G2202">
            <v>0</v>
          </cell>
          <cell r="H2202">
            <v>0</v>
          </cell>
          <cell r="I2202">
            <v>0</v>
          </cell>
          <cell r="J2202">
            <v>1667</v>
          </cell>
          <cell r="K2202">
            <v>0</v>
          </cell>
          <cell r="L2202">
            <v>0</v>
          </cell>
          <cell r="M2202">
            <v>666</v>
          </cell>
          <cell r="N2202">
            <v>718</v>
          </cell>
          <cell r="O2202">
            <v>718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1330</v>
          </cell>
          <cell r="U2202">
            <v>164</v>
          </cell>
          <cell r="V2202">
            <v>0</v>
          </cell>
          <cell r="W2202">
            <v>0</v>
          </cell>
        </row>
        <row r="2203">
          <cell r="A2203" t="str">
            <v>453406</v>
          </cell>
          <cell r="B2203" t="str">
            <v>1251</v>
          </cell>
          <cell r="C2203" t="str">
            <v>12</v>
          </cell>
          <cell r="D2203" t="str">
            <v>05</v>
          </cell>
          <cell r="E2203">
            <v>11</v>
          </cell>
          <cell r="G2203">
            <v>1000</v>
          </cell>
          <cell r="H2203">
            <v>5300</v>
          </cell>
          <cell r="I2203">
            <v>5254</v>
          </cell>
          <cell r="J2203">
            <v>0</v>
          </cell>
          <cell r="K2203">
            <v>0</v>
          </cell>
          <cell r="L2203">
            <v>0</v>
          </cell>
          <cell r="M2203">
            <v>3333</v>
          </cell>
          <cell r="N2203">
            <v>7348</v>
          </cell>
          <cell r="O2203">
            <v>6136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 t="str">
            <v>453406</v>
          </cell>
          <cell r="B2204" t="str">
            <v>1251</v>
          </cell>
          <cell r="C2204" t="str">
            <v>12</v>
          </cell>
          <cell r="D2204" t="str">
            <v>05</v>
          </cell>
          <cell r="E2204">
            <v>16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 t="str">
            <v>453406</v>
          </cell>
          <cell r="B2205" t="str">
            <v>1251</v>
          </cell>
          <cell r="C2205" t="str">
            <v>12</v>
          </cell>
          <cell r="D2205" t="str">
            <v>05</v>
          </cell>
          <cell r="E2205">
            <v>21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 t="str">
            <v>453406</v>
          </cell>
          <cell r="B2206" t="str">
            <v>1251</v>
          </cell>
          <cell r="C2206" t="str">
            <v>12</v>
          </cell>
          <cell r="D2206" t="str">
            <v>05</v>
          </cell>
          <cell r="E2206">
            <v>26</v>
          </cell>
          <cell r="G2206">
            <v>0</v>
          </cell>
          <cell r="H2206">
            <v>0</v>
          </cell>
          <cell r="I2206">
            <v>0</v>
          </cell>
          <cell r="J2206">
            <v>667</v>
          </cell>
          <cell r="K2206">
            <v>1442</v>
          </cell>
          <cell r="L2206">
            <v>1262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 t="str">
            <v>453406</v>
          </cell>
          <cell r="B2207" t="str">
            <v>1251</v>
          </cell>
          <cell r="C2207" t="str">
            <v>12</v>
          </cell>
          <cell r="D2207" t="str">
            <v>05</v>
          </cell>
          <cell r="E2207">
            <v>31</v>
          </cell>
          <cell r="G2207">
            <v>0</v>
          </cell>
          <cell r="H2207">
            <v>0</v>
          </cell>
          <cell r="I2207">
            <v>0</v>
          </cell>
          <cell r="J2207">
            <v>667</v>
          </cell>
          <cell r="K2207">
            <v>1442</v>
          </cell>
          <cell r="L2207">
            <v>1262</v>
          </cell>
          <cell r="M2207">
            <v>4000</v>
          </cell>
          <cell r="N2207">
            <v>8790</v>
          </cell>
          <cell r="O2207">
            <v>7398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 t="str">
            <v>453406</v>
          </cell>
          <cell r="B2208" t="str">
            <v>1251</v>
          </cell>
          <cell r="C2208" t="str">
            <v>12</v>
          </cell>
          <cell r="D2208" t="str">
            <v>05</v>
          </cell>
          <cell r="E2208">
            <v>36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4000</v>
          </cell>
          <cell r="Q2208">
            <v>8790</v>
          </cell>
          <cell r="R2208">
            <v>7398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 t="str">
            <v>453406</v>
          </cell>
          <cell r="B2209" t="str">
            <v>1251</v>
          </cell>
          <cell r="C2209" t="str">
            <v>12</v>
          </cell>
          <cell r="D2209" t="str">
            <v>06</v>
          </cell>
          <cell r="E2209">
            <v>1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 t="str">
            <v>453406</v>
          </cell>
          <cell r="B2210" t="str">
            <v>1251</v>
          </cell>
          <cell r="C2210" t="str">
            <v>12</v>
          </cell>
          <cell r="D2210" t="str">
            <v>06</v>
          </cell>
          <cell r="E2210">
            <v>6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 t="str">
            <v>453406</v>
          </cell>
          <cell r="B2211" t="str">
            <v>1251</v>
          </cell>
          <cell r="C2211" t="str">
            <v>12</v>
          </cell>
          <cell r="D2211" t="str">
            <v>06</v>
          </cell>
          <cell r="E2211">
            <v>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 t="str">
            <v>453406</v>
          </cell>
          <cell r="B2212" t="str">
            <v>1251</v>
          </cell>
          <cell r="C2212" t="str">
            <v>12</v>
          </cell>
          <cell r="D2212" t="str">
            <v>06</v>
          </cell>
          <cell r="E2212">
            <v>16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 t="str">
            <v>453406</v>
          </cell>
          <cell r="B2213" t="str">
            <v>1251</v>
          </cell>
          <cell r="C2213" t="str">
            <v>12</v>
          </cell>
          <cell r="D2213" t="str">
            <v>06</v>
          </cell>
          <cell r="E2213">
            <v>21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 t="str">
            <v>453406</v>
          </cell>
          <cell r="B2214" t="str">
            <v>1251</v>
          </cell>
          <cell r="C2214" t="str">
            <v>12</v>
          </cell>
          <cell r="D2214" t="str">
            <v>06</v>
          </cell>
          <cell r="E2214">
            <v>26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 t="str">
            <v>453406</v>
          </cell>
          <cell r="B2215" t="str">
            <v>1251</v>
          </cell>
          <cell r="C2215" t="str">
            <v>12</v>
          </cell>
          <cell r="D2215" t="str">
            <v>06</v>
          </cell>
          <cell r="E2215">
            <v>31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 t="str">
            <v>453406</v>
          </cell>
          <cell r="B2216" t="str">
            <v>1251</v>
          </cell>
          <cell r="C2216" t="str">
            <v>12</v>
          </cell>
          <cell r="D2216" t="str">
            <v>06</v>
          </cell>
          <cell r="E2216">
            <v>36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 t="str">
            <v>453406</v>
          </cell>
          <cell r="B2217" t="str">
            <v>1251</v>
          </cell>
          <cell r="C2217" t="str">
            <v>12</v>
          </cell>
          <cell r="D2217" t="str">
            <v>06</v>
          </cell>
          <cell r="E2217">
            <v>41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 t="str">
            <v>453406</v>
          </cell>
          <cell r="B2218" t="str">
            <v>1251</v>
          </cell>
          <cell r="C2218" t="str">
            <v>12</v>
          </cell>
          <cell r="D2218" t="str">
            <v>06</v>
          </cell>
          <cell r="E2218">
            <v>46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 t="str">
            <v>453406</v>
          </cell>
          <cell r="B2219" t="str">
            <v>1251</v>
          </cell>
          <cell r="C2219" t="str">
            <v>12</v>
          </cell>
          <cell r="D2219" t="str">
            <v>06</v>
          </cell>
          <cell r="E2219">
            <v>51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 t="str">
            <v>453406</v>
          </cell>
          <cell r="B2220" t="str">
            <v>1251</v>
          </cell>
          <cell r="C2220" t="str">
            <v>12</v>
          </cell>
          <cell r="D2220" t="str">
            <v>06</v>
          </cell>
          <cell r="E2220">
            <v>56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 t="str">
            <v>453406</v>
          </cell>
          <cell r="B2221" t="str">
            <v>1251</v>
          </cell>
          <cell r="C2221" t="str">
            <v>12</v>
          </cell>
          <cell r="D2221" t="str">
            <v>06</v>
          </cell>
          <cell r="E2221">
            <v>61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 t="str">
            <v>453406</v>
          </cell>
          <cell r="B2222" t="str">
            <v>1251</v>
          </cell>
          <cell r="C2222" t="str">
            <v>12</v>
          </cell>
          <cell r="D2222" t="str">
            <v>06</v>
          </cell>
          <cell r="E2222">
            <v>66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 t="str">
            <v>453406</v>
          </cell>
          <cell r="B2223" t="str">
            <v>1251</v>
          </cell>
          <cell r="C2223" t="str">
            <v>12</v>
          </cell>
          <cell r="D2223" t="str">
            <v>06</v>
          </cell>
          <cell r="E2223">
            <v>71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 t="str">
            <v>453406</v>
          </cell>
          <cell r="B2224" t="str">
            <v>1251</v>
          </cell>
          <cell r="C2224" t="str">
            <v>12</v>
          </cell>
          <cell r="D2224" t="str">
            <v>06</v>
          </cell>
          <cell r="E2224">
            <v>76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</row>
        <row r="2225">
          <cell r="A2225" t="str">
            <v>453406</v>
          </cell>
          <cell r="B2225" t="str">
            <v>1251</v>
          </cell>
          <cell r="C2225" t="str">
            <v>12</v>
          </cell>
          <cell r="D2225" t="str">
            <v>06</v>
          </cell>
          <cell r="E2225">
            <v>81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</row>
        <row r="2226">
          <cell r="A2226" t="str">
            <v>453406</v>
          </cell>
          <cell r="B2226" t="str">
            <v>1251</v>
          </cell>
          <cell r="C2226" t="str">
            <v>12</v>
          </cell>
          <cell r="D2226" t="str">
            <v>06</v>
          </cell>
          <cell r="E2226">
            <v>86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 t="str">
            <v>453406</v>
          </cell>
          <cell r="B2227" t="str">
            <v>1251</v>
          </cell>
          <cell r="C2227" t="str">
            <v>12</v>
          </cell>
          <cell r="D2227" t="str">
            <v>06</v>
          </cell>
          <cell r="E2227">
            <v>91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 t="str">
            <v>453406</v>
          </cell>
          <cell r="B2228" t="str">
            <v>1251</v>
          </cell>
          <cell r="C2228" t="str">
            <v>12</v>
          </cell>
          <cell r="D2228" t="str">
            <v>06</v>
          </cell>
          <cell r="E2228">
            <v>96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 t="str">
            <v>453406</v>
          </cell>
          <cell r="B2229" t="str">
            <v>1251</v>
          </cell>
          <cell r="C2229" t="str">
            <v>12</v>
          </cell>
          <cell r="D2229" t="str">
            <v>06</v>
          </cell>
          <cell r="E2229">
            <v>101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 t="str">
            <v>453406</v>
          </cell>
          <cell r="B2230" t="str">
            <v>1251</v>
          </cell>
          <cell r="C2230" t="str">
            <v>12</v>
          </cell>
          <cell r="D2230" t="str">
            <v>06</v>
          </cell>
          <cell r="E2230">
            <v>106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-7199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-7199</v>
          </cell>
          <cell r="V2230">
            <v>0</v>
          </cell>
          <cell r="W2230">
            <v>0</v>
          </cell>
        </row>
        <row r="2231">
          <cell r="A2231" t="str">
            <v>453406</v>
          </cell>
          <cell r="B2231" t="str">
            <v>1251</v>
          </cell>
          <cell r="C2231" t="str">
            <v>12</v>
          </cell>
          <cell r="D2231" t="str">
            <v>07</v>
          </cell>
          <cell r="E2231">
            <v>1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 t="str">
            <v>453406</v>
          </cell>
          <cell r="B2232" t="str">
            <v>1251</v>
          </cell>
          <cell r="C2232" t="str">
            <v>12</v>
          </cell>
          <cell r="D2232" t="str">
            <v>07</v>
          </cell>
          <cell r="E2232">
            <v>5</v>
          </cell>
          <cell r="G2232">
            <v>8000</v>
          </cell>
          <cell r="H2232">
            <v>4250</v>
          </cell>
          <cell r="I2232">
            <v>4250</v>
          </cell>
          <cell r="J2232">
            <v>0</v>
          </cell>
          <cell r="K2232">
            <v>2200</v>
          </cell>
          <cell r="L2232">
            <v>12696</v>
          </cell>
          <cell r="M2232">
            <v>12689</v>
          </cell>
          <cell r="N2232">
            <v>0</v>
          </cell>
          <cell r="O2232">
            <v>1060</v>
          </cell>
          <cell r="P2232">
            <v>0</v>
          </cell>
          <cell r="Q2232">
            <v>9</v>
          </cell>
          <cell r="R2232">
            <v>0</v>
          </cell>
          <cell r="S2232">
            <v>1982</v>
          </cell>
          <cell r="T2232">
            <v>1581</v>
          </cell>
          <cell r="U2232">
            <v>1581</v>
          </cell>
          <cell r="V2232">
            <v>0</v>
          </cell>
          <cell r="W2232">
            <v>0</v>
          </cell>
        </row>
        <row r="2233">
          <cell r="A2233" t="str">
            <v>453406</v>
          </cell>
          <cell r="B2233" t="str">
            <v>1251</v>
          </cell>
          <cell r="C2233" t="str">
            <v>12</v>
          </cell>
          <cell r="D2233" t="str">
            <v>07</v>
          </cell>
          <cell r="E2233">
            <v>9</v>
          </cell>
          <cell r="G2233">
            <v>5018</v>
          </cell>
          <cell r="H2233">
            <v>4274</v>
          </cell>
          <cell r="I2233">
            <v>4273</v>
          </cell>
          <cell r="J2233">
            <v>0</v>
          </cell>
          <cell r="K2233">
            <v>49522</v>
          </cell>
          <cell r="L2233">
            <v>19247</v>
          </cell>
          <cell r="M2233">
            <v>19246</v>
          </cell>
          <cell r="N2233">
            <v>0</v>
          </cell>
          <cell r="O2233">
            <v>0</v>
          </cell>
          <cell r="P2233">
            <v>15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</v>
          </cell>
          <cell r="V2233">
            <v>0</v>
          </cell>
          <cell r="W2233">
            <v>0</v>
          </cell>
        </row>
        <row r="2234">
          <cell r="A2234" t="str">
            <v>453406</v>
          </cell>
          <cell r="B2234" t="str">
            <v>1251</v>
          </cell>
          <cell r="C2234" t="str">
            <v>12</v>
          </cell>
          <cell r="D2234" t="str">
            <v>07</v>
          </cell>
          <cell r="E2234">
            <v>13</v>
          </cell>
          <cell r="G2234">
            <v>65</v>
          </cell>
          <cell r="H2234">
            <v>0</v>
          </cell>
          <cell r="I2234">
            <v>12</v>
          </cell>
          <cell r="J2234">
            <v>0</v>
          </cell>
          <cell r="K2234">
            <v>67847</v>
          </cell>
          <cell r="L2234">
            <v>42063</v>
          </cell>
          <cell r="M2234">
            <v>42063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 t="str">
            <v>453406</v>
          </cell>
          <cell r="B2235" t="str">
            <v>1251</v>
          </cell>
          <cell r="C2235" t="str">
            <v>12</v>
          </cell>
          <cell r="D2235" t="str">
            <v>07</v>
          </cell>
          <cell r="E2235">
            <v>17</v>
          </cell>
          <cell r="G2235">
            <v>9816</v>
          </cell>
          <cell r="H2235">
            <v>6012</v>
          </cell>
          <cell r="I2235">
            <v>6012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9816</v>
          </cell>
          <cell r="P2235">
            <v>6012</v>
          </cell>
          <cell r="Q2235">
            <v>6012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 t="str">
            <v>453406</v>
          </cell>
          <cell r="B2236" t="str">
            <v>1251</v>
          </cell>
          <cell r="C2236" t="str">
            <v>12</v>
          </cell>
          <cell r="D2236" t="str">
            <v>07</v>
          </cell>
          <cell r="E2236">
            <v>21</v>
          </cell>
          <cell r="G2236">
            <v>0</v>
          </cell>
          <cell r="H2236">
            <v>0</v>
          </cell>
          <cell r="I2236">
            <v>4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 t="str">
            <v>453406</v>
          </cell>
          <cell r="B2237" t="str">
            <v>1251</v>
          </cell>
          <cell r="C2237" t="str">
            <v>12</v>
          </cell>
          <cell r="D2237" t="str">
            <v>07</v>
          </cell>
          <cell r="E2237">
            <v>25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 t="str">
            <v>453406</v>
          </cell>
          <cell r="B2238" t="str">
            <v>1251</v>
          </cell>
          <cell r="C2238" t="str">
            <v>12</v>
          </cell>
          <cell r="D2238" t="str">
            <v>07</v>
          </cell>
          <cell r="E2238">
            <v>29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77663</v>
          </cell>
          <cell r="P2238">
            <v>48075</v>
          </cell>
          <cell r="Q2238">
            <v>48079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</row>
        <row r="2239">
          <cell r="A2239" t="str">
            <v>453406</v>
          </cell>
          <cell r="B2239" t="str">
            <v>1251</v>
          </cell>
          <cell r="C2239" t="str">
            <v>12</v>
          </cell>
          <cell r="D2239" t="str">
            <v>08</v>
          </cell>
          <cell r="E2239">
            <v>1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1333</v>
          </cell>
          <cell r="U2239">
            <v>1333</v>
          </cell>
          <cell r="V2239">
            <v>0</v>
          </cell>
          <cell r="W2239">
            <v>0</v>
          </cell>
        </row>
        <row r="2240">
          <cell r="A2240" t="str">
            <v>453406</v>
          </cell>
          <cell r="B2240" t="str">
            <v>1251</v>
          </cell>
          <cell r="C2240" t="str">
            <v>12</v>
          </cell>
          <cell r="D2240" t="str">
            <v>08</v>
          </cell>
          <cell r="E2240">
            <v>6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1333</v>
          </cell>
          <cell r="R2240">
            <v>1333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 t="str">
            <v>453406</v>
          </cell>
          <cell r="B2241" t="str">
            <v>1251</v>
          </cell>
          <cell r="C2241" t="str">
            <v>12</v>
          </cell>
          <cell r="D2241" t="str">
            <v>08</v>
          </cell>
          <cell r="E2241">
            <v>11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 t="str">
            <v>453406</v>
          </cell>
          <cell r="B2242" t="str">
            <v>1251</v>
          </cell>
          <cell r="C2242" t="str">
            <v>12</v>
          </cell>
          <cell r="D2242" t="str">
            <v>08</v>
          </cell>
          <cell r="E2242">
            <v>16</v>
          </cell>
          <cell r="G2242">
            <v>5200</v>
          </cell>
          <cell r="H2242">
            <v>1650</v>
          </cell>
          <cell r="I2242">
            <v>1033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 t="str">
            <v>453406</v>
          </cell>
          <cell r="B2243" t="str">
            <v>1251</v>
          </cell>
          <cell r="C2243" t="str">
            <v>12</v>
          </cell>
          <cell r="D2243" t="str">
            <v>08</v>
          </cell>
          <cell r="E2243">
            <v>21</v>
          </cell>
          <cell r="G2243">
            <v>5200</v>
          </cell>
          <cell r="H2243">
            <v>1650</v>
          </cell>
          <cell r="I2243">
            <v>1033</v>
          </cell>
          <cell r="J2243">
            <v>5200</v>
          </cell>
          <cell r="K2243">
            <v>2983</v>
          </cell>
          <cell r="L2243">
            <v>2366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 t="str">
            <v>453406</v>
          </cell>
          <cell r="B2244" t="str">
            <v>1251</v>
          </cell>
          <cell r="C2244" t="str">
            <v>12</v>
          </cell>
          <cell r="D2244" t="str">
            <v>09</v>
          </cell>
          <cell r="E2244">
            <v>1</v>
          </cell>
          <cell r="G2244">
            <v>353715</v>
          </cell>
          <cell r="H2244">
            <v>261985</v>
          </cell>
          <cell r="I2244">
            <v>261950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353715</v>
          </cell>
          <cell r="T2244">
            <v>261985</v>
          </cell>
          <cell r="U2244">
            <v>261950</v>
          </cell>
          <cell r="V2244">
            <v>0</v>
          </cell>
          <cell r="W2244">
            <v>0</v>
          </cell>
        </row>
        <row r="2245">
          <cell r="A2245" t="str">
            <v>453406</v>
          </cell>
          <cell r="B2245" t="str">
            <v>1251</v>
          </cell>
          <cell r="C2245" t="str">
            <v>12</v>
          </cell>
          <cell r="D2245" t="str">
            <v>09</v>
          </cell>
          <cell r="E2245">
            <v>6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560</v>
          </cell>
          <cell r="R2245">
            <v>560</v>
          </cell>
          <cell r="S2245">
            <v>0</v>
          </cell>
          <cell r="T2245">
            <v>322</v>
          </cell>
          <cell r="U2245">
            <v>322</v>
          </cell>
          <cell r="V2245">
            <v>0</v>
          </cell>
          <cell r="W2245">
            <v>0</v>
          </cell>
        </row>
        <row r="2246">
          <cell r="A2246" t="str">
            <v>453406</v>
          </cell>
          <cell r="B2246" t="str">
            <v>1251</v>
          </cell>
          <cell r="C2246" t="str">
            <v>12</v>
          </cell>
          <cell r="D2246" t="str">
            <v>09</v>
          </cell>
          <cell r="E2246">
            <v>11</v>
          </cell>
          <cell r="G2246">
            <v>0</v>
          </cell>
          <cell r="H2246">
            <v>50</v>
          </cell>
          <cell r="I2246">
            <v>50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932</v>
          </cell>
          <cell r="R2246">
            <v>932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 t="str">
            <v>453406</v>
          </cell>
          <cell r="B2247" t="str">
            <v>1251</v>
          </cell>
          <cell r="C2247" t="str">
            <v>12</v>
          </cell>
          <cell r="D2247" t="str">
            <v>09</v>
          </cell>
          <cell r="E2247">
            <v>16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428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 t="str">
            <v>453406</v>
          </cell>
          <cell r="B2248" t="str">
            <v>1251</v>
          </cell>
          <cell r="C2248" t="str">
            <v>12</v>
          </cell>
          <cell r="D2248" t="str">
            <v>09</v>
          </cell>
          <cell r="E2248">
            <v>21</v>
          </cell>
          <cell r="G2248">
            <v>0</v>
          </cell>
          <cell r="H2248">
            <v>0</v>
          </cell>
          <cell r="I2248">
            <v>428</v>
          </cell>
          <cell r="J2248">
            <v>0</v>
          </cell>
          <cell r="K2248">
            <v>932</v>
          </cell>
          <cell r="L2248">
            <v>1360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 t="str">
            <v>453406</v>
          </cell>
          <cell r="B2249" t="str">
            <v>1251</v>
          </cell>
          <cell r="C2249" t="str">
            <v>12</v>
          </cell>
          <cell r="D2249" t="str">
            <v>09</v>
          </cell>
          <cell r="E2249">
            <v>26</v>
          </cell>
          <cell r="G2249">
            <v>0</v>
          </cell>
          <cell r="H2249">
            <v>0</v>
          </cell>
          <cell r="I2249">
            <v>0</v>
          </cell>
          <cell r="J2249">
            <v>353715</v>
          </cell>
          <cell r="K2249">
            <v>262917</v>
          </cell>
          <cell r="L2249">
            <v>263310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 t="str">
            <v>453406</v>
          </cell>
          <cell r="B2250" t="str">
            <v>1251</v>
          </cell>
          <cell r="C2250" t="str">
            <v>12</v>
          </cell>
          <cell r="D2250" t="str">
            <v>10</v>
          </cell>
          <cell r="E2250">
            <v>1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 t="str">
            <v>453406</v>
          </cell>
          <cell r="B2251" t="str">
            <v>1251</v>
          </cell>
          <cell r="C2251" t="str">
            <v>12</v>
          </cell>
          <cell r="D2251" t="str">
            <v>10</v>
          </cell>
          <cell r="E2251">
            <v>6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 t="str">
            <v>453406</v>
          </cell>
          <cell r="B2252" t="str">
            <v>1251</v>
          </cell>
          <cell r="C2252" t="str">
            <v>12</v>
          </cell>
          <cell r="D2252" t="str">
            <v>10</v>
          </cell>
          <cell r="E2252">
            <v>11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 t="str">
            <v>453406</v>
          </cell>
          <cell r="B2253" t="str">
            <v>1251</v>
          </cell>
          <cell r="C2253" t="str">
            <v>12</v>
          </cell>
          <cell r="D2253" t="str">
            <v>10</v>
          </cell>
          <cell r="E2253">
            <v>16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 t="str">
            <v>453406</v>
          </cell>
          <cell r="B2254" t="str">
            <v>1251</v>
          </cell>
          <cell r="C2254" t="str">
            <v>12</v>
          </cell>
          <cell r="D2254" t="str">
            <v>10</v>
          </cell>
          <cell r="E2254">
            <v>21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 t="str">
            <v>453406</v>
          </cell>
          <cell r="B2255" t="str">
            <v>1251</v>
          </cell>
          <cell r="C2255" t="str">
            <v>12</v>
          </cell>
          <cell r="D2255" t="str">
            <v>10</v>
          </cell>
          <cell r="E2255">
            <v>26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 t="str">
            <v>453406</v>
          </cell>
          <cell r="B2256" t="str">
            <v>1251</v>
          </cell>
          <cell r="C2256" t="str">
            <v>12</v>
          </cell>
          <cell r="D2256" t="str">
            <v>10</v>
          </cell>
          <cell r="E2256">
            <v>31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 t="str">
            <v>453406</v>
          </cell>
          <cell r="B2257" t="str">
            <v>1251</v>
          </cell>
          <cell r="C2257" t="str">
            <v>12</v>
          </cell>
          <cell r="D2257" t="str">
            <v>10</v>
          </cell>
          <cell r="E2257">
            <v>36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</row>
        <row r="2258">
          <cell r="A2258" t="str">
            <v>453406</v>
          </cell>
          <cell r="B2258" t="str">
            <v>1251</v>
          </cell>
          <cell r="C2258" t="str">
            <v>12</v>
          </cell>
          <cell r="D2258" t="str">
            <v>10</v>
          </cell>
          <cell r="E2258">
            <v>41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 t="str">
            <v>453406</v>
          </cell>
          <cell r="B2259" t="str">
            <v>1251</v>
          </cell>
          <cell r="C2259" t="str">
            <v>12</v>
          </cell>
          <cell r="D2259" t="str">
            <v>10</v>
          </cell>
          <cell r="E2259">
            <v>46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 t="str">
            <v>453406</v>
          </cell>
          <cell r="B2260" t="str">
            <v>1251</v>
          </cell>
          <cell r="C2260" t="str">
            <v>12</v>
          </cell>
          <cell r="D2260" t="str">
            <v>10</v>
          </cell>
          <cell r="E2260">
            <v>51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 t="str">
            <v>453406</v>
          </cell>
          <cell r="B2261" t="str">
            <v>1251</v>
          </cell>
          <cell r="C2261" t="str">
            <v>12</v>
          </cell>
          <cell r="D2261" t="str">
            <v>10</v>
          </cell>
          <cell r="E2261">
            <v>56</v>
          </cell>
          <cell r="G2261">
            <v>0</v>
          </cell>
          <cell r="H2261">
            <v>10671</v>
          </cell>
          <cell r="I2261">
            <v>10671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10671</v>
          </cell>
          <cell r="R2261">
            <v>10671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 t="str">
            <v>453406</v>
          </cell>
          <cell r="B2262" t="str">
            <v>1251</v>
          </cell>
          <cell r="C2262" t="str">
            <v>12</v>
          </cell>
          <cell r="D2262" t="str">
            <v>10</v>
          </cell>
          <cell r="E2262">
            <v>61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</row>
        <row r="2263">
          <cell r="A2263" t="str">
            <v>453406</v>
          </cell>
          <cell r="B2263" t="str">
            <v>1251</v>
          </cell>
          <cell r="C2263" t="str">
            <v>12</v>
          </cell>
          <cell r="D2263" t="str">
            <v>10</v>
          </cell>
          <cell r="E2263">
            <v>66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</row>
        <row r="2264">
          <cell r="A2264" t="str">
            <v>453406</v>
          </cell>
          <cell r="B2264" t="str">
            <v>1251</v>
          </cell>
          <cell r="C2264" t="str">
            <v>12</v>
          </cell>
          <cell r="D2264" t="str">
            <v>10</v>
          </cell>
          <cell r="E2264">
            <v>71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</row>
        <row r="2265">
          <cell r="A2265" t="str">
            <v>453406</v>
          </cell>
          <cell r="B2265" t="str">
            <v>1251</v>
          </cell>
          <cell r="C2265" t="str">
            <v>12</v>
          </cell>
          <cell r="D2265" t="str">
            <v>10</v>
          </cell>
          <cell r="E2265">
            <v>76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 t="str">
            <v>453406</v>
          </cell>
          <cell r="B2266" t="str">
            <v>1251</v>
          </cell>
          <cell r="C2266" t="str">
            <v>12</v>
          </cell>
          <cell r="D2266" t="str">
            <v>10</v>
          </cell>
          <cell r="E2266">
            <v>81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</row>
        <row r="2267">
          <cell r="A2267" t="str">
            <v>453406</v>
          </cell>
          <cell r="B2267" t="str">
            <v>1251</v>
          </cell>
          <cell r="C2267" t="str">
            <v>12</v>
          </cell>
          <cell r="D2267" t="str">
            <v>10</v>
          </cell>
          <cell r="E2267">
            <v>86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 t="str">
            <v>453406</v>
          </cell>
          <cell r="B2268" t="str">
            <v>1251</v>
          </cell>
          <cell r="C2268" t="str">
            <v>12</v>
          </cell>
          <cell r="D2268" t="str">
            <v>10</v>
          </cell>
          <cell r="E2268">
            <v>91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</row>
        <row r="2269">
          <cell r="A2269" t="str">
            <v>453406</v>
          </cell>
          <cell r="B2269" t="str">
            <v>1251</v>
          </cell>
          <cell r="C2269" t="str">
            <v>12</v>
          </cell>
          <cell r="D2269" t="str">
            <v>10</v>
          </cell>
          <cell r="E2269">
            <v>96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 t="str">
            <v>453406</v>
          </cell>
          <cell r="B2270" t="str">
            <v>1251</v>
          </cell>
          <cell r="C2270" t="str">
            <v>12</v>
          </cell>
          <cell r="D2270" t="str">
            <v>10</v>
          </cell>
          <cell r="E2270">
            <v>101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 t="str">
            <v>453406</v>
          </cell>
          <cell r="B2271" t="str">
            <v>1251</v>
          </cell>
          <cell r="C2271" t="str">
            <v>12</v>
          </cell>
          <cell r="D2271" t="str">
            <v>10</v>
          </cell>
          <cell r="E2271">
            <v>106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-399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 t="str">
            <v>453406</v>
          </cell>
          <cell r="B2272" t="str">
            <v>1251</v>
          </cell>
          <cell r="C2272" t="str">
            <v>12</v>
          </cell>
          <cell r="D2272" t="str">
            <v>10</v>
          </cell>
          <cell r="E2272">
            <v>111</v>
          </cell>
          <cell r="G2272">
            <v>0</v>
          </cell>
          <cell r="H2272">
            <v>0</v>
          </cell>
          <cell r="I2272">
            <v>-399</v>
          </cell>
          <cell r="J2272">
            <v>0</v>
          </cell>
          <cell r="K2272">
            <v>10671</v>
          </cell>
          <cell r="L2272">
            <v>10272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 t="str">
            <v>453406</v>
          </cell>
          <cell r="B2273" t="str">
            <v>1251</v>
          </cell>
          <cell r="C2273" t="str">
            <v>12</v>
          </cell>
          <cell r="D2273" t="str">
            <v>21</v>
          </cell>
          <cell r="E2273">
            <v>1</v>
          </cell>
          <cell r="G2273">
            <v>552323</v>
          </cell>
          <cell r="H2273">
            <v>11932</v>
          </cell>
          <cell r="I2273">
            <v>807</v>
          </cell>
          <cell r="J2273">
            <v>28</v>
          </cell>
          <cell r="K2273">
            <v>12767</v>
          </cell>
          <cell r="L2273">
            <v>4268</v>
          </cell>
          <cell r="M2273">
            <v>37405</v>
          </cell>
          <cell r="N2273">
            <v>311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 t="str">
            <v>453406</v>
          </cell>
          <cell r="B2274" t="str">
            <v>1251</v>
          </cell>
          <cell r="C2274" t="str">
            <v>12</v>
          </cell>
          <cell r="D2274" t="str">
            <v>21</v>
          </cell>
          <cell r="E2274">
            <v>1</v>
          </cell>
          <cell r="G2274">
            <v>552411</v>
          </cell>
          <cell r="H2274">
            <v>2500</v>
          </cell>
          <cell r="I2274">
            <v>170</v>
          </cell>
          <cell r="J2274">
            <v>7</v>
          </cell>
          <cell r="K2274">
            <v>2677</v>
          </cell>
          <cell r="L2274">
            <v>895</v>
          </cell>
          <cell r="M2274">
            <v>8000</v>
          </cell>
          <cell r="N2274">
            <v>65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 t="str">
            <v>453406</v>
          </cell>
          <cell r="B2275" t="str">
            <v>1251</v>
          </cell>
          <cell r="C2275" t="str">
            <v>12</v>
          </cell>
          <cell r="D2275" t="str">
            <v>21</v>
          </cell>
          <cell r="E2275">
            <v>1</v>
          </cell>
          <cell r="G2275">
            <v>751768</v>
          </cell>
          <cell r="H2275">
            <v>25855</v>
          </cell>
          <cell r="I2275">
            <v>3217</v>
          </cell>
          <cell r="J2275">
            <v>750</v>
          </cell>
          <cell r="K2275">
            <v>29822</v>
          </cell>
          <cell r="L2275">
            <v>9722</v>
          </cell>
          <cell r="M2275">
            <v>26466</v>
          </cell>
          <cell r="N2275">
            <v>341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6107</v>
          </cell>
          <cell r="T2275">
            <v>0</v>
          </cell>
          <cell r="U2275">
            <v>6107</v>
          </cell>
          <cell r="V2275">
            <v>0</v>
          </cell>
          <cell r="W2275">
            <v>0</v>
          </cell>
        </row>
        <row r="2276">
          <cell r="A2276" t="str">
            <v>453406</v>
          </cell>
          <cell r="B2276" t="str">
            <v>1251</v>
          </cell>
          <cell r="C2276" t="str">
            <v>12</v>
          </cell>
          <cell r="D2276" t="str">
            <v>21</v>
          </cell>
          <cell r="E2276">
            <v>1</v>
          </cell>
          <cell r="G2276">
            <v>802144</v>
          </cell>
          <cell r="H2276">
            <v>1585</v>
          </cell>
          <cell r="I2276">
            <v>335</v>
          </cell>
          <cell r="J2276">
            <v>68</v>
          </cell>
          <cell r="K2276">
            <v>1988</v>
          </cell>
          <cell r="L2276">
            <v>638</v>
          </cell>
          <cell r="M2276">
            <v>96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 t="str">
            <v>453406</v>
          </cell>
          <cell r="B2277" t="str">
            <v>1251</v>
          </cell>
          <cell r="C2277" t="str">
            <v>12</v>
          </cell>
          <cell r="D2277" t="str">
            <v>21</v>
          </cell>
          <cell r="E2277">
            <v>1</v>
          </cell>
          <cell r="G2277">
            <v>802177</v>
          </cell>
          <cell r="H2277">
            <v>42956</v>
          </cell>
          <cell r="I2277">
            <v>9054</v>
          </cell>
          <cell r="J2277">
            <v>2481</v>
          </cell>
          <cell r="K2277">
            <v>54491</v>
          </cell>
          <cell r="L2277">
            <v>17181</v>
          </cell>
          <cell r="M2277">
            <v>4546</v>
          </cell>
          <cell r="N2277">
            <v>931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 t="str">
            <v>453406</v>
          </cell>
          <cell r="B2278" t="str">
            <v>1251</v>
          </cell>
          <cell r="C2278" t="str">
            <v>12</v>
          </cell>
          <cell r="D2278" t="str">
            <v>21</v>
          </cell>
          <cell r="E2278">
            <v>1</v>
          </cell>
          <cell r="G2278">
            <v>802214</v>
          </cell>
          <cell r="H2278">
            <v>15902</v>
          </cell>
          <cell r="I2278">
            <v>3731</v>
          </cell>
          <cell r="J2278">
            <v>655</v>
          </cell>
          <cell r="K2278">
            <v>20288</v>
          </cell>
          <cell r="L2278">
            <v>6459</v>
          </cell>
          <cell r="M2278">
            <v>644</v>
          </cell>
          <cell r="N2278">
            <v>48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 t="str">
            <v>453406</v>
          </cell>
          <cell r="B2279" t="str">
            <v>1251</v>
          </cell>
          <cell r="C2279" t="str">
            <v>12</v>
          </cell>
          <cell r="D2279" t="str">
            <v>21</v>
          </cell>
          <cell r="E2279">
            <v>1</v>
          </cell>
          <cell r="G2279">
            <v>802241</v>
          </cell>
          <cell r="H2279">
            <v>31665</v>
          </cell>
          <cell r="I2279">
            <v>8875</v>
          </cell>
          <cell r="J2279">
            <v>3956</v>
          </cell>
          <cell r="K2279">
            <v>44496</v>
          </cell>
          <cell r="L2279">
            <v>14054</v>
          </cell>
          <cell r="M2279">
            <v>12229</v>
          </cell>
          <cell r="N2279">
            <v>93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 t="str">
            <v>453406</v>
          </cell>
          <cell r="B2280" t="str">
            <v>1251</v>
          </cell>
          <cell r="C2280" t="str">
            <v>12</v>
          </cell>
          <cell r="D2280" t="str">
            <v>21</v>
          </cell>
          <cell r="E2280">
            <v>1</v>
          </cell>
          <cell r="G2280">
            <v>999999</v>
          </cell>
          <cell r="H2280">
            <v>132395</v>
          </cell>
          <cell r="I2280">
            <v>26189</v>
          </cell>
          <cell r="J2280">
            <v>7945</v>
          </cell>
          <cell r="K2280">
            <v>166529</v>
          </cell>
          <cell r="L2280">
            <v>53217</v>
          </cell>
          <cell r="M2280">
            <v>89386</v>
          </cell>
          <cell r="N2280">
            <v>1789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6107</v>
          </cell>
          <cell r="T2280">
            <v>0</v>
          </cell>
          <cell r="U2280">
            <v>6107</v>
          </cell>
          <cell r="V2280">
            <v>0</v>
          </cell>
          <cell r="W2280">
            <v>0</v>
          </cell>
        </row>
        <row r="2281">
          <cell r="A2281" t="str">
            <v>453406</v>
          </cell>
          <cell r="B2281" t="str">
            <v>1251</v>
          </cell>
          <cell r="C2281" t="str">
            <v>12</v>
          </cell>
          <cell r="D2281" t="str">
            <v>21</v>
          </cell>
          <cell r="E2281">
            <v>17</v>
          </cell>
          <cell r="G2281">
            <v>552323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 t="str">
            <v>453406</v>
          </cell>
          <cell r="B2282" t="str">
            <v>1251</v>
          </cell>
          <cell r="C2282" t="str">
            <v>12</v>
          </cell>
          <cell r="D2282" t="str">
            <v>21</v>
          </cell>
          <cell r="E2282">
            <v>17</v>
          </cell>
          <cell r="G2282">
            <v>552411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 t="str">
            <v>453406</v>
          </cell>
          <cell r="B2283" t="str">
            <v>1251</v>
          </cell>
          <cell r="C2283" t="str">
            <v>12</v>
          </cell>
          <cell r="D2283" t="str">
            <v>21</v>
          </cell>
          <cell r="E2283">
            <v>17</v>
          </cell>
          <cell r="G2283">
            <v>751768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6107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 t="str">
            <v>453406</v>
          </cell>
          <cell r="B2284" t="str">
            <v>1251</v>
          </cell>
          <cell r="C2284" t="str">
            <v>12</v>
          </cell>
          <cell r="D2284" t="str">
            <v>21</v>
          </cell>
          <cell r="E2284">
            <v>17</v>
          </cell>
          <cell r="G2284">
            <v>802144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 t="str">
            <v>453406</v>
          </cell>
          <cell r="B2285" t="str">
            <v>1251</v>
          </cell>
          <cell r="C2285" t="str">
            <v>12</v>
          </cell>
          <cell r="D2285" t="str">
            <v>21</v>
          </cell>
          <cell r="E2285">
            <v>17</v>
          </cell>
          <cell r="G2285">
            <v>802177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 t="str">
            <v>453406</v>
          </cell>
          <cell r="B2286" t="str">
            <v>1251</v>
          </cell>
          <cell r="C2286" t="str">
            <v>12</v>
          </cell>
          <cell r="D2286" t="str">
            <v>21</v>
          </cell>
          <cell r="E2286">
            <v>17</v>
          </cell>
          <cell r="G2286">
            <v>802214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 t="str">
            <v>453406</v>
          </cell>
          <cell r="B2287" t="str">
            <v>1251</v>
          </cell>
          <cell r="C2287" t="str">
            <v>12</v>
          </cell>
          <cell r="D2287" t="str">
            <v>21</v>
          </cell>
          <cell r="E2287">
            <v>17</v>
          </cell>
          <cell r="G2287">
            <v>802241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 t="str">
            <v>453406</v>
          </cell>
          <cell r="B2288" t="str">
            <v>1251</v>
          </cell>
          <cell r="C2288" t="str">
            <v>12</v>
          </cell>
          <cell r="D2288" t="str">
            <v>21</v>
          </cell>
          <cell r="E2288">
            <v>17</v>
          </cell>
          <cell r="G2288">
            <v>999999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6107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 t="str">
            <v>453406</v>
          </cell>
          <cell r="B2289" t="str">
            <v>1251</v>
          </cell>
          <cell r="C2289" t="str">
            <v>12</v>
          </cell>
          <cell r="D2289" t="str">
            <v>21</v>
          </cell>
          <cell r="E2289">
            <v>33</v>
          </cell>
          <cell r="G2289">
            <v>552323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 t="str">
            <v>453406</v>
          </cell>
          <cell r="B2290" t="str">
            <v>1251</v>
          </cell>
          <cell r="C2290" t="str">
            <v>12</v>
          </cell>
          <cell r="D2290" t="str">
            <v>21</v>
          </cell>
          <cell r="E2290">
            <v>33</v>
          </cell>
          <cell r="G2290">
            <v>552411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 t="str">
            <v>453406</v>
          </cell>
          <cell r="B2291" t="str">
            <v>1251</v>
          </cell>
          <cell r="C2291" t="str">
            <v>12</v>
          </cell>
          <cell r="D2291" t="str">
            <v>21</v>
          </cell>
          <cell r="E2291">
            <v>33</v>
          </cell>
          <cell r="G2291">
            <v>751768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 t="str">
            <v>453406</v>
          </cell>
          <cell r="B2292" t="str">
            <v>1251</v>
          </cell>
          <cell r="C2292" t="str">
            <v>12</v>
          </cell>
          <cell r="D2292" t="str">
            <v>21</v>
          </cell>
          <cell r="E2292">
            <v>33</v>
          </cell>
          <cell r="G2292">
            <v>802144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 t="str">
            <v>453406</v>
          </cell>
          <cell r="B2293" t="str">
            <v>1251</v>
          </cell>
          <cell r="C2293" t="str">
            <v>12</v>
          </cell>
          <cell r="D2293" t="str">
            <v>21</v>
          </cell>
          <cell r="E2293">
            <v>33</v>
          </cell>
          <cell r="G2293">
            <v>802177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 t="str">
            <v>453406</v>
          </cell>
          <cell r="B2294" t="str">
            <v>1251</v>
          </cell>
          <cell r="C2294" t="str">
            <v>12</v>
          </cell>
          <cell r="D2294" t="str">
            <v>21</v>
          </cell>
          <cell r="E2294">
            <v>33</v>
          </cell>
          <cell r="G2294">
            <v>802214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 t="str">
            <v>453406</v>
          </cell>
          <cell r="B2295" t="str">
            <v>1251</v>
          </cell>
          <cell r="C2295" t="str">
            <v>12</v>
          </cell>
          <cell r="D2295" t="str">
            <v>21</v>
          </cell>
          <cell r="E2295">
            <v>33</v>
          </cell>
          <cell r="G2295">
            <v>802241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 t="str">
            <v>453406</v>
          </cell>
          <cell r="B2296" t="str">
            <v>1251</v>
          </cell>
          <cell r="C2296" t="str">
            <v>12</v>
          </cell>
          <cell r="D2296" t="str">
            <v>21</v>
          </cell>
          <cell r="E2296">
            <v>33</v>
          </cell>
          <cell r="G2296">
            <v>999999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 t="str">
            <v>453406</v>
          </cell>
          <cell r="B2297" t="str">
            <v>1251</v>
          </cell>
          <cell r="C2297" t="str">
            <v>12</v>
          </cell>
          <cell r="D2297" t="str">
            <v>21</v>
          </cell>
          <cell r="E2297">
            <v>49</v>
          </cell>
          <cell r="G2297">
            <v>552323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 t="str">
            <v>453406</v>
          </cell>
          <cell r="B2298" t="str">
            <v>1251</v>
          </cell>
          <cell r="C2298" t="str">
            <v>12</v>
          </cell>
          <cell r="D2298" t="str">
            <v>21</v>
          </cell>
          <cell r="E2298">
            <v>49</v>
          </cell>
          <cell r="G2298">
            <v>552411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 t="str">
            <v>453406</v>
          </cell>
          <cell r="B2299" t="str">
            <v>1251</v>
          </cell>
          <cell r="C2299" t="str">
            <v>12</v>
          </cell>
          <cell r="D2299" t="str">
            <v>21</v>
          </cell>
          <cell r="E2299">
            <v>49</v>
          </cell>
          <cell r="G2299">
            <v>751768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5256</v>
          </cell>
        </row>
        <row r="2300">
          <cell r="A2300" t="str">
            <v>453406</v>
          </cell>
          <cell r="B2300" t="str">
            <v>1251</v>
          </cell>
          <cell r="C2300" t="str">
            <v>12</v>
          </cell>
          <cell r="D2300" t="str">
            <v>21</v>
          </cell>
          <cell r="E2300">
            <v>49</v>
          </cell>
          <cell r="G2300">
            <v>802144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 t="str">
            <v>453406</v>
          </cell>
          <cell r="B2301" t="str">
            <v>1251</v>
          </cell>
          <cell r="C2301" t="str">
            <v>12</v>
          </cell>
          <cell r="D2301" t="str">
            <v>21</v>
          </cell>
          <cell r="E2301">
            <v>49</v>
          </cell>
          <cell r="G2301">
            <v>802177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 t="str">
            <v>453406</v>
          </cell>
          <cell r="B2302" t="str">
            <v>1251</v>
          </cell>
          <cell r="C2302" t="str">
            <v>12</v>
          </cell>
          <cell r="D2302" t="str">
            <v>21</v>
          </cell>
          <cell r="E2302">
            <v>49</v>
          </cell>
          <cell r="G2302">
            <v>802214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163</v>
          </cell>
        </row>
        <row r="2303">
          <cell r="A2303" t="str">
            <v>453406</v>
          </cell>
          <cell r="B2303" t="str">
            <v>1251</v>
          </cell>
          <cell r="C2303" t="str">
            <v>12</v>
          </cell>
          <cell r="D2303" t="str">
            <v>21</v>
          </cell>
          <cell r="E2303">
            <v>49</v>
          </cell>
          <cell r="G2303">
            <v>802241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717</v>
          </cell>
        </row>
        <row r="2304">
          <cell r="A2304" t="str">
            <v>453406</v>
          </cell>
          <cell r="B2304" t="str">
            <v>1251</v>
          </cell>
          <cell r="C2304" t="str">
            <v>12</v>
          </cell>
          <cell r="D2304" t="str">
            <v>21</v>
          </cell>
          <cell r="E2304">
            <v>49</v>
          </cell>
          <cell r="G2304">
            <v>999999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6136</v>
          </cell>
        </row>
        <row r="2305">
          <cell r="A2305" t="str">
            <v>453406</v>
          </cell>
          <cell r="B2305" t="str">
            <v>1251</v>
          </cell>
          <cell r="C2305" t="str">
            <v>12</v>
          </cell>
          <cell r="D2305" t="str">
            <v>21</v>
          </cell>
          <cell r="E2305">
            <v>65</v>
          </cell>
          <cell r="G2305">
            <v>552323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54751</v>
          </cell>
          <cell r="M2305">
            <v>0</v>
          </cell>
          <cell r="N2305">
            <v>54751</v>
          </cell>
          <cell r="O2305">
            <v>0</v>
          </cell>
          <cell r="P2305">
            <v>54751</v>
          </cell>
          <cell r="Q2305">
            <v>1</v>
          </cell>
          <cell r="R2305">
            <v>1</v>
          </cell>
          <cell r="S2305">
            <v>17</v>
          </cell>
          <cell r="T2305">
            <v>16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 t="str">
            <v>453406</v>
          </cell>
          <cell r="B2306" t="str">
            <v>1251</v>
          </cell>
          <cell r="C2306" t="str">
            <v>12</v>
          </cell>
          <cell r="D2306" t="str">
            <v>21</v>
          </cell>
          <cell r="E2306">
            <v>65</v>
          </cell>
          <cell r="G2306">
            <v>552411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11637</v>
          </cell>
          <cell r="M2306">
            <v>0</v>
          </cell>
          <cell r="N2306">
            <v>11637</v>
          </cell>
          <cell r="O2306">
            <v>0</v>
          </cell>
          <cell r="P2306">
            <v>11637</v>
          </cell>
          <cell r="Q2306">
            <v>1</v>
          </cell>
          <cell r="R2306">
            <v>1</v>
          </cell>
          <cell r="S2306">
            <v>1</v>
          </cell>
          <cell r="T2306">
            <v>1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 t="str">
            <v>453406</v>
          </cell>
          <cell r="B2307" t="str">
            <v>1251</v>
          </cell>
          <cell r="C2307" t="str">
            <v>12</v>
          </cell>
          <cell r="D2307" t="str">
            <v>21</v>
          </cell>
          <cell r="E2307">
            <v>65</v>
          </cell>
          <cell r="G2307">
            <v>751768</v>
          </cell>
          <cell r="H2307">
            <v>0</v>
          </cell>
          <cell r="I2307">
            <v>1046</v>
          </cell>
          <cell r="J2307">
            <v>0</v>
          </cell>
          <cell r="K2307">
            <v>0</v>
          </cell>
          <cell r="L2307">
            <v>78760</v>
          </cell>
          <cell r="M2307">
            <v>0</v>
          </cell>
          <cell r="N2307">
            <v>78760</v>
          </cell>
          <cell r="O2307">
            <v>0</v>
          </cell>
          <cell r="P2307">
            <v>78760</v>
          </cell>
          <cell r="Q2307">
            <v>34</v>
          </cell>
          <cell r="R2307">
            <v>33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 t="str">
            <v>453406</v>
          </cell>
          <cell r="B2308" t="str">
            <v>1251</v>
          </cell>
          <cell r="C2308" t="str">
            <v>12</v>
          </cell>
          <cell r="D2308" t="str">
            <v>21</v>
          </cell>
          <cell r="E2308">
            <v>65</v>
          </cell>
          <cell r="G2308">
            <v>802144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2722</v>
          </cell>
          <cell r="M2308">
            <v>0</v>
          </cell>
          <cell r="N2308">
            <v>2722</v>
          </cell>
          <cell r="O2308">
            <v>0</v>
          </cell>
          <cell r="P2308">
            <v>2722</v>
          </cell>
          <cell r="Q2308">
            <v>0</v>
          </cell>
          <cell r="R2308">
            <v>0</v>
          </cell>
          <cell r="S2308">
            <v>7</v>
          </cell>
          <cell r="T2308">
            <v>1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 t="str">
            <v>453406</v>
          </cell>
          <cell r="B2309" t="str">
            <v>1251</v>
          </cell>
          <cell r="C2309" t="str">
            <v>12</v>
          </cell>
          <cell r="D2309" t="str">
            <v>21</v>
          </cell>
          <cell r="E2309">
            <v>65</v>
          </cell>
          <cell r="G2309">
            <v>802177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77149</v>
          </cell>
          <cell r="M2309">
            <v>0</v>
          </cell>
          <cell r="N2309">
            <v>77149</v>
          </cell>
          <cell r="O2309">
            <v>0</v>
          </cell>
          <cell r="P2309">
            <v>77149</v>
          </cell>
          <cell r="Q2309">
            <v>0</v>
          </cell>
          <cell r="R2309">
            <v>0</v>
          </cell>
          <cell r="S2309">
            <v>35</v>
          </cell>
          <cell r="T2309">
            <v>30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 t="str">
            <v>453406</v>
          </cell>
          <cell r="B2310" t="str">
            <v>1251</v>
          </cell>
          <cell r="C2310" t="str">
            <v>12</v>
          </cell>
          <cell r="D2310" t="str">
            <v>21</v>
          </cell>
          <cell r="E2310">
            <v>65</v>
          </cell>
          <cell r="G2310">
            <v>802214</v>
          </cell>
          <cell r="H2310">
            <v>0</v>
          </cell>
          <cell r="I2310">
            <v>37</v>
          </cell>
          <cell r="J2310">
            <v>0</v>
          </cell>
          <cell r="K2310">
            <v>0</v>
          </cell>
          <cell r="L2310">
            <v>27639</v>
          </cell>
          <cell r="M2310">
            <v>0</v>
          </cell>
          <cell r="N2310">
            <v>27639</v>
          </cell>
          <cell r="O2310">
            <v>0</v>
          </cell>
          <cell r="P2310">
            <v>27639</v>
          </cell>
          <cell r="Q2310">
            <v>0</v>
          </cell>
          <cell r="R2310">
            <v>0</v>
          </cell>
          <cell r="S2310">
            <v>7</v>
          </cell>
          <cell r="T2310">
            <v>11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 t="str">
            <v>453406</v>
          </cell>
          <cell r="B2311" t="str">
            <v>1251</v>
          </cell>
          <cell r="C2311" t="str">
            <v>12</v>
          </cell>
          <cell r="D2311" t="str">
            <v>21</v>
          </cell>
          <cell r="E2311">
            <v>65</v>
          </cell>
          <cell r="G2311">
            <v>802241</v>
          </cell>
          <cell r="H2311">
            <v>0</v>
          </cell>
          <cell r="I2311">
            <v>179</v>
          </cell>
          <cell r="J2311">
            <v>0</v>
          </cell>
          <cell r="K2311">
            <v>0</v>
          </cell>
          <cell r="L2311">
            <v>71768</v>
          </cell>
          <cell r="M2311">
            <v>0</v>
          </cell>
          <cell r="N2311">
            <v>71768</v>
          </cell>
          <cell r="O2311">
            <v>0</v>
          </cell>
          <cell r="P2311">
            <v>71768</v>
          </cell>
          <cell r="Q2311">
            <v>0</v>
          </cell>
          <cell r="R2311">
            <v>0</v>
          </cell>
          <cell r="S2311">
            <v>27</v>
          </cell>
          <cell r="T2311">
            <v>23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 t="str">
            <v>453406</v>
          </cell>
          <cell r="B2312" t="str">
            <v>1251</v>
          </cell>
          <cell r="C2312" t="str">
            <v>12</v>
          </cell>
          <cell r="D2312" t="str">
            <v>21</v>
          </cell>
          <cell r="E2312">
            <v>65</v>
          </cell>
          <cell r="G2312">
            <v>999999</v>
          </cell>
          <cell r="H2312">
            <v>0</v>
          </cell>
          <cell r="I2312">
            <v>1262</v>
          </cell>
          <cell r="J2312">
            <v>0</v>
          </cell>
          <cell r="K2312">
            <v>0</v>
          </cell>
          <cell r="L2312">
            <v>324426</v>
          </cell>
          <cell r="M2312">
            <v>0</v>
          </cell>
          <cell r="N2312">
            <v>324426</v>
          </cell>
          <cell r="O2312">
            <v>0</v>
          </cell>
          <cell r="P2312">
            <v>324426</v>
          </cell>
          <cell r="Q2312">
            <v>36</v>
          </cell>
          <cell r="R2312">
            <v>35</v>
          </cell>
          <cell r="S2312">
            <v>94</v>
          </cell>
          <cell r="T2312">
            <v>82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 t="str">
            <v>453406</v>
          </cell>
          <cell r="B2313" t="str">
            <v>1251</v>
          </cell>
          <cell r="C2313" t="str">
            <v>12</v>
          </cell>
          <cell r="D2313" t="str">
            <v>22</v>
          </cell>
          <cell r="E2313">
            <v>1</v>
          </cell>
          <cell r="G2313">
            <v>552323</v>
          </cell>
          <cell r="H2313">
            <v>0</v>
          </cell>
          <cell r="I2313">
            <v>18789</v>
          </cell>
          <cell r="J2313">
            <v>2819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 t="str">
            <v>453406</v>
          </cell>
          <cell r="B2314" t="str">
            <v>1251</v>
          </cell>
          <cell r="C2314" t="str">
            <v>12</v>
          </cell>
          <cell r="D2314" t="str">
            <v>22</v>
          </cell>
          <cell r="E2314">
            <v>1</v>
          </cell>
          <cell r="G2314">
            <v>552411</v>
          </cell>
          <cell r="H2314">
            <v>0</v>
          </cell>
          <cell r="I2314">
            <v>8521</v>
          </cell>
          <cell r="J2314">
            <v>1266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 t="str">
            <v>453406</v>
          </cell>
          <cell r="B2315" t="str">
            <v>1251</v>
          </cell>
          <cell r="C2315" t="str">
            <v>12</v>
          </cell>
          <cell r="D2315" t="str">
            <v>22</v>
          </cell>
          <cell r="E2315">
            <v>1</v>
          </cell>
          <cell r="G2315">
            <v>751768</v>
          </cell>
          <cell r="H2315">
            <v>0</v>
          </cell>
          <cell r="I2315">
            <v>7495</v>
          </cell>
          <cell r="J2315">
            <v>969</v>
          </cell>
          <cell r="K2315">
            <v>4</v>
          </cell>
          <cell r="L2315">
            <v>0</v>
          </cell>
          <cell r="M2315">
            <v>0</v>
          </cell>
          <cell r="N2315">
            <v>462</v>
          </cell>
          <cell r="O2315">
            <v>0</v>
          </cell>
          <cell r="P2315">
            <v>0</v>
          </cell>
          <cell r="Q2315">
            <v>0</v>
          </cell>
          <cell r="R2315">
            <v>462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 t="str">
            <v>453406</v>
          </cell>
          <cell r="B2316" t="str">
            <v>1251</v>
          </cell>
          <cell r="C2316" t="str">
            <v>12</v>
          </cell>
          <cell r="D2316" t="str">
            <v>22</v>
          </cell>
          <cell r="E2316">
            <v>1</v>
          </cell>
          <cell r="G2316">
            <v>751922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 t="str">
            <v>453406</v>
          </cell>
          <cell r="B2317" t="str">
            <v>1251</v>
          </cell>
          <cell r="C2317" t="str">
            <v>12</v>
          </cell>
          <cell r="D2317" t="str">
            <v>22</v>
          </cell>
          <cell r="E2317">
            <v>1</v>
          </cell>
          <cell r="G2317">
            <v>802144</v>
          </cell>
          <cell r="H2317">
            <v>0</v>
          </cell>
          <cell r="I2317">
            <v>22</v>
          </cell>
          <cell r="J2317">
            <v>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 t="str">
            <v>453406</v>
          </cell>
          <cell r="B2318" t="str">
            <v>1251</v>
          </cell>
          <cell r="C2318" t="str">
            <v>12</v>
          </cell>
          <cell r="D2318" t="str">
            <v>22</v>
          </cell>
          <cell r="E2318">
            <v>1</v>
          </cell>
          <cell r="G2318">
            <v>802177</v>
          </cell>
          <cell r="H2318">
            <v>0</v>
          </cell>
          <cell r="I2318">
            <v>411</v>
          </cell>
          <cell r="J2318">
            <v>43</v>
          </cell>
          <cell r="K2318">
            <v>0</v>
          </cell>
          <cell r="L2318">
            <v>0</v>
          </cell>
          <cell r="M2318">
            <v>0</v>
          </cell>
          <cell r="N2318">
            <v>98</v>
          </cell>
          <cell r="O2318">
            <v>18</v>
          </cell>
          <cell r="P2318">
            <v>50</v>
          </cell>
          <cell r="Q2318">
            <v>0</v>
          </cell>
          <cell r="R2318">
            <v>166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 t="str">
            <v>453406</v>
          </cell>
          <cell r="B2319" t="str">
            <v>1251</v>
          </cell>
          <cell r="C2319" t="str">
            <v>12</v>
          </cell>
          <cell r="D2319" t="str">
            <v>22</v>
          </cell>
          <cell r="E2319">
            <v>1</v>
          </cell>
          <cell r="G2319">
            <v>802214</v>
          </cell>
          <cell r="H2319">
            <v>0</v>
          </cell>
          <cell r="I2319">
            <v>49</v>
          </cell>
          <cell r="J2319">
            <v>10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304</v>
          </cell>
          <cell r="P2319">
            <v>0</v>
          </cell>
          <cell r="Q2319">
            <v>0</v>
          </cell>
          <cell r="R2319">
            <v>304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 t="str">
            <v>453406</v>
          </cell>
          <cell r="B2320" t="str">
            <v>1251</v>
          </cell>
          <cell r="C2320" t="str">
            <v>12</v>
          </cell>
          <cell r="D2320" t="str">
            <v>22</v>
          </cell>
          <cell r="E2320">
            <v>1</v>
          </cell>
          <cell r="G2320">
            <v>802241</v>
          </cell>
          <cell r="H2320">
            <v>0</v>
          </cell>
          <cell r="I2320">
            <v>6776</v>
          </cell>
          <cell r="J2320">
            <v>900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 t="str">
            <v>453406</v>
          </cell>
          <cell r="B2321" t="str">
            <v>1251</v>
          </cell>
          <cell r="C2321" t="str">
            <v>12</v>
          </cell>
          <cell r="D2321" t="str">
            <v>22</v>
          </cell>
          <cell r="E2321">
            <v>1</v>
          </cell>
          <cell r="G2321">
            <v>999999</v>
          </cell>
          <cell r="H2321">
            <v>0</v>
          </cell>
          <cell r="I2321">
            <v>42063</v>
          </cell>
          <cell r="J2321">
            <v>6012</v>
          </cell>
          <cell r="K2321">
            <v>4</v>
          </cell>
          <cell r="L2321">
            <v>0</v>
          </cell>
          <cell r="M2321">
            <v>0</v>
          </cell>
          <cell r="N2321">
            <v>560</v>
          </cell>
          <cell r="O2321">
            <v>322</v>
          </cell>
          <cell r="P2321">
            <v>50</v>
          </cell>
          <cell r="Q2321">
            <v>0</v>
          </cell>
          <cell r="R2321">
            <v>932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 t="str">
            <v>453406</v>
          </cell>
          <cell r="B2322" t="str">
            <v>1251</v>
          </cell>
          <cell r="C2322" t="str">
            <v>12</v>
          </cell>
          <cell r="D2322" t="str">
            <v>22</v>
          </cell>
          <cell r="E2322">
            <v>17</v>
          </cell>
          <cell r="G2322">
            <v>552323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21608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 t="str">
            <v>453406</v>
          </cell>
          <cell r="B2323" t="str">
            <v>1251</v>
          </cell>
          <cell r="C2323" t="str">
            <v>12</v>
          </cell>
          <cell r="D2323" t="str">
            <v>22</v>
          </cell>
          <cell r="E2323">
            <v>17</v>
          </cell>
          <cell r="G2323">
            <v>552411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9787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 t="str">
            <v>453406</v>
          </cell>
          <cell r="B2324" t="str">
            <v>1251</v>
          </cell>
          <cell r="C2324" t="str">
            <v>12</v>
          </cell>
          <cell r="D2324" t="str">
            <v>22</v>
          </cell>
          <cell r="E2324">
            <v>17</v>
          </cell>
          <cell r="G2324">
            <v>751768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8930</v>
          </cell>
          <cell r="R2324">
            <v>1333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 t="str">
            <v>453406</v>
          </cell>
          <cell r="B2325" t="str">
            <v>1251</v>
          </cell>
          <cell r="C2325" t="str">
            <v>12</v>
          </cell>
          <cell r="D2325" t="str">
            <v>22</v>
          </cell>
          <cell r="E2325">
            <v>17</v>
          </cell>
          <cell r="G2325">
            <v>751922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 t="str">
            <v>453406</v>
          </cell>
          <cell r="B2326" t="str">
            <v>1251</v>
          </cell>
          <cell r="C2326" t="str">
            <v>12</v>
          </cell>
          <cell r="D2326" t="str">
            <v>22</v>
          </cell>
          <cell r="E2326">
            <v>17</v>
          </cell>
          <cell r="G2326">
            <v>802144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27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 t="str">
            <v>453406</v>
          </cell>
          <cell r="B2327" t="str">
            <v>1251</v>
          </cell>
          <cell r="C2327" t="str">
            <v>12</v>
          </cell>
          <cell r="D2327" t="str">
            <v>22</v>
          </cell>
          <cell r="E2327">
            <v>17</v>
          </cell>
          <cell r="G2327">
            <v>802177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620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428</v>
          </cell>
        </row>
        <row r="2328">
          <cell r="A2328" t="str">
            <v>453406</v>
          </cell>
          <cell r="B2328" t="str">
            <v>1251</v>
          </cell>
          <cell r="C2328" t="str">
            <v>12</v>
          </cell>
          <cell r="D2328" t="str">
            <v>22</v>
          </cell>
          <cell r="E2328">
            <v>17</v>
          </cell>
          <cell r="G2328">
            <v>802214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363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 t="str">
            <v>453406</v>
          </cell>
          <cell r="B2329" t="str">
            <v>1251</v>
          </cell>
          <cell r="C2329" t="str">
            <v>12</v>
          </cell>
          <cell r="D2329" t="str">
            <v>22</v>
          </cell>
          <cell r="E2329">
            <v>17</v>
          </cell>
          <cell r="G2329">
            <v>802241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7676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 t="str">
            <v>453406</v>
          </cell>
          <cell r="B2330" t="str">
            <v>1251</v>
          </cell>
          <cell r="C2330" t="str">
            <v>12</v>
          </cell>
          <cell r="D2330" t="str">
            <v>22</v>
          </cell>
          <cell r="E2330">
            <v>17</v>
          </cell>
          <cell r="G2330">
            <v>999999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49011</v>
          </cell>
          <cell r="R2330">
            <v>1333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428</v>
          </cell>
        </row>
        <row r="2331">
          <cell r="A2331" t="str">
            <v>453406</v>
          </cell>
          <cell r="B2331" t="str">
            <v>1251</v>
          </cell>
          <cell r="C2331" t="str">
            <v>12</v>
          </cell>
          <cell r="D2331" t="str">
            <v>22</v>
          </cell>
          <cell r="E2331">
            <v>33</v>
          </cell>
          <cell r="G2331">
            <v>552323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 t="str">
            <v>453406</v>
          </cell>
          <cell r="B2332" t="str">
            <v>1251</v>
          </cell>
          <cell r="C2332" t="str">
            <v>12</v>
          </cell>
          <cell r="D2332" t="str">
            <v>22</v>
          </cell>
          <cell r="E2332">
            <v>33</v>
          </cell>
          <cell r="G2332">
            <v>552411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 t="str">
            <v>453406</v>
          </cell>
          <cell r="B2333" t="str">
            <v>1251</v>
          </cell>
          <cell r="C2333" t="str">
            <v>12</v>
          </cell>
          <cell r="D2333" t="str">
            <v>22</v>
          </cell>
          <cell r="E2333">
            <v>33</v>
          </cell>
          <cell r="G2333">
            <v>751768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1333</v>
          </cell>
        </row>
        <row r="2334">
          <cell r="A2334" t="str">
            <v>453406</v>
          </cell>
          <cell r="B2334" t="str">
            <v>1251</v>
          </cell>
          <cell r="C2334" t="str">
            <v>12</v>
          </cell>
          <cell r="D2334" t="str">
            <v>22</v>
          </cell>
          <cell r="E2334">
            <v>33</v>
          </cell>
          <cell r="G2334">
            <v>751922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 t="str">
            <v>453406</v>
          </cell>
          <cell r="B2335" t="str">
            <v>1251</v>
          </cell>
          <cell r="C2335" t="str">
            <v>12</v>
          </cell>
          <cell r="D2335" t="str">
            <v>22</v>
          </cell>
          <cell r="E2335">
            <v>33</v>
          </cell>
          <cell r="G2335">
            <v>802144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 t="str">
            <v>453406</v>
          </cell>
          <cell r="B2336" t="str">
            <v>1251</v>
          </cell>
          <cell r="C2336" t="str">
            <v>12</v>
          </cell>
          <cell r="D2336" t="str">
            <v>22</v>
          </cell>
          <cell r="E2336">
            <v>33</v>
          </cell>
          <cell r="G2336">
            <v>802177</v>
          </cell>
          <cell r="H2336">
            <v>0</v>
          </cell>
          <cell r="I2336">
            <v>0</v>
          </cell>
          <cell r="J2336">
            <v>428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428</v>
          </cell>
        </row>
        <row r="2337">
          <cell r="A2337" t="str">
            <v>453406</v>
          </cell>
          <cell r="B2337" t="str">
            <v>1251</v>
          </cell>
          <cell r="C2337" t="str">
            <v>12</v>
          </cell>
          <cell r="D2337" t="str">
            <v>22</v>
          </cell>
          <cell r="E2337">
            <v>33</v>
          </cell>
          <cell r="G2337">
            <v>802214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 t="str">
            <v>453406</v>
          </cell>
          <cell r="B2338" t="str">
            <v>1251</v>
          </cell>
          <cell r="C2338" t="str">
            <v>12</v>
          </cell>
          <cell r="D2338" t="str">
            <v>22</v>
          </cell>
          <cell r="E2338">
            <v>33</v>
          </cell>
          <cell r="G2338">
            <v>802241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1033</v>
          </cell>
          <cell r="N2338">
            <v>0</v>
          </cell>
          <cell r="O2338">
            <v>1033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1033</v>
          </cell>
          <cell r="V2338">
            <v>0</v>
          </cell>
          <cell r="W2338">
            <v>1033</v>
          </cell>
        </row>
        <row r="2339">
          <cell r="A2339" t="str">
            <v>453406</v>
          </cell>
          <cell r="B2339" t="str">
            <v>1251</v>
          </cell>
          <cell r="C2339" t="str">
            <v>12</v>
          </cell>
          <cell r="D2339" t="str">
            <v>22</v>
          </cell>
          <cell r="E2339">
            <v>33</v>
          </cell>
          <cell r="G2339">
            <v>999999</v>
          </cell>
          <cell r="H2339">
            <v>0</v>
          </cell>
          <cell r="I2339">
            <v>0</v>
          </cell>
          <cell r="J2339">
            <v>428</v>
          </cell>
          <cell r="K2339">
            <v>0</v>
          </cell>
          <cell r="L2339">
            <v>0</v>
          </cell>
          <cell r="M2339">
            <v>1033</v>
          </cell>
          <cell r="N2339">
            <v>0</v>
          </cell>
          <cell r="O2339">
            <v>1033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1033</v>
          </cell>
          <cell r="V2339">
            <v>0</v>
          </cell>
          <cell r="W2339">
            <v>2794</v>
          </cell>
        </row>
        <row r="2340">
          <cell r="A2340" t="str">
            <v>453406</v>
          </cell>
          <cell r="B2340" t="str">
            <v>1251</v>
          </cell>
          <cell r="C2340" t="str">
            <v>12</v>
          </cell>
          <cell r="D2340" t="str">
            <v>22</v>
          </cell>
          <cell r="E2340">
            <v>49</v>
          </cell>
          <cell r="G2340">
            <v>552323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21608</v>
          </cell>
          <cell r="P2340">
            <v>204</v>
          </cell>
          <cell r="Q2340">
            <v>21812</v>
          </cell>
          <cell r="R2340">
            <v>0</v>
          </cell>
          <cell r="S2340">
            <v>21812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 t="str">
            <v>453406</v>
          </cell>
          <cell r="B2341" t="str">
            <v>1251</v>
          </cell>
          <cell r="C2341" t="str">
            <v>12</v>
          </cell>
          <cell r="D2341" t="str">
            <v>22</v>
          </cell>
          <cell r="E2341">
            <v>49</v>
          </cell>
          <cell r="G2341">
            <v>552411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9787</v>
          </cell>
          <cell r="P2341">
            <v>0</v>
          </cell>
          <cell r="Q2341">
            <v>9787</v>
          </cell>
          <cell r="R2341">
            <v>0</v>
          </cell>
          <cell r="S2341">
            <v>9787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 t="str">
            <v>453406</v>
          </cell>
          <cell r="B2342" t="str">
            <v>1251</v>
          </cell>
          <cell r="C2342" t="str">
            <v>12</v>
          </cell>
          <cell r="D2342" t="str">
            <v>22</v>
          </cell>
          <cell r="E2342">
            <v>49</v>
          </cell>
          <cell r="G2342">
            <v>751768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10263</v>
          </cell>
          <cell r="P2342">
            <v>0</v>
          </cell>
          <cell r="Q2342">
            <v>10263</v>
          </cell>
          <cell r="R2342">
            <v>0</v>
          </cell>
          <cell r="S2342">
            <v>10263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 t="str">
            <v>453406</v>
          </cell>
          <cell r="B2343" t="str">
            <v>1251</v>
          </cell>
          <cell r="C2343" t="str">
            <v>12</v>
          </cell>
          <cell r="D2343" t="str">
            <v>22</v>
          </cell>
          <cell r="E2343">
            <v>49</v>
          </cell>
          <cell r="G2343">
            <v>751922</v>
          </cell>
          <cell r="H2343">
            <v>261950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261950</v>
          </cell>
          <cell r="P2343">
            <v>0</v>
          </cell>
          <cell r="Q2343">
            <v>261950</v>
          </cell>
          <cell r="R2343">
            <v>0</v>
          </cell>
          <cell r="S2343">
            <v>261950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 t="str">
            <v>453406</v>
          </cell>
          <cell r="B2344" t="str">
            <v>1251</v>
          </cell>
          <cell r="C2344" t="str">
            <v>12</v>
          </cell>
          <cell r="D2344" t="str">
            <v>22</v>
          </cell>
          <cell r="E2344">
            <v>49</v>
          </cell>
          <cell r="G2344">
            <v>802144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27</v>
          </cell>
          <cell r="P2344">
            <v>0</v>
          </cell>
          <cell r="Q2344">
            <v>27</v>
          </cell>
          <cell r="R2344">
            <v>0</v>
          </cell>
          <cell r="S2344">
            <v>27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 t="str">
            <v>453406</v>
          </cell>
          <cell r="B2345" t="str">
            <v>1251</v>
          </cell>
          <cell r="C2345" t="str">
            <v>12</v>
          </cell>
          <cell r="D2345" t="str">
            <v>22</v>
          </cell>
          <cell r="E2345">
            <v>49</v>
          </cell>
          <cell r="G2345">
            <v>802177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1048</v>
          </cell>
          <cell r="P2345">
            <v>10467</v>
          </cell>
          <cell r="Q2345">
            <v>11515</v>
          </cell>
          <cell r="R2345">
            <v>0</v>
          </cell>
          <cell r="S2345">
            <v>11515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</row>
        <row r="2346">
          <cell r="A2346" t="str">
            <v>453406</v>
          </cell>
          <cell r="B2346" t="str">
            <v>1251</v>
          </cell>
          <cell r="C2346" t="str">
            <v>12</v>
          </cell>
          <cell r="D2346" t="str">
            <v>22</v>
          </cell>
          <cell r="E2346">
            <v>49</v>
          </cell>
          <cell r="G2346">
            <v>802214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363</v>
          </cell>
          <cell r="P2346">
            <v>0</v>
          </cell>
          <cell r="Q2346">
            <v>363</v>
          </cell>
          <cell r="R2346">
            <v>0</v>
          </cell>
          <cell r="S2346">
            <v>363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A2347" t="str">
            <v>453406</v>
          </cell>
          <cell r="B2347" t="str">
            <v>1251</v>
          </cell>
          <cell r="C2347" t="str">
            <v>12</v>
          </cell>
          <cell r="D2347" t="str">
            <v>22</v>
          </cell>
          <cell r="E2347">
            <v>49</v>
          </cell>
          <cell r="G2347">
            <v>802241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8709</v>
          </cell>
          <cell r="P2347">
            <v>0</v>
          </cell>
          <cell r="Q2347">
            <v>8709</v>
          </cell>
          <cell r="R2347">
            <v>0</v>
          </cell>
          <cell r="S2347">
            <v>8709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A2348" t="str">
            <v>453406</v>
          </cell>
          <cell r="B2348" t="str">
            <v>1251</v>
          </cell>
          <cell r="C2348" t="str">
            <v>12</v>
          </cell>
          <cell r="D2348" t="str">
            <v>22</v>
          </cell>
          <cell r="E2348">
            <v>49</v>
          </cell>
          <cell r="G2348">
            <v>999999</v>
          </cell>
          <cell r="H2348">
            <v>261950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313755</v>
          </cell>
          <cell r="P2348">
            <v>10671</v>
          </cell>
          <cell r="Q2348">
            <v>324426</v>
          </cell>
          <cell r="R2348">
            <v>0</v>
          </cell>
          <cell r="S2348">
            <v>324426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A2349" t="str">
            <v>453406</v>
          </cell>
          <cell r="B2349" t="str">
            <v>1251</v>
          </cell>
          <cell r="C2349" t="str">
            <v>12</v>
          </cell>
          <cell r="D2349" t="str">
            <v>23</v>
          </cell>
          <cell r="E2349">
            <v>1</v>
          </cell>
          <cell r="G2349">
            <v>235510</v>
          </cell>
          <cell r="H2349">
            <v>0</v>
          </cell>
          <cell r="I2349">
            <v>0</v>
          </cell>
          <cell r="J2349">
            <v>-69137</v>
          </cell>
          <cell r="K2349">
            <v>0</v>
          </cell>
          <cell r="L2349">
            <v>-69137</v>
          </cell>
          <cell r="M2349">
            <v>166373</v>
          </cell>
          <cell r="N2349">
            <v>166529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 t="str">
            <v>453406</v>
          </cell>
          <cell r="B2350" t="str">
            <v>1251</v>
          </cell>
          <cell r="C2350" t="str">
            <v>12</v>
          </cell>
          <cell r="D2350" t="str">
            <v>23</v>
          </cell>
          <cell r="E2350">
            <v>2</v>
          </cell>
          <cell r="G2350">
            <v>75720</v>
          </cell>
          <cell r="H2350">
            <v>0</v>
          </cell>
          <cell r="I2350">
            <v>0</v>
          </cell>
          <cell r="J2350">
            <v>-22503</v>
          </cell>
          <cell r="K2350">
            <v>0</v>
          </cell>
          <cell r="L2350">
            <v>-22503</v>
          </cell>
          <cell r="M2350">
            <v>53217</v>
          </cell>
          <cell r="N2350">
            <v>53217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 t="str">
            <v>453406</v>
          </cell>
          <cell r="B2351" t="str">
            <v>1251</v>
          </cell>
          <cell r="C2351" t="str">
            <v>12</v>
          </cell>
          <cell r="D2351" t="str">
            <v>23</v>
          </cell>
          <cell r="E2351">
            <v>3</v>
          </cell>
          <cell r="G2351">
            <v>121348</v>
          </cell>
          <cell r="H2351">
            <v>0</v>
          </cell>
          <cell r="I2351">
            <v>0</v>
          </cell>
          <cell r="J2351">
            <v>-25377</v>
          </cell>
          <cell r="K2351">
            <v>0</v>
          </cell>
          <cell r="L2351">
            <v>-25377</v>
          </cell>
          <cell r="M2351">
            <v>95971</v>
          </cell>
          <cell r="N2351">
            <v>90883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 t="str">
            <v>453406</v>
          </cell>
          <cell r="B2352" t="str">
            <v>1251</v>
          </cell>
          <cell r="C2352" t="str">
            <v>12</v>
          </cell>
          <cell r="D2352" t="str">
            <v>23</v>
          </cell>
          <cell r="E2352">
            <v>4</v>
          </cell>
          <cell r="G2352">
            <v>0</v>
          </cell>
          <cell r="H2352">
            <v>0</v>
          </cell>
          <cell r="I2352">
            <v>0</v>
          </cell>
          <cell r="J2352">
            <v>295</v>
          </cell>
          <cell r="K2352">
            <v>0</v>
          </cell>
          <cell r="L2352">
            <v>295</v>
          </cell>
          <cell r="M2352">
            <v>295</v>
          </cell>
          <cell r="N2352">
            <v>292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 t="str">
            <v>453406</v>
          </cell>
          <cell r="B2353" t="str">
            <v>1251</v>
          </cell>
          <cell r="C2353" t="str">
            <v>12</v>
          </cell>
          <cell r="D2353" t="str">
            <v>23</v>
          </cell>
          <cell r="E2353">
            <v>5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 t="str">
            <v>453406</v>
          </cell>
          <cell r="B2354" t="str">
            <v>1251</v>
          </cell>
          <cell r="C2354" t="str">
            <v>12</v>
          </cell>
          <cell r="D2354" t="str">
            <v>23</v>
          </cell>
          <cell r="E2354">
            <v>6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6107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 t="str">
            <v>453406</v>
          </cell>
          <cell r="B2355" t="str">
            <v>1251</v>
          </cell>
          <cell r="C2355" t="str">
            <v>12</v>
          </cell>
          <cell r="D2355" t="str">
            <v>23</v>
          </cell>
          <cell r="E2355">
            <v>7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 t="str">
            <v>453406</v>
          </cell>
          <cell r="B2356" t="str">
            <v>1251</v>
          </cell>
          <cell r="C2356" t="str">
            <v>12</v>
          </cell>
          <cell r="D2356" t="str">
            <v>23</v>
          </cell>
          <cell r="E2356">
            <v>8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 t="str">
            <v>453406</v>
          </cell>
          <cell r="B2357" t="str">
            <v>1251</v>
          </cell>
          <cell r="C2357" t="str">
            <v>12</v>
          </cell>
          <cell r="D2357" t="str">
            <v>23</v>
          </cell>
          <cell r="E2357">
            <v>9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 t="str">
            <v>453406</v>
          </cell>
          <cell r="B2358" t="str">
            <v>1251</v>
          </cell>
          <cell r="C2358" t="str">
            <v>12</v>
          </cell>
          <cell r="D2358" t="str">
            <v>23</v>
          </cell>
          <cell r="E2358">
            <v>10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 t="str">
            <v>453406</v>
          </cell>
          <cell r="B2359" t="str">
            <v>1251</v>
          </cell>
          <cell r="C2359" t="str">
            <v>12</v>
          </cell>
          <cell r="D2359" t="str">
            <v>23</v>
          </cell>
          <cell r="E2359">
            <v>11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 t="str">
            <v>453406</v>
          </cell>
          <cell r="B2360" t="str">
            <v>1251</v>
          </cell>
          <cell r="C2360" t="str">
            <v>12</v>
          </cell>
          <cell r="D2360" t="str">
            <v>23</v>
          </cell>
          <cell r="E2360">
            <v>12</v>
          </cell>
          <cell r="G2360">
            <v>432578</v>
          </cell>
          <cell r="H2360">
            <v>0</v>
          </cell>
          <cell r="I2360">
            <v>0</v>
          </cell>
          <cell r="J2360">
            <v>-116722</v>
          </cell>
          <cell r="K2360">
            <v>0</v>
          </cell>
          <cell r="L2360">
            <v>-116722</v>
          </cell>
          <cell r="M2360">
            <v>315856</v>
          </cell>
          <cell r="N2360">
            <v>317028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 t="str">
            <v>453406</v>
          </cell>
          <cell r="B2361" t="str">
            <v>1251</v>
          </cell>
          <cell r="C2361" t="str">
            <v>12</v>
          </cell>
          <cell r="D2361" t="str">
            <v>23</v>
          </cell>
          <cell r="E2361">
            <v>13</v>
          </cell>
          <cell r="G2361">
            <v>4000</v>
          </cell>
          <cell r="H2361">
            <v>0</v>
          </cell>
          <cell r="I2361">
            <v>0</v>
          </cell>
          <cell r="J2361">
            <v>4790</v>
          </cell>
          <cell r="K2361">
            <v>0</v>
          </cell>
          <cell r="L2361">
            <v>4790</v>
          </cell>
          <cell r="M2361">
            <v>8790</v>
          </cell>
          <cell r="N2361">
            <v>7398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 t="str">
            <v>453406</v>
          </cell>
          <cell r="B2362" t="str">
            <v>1251</v>
          </cell>
          <cell r="C2362" t="str">
            <v>12</v>
          </cell>
          <cell r="D2362" t="str">
            <v>23</v>
          </cell>
          <cell r="E2362">
            <v>14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 t="str">
            <v>453406</v>
          </cell>
          <cell r="B2363" t="str">
            <v>1251</v>
          </cell>
          <cell r="C2363" t="str">
            <v>12</v>
          </cell>
          <cell r="D2363" t="str">
            <v>23</v>
          </cell>
          <cell r="E2363">
            <v>15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 t="str">
            <v>453406</v>
          </cell>
          <cell r="B2364" t="str">
            <v>1251</v>
          </cell>
          <cell r="C2364" t="str">
            <v>12</v>
          </cell>
          <cell r="D2364" t="str">
            <v>23</v>
          </cell>
          <cell r="E2364">
            <v>16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 t="str">
            <v>453406</v>
          </cell>
          <cell r="B2365" t="str">
            <v>1251</v>
          </cell>
          <cell r="C2365" t="str">
            <v>12</v>
          </cell>
          <cell r="D2365" t="str">
            <v>23</v>
          </cell>
          <cell r="E2365">
            <v>17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 t="str">
            <v>453406</v>
          </cell>
          <cell r="B2366" t="str">
            <v>1251</v>
          </cell>
          <cell r="C2366" t="str">
            <v>12</v>
          </cell>
          <cell r="D2366" t="str">
            <v>23</v>
          </cell>
          <cell r="E2366">
            <v>18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 t="str">
            <v>453406</v>
          </cell>
          <cell r="B2367" t="str">
            <v>1251</v>
          </cell>
          <cell r="C2367" t="str">
            <v>12</v>
          </cell>
          <cell r="D2367" t="str">
            <v>23</v>
          </cell>
          <cell r="E2367">
            <v>19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 t="str">
            <v>453406</v>
          </cell>
          <cell r="B2368" t="str">
            <v>1251</v>
          </cell>
          <cell r="C2368" t="str">
            <v>12</v>
          </cell>
          <cell r="D2368" t="str">
            <v>23</v>
          </cell>
          <cell r="E2368">
            <v>20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</row>
        <row r="2369">
          <cell r="A2369" t="str">
            <v>453406</v>
          </cell>
          <cell r="B2369" t="str">
            <v>1251</v>
          </cell>
          <cell r="C2369" t="str">
            <v>12</v>
          </cell>
          <cell r="D2369" t="str">
            <v>23</v>
          </cell>
          <cell r="E2369">
            <v>21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 t="str">
            <v>453406</v>
          </cell>
          <cell r="B2370" t="str">
            <v>1251</v>
          </cell>
          <cell r="C2370" t="str">
            <v>12</v>
          </cell>
          <cell r="D2370" t="str">
            <v>23</v>
          </cell>
          <cell r="E2370">
            <v>22</v>
          </cell>
          <cell r="G2370">
            <v>4000</v>
          </cell>
          <cell r="H2370">
            <v>0</v>
          </cell>
          <cell r="I2370">
            <v>0</v>
          </cell>
          <cell r="J2370">
            <v>4790</v>
          </cell>
          <cell r="K2370">
            <v>0</v>
          </cell>
          <cell r="L2370">
            <v>4790</v>
          </cell>
          <cell r="M2370">
            <v>8790</v>
          </cell>
          <cell r="N2370">
            <v>7398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 t="str">
            <v>453406</v>
          </cell>
          <cell r="B2371" t="str">
            <v>1251</v>
          </cell>
          <cell r="C2371" t="str">
            <v>12</v>
          </cell>
          <cell r="D2371" t="str">
            <v>23</v>
          </cell>
          <cell r="E2371">
            <v>23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 t="str">
            <v>453406</v>
          </cell>
          <cell r="B2372" t="str">
            <v>1251</v>
          </cell>
          <cell r="C2372" t="str">
            <v>12</v>
          </cell>
          <cell r="D2372" t="str">
            <v>23</v>
          </cell>
          <cell r="E2372">
            <v>24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 t="str">
            <v>453406</v>
          </cell>
          <cell r="B2373" t="str">
            <v>1251</v>
          </cell>
          <cell r="C2373" t="str">
            <v>12</v>
          </cell>
          <cell r="D2373" t="str">
            <v>23</v>
          </cell>
          <cell r="E2373">
            <v>25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 t="str">
            <v>453406</v>
          </cell>
          <cell r="B2374" t="str">
            <v>1251</v>
          </cell>
          <cell r="C2374" t="str">
            <v>12</v>
          </cell>
          <cell r="D2374" t="str">
            <v>23</v>
          </cell>
          <cell r="E2374">
            <v>26</v>
          </cell>
          <cell r="G2374">
            <v>436578</v>
          </cell>
          <cell r="H2374">
            <v>0</v>
          </cell>
          <cell r="I2374">
            <v>0</v>
          </cell>
          <cell r="J2374">
            <v>-111932</v>
          </cell>
          <cell r="K2374">
            <v>0</v>
          </cell>
          <cell r="L2374">
            <v>-111932</v>
          </cell>
          <cell r="M2374">
            <v>324646</v>
          </cell>
          <cell r="N2374">
            <v>324426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 t="str">
            <v>453406</v>
          </cell>
          <cell r="B2375" t="str">
            <v>1251</v>
          </cell>
          <cell r="C2375" t="str">
            <v>12</v>
          </cell>
          <cell r="D2375" t="str">
            <v>23</v>
          </cell>
          <cell r="E2375">
            <v>27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 t="str">
            <v>453406</v>
          </cell>
          <cell r="B2376" t="str">
            <v>1251</v>
          </cell>
          <cell r="C2376" t="str">
            <v>12</v>
          </cell>
          <cell r="D2376" t="str">
            <v>23</v>
          </cell>
          <cell r="E2376">
            <v>28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-7199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 t="str">
            <v>453406</v>
          </cell>
          <cell r="B2377" t="str">
            <v>1251</v>
          </cell>
          <cell r="C2377" t="str">
            <v>12</v>
          </cell>
          <cell r="D2377" t="str">
            <v>23</v>
          </cell>
          <cell r="E2377">
            <v>29</v>
          </cell>
          <cell r="G2377">
            <v>436578</v>
          </cell>
          <cell r="H2377">
            <v>0</v>
          </cell>
          <cell r="I2377">
            <v>0</v>
          </cell>
          <cell r="J2377">
            <v>-111932</v>
          </cell>
          <cell r="K2377">
            <v>0</v>
          </cell>
          <cell r="L2377">
            <v>-111932</v>
          </cell>
          <cell r="M2377">
            <v>324646</v>
          </cell>
          <cell r="N2377">
            <v>317227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 t="str">
            <v>453406</v>
          </cell>
          <cell r="B2378" t="str">
            <v>1251</v>
          </cell>
          <cell r="C2378" t="str">
            <v>12</v>
          </cell>
          <cell r="D2378" t="str">
            <v>23</v>
          </cell>
          <cell r="E2378">
            <v>30</v>
          </cell>
          <cell r="G2378">
            <v>77663</v>
          </cell>
          <cell r="H2378">
            <v>0</v>
          </cell>
          <cell r="I2378">
            <v>0</v>
          </cell>
          <cell r="J2378">
            <v>-28656</v>
          </cell>
          <cell r="K2378">
            <v>0</v>
          </cell>
          <cell r="L2378">
            <v>-28656</v>
          </cell>
          <cell r="M2378">
            <v>49007</v>
          </cell>
          <cell r="N2378">
            <v>49011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 t="str">
            <v>453406</v>
          </cell>
          <cell r="B2379" t="str">
            <v>1251</v>
          </cell>
          <cell r="C2379" t="str">
            <v>12</v>
          </cell>
          <cell r="D2379" t="str">
            <v>23</v>
          </cell>
          <cell r="E2379">
            <v>31</v>
          </cell>
          <cell r="G2379">
            <v>5200</v>
          </cell>
          <cell r="H2379">
            <v>0</v>
          </cell>
          <cell r="I2379">
            <v>0</v>
          </cell>
          <cell r="J2379">
            <v>-2217</v>
          </cell>
          <cell r="K2379">
            <v>0</v>
          </cell>
          <cell r="L2379">
            <v>-2217</v>
          </cell>
          <cell r="M2379">
            <v>2983</v>
          </cell>
          <cell r="N2379">
            <v>2794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 t="str">
            <v>453406</v>
          </cell>
          <cell r="B2380" t="str">
            <v>1251</v>
          </cell>
          <cell r="C2380" t="str">
            <v>12</v>
          </cell>
          <cell r="D2380" t="str">
            <v>23</v>
          </cell>
          <cell r="E2380">
            <v>32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 t="str">
            <v>453406</v>
          </cell>
          <cell r="B2381" t="str">
            <v>1251</v>
          </cell>
          <cell r="C2381" t="str">
            <v>12</v>
          </cell>
          <cell r="D2381" t="str">
            <v>23</v>
          </cell>
          <cell r="E2381">
            <v>33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 t="str">
            <v>453406</v>
          </cell>
          <cell r="B2382" t="str">
            <v>1251</v>
          </cell>
          <cell r="C2382" t="str">
            <v>12</v>
          </cell>
          <cell r="D2382" t="str">
            <v>23</v>
          </cell>
          <cell r="E2382">
            <v>34</v>
          </cell>
          <cell r="G2382">
            <v>353715</v>
          </cell>
          <cell r="H2382">
            <v>0</v>
          </cell>
          <cell r="I2382">
            <v>0</v>
          </cell>
          <cell r="J2382">
            <v>-91730</v>
          </cell>
          <cell r="K2382">
            <v>0</v>
          </cell>
          <cell r="L2382">
            <v>-91730</v>
          </cell>
          <cell r="M2382">
            <v>261985</v>
          </cell>
          <cell r="N2382">
            <v>261950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 t="str">
            <v>453406</v>
          </cell>
          <cell r="B2383" t="str">
            <v>1251</v>
          </cell>
          <cell r="C2383" t="str">
            <v>12</v>
          </cell>
          <cell r="D2383" t="str">
            <v>23</v>
          </cell>
          <cell r="E2383">
            <v>35</v>
          </cell>
          <cell r="G2383">
            <v>0</v>
          </cell>
          <cell r="H2383">
            <v>0</v>
          </cell>
          <cell r="I2383">
            <v>0</v>
          </cell>
          <cell r="J2383">
            <v>10671</v>
          </cell>
          <cell r="K2383">
            <v>0</v>
          </cell>
          <cell r="L2383">
            <v>10671</v>
          </cell>
          <cell r="M2383">
            <v>10671</v>
          </cell>
          <cell r="N2383">
            <v>10671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 t="str">
            <v>453406</v>
          </cell>
          <cell r="B2384" t="str">
            <v>1251</v>
          </cell>
          <cell r="C2384" t="str">
            <v>12</v>
          </cell>
          <cell r="D2384" t="str">
            <v>23</v>
          </cell>
          <cell r="E2384">
            <v>36</v>
          </cell>
          <cell r="G2384">
            <v>436578</v>
          </cell>
          <cell r="H2384">
            <v>0</v>
          </cell>
          <cell r="I2384">
            <v>0</v>
          </cell>
          <cell r="J2384">
            <v>-111932</v>
          </cell>
          <cell r="K2384">
            <v>0</v>
          </cell>
          <cell r="L2384">
            <v>-111932</v>
          </cell>
          <cell r="M2384">
            <v>324646</v>
          </cell>
          <cell r="N2384">
            <v>324426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 t="str">
            <v>453406</v>
          </cell>
          <cell r="B2385" t="str">
            <v>1251</v>
          </cell>
          <cell r="C2385" t="str">
            <v>12</v>
          </cell>
          <cell r="D2385" t="str">
            <v>23</v>
          </cell>
          <cell r="E2385">
            <v>37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 t="str">
            <v>453406</v>
          </cell>
          <cell r="B2386" t="str">
            <v>1251</v>
          </cell>
          <cell r="C2386" t="str">
            <v>12</v>
          </cell>
          <cell r="D2386" t="str">
            <v>23</v>
          </cell>
          <cell r="E2386">
            <v>38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-399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 t="str">
            <v>453406</v>
          </cell>
          <cell r="B2387" t="str">
            <v>1251</v>
          </cell>
          <cell r="C2387" t="str">
            <v>12</v>
          </cell>
          <cell r="D2387" t="str">
            <v>23</v>
          </cell>
          <cell r="E2387">
            <v>39</v>
          </cell>
          <cell r="G2387">
            <v>436578</v>
          </cell>
          <cell r="H2387">
            <v>0</v>
          </cell>
          <cell r="I2387">
            <v>0</v>
          </cell>
          <cell r="J2387">
            <v>-111932</v>
          </cell>
          <cell r="K2387">
            <v>0</v>
          </cell>
          <cell r="L2387">
            <v>-111932</v>
          </cell>
          <cell r="M2387">
            <v>324646</v>
          </cell>
          <cell r="N2387">
            <v>324027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 t="str">
            <v>453406</v>
          </cell>
          <cell r="B2388" t="str">
            <v>1251</v>
          </cell>
          <cell r="C2388" t="str">
            <v>12</v>
          </cell>
          <cell r="D2388" t="str">
            <v>24</v>
          </cell>
          <cell r="E2388">
            <v>1</v>
          </cell>
          <cell r="G2388">
            <v>3664</v>
          </cell>
          <cell r="H2388">
            <v>0</v>
          </cell>
          <cell r="I2388">
            <v>207</v>
          </cell>
          <cell r="J2388">
            <v>0</v>
          </cell>
          <cell r="K2388">
            <v>3871</v>
          </cell>
          <cell r="L2388">
            <v>313356</v>
          </cell>
          <cell r="M2388">
            <v>317227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 t="str">
            <v>453406</v>
          </cell>
          <cell r="B2389" t="str">
            <v>1251</v>
          </cell>
          <cell r="C2389" t="str">
            <v>12</v>
          </cell>
          <cell r="D2389" t="str">
            <v>29</v>
          </cell>
          <cell r="E2389">
            <v>1</v>
          </cell>
          <cell r="G2389">
            <v>3664</v>
          </cell>
          <cell r="H2389">
            <v>0</v>
          </cell>
          <cell r="I2389">
            <v>207</v>
          </cell>
          <cell r="J2389">
            <v>0</v>
          </cell>
          <cell r="K2389">
            <v>3871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7199</v>
          </cell>
          <cell r="R2389">
            <v>0</v>
          </cell>
          <cell r="S2389">
            <v>399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 t="str">
            <v>453406</v>
          </cell>
          <cell r="B2390" t="str">
            <v>1251</v>
          </cell>
          <cell r="C2390" t="str">
            <v>12</v>
          </cell>
          <cell r="D2390" t="str">
            <v>29</v>
          </cell>
          <cell r="E2390">
            <v>9</v>
          </cell>
          <cell r="G2390">
            <v>0</v>
          </cell>
          <cell r="H2390">
            <v>0</v>
          </cell>
          <cell r="I2390">
            <v>6800</v>
          </cell>
          <cell r="J2390">
            <v>0</v>
          </cell>
          <cell r="K2390">
            <v>-3251</v>
          </cell>
          <cell r="L2390">
            <v>0</v>
          </cell>
          <cell r="M2390">
            <v>-624</v>
          </cell>
          <cell r="N2390">
            <v>0</v>
          </cell>
          <cell r="O2390">
            <v>14546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17883</v>
          </cell>
          <cell r="V2390">
            <v>0</v>
          </cell>
          <cell r="W2390">
            <v>0</v>
          </cell>
        </row>
        <row r="2391">
          <cell r="A2391" t="str">
            <v>453406</v>
          </cell>
          <cell r="B2391" t="str">
            <v>1251</v>
          </cell>
          <cell r="C2391" t="str">
            <v>12</v>
          </cell>
          <cell r="D2391" t="str">
            <v>29</v>
          </cell>
          <cell r="E2391">
            <v>17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32429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32429</v>
          </cell>
          <cell r="R2391">
            <v>0</v>
          </cell>
          <cell r="S2391">
            <v>0</v>
          </cell>
          <cell r="T2391">
            <v>0</v>
          </cell>
          <cell r="U2391">
            <v>23113</v>
          </cell>
          <cell r="V2391">
            <v>0</v>
          </cell>
          <cell r="W2391">
            <v>0</v>
          </cell>
        </row>
        <row r="2392">
          <cell r="A2392" t="str">
            <v>453406</v>
          </cell>
          <cell r="B2392" t="str">
            <v>1251</v>
          </cell>
          <cell r="C2392" t="str">
            <v>12</v>
          </cell>
          <cell r="D2392" t="str">
            <v>29</v>
          </cell>
          <cell r="E2392">
            <v>25</v>
          </cell>
          <cell r="G2392">
            <v>9316</v>
          </cell>
          <cell r="H2392">
            <v>0</v>
          </cell>
          <cell r="I2392">
            <v>64858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 t="str">
            <v>453406</v>
          </cell>
          <cell r="B2393" t="str">
            <v>1251</v>
          </cell>
          <cell r="C2393" t="str">
            <v>12</v>
          </cell>
          <cell r="D2393" t="str">
            <v>30</v>
          </cell>
          <cell r="E2393">
            <v>1</v>
          </cell>
          <cell r="G2393">
            <v>2750</v>
          </cell>
          <cell r="H2393">
            <v>0</v>
          </cell>
          <cell r="I2393">
            <v>2733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 t="str">
            <v>453406</v>
          </cell>
          <cell r="B2394" t="str">
            <v>1251</v>
          </cell>
          <cell r="C2394" t="str">
            <v>12</v>
          </cell>
          <cell r="D2394" t="str">
            <v>30</v>
          </cell>
          <cell r="E2394">
            <v>9</v>
          </cell>
          <cell r="G2394">
            <v>2733</v>
          </cell>
          <cell r="H2394">
            <v>0</v>
          </cell>
          <cell r="I2394">
            <v>2750</v>
          </cell>
          <cell r="J2394">
            <v>0</v>
          </cell>
          <cell r="K2394">
            <v>3357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3357</v>
          </cell>
          <cell r="T2394">
            <v>0</v>
          </cell>
          <cell r="U2394">
            <v>-624</v>
          </cell>
          <cell r="V2394">
            <v>0</v>
          </cell>
          <cell r="W2394">
            <v>0</v>
          </cell>
        </row>
        <row r="2395">
          <cell r="A2395" t="str">
            <v>453406</v>
          </cell>
          <cell r="B2395" t="str">
            <v>1251</v>
          </cell>
          <cell r="C2395" t="str">
            <v>12</v>
          </cell>
          <cell r="D2395" t="str">
            <v>30</v>
          </cell>
          <cell r="E2395">
            <v>17</v>
          </cell>
          <cell r="G2395">
            <v>571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-1195</v>
          </cell>
          <cell r="R2395">
            <v>0</v>
          </cell>
          <cell r="S2395">
            <v>0</v>
          </cell>
          <cell r="T2395">
            <v>0</v>
          </cell>
          <cell r="U2395">
            <v>-624</v>
          </cell>
          <cell r="V2395">
            <v>0</v>
          </cell>
          <cell r="W2395">
            <v>0</v>
          </cell>
        </row>
        <row r="2396">
          <cell r="A2396" t="str">
            <v>453406</v>
          </cell>
          <cell r="B2396" t="str">
            <v>1251</v>
          </cell>
          <cell r="C2396" t="str">
            <v>12</v>
          </cell>
          <cell r="D2396" t="str">
            <v>34</v>
          </cell>
          <cell r="E2396">
            <v>0</v>
          </cell>
          <cell r="G2396">
            <v>84</v>
          </cell>
          <cell r="H2396">
            <v>2052</v>
          </cell>
          <cell r="I2396">
            <v>0</v>
          </cell>
          <cell r="J2396">
            <v>0</v>
          </cell>
          <cell r="K2396">
            <v>462</v>
          </cell>
          <cell r="L2396">
            <v>0</v>
          </cell>
          <cell r="M2396">
            <v>0</v>
          </cell>
          <cell r="N2396">
            <v>0</v>
          </cell>
          <cell r="O2396">
            <v>2514</v>
          </cell>
          <cell r="P2396">
            <v>135</v>
          </cell>
          <cell r="Q2396">
            <v>1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 t="str">
            <v>453406</v>
          </cell>
          <cell r="B2397" t="str">
            <v>1251</v>
          </cell>
          <cell r="C2397" t="str">
            <v>12</v>
          </cell>
          <cell r="D2397" t="str">
            <v>34</v>
          </cell>
          <cell r="E2397">
            <v>0</v>
          </cell>
          <cell r="G2397">
            <v>89</v>
          </cell>
          <cell r="H2397">
            <v>20471</v>
          </cell>
          <cell r="I2397">
            <v>0</v>
          </cell>
          <cell r="J2397">
            <v>0</v>
          </cell>
          <cell r="K2397">
            <v>1832</v>
          </cell>
          <cell r="L2397">
            <v>100</v>
          </cell>
          <cell r="M2397">
            <v>0</v>
          </cell>
          <cell r="N2397">
            <v>0</v>
          </cell>
          <cell r="O2397">
            <v>22403</v>
          </cell>
          <cell r="P2397">
            <v>2109</v>
          </cell>
          <cell r="Q2397">
            <v>9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 t="str">
            <v>453406</v>
          </cell>
          <cell r="B2398" t="str">
            <v>1251</v>
          </cell>
          <cell r="C2398" t="str">
            <v>12</v>
          </cell>
          <cell r="D2398" t="str">
            <v>34</v>
          </cell>
          <cell r="E2398">
            <v>0</v>
          </cell>
          <cell r="G2398">
            <v>90</v>
          </cell>
          <cell r="H2398">
            <v>2006</v>
          </cell>
          <cell r="I2398">
            <v>0</v>
          </cell>
          <cell r="J2398">
            <v>0</v>
          </cell>
          <cell r="K2398">
            <v>151</v>
          </cell>
          <cell r="L2398">
            <v>0</v>
          </cell>
          <cell r="M2398">
            <v>0</v>
          </cell>
          <cell r="N2398">
            <v>0</v>
          </cell>
          <cell r="O2398">
            <v>2157</v>
          </cell>
          <cell r="P2398">
            <v>494</v>
          </cell>
          <cell r="Q2398">
            <v>1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 t="str">
            <v>453406</v>
          </cell>
          <cell r="B2399" t="str">
            <v>1251</v>
          </cell>
          <cell r="C2399" t="str">
            <v>12</v>
          </cell>
          <cell r="D2399" t="str">
            <v>34</v>
          </cell>
          <cell r="E2399">
            <v>0</v>
          </cell>
          <cell r="G2399">
            <v>92</v>
          </cell>
          <cell r="H2399">
            <v>1096</v>
          </cell>
          <cell r="I2399">
            <v>0</v>
          </cell>
          <cell r="J2399">
            <v>0</v>
          </cell>
          <cell r="K2399">
            <v>76</v>
          </cell>
          <cell r="L2399">
            <v>38</v>
          </cell>
          <cell r="M2399">
            <v>0</v>
          </cell>
          <cell r="N2399">
            <v>0</v>
          </cell>
          <cell r="O2399">
            <v>1210</v>
          </cell>
          <cell r="P2399">
            <v>0</v>
          </cell>
          <cell r="Q2399">
            <v>1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</row>
        <row r="2400">
          <cell r="A2400" t="str">
            <v>453406</v>
          </cell>
          <cell r="B2400" t="str">
            <v>1251</v>
          </cell>
          <cell r="C2400" t="str">
            <v>12</v>
          </cell>
          <cell r="D2400" t="str">
            <v>34</v>
          </cell>
          <cell r="E2400">
            <v>0</v>
          </cell>
          <cell r="G2400">
            <v>94</v>
          </cell>
          <cell r="H2400">
            <v>10567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10567</v>
          </cell>
          <cell r="P2400">
            <v>0</v>
          </cell>
          <cell r="Q2400">
            <v>17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</row>
        <row r="2401">
          <cell r="A2401" t="str">
            <v>453406</v>
          </cell>
          <cell r="B2401" t="str">
            <v>1251</v>
          </cell>
          <cell r="C2401" t="str">
            <v>12</v>
          </cell>
          <cell r="D2401" t="str">
            <v>34</v>
          </cell>
          <cell r="E2401">
            <v>0</v>
          </cell>
          <cell r="G2401">
            <v>95</v>
          </cell>
          <cell r="H2401">
            <v>8213</v>
          </cell>
          <cell r="I2401">
            <v>0</v>
          </cell>
          <cell r="J2401">
            <v>0</v>
          </cell>
          <cell r="K2401">
            <v>0</v>
          </cell>
          <cell r="L2401">
            <v>43</v>
          </cell>
          <cell r="M2401">
            <v>0</v>
          </cell>
          <cell r="N2401">
            <v>0</v>
          </cell>
          <cell r="O2401">
            <v>8256</v>
          </cell>
          <cell r="P2401">
            <v>244</v>
          </cell>
          <cell r="Q2401">
            <v>11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 t="str">
            <v>453406</v>
          </cell>
          <cell r="B2402" t="str">
            <v>1251</v>
          </cell>
          <cell r="C2402" t="str">
            <v>12</v>
          </cell>
          <cell r="D2402" t="str">
            <v>34</v>
          </cell>
          <cell r="E2402">
            <v>0</v>
          </cell>
          <cell r="G2402">
            <v>96</v>
          </cell>
          <cell r="H2402">
            <v>4081</v>
          </cell>
          <cell r="I2402">
            <v>0</v>
          </cell>
          <cell r="J2402">
            <v>0</v>
          </cell>
          <cell r="K2402">
            <v>0</v>
          </cell>
          <cell r="L2402">
            <v>9</v>
          </cell>
          <cell r="M2402">
            <v>0</v>
          </cell>
          <cell r="N2402">
            <v>0</v>
          </cell>
          <cell r="O2402">
            <v>4090</v>
          </cell>
          <cell r="P2402">
            <v>0</v>
          </cell>
          <cell r="Q2402">
            <v>5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 t="str">
            <v>453406</v>
          </cell>
          <cell r="B2403" t="str">
            <v>1251</v>
          </cell>
          <cell r="C2403" t="str">
            <v>12</v>
          </cell>
          <cell r="D2403" t="str">
            <v>34</v>
          </cell>
          <cell r="E2403">
            <v>0</v>
          </cell>
          <cell r="G2403">
            <v>97</v>
          </cell>
          <cell r="H2403">
            <v>6949</v>
          </cell>
          <cell r="I2403">
            <v>0</v>
          </cell>
          <cell r="J2403">
            <v>0</v>
          </cell>
          <cell r="K2403">
            <v>0</v>
          </cell>
          <cell r="L2403">
            <v>15</v>
          </cell>
          <cell r="M2403">
            <v>0</v>
          </cell>
          <cell r="N2403">
            <v>0</v>
          </cell>
          <cell r="O2403">
            <v>6964</v>
          </cell>
          <cell r="P2403">
            <v>289</v>
          </cell>
          <cell r="Q2403">
            <v>6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 t="str">
            <v>453406</v>
          </cell>
          <cell r="B2404" t="str">
            <v>1251</v>
          </cell>
          <cell r="C2404" t="str">
            <v>12</v>
          </cell>
          <cell r="D2404" t="str">
            <v>34</v>
          </cell>
          <cell r="E2404">
            <v>0</v>
          </cell>
          <cell r="G2404">
            <v>98</v>
          </cell>
          <cell r="H2404">
            <v>4076</v>
          </cell>
          <cell r="I2404">
            <v>0</v>
          </cell>
          <cell r="J2404">
            <v>0</v>
          </cell>
          <cell r="K2404">
            <v>45</v>
          </cell>
          <cell r="L2404">
            <v>15</v>
          </cell>
          <cell r="M2404">
            <v>0</v>
          </cell>
          <cell r="N2404">
            <v>0</v>
          </cell>
          <cell r="O2404">
            <v>4136</v>
          </cell>
          <cell r="P2404">
            <v>412</v>
          </cell>
          <cell r="Q2404">
            <v>5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 t="str">
            <v>453406</v>
          </cell>
          <cell r="B2405" t="str">
            <v>1251</v>
          </cell>
          <cell r="C2405" t="str">
            <v>12</v>
          </cell>
          <cell r="D2405" t="str">
            <v>34</v>
          </cell>
          <cell r="E2405">
            <v>0</v>
          </cell>
          <cell r="G2405">
            <v>99</v>
          </cell>
          <cell r="H2405">
            <v>26799</v>
          </cell>
          <cell r="I2405">
            <v>0</v>
          </cell>
          <cell r="J2405">
            <v>0</v>
          </cell>
          <cell r="K2405">
            <v>771</v>
          </cell>
          <cell r="L2405">
            <v>0</v>
          </cell>
          <cell r="M2405">
            <v>0</v>
          </cell>
          <cell r="N2405">
            <v>0</v>
          </cell>
          <cell r="O2405">
            <v>27570</v>
          </cell>
          <cell r="P2405">
            <v>6297</v>
          </cell>
          <cell r="Q2405">
            <v>26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 t="str">
            <v>453406</v>
          </cell>
          <cell r="B2406" t="str">
            <v>1251</v>
          </cell>
          <cell r="C2406" t="str">
            <v>12</v>
          </cell>
          <cell r="D2406" t="str">
            <v>34</v>
          </cell>
          <cell r="E2406">
            <v>0</v>
          </cell>
          <cell r="G2406">
            <v>101</v>
          </cell>
          <cell r="H2406">
            <v>29928</v>
          </cell>
          <cell r="I2406">
            <v>0</v>
          </cell>
          <cell r="J2406">
            <v>0</v>
          </cell>
          <cell r="K2406">
            <v>849</v>
          </cell>
          <cell r="L2406">
            <v>30</v>
          </cell>
          <cell r="M2406">
            <v>0</v>
          </cell>
          <cell r="N2406">
            <v>0</v>
          </cell>
          <cell r="O2406">
            <v>30807</v>
          </cell>
          <cell r="P2406">
            <v>6336</v>
          </cell>
          <cell r="Q2406">
            <v>26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 t="str">
            <v>453406</v>
          </cell>
          <cell r="B2407" t="str">
            <v>1251</v>
          </cell>
          <cell r="C2407" t="str">
            <v>12</v>
          </cell>
          <cell r="D2407" t="str">
            <v>34</v>
          </cell>
          <cell r="E2407">
            <v>0</v>
          </cell>
          <cell r="G2407">
            <v>102</v>
          </cell>
          <cell r="H2407">
            <v>3200</v>
          </cell>
          <cell r="I2407">
            <v>0</v>
          </cell>
          <cell r="J2407">
            <v>0</v>
          </cell>
          <cell r="K2407">
            <v>1045</v>
          </cell>
          <cell r="L2407">
            <v>0</v>
          </cell>
          <cell r="M2407">
            <v>0</v>
          </cell>
          <cell r="N2407">
            <v>0</v>
          </cell>
          <cell r="O2407">
            <v>4245</v>
          </cell>
          <cell r="P2407">
            <v>630</v>
          </cell>
          <cell r="Q2407">
            <v>2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 t="str">
            <v>453406</v>
          </cell>
          <cell r="B2408" t="str">
            <v>1251</v>
          </cell>
          <cell r="C2408" t="str">
            <v>12</v>
          </cell>
          <cell r="D2408" t="str">
            <v>34</v>
          </cell>
          <cell r="E2408">
            <v>0</v>
          </cell>
          <cell r="G2408">
            <v>105</v>
          </cell>
          <cell r="H2408">
            <v>119438</v>
          </cell>
          <cell r="I2408">
            <v>0</v>
          </cell>
          <cell r="J2408">
            <v>0</v>
          </cell>
          <cell r="K2408">
            <v>5231</v>
          </cell>
          <cell r="L2408">
            <v>250</v>
          </cell>
          <cell r="M2408">
            <v>0</v>
          </cell>
          <cell r="N2408">
            <v>0</v>
          </cell>
          <cell r="O2408">
            <v>124919</v>
          </cell>
          <cell r="P2408">
            <v>16946</v>
          </cell>
          <cell r="Q2408">
            <v>110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 t="str">
            <v>453406</v>
          </cell>
          <cell r="B2409" t="str">
            <v>1251</v>
          </cell>
          <cell r="C2409" t="str">
            <v>12</v>
          </cell>
          <cell r="D2409" t="str">
            <v>34</v>
          </cell>
          <cell r="E2409">
            <v>0</v>
          </cell>
          <cell r="G2409">
            <v>151</v>
          </cell>
          <cell r="H2409">
            <v>119438</v>
          </cell>
          <cell r="I2409">
            <v>0</v>
          </cell>
          <cell r="J2409">
            <v>0</v>
          </cell>
          <cell r="K2409">
            <v>5231</v>
          </cell>
          <cell r="L2409">
            <v>250</v>
          </cell>
          <cell r="M2409">
            <v>0</v>
          </cell>
          <cell r="N2409">
            <v>0</v>
          </cell>
          <cell r="O2409">
            <v>124919</v>
          </cell>
          <cell r="P2409">
            <v>16946</v>
          </cell>
          <cell r="Q2409">
            <v>110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 t="str">
            <v>453406</v>
          </cell>
          <cell r="B2410" t="str">
            <v>1251</v>
          </cell>
          <cell r="C2410" t="str">
            <v>12</v>
          </cell>
          <cell r="D2410" t="str">
            <v>34</v>
          </cell>
          <cell r="E2410">
            <v>0</v>
          </cell>
          <cell r="G2410">
            <v>153</v>
          </cell>
          <cell r="H2410">
            <v>7476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7476</v>
          </cell>
          <cell r="P2410">
            <v>609</v>
          </cell>
          <cell r="Q2410">
            <v>4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 t="str">
            <v>453406</v>
          </cell>
          <cell r="B2411" t="str">
            <v>1251</v>
          </cell>
          <cell r="C2411" t="str">
            <v>12</v>
          </cell>
          <cell r="D2411" t="str">
            <v>34</v>
          </cell>
          <cell r="E2411">
            <v>0</v>
          </cell>
          <cell r="G2411">
            <v>157</v>
          </cell>
          <cell r="H2411">
            <v>7476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7476</v>
          </cell>
          <cell r="P2411">
            <v>609</v>
          </cell>
          <cell r="Q2411">
            <v>4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 t="str">
            <v>453406</v>
          </cell>
          <cell r="B2412" t="str">
            <v>1251</v>
          </cell>
          <cell r="C2412" t="str">
            <v>12</v>
          </cell>
          <cell r="D2412" t="str">
            <v>34</v>
          </cell>
          <cell r="E2412">
            <v>0</v>
          </cell>
          <cell r="G2412">
            <v>158</v>
          </cell>
          <cell r="H2412">
            <v>126914</v>
          </cell>
          <cell r="I2412">
            <v>0</v>
          </cell>
          <cell r="J2412">
            <v>0</v>
          </cell>
          <cell r="K2412">
            <v>5231</v>
          </cell>
          <cell r="L2412">
            <v>250</v>
          </cell>
          <cell r="M2412">
            <v>0</v>
          </cell>
          <cell r="N2412">
            <v>0</v>
          </cell>
          <cell r="O2412">
            <v>132395</v>
          </cell>
          <cell r="P2412">
            <v>17555</v>
          </cell>
          <cell r="Q2412">
            <v>114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 t="str">
            <v>453406</v>
          </cell>
          <cell r="B2413" t="str">
            <v>1251</v>
          </cell>
          <cell r="C2413" t="str">
            <v>12</v>
          </cell>
          <cell r="D2413" t="str">
            <v>35</v>
          </cell>
          <cell r="E2413">
            <v>1</v>
          </cell>
          <cell r="G2413">
            <v>124919</v>
          </cell>
          <cell r="H2413">
            <v>7476</v>
          </cell>
          <cell r="I2413">
            <v>0</v>
          </cell>
          <cell r="J2413">
            <v>0</v>
          </cell>
          <cell r="K2413">
            <v>132395</v>
          </cell>
          <cell r="L2413">
            <v>16946</v>
          </cell>
          <cell r="M2413">
            <v>609</v>
          </cell>
          <cell r="N2413">
            <v>0</v>
          </cell>
          <cell r="O2413">
            <v>0</v>
          </cell>
          <cell r="P2413">
            <v>17555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 t="str">
            <v>453406</v>
          </cell>
          <cell r="B2414" t="str">
            <v>1251</v>
          </cell>
          <cell r="C2414" t="str">
            <v>12</v>
          </cell>
          <cell r="D2414" t="str">
            <v>35</v>
          </cell>
          <cell r="E2414">
            <v>4</v>
          </cell>
          <cell r="G2414">
            <v>3441</v>
          </cell>
          <cell r="H2414">
            <v>105</v>
          </cell>
          <cell r="I2414">
            <v>0</v>
          </cell>
          <cell r="J2414">
            <v>0</v>
          </cell>
          <cell r="K2414">
            <v>3546</v>
          </cell>
          <cell r="L2414">
            <v>4762</v>
          </cell>
          <cell r="M2414">
            <v>326</v>
          </cell>
          <cell r="N2414">
            <v>0</v>
          </cell>
          <cell r="O2414">
            <v>0</v>
          </cell>
          <cell r="P2414">
            <v>5088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 t="str">
            <v>453406</v>
          </cell>
          <cell r="B2415" t="str">
            <v>1251</v>
          </cell>
          <cell r="C2415" t="str">
            <v>12</v>
          </cell>
          <cell r="D2415" t="str">
            <v>35</v>
          </cell>
          <cell r="E2415">
            <v>7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25149</v>
          </cell>
          <cell r="M2415">
            <v>1040</v>
          </cell>
          <cell r="N2415">
            <v>0</v>
          </cell>
          <cell r="O2415">
            <v>0</v>
          </cell>
          <cell r="P2415">
            <v>26189</v>
          </cell>
          <cell r="Q2415">
            <v>0</v>
          </cell>
          <cell r="R2415">
            <v>0</v>
          </cell>
          <cell r="S2415">
            <v>7945</v>
          </cell>
          <cell r="T2415">
            <v>0</v>
          </cell>
          <cell r="U2415">
            <v>7945</v>
          </cell>
          <cell r="V2415">
            <v>0</v>
          </cell>
          <cell r="W2415">
            <v>0</v>
          </cell>
        </row>
        <row r="2416">
          <cell r="A2416" t="str">
            <v>453406</v>
          </cell>
          <cell r="B2416" t="str">
            <v>1251</v>
          </cell>
          <cell r="C2416" t="str">
            <v>12</v>
          </cell>
          <cell r="D2416" t="str">
            <v>35</v>
          </cell>
          <cell r="E2416">
            <v>10</v>
          </cell>
          <cell r="G2416">
            <v>150068</v>
          </cell>
          <cell r="H2416">
            <v>8516</v>
          </cell>
          <cell r="I2416">
            <v>7945</v>
          </cell>
          <cell r="J2416">
            <v>0</v>
          </cell>
          <cell r="K2416">
            <v>166529</v>
          </cell>
          <cell r="L2416">
            <v>106</v>
          </cell>
          <cell r="M2416">
            <v>14</v>
          </cell>
          <cell r="N2416">
            <v>0</v>
          </cell>
          <cell r="O2416">
            <v>0</v>
          </cell>
          <cell r="P2416">
            <v>120</v>
          </cell>
          <cell r="Q2416">
            <v>119</v>
          </cell>
          <cell r="R2416">
            <v>11</v>
          </cell>
          <cell r="S2416">
            <v>0</v>
          </cell>
          <cell r="T2416">
            <v>0</v>
          </cell>
          <cell r="U2416">
            <v>130</v>
          </cell>
          <cell r="V2416">
            <v>0</v>
          </cell>
          <cell r="W2416">
            <v>0</v>
          </cell>
        </row>
        <row r="2417">
          <cell r="A2417" t="str">
            <v>453406</v>
          </cell>
          <cell r="B2417" t="str">
            <v>1251</v>
          </cell>
          <cell r="C2417" t="str">
            <v>12</v>
          </cell>
          <cell r="D2417" t="str">
            <v>35</v>
          </cell>
          <cell r="E2417">
            <v>13</v>
          </cell>
          <cell r="G2417">
            <v>114</v>
          </cell>
          <cell r="H2417">
            <v>8</v>
          </cell>
          <cell r="I2417">
            <v>8</v>
          </cell>
          <cell r="J2417">
            <v>0</v>
          </cell>
          <cell r="K2417">
            <v>130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 t="str">
            <v>453406</v>
          </cell>
          <cell r="B2418" t="str">
            <v>1251</v>
          </cell>
          <cell r="C2418" t="str">
            <v>12</v>
          </cell>
          <cell r="D2418" t="str">
            <v>35</v>
          </cell>
          <cell r="E2418">
            <v>16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110</v>
          </cell>
          <cell r="R2418">
            <v>4</v>
          </cell>
          <cell r="S2418">
            <v>3</v>
          </cell>
          <cell r="T2418">
            <v>0</v>
          </cell>
          <cell r="U2418">
            <v>117</v>
          </cell>
          <cell r="V2418">
            <v>0</v>
          </cell>
          <cell r="W2418">
            <v>0</v>
          </cell>
        </row>
        <row r="2419">
          <cell r="A2419" t="str">
            <v>453406</v>
          </cell>
          <cell r="B2419" t="str">
            <v>1251</v>
          </cell>
          <cell r="C2419" t="str">
            <v>12</v>
          </cell>
          <cell r="D2419" t="str">
            <v>35</v>
          </cell>
          <cell r="E2419">
            <v>19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</row>
        <row r="2420">
          <cell r="A2420" t="str">
            <v>453406</v>
          </cell>
          <cell r="B2420" t="str">
            <v>1251</v>
          </cell>
          <cell r="C2420" t="str">
            <v>12</v>
          </cell>
          <cell r="D2420" t="str">
            <v>37</v>
          </cell>
          <cell r="E2420">
            <v>0</v>
          </cell>
          <cell r="G2420">
            <v>55232301</v>
          </cell>
          <cell r="H2420">
            <v>0</v>
          </cell>
          <cell r="I2420">
            <v>-1210</v>
          </cell>
          <cell r="J2420">
            <v>1131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 t="str">
            <v>453406</v>
          </cell>
          <cell r="B2421" t="str">
            <v>1251</v>
          </cell>
          <cell r="C2421" t="str">
            <v>12</v>
          </cell>
          <cell r="D2421" t="str">
            <v>37</v>
          </cell>
          <cell r="E2421">
            <v>0</v>
          </cell>
          <cell r="G2421">
            <v>55232302</v>
          </cell>
          <cell r="H2421">
            <v>0</v>
          </cell>
          <cell r="I2421">
            <v>0</v>
          </cell>
          <cell r="J2421">
            <v>138008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 t="str">
            <v>453406</v>
          </cell>
          <cell r="B2422" t="str">
            <v>1251</v>
          </cell>
          <cell r="C2422" t="str">
            <v>12</v>
          </cell>
          <cell r="D2422" t="str">
            <v>37</v>
          </cell>
          <cell r="E2422">
            <v>0</v>
          </cell>
          <cell r="G2422">
            <v>75176801</v>
          </cell>
          <cell r="H2422">
            <v>0</v>
          </cell>
          <cell r="I2422">
            <v>-869</v>
          </cell>
          <cell r="J2422">
            <v>579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 t="str">
            <v>453406</v>
          </cell>
          <cell r="B2423" t="str">
            <v>1251</v>
          </cell>
          <cell r="C2423" t="str">
            <v>12</v>
          </cell>
          <cell r="D2423" t="str">
            <v>37</v>
          </cell>
          <cell r="E2423">
            <v>0</v>
          </cell>
          <cell r="G2423">
            <v>80214401</v>
          </cell>
          <cell r="H2423">
            <v>0</v>
          </cell>
          <cell r="I2423">
            <v>-40</v>
          </cell>
          <cell r="J2423">
            <v>26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 t="str">
            <v>453406</v>
          </cell>
          <cell r="B2424" t="str">
            <v>1251</v>
          </cell>
          <cell r="C2424" t="str">
            <v>12</v>
          </cell>
          <cell r="D2424" t="str">
            <v>37</v>
          </cell>
          <cell r="E2424">
            <v>0</v>
          </cell>
          <cell r="G2424">
            <v>80214402</v>
          </cell>
          <cell r="H2424">
            <v>0</v>
          </cell>
          <cell r="I2424">
            <v>0</v>
          </cell>
          <cell r="J2424">
            <v>1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 t="str">
            <v>453406</v>
          </cell>
          <cell r="B2425" t="str">
            <v>1251</v>
          </cell>
          <cell r="C2425" t="str">
            <v>12</v>
          </cell>
          <cell r="D2425" t="str">
            <v>37</v>
          </cell>
          <cell r="E2425">
            <v>0</v>
          </cell>
          <cell r="G2425">
            <v>80217701</v>
          </cell>
          <cell r="H2425">
            <v>0</v>
          </cell>
          <cell r="I2425">
            <v>-403</v>
          </cell>
          <cell r="J2425">
            <v>269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 t="str">
            <v>453406</v>
          </cell>
          <cell r="B2426" t="str">
            <v>1251</v>
          </cell>
          <cell r="C2426" t="str">
            <v>12</v>
          </cell>
          <cell r="D2426" t="str">
            <v>37</v>
          </cell>
          <cell r="E2426">
            <v>0</v>
          </cell>
          <cell r="G2426">
            <v>80217702</v>
          </cell>
          <cell r="H2426">
            <v>0</v>
          </cell>
          <cell r="I2426">
            <v>0</v>
          </cell>
          <cell r="J2426">
            <v>9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 t="str">
            <v>453406</v>
          </cell>
          <cell r="B2427" t="str">
            <v>1251</v>
          </cell>
          <cell r="C2427" t="str">
            <v>12</v>
          </cell>
          <cell r="D2427" t="str">
            <v>37</v>
          </cell>
          <cell r="E2427">
            <v>0</v>
          </cell>
          <cell r="G2427">
            <v>80221401</v>
          </cell>
          <cell r="H2427">
            <v>0</v>
          </cell>
          <cell r="I2427">
            <v>-166</v>
          </cell>
          <cell r="J2427">
            <v>111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 t="str">
            <v>453406</v>
          </cell>
          <cell r="B2428" t="str">
            <v>1251</v>
          </cell>
          <cell r="C2428" t="str">
            <v>12</v>
          </cell>
          <cell r="D2428" t="str">
            <v>37</v>
          </cell>
          <cell r="E2428">
            <v>0</v>
          </cell>
          <cell r="G2428">
            <v>80221402</v>
          </cell>
          <cell r="H2428">
            <v>0</v>
          </cell>
          <cell r="I2428">
            <v>0</v>
          </cell>
          <cell r="J2428">
            <v>4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 t="str">
            <v>453406</v>
          </cell>
          <cell r="B2429" t="str">
            <v>1251</v>
          </cell>
          <cell r="C2429" t="str">
            <v>12</v>
          </cell>
          <cell r="D2429" t="str">
            <v>37</v>
          </cell>
          <cell r="E2429">
            <v>0</v>
          </cell>
          <cell r="G2429">
            <v>80224101</v>
          </cell>
          <cell r="H2429">
            <v>0</v>
          </cell>
          <cell r="I2429">
            <v>-260</v>
          </cell>
          <cell r="J2429">
            <v>173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 t="str">
            <v>453406</v>
          </cell>
          <cell r="B2430" t="str">
            <v>1251</v>
          </cell>
          <cell r="C2430" t="str">
            <v>12</v>
          </cell>
          <cell r="D2430" t="str">
            <v>37</v>
          </cell>
          <cell r="E2430">
            <v>0</v>
          </cell>
          <cell r="G2430">
            <v>80224102</v>
          </cell>
          <cell r="H2430">
            <v>0</v>
          </cell>
          <cell r="I2430">
            <v>0</v>
          </cell>
          <cell r="J2430">
            <v>9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 t="str">
            <v>453406</v>
          </cell>
          <cell r="B2431" t="str">
            <v>1251</v>
          </cell>
          <cell r="C2431" t="str">
            <v>12</v>
          </cell>
          <cell r="D2431" t="str">
            <v>37</v>
          </cell>
          <cell r="E2431">
            <v>0</v>
          </cell>
          <cell r="G2431">
            <v>99999901</v>
          </cell>
          <cell r="H2431">
            <v>0</v>
          </cell>
          <cell r="I2431">
            <v>-2948</v>
          </cell>
          <cell r="J2431">
            <v>2289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 t="str">
            <v>453406</v>
          </cell>
          <cell r="B2432" t="str">
            <v>1251</v>
          </cell>
          <cell r="C2432" t="str">
            <v>12</v>
          </cell>
          <cell r="D2432" t="str">
            <v>37</v>
          </cell>
          <cell r="E2432">
            <v>0</v>
          </cell>
          <cell r="G2432">
            <v>99999902</v>
          </cell>
          <cell r="H2432">
            <v>0</v>
          </cell>
          <cell r="I2432">
            <v>0</v>
          </cell>
          <cell r="J2432">
            <v>138031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 t="str">
            <v>453406</v>
          </cell>
          <cell r="B2433" t="str">
            <v>1251</v>
          </cell>
          <cell r="C2433" t="str">
            <v>12</v>
          </cell>
          <cell r="D2433" t="str">
            <v>38</v>
          </cell>
          <cell r="E2433">
            <v>1</v>
          </cell>
          <cell r="G2433">
            <v>2900</v>
          </cell>
          <cell r="H2433">
            <v>156895</v>
          </cell>
          <cell r="I2433">
            <v>116603</v>
          </cell>
          <cell r="J2433">
            <v>3501</v>
          </cell>
          <cell r="K2433">
            <v>0</v>
          </cell>
          <cell r="L2433">
            <v>0</v>
          </cell>
          <cell r="M2433">
            <v>0</v>
          </cell>
          <cell r="N2433">
            <v>279899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 t="str">
            <v>453406</v>
          </cell>
          <cell r="B2434" t="str">
            <v>1251</v>
          </cell>
          <cell r="C2434" t="str">
            <v>12</v>
          </cell>
          <cell r="D2434" t="str">
            <v>38</v>
          </cell>
          <cell r="E2434">
            <v>2</v>
          </cell>
          <cell r="G2434">
            <v>0</v>
          </cell>
          <cell r="H2434">
            <v>718</v>
          </cell>
          <cell r="I2434">
            <v>164</v>
          </cell>
          <cell r="J2434">
            <v>5254</v>
          </cell>
          <cell r="K2434">
            <v>0</v>
          </cell>
          <cell r="L2434">
            <v>0</v>
          </cell>
          <cell r="M2434">
            <v>0</v>
          </cell>
          <cell r="N2434">
            <v>6136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 t="str">
            <v>453406</v>
          </cell>
          <cell r="B2435" t="str">
            <v>1251</v>
          </cell>
          <cell r="C2435" t="str">
            <v>12</v>
          </cell>
          <cell r="D2435" t="str">
            <v>38</v>
          </cell>
          <cell r="E2435">
            <v>3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 t="str">
            <v>453406</v>
          </cell>
          <cell r="B2436" t="str">
            <v>1251</v>
          </cell>
          <cell r="C2436" t="str">
            <v>12</v>
          </cell>
          <cell r="D2436" t="str">
            <v>38</v>
          </cell>
          <cell r="E2436">
            <v>4</v>
          </cell>
          <cell r="G2436">
            <v>0</v>
          </cell>
          <cell r="H2436">
            <v>179</v>
          </cell>
          <cell r="I2436">
            <v>37</v>
          </cell>
          <cell r="J2436">
            <v>1045</v>
          </cell>
          <cell r="K2436">
            <v>0</v>
          </cell>
          <cell r="L2436">
            <v>0</v>
          </cell>
          <cell r="M2436">
            <v>0</v>
          </cell>
          <cell r="N2436">
            <v>1261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</row>
        <row r="2437">
          <cell r="A2437" t="str">
            <v>453406</v>
          </cell>
          <cell r="B2437" t="str">
            <v>1251</v>
          </cell>
          <cell r="C2437" t="str">
            <v>12</v>
          </cell>
          <cell r="D2437" t="str">
            <v>38</v>
          </cell>
          <cell r="E2437">
            <v>5</v>
          </cell>
          <cell r="G2437">
            <v>0</v>
          </cell>
          <cell r="H2437">
            <v>897</v>
          </cell>
          <cell r="I2437">
            <v>201</v>
          </cell>
          <cell r="J2437">
            <v>6299</v>
          </cell>
          <cell r="K2437">
            <v>0</v>
          </cell>
          <cell r="L2437">
            <v>0</v>
          </cell>
          <cell r="M2437">
            <v>0</v>
          </cell>
          <cell r="N2437">
            <v>7397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</row>
        <row r="2438">
          <cell r="A2438" t="str">
            <v>453406</v>
          </cell>
          <cell r="B2438" t="str">
            <v>1251</v>
          </cell>
          <cell r="C2438" t="str">
            <v>12</v>
          </cell>
          <cell r="D2438" t="str">
            <v>38</v>
          </cell>
          <cell r="E2438">
            <v>6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</row>
        <row r="2439">
          <cell r="A2439" t="str">
            <v>453406</v>
          </cell>
          <cell r="B2439" t="str">
            <v>1251</v>
          </cell>
          <cell r="C2439" t="str">
            <v>12</v>
          </cell>
          <cell r="D2439" t="str">
            <v>38</v>
          </cell>
          <cell r="E2439">
            <v>7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</row>
        <row r="2440">
          <cell r="A2440" t="str">
            <v>453406</v>
          </cell>
          <cell r="B2440" t="str">
            <v>1251</v>
          </cell>
          <cell r="C2440" t="str">
            <v>12</v>
          </cell>
          <cell r="D2440" t="str">
            <v>38</v>
          </cell>
          <cell r="E2440">
            <v>8</v>
          </cell>
          <cell r="G2440">
            <v>0</v>
          </cell>
          <cell r="H2440">
            <v>0</v>
          </cell>
          <cell r="I2440">
            <v>1650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1650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</row>
        <row r="2441">
          <cell r="A2441" t="str">
            <v>453406</v>
          </cell>
          <cell r="B2441" t="str">
            <v>1251</v>
          </cell>
          <cell r="C2441" t="str">
            <v>12</v>
          </cell>
          <cell r="D2441" t="str">
            <v>38</v>
          </cell>
          <cell r="E2441">
            <v>9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 t="str">
            <v>453406</v>
          </cell>
          <cell r="B2442" t="str">
            <v>1251</v>
          </cell>
          <cell r="C2442" t="str">
            <v>12</v>
          </cell>
          <cell r="D2442" t="str">
            <v>38</v>
          </cell>
          <cell r="E2442">
            <v>10</v>
          </cell>
          <cell r="G2442">
            <v>0</v>
          </cell>
          <cell r="H2442">
            <v>0</v>
          </cell>
          <cell r="I2442">
            <v>1650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1650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 t="str">
            <v>453406</v>
          </cell>
          <cell r="B2443" t="str">
            <v>1251</v>
          </cell>
          <cell r="C2443" t="str">
            <v>12</v>
          </cell>
          <cell r="D2443" t="str">
            <v>38</v>
          </cell>
          <cell r="E2443">
            <v>11</v>
          </cell>
          <cell r="G2443">
            <v>0</v>
          </cell>
          <cell r="H2443">
            <v>897</v>
          </cell>
          <cell r="I2443">
            <v>1851</v>
          </cell>
          <cell r="J2443">
            <v>6299</v>
          </cell>
          <cell r="K2443">
            <v>0</v>
          </cell>
          <cell r="L2443">
            <v>0</v>
          </cell>
          <cell r="M2443">
            <v>0</v>
          </cell>
          <cell r="N2443">
            <v>9047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 t="str">
            <v>453406</v>
          </cell>
          <cell r="B2444" t="str">
            <v>1251</v>
          </cell>
          <cell r="C2444" t="str">
            <v>12</v>
          </cell>
          <cell r="D2444" t="str">
            <v>38</v>
          </cell>
          <cell r="E2444">
            <v>12</v>
          </cell>
          <cell r="G2444">
            <v>0</v>
          </cell>
          <cell r="H2444">
            <v>1400</v>
          </cell>
          <cell r="I2444">
            <v>184</v>
          </cell>
          <cell r="J2444">
            <v>3501</v>
          </cell>
          <cell r="K2444">
            <v>0</v>
          </cell>
          <cell r="L2444">
            <v>0</v>
          </cell>
          <cell r="M2444">
            <v>0</v>
          </cell>
          <cell r="N2444">
            <v>5085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 t="str">
            <v>453406</v>
          </cell>
          <cell r="B2445" t="str">
            <v>1251</v>
          </cell>
          <cell r="C2445" t="str">
            <v>12</v>
          </cell>
          <cell r="D2445" t="str">
            <v>38</v>
          </cell>
          <cell r="E2445">
            <v>13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 t="str">
            <v>453406</v>
          </cell>
          <cell r="B2446" t="str">
            <v>1251</v>
          </cell>
          <cell r="C2446" t="str">
            <v>12</v>
          </cell>
          <cell r="D2446" t="str">
            <v>38</v>
          </cell>
          <cell r="E2446">
            <v>14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 t="str">
            <v>453406</v>
          </cell>
          <cell r="B2447" t="str">
            <v>1251</v>
          </cell>
          <cell r="C2447" t="str">
            <v>12</v>
          </cell>
          <cell r="D2447" t="str">
            <v>38</v>
          </cell>
          <cell r="E2447">
            <v>15</v>
          </cell>
          <cell r="G2447">
            <v>0</v>
          </cell>
          <cell r="H2447">
            <v>0</v>
          </cell>
          <cell r="I2447">
            <v>3641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3641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 t="str">
            <v>453406</v>
          </cell>
          <cell r="B2448" t="str">
            <v>1251</v>
          </cell>
          <cell r="C2448" t="str">
            <v>12</v>
          </cell>
          <cell r="D2448" t="str">
            <v>38</v>
          </cell>
          <cell r="E2448">
            <v>16</v>
          </cell>
          <cell r="G2448">
            <v>2900</v>
          </cell>
          <cell r="H2448">
            <v>156392</v>
          </cell>
          <cell r="I2448">
            <v>114629</v>
          </cell>
          <cell r="J2448">
            <v>5254</v>
          </cell>
          <cell r="K2448">
            <v>0</v>
          </cell>
          <cell r="L2448">
            <v>0</v>
          </cell>
          <cell r="M2448">
            <v>0</v>
          </cell>
          <cell r="N2448">
            <v>279175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 t="str">
            <v>453406</v>
          </cell>
          <cell r="B2449" t="str">
            <v>1251</v>
          </cell>
          <cell r="C2449" t="str">
            <v>12</v>
          </cell>
          <cell r="D2449" t="str">
            <v>38</v>
          </cell>
          <cell r="E2449">
            <v>17</v>
          </cell>
          <cell r="G2449">
            <v>0</v>
          </cell>
          <cell r="H2449">
            <v>0</v>
          </cell>
          <cell r="I2449">
            <v>0</v>
          </cell>
          <cell r="J2449">
            <v>1045</v>
          </cell>
          <cell r="K2449">
            <v>0</v>
          </cell>
          <cell r="L2449">
            <v>0</v>
          </cell>
          <cell r="M2449">
            <v>0</v>
          </cell>
          <cell r="N2449">
            <v>1045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 t="str">
            <v>453406</v>
          </cell>
          <cell r="B2450" t="str">
            <v>1251</v>
          </cell>
          <cell r="C2450" t="str">
            <v>12</v>
          </cell>
          <cell r="D2450" t="str">
            <v>38</v>
          </cell>
          <cell r="E2450">
            <v>18</v>
          </cell>
          <cell r="G2450">
            <v>2900</v>
          </cell>
          <cell r="H2450">
            <v>157792</v>
          </cell>
          <cell r="I2450">
            <v>118454</v>
          </cell>
          <cell r="J2450">
            <v>9800</v>
          </cell>
          <cell r="K2450">
            <v>0</v>
          </cell>
          <cell r="L2450">
            <v>0</v>
          </cell>
          <cell r="M2450">
            <v>0</v>
          </cell>
          <cell r="N2450">
            <v>288946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 t="str">
            <v>453406</v>
          </cell>
          <cell r="B2451" t="str">
            <v>1251</v>
          </cell>
          <cell r="C2451" t="str">
            <v>12</v>
          </cell>
          <cell r="D2451" t="str">
            <v>38</v>
          </cell>
          <cell r="E2451">
            <v>19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 t="str">
            <v>453406</v>
          </cell>
          <cell r="B2452" t="str">
            <v>1251</v>
          </cell>
          <cell r="C2452" t="str">
            <v>12</v>
          </cell>
          <cell r="D2452" t="str">
            <v>38</v>
          </cell>
          <cell r="E2452">
            <v>20</v>
          </cell>
          <cell r="G2452">
            <v>1412</v>
          </cell>
          <cell r="H2452">
            <v>34358</v>
          </cell>
          <cell r="I2452">
            <v>66971</v>
          </cell>
          <cell r="J2452">
            <v>3445</v>
          </cell>
          <cell r="K2452">
            <v>0</v>
          </cell>
          <cell r="L2452">
            <v>0</v>
          </cell>
          <cell r="M2452">
            <v>0</v>
          </cell>
          <cell r="N2452">
            <v>106186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 t="str">
            <v>453406</v>
          </cell>
          <cell r="B2453" t="str">
            <v>1251</v>
          </cell>
          <cell r="C2453" t="str">
            <v>12</v>
          </cell>
          <cell r="D2453" t="str">
            <v>38</v>
          </cell>
          <cell r="E2453">
            <v>21</v>
          </cell>
          <cell r="G2453">
            <v>394</v>
          </cell>
          <cell r="H2453">
            <v>1825</v>
          </cell>
          <cell r="I2453">
            <v>9433</v>
          </cell>
          <cell r="J2453">
            <v>141</v>
          </cell>
          <cell r="K2453">
            <v>0</v>
          </cell>
          <cell r="L2453">
            <v>0</v>
          </cell>
          <cell r="M2453">
            <v>0</v>
          </cell>
          <cell r="N2453">
            <v>11793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 t="str">
            <v>453406</v>
          </cell>
          <cell r="B2454" t="str">
            <v>1251</v>
          </cell>
          <cell r="C2454" t="str">
            <v>12</v>
          </cell>
          <cell r="D2454" t="str">
            <v>38</v>
          </cell>
          <cell r="E2454">
            <v>22</v>
          </cell>
          <cell r="G2454">
            <v>1806</v>
          </cell>
          <cell r="H2454">
            <v>36183</v>
          </cell>
          <cell r="I2454">
            <v>76404</v>
          </cell>
          <cell r="J2454">
            <v>3586</v>
          </cell>
          <cell r="K2454">
            <v>0</v>
          </cell>
          <cell r="L2454">
            <v>0</v>
          </cell>
          <cell r="M2454">
            <v>0</v>
          </cell>
          <cell r="N2454">
            <v>117979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 t="str">
            <v>453406</v>
          </cell>
          <cell r="B2455" t="str">
            <v>1251</v>
          </cell>
          <cell r="C2455" t="str">
            <v>12</v>
          </cell>
          <cell r="D2455" t="str">
            <v>38</v>
          </cell>
          <cell r="E2455">
            <v>23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 t="str">
            <v>453406</v>
          </cell>
          <cell r="B2456" t="str">
            <v>1251</v>
          </cell>
          <cell r="C2456" t="str">
            <v>12</v>
          </cell>
          <cell r="D2456" t="str">
            <v>38</v>
          </cell>
          <cell r="E2456">
            <v>24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 t="str">
            <v>453406</v>
          </cell>
          <cell r="B2457" t="str">
            <v>1251</v>
          </cell>
          <cell r="C2457" t="str">
            <v>12</v>
          </cell>
          <cell r="D2457" t="str">
            <v>38</v>
          </cell>
          <cell r="E2457">
            <v>25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 t="str">
            <v>453406</v>
          </cell>
          <cell r="B2458" t="str">
            <v>1251</v>
          </cell>
          <cell r="C2458" t="str">
            <v>12</v>
          </cell>
          <cell r="D2458" t="str">
            <v>38</v>
          </cell>
          <cell r="E2458">
            <v>26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 t="str">
            <v>453406</v>
          </cell>
          <cell r="B2459" t="str">
            <v>1251</v>
          </cell>
          <cell r="C2459" t="str">
            <v>12</v>
          </cell>
          <cell r="D2459" t="str">
            <v>38</v>
          </cell>
          <cell r="E2459">
            <v>27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 t="str">
            <v>453406</v>
          </cell>
          <cell r="B2460" t="str">
            <v>1251</v>
          </cell>
          <cell r="C2460" t="str">
            <v>12</v>
          </cell>
          <cell r="D2460" t="str">
            <v>38</v>
          </cell>
          <cell r="E2460">
            <v>28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 t="str">
            <v>453406</v>
          </cell>
          <cell r="B2461" t="str">
            <v>1251</v>
          </cell>
          <cell r="C2461" t="str">
            <v>12</v>
          </cell>
          <cell r="D2461" t="str">
            <v>38</v>
          </cell>
          <cell r="E2461">
            <v>29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 t="str">
            <v>453406</v>
          </cell>
          <cell r="B2462" t="str">
            <v>1251</v>
          </cell>
          <cell r="C2462" t="str">
            <v>12</v>
          </cell>
          <cell r="D2462" t="str">
            <v>38</v>
          </cell>
          <cell r="E2462">
            <v>30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 t="str">
            <v>453406</v>
          </cell>
          <cell r="B2463" t="str">
            <v>1251</v>
          </cell>
          <cell r="C2463" t="str">
            <v>12</v>
          </cell>
          <cell r="D2463" t="str">
            <v>38</v>
          </cell>
          <cell r="E2463">
            <v>31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 t="str">
            <v>453406</v>
          </cell>
          <cell r="B2464" t="str">
            <v>1251</v>
          </cell>
          <cell r="C2464" t="str">
            <v>12</v>
          </cell>
          <cell r="D2464" t="str">
            <v>53</v>
          </cell>
          <cell r="E2464">
            <v>1</v>
          </cell>
          <cell r="G2464">
            <v>1729</v>
          </cell>
          <cell r="H2464">
            <v>44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196</v>
          </cell>
          <cell r="T2464">
            <v>164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 t="str">
            <v>453406</v>
          </cell>
          <cell r="B2465" t="str">
            <v>1251</v>
          </cell>
          <cell r="C2465" t="str">
            <v>12</v>
          </cell>
          <cell r="D2465" t="str">
            <v>53</v>
          </cell>
          <cell r="E2465">
            <v>15</v>
          </cell>
          <cell r="G2465">
            <v>0</v>
          </cell>
          <cell r="H2465">
            <v>0</v>
          </cell>
          <cell r="I2465">
            <v>18472</v>
          </cell>
          <cell r="J2465">
            <v>14260</v>
          </cell>
          <cell r="K2465">
            <v>0</v>
          </cell>
          <cell r="L2465">
            <v>0</v>
          </cell>
          <cell r="M2465">
            <v>5076</v>
          </cell>
          <cell r="N2465">
            <v>4135</v>
          </cell>
          <cell r="O2465">
            <v>0</v>
          </cell>
          <cell r="P2465">
            <v>0</v>
          </cell>
          <cell r="Q2465">
            <v>509</v>
          </cell>
          <cell r="R2465">
            <v>428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 t="str">
            <v>453406</v>
          </cell>
          <cell r="B2466" t="str">
            <v>1251</v>
          </cell>
          <cell r="C2466" t="str">
            <v>12</v>
          </cell>
          <cell r="D2466" t="str">
            <v>53</v>
          </cell>
          <cell r="E2466">
            <v>29</v>
          </cell>
          <cell r="G2466">
            <v>232</v>
          </cell>
          <cell r="H2466">
            <v>0</v>
          </cell>
          <cell r="I2466">
            <v>97165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67951</v>
          </cell>
          <cell r="S2466">
            <v>572</v>
          </cell>
          <cell r="T2466">
            <v>48551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 t="str">
            <v>453406</v>
          </cell>
          <cell r="B2467" t="str">
            <v>1251</v>
          </cell>
          <cell r="C2467" t="str">
            <v>12</v>
          </cell>
          <cell r="D2467" t="str">
            <v>53</v>
          </cell>
          <cell r="E2467">
            <v>43</v>
          </cell>
          <cell r="G2467">
            <v>16682</v>
          </cell>
          <cell r="H2467">
            <v>2146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</row>
        <row r="2468">
          <cell r="A2468" t="str">
            <v>453406</v>
          </cell>
          <cell r="B2468" t="str">
            <v>1251</v>
          </cell>
          <cell r="C2468" t="str">
            <v>12</v>
          </cell>
          <cell r="D2468" t="str">
            <v>53</v>
          </cell>
          <cell r="E2468">
            <v>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</row>
        <row r="2469">
          <cell r="A2469" t="str">
            <v>453406</v>
          </cell>
          <cell r="B2469" t="str">
            <v>1251</v>
          </cell>
          <cell r="C2469" t="str">
            <v>12</v>
          </cell>
          <cell r="D2469" t="str">
            <v>53</v>
          </cell>
          <cell r="E2469">
            <v>71</v>
          </cell>
          <cell r="G2469">
            <v>0</v>
          </cell>
          <cell r="H2469">
            <v>0</v>
          </cell>
          <cell r="I2469">
            <v>279175</v>
          </cell>
          <cell r="J2469">
            <v>110303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 t="str">
            <v>453406</v>
          </cell>
          <cell r="B2470" t="str">
            <v>1251</v>
          </cell>
          <cell r="C2470" t="str">
            <v>12</v>
          </cell>
          <cell r="D2470" t="str">
            <v>56</v>
          </cell>
          <cell r="E2470">
            <v>1</v>
          </cell>
          <cell r="G2470">
            <v>116603</v>
          </cell>
          <cell r="H2470">
            <v>3501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 t="str">
            <v>453406</v>
          </cell>
          <cell r="B2471" t="str">
            <v>1251</v>
          </cell>
          <cell r="C2471" t="str">
            <v>12</v>
          </cell>
          <cell r="D2471" t="str">
            <v>56</v>
          </cell>
          <cell r="E2471">
            <v>6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116603</v>
          </cell>
          <cell r="Q2471">
            <v>3501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 t="str">
            <v>453406</v>
          </cell>
          <cell r="B2472" t="str">
            <v>1251</v>
          </cell>
          <cell r="C2472" t="str">
            <v>12</v>
          </cell>
          <cell r="D2472" t="str">
            <v>57</v>
          </cell>
          <cell r="E2472">
            <v>1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 t="str">
            <v>453406</v>
          </cell>
          <cell r="B2473" t="str">
            <v>1251</v>
          </cell>
          <cell r="C2473" t="str">
            <v>12</v>
          </cell>
          <cell r="D2473" t="str">
            <v>57</v>
          </cell>
          <cell r="E2473">
            <v>3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 t="str">
            <v>453406</v>
          </cell>
          <cell r="B2474" t="str">
            <v>1251</v>
          </cell>
          <cell r="C2474" t="str">
            <v>12</v>
          </cell>
          <cell r="D2474" t="str">
            <v>57</v>
          </cell>
          <cell r="E2474">
            <v>5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 t="str">
            <v>453406</v>
          </cell>
          <cell r="B2475" t="str">
            <v>1251</v>
          </cell>
          <cell r="C2475" t="str">
            <v>12</v>
          </cell>
          <cell r="D2475" t="str">
            <v>57</v>
          </cell>
          <cell r="E2475">
            <v>7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4016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 t="str">
            <v>453406</v>
          </cell>
          <cell r="B2476" t="str">
            <v>1251</v>
          </cell>
          <cell r="C2476" t="str">
            <v>12</v>
          </cell>
          <cell r="D2476" t="str">
            <v>57</v>
          </cell>
          <cell r="E2476">
            <v>9</v>
          </cell>
          <cell r="G2476">
            <v>3643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 t="str">
            <v>453406</v>
          </cell>
          <cell r="B2477" t="str">
            <v>1251</v>
          </cell>
          <cell r="C2477" t="str">
            <v>12</v>
          </cell>
          <cell r="D2477" t="str">
            <v>57</v>
          </cell>
          <cell r="E2477">
            <v>11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 t="str">
            <v>453406</v>
          </cell>
          <cell r="B2478" t="str">
            <v>1251</v>
          </cell>
          <cell r="C2478" t="str">
            <v>12</v>
          </cell>
          <cell r="D2478" t="str">
            <v>57</v>
          </cell>
          <cell r="E2478">
            <v>13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 t="str">
            <v>453406</v>
          </cell>
          <cell r="B2479" t="str">
            <v>1251</v>
          </cell>
          <cell r="C2479" t="str">
            <v>12</v>
          </cell>
          <cell r="D2479" t="str">
            <v>57</v>
          </cell>
          <cell r="E2479">
            <v>15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7659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 t="str">
            <v>453406</v>
          </cell>
          <cell r="B2480" t="str">
            <v>1251</v>
          </cell>
          <cell r="C2480" t="str">
            <v>12</v>
          </cell>
          <cell r="D2480" t="str">
            <v>57</v>
          </cell>
          <cell r="E2480">
            <v>17</v>
          </cell>
          <cell r="G2480">
            <v>7659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 t="str">
            <v>453406</v>
          </cell>
          <cell r="B2481" t="str">
            <v>1251</v>
          </cell>
          <cell r="C2481" t="str">
            <v>12</v>
          </cell>
          <cell r="D2481" t="str">
            <v>58</v>
          </cell>
          <cell r="E2481">
            <v>1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 t="str">
            <v>453406</v>
          </cell>
          <cell r="B2482" t="str">
            <v>1251</v>
          </cell>
          <cell r="C2482" t="str">
            <v>12</v>
          </cell>
          <cell r="D2482" t="str">
            <v>58</v>
          </cell>
          <cell r="E2482">
            <v>2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 t="str">
            <v>453406</v>
          </cell>
          <cell r="B2483" t="str">
            <v>1251</v>
          </cell>
          <cell r="C2483" t="str">
            <v>12</v>
          </cell>
          <cell r="D2483" t="str">
            <v>58</v>
          </cell>
          <cell r="E2483">
            <v>3</v>
          </cell>
          <cell r="G2483">
            <v>3643</v>
          </cell>
          <cell r="H2483">
            <v>0</v>
          </cell>
          <cell r="I2483">
            <v>45238</v>
          </cell>
          <cell r="J2483">
            <v>0</v>
          </cell>
          <cell r="K2483">
            <v>48881</v>
          </cell>
          <cell r="L2483">
            <v>802</v>
          </cell>
          <cell r="M2483">
            <v>2983</v>
          </cell>
          <cell r="N2483">
            <v>45096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 t="str">
            <v>453406</v>
          </cell>
          <cell r="B2484" t="str">
            <v>1251</v>
          </cell>
          <cell r="C2484" t="str">
            <v>12</v>
          </cell>
          <cell r="D2484" t="str">
            <v>58</v>
          </cell>
          <cell r="E2484">
            <v>4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 t="str">
            <v>453406</v>
          </cell>
          <cell r="B2485" t="str">
            <v>1251</v>
          </cell>
          <cell r="C2485" t="str">
            <v>12</v>
          </cell>
          <cell r="D2485" t="str">
            <v>58</v>
          </cell>
          <cell r="E2485">
            <v>5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 t="str">
            <v>453406</v>
          </cell>
          <cell r="B2486" t="str">
            <v>1251</v>
          </cell>
          <cell r="C2486" t="str">
            <v>12</v>
          </cell>
          <cell r="D2486" t="str">
            <v>58</v>
          </cell>
          <cell r="E2486">
            <v>6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 t="str">
            <v>453406</v>
          </cell>
          <cell r="B2487" t="str">
            <v>1251</v>
          </cell>
          <cell r="C2487" t="str">
            <v>12</v>
          </cell>
          <cell r="D2487" t="str">
            <v>58</v>
          </cell>
          <cell r="E2487">
            <v>7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 t="str">
            <v>453406</v>
          </cell>
          <cell r="B2488" t="str">
            <v>1251</v>
          </cell>
          <cell r="C2488" t="str">
            <v>12</v>
          </cell>
          <cell r="D2488" t="str">
            <v>58</v>
          </cell>
          <cell r="E2488">
            <v>8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 t="str">
            <v>453406</v>
          </cell>
          <cell r="B2489" t="str">
            <v>1251</v>
          </cell>
          <cell r="C2489" t="str">
            <v>12</v>
          </cell>
          <cell r="D2489" t="str">
            <v>58</v>
          </cell>
          <cell r="E2489">
            <v>9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 t="str">
            <v>453406</v>
          </cell>
          <cell r="B2490" t="str">
            <v>1251</v>
          </cell>
          <cell r="C2490" t="str">
            <v>12</v>
          </cell>
          <cell r="D2490" t="str">
            <v>58</v>
          </cell>
          <cell r="E2490">
            <v>10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 t="str">
            <v>453406</v>
          </cell>
          <cell r="B2491" t="str">
            <v>1251</v>
          </cell>
          <cell r="C2491" t="str">
            <v>12</v>
          </cell>
          <cell r="D2491" t="str">
            <v>58</v>
          </cell>
          <cell r="E2491">
            <v>11</v>
          </cell>
          <cell r="G2491">
            <v>3643</v>
          </cell>
          <cell r="H2491">
            <v>0</v>
          </cell>
          <cell r="I2491">
            <v>45238</v>
          </cell>
          <cell r="J2491">
            <v>0</v>
          </cell>
          <cell r="K2491">
            <v>48881</v>
          </cell>
          <cell r="L2491">
            <v>802</v>
          </cell>
          <cell r="M2491">
            <v>2983</v>
          </cell>
          <cell r="N2491">
            <v>45096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 t="str">
            <v>453406</v>
          </cell>
          <cell r="B2492" t="str">
            <v>1251</v>
          </cell>
          <cell r="C2492" t="str">
            <v>12</v>
          </cell>
          <cell r="D2492" t="str">
            <v>59</v>
          </cell>
          <cell r="E2492">
            <v>1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 t="str">
            <v>453406</v>
          </cell>
          <cell r="B2493" t="str">
            <v>1251</v>
          </cell>
          <cell r="C2493" t="str">
            <v>12</v>
          </cell>
          <cell r="D2493" t="str">
            <v>59</v>
          </cell>
          <cell r="E2493">
            <v>2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 t="str">
            <v>453406</v>
          </cell>
          <cell r="B2494" t="str">
            <v>1251</v>
          </cell>
          <cell r="C2494" t="str">
            <v>12</v>
          </cell>
          <cell r="D2494" t="str">
            <v>59</v>
          </cell>
          <cell r="E2494">
            <v>3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 t="str">
            <v>453406</v>
          </cell>
          <cell r="B2495" t="str">
            <v>1251</v>
          </cell>
          <cell r="C2495" t="str">
            <v>12</v>
          </cell>
          <cell r="D2495" t="str">
            <v>59</v>
          </cell>
          <cell r="E2495">
            <v>4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 t="str">
            <v>453406</v>
          </cell>
          <cell r="B2496" t="str">
            <v>1251</v>
          </cell>
          <cell r="C2496" t="str">
            <v>12</v>
          </cell>
          <cell r="D2496" t="str">
            <v>59</v>
          </cell>
          <cell r="E2496">
            <v>5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 t="str">
            <v>453406</v>
          </cell>
          <cell r="B2497" t="str">
            <v>1251</v>
          </cell>
          <cell r="C2497" t="str">
            <v>12</v>
          </cell>
          <cell r="D2497" t="str">
            <v>59</v>
          </cell>
          <cell r="E2497">
            <v>6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 t="str">
            <v>453406</v>
          </cell>
          <cell r="B2498" t="str">
            <v>1251</v>
          </cell>
          <cell r="C2498" t="str">
            <v>12</v>
          </cell>
          <cell r="D2498" t="str">
            <v>59</v>
          </cell>
          <cell r="E2498">
            <v>7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 t="str">
            <v>453406</v>
          </cell>
          <cell r="B2499" t="str">
            <v>1251</v>
          </cell>
          <cell r="C2499" t="str">
            <v>12</v>
          </cell>
          <cell r="D2499" t="str">
            <v>59</v>
          </cell>
          <cell r="E2499">
            <v>8</v>
          </cell>
          <cell r="G2499">
            <v>9836</v>
          </cell>
          <cell r="H2499">
            <v>0</v>
          </cell>
          <cell r="I2499">
            <v>78039</v>
          </cell>
          <cell r="J2499">
            <v>0</v>
          </cell>
          <cell r="K2499">
            <v>87875</v>
          </cell>
          <cell r="L2499">
            <v>46</v>
          </cell>
          <cell r="M2499">
            <v>9836</v>
          </cell>
          <cell r="N2499">
            <v>77993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 t="str">
            <v>453406</v>
          </cell>
          <cell r="B2500" t="str">
            <v>1251</v>
          </cell>
          <cell r="C2500" t="str">
            <v>12</v>
          </cell>
          <cell r="D2500" t="str">
            <v>59</v>
          </cell>
          <cell r="E2500">
            <v>9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 t="str">
            <v>453406</v>
          </cell>
          <cell r="B2501" t="str">
            <v>1251</v>
          </cell>
          <cell r="C2501" t="str">
            <v>12</v>
          </cell>
          <cell r="D2501" t="str">
            <v>59</v>
          </cell>
          <cell r="E2501">
            <v>10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 t="str">
            <v>453406</v>
          </cell>
          <cell r="B2502" t="str">
            <v>1251</v>
          </cell>
          <cell r="C2502" t="str">
            <v>12</v>
          </cell>
          <cell r="D2502" t="str">
            <v>59</v>
          </cell>
          <cell r="E2502">
            <v>11</v>
          </cell>
          <cell r="G2502">
            <v>9836</v>
          </cell>
          <cell r="H2502">
            <v>0</v>
          </cell>
          <cell r="I2502">
            <v>78039</v>
          </cell>
          <cell r="J2502">
            <v>0</v>
          </cell>
          <cell r="K2502">
            <v>87875</v>
          </cell>
          <cell r="L2502">
            <v>46</v>
          </cell>
          <cell r="M2502">
            <v>9836</v>
          </cell>
          <cell r="N2502">
            <v>77993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 t="str">
            <v>453406</v>
          </cell>
          <cell r="B2503" t="str">
            <v>1251</v>
          </cell>
          <cell r="C2503" t="str">
            <v>12</v>
          </cell>
          <cell r="D2503" t="str">
            <v>59</v>
          </cell>
          <cell r="E2503">
            <v>12</v>
          </cell>
          <cell r="G2503">
            <v>0</v>
          </cell>
          <cell r="H2503">
            <v>0</v>
          </cell>
          <cell r="I2503">
            <v>897</v>
          </cell>
          <cell r="J2503">
            <v>0</v>
          </cell>
          <cell r="K2503">
            <v>897</v>
          </cell>
          <cell r="L2503">
            <v>0</v>
          </cell>
          <cell r="M2503">
            <v>0</v>
          </cell>
          <cell r="N2503">
            <v>897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</row>
        <row r="2504">
          <cell r="A2504" t="str">
            <v>453406</v>
          </cell>
          <cell r="B2504" t="str">
            <v>1251</v>
          </cell>
          <cell r="C2504" t="str">
            <v>12</v>
          </cell>
          <cell r="D2504" t="str">
            <v>59</v>
          </cell>
          <cell r="E2504">
            <v>13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</row>
        <row r="2505">
          <cell r="A2505" t="str">
            <v>453406</v>
          </cell>
          <cell r="B2505" t="str">
            <v>1251</v>
          </cell>
          <cell r="C2505" t="str">
            <v>12</v>
          </cell>
          <cell r="D2505" t="str">
            <v>59</v>
          </cell>
          <cell r="E2505">
            <v>14</v>
          </cell>
          <cell r="G2505">
            <v>6849</v>
          </cell>
          <cell r="H2505">
            <v>0</v>
          </cell>
          <cell r="I2505">
            <v>46987</v>
          </cell>
          <cell r="J2505">
            <v>0</v>
          </cell>
          <cell r="K2505">
            <v>53836</v>
          </cell>
          <cell r="L2505">
            <v>6</v>
          </cell>
          <cell r="M2505">
            <v>6849</v>
          </cell>
          <cell r="N2505">
            <v>46981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 t="str">
            <v>453406</v>
          </cell>
          <cell r="B2506" t="str">
            <v>1251</v>
          </cell>
          <cell r="C2506" t="str">
            <v>12</v>
          </cell>
          <cell r="D2506" t="str">
            <v>59</v>
          </cell>
          <cell r="E2506">
            <v>15</v>
          </cell>
          <cell r="G2506">
            <v>2987</v>
          </cell>
          <cell r="H2506">
            <v>0</v>
          </cell>
          <cell r="I2506">
            <v>30155</v>
          </cell>
          <cell r="J2506">
            <v>0</v>
          </cell>
          <cell r="K2506">
            <v>33142</v>
          </cell>
          <cell r="L2506">
            <v>40</v>
          </cell>
          <cell r="M2506">
            <v>2987</v>
          </cell>
          <cell r="N2506">
            <v>30115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 t="str">
            <v>453406</v>
          </cell>
          <cell r="B2507" t="str">
            <v>1251</v>
          </cell>
          <cell r="C2507" t="str">
            <v>12</v>
          </cell>
          <cell r="D2507" t="str">
            <v>59</v>
          </cell>
          <cell r="E2507">
            <v>16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 t="str">
            <v>453406</v>
          </cell>
          <cell r="B2508" t="str">
            <v>1251</v>
          </cell>
          <cell r="C2508" t="str">
            <v>12</v>
          </cell>
          <cell r="D2508" t="str">
            <v>59</v>
          </cell>
          <cell r="E2508">
            <v>17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 t="str">
            <v>453406</v>
          </cell>
          <cell r="B2509" t="str">
            <v>1251</v>
          </cell>
          <cell r="C2509" t="str">
            <v>12</v>
          </cell>
          <cell r="D2509" t="str">
            <v>59</v>
          </cell>
          <cell r="E2509">
            <v>18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 t="str">
            <v>453406</v>
          </cell>
          <cell r="B2510" t="str">
            <v>1251</v>
          </cell>
          <cell r="C2510" t="str">
            <v>12</v>
          </cell>
          <cell r="D2510" t="str">
            <v>59</v>
          </cell>
          <cell r="E2510">
            <v>19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</row>
        <row r="2511">
          <cell r="A2511" t="str">
            <v>453406</v>
          </cell>
          <cell r="B2511" t="str">
            <v>1251</v>
          </cell>
          <cell r="C2511" t="str">
            <v>12</v>
          </cell>
          <cell r="D2511" t="str">
            <v>59</v>
          </cell>
          <cell r="E2511">
            <v>20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 t="str">
            <v>453406</v>
          </cell>
          <cell r="B2512" t="str">
            <v>1251</v>
          </cell>
          <cell r="C2512" t="str">
            <v>12</v>
          </cell>
          <cell r="D2512" t="str">
            <v>59</v>
          </cell>
          <cell r="E2512">
            <v>21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 t="str">
            <v>453406</v>
          </cell>
          <cell r="B2513" t="str">
            <v>1251</v>
          </cell>
          <cell r="C2513" t="str">
            <v>12</v>
          </cell>
          <cell r="D2513" t="str">
            <v>59</v>
          </cell>
          <cell r="E2513">
            <v>22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 t="str">
            <v>453406</v>
          </cell>
          <cell r="B2514" t="str">
            <v>1251</v>
          </cell>
          <cell r="C2514" t="str">
            <v>12</v>
          </cell>
          <cell r="D2514" t="str">
            <v>59</v>
          </cell>
          <cell r="E2514">
            <v>23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 t="str">
            <v>453406</v>
          </cell>
          <cell r="B2515" t="str">
            <v>1251</v>
          </cell>
          <cell r="C2515" t="str">
            <v>12</v>
          </cell>
          <cell r="D2515" t="str">
            <v>59</v>
          </cell>
          <cell r="E2515">
            <v>24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 t="str">
            <v>453406</v>
          </cell>
          <cell r="B2516" t="str">
            <v>1251</v>
          </cell>
          <cell r="C2516" t="str">
            <v>12</v>
          </cell>
          <cell r="D2516" t="str">
            <v>59</v>
          </cell>
          <cell r="E2516">
            <v>25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 t="str">
            <v>453406</v>
          </cell>
          <cell r="B2517" t="str">
            <v>1251</v>
          </cell>
          <cell r="C2517" t="str">
            <v>12</v>
          </cell>
          <cell r="D2517" t="str">
            <v>59</v>
          </cell>
          <cell r="E2517">
            <v>26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 t="str">
            <v>453406</v>
          </cell>
          <cell r="B2518" t="str">
            <v>1251</v>
          </cell>
          <cell r="C2518" t="str">
            <v>12</v>
          </cell>
          <cell r="D2518" t="str">
            <v>59</v>
          </cell>
          <cell r="E2518">
            <v>27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 t="str">
            <v>453406</v>
          </cell>
          <cell r="B2519" t="str">
            <v>1251</v>
          </cell>
          <cell r="C2519" t="str">
            <v>12</v>
          </cell>
          <cell r="D2519" t="str">
            <v>59</v>
          </cell>
          <cell r="E2519">
            <v>28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 t="str">
            <v>453406</v>
          </cell>
          <cell r="B2520" t="str">
            <v>1251</v>
          </cell>
          <cell r="C2520" t="str">
            <v>12</v>
          </cell>
          <cell r="D2520" t="str">
            <v>59</v>
          </cell>
          <cell r="E2520">
            <v>29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 t="str">
            <v>453406</v>
          </cell>
          <cell r="B2521" t="str">
            <v>1251</v>
          </cell>
          <cell r="C2521" t="str">
            <v>12</v>
          </cell>
          <cell r="D2521" t="str">
            <v>59</v>
          </cell>
          <cell r="E2521">
            <v>30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 t="str">
            <v>453406</v>
          </cell>
          <cell r="B2522" t="str">
            <v>1251</v>
          </cell>
          <cell r="C2522" t="str">
            <v>12</v>
          </cell>
          <cell r="D2522" t="str">
            <v>59</v>
          </cell>
          <cell r="E2522">
            <v>31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 t="str">
            <v>453406</v>
          </cell>
          <cell r="B2523" t="str">
            <v>1251</v>
          </cell>
          <cell r="C2523" t="str">
            <v>12</v>
          </cell>
          <cell r="D2523" t="str">
            <v>59</v>
          </cell>
          <cell r="E2523">
            <v>32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 t="str">
            <v>453406</v>
          </cell>
          <cell r="B2524" t="str">
            <v>1251</v>
          </cell>
          <cell r="C2524" t="str">
            <v>12</v>
          </cell>
          <cell r="D2524" t="str">
            <v>59</v>
          </cell>
          <cell r="E2524">
            <v>33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 t="str">
            <v>453406</v>
          </cell>
          <cell r="B2525" t="str">
            <v>1251</v>
          </cell>
          <cell r="C2525" t="str">
            <v>12</v>
          </cell>
          <cell r="D2525" t="str">
            <v>59</v>
          </cell>
          <cell r="E2525">
            <v>34</v>
          </cell>
          <cell r="G2525">
            <v>9836</v>
          </cell>
          <cell r="H2525">
            <v>0</v>
          </cell>
          <cell r="I2525">
            <v>78039</v>
          </cell>
          <cell r="J2525">
            <v>0</v>
          </cell>
          <cell r="K2525">
            <v>87875</v>
          </cell>
          <cell r="L2525">
            <v>46</v>
          </cell>
          <cell r="M2525">
            <v>9836</v>
          </cell>
          <cell r="N2525">
            <v>77993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 t="str">
            <v>453406</v>
          </cell>
          <cell r="B2526" t="str">
            <v>1251</v>
          </cell>
          <cell r="C2526" t="str">
            <v>12</v>
          </cell>
          <cell r="D2526" t="str">
            <v>75</v>
          </cell>
          <cell r="E2526">
            <v>1</v>
          </cell>
          <cell r="G2526">
            <v>7348</v>
          </cell>
          <cell r="H2526">
            <v>748</v>
          </cell>
          <cell r="I2526">
            <v>0</v>
          </cell>
          <cell r="J2526">
            <v>0</v>
          </cell>
          <cell r="K2526">
            <v>0</v>
          </cell>
          <cell r="L2526">
            <v>5388</v>
          </cell>
          <cell r="M2526">
            <v>0</v>
          </cell>
          <cell r="N2526">
            <v>0</v>
          </cell>
          <cell r="O2526">
            <v>0</v>
          </cell>
          <cell r="P2526">
            <v>748</v>
          </cell>
          <cell r="Q2526">
            <v>5388</v>
          </cell>
          <cell r="R2526">
            <v>6136</v>
          </cell>
          <cell r="S2526">
            <v>0</v>
          </cell>
          <cell r="T2526">
            <v>0</v>
          </cell>
          <cell r="U2526">
            <v>-1212</v>
          </cell>
          <cell r="V2526">
            <v>0</v>
          </cell>
          <cell r="W2526">
            <v>0</v>
          </cell>
        </row>
        <row r="2527">
          <cell r="A2527" t="str">
            <v>453406</v>
          </cell>
          <cell r="B2527" t="str">
            <v>1251</v>
          </cell>
          <cell r="C2527" t="str">
            <v>12</v>
          </cell>
          <cell r="D2527" t="str">
            <v>75</v>
          </cell>
          <cell r="E2527">
            <v>2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 t="str">
            <v>453406</v>
          </cell>
          <cell r="B2528" t="str">
            <v>1251</v>
          </cell>
          <cell r="C2528" t="str">
            <v>12</v>
          </cell>
          <cell r="D2528" t="str">
            <v>75</v>
          </cell>
          <cell r="E2528">
            <v>3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 t="str">
            <v>453406</v>
          </cell>
          <cell r="B2529" t="str">
            <v>1251</v>
          </cell>
          <cell r="C2529" t="str">
            <v>12</v>
          </cell>
          <cell r="D2529" t="str">
            <v>75</v>
          </cell>
          <cell r="E2529">
            <v>4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 t="str">
            <v>453406</v>
          </cell>
          <cell r="B2530" t="str">
            <v>1251</v>
          </cell>
          <cell r="C2530" t="str">
            <v>12</v>
          </cell>
          <cell r="D2530" t="str">
            <v>75</v>
          </cell>
          <cell r="E2530">
            <v>5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 t="str">
            <v>453406</v>
          </cell>
          <cell r="B2531" t="str">
            <v>1251</v>
          </cell>
          <cell r="C2531" t="str">
            <v>12</v>
          </cell>
          <cell r="D2531" t="str">
            <v>75</v>
          </cell>
          <cell r="E2531">
            <v>6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 t="str">
            <v>453406</v>
          </cell>
          <cell r="B2532" t="str">
            <v>1251</v>
          </cell>
          <cell r="C2532" t="str">
            <v>12</v>
          </cell>
          <cell r="D2532" t="str">
            <v>75</v>
          </cell>
          <cell r="E2532">
            <v>7</v>
          </cell>
          <cell r="G2532">
            <v>1442</v>
          </cell>
          <cell r="H2532">
            <v>149</v>
          </cell>
          <cell r="I2532">
            <v>0</v>
          </cell>
          <cell r="J2532">
            <v>0</v>
          </cell>
          <cell r="K2532">
            <v>0</v>
          </cell>
          <cell r="L2532">
            <v>1113</v>
          </cell>
          <cell r="M2532">
            <v>0</v>
          </cell>
          <cell r="N2532">
            <v>0</v>
          </cell>
          <cell r="O2532">
            <v>0</v>
          </cell>
          <cell r="P2532">
            <v>149</v>
          </cell>
          <cell r="Q2532">
            <v>1113</v>
          </cell>
          <cell r="R2532">
            <v>1262</v>
          </cell>
          <cell r="S2532">
            <v>0</v>
          </cell>
          <cell r="T2532">
            <v>0</v>
          </cell>
          <cell r="U2532">
            <v>-180</v>
          </cell>
          <cell r="V2532">
            <v>0</v>
          </cell>
          <cell r="W2532">
            <v>0</v>
          </cell>
        </row>
        <row r="2533">
          <cell r="A2533" t="str">
            <v>453406</v>
          </cell>
          <cell r="B2533" t="str">
            <v>1251</v>
          </cell>
          <cell r="C2533" t="str">
            <v>12</v>
          </cell>
          <cell r="D2533" t="str">
            <v>75</v>
          </cell>
          <cell r="E2533">
            <v>8</v>
          </cell>
          <cell r="G2533">
            <v>8790</v>
          </cell>
          <cell r="H2533">
            <v>897</v>
          </cell>
          <cell r="I2533">
            <v>0</v>
          </cell>
          <cell r="J2533">
            <v>0</v>
          </cell>
          <cell r="K2533">
            <v>0</v>
          </cell>
          <cell r="L2533">
            <v>6501</v>
          </cell>
          <cell r="M2533">
            <v>0</v>
          </cell>
          <cell r="N2533">
            <v>0</v>
          </cell>
          <cell r="O2533">
            <v>0</v>
          </cell>
          <cell r="P2533">
            <v>897</v>
          </cell>
          <cell r="Q2533">
            <v>6501</v>
          </cell>
          <cell r="R2533">
            <v>7398</v>
          </cell>
          <cell r="S2533">
            <v>0</v>
          </cell>
          <cell r="T2533">
            <v>0</v>
          </cell>
          <cell r="U2533">
            <v>-1392</v>
          </cell>
          <cell r="V2533">
            <v>0</v>
          </cell>
          <cell r="W2533">
            <v>0</v>
          </cell>
        </row>
        <row r="2534">
          <cell r="A2534" t="str">
            <v>453406</v>
          </cell>
          <cell r="B2534" t="str">
            <v>1251</v>
          </cell>
          <cell r="C2534" t="str">
            <v>12</v>
          </cell>
          <cell r="D2534" t="str">
            <v>75</v>
          </cell>
          <cell r="E2534">
            <v>9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 t="str">
            <v>453406</v>
          </cell>
          <cell r="B2535" t="str">
            <v>1251</v>
          </cell>
          <cell r="C2535" t="str">
            <v>12</v>
          </cell>
          <cell r="D2535" t="str">
            <v>75</v>
          </cell>
          <cell r="E2535">
            <v>10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 t="str">
            <v>453406</v>
          </cell>
          <cell r="B2536" t="str">
            <v>1251</v>
          </cell>
          <cell r="C2536" t="str">
            <v>12</v>
          </cell>
          <cell r="D2536" t="str">
            <v>75</v>
          </cell>
          <cell r="E2536">
            <v>11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6107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6107</v>
          </cell>
          <cell r="R2536">
            <v>6107</v>
          </cell>
          <cell r="S2536">
            <v>0</v>
          </cell>
          <cell r="T2536">
            <v>0</v>
          </cell>
          <cell r="U2536">
            <v>6107</v>
          </cell>
          <cell r="V2536">
            <v>0</v>
          </cell>
          <cell r="W2536">
            <v>0</v>
          </cell>
        </row>
        <row r="2537">
          <cell r="A2537" t="str">
            <v>453406</v>
          </cell>
          <cell r="B2537" t="str">
            <v>1251</v>
          </cell>
          <cell r="C2537" t="str">
            <v>12</v>
          </cell>
          <cell r="D2537" t="str">
            <v>75</v>
          </cell>
          <cell r="E2537">
            <v>12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 t="str">
            <v>453406</v>
          </cell>
          <cell r="B2538" t="str">
            <v>1251</v>
          </cell>
          <cell r="C2538" t="str">
            <v>12</v>
          </cell>
          <cell r="D2538" t="str">
            <v>75</v>
          </cell>
          <cell r="E2538">
            <v>13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 t="str">
            <v>453406</v>
          </cell>
          <cell r="B2539" t="str">
            <v>1251</v>
          </cell>
          <cell r="C2539" t="str">
            <v>12</v>
          </cell>
          <cell r="D2539" t="str">
            <v>75</v>
          </cell>
          <cell r="E2539">
            <v>14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6107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6107</v>
          </cell>
          <cell r="R2539">
            <v>6107</v>
          </cell>
          <cell r="S2539">
            <v>0</v>
          </cell>
          <cell r="T2539">
            <v>0</v>
          </cell>
          <cell r="U2539">
            <v>6107</v>
          </cell>
          <cell r="V2539">
            <v>0</v>
          </cell>
          <cell r="W2539">
            <v>0</v>
          </cell>
        </row>
        <row r="2540">
          <cell r="A2540" t="str">
            <v>453406</v>
          </cell>
          <cell r="B2540" t="str">
            <v>1251</v>
          </cell>
          <cell r="C2540" t="str">
            <v>12</v>
          </cell>
          <cell r="D2540" t="str">
            <v>75</v>
          </cell>
          <cell r="E2540">
            <v>15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 t="str">
            <v>453406</v>
          </cell>
          <cell r="B2541" t="str">
            <v>1251</v>
          </cell>
          <cell r="C2541" t="str">
            <v>12</v>
          </cell>
          <cell r="D2541" t="str">
            <v>75</v>
          </cell>
          <cell r="E2541">
            <v>16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 t="str">
            <v>453406</v>
          </cell>
          <cell r="B2542" t="str">
            <v>1251</v>
          </cell>
          <cell r="C2542" t="str">
            <v>12</v>
          </cell>
          <cell r="D2542" t="str">
            <v>75</v>
          </cell>
          <cell r="E2542">
            <v>17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 t="str">
            <v>453406</v>
          </cell>
          <cell r="B2543" t="str">
            <v>1251</v>
          </cell>
          <cell r="C2543" t="str">
            <v>12</v>
          </cell>
          <cell r="D2543" t="str">
            <v>75</v>
          </cell>
          <cell r="E2543">
            <v>18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</row>
        <row r="2544">
          <cell r="A2544" t="str">
            <v>453406</v>
          </cell>
          <cell r="B2544" t="str">
            <v>1251</v>
          </cell>
          <cell r="C2544" t="str">
            <v>12</v>
          </cell>
          <cell r="D2544" t="str">
            <v>75</v>
          </cell>
          <cell r="E2544">
            <v>19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 t="str">
            <v>453406</v>
          </cell>
          <cell r="B2545" t="str">
            <v>1251</v>
          </cell>
          <cell r="C2545" t="str">
            <v>12</v>
          </cell>
          <cell r="D2545" t="str">
            <v>75</v>
          </cell>
          <cell r="E2545">
            <v>20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 t="str">
            <v>453406</v>
          </cell>
          <cell r="B2546" t="str">
            <v>1251</v>
          </cell>
          <cell r="C2546" t="str">
            <v>12</v>
          </cell>
          <cell r="D2546" t="str">
            <v>75</v>
          </cell>
          <cell r="E2546">
            <v>21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 t="str">
            <v>453406</v>
          </cell>
          <cell r="B2547" t="str">
            <v>1251</v>
          </cell>
          <cell r="C2547" t="str">
            <v>12</v>
          </cell>
          <cell r="D2547" t="str">
            <v>75</v>
          </cell>
          <cell r="E2547">
            <v>22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6107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6107</v>
          </cell>
          <cell r="R2547">
            <v>6107</v>
          </cell>
          <cell r="S2547">
            <v>0</v>
          </cell>
          <cell r="T2547">
            <v>0</v>
          </cell>
          <cell r="U2547">
            <v>6107</v>
          </cell>
          <cell r="V2547">
            <v>0</v>
          </cell>
          <cell r="W2547">
            <v>0</v>
          </cell>
        </row>
        <row r="2548">
          <cell r="A2548" t="str">
            <v>453406</v>
          </cell>
          <cell r="B2548" t="str">
            <v>1251</v>
          </cell>
          <cell r="C2548" t="str">
            <v>12</v>
          </cell>
          <cell r="D2548" t="str">
            <v>75</v>
          </cell>
          <cell r="E2548">
            <v>23</v>
          </cell>
          <cell r="G2548">
            <v>166373</v>
          </cell>
          <cell r="H2548">
            <v>748</v>
          </cell>
          <cell r="I2548">
            <v>0</v>
          </cell>
          <cell r="J2548">
            <v>0</v>
          </cell>
          <cell r="K2548">
            <v>0</v>
          </cell>
          <cell r="L2548">
            <v>165781</v>
          </cell>
          <cell r="M2548">
            <v>0</v>
          </cell>
          <cell r="N2548">
            <v>0</v>
          </cell>
          <cell r="O2548">
            <v>0</v>
          </cell>
          <cell r="P2548">
            <v>748</v>
          </cell>
          <cell r="Q2548">
            <v>165781</v>
          </cell>
          <cell r="R2548">
            <v>166529</v>
          </cell>
          <cell r="S2548">
            <v>0</v>
          </cell>
          <cell r="T2548">
            <v>0</v>
          </cell>
          <cell r="U2548">
            <v>156</v>
          </cell>
          <cell r="V2548">
            <v>0</v>
          </cell>
          <cell r="W2548">
            <v>0</v>
          </cell>
        </row>
        <row r="2549">
          <cell r="A2549" t="str">
            <v>453406</v>
          </cell>
          <cell r="B2549" t="str">
            <v>1251</v>
          </cell>
          <cell r="C2549" t="str">
            <v>12</v>
          </cell>
          <cell r="D2549" t="str">
            <v>75</v>
          </cell>
          <cell r="E2549">
            <v>24</v>
          </cell>
          <cell r="G2549">
            <v>53217</v>
          </cell>
          <cell r="H2549">
            <v>217</v>
          </cell>
          <cell r="I2549">
            <v>0</v>
          </cell>
          <cell r="J2549">
            <v>0</v>
          </cell>
          <cell r="K2549">
            <v>0</v>
          </cell>
          <cell r="L2549">
            <v>53000</v>
          </cell>
          <cell r="M2549">
            <v>0</v>
          </cell>
          <cell r="N2549">
            <v>0</v>
          </cell>
          <cell r="O2549">
            <v>0</v>
          </cell>
          <cell r="P2549">
            <v>217</v>
          </cell>
          <cell r="Q2549">
            <v>53000</v>
          </cell>
          <cell r="R2549">
            <v>53217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 t="str">
            <v>453406</v>
          </cell>
          <cell r="B2550" t="str">
            <v>1251</v>
          </cell>
          <cell r="C2550" t="str">
            <v>12</v>
          </cell>
          <cell r="D2550" t="str">
            <v>75</v>
          </cell>
          <cell r="E2550">
            <v>25</v>
          </cell>
          <cell r="G2550">
            <v>96266</v>
          </cell>
          <cell r="H2550">
            <v>13500</v>
          </cell>
          <cell r="I2550">
            <v>0</v>
          </cell>
          <cell r="J2550">
            <v>0</v>
          </cell>
          <cell r="K2550">
            <v>0</v>
          </cell>
          <cell r="L2550">
            <v>77675</v>
          </cell>
          <cell r="M2550">
            <v>0</v>
          </cell>
          <cell r="N2550">
            <v>0</v>
          </cell>
          <cell r="O2550">
            <v>0</v>
          </cell>
          <cell r="P2550">
            <v>13500</v>
          </cell>
          <cell r="Q2550">
            <v>77675</v>
          </cell>
          <cell r="R2550">
            <v>91175</v>
          </cell>
          <cell r="S2550">
            <v>0</v>
          </cell>
          <cell r="T2550">
            <v>0</v>
          </cell>
          <cell r="U2550">
            <v>-5091</v>
          </cell>
          <cell r="V2550">
            <v>0</v>
          </cell>
          <cell r="W2550">
            <v>0</v>
          </cell>
        </row>
        <row r="2551">
          <cell r="A2551" t="str">
            <v>453406</v>
          </cell>
          <cell r="B2551" t="str">
            <v>1251</v>
          </cell>
          <cell r="C2551" t="str">
            <v>12</v>
          </cell>
          <cell r="D2551" t="str">
            <v>75</v>
          </cell>
          <cell r="E2551">
            <v>26</v>
          </cell>
          <cell r="G2551">
            <v>315856</v>
          </cell>
          <cell r="H2551">
            <v>14465</v>
          </cell>
          <cell r="I2551">
            <v>0</v>
          </cell>
          <cell r="J2551">
            <v>0</v>
          </cell>
          <cell r="K2551">
            <v>0</v>
          </cell>
          <cell r="L2551">
            <v>296456</v>
          </cell>
          <cell r="M2551">
            <v>0</v>
          </cell>
          <cell r="N2551">
            <v>0</v>
          </cell>
          <cell r="O2551">
            <v>0</v>
          </cell>
          <cell r="P2551">
            <v>14465</v>
          </cell>
          <cell r="Q2551">
            <v>296456</v>
          </cell>
          <cell r="R2551">
            <v>310921</v>
          </cell>
          <cell r="S2551">
            <v>0</v>
          </cell>
          <cell r="T2551">
            <v>0</v>
          </cell>
          <cell r="U2551">
            <v>-4935</v>
          </cell>
          <cell r="V2551">
            <v>0</v>
          </cell>
          <cell r="W2551">
            <v>0</v>
          </cell>
        </row>
        <row r="2552">
          <cell r="A2552" t="str">
            <v>453406</v>
          </cell>
          <cell r="B2552" t="str">
            <v>1251</v>
          </cell>
          <cell r="C2552" t="str">
            <v>12</v>
          </cell>
          <cell r="D2552" t="str">
            <v>75</v>
          </cell>
          <cell r="E2552">
            <v>27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 t="str">
            <v>453406</v>
          </cell>
          <cell r="B2553" t="str">
            <v>1251</v>
          </cell>
          <cell r="C2553" t="str">
            <v>12</v>
          </cell>
          <cell r="D2553" t="str">
            <v>75</v>
          </cell>
          <cell r="E2553">
            <v>28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 t="str">
            <v>453406</v>
          </cell>
          <cell r="B2554" t="str">
            <v>1251</v>
          </cell>
          <cell r="C2554" t="str">
            <v>12</v>
          </cell>
          <cell r="D2554" t="str">
            <v>75</v>
          </cell>
          <cell r="E2554">
            <v>29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 t="str">
            <v>453406</v>
          </cell>
          <cell r="B2555" t="str">
            <v>1251</v>
          </cell>
          <cell r="C2555" t="str">
            <v>12</v>
          </cell>
          <cell r="D2555" t="str">
            <v>75</v>
          </cell>
          <cell r="E2555">
            <v>30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 t="str">
            <v>453406</v>
          </cell>
          <cell r="B2556" t="str">
            <v>1251</v>
          </cell>
          <cell r="C2556" t="str">
            <v>12</v>
          </cell>
          <cell r="D2556" t="str">
            <v>75</v>
          </cell>
          <cell r="E2556">
            <v>31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</row>
        <row r="2557">
          <cell r="A2557" t="str">
            <v>453406</v>
          </cell>
          <cell r="B2557" t="str">
            <v>1251</v>
          </cell>
          <cell r="C2557" t="str">
            <v>12</v>
          </cell>
          <cell r="D2557" t="str">
            <v>75</v>
          </cell>
          <cell r="E2557">
            <v>32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 t="str">
            <v>453406</v>
          </cell>
          <cell r="B2558" t="str">
            <v>1251</v>
          </cell>
          <cell r="C2558" t="str">
            <v>12</v>
          </cell>
          <cell r="D2558" t="str">
            <v>75</v>
          </cell>
          <cell r="E2558">
            <v>33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</row>
        <row r="2559">
          <cell r="A2559" t="str">
            <v>453406</v>
          </cell>
          <cell r="B2559" t="str">
            <v>1251</v>
          </cell>
          <cell r="C2559" t="str">
            <v>12</v>
          </cell>
          <cell r="D2559" t="str">
            <v>75</v>
          </cell>
          <cell r="E2559">
            <v>34</v>
          </cell>
          <cell r="G2559">
            <v>324646</v>
          </cell>
          <cell r="H2559">
            <v>15362</v>
          </cell>
          <cell r="I2559">
            <v>0</v>
          </cell>
          <cell r="J2559">
            <v>0</v>
          </cell>
          <cell r="K2559">
            <v>0</v>
          </cell>
          <cell r="L2559">
            <v>309064</v>
          </cell>
          <cell r="M2559">
            <v>0</v>
          </cell>
          <cell r="N2559">
            <v>0</v>
          </cell>
          <cell r="O2559">
            <v>0</v>
          </cell>
          <cell r="P2559">
            <v>15362</v>
          </cell>
          <cell r="Q2559">
            <v>309064</v>
          </cell>
          <cell r="R2559">
            <v>324426</v>
          </cell>
          <cell r="S2559">
            <v>0</v>
          </cell>
          <cell r="T2559">
            <v>0</v>
          </cell>
          <cell r="U2559">
            <v>-220</v>
          </cell>
          <cell r="V2559">
            <v>0</v>
          </cell>
          <cell r="W2559">
            <v>0</v>
          </cell>
        </row>
        <row r="2560">
          <cell r="A2560" t="str">
            <v>453406</v>
          </cell>
          <cell r="B2560" t="str">
            <v>1251</v>
          </cell>
          <cell r="C2560" t="str">
            <v>12</v>
          </cell>
          <cell r="D2560" t="str">
            <v>80</v>
          </cell>
          <cell r="E2560">
            <v>1</v>
          </cell>
          <cell r="G2560">
            <v>194956</v>
          </cell>
          <cell r="H2560">
            <v>132235</v>
          </cell>
          <cell r="I2560">
            <v>132395</v>
          </cell>
          <cell r="J2560">
            <v>0</v>
          </cell>
          <cell r="K2560">
            <v>35706</v>
          </cell>
          <cell r="L2560">
            <v>26178</v>
          </cell>
          <cell r="M2560">
            <v>26189</v>
          </cell>
          <cell r="N2560">
            <v>0</v>
          </cell>
          <cell r="O2560">
            <v>4848</v>
          </cell>
          <cell r="P2560">
            <v>7960</v>
          </cell>
          <cell r="Q2560">
            <v>7945</v>
          </cell>
          <cell r="R2560">
            <v>0</v>
          </cell>
          <cell r="S2560">
            <v>235510</v>
          </cell>
          <cell r="T2560">
            <v>166373</v>
          </cell>
          <cell r="U2560">
            <v>166529</v>
          </cell>
          <cell r="V2560">
            <v>0</v>
          </cell>
          <cell r="W2560">
            <v>0</v>
          </cell>
        </row>
        <row r="2561">
          <cell r="A2561" t="str">
            <v>453406</v>
          </cell>
          <cell r="B2561" t="str">
            <v>1251</v>
          </cell>
          <cell r="C2561" t="str">
            <v>12</v>
          </cell>
          <cell r="D2561" t="str">
            <v>80</v>
          </cell>
          <cell r="E2561">
            <v>5</v>
          </cell>
          <cell r="G2561">
            <v>73243</v>
          </cell>
          <cell r="H2561">
            <v>51387</v>
          </cell>
          <cell r="I2561">
            <v>51388</v>
          </cell>
          <cell r="J2561">
            <v>0</v>
          </cell>
          <cell r="K2561">
            <v>2477</v>
          </cell>
          <cell r="L2561">
            <v>1830</v>
          </cell>
          <cell r="M2561">
            <v>1829</v>
          </cell>
          <cell r="N2561">
            <v>0</v>
          </cell>
          <cell r="O2561">
            <v>104538</v>
          </cell>
          <cell r="P2561">
            <v>80801</v>
          </cell>
          <cell r="Q2561">
            <v>76270</v>
          </cell>
          <cell r="R2561">
            <v>0</v>
          </cell>
          <cell r="S2561">
            <v>15710</v>
          </cell>
          <cell r="T2561">
            <v>13670</v>
          </cell>
          <cell r="U2561">
            <v>13116</v>
          </cell>
          <cell r="V2561">
            <v>0</v>
          </cell>
          <cell r="W2561">
            <v>0</v>
          </cell>
        </row>
        <row r="2562">
          <cell r="A2562" t="str">
            <v>453406</v>
          </cell>
          <cell r="B2562" t="str">
            <v>1251</v>
          </cell>
          <cell r="C2562" t="str">
            <v>12</v>
          </cell>
          <cell r="D2562" t="str">
            <v>80</v>
          </cell>
          <cell r="E2562">
            <v>9</v>
          </cell>
          <cell r="G2562">
            <v>1100</v>
          </cell>
          <cell r="H2562">
            <v>1500</v>
          </cell>
          <cell r="I2562">
            <v>1497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 t="str">
            <v>453406</v>
          </cell>
          <cell r="B2563" t="str">
            <v>1251</v>
          </cell>
          <cell r="C2563" t="str">
            <v>12</v>
          </cell>
          <cell r="D2563" t="str">
            <v>80</v>
          </cell>
          <cell r="E2563">
            <v>13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6107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 t="str">
            <v>453406</v>
          </cell>
          <cell r="B2564" t="str">
            <v>1251</v>
          </cell>
          <cell r="C2564" t="str">
            <v>12</v>
          </cell>
          <cell r="D2564" t="str">
            <v>80</v>
          </cell>
          <cell r="E2564">
            <v>17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6107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 t="str">
            <v>453406</v>
          </cell>
          <cell r="B2565" t="str">
            <v>1251</v>
          </cell>
          <cell r="C2565" t="str">
            <v>12</v>
          </cell>
          <cell r="D2565" t="str">
            <v>80</v>
          </cell>
          <cell r="E2565">
            <v>21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 t="str">
            <v>453406</v>
          </cell>
          <cell r="B2566" t="str">
            <v>1251</v>
          </cell>
          <cell r="C2566" t="str">
            <v>12</v>
          </cell>
          <cell r="D2566" t="str">
            <v>80</v>
          </cell>
          <cell r="E2566">
            <v>25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 t="str">
            <v>453406</v>
          </cell>
          <cell r="B2567" t="str">
            <v>1251</v>
          </cell>
          <cell r="C2567" t="str">
            <v>12</v>
          </cell>
          <cell r="D2567" t="str">
            <v>80</v>
          </cell>
          <cell r="E2567">
            <v>29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 t="str">
            <v>453406</v>
          </cell>
          <cell r="B2568" t="str">
            <v>1251</v>
          </cell>
          <cell r="C2568" t="str">
            <v>12</v>
          </cell>
          <cell r="D2568" t="str">
            <v>80</v>
          </cell>
          <cell r="E2568">
            <v>33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6107</v>
          </cell>
          <cell r="V2568">
            <v>0</v>
          </cell>
          <cell r="W2568">
            <v>0</v>
          </cell>
        </row>
        <row r="2569">
          <cell r="A2569" t="str">
            <v>453406</v>
          </cell>
          <cell r="B2569" t="str">
            <v>1251</v>
          </cell>
          <cell r="C2569" t="str">
            <v>12</v>
          </cell>
          <cell r="D2569" t="str">
            <v>80</v>
          </cell>
          <cell r="E2569">
            <v>37</v>
          </cell>
          <cell r="G2569">
            <v>0</v>
          </cell>
          <cell r="H2569">
            <v>295</v>
          </cell>
          <cell r="I2569">
            <v>292</v>
          </cell>
          <cell r="J2569">
            <v>0</v>
          </cell>
          <cell r="K2569">
            <v>432578</v>
          </cell>
          <cell r="L2569">
            <v>315856</v>
          </cell>
          <cell r="M2569">
            <v>317028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3333</v>
          </cell>
          <cell r="T2569">
            <v>7348</v>
          </cell>
          <cell r="U2569">
            <v>6136</v>
          </cell>
          <cell r="V2569">
            <v>0</v>
          </cell>
          <cell r="W2569">
            <v>0</v>
          </cell>
        </row>
        <row r="2570">
          <cell r="A2570" t="str">
            <v>453406</v>
          </cell>
          <cell r="B2570" t="str">
            <v>1251</v>
          </cell>
          <cell r="C2570" t="str">
            <v>12</v>
          </cell>
          <cell r="D2570" t="str">
            <v>80</v>
          </cell>
          <cell r="E2570">
            <v>41</v>
          </cell>
          <cell r="G2570">
            <v>667</v>
          </cell>
          <cell r="H2570">
            <v>1442</v>
          </cell>
          <cell r="I2570">
            <v>1262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 t="str">
            <v>453406</v>
          </cell>
          <cell r="B2571" t="str">
            <v>1251</v>
          </cell>
          <cell r="C2571" t="str">
            <v>12</v>
          </cell>
          <cell r="D2571" t="str">
            <v>80</v>
          </cell>
          <cell r="E2571">
            <v>45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 t="str">
            <v>453406</v>
          </cell>
          <cell r="B2572" t="str">
            <v>1251</v>
          </cell>
          <cell r="C2572" t="str">
            <v>12</v>
          </cell>
          <cell r="D2572" t="str">
            <v>80</v>
          </cell>
          <cell r="E2572">
            <v>49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 t="str">
            <v>453406</v>
          </cell>
          <cell r="B2573" t="str">
            <v>1251</v>
          </cell>
          <cell r="C2573" t="str">
            <v>12</v>
          </cell>
          <cell r="D2573" t="str">
            <v>80</v>
          </cell>
          <cell r="E2573">
            <v>53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 t="str">
            <v>453406</v>
          </cell>
          <cell r="B2574" t="str">
            <v>1251</v>
          </cell>
          <cell r="C2574" t="str">
            <v>12</v>
          </cell>
          <cell r="D2574" t="str">
            <v>80</v>
          </cell>
          <cell r="E2574">
            <v>57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 t="str">
            <v>453406</v>
          </cell>
          <cell r="B2575" t="str">
            <v>1251</v>
          </cell>
          <cell r="C2575" t="str">
            <v>12</v>
          </cell>
          <cell r="D2575" t="str">
            <v>80</v>
          </cell>
          <cell r="E2575">
            <v>61</v>
          </cell>
          <cell r="G2575">
            <v>4000</v>
          </cell>
          <cell r="H2575">
            <v>8790</v>
          </cell>
          <cell r="I2575">
            <v>7398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 t="str">
            <v>453406</v>
          </cell>
          <cell r="B2576" t="str">
            <v>1251</v>
          </cell>
          <cell r="C2576" t="str">
            <v>12</v>
          </cell>
          <cell r="D2576" t="str">
            <v>80</v>
          </cell>
          <cell r="E2576">
            <v>65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436578</v>
          </cell>
          <cell r="P2576">
            <v>324646</v>
          </cell>
          <cell r="Q2576">
            <v>324426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 t="str">
            <v>453406</v>
          </cell>
          <cell r="B2577" t="str">
            <v>1251</v>
          </cell>
          <cell r="C2577" t="str">
            <v>12</v>
          </cell>
          <cell r="D2577" t="str">
            <v>80</v>
          </cell>
          <cell r="E2577">
            <v>69</v>
          </cell>
          <cell r="G2577">
            <v>67847</v>
          </cell>
          <cell r="H2577">
            <v>42063</v>
          </cell>
          <cell r="I2577">
            <v>42063</v>
          </cell>
          <cell r="J2577">
            <v>0</v>
          </cell>
          <cell r="K2577">
            <v>9816</v>
          </cell>
          <cell r="L2577">
            <v>6012</v>
          </cell>
          <cell r="M2577">
            <v>6012</v>
          </cell>
          <cell r="N2577">
            <v>0</v>
          </cell>
          <cell r="O2577">
            <v>0</v>
          </cell>
          <cell r="P2577">
            <v>0</v>
          </cell>
          <cell r="Q2577">
            <v>4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 t="str">
            <v>453406</v>
          </cell>
          <cell r="B2578" t="str">
            <v>1251</v>
          </cell>
          <cell r="C2578" t="str">
            <v>12</v>
          </cell>
          <cell r="D2578" t="str">
            <v>80</v>
          </cell>
          <cell r="E2578">
            <v>73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 t="str">
            <v>453406</v>
          </cell>
          <cell r="B2579" t="str">
            <v>1251</v>
          </cell>
          <cell r="C2579" t="str">
            <v>12</v>
          </cell>
          <cell r="D2579" t="str">
            <v>80</v>
          </cell>
          <cell r="E2579">
            <v>77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 t="str">
            <v>453406</v>
          </cell>
          <cell r="B2580" t="str">
            <v>1251</v>
          </cell>
          <cell r="C2580" t="str">
            <v>12</v>
          </cell>
          <cell r="D2580" t="str">
            <v>80</v>
          </cell>
          <cell r="E2580">
            <v>81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 t="str">
            <v>453406</v>
          </cell>
          <cell r="B2581" t="str">
            <v>1251</v>
          </cell>
          <cell r="C2581" t="str">
            <v>12</v>
          </cell>
          <cell r="D2581" t="str">
            <v>80</v>
          </cell>
          <cell r="E2581">
            <v>85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 t="str">
            <v>453406</v>
          </cell>
          <cell r="B2582" t="str">
            <v>1251</v>
          </cell>
          <cell r="C2582" t="str">
            <v>12</v>
          </cell>
          <cell r="D2582" t="str">
            <v>80</v>
          </cell>
          <cell r="E2582">
            <v>89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 t="str">
            <v>453406</v>
          </cell>
          <cell r="B2583" t="str">
            <v>1251</v>
          </cell>
          <cell r="C2583" t="str">
            <v>12</v>
          </cell>
          <cell r="D2583" t="str">
            <v>80</v>
          </cell>
          <cell r="E2583">
            <v>93</v>
          </cell>
          <cell r="G2583">
            <v>0</v>
          </cell>
          <cell r="H2583">
            <v>560</v>
          </cell>
          <cell r="I2583">
            <v>560</v>
          </cell>
          <cell r="J2583">
            <v>0</v>
          </cell>
          <cell r="K2583">
            <v>0</v>
          </cell>
          <cell r="L2583">
            <v>322</v>
          </cell>
          <cell r="M2583">
            <v>322</v>
          </cell>
          <cell r="N2583">
            <v>0</v>
          </cell>
          <cell r="O2583">
            <v>0</v>
          </cell>
          <cell r="P2583">
            <v>50</v>
          </cell>
          <cell r="Q2583">
            <v>50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 t="str">
            <v>453406</v>
          </cell>
          <cell r="B2584" t="str">
            <v>1251</v>
          </cell>
          <cell r="C2584" t="str">
            <v>12</v>
          </cell>
          <cell r="D2584" t="str">
            <v>80</v>
          </cell>
          <cell r="E2584">
            <v>97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932</v>
          </cell>
          <cell r="M2584">
            <v>932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 t="str">
            <v>453406</v>
          </cell>
          <cell r="B2585" t="str">
            <v>1251</v>
          </cell>
          <cell r="C2585" t="str">
            <v>12</v>
          </cell>
          <cell r="D2585" t="str">
            <v>80</v>
          </cell>
          <cell r="E2585">
            <v>101</v>
          </cell>
          <cell r="G2585">
            <v>0</v>
          </cell>
          <cell r="H2585">
            <v>1333</v>
          </cell>
          <cell r="I2585">
            <v>1333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 t="str">
            <v>453406</v>
          </cell>
          <cell r="B2586" t="str">
            <v>1251</v>
          </cell>
          <cell r="C2586" t="str">
            <v>12</v>
          </cell>
          <cell r="D2586" t="str">
            <v>80</v>
          </cell>
          <cell r="E2586">
            <v>105</v>
          </cell>
          <cell r="G2586">
            <v>0</v>
          </cell>
          <cell r="H2586">
            <v>0</v>
          </cell>
          <cell r="I2586">
            <v>428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428</v>
          </cell>
          <cell r="V2586">
            <v>0</v>
          </cell>
          <cell r="W2586">
            <v>0</v>
          </cell>
        </row>
        <row r="2587">
          <cell r="A2587" t="str">
            <v>453406</v>
          </cell>
          <cell r="B2587" t="str">
            <v>1251</v>
          </cell>
          <cell r="C2587" t="str">
            <v>12</v>
          </cell>
          <cell r="D2587" t="str">
            <v>80</v>
          </cell>
          <cell r="E2587">
            <v>109</v>
          </cell>
          <cell r="G2587">
            <v>5200</v>
          </cell>
          <cell r="H2587">
            <v>1650</v>
          </cell>
          <cell r="I2587">
            <v>1033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 t="str">
            <v>453406</v>
          </cell>
          <cell r="B2588" t="str">
            <v>1251</v>
          </cell>
          <cell r="C2588" t="str">
            <v>12</v>
          </cell>
          <cell r="D2588" t="str">
            <v>80</v>
          </cell>
          <cell r="E2588">
            <v>113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5200</v>
          </cell>
          <cell r="P2588">
            <v>2983</v>
          </cell>
          <cell r="Q2588">
            <v>2794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 t="str">
            <v>453406</v>
          </cell>
          <cell r="B2589" t="str">
            <v>1251</v>
          </cell>
          <cell r="C2589" t="str">
            <v>12</v>
          </cell>
          <cell r="D2589" t="str">
            <v>80</v>
          </cell>
          <cell r="E2589">
            <v>117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 t="str">
            <v>453406</v>
          </cell>
          <cell r="B2590" t="str">
            <v>1251</v>
          </cell>
          <cell r="C2590" t="str">
            <v>12</v>
          </cell>
          <cell r="D2590" t="str">
            <v>80</v>
          </cell>
          <cell r="E2590">
            <v>121</v>
          </cell>
          <cell r="G2590">
            <v>82863</v>
          </cell>
          <cell r="H2590">
            <v>51990</v>
          </cell>
          <cell r="I2590">
            <v>51805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353715</v>
          </cell>
          <cell r="P2590">
            <v>261985</v>
          </cell>
          <cell r="Q2590">
            <v>261950</v>
          </cell>
          <cell r="R2590">
            <v>0</v>
          </cell>
          <cell r="S2590">
            <v>0</v>
          </cell>
          <cell r="T2590">
            <v>10671</v>
          </cell>
          <cell r="U2590">
            <v>10671</v>
          </cell>
          <cell r="V2590">
            <v>0</v>
          </cell>
          <cell r="W2590">
            <v>0</v>
          </cell>
        </row>
        <row r="2591">
          <cell r="A2591" t="str">
            <v>453406</v>
          </cell>
          <cell r="B2591" t="str">
            <v>1251</v>
          </cell>
          <cell r="C2591" t="str">
            <v>12</v>
          </cell>
          <cell r="D2591" t="str">
            <v>80</v>
          </cell>
          <cell r="E2591">
            <v>125</v>
          </cell>
          <cell r="G2591">
            <v>0</v>
          </cell>
          <cell r="H2591">
            <v>10671</v>
          </cell>
          <cell r="I2591">
            <v>10671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 t="str">
            <v>453406</v>
          </cell>
          <cell r="B2592" t="str">
            <v>1251</v>
          </cell>
          <cell r="C2592" t="str">
            <v>12</v>
          </cell>
          <cell r="D2592" t="str">
            <v>80</v>
          </cell>
          <cell r="E2592">
            <v>129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 t="str">
            <v>453406</v>
          </cell>
          <cell r="B2593" t="str">
            <v>1251</v>
          </cell>
          <cell r="C2593" t="str">
            <v>12</v>
          </cell>
          <cell r="D2593" t="str">
            <v>80</v>
          </cell>
          <cell r="E2593">
            <v>133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-7199</v>
          </cell>
          <cell r="R2593">
            <v>0</v>
          </cell>
          <cell r="S2593">
            <v>0</v>
          </cell>
          <cell r="T2593">
            <v>0</v>
          </cell>
          <cell r="U2593">
            <v>-7199</v>
          </cell>
          <cell r="V2593">
            <v>0</v>
          </cell>
          <cell r="W2593">
            <v>0</v>
          </cell>
        </row>
        <row r="2594">
          <cell r="A2594" t="str">
            <v>453406</v>
          </cell>
          <cell r="B2594" t="str">
            <v>1251</v>
          </cell>
          <cell r="C2594" t="str">
            <v>12</v>
          </cell>
          <cell r="D2594" t="str">
            <v>80</v>
          </cell>
          <cell r="E2594">
            <v>137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 t="str">
            <v>453406</v>
          </cell>
          <cell r="B2595" t="str">
            <v>1251</v>
          </cell>
          <cell r="C2595" t="str">
            <v>12</v>
          </cell>
          <cell r="D2595" t="str">
            <v>80</v>
          </cell>
          <cell r="E2595">
            <v>141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 t="str">
            <v>453406</v>
          </cell>
          <cell r="B2596" t="str">
            <v>1251</v>
          </cell>
          <cell r="C2596" t="str">
            <v>12</v>
          </cell>
          <cell r="D2596" t="str">
            <v>80</v>
          </cell>
          <cell r="E2596">
            <v>145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-399</v>
          </cell>
          <cell r="N2596">
            <v>0</v>
          </cell>
          <cell r="O2596">
            <v>0</v>
          </cell>
          <cell r="P2596">
            <v>0</v>
          </cell>
          <cell r="Q2596">
            <v>-399</v>
          </cell>
          <cell r="R2596">
            <v>0</v>
          </cell>
          <cell r="S2596">
            <v>0</v>
          </cell>
          <cell r="T2596">
            <v>10671</v>
          </cell>
          <cell r="U2596">
            <v>17471</v>
          </cell>
          <cell r="V2596">
            <v>0</v>
          </cell>
          <cell r="W2596">
            <v>0</v>
          </cell>
        </row>
        <row r="2597">
          <cell r="A2597" t="str">
            <v>453406</v>
          </cell>
          <cell r="B2597" t="str">
            <v>1251</v>
          </cell>
          <cell r="C2597" t="str">
            <v>12</v>
          </cell>
          <cell r="D2597" t="str">
            <v>80</v>
          </cell>
          <cell r="E2597">
            <v>149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</row>
        <row r="2598">
          <cell r="A2598" t="str">
            <v>453406</v>
          </cell>
          <cell r="B2598" t="str">
            <v>1251</v>
          </cell>
          <cell r="C2598" t="str">
            <v>12</v>
          </cell>
          <cell r="D2598" t="str">
            <v>80</v>
          </cell>
          <cell r="E2598">
            <v>153</v>
          </cell>
          <cell r="G2598">
            <v>0</v>
          </cell>
          <cell r="H2598">
            <v>0</v>
          </cell>
          <cell r="I2598">
            <v>-3871</v>
          </cell>
          <cell r="J2598">
            <v>0</v>
          </cell>
          <cell r="K2598">
            <v>0</v>
          </cell>
          <cell r="L2598">
            <v>0</v>
          </cell>
          <cell r="M2598">
            <v>3871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130</v>
          </cell>
          <cell r="T2598">
            <v>130</v>
          </cell>
          <cell r="U2598">
            <v>117</v>
          </cell>
          <cell r="V2598">
            <v>0</v>
          </cell>
          <cell r="W2598">
            <v>0</v>
          </cell>
        </row>
        <row r="2599">
          <cell r="A2599" t="str">
            <v>453406</v>
          </cell>
          <cell r="B2599" t="str">
            <v>1251</v>
          </cell>
          <cell r="C2599" t="str">
            <v>12</v>
          </cell>
          <cell r="D2599" t="str">
            <v>80</v>
          </cell>
          <cell r="E2599">
            <v>157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</row>
        <row r="2600">
          <cell r="A2600" t="str">
            <v>454272</v>
          </cell>
          <cell r="B2600" t="str">
            <v>1251</v>
          </cell>
          <cell r="C2600" t="str">
            <v>12</v>
          </cell>
          <cell r="D2600" t="str">
            <v>01</v>
          </cell>
          <cell r="E2600">
            <v>1</v>
          </cell>
          <cell r="G2600">
            <v>0</v>
          </cell>
          <cell r="H2600">
            <v>104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727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831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 t="str">
            <v>454272</v>
          </cell>
          <cell r="B2601" t="str">
            <v>1251</v>
          </cell>
          <cell r="C2601" t="str">
            <v>12</v>
          </cell>
          <cell r="D2601" t="str">
            <v>01</v>
          </cell>
          <cell r="E2601">
            <v>8</v>
          </cell>
          <cell r="G2601">
            <v>0</v>
          </cell>
          <cell r="H2601">
            <v>119219</v>
          </cell>
          <cell r="I2601">
            <v>0</v>
          </cell>
          <cell r="J2601">
            <v>55817</v>
          </cell>
          <cell r="K2601">
            <v>0</v>
          </cell>
          <cell r="L2601">
            <v>4742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 t="str">
            <v>454272</v>
          </cell>
          <cell r="B2602" t="str">
            <v>1251</v>
          </cell>
          <cell r="C2602" t="str">
            <v>12</v>
          </cell>
          <cell r="D2602" t="str">
            <v>01</v>
          </cell>
          <cell r="E2602">
            <v>15</v>
          </cell>
          <cell r="G2602">
            <v>0</v>
          </cell>
          <cell r="H2602">
            <v>0</v>
          </cell>
          <cell r="I2602">
            <v>0</v>
          </cell>
          <cell r="J2602">
            <v>179778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 t="str">
            <v>454272</v>
          </cell>
          <cell r="B2603" t="str">
            <v>1251</v>
          </cell>
          <cell r="C2603" t="str">
            <v>12</v>
          </cell>
          <cell r="D2603" t="str">
            <v>01</v>
          </cell>
          <cell r="E2603">
            <v>22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 t="str">
            <v>454272</v>
          </cell>
          <cell r="B2604" t="str">
            <v>1251</v>
          </cell>
          <cell r="C2604" t="str">
            <v>12</v>
          </cell>
          <cell r="D2604" t="str">
            <v>01</v>
          </cell>
          <cell r="E2604">
            <v>29</v>
          </cell>
          <cell r="G2604">
            <v>0</v>
          </cell>
          <cell r="H2604">
            <v>0</v>
          </cell>
          <cell r="I2604">
            <v>0</v>
          </cell>
          <cell r="J2604">
            <v>180609</v>
          </cell>
          <cell r="K2604">
            <v>0</v>
          </cell>
          <cell r="L2604">
            <v>416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3971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 t="str">
            <v>454272</v>
          </cell>
          <cell r="B2605" t="str">
            <v>1251</v>
          </cell>
          <cell r="C2605" t="str">
            <v>12</v>
          </cell>
          <cell r="D2605" t="str">
            <v>01</v>
          </cell>
          <cell r="E2605">
            <v>36</v>
          </cell>
          <cell r="G2605">
            <v>0</v>
          </cell>
          <cell r="H2605">
            <v>0</v>
          </cell>
          <cell r="I2605">
            <v>0</v>
          </cell>
          <cell r="J2605">
            <v>4387</v>
          </cell>
          <cell r="K2605">
            <v>0</v>
          </cell>
          <cell r="L2605">
            <v>1189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 t="str">
            <v>454272</v>
          </cell>
          <cell r="B2606" t="str">
            <v>1251</v>
          </cell>
          <cell r="C2606" t="str">
            <v>12</v>
          </cell>
          <cell r="D2606" t="str">
            <v>01</v>
          </cell>
          <cell r="E2606">
            <v>43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1189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 t="str">
            <v>454272</v>
          </cell>
          <cell r="B2607" t="str">
            <v>1251</v>
          </cell>
          <cell r="C2607" t="str">
            <v>12</v>
          </cell>
          <cell r="D2607" t="str">
            <v>01</v>
          </cell>
          <cell r="E2607">
            <v>50</v>
          </cell>
          <cell r="G2607">
            <v>0</v>
          </cell>
          <cell r="H2607">
            <v>0</v>
          </cell>
          <cell r="I2607">
            <v>0</v>
          </cell>
          <cell r="J2607">
            <v>321</v>
          </cell>
          <cell r="K2607">
            <v>0</v>
          </cell>
          <cell r="L2607">
            <v>20861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21182</v>
          </cell>
          <cell r="S2607">
            <v>0</v>
          </cell>
          <cell r="T2607">
            <v>240</v>
          </cell>
          <cell r="U2607">
            <v>0</v>
          </cell>
          <cell r="V2607">
            <v>0</v>
          </cell>
          <cell r="W2607">
            <v>0</v>
          </cell>
        </row>
        <row r="2608">
          <cell r="A2608" t="str">
            <v>454272</v>
          </cell>
          <cell r="B2608" t="str">
            <v>1251</v>
          </cell>
          <cell r="C2608" t="str">
            <v>12</v>
          </cell>
          <cell r="D2608" t="str">
            <v>01</v>
          </cell>
          <cell r="E2608">
            <v>57</v>
          </cell>
          <cell r="G2608">
            <v>0</v>
          </cell>
          <cell r="H2608">
            <v>1584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1824</v>
          </cell>
          <cell r="O2608">
            <v>0</v>
          </cell>
          <cell r="P2608">
            <v>28582</v>
          </cell>
          <cell r="Q2608">
            <v>0</v>
          </cell>
          <cell r="R2608">
            <v>209191</v>
          </cell>
          <cell r="S2608">
            <v>0</v>
          </cell>
          <cell r="T2608">
            <v>198157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 t="str">
            <v>454272</v>
          </cell>
          <cell r="B2609" t="str">
            <v>1251</v>
          </cell>
          <cell r="C2609" t="str">
            <v>12</v>
          </cell>
          <cell r="D2609" t="str">
            <v>01</v>
          </cell>
          <cell r="E2609">
            <v>64</v>
          </cell>
          <cell r="G2609">
            <v>0</v>
          </cell>
          <cell r="H2609">
            <v>-23195</v>
          </cell>
          <cell r="I2609">
            <v>0</v>
          </cell>
          <cell r="J2609">
            <v>0</v>
          </cell>
          <cell r="K2609">
            <v>0</v>
          </cell>
          <cell r="L2609">
            <v>174962</v>
          </cell>
          <cell r="M2609">
            <v>0</v>
          </cell>
          <cell r="N2609">
            <v>22342</v>
          </cell>
          <cell r="O2609">
            <v>0</v>
          </cell>
          <cell r="P2609">
            <v>22342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 t="str">
            <v>454272</v>
          </cell>
          <cell r="B2610" t="str">
            <v>1251</v>
          </cell>
          <cell r="C2610" t="str">
            <v>12</v>
          </cell>
          <cell r="D2610" t="str">
            <v>01</v>
          </cell>
          <cell r="E2610">
            <v>71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22342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 t="str">
            <v>454272</v>
          </cell>
          <cell r="B2611" t="str">
            <v>1251</v>
          </cell>
          <cell r="C2611" t="str">
            <v>12</v>
          </cell>
          <cell r="D2611" t="str">
            <v>01</v>
          </cell>
          <cell r="E2611">
            <v>78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22342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 t="str">
            <v>454272</v>
          </cell>
          <cell r="B2612" t="str">
            <v>1251</v>
          </cell>
          <cell r="C2612" t="str">
            <v>12</v>
          </cell>
          <cell r="D2612" t="str">
            <v>01</v>
          </cell>
          <cell r="E2612">
            <v>85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 t="str">
            <v>454272</v>
          </cell>
          <cell r="B2613" t="str">
            <v>1251</v>
          </cell>
          <cell r="C2613" t="str">
            <v>12</v>
          </cell>
          <cell r="D2613" t="str">
            <v>01</v>
          </cell>
          <cell r="E2613">
            <v>92</v>
          </cell>
          <cell r="G2613">
            <v>0</v>
          </cell>
          <cell r="H2613">
            <v>11223</v>
          </cell>
          <cell r="I2613">
            <v>0</v>
          </cell>
          <cell r="J2613">
            <v>11223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 t="str">
            <v>454272</v>
          </cell>
          <cell r="B2614" t="str">
            <v>1251</v>
          </cell>
          <cell r="C2614" t="str">
            <v>12</v>
          </cell>
          <cell r="D2614" t="str">
            <v>01</v>
          </cell>
          <cell r="E2614">
            <v>99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 t="str">
            <v>454272</v>
          </cell>
          <cell r="B2615" t="str">
            <v>1251</v>
          </cell>
          <cell r="C2615" t="str">
            <v>12</v>
          </cell>
          <cell r="D2615" t="str">
            <v>01</v>
          </cell>
          <cell r="E2615">
            <v>106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 t="str">
            <v>454272</v>
          </cell>
          <cell r="B2616" t="str">
            <v>1251</v>
          </cell>
          <cell r="C2616" t="str">
            <v>12</v>
          </cell>
          <cell r="D2616" t="str">
            <v>01</v>
          </cell>
          <cell r="E2616">
            <v>113</v>
          </cell>
          <cell r="G2616">
            <v>0</v>
          </cell>
          <cell r="H2616">
            <v>11223</v>
          </cell>
          <cell r="I2616">
            <v>0</v>
          </cell>
          <cell r="J2616">
            <v>513</v>
          </cell>
          <cell r="K2616">
            <v>0</v>
          </cell>
          <cell r="L2616">
            <v>151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 t="str">
            <v>454272</v>
          </cell>
          <cell r="B2617" t="str">
            <v>1251</v>
          </cell>
          <cell r="C2617" t="str">
            <v>12</v>
          </cell>
          <cell r="D2617" t="str">
            <v>01</v>
          </cell>
          <cell r="E2617">
            <v>120</v>
          </cell>
          <cell r="G2617">
            <v>0</v>
          </cell>
          <cell r="H2617">
            <v>664</v>
          </cell>
          <cell r="I2617">
            <v>0</v>
          </cell>
          <cell r="J2617">
            <v>11887</v>
          </cell>
          <cell r="K2617">
            <v>0</v>
          </cell>
          <cell r="L2617">
            <v>209191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</row>
        <row r="2618">
          <cell r="A2618" t="str">
            <v>454272</v>
          </cell>
          <cell r="B2618" t="str">
            <v>1251</v>
          </cell>
          <cell r="C2618" t="str">
            <v>12</v>
          </cell>
          <cell r="D2618" t="str">
            <v>02</v>
          </cell>
          <cell r="E2618">
            <v>1</v>
          </cell>
          <cell r="G2618">
            <v>0</v>
          </cell>
          <cell r="H2618">
            <v>62710</v>
          </cell>
          <cell r="I2618">
            <v>62707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2934</v>
          </cell>
          <cell r="R2618">
            <v>2928</v>
          </cell>
          <cell r="S2618">
            <v>0</v>
          </cell>
          <cell r="T2618">
            <v>100</v>
          </cell>
          <cell r="U2618">
            <v>97</v>
          </cell>
          <cell r="V2618">
            <v>0</v>
          </cell>
          <cell r="W2618">
            <v>0</v>
          </cell>
        </row>
        <row r="2619">
          <cell r="A2619" t="str">
            <v>454272</v>
          </cell>
          <cell r="B2619" t="str">
            <v>1251</v>
          </cell>
          <cell r="C2619" t="str">
            <v>12</v>
          </cell>
          <cell r="D2619" t="str">
            <v>02</v>
          </cell>
          <cell r="E2619">
            <v>6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65744</v>
          </cell>
          <cell r="L2619">
            <v>65732</v>
          </cell>
          <cell r="M2619">
            <v>0</v>
          </cell>
          <cell r="N2619">
            <v>4642</v>
          </cell>
          <cell r="O2619">
            <v>4642</v>
          </cell>
          <cell r="P2619">
            <v>0</v>
          </cell>
          <cell r="Q2619">
            <v>70386</v>
          </cell>
          <cell r="R2619">
            <v>70374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</row>
        <row r="2620">
          <cell r="A2620" t="str">
            <v>454272</v>
          </cell>
          <cell r="B2620" t="str">
            <v>1251</v>
          </cell>
          <cell r="C2620" t="str">
            <v>12</v>
          </cell>
          <cell r="D2620" t="str">
            <v>02</v>
          </cell>
          <cell r="E2620">
            <v>11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4916</v>
          </cell>
          <cell r="L2620">
            <v>4905</v>
          </cell>
          <cell r="M2620">
            <v>0</v>
          </cell>
          <cell r="N2620">
            <v>2865</v>
          </cell>
          <cell r="O2620">
            <v>2864</v>
          </cell>
          <cell r="P2620">
            <v>0</v>
          </cell>
          <cell r="Q2620">
            <v>7781</v>
          </cell>
          <cell r="R2620">
            <v>7769</v>
          </cell>
          <cell r="S2620">
            <v>0</v>
          </cell>
          <cell r="T2620">
            <v>80</v>
          </cell>
          <cell r="U2620">
            <v>76</v>
          </cell>
          <cell r="V2620">
            <v>0</v>
          </cell>
          <cell r="W2620">
            <v>0</v>
          </cell>
        </row>
        <row r="2621">
          <cell r="A2621" t="str">
            <v>454272</v>
          </cell>
          <cell r="B2621" t="str">
            <v>1251</v>
          </cell>
          <cell r="C2621" t="str">
            <v>12</v>
          </cell>
          <cell r="D2621" t="str">
            <v>02</v>
          </cell>
          <cell r="E2621">
            <v>16</v>
          </cell>
          <cell r="G2621">
            <v>0</v>
          </cell>
          <cell r="H2621">
            <v>7861</v>
          </cell>
          <cell r="I2621">
            <v>7845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1895</v>
          </cell>
          <cell r="R2621">
            <v>1892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 t="str">
            <v>454272</v>
          </cell>
          <cell r="B2622" t="str">
            <v>1251</v>
          </cell>
          <cell r="C2622" t="str">
            <v>12</v>
          </cell>
          <cell r="D2622" t="str">
            <v>02</v>
          </cell>
          <cell r="E2622">
            <v>21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557</v>
          </cell>
          <cell r="L2622">
            <v>557</v>
          </cell>
          <cell r="M2622">
            <v>0</v>
          </cell>
          <cell r="N2622">
            <v>2452</v>
          </cell>
          <cell r="O2622">
            <v>2449</v>
          </cell>
          <cell r="P2622">
            <v>0</v>
          </cell>
          <cell r="Q2622">
            <v>10</v>
          </cell>
          <cell r="R2622">
            <v>7</v>
          </cell>
          <cell r="S2622">
            <v>0</v>
          </cell>
          <cell r="T2622">
            <v>2462</v>
          </cell>
          <cell r="U2622">
            <v>2456</v>
          </cell>
          <cell r="V2622">
            <v>0</v>
          </cell>
          <cell r="W2622">
            <v>0</v>
          </cell>
        </row>
        <row r="2623">
          <cell r="A2623" t="str">
            <v>454272</v>
          </cell>
          <cell r="B2623" t="str">
            <v>1251</v>
          </cell>
          <cell r="C2623" t="str">
            <v>12</v>
          </cell>
          <cell r="D2623" t="str">
            <v>02</v>
          </cell>
          <cell r="E2623">
            <v>26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700</v>
          </cell>
          <cell r="O2623">
            <v>675</v>
          </cell>
          <cell r="P2623">
            <v>0</v>
          </cell>
          <cell r="Q2623">
            <v>1920</v>
          </cell>
          <cell r="R2623">
            <v>1606</v>
          </cell>
          <cell r="S2623">
            <v>0</v>
          </cell>
          <cell r="T2623">
            <v>260</v>
          </cell>
          <cell r="U2623">
            <v>258</v>
          </cell>
          <cell r="V2623">
            <v>0</v>
          </cell>
          <cell r="W2623">
            <v>0</v>
          </cell>
        </row>
        <row r="2624">
          <cell r="A2624" t="str">
            <v>454272</v>
          </cell>
          <cell r="B2624" t="str">
            <v>1251</v>
          </cell>
          <cell r="C2624" t="str">
            <v>12</v>
          </cell>
          <cell r="D2624" t="str">
            <v>02</v>
          </cell>
          <cell r="E2624">
            <v>31</v>
          </cell>
          <cell r="G2624">
            <v>0</v>
          </cell>
          <cell r="H2624">
            <v>2880</v>
          </cell>
          <cell r="I2624">
            <v>2539</v>
          </cell>
          <cell r="J2624">
            <v>0</v>
          </cell>
          <cell r="K2624">
            <v>111</v>
          </cell>
          <cell r="L2624">
            <v>111</v>
          </cell>
          <cell r="M2624">
            <v>0</v>
          </cell>
          <cell r="N2624">
            <v>2991</v>
          </cell>
          <cell r="O2624">
            <v>2650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 t="str">
            <v>454272</v>
          </cell>
          <cell r="B2625" t="str">
            <v>1251</v>
          </cell>
          <cell r="C2625" t="str">
            <v>12</v>
          </cell>
          <cell r="D2625" t="str">
            <v>02</v>
          </cell>
          <cell r="E2625">
            <v>36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13113</v>
          </cell>
          <cell r="U2625">
            <v>12757</v>
          </cell>
          <cell r="V2625">
            <v>0</v>
          </cell>
          <cell r="W2625">
            <v>0</v>
          </cell>
        </row>
        <row r="2626">
          <cell r="A2626" t="str">
            <v>454272</v>
          </cell>
          <cell r="B2626" t="str">
            <v>1251</v>
          </cell>
          <cell r="C2626" t="str">
            <v>12</v>
          </cell>
          <cell r="D2626" t="str">
            <v>02</v>
          </cell>
          <cell r="E2626">
            <v>41</v>
          </cell>
          <cell r="G2626">
            <v>0</v>
          </cell>
          <cell r="H2626">
            <v>201</v>
          </cell>
          <cell r="I2626">
            <v>194</v>
          </cell>
          <cell r="J2626">
            <v>0</v>
          </cell>
          <cell r="K2626">
            <v>13314</v>
          </cell>
          <cell r="L2626">
            <v>12951</v>
          </cell>
          <cell r="M2626">
            <v>0</v>
          </cell>
          <cell r="N2626">
            <v>4431</v>
          </cell>
          <cell r="O2626">
            <v>4429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 t="str">
            <v>454272</v>
          </cell>
          <cell r="B2627" t="str">
            <v>1251</v>
          </cell>
          <cell r="C2627" t="str">
            <v>12</v>
          </cell>
          <cell r="D2627" t="str">
            <v>02</v>
          </cell>
          <cell r="E2627">
            <v>46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4431</v>
          </cell>
          <cell r="R2627">
            <v>4429</v>
          </cell>
          <cell r="S2627">
            <v>0</v>
          </cell>
          <cell r="T2627">
            <v>88131</v>
          </cell>
          <cell r="U2627">
            <v>87754</v>
          </cell>
          <cell r="V2627">
            <v>0</v>
          </cell>
          <cell r="W2627">
            <v>0</v>
          </cell>
        </row>
        <row r="2628">
          <cell r="A2628" t="str">
            <v>454272</v>
          </cell>
          <cell r="B2628" t="str">
            <v>1251</v>
          </cell>
          <cell r="C2628" t="str">
            <v>12</v>
          </cell>
          <cell r="D2628" t="str">
            <v>02</v>
          </cell>
          <cell r="E2628">
            <v>51</v>
          </cell>
          <cell r="G2628">
            <v>0</v>
          </cell>
          <cell r="H2628">
            <v>24321</v>
          </cell>
          <cell r="I2628">
            <v>24309</v>
          </cell>
          <cell r="J2628">
            <v>0</v>
          </cell>
          <cell r="K2628">
            <v>2427</v>
          </cell>
          <cell r="L2628">
            <v>2427</v>
          </cell>
          <cell r="M2628">
            <v>0</v>
          </cell>
          <cell r="N2628">
            <v>1025</v>
          </cell>
          <cell r="O2628">
            <v>1023</v>
          </cell>
          <cell r="P2628">
            <v>0</v>
          </cell>
          <cell r="Q2628">
            <v>355</v>
          </cell>
          <cell r="R2628">
            <v>354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 t="str">
            <v>454272</v>
          </cell>
          <cell r="B2629" t="str">
            <v>1251</v>
          </cell>
          <cell r="C2629" t="str">
            <v>12</v>
          </cell>
          <cell r="D2629" t="str">
            <v>02</v>
          </cell>
          <cell r="E2629">
            <v>56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28128</v>
          </cell>
          <cell r="L2629">
            <v>28113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 t="str">
            <v>454272</v>
          </cell>
          <cell r="B2630" t="str">
            <v>1251</v>
          </cell>
          <cell r="C2630" t="str">
            <v>12</v>
          </cell>
          <cell r="D2630" t="str">
            <v>03</v>
          </cell>
          <cell r="E2630">
            <v>1</v>
          </cell>
          <cell r="G2630">
            <v>0</v>
          </cell>
          <cell r="H2630">
            <v>15700</v>
          </cell>
          <cell r="I2630">
            <v>15206</v>
          </cell>
          <cell r="J2630">
            <v>0</v>
          </cell>
          <cell r="K2630">
            <v>20</v>
          </cell>
          <cell r="L2630">
            <v>6</v>
          </cell>
          <cell r="M2630">
            <v>0</v>
          </cell>
          <cell r="N2630">
            <v>5</v>
          </cell>
          <cell r="O2630">
            <v>0</v>
          </cell>
          <cell r="P2630">
            <v>0</v>
          </cell>
          <cell r="Q2630">
            <v>800</v>
          </cell>
          <cell r="R2630">
            <v>754</v>
          </cell>
          <cell r="S2630">
            <v>0</v>
          </cell>
          <cell r="T2630">
            <v>1250</v>
          </cell>
          <cell r="U2630">
            <v>1262</v>
          </cell>
          <cell r="V2630">
            <v>0</v>
          </cell>
          <cell r="W2630">
            <v>0</v>
          </cell>
        </row>
        <row r="2631">
          <cell r="A2631" t="str">
            <v>454272</v>
          </cell>
          <cell r="B2631" t="str">
            <v>1251</v>
          </cell>
          <cell r="C2631" t="str">
            <v>12</v>
          </cell>
          <cell r="D2631" t="str">
            <v>03</v>
          </cell>
          <cell r="E2631">
            <v>6</v>
          </cell>
          <cell r="G2631">
            <v>0</v>
          </cell>
          <cell r="H2631">
            <v>250</v>
          </cell>
          <cell r="I2631">
            <v>237</v>
          </cell>
          <cell r="J2631">
            <v>0</v>
          </cell>
          <cell r="K2631">
            <v>50</v>
          </cell>
          <cell r="L2631">
            <v>47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355</v>
          </cell>
          <cell r="R2631">
            <v>353</v>
          </cell>
          <cell r="S2631">
            <v>0</v>
          </cell>
          <cell r="T2631">
            <v>740</v>
          </cell>
          <cell r="U2631">
            <v>737</v>
          </cell>
          <cell r="V2631">
            <v>0</v>
          </cell>
          <cell r="W2631">
            <v>0</v>
          </cell>
        </row>
        <row r="2632">
          <cell r="A2632" t="str">
            <v>454272</v>
          </cell>
          <cell r="B2632" t="str">
            <v>1251</v>
          </cell>
          <cell r="C2632" t="str">
            <v>12</v>
          </cell>
          <cell r="D2632" t="str">
            <v>03</v>
          </cell>
          <cell r="E2632">
            <v>11</v>
          </cell>
          <cell r="G2632">
            <v>0</v>
          </cell>
          <cell r="H2632">
            <v>1000</v>
          </cell>
          <cell r="I2632">
            <v>990</v>
          </cell>
          <cell r="J2632">
            <v>0</v>
          </cell>
          <cell r="K2632">
            <v>120</v>
          </cell>
          <cell r="L2632">
            <v>114</v>
          </cell>
          <cell r="M2632">
            <v>0</v>
          </cell>
          <cell r="N2632">
            <v>4500</v>
          </cell>
          <cell r="O2632">
            <v>4494</v>
          </cell>
          <cell r="P2632">
            <v>0</v>
          </cell>
          <cell r="Q2632">
            <v>24790</v>
          </cell>
          <cell r="R2632">
            <v>24200</v>
          </cell>
          <cell r="S2632">
            <v>0</v>
          </cell>
          <cell r="T2632">
            <v>800</v>
          </cell>
          <cell r="U2632">
            <v>777</v>
          </cell>
          <cell r="V2632">
            <v>0</v>
          </cell>
          <cell r="W2632">
            <v>0</v>
          </cell>
        </row>
        <row r="2633">
          <cell r="A2633" t="str">
            <v>454272</v>
          </cell>
          <cell r="B2633" t="str">
            <v>1251</v>
          </cell>
          <cell r="C2633" t="str">
            <v>12</v>
          </cell>
          <cell r="D2633" t="str">
            <v>03</v>
          </cell>
          <cell r="E2633">
            <v>16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800</v>
          </cell>
          <cell r="O2633">
            <v>777</v>
          </cell>
          <cell r="P2633">
            <v>0</v>
          </cell>
          <cell r="Q2633">
            <v>190</v>
          </cell>
          <cell r="R2633">
            <v>189</v>
          </cell>
          <cell r="S2633">
            <v>0</v>
          </cell>
          <cell r="T2633">
            <v>280</v>
          </cell>
          <cell r="U2633">
            <v>276</v>
          </cell>
          <cell r="V2633">
            <v>0</v>
          </cell>
          <cell r="W2633">
            <v>0</v>
          </cell>
        </row>
        <row r="2634">
          <cell r="A2634" t="str">
            <v>454272</v>
          </cell>
          <cell r="B2634" t="str">
            <v>1251</v>
          </cell>
          <cell r="C2634" t="str">
            <v>12</v>
          </cell>
          <cell r="D2634" t="str">
            <v>03</v>
          </cell>
          <cell r="E2634">
            <v>21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370</v>
          </cell>
          <cell r="L2634">
            <v>361</v>
          </cell>
          <cell r="M2634">
            <v>0</v>
          </cell>
          <cell r="N2634">
            <v>2600</v>
          </cell>
          <cell r="O2634">
            <v>2547</v>
          </cell>
          <cell r="P2634">
            <v>0</v>
          </cell>
          <cell r="Q2634">
            <v>1000</v>
          </cell>
          <cell r="R2634">
            <v>982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 t="str">
            <v>454272</v>
          </cell>
          <cell r="B2635" t="str">
            <v>1251</v>
          </cell>
          <cell r="C2635" t="str">
            <v>12</v>
          </cell>
          <cell r="D2635" t="str">
            <v>03</v>
          </cell>
          <cell r="E2635">
            <v>26</v>
          </cell>
          <cell r="G2635">
            <v>0</v>
          </cell>
          <cell r="H2635">
            <v>600</v>
          </cell>
          <cell r="I2635">
            <v>563</v>
          </cell>
          <cell r="J2635">
            <v>0</v>
          </cell>
          <cell r="K2635">
            <v>2200</v>
          </cell>
          <cell r="L2635">
            <v>2191</v>
          </cell>
          <cell r="M2635">
            <v>0</v>
          </cell>
          <cell r="N2635">
            <v>4000</v>
          </cell>
          <cell r="O2635">
            <v>3815</v>
          </cell>
          <cell r="P2635">
            <v>0</v>
          </cell>
          <cell r="Q2635">
            <v>450</v>
          </cell>
          <cell r="R2635">
            <v>308</v>
          </cell>
          <cell r="S2635">
            <v>0</v>
          </cell>
          <cell r="T2635">
            <v>50</v>
          </cell>
          <cell r="U2635">
            <v>93</v>
          </cell>
          <cell r="V2635">
            <v>0</v>
          </cell>
          <cell r="W2635">
            <v>0</v>
          </cell>
        </row>
        <row r="2636">
          <cell r="A2636" t="str">
            <v>454272</v>
          </cell>
          <cell r="B2636" t="str">
            <v>1251</v>
          </cell>
          <cell r="C2636" t="str">
            <v>12</v>
          </cell>
          <cell r="D2636" t="str">
            <v>03</v>
          </cell>
          <cell r="E2636">
            <v>31</v>
          </cell>
          <cell r="G2636">
            <v>0</v>
          </cell>
          <cell r="H2636">
            <v>11740</v>
          </cell>
          <cell r="I2636">
            <v>11325</v>
          </cell>
          <cell r="J2636">
            <v>0</v>
          </cell>
          <cell r="K2636">
            <v>7050</v>
          </cell>
          <cell r="L2636">
            <v>7018</v>
          </cell>
          <cell r="M2636">
            <v>0</v>
          </cell>
          <cell r="N2636">
            <v>7200</v>
          </cell>
          <cell r="O2636">
            <v>7107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</row>
        <row r="2637">
          <cell r="A2637" t="str">
            <v>454272</v>
          </cell>
          <cell r="B2637" t="str">
            <v>1251</v>
          </cell>
          <cell r="C2637" t="str">
            <v>12</v>
          </cell>
          <cell r="D2637" t="str">
            <v>03</v>
          </cell>
          <cell r="E2637">
            <v>36</v>
          </cell>
          <cell r="G2637">
            <v>0</v>
          </cell>
          <cell r="H2637">
            <v>7200</v>
          </cell>
          <cell r="I2637">
            <v>7107</v>
          </cell>
          <cell r="J2637">
            <v>0</v>
          </cell>
          <cell r="K2637">
            <v>150</v>
          </cell>
          <cell r="L2637">
            <v>119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50</v>
          </cell>
          <cell r="R2637">
            <v>27</v>
          </cell>
          <cell r="S2637">
            <v>0</v>
          </cell>
          <cell r="T2637">
            <v>255</v>
          </cell>
          <cell r="U2637">
            <v>252</v>
          </cell>
          <cell r="V2637">
            <v>0</v>
          </cell>
          <cell r="W2637">
            <v>0</v>
          </cell>
        </row>
        <row r="2638">
          <cell r="A2638" t="str">
            <v>454272</v>
          </cell>
          <cell r="B2638" t="str">
            <v>1251</v>
          </cell>
          <cell r="C2638" t="str">
            <v>12</v>
          </cell>
          <cell r="D2638" t="str">
            <v>03</v>
          </cell>
          <cell r="E2638">
            <v>41</v>
          </cell>
          <cell r="G2638">
            <v>0</v>
          </cell>
          <cell r="H2638">
            <v>455</v>
          </cell>
          <cell r="I2638">
            <v>398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5820</v>
          </cell>
          <cell r="O2638">
            <v>5777</v>
          </cell>
          <cell r="P2638">
            <v>0</v>
          </cell>
          <cell r="Q2638">
            <v>57855</v>
          </cell>
          <cell r="R2638">
            <v>56602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 t="str">
            <v>454272</v>
          </cell>
          <cell r="B2639" t="str">
            <v>1251</v>
          </cell>
          <cell r="C2639" t="str">
            <v>12</v>
          </cell>
          <cell r="D2639" t="str">
            <v>03</v>
          </cell>
          <cell r="E2639">
            <v>46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 t="str">
            <v>454272</v>
          </cell>
          <cell r="B2640" t="str">
            <v>1251</v>
          </cell>
          <cell r="C2640" t="str">
            <v>12</v>
          </cell>
          <cell r="D2640" t="str">
            <v>03</v>
          </cell>
          <cell r="E2640">
            <v>51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331</v>
          </cell>
          <cell r="U2640">
            <v>193</v>
          </cell>
          <cell r="V2640">
            <v>0</v>
          </cell>
          <cell r="W2640">
            <v>0</v>
          </cell>
        </row>
        <row r="2641">
          <cell r="A2641" t="str">
            <v>454272</v>
          </cell>
          <cell r="B2641" t="str">
            <v>1251</v>
          </cell>
          <cell r="C2641" t="str">
            <v>12</v>
          </cell>
          <cell r="D2641" t="str">
            <v>03</v>
          </cell>
          <cell r="E2641">
            <v>56</v>
          </cell>
          <cell r="G2641">
            <v>0</v>
          </cell>
          <cell r="H2641">
            <v>331</v>
          </cell>
          <cell r="I2641">
            <v>193</v>
          </cell>
          <cell r="J2641">
            <v>0</v>
          </cell>
          <cell r="K2641">
            <v>100</v>
          </cell>
          <cell r="L2641">
            <v>65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100</v>
          </cell>
          <cell r="R2641">
            <v>65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 t="str">
            <v>454272</v>
          </cell>
          <cell r="B2642" t="str">
            <v>1251</v>
          </cell>
          <cell r="C2642" t="str">
            <v>12</v>
          </cell>
          <cell r="D2642" t="str">
            <v>03</v>
          </cell>
          <cell r="E2642">
            <v>61</v>
          </cell>
          <cell r="G2642">
            <v>0</v>
          </cell>
          <cell r="H2642">
            <v>431</v>
          </cell>
          <cell r="I2642">
            <v>258</v>
          </cell>
          <cell r="J2642">
            <v>0</v>
          </cell>
          <cell r="K2642">
            <v>58286</v>
          </cell>
          <cell r="L2642">
            <v>56860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 t="str">
            <v>454272</v>
          </cell>
          <cell r="B2643" t="str">
            <v>1251</v>
          </cell>
          <cell r="C2643" t="str">
            <v>12</v>
          </cell>
          <cell r="D2643" t="str">
            <v>05</v>
          </cell>
          <cell r="E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 t="str">
            <v>454272</v>
          </cell>
          <cell r="B2644" t="str">
            <v>1251</v>
          </cell>
          <cell r="C2644" t="str">
            <v>12</v>
          </cell>
          <cell r="D2644" t="str">
            <v>05</v>
          </cell>
          <cell r="E2644">
            <v>6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2500</v>
          </cell>
          <cell r="L2644">
            <v>0</v>
          </cell>
          <cell r="M2644">
            <v>0</v>
          </cell>
          <cell r="N2644">
            <v>2000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3815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 t="str">
            <v>454272</v>
          </cell>
          <cell r="B2645" t="str">
            <v>1251</v>
          </cell>
          <cell r="C2645" t="str">
            <v>12</v>
          </cell>
          <cell r="D2645" t="str">
            <v>05</v>
          </cell>
          <cell r="E2645">
            <v>11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8315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 t="str">
            <v>454272</v>
          </cell>
          <cell r="B2646" t="str">
            <v>1251</v>
          </cell>
          <cell r="C2646" t="str">
            <v>12</v>
          </cell>
          <cell r="D2646" t="str">
            <v>05</v>
          </cell>
          <cell r="E2646">
            <v>16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 t="str">
            <v>454272</v>
          </cell>
          <cell r="B2647" t="str">
            <v>1251</v>
          </cell>
          <cell r="C2647" t="str">
            <v>12</v>
          </cell>
          <cell r="D2647" t="str">
            <v>05</v>
          </cell>
          <cell r="E2647">
            <v>21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 t="str">
            <v>454272</v>
          </cell>
          <cell r="B2648" t="str">
            <v>1251</v>
          </cell>
          <cell r="C2648" t="str">
            <v>12</v>
          </cell>
          <cell r="D2648" t="str">
            <v>05</v>
          </cell>
          <cell r="E2648">
            <v>26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1651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 t="str">
            <v>454272</v>
          </cell>
          <cell r="B2649" t="str">
            <v>1251</v>
          </cell>
          <cell r="C2649" t="str">
            <v>12</v>
          </cell>
          <cell r="D2649" t="str">
            <v>05</v>
          </cell>
          <cell r="E2649">
            <v>31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1651</v>
          </cell>
          <cell r="L2649">
            <v>0</v>
          </cell>
          <cell r="M2649">
            <v>0</v>
          </cell>
          <cell r="N2649">
            <v>9966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 t="str">
            <v>454272</v>
          </cell>
          <cell r="B2650" t="str">
            <v>1251</v>
          </cell>
          <cell r="C2650" t="str">
            <v>12</v>
          </cell>
          <cell r="D2650" t="str">
            <v>05</v>
          </cell>
          <cell r="E2650">
            <v>36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9966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 t="str">
            <v>454272</v>
          </cell>
          <cell r="B2651" t="str">
            <v>1251</v>
          </cell>
          <cell r="C2651" t="str">
            <v>12</v>
          </cell>
          <cell r="D2651" t="str">
            <v>06</v>
          </cell>
          <cell r="E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 t="str">
            <v>454272</v>
          </cell>
          <cell r="B2652" t="str">
            <v>1251</v>
          </cell>
          <cell r="C2652" t="str">
            <v>12</v>
          </cell>
          <cell r="D2652" t="str">
            <v>06</v>
          </cell>
          <cell r="E2652">
            <v>6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 t="str">
            <v>454272</v>
          </cell>
          <cell r="B2653" t="str">
            <v>1251</v>
          </cell>
          <cell r="C2653" t="str">
            <v>12</v>
          </cell>
          <cell r="D2653" t="str">
            <v>06</v>
          </cell>
          <cell r="E2653">
            <v>11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 t="str">
            <v>454272</v>
          </cell>
          <cell r="B2654" t="str">
            <v>1251</v>
          </cell>
          <cell r="C2654" t="str">
            <v>12</v>
          </cell>
          <cell r="D2654" t="str">
            <v>06</v>
          </cell>
          <cell r="E2654">
            <v>16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 t="str">
            <v>454272</v>
          </cell>
          <cell r="B2655" t="str">
            <v>1251</v>
          </cell>
          <cell r="C2655" t="str">
            <v>12</v>
          </cell>
          <cell r="D2655" t="str">
            <v>06</v>
          </cell>
          <cell r="E2655">
            <v>21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 t="str">
            <v>454272</v>
          </cell>
          <cell r="B2656" t="str">
            <v>1251</v>
          </cell>
          <cell r="C2656" t="str">
            <v>12</v>
          </cell>
          <cell r="D2656" t="str">
            <v>06</v>
          </cell>
          <cell r="E2656">
            <v>26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 t="str">
            <v>454272</v>
          </cell>
          <cell r="B2657" t="str">
            <v>1251</v>
          </cell>
          <cell r="C2657" t="str">
            <v>12</v>
          </cell>
          <cell r="D2657" t="str">
            <v>06</v>
          </cell>
          <cell r="E2657">
            <v>31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A2658" t="str">
            <v>454272</v>
          </cell>
          <cell r="B2658" t="str">
            <v>1251</v>
          </cell>
          <cell r="C2658" t="str">
            <v>12</v>
          </cell>
          <cell r="D2658" t="str">
            <v>06</v>
          </cell>
          <cell r="E2658">
            <v>36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 t="str">
            <v>454272</v>
          </cell>
          <cell r="B2659" t="str">
            <v>1251</v>
          </cell>
          <cell r="C2659" t="str">
            <v>12</v>
          </cell>
          <cell r="D2659" t="str">
            <v>06</v>
          </cell>
          <cell r="E2659">
            <v>41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 t="str">
            <v>454272</v>
          </cell>
          <cell r="B2660" t="str">
            <v>1251</v>
          </cell>
          <cell r="C2660" t="str">
            <v>12</v>
          </cell>
          <cell r="D2660" t="str">
            <v>06</v>
          </cell>
          <cell r="E2660">
            <v>46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 t="str">
            <v>454272</v>
          </cell>
          <cell r="B2661" t="str">
            <v>1251</v>
          </cell>
          <cell r="C2661" t="str">
            <v>12</v>
          </cell>
          <cell r="D2661" t="str">
            <v>06</v>
          </cell>
          <cell r="E2661">
            <v>51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 t="str">
            <v>454272</v>
          </cell>
          <cell r="B2662" t="str">
            <v>1251</v>
          </cell>
          <cell r="C2662" t="str">
            <v>12</v>
          </cell>
          <cell r="D2662" t="str">
            <v>06</v>
          </cell>
          <cell r="E2662">
            <v>56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 t="str">
            <v>454272</v>
          </cell>
          <cell r="B2663" t="str">
            <v>1251</v>
          </cell>
          <cell r="C2663" t="str">
            <v>12</v>
          </cell>
          <cell r="D2663" t="str">
            <v>06</v>
          </cell>
          <cell r="E2663">
            <v>61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 t="str">
            <v>454272</v>
          </cell>
          <cell r="B2664" t="str">
            <v>1251</v>
          </cell>
          <cell r="C2664" t="str">
            <v>12</v>
          </cell>
          <cell r="D2664" t="str">
            <v>06</v>
          </cell>
          <cell r="E2664">
            <v>66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</row>
        <row r="2665">
          <cell r="A2665" t="str">
            <v>454272</v>
          </cell>
          <cell r="B2665" t="str">
            <v>1251</v>
          </cell>
          <cell r="C2665" t="str">
            <v>12</v>
          </cell>
          <cell r="D2665" t="str">
            <v>06</v>
          </cell>
          <cell r="E2665">
            <v>71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</row>
        <row r="2666">
          <cell r="A2666" t="str">
            <v>454272</v>
          </cell>
          <cell r="B2666" t="str">
            <v>1251</v>
          </cell>
          <cell r="C2666" t="str">
            <v>12</v>
          </cell>
          <cell r="D2666" t="str">
            <v>06</v>
          </cell>
          <cell r="E2666">
            <v>76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 t="str">
            <v>454272</v>
          </cell>
          <cell r="B2667" t="str">
            <v>1251</v>
          </cell>
          <cell r="C2667" t="str">
            <v>12</v>
          </cell>
          <cell r="D2667" t="str">
            <v>06</v>
          </cell>
          <cell r="E2667">
            <v>81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 t="str">
            <v>454272</v>
          </cell>
          <cell r="B2668" t="str">
            <v>1251</v>
          </cell>
          <cell r="C2668" t="str">
            <v>12</v>
          </cell>
          <cell r="D2668" t="str">
            <v>06</v>
          </cell>
          <cell r="E2668">
            <v>86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 t="str">
            <v>454272</v>
          </cell>
          <cell r="B2669" t="str">
            <v>1251</v>
          </cell>
          <cell r="C2669" t="str">
            <v>12</v>
          </cell>
          <cell r="D2669" t="str">
            <v>06</v>
          </cell>
          <cell r="E2669">
            <v>91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 t="str">
            <v>454272</v>
          </cell>
          <cell r="B2670" t="str">
            <v>1251</v>
          </cell>
          <cell r="C2670" t="str">
            <v>12</v>
          </cell>
          <cell r="D2670" t="str">
            <v>06</v>
          </cell>
          <cell r="E2670">
            <v>96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 t="str">
            <v>454272</v>
          </cell>
          <cell r="B2671" t="str">
            <v>1251</v>
          </cell>
          <cell r="C2671" t="str">
            <v>12</v>
          </cell>
          <cell r="D2671" t="str">
            <v>06</v>
          </cell>
          <cell r="E2671">
            <v>101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 t="str">
            <v>454272</v>
          </cell>
          <cell r="B2672" t="str">
            <v>1251</v>
          </cell>
          <cell r="C2672" t="str">
            <v>12</v>
          </cell>
          <cell r="D2672" t="str">
            <v>06</v>
          </cell>
          <cell r="E2672">
            <v>106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240</v>
          </cell>
          <cell r="M2672">
            <v>0</v>
          </cell>
          <cell r="N2672">
            <v>0</v>
          </cell>
          <cell r="O2672">
            <v>1584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1824</v>
          </cell>
          <cell r="V2672">
            <v>0</v>
          </cell>
          <cell r="W2672">
            <v>0</v>
          </cell>
        </row>
        <row r="2673">
          <cell r="A2673" t="str">
            <v>454272</v>
          </cell>
          <cell r="B2673" t="str">
            <v>1251</v>
          </cell>
          <cell r="C2673" t="str">
            <v>12</v>
          </cell>
          <cell r="D2673" t="str">
            <v>07</v>
          </cell>
          <cell r="E2673">
            <v>1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 t="str">
            <v>454272</v>
          </cell>
          <cell r="B2674" t="str">
            <v>1251</v>
          </cell>
          <cell r="C2674" t="str">
            <v>12</v>
          </cell>
          <cell r="D2674" t="str">
            <v>07</v>
          </cell>
          <cell r="E2674">
            <v>5</v>
          </cell>
          <cell r="G2674">
            <v>0</v>
          </cell>
          <cell r="H2674">
            <v>3800</v>
          </cell>
          <cell r="I2674">
            <v>3787</v>
          </cell>
          <cell r="J2674">
            <v>0</v>
          </cell>
          <cell r="K2674">
            <v>0</v>
          </cell>
          <cell r="L2674">
            <v>7300</v>
          </cell>
          <cell r="M2674">
            <v>7271</v>
          </cell>
          <cell r="N2674">
            <v>0</v>
          </cell>
          <cell r="O2674">
            <v>0</v>
          </cell>
          <cell r="P2674">
            <v>500</v>
          </cell>
          <cell r="Q2674">
            <v>490</v>
          </cell>
          <cell r="R2674">
            <v>0</v>
          </cell>
          <cell r="S2674">
            <v>0</v>
          </cell>
          <cell r="T2674">
            <v>400</v>
          </cell>
          <cell r="U2674">
            <v>343</v>
          </cell>
          <cell r="V2674">
            <v>0</v>
          </cell>
          <cell r="W2674">
            <v>0</v>
          </cell>
        </row>
        <row r="2675">
          <cell r="A2675" t="str">
            <v>454272</v>
          </cell>
          <cell r="B2675" t="str">
            <v>1251</v>
          </cell>
          <cell r="C2675" t="str">
            <v>12</v>
          </cell>
          <cell r="D2675" t="str">
            <v>07</v>
          </cell>
          <cell r="E2675">
            <v>9</v>
          </cell>
          <cell r="G2675">
            <v>0</v>
          </cell>
          <cell r="H2675">
            <v>1965</v>
          </cell>
          <cell r="I2675">
            <v>1959</v>
          </cell>
          <cell r="J2675">
            <v>0</v>
          </cell>
          <cell r="K2675">
            <v>0</v>
          </cell>
          <cell r="L2675">
            <v>10000</v>
          </cell>
          <cell r="M2675">
            <v>9952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290</v>
          </cell>
          <cell r="U2675">
            <v>288</v>
          </cell>
          <cell r="V2675">
            <v>0</v>
          </cell>
          <cell r="W2675">
            <v>0</v>
          </cell>
        </row>
        <row r="2676">
          <cell r="A2676" t="str">
            <v>454272</v>
          </cell>
          <cell r="B2676" t="str">
            <v>1251</v>
          </cell>
          <cell r="C2676" t="str">
            <v>12</v>
          </cell>
          <cell r="D2676" t="str">
            <v>07</v>
          </cell>
          <cell r="E2676">
            <v>13</v>
          </cell>
          <cell r="G2676">
            <v>0</v>
          </cell>
          <cell r="H2676">
            <v>250</v>
          </cell>
          <cell r="I2676">
            <v>482</v>
          </cell>
          <cell r="J2676">
            <v>0</v>
          </cell>
          <cell r="K2676">
            <v>0</v>
          </cell>
          <cell r="L2676">
            <v>24505</v>
          </cell>
          <cell r="M2676">
            <v>24572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 t="str">
            <v>454272</v>
          </cell>
          <cell r="B2677" t="str">
            <v>1251</v>
          </cell>
          <cell r="C2677" t="str">
            <v>12</v>
          </cell>
          <cell r="D2677" t="str">
            <v>07</v>
          </cell>
          <cell r="E2677">
            <v>17</v>
          </cell>
          <cell r="G2677">
            <v>0</v>
          </cell>
          <cell r="H2677">
            <v>4010</v>
          </cell>
          <cell r="I2677">
            <v>4009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4010</v>
          </cell>
          <cell r="Q2677">
            <v>4009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 t="str">
            <v>454272</v>
          </cell>
          <cell r="B2678" t="str">
            <v>1251</v>
          </cell>
          <cell r="C2678" t="str">
            <v>12</v>
          </cell>
          <cell r="D2678" t="str">
            <v>07</v>
          </cell>
          <cell r="E2678">
            <v>21</v>
          </cell>
          <cell r="G2678">
            <v>0</v>
          </cell>
          <cell r="H2678">
            <v>0</v>
          </cell>
          <cell r="I2678">
            <v>165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165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 t="str">
            <v>454272</v>
          </cell>
          <cell r="B2679" t="str">
            <v>1251</v>
          </cell>
          <cell r="C2679" t="str">
            <v>12</v>
          </cell>
          <cell r="D2679" t="str">
            <v>07</v>
          </cell>
          <cell r="E2679">
            <v>25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 t="str">
            <v>454272</v>
          </cell>
          <cell r="B2680" t="str">
            <v>1251</v>
          </cell>
          <cell r="C2680" t="str">
            <v>12</v>
          </cell>
          <cell r="D2680" t="str">
            <v>07</v>
          </cell>
          <cell r="E2680">
            <v>29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28515</v>
          </cell>
          <cell r="Q2680">
            <v>28746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 t="str">
            <v>454272</v>
          </cell>
          <cell r="B2681" t="str">
            <v>1251</v>
          </cell>
          <cell r="C2681" t="str">
            <v>12</v>
          </cell>
          <cell r="D2681" t="str">
            <v>08</v>
          </cell>
          <cell r="E2681">
            <v>1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</row>
        <row r="2682">
          <cell r="A2682" t="str">
            <v>454272</v>
          </cell>
          <cell r="B2682" t="str">
            <v>1251</v>
          </cell>
          <cell r="C2682" t="str">
            <v>12</v>
          </cell>
          <cell r="D2682" t="str">
            <v>08</v>
          </cell>
          <cell r="E2682">
            <v>6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</row>
        <row r="2683">
          <cell r="A2683" t="str">
            <v>454272</v>
          </cell>
          <cell r="B2683" t="str">
            <v>1251</v>
          </cell>
          <cell r="C2683" t="str">
            <v>12</v>
          </cell>
          <cell r="D2683" t="str">
            <v>08</v>
          </cell>
          <cell r="E2683">
            <v>11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</row>
        <row r="2684">
          <cell r="A2684" t="str">
            <v>454272</v>
          </cell>
          <cell r="B2684" t="str">
            <v>1251</v>
          </cell>
          <cell r="C2684" t="str">
            <v>12</v>
          </cell>
          <cell r="D2684" t="str">
            <v>08</v>
          </cell>
          <cell r="E2684">
            <v>16</v>
          </cell>
          <cell r="G2684">
            <v>0</v>
          </cell>
          <cell r="H2684">
            <v>8461</v>
          </cell>
          <cell r="I2684">
            <v>7136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125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 t="str">
            <v>454272</v>
          </cell>
          <cell r="B2685" t="str">
            <v>1251</v>
          </cell>
          <cell r="C2685" t="str">
            <v>12</v>
          </cell>
          <cell r="D2685" t="str">
            <v>08</v>
          </cell>
          <cell r="E2685">
            <v>21</v>
          </cell>
          <cell r="G2685">
            <v>0</v>
          </cell>
          <cell r="H2685">
            <v>8461</v>
          </cell>
          <cell r="I2685">
            <v>7261</v>
          </cell>
          <cell r="J2685">
            <v>0</v>
          </cell>
          <cell r="K2685">
            <v>8461</v>
          </cell>
          <cell r="L2685">
            <v>7261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 t="str">
            <v>454272</v>
          </cell>
          <cell r="B2686" t="str">
            <v>1251</v>
          </cell>
          <cell r="C2686" t="str">
            <v>12</v>
          </cell>
          <cell r="D2686" t="str">
            <v>09</v>
          </cell>
          <cell r="E2686">
            <v>1</v>
          </cell>
          <cell r="G2686">
            <v>0</v>
          </cell>
          <cell r="H2686">
            <v>145170</v>
          </cell>
          <cell r="I2686">
            <v>145099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145170</v>
          </cell>
          <cell r="U2686">
            <v>145099</v>
          </cell>
          <cell r="V2686">
            <v>0</v>
          </cell>
          <cell r="W2686">
            <v>0</v>
          </cell>
        </row>
        <row r="2687">
          <cell r="A2687" t="str">
            <v>454272</v>
          </cell>
          <cell r="B2687" t="str">
            <v>1251</v>
          </cell>
          <cell r="C2687" t="str">
            <v>12</v>
          </cell>
          <cell r="D2687" t="str">
            <v>09</v>
          </cell>
          <cell r="E2687">
            <v>6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157</v>
          </cell>
          <cell r="S2687">
            <v>0</v>
          </cell>
          <cell r="T2687">
            <v>1939</v>
          </cell>
          <cell r="U2687">
            <v>1782</v>
          </cell>
          <cell r="V2687">
            <v>0</v>
          </cell>
          <cell r="W2687">
            <v>0</v>
          </cell>
        </row>
        <row r="2688">
          <cell r="A2688" t="str">
            <v>454272</v>
          </cell>
          <cell r="B2688" t="str">
            <v>1251</v>
          </cell>
          <cell r="C2688" t="str">
            <v>12</v>
          </cell>
          <cell r="D2688" t="str">
            <v>09</v>
          </cell>
          <cell r="E2688">
            <v>11</v>
          </cell>
          <cell r="G2688">
            <v>0</v>
          </cell>
          <cell r="H2688">
            <v>0</v>
          </cell>
          <cell r="I2688">
            <v>11598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1939</v>
          </cell>
          <cell r="R2688">
            <v>13537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 t="str">
            <v>454272</v>
          </cell>
          <cell r="B2689" t="str">
            <v>1251</v>
          </cell>
          <cell r="C2689" t="str">
            <v>12</v>
          </cell>
          <cell r="D2689" t="str">
            <v>09</v>
          </cell>
          <cell r="E2689">
            <v>16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426</v>
          </cell>
          <cell r="O2689">
            <v>426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 t="str">
            <v>454272</v>
          </cell>
          <cell r="B2690" t="str">
            <v>1251</v>
          </cell>
          <cell r="C2690" t="str">
            <v>12</v>
          </cell>
          <cell r="D2690" t="str">
            <v>09</v>
          </cell>
          <cell r="E2690">
            <v>21</v>
          </cell>
          <cell r="G2690">
            <v>0</v>
          </cell>
          <cell r="H2690">
            <v>426</v>
          </cell>
          <cell r="I2690">
            <v>426</v>
          </cell>
          <cell r="J2690">
            <v>0</v>
          </cell>
          <cell r="K2690">
            <v>2365</v>
          </cell>
          <cell r="L2690">
            <v>13963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 t="str">
            <v>454272</v>
          </cell>
          <cell r="B2691" t="str">
            <v>1251</v>
          </cell>
          <cell r="C2691" t="str">
            <v>12</v>
          </cell>
          <cell r="D2691" t="str">
            <v>09</v>
          </cell>
          <cell r="E2691">
            <v>26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147535</v>
          </cell>
          <cell r="L2691">
            <v>159062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</row>
        <row r="2692">
          <cell r="A2692" t="str">
            <v>454272</v>
          </cell>
          <cell r="B2692" t="str">
            <v>1251</v>
          </cell>
          <cell r="C2692" t="str">
            <v>12</v>
          </cell>
          <cell r="D2692" t="str">
            <v>10</v>
          </cell>
          <cell r="E2692">
            <v>1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</row>
        <row r="2693">
          <cell r="A2693" t="str">
            <v>454272</v>
          </cell>
          <cell r="B2693" t="str">
            <v>1251</v>
          </cell>
          <cell r="C2693" t="str">
            <v>12</v>
          </cell>
          <cell r="D2693" t="str">
            <v>10</v>
          </cell>
          <cell r="E2693">
            <v>6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</row>
        <row r="2694">
          <cell r="A2694" t="str">
            <v>454272</v>
          </cell>
          <cell r="B2694" t="str">
            <v>1251</v>
          </cell>
          <cell r="C2694" t="str">
            <v>12</v>
          </cell>
          <cell r="D2694" t="str">
            <v>10</v>
          </cell>
          <cell r="E2694">
            <v>11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</row>
        <row r="2695">
          <cell r="A2695" t="str">
            <v>454272</v>
          </cell>
          <cell r="B2695" t="str">
            <v>1251</v>
          </cell>
          <cell r="C2695" t="str">
            <v>12</v>
          </cell>
          <cell r="D2695" t="str">
            <v>10</v>
          </cell>
          <cell r="E2695">
            <v>16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</row>
        <row r="2696">
          <cell r="A2696" t="str">
            <v>454272</v>
          </cell>
          <cell r="B2696" t="str">
            <v>1251</v>
          </cell>
          <cell r="C2696" t="str">
            <v>12</v>
          </cell>
          <cell r="D2696" t="str">
            <v>10</v>
          </cell>
          <cell r="E2696">
            <v>21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 t="str">
            <v>454272</v>
          </cell>
          <cell r="B2697" t="str">
            <v>1251</v>
          </cell>
          <cell r="C2697" t="str">
            <v>12</v>
          </cell>
          <cell r="D2697" t="str">
            <v>10</v>
          </cell>
          <cell r="E2697">
            <v>26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 t="str">
            <v>454272</v>
          </cell>
          <cell r="B2698" t="str">
            <v>1251</v>
          </cell>
          <cell r="C2698" t="str">
            <v>12</v>
          </cell>
          <cell r="D2698" t="str">
            <v>10</v>
          </cell>
          <cell r="E2698">
            <v>31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</row>
        <row r="2699">
          <cell r="A2699" t="str">
            <v>454272</v>
          </cell>
          <cell r="B2699" t="str">
            <v>1251</v>
          </cell>
          <cell r="C2699" t="str">
            <v>12</v>
          </cell>
          <cell r="D2699" t="str">
            <v>10</v>
          </cell>
          <cell r="E2699">
            <v>36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 t="str">
            <v>454272</v>
          </cell>
          <cell r="B2700" t="str">
            <v>1251</v>
          </cell>
          <cell r="C2700" t="str">
            <v>12</v>
          </cell>
          <cell r="D2700" t="str">
            <v>10</v>
          </cell>
          <cell r="E2700">
            <v>41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 t="str">
            <v>454272</v>
          </cell>
          <cell r="B2701" t="str">
            <v>1251</v>
          </cell>
          <cell r="C2701" t="str">
            <v>12</v>
          </cell>
          <cell r="D2701" t="str">
            <v>10</v>
          </cell>
          <cell r="E2701">
            <v>46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</row>
        <row r="2702">
          <cell r="A2702" t="str">
            <v>454272</v>
          </cell>
          <cell r="B2702" t="str">
            <v>1251</v>
          </cell>
          <cell r="C2702" t="str">
            <v>12</v>
          </cell>
          <cell r="D2702" t="str">
            <v>10</v>
          </cell>
          <cell r="E2702">
            <v>51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</row>
        <row r="2703">
          <cell r="A2703" t="str">
            <v>454272</v>
          </cell>
          <cell r="B2703" t="str">
            <v>1251</v>
          </cell>
          <cell r="C2703" t="str">
            <v>12</v>
          </cell>
          <cell r="D2703" t="str">
            <v>10</v>
          </cell>
          <cell r="E2703">
            <v>56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</row>
        <row r="2704">
          <cell r="A2704" t="str">
            <v>454272</v>
          </cell>
          <cell r="B2704" t="str">
            <v>1251</v>
          </cell>
          <cell r="C2704" t="str">
            <v>12</v>
          </cell>
          <cell r="D2704" t="str">
            <v>10</v>
          </cell>
          <cell r="E2704">
            <v>61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</row>
        <row r="2705">
          <cell r="A2705" t="str">
            <v>454272</v>
          </cell>
          <cell r="B2705" t="str">
            <v>1251</v>
          </cell>
          <cell r="C2705" t="str">
            <v>12</v>
          </cell>
          <cell r="D2705" t="str">
            <v>10</v>
          </cell>
          <cell r="E2705">
            <v>66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 t="str">
            <v>454272</v>
          </cell>
          <cell r="B2706" t="str">
            <v>1251</v>
          </cell>
          <cell r="C2706" t="str">
            <v>12</v>
          </cell>
          <cell r="D2706" t="str">
            <v>10</v>
          </cell>
          <cell r="E2706">
            <v>71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 t="str">
            <v>454272</v>
          </cell>
          <cell r="B2707" t="str">
            <v>1251</v>
          </cell>
          <cell r="C2707" t="str">
            <v>12</v>
          </cell>
          <cell r="D2707" t="str">
            <v>10</v>
          </cell>
          <cell r="E2707">
            <v>76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 t="str">
            <v>454272</v>
          </cell>
          <cell r="B2708" t="str">
            <v>1251</v>
          </cell>
          <cell r="C2708" t="str">
            <v>12</v>
          </cell>
          <cell r="D2708" t="str">
            <v>10</v>
          </cell>
          <cell r="E2708">
            <v>81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 t="str">
            <v>454272</v>
          </cell>
          <cell r="B2709" t="str">
            <v>1251</v>
          </cell>
          <cell r="C2709" t="str">
            <v>12</v>
          </cell>
          <cell r="D2709" t="str">
            <v>10</v>
          </cell>
          <cell r="E2709">
            <v>86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 t="str">
            <v>454272</v>
          </cell>
          <cell r="B2710" t="str">
            <v>1251</v>
          </cell>
          <cell r="C2710" t="str">
            <v>12</v>
          </cell>
          <cell r="D2710" t="str">
            <v>10</v>
          </cell>
          <cell r="E2710">
            <v>91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 t="str">
            <v>454272</v>
          </cell>
          <cell r="B2711" t="str">
            <v>1251</v>
          </cell>
          <cell r="C2711" t="str">
            <v>12</v>
          </cell>
          <cell r="D2711" t="str">
            <v>10</v>
          </cell>
          <cell r="E2711">
            <v>96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 t="str">
            <v>454272</v>
          </cell>
          <cell r="B2712" t="str">
            <v>1251</v>
          </cell>
          <cell r="C2712" t="str">
            <v>12</v>
          </cell>
          <cell r="D2712" t="str">
            <v>10</v>
          </cell>
          <cell r="E2712">
            <v>101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 t="str">
            <v>454272</v>
          </cell>
          <cell r="B2713" t="str">
            <v>1251</v>
          </cell>
          <cell r="C2713" t="str">
            <v>12</v>
          </cell>
          <cell r="D2713" t="str">
            <v>10</v>
          </cell>
          <cell r="E2713">
            <v>106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513</v>
          </cell>
          <cell r="P2713">
            <v>0</v>
          </cell>
          <cell r="Q2713">
            <v>0</v>
          </cell>
          <cell r="R2713">
            <v>151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 t="str">
            <v>454272</v>
          </cell>
          <cell r="B2714" t="str">
            <v>1251</v>
          </cell>
          <cell r="C2714" t="str">
            <v>12</v>
          </cell>
          <cell r="D2714" t="str">
            <v>10</v>
          </cell>
          <cell r="E2714">
            <v>111</v>
          </cell>
          <cell r="G2714">
            <v>0</v>
          </cell>
          <cell r="H2714">
            <v>0</v>
          </cell>
          <cell r="I2714">
            <v>664</v>
          </cell>
          <cell r="J2714">
            <v>0</v>
          </cell>
          <cell r="K2714">
            <v>0</v>
          </cell>
          <cell r="L2714">
            <v>664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</row>
        <row r="2715">
          <cell r="A2715" t="str">
            <v>454272</v>
          </cell>
          <cell r="B2715" t="str">
            <v>1251</v>
          </cell>
          <cell r="C2715" t="str">
            <v>12</v>
          </cell>
          <cell r="D2715" t="str">
            <v>21</v>
          </cell>
          <cell r="E2715">
            <v>1</v>
          </cell>
          <cell r="G2715">
            <v>552323</v>
          </cell>
          <cell r="H2715">
            <v>5380</v>
          </cell>
          <cell r="I2715">
            <v>807</v>
          </cell>
          <cell r="J2715">
            <v>16</v>
          </cell>
          <cell r="K2715">
            <v>6203</v>
          </cell>
          <cell r="L2715">
            <v>2081</v>
          </cell>
          <cell r="M2715">
            <v>16654</v>
          </cell>
          <cell r="N2715">
            <v>6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 t="str">
            <v>454272</v>
          </cell>
          <cell r="B2716" t="str">
            <v>1251</v>
          </cell>
          <cell r="C2716" t="str">
            <v>12</v>
          </cell>
          <cell r="D2716" t="str">
            <v>21</v>
          </cell>
          <cell r="E2716">
            <v>1</v>
          </cell>
          <cell r="G2716">
            <v>552411</v>
          </cell>
          <cell r="H2716">
            <v>1350</v>
          </cell>
          <cell r="I2716">
            <v>203</v>
          </cell>
          <cell r="J2716">
            <v>0</v>
          </cell>
          <cell r="K2716">
            <v>1553</v>
          </cell>
          <cell r="L2716">
            <v>526</v>
          </cell>
          <cell r="M2716">
            <v>4184</v>
          </cell>
          <cell r="N2716">
            <v>1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 t="str">
            <v>454272</v>
          </cell>
          <cell r="B2717" t="str">
            <v>1251</v>
          </cell>
          <cell r="C2717" t="str">
            <v>12</v>
          </cell>
          <cell r="D2717" t="str">
            <v>21</v>
          </cell>
          <cell r="E2717">
            <v>1</v>
          </cell>
          <cell r="G2717">
            <v>751768</v>
          </cell>
          <cell r="H2717">
            <v>11524</v>
          </cell>
          <cell r="I2717">
            <v>1444</v>
          </cell>
          <cell r="J2717">
            <v>513</v>
          </cell>
          <cell r="K2717">
            <v>13481</v>
          </cell>
          <cell r="L2717">
            <v>4369</v>
          </cell>
          <cell r="M2717">
            <v>11072</v>
          </cell>
          <cell r="N2717">
            <v>248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 t="str">
            <v>454272</v>
          </cell>
          <cell r="B2718" t="str">
            <v>1251</v>
          </cell>
          <cell r="C2718" t="str">
            <v>12</v>
          </cell>
          <cell r="D2718" t="str">
            <v>21</v>
          </cell>
          <cell r="E2718">
            <v>1</v>
          </cell>
          <cell r="G2718">
            <v>802144</v>
          </cell>
          <cell r="H2718">
            <v>722</v>
          </cell>
          <cell r="I2718">
            <v>110</v>
          </cell>
          <cell r="J2718">
            <v>2</v>
          </cell>
          <cell r="K2718">
            <v>834</v>
          </cell>
          <cell r="L2718">
            <v>270</v>
          </cell>
          <cell r="M2718">
            <v>3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 t="str">
            <v>454272</v>
          </cell>
          <cell r="B2719" t="str">
            <v>1251</v>
          </cell>
          <cell r="C2719" t="str">
            <v>12</v>
          </cell>
          <cell r="D2719" t="str">
            <v>21</v>
          </cell>
          <cell r="E2719">
            <v>1</v>
          </cell>
          <cell r="G2719">
            <v>802166</v>
          </cell>
          <cell r="H2719">
            <v>10045</v>
          </cell>
          <cell r="I2719">
            <v>1666</v>
          </cell>
          <cell r="J2719">
            <v>1499</v>
          </cell>
          <cell r="K2719">
            <v>13210</v>
          </cell>
          <cell r="L2719">
            <v>4116</v>
          </cell>
          <cell r="M2719">
            <v>8514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 t="str">
            <v>454272</v>
          </cell>
          <cell r="B2720" t="str">
            <v>1251</v>
          </cell>
          <cell r="C2720" t="str">
            <v>12</v>
          </cell>
          <cell r="D2720" t="str">
            <v>21</v>
          </cell>
          <cell r="E2720">
            <v>1</v>
          </cell>
          <cell r="G2720">
            <v>802177</v>
          </cell>
          <cell r="H2720">
            <v>19908</v>
          </cell>
          <cell r="I2720">
            <v>3276</v>
          </cell>
          <cell r="J2720">
            <v>675</v>
          </cell>
          <cell r="K2720">
            <v>23859</v>
          </cell>
          <cell r="L2720">
            <v>7604</v>
          </cell>
          <cell r="M2720">
            <v>9762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 t="str">
            <v>454272</v>
          </cell>
          <cell r="B2721" t="str">
            <v>1251</v>
          </cell>
          <cell r="C2721" t="str">
            <v>12</v>
          </cell>
          <cell r="D2721" t="str">
            <v>21</v>
          </cell>
          <cell r="E2721">
            <v>1</v>
          </cell>
          <cell r="G2721">
            <v>802214</v>
          </cell>
          <cell r="H2721">
            <v>8209</v>
          </cell>
          <cell r="I2721">
            <v>2914</v>
          </cell>
          <cell r="J2721">
            <v>400</v>
          </cell>
          <cell r="K2721">
            <v>11523</v>
          </cell>
          <cell r="L2721">
            <v>3673</v>
          </cell>
          <cell r="M2721">
            <v>115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 t="str">
            <v>454272</v>
          </cell>
          <cell r="B2722" t="str">
            <v>1251</v>
          </cell>
          <cell r="C2722" t="str">
            <v>12</v>
          </cell>
          <cell r="D2722" t="str">
            <v>21</v>
          </cell>
          <cell r="E2722">
            <v>1</v>
          </cell>
          <cell r="G2722">
            <v>802241</v>
          </cell>
          <cell r="H2722">
            <v>13236</v>
          </cell>
          <cell r="I2722">
            <v>2497</v>
          </cell>
          <cell r="J2722">
            <v>1324</v>
          </cell>
          <cell r="K2722">
            <v>17057</v>
          </cell>
          <cell r="L2722">
            <v>5474</v>
          </cell>
          <cell r="M2722">
            <v>6298</v>
          </cell>
          <cell r="N2722">
            <v>3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 t="str">
            <v>454272</v>
          </cell>
          <cell r="B2723" t="str">
            <v>1251</v>
          </cell>
          <cell r="C2723" t="str">
            <v>12</v>
          </cell>
          <cell r="D2723" t="str">
            <v>21</v>
          </cell>
          <cell r="E2723">
            <v>1</v>
          </cell>
          <cell r="G2723">
            <v>802263</v>
          </cell>
          <cell r="H2723">
            <v>0</v>
          </cell>
          <cell r="I2723">
            <v>34</v>
          </cell>
          <cell r="J2723">
            <v>0</v>
          </cell>
          <cell r="K2723">
            <v>34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 t="str">
            <v>454272</v>
          </cell>
          <cell r="B2724" t="str">
            <v>1251</v>
          </cell>
          <cell r="C2724" t="str">
            <v>12</v>
          </cell>
          <cell r="D2724" t="str">
            <v>21</v>
          </cell>
          <cell r="E2724">
            <v>1</v>
          </cell>
          <cell r="G2724">
            <v>999999</v>
          </cell>
          <cell r="H2724">
            <v>70374</v>
          </cell>
          <cell r="I2724">
            <v>12951</v>
          </cell>
          <cell r="J2724">
            <v>4429</v>
          </cell>
          <cell r="K2724">
            <v>87754</v>
          </cell>
          <cell r="L2724">
            <v>28113</v>
          </cell>
          <cell r="M2724">
            <v>56602</v>
          </cell>
          <cell r="N2724">
            <v>258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 t="str">
            <v>454272</v>
          </cell>
          <cell r="B2725" t="str">
            <v>1251</v>
          </cell>
          <cell r="C2725" t="str">
            <v>12</v>
          </cell>
          <cell r="D2725" t="str">
            <v>21</v>
          </cell>
          <cell r="E2725">
            <v>17</v>
          </cell>
          <cell r="G2725">
            <v>552323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 t="str">
            <v>454272</v>
          </cell>
          <cell r="B2726" t="str">
            <v>1251</v>
          </cell>
          <cell r="C2726" t="str">
            <v>12</v>
          </cell>
          <cell r="D2726" t="str">
            <v>21</v>
          </cell>
          <cell r="E2726">
            <v>17</v>
          </cell>
          <cell r="G2726">
            <v>552411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 t="str">
            <v>454272</v>
          </cell>
          <cell r="B2727" t="str">
            <v>1251</v>
          </cell>
          <cell r="C2727" t="str">
            <v>12</v>
          </cell>
          <cell r="D2727" t="str">
            <v>21</v>
          </cell>
          <cell r="E2727">
            <v>17</v>
          </cell>
          <cell r="G2727">
            <v>751768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 t="str">
            <v>454272</v>
          </cell>
          <cell r="B2728" t="str">
            <v>1251</v>
          </cell>
          <cell r="C2728" t="str">
            <v>12</v>
          </cell>
          <cell r="D2728" t="str">
            <v>21</v>
          </cell>
          <cell r="E2728">
            <v>17</v>
          </cell>
          <cell r="G2728">
            <v>802144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</row>
        <row r="2729">
          <cell r="A2729" t="str">
            <v>454272</v>
          </cell>
          <cell r="B2729" t="str">
            <v>1251</v>
          </cell>
          <cell r="C2729" t="str">
            <v>12</v>
          </cell>
          <cell r="D2729" t="str">
            <v>21</v>
          </cell>
          <cell r="E2729">
            <v>17</v>
          </cell>
          <cell r="G2729">
            <v>802166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</row>
        <row r="2730">
          <cell r="A2730" t="str">
            <v>454272</v>
          </cell>
          <cell r="B2730" t="str">
            <v>1251</v>
          </cell>
          <cell r="C2730" t="str">
            <v>12</v>
          </cell>
          <cell r="D2730" t="str">
            <v>21</v>
          </cell>
          <cell r="E2730">
            <v>17</v>
          </cell>
          <cell r="G2730">
            <v>802177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 t="str">
            <v>454272</v>
          </cell>
          <cell r="B2731" t="str">
            <v>1251</v>
          </cell>
          <cell r="C2731" t="str">
            <v>12</v>
          </cell>
          <cell r="D2731" t="str">
            <v>21</v>
          </cell>
          <cell r="E2731">
            <v>17</v>
          </cell>
          <cell r="G2731">
            <v>802214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 t="str">
            <v>454272</v>
          </cell>
          <cell r="B2732" t="str">
            <v>1251</v>
          </cell>
          <cell r="C2732" t="str">
            <v>12</v>
          </cell>
          <cell r="D2732" t="str">
            <v>21</v>
          </cell>
          <cell r="E2732">
            <v>17</v>
          </cell>
          <cell r="G2732">
            <v>802241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 t="str">
            <v>454272</v>
          </cell>
          <cell r="B2733" t="str">
            <v>1251</v>
          </cell>
          <cell r="C2733" t="str">
            <v>12</v>
          </cell>
          <cell r="D2733" t="str">
            <v>21</v>
          </cell>
          <cell r="E2733">
            <v>17</v>
          </cell>
          <cell r="G2733">
            <v>802263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 t="str">
            <v>454272</v>
          </cell>
          <cell r="B2734" t="str">
            <v>1251</v>
          </cell>
          <cell r="C2734" t="str">
            <v>12</v>
          </cell>
          <cell r="D2734" t="str">
            <v>21</v>
          </cell>
          <cell r="E2734">
            <v>17</v>
          </cell>
          <cell r="G2734">
            <v>999999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</row>
        <row r="2735">
          <cell r="A2735" t="str">
            <v>454272</v>
          </cell>
          <cell r="B2735" t="str">
            <v>1251</v>
          </cell>
          <cell r="C2735" t="str">
            <v>12</v>
          </cell>
          <cell r="D2735" t="str">
            <v>21</v>
          </cell>
          <cell r="E2735">
            <v>33</v>
          </cell>
          <cell r="G2735">
            <v>552323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 t="str">
            <v>454272</v>
          </cell>
          <cell r="B2736" t="str">
            <v>1251</v>
          </cell>
          <cell r="C2736" t="str">
            <v>12</v>
          </cell>
          <cell r="D2736" t="str">
            <v>21</v>
          </cell>
          <cell r="E2736">
            <v>33</v>
          </cell>
          <cell r="G2736">
            <v>552411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</row>
        <row r="2737">
          <cell r="A2737" t="str">
            <v>454272</v>
          </cell>
          <cell r="B2737" t="str">
            <v>1251</v>
          </cell>
          <cell r="C2737" t="str">
            <v>12</v>
          </cell>
          <cell r="D2737" t="str">
            <v>21</v>
          </cell>
          <cell r="E2737">
            <v>33</v>
          </cell>
          <cell r="G2737">
            <v>751768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</row>
        <row r="2738">
          <cell r="A2738" t="str">
            <v>454272</v>
          </cell>
          <cell r="B2738" t="str">
            <v>1251</v>
          </cell>
          <cell r="C2738" t="str">
            <v>12</v>
          </cell>
          <cell r="D2738" t="str">
            <v>21</v>
          </cell>
          <cell r="E2738">
            <v>33</v>
          </cell>
          <cell r="G2738">
            <v>802144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 t="str">
            <v>454272</v>
          </cell>
          <cell r="B2739" t="str">
            <v>1251</v>
          </cell>
          <cell r="C2739" t="str">
            <v>12</v>
          </cell>
          <cell r="D2739" t="str">
            <v>21</v>
          </cell>
          <cell r="E2739">
            <v>33</v>
          </cell>
          <cell r="G2739">
            <v>802166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 t="str">
            <v>454272</v>
          </cell>
          <cell r="B2740" t="str">
            <v>1251</v>
          </cell>
          <cell r="C2740" t="str">
            <v>12</v>
          </cell>
          <cell r="D2740" t="str">
            <v>21</v>
          </cell>
          <cell r="E2740">
            <v>33</v>
          </cell>
          <cell r="G2740">
            <v>802177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 t="str">
            <v>454272</v>
          </cell>
          <cell r="B2741" t="str">
            <v>1251</v>
          </cell>
          <cell r="C2741" t="str">
            <v>12</v>
          </cell>
          <cell r="D2741" t="str">
            <v>21</v>
          </cell>
          <cell r="E2741">
            <v>33</v>
          </cell>
          <cell r="G2741">
            <v>802214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 t="str">
            <v>454272</v>
          </cell>
          <cell r="B2742" t="str">
            <v>1251</v>
          </cell>
          <cell r="C2742" t="str">
            <v>12</v>
          </cell>
          <cell r="D2742" t="str">
            <v>21</v>
          </cell>
          <cell r="E2742">
            <v>33</v>
          </cell>
          <cell r="G2742">
            <v>802241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 t="str">
            <v>454272</v>
          </cell>
          <cell r="B2743" t="str">
            <v>1251</v>
          </cell>
          <cell r="C2743" t="str">
            <v>12</v>
          </cell>
          <cell r="D2743" t="str">
            <v>21</v>
          </cell>
          <cell r="E2743">
            <v>33</v>
          </cell>
          <cell r="G2743">
            <v>802263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 t="str">
            <v>454272</v>
          </cell>
          <cell r="B2744" t="str">
            <v>1251</v>
          </cell>
          <cell r="C2744" t="str">
            <v>12</v>
          </cell>
          <cell r="D2744" t="str">
            <v>21</v>
          </cell>
          <cell r="E2744">
            <v>33</v>
          </cell>
          <cell r="G2744">
            <v>999999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</row>
        <row r="2745">
          <cell r="A2745" t="str">
            <v>454272</v>
          </cell>
          <cell r="B2745" t="str">
            <v>1251</v>
          </cell>
          <cell r="C2745" t="str">
            <v>12</v>
          </cell>
          <cell r="D2745" t="str">
            <v>21</v>
          </cell>
          <cell r="E2745">
            <v>49</v>
          </cell>
          <cell r="G2745">
            <v>552323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</row>
        <row r="2746">
          <cell r="A2746" t="str">
            <v>454272</v>
          </cell>
          <cell r="B2746" t="str">
            <v>1251</v>
          </cell>
          <cell r="C2746" t="str">
            <v>12</v>
          </cell>
          <cell r="D2746" t="str">
            <v>21</v>
          </cell>
          <cell r="E2746">
            <v>49</v>
          </cell>
          <cell r="G2746">
            <v>552411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</row>
        <row r="2747">
          <cell r="A2747" t="str">
            <v>454272</v>
          </cell>
          <cell r="B2747" t="str">
            <v>1251</v>
          </cell>
          <cell r="C2747" t="str">
            <v>12</v>
          </cell>
          <cell r="D2747" t="str">
            <v>21</v>
          </cell>
          <cell r="E2747">
            <v>49</v>
          </cell>
          <cell r="G2747">
            <v>751768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 t="str">
            <v>454272</v>
          </cell>
          <cell r="B2748" t="str">
            <v>1251</v>
          </cell>
          <cell r="C2748" t="str">
            <v>12</v>
          </cell>
          <cell r="D2748" t="str">
            <v>21</v>
          </cell>
          <cell r="E2748">
            <v>49</v>
          </cell>
          <cell r="G2748">
            <v>802144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 t="str">
            <v>454272</v>
          </cell>
          <cell r="B2749" t="str">
            <v>1251</v>
          </cell>
          <cell r="C2749" t="str">
            <v>12</v>
          </cell>
          <cell r="D2749" t="str">
            <v>21</v>
          </cell>
          <cell r="E2749">
            <v>49</v>
          </cell>
          <cell r="G2749">
            <v>802166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 t="str">
            <v>454272</v>
          </cell>
          <cell r="B2750" t="str">
            <v>1251</v>
          </cell>
          <cell r="C2750" t="str">
            <v>12</v>
          </cell>
          <cell r="D2750" t="str">
            <v>21</v>
          </cell>
          <cell r="E2750">
            <v>49</v>
          </cell>
          <cell r="G2750">
            <v>802177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 t="str">
            <v>454272</v>
          </cell>
          <cell r="B2751" t="str">
            <v>1251</v>
          </cell>
          <cell r="C2751" t="str">
            <v>12</v>
          </cell>
          <cell r="D2751" t="str">
            <v>21</v>
          </cell>
          <cell r="E2751">
            <v>49</v>
          </cell>
          <cell r="G2751">
            <v>802214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 t="str">
            <v>454272</v>
          </cell>
          <cell r="B2752" t="str">
            <v>1251</v>
          </cell>
          <cell r="C2752" t="str">
            <v>12</v>
          </cell>
          <cell r="D2752" t="str">
            <v>21</v>
          </cell>
          <cell r="E2752">
            <v>49</v>
          </cell>
          <cell r="G2752">
            <v>802241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 t="str">
            <v>454272</v>
          </cell>
          <cell r="B2753" t="str">
            <v>1251</v>
          </cell>
          <cell r="C2753" t="str">
            <v>12</v>
          </cell>
          <cell r="D2753" t="str">
            <v>21</v>
          </cell>
          <cell r="E2753">
            <v>49</v>
          </cell>
          <cell r="G2753">
            <v>802263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 t="str">
            <v>454272</v>
          </cell>
          <cell r="B2754" t="str">
            <v>1251</v>
          </cell>
          <cell r="C2754" t="str">
            <v>12</v>
          </cell>
          <cell r="D2754" t="str">
            <v>21</v>
          </cell>
          <cell r="E2754">
            <v>49</v>
          </cell>
          <cell r="G2754">
            <v>999999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 t="str">
            <v>454272</v>
          </cell>
          <cell r="B2755" t="str">
            <v>1251</v>
          </cell>
          <cell r="C2755" t="str">
            <v>12</v>
          </cell>
          <cell r="D2755" t="str">
            <v>21</v>
          </cell>
          <cell r="E2755">
            <v>65</v>
          </cell>
          <cell r="G2755">
            <v>552323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24944</v>
          </cell>
          <cell r="M2755">
            <v>0</v>
          </cell>
          <cell r="N2755">
            <v>24944</v>
          </cell>
          <cell r="O2755">
            <v>0</v>
          </cell>
          <cell r="P2755">
            <v>24944</v>
          </cell>
          <cell r="Q2755">
            <v>1</v>
          </cell>
          <cell r="R2755">
            <v>1</v>
          </cell>
          <cell r="S2755">
            <v>17</v>
          </cell>
          <cell r="T2755">
            <v>16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 t="str">
            <v>454272</v>
          </cell>
          <cell r="B2756" t="str">
            <v>1251</v>
          </cell>
          <cell r="C2756" t="str">
            <v>12</v>
          </cell>
          <cell r="D2756" t="str">
            <v>21</v>
          </cell>
          <cell r="E2756">
            <v>65</v>
          </cell>
          <cell r="G2756">
            <v>552411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6264</v>
          </cell>
          <cell r="M2756">
            <v>0</v>
          </cell>
          <cell r="N2756">
            <v>6264</v>
          </cell>
          <cell r="O2756">
            <v>0</v>
          </cell>
          <cell r="P2756">
            <v>6264</v>
          </cell>
          <cell r="Q2756">
            <v>1</v>
          </cell>
          <cell r="R2756">
            <v>1</v>
          </cell>
          <cell r="S2756">
            <v>1</v>
          </cell>
          <cell r="T2756">
            <v>1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 t="str">
            <v>454272</v>
          </cell>
          <cell r="B2757" t="str">
            <v>1251</v>
          </cell>
          <cell r="C2757" t="str">
            <v>12</v>
          </cell>
          <cell r="D2757" t="str">
            <v>21</v>
          </cell>
          <cell r="E2757">
            <v>65</v>
          </cell>
          <cell r="G2757">
            <v>751768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29170</v>
          </cell>
          <cell r="M2757">
            <v>0</v>
          </cell>
          <cell r="N2757">
            <v>29170</v>
          </cell>
          <cell r="O2757">
            <v>0</v>
          </cell>
          <cell r="P2757">
            <v>29170</v>
          </cell>
          <cell r="Q2757">
            <v>34</v>
          </cell>
          <cell r="R2757">
            <v>33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</row>
        <row r="2758">
          <cell r="A2758" t="str">
            <v>454272</v>
          </cell>
          <cell r="B2758" t="str">
            <v>1251</v>
          </cell>
          <cell r="C2758" t="str">
            <v>12</v>
          </cell>
          <cell r="D2758" t="str">
            <v>21</v>
          </cell>
          <cell r="E2758">
            <v>65</v>
          </cell>
          <cell r="G2758">
            <v>802144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1107</v>
          </cell>
          <cell r="M2758">
            <v>0</v>
          </cell>
          <cell r="N2758">
            <v>1107</v>
          </cell>
          <cell r="O2758">
            <v>0</v>
          </cell>
          <cell r="P2758">
            <v>1107</v>
          </cell>
          <cell r="Q2758">
            <v>0</v>
          </cell>
          <cell r="R2758">
            <v>0</v>
          </cell>
          <cell r="S2758">
            <v>7</v>
          </cell>
          <cell r="T2758">
            <v>1</v>
          </cell>
          <cell r="U2758">
            <v>0</v>
          </cell>
          <cell r="V2758">
            <v>0</v>
          </cell>
          <cell r="W2758">
            <v>0</v>
          </cell>
        </row>
        <row r="2759">
          <cell r="A2759" t="str">
            <v>454272</v>
          </cell>
          <cell r="B2759" t="str">
            <v>1251</v>
          </cell>
          <cell r="C2759" t="str">
            <v>12</v>
          </cell>
          <cell r="D2759" t="str">
            <v>21</v>
          </cell>
          <cell r="E2759">
            <v>65</v>
          </cell>
          <cell r="G2759">
            <v>802166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25840</v>
          </cell>
          <cell r="M2759">
            <v>0</v>
          </cell>
          <cell r="N2759">
            <v>25840</v>
          </cell>
          <cell r="O2759">
            <v>0</v>
          </cell>
          <cell r="P2759">
            <v>25840</v>
          </cell>
          <cell r="Q2759">
            <v>0</v>
          </cell>
          <cell r="R2759">
            <v>0</v>
          </cell>
          <cell r="S2759">
            <v>0</v>
          </cell>
          <cell r="T2759">
            <v>26</v>
          </cell>
          <cell r="U2759">
            <v>0</v>
          </cell>
          <cell r="V2759">
            <v>0</v>
          </cell>
          <cell r="W2759">
            <v>0</v>
          </cell>
        </row>
        <row r="2760">
          <cell r="A2760" t="str">
            <v>454272</v>
          </cell>
          <cell r="B2760" t="str">
            <v>1251</v>
          </cell>
          <cell r="C2760" t="str">
            <v>12</v>
          </cell>
          <cell r="D2760" t="str">
            <v>21</v>
          </cell>
          <cell r="E2760">
            <v>65</v>
          </cell>
          <cell r="G2760">
            <v>802177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41225</v>
          </cell>
          <cell r="M2760">
            <v>0</v>
          </cell>
          <cell r="N2760">
            <v>41225</v>
          </cell>
          <cell r="O2760">
            <v>0</v>
          </cell>
          <cell r="P2760">
            <v>41225</v>
          </cell>
          <cell r="Q2760">
            <v>0</v>
          </cell>
          <cell r="R2760">
            <v>0</v>
          </cell>
          <cell r="S2760">
            <v>35</v>
          </cell>
          <cell r="T2760">
            <v>30</v>
          </cell>
          <cell r="U2760">
            <v>0</v>
          </cell>
          <cell r="V2760">
            <v>0</v>
          </cell>
          <cell r="W2760">
            <v>0</v>
          </cell>
        </row>
        <row r="2761">
          <cell r="A2761" t="str">
            <v>454272</v>
          </cell>
          <cell r="B2761" t="str">
            <v>1251</v>
          </cell>
          <cell r="C2761" t="str">
            <v>12</v>
          </cell>
          <cell r="D2761" t="str">
            <v>21</v>
          </cell>
          <cell r="E2761">
            <v>65</v>
          </cell>
          <cell r="G2761">
            <v>802214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15311</v>
          </cell>
          <cell r="M2761">
            <v>0</v>
          </cell>
          <cell r="N2761">
            <v>15311</v>
          </cell>
          <cell r="O2761">
            <v>0</v>
          </cell>
          <cell r="P2761">
            <v>15311</v>
          </cell>
          <cell r="Q2761">
            <v>0</v>
          </cell>
          <cell r="R2761">
            <v>0</v>
          </cell>
          <cell r="S2761">
            <v>7</v>
          </cell>
          <cell r="T2761">
            <v>11</v>
          </cell>
          <cell r="U2761">
            <v>0</v>
          </cell>
          <cell r="V2761">
            <v>0</v>
          </cell>
          <cell r="W2761">
            <v>0</v>
          </cell>
        </row>
        <row r="2762">
          <cell r="A2762" t="str">
            <v>454272</v>
          </cell>
          <cell r="B2762" t="str">
            <v>1251</v>
          </cell>
          <cell r="C2762" t="str">
            <v>12</v>
          </cell>
          <cell r="D2762" t="str">
            <v>21</v>
          </cell>
          <cell r="E2762">
            <v>65</v>
          </cell>
          <cell r="G2762">
            <v>802241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28832</v>
          </cell>
          <cell r="M2762">
            <v>0</v>
          </cell>
          <cell r="N2762">
            <v>28832</v>
          </cell>
          <cell r="O2762">
            <v>0</v>
          </cell>
          <cell r="P2762">
            <v>28832</v>
          </cell>
          <cell r="Q2762">
            <v>0</v>
          </cell>
          <cell r="R2762">
            <v>0</v>
          </cell>
          <cell r="S2762">
            <v>27</v>
          </cell>
          <cell r="T2762">
            <v>23</v>
          </cell>
          <cell r="U2762">
            <v>0</v>
          </cell>
          <cell r="V2762">
            <v>0</v>
          </cell>
          <cell r="W2762">
            <v>0</v>
          </cell>
        </row>
        <row r="2763">
          <cell r="A2763" t="str">
            <v>454272</v>
          </cell>
          <cell r="B2763" t="str">
            <v>1251</v>
          </cell>
          <cell r="C2763" t="str">
            <v>12</v>
          </cell>
          <cell r="D2763" t="str">
            <v>21</v>
          </cell>
          <cell r="E2763">
            <v>65</v>
          </cell>
          <cell r="G2763">
            <v>802263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34</v>
          </cell>
          <cell r="M2763">
            <v>0</v>
          </cell>
          <cell r="N2763">
            <v>34</v>
          </cell>
          <cell r="O2763">
            <v>0</v>
          </cell>
          <cell r="P2763">
            <v>34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</row>
        <row r="2764">
          <cell r="A2764" t="str">
            <v>454272</v>
          </cell>
          <cell r="B2764" t="str">
            <v>1251</v>
          </cell>
          <cell r="C2764" t="str">
            <v>12</v>
          </cell>
          <cell r="D2764" t="str">
            <v>21</v>
          </cell>
          <cell r="E2764">
            <v>65</v>
          </cell>
          <cell r="G2764">
            <v>999999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172727</v>
          </cell>
          <cell r="M2764">
            <v>0</v>
          </cell>
          <cell r="N2764">
            <v>172727</v>
          </cell>
          <cell r="O2764">
            <v>0</v>
          </cell>
          <cell r="P2764">
            <v>172727</v>
          </cell>
          <cell r="Q2764">
            <v>36</v>
          </cell>
          <cell r="R2764">
            <v>35</v>
          </cell>
          <cell r="S2764">
            <v>94</v>
          </cell>
          <cell r="T2764">
            <v>108</v>
          </cell>
          <cell r="U2764">
            <v>0</v>
          </cell>
          <cell r="V2764">
            <v>0</v>
          </cell>
          <cell r="W2764">
            <v>0</v>
          </cell>
        </row>
        <row r="2765">
          <cell r="A2765" t="str">
            <v>454272</v>
          </cell>
          <cell r="B2765" t="str">
            <v>1251</v>
          </cell>
          <cell r="C2765" t="str">
            <v>12</v>
          </cell>
          <cell r="D2765" t="str">
            <v>22</v>
          </cell>
          <cell r="E2765">
            <v>1</v>
          </cell>
          <cell r="G2765">
            <v>552323</v>
          </cell>
          <cell r="H2765">
            <v>0</v>
          </cell>
          <cell r="I2765">
            <v>10187</v>
          </cell>
          <cell r="J2765">
            <v>2002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</row>
        <row r="2766">
          <cell r="A2766" t="str">
            <v>454272</v>
          </cell>
          <cell r="B2766" t="str">
            <v>1251</v>
          </cell>
          <cell r="C2766" t="str">
            <v>12</v>
          </cell>
          <cell r="D2766" t="str">
            <v>22</v>
          </cell>
          <cell r="E2766">
            <v>1</v>
          </cell>
          <cell r="G2766">
            <v>552411</v>
          </cell>
          <cell r="H2766">
            <v>0</v>
          </cell>
          <cell r="I2766">
            <v>5251</v>
          </cell>
          <cell r="J2766">
            <v>1038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 t="str">
            <v>454272</v>
          </cell>
          <cell r="B2767" t="str">
            <v>1251</v>
          </cell>
          <cell r="C2767" t="str">
            <v>12</v>
          </cell>
          <cell r="D2767" t="str">
            <v>22</v>
          </cell>
          <cell r="E2767">
            <v>1</v>
          </cell>
          <cell r="G2767">
            <v>751768</v>
          </cell>
          <cell r="H2767">
            <v>0</v>
          </cell>
          <cell r="I2767">
            <v>2841</v>
          </cell>
          <cell r="J2767">
            <v>120</v>
          </cell>
          <cell r="K2767">
            <v>165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11598</v>
          </cell>
          <cell r="Q2767">
            <v>0</v>
          </cell>
          <cell r="R2767">
            <v>11598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 t="str">
            <v>454272</v>
          </cell>
          <cell r="B2768" t="str">
            <v>1251</v>
          </cell>
          <cell r="C2768" t="str">
            <v>12</v>
          </cell>
          <cell r="D2768" t="str">
            <v>22</v>
          </cell>
          <cell r="E2768">
            <v>1</v>
          </cell>
          <cell r="G2768">
            <v>751922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 t="str">
            <v>454272</v>
          </cell>
          <cell r="B2769" t="str">
            <v>1251</v>
          </cell>
          <cell r="C2769" t="str">
            <v>12</v>
          </cell>
          <cell r="D2769" t="str">
            <v>22</v>
          </cell>
          <cell r="E2769">
            <v>1</v>
          </cell>
          <cell r="G2769">
            <v>802166</v>
          </cell>
          <cell r="H2769">
            <v>0</v>
          </cell>
          <cell r="I2769">
            <v>452</v>
          </cell>
          <cell r="J2769">
            <v>90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 t="str">
            <v>454272</v>
          </cell>
          <cell r="B2770" t="str">
            <v>1251</v>
          </cell>
          <cell r="C2770" t="str">
            <v>12</v>
          </cell>
          <cell r="D2770" t="str">
            <v>22</v>
          </cell>
          <cell r="E2770">
            <v>1</v>
          </cell>
          <cell r="G2770">
            <v>802177</v>
          </cell>
          <cell r="H2770">
            <v>0</v>
          </cell>
          <cell r="I2770">
            <v>369</v>
          </cell>
          <cell r="J2770">
            <v>9</v>
          </cell>
          <cell r="K2770">
            <v>0</v>
          </cell>
          <cell r="L2770">
            <v>0</v>
          </cell>
          <cell r="M2770">
            <v>0</v>
          </cell>
          <cell r="N2770">
            <v>157</v>
          </cell>
          <cell r="O2770">
            <v>0</v>
          </cell>
          <cell r="P2770">
            <v>0</v>
          </cell>
          <cell r="Q2770">
            <v>0</v>
          </cell>
          <cell r="R2770">
            <v>157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 t="str">
            <v>454272</v>
          </cell>
          <cell r="B2771" t="str">
            <v>1251</v>
          </cell>
          <cell r="C2771" t="str">
            <v>12</v>
          </cell>
          <cell r="D2771" t="str">
            <v>22</v>
          </cell>
          <cell r="E2771">
            <v>1</v>
          </cell>
          <cell r="G2771">
            <v>802214</v>
          </cell>
          <cell r="H2771">
            <v>0</v>
          </cell>
          <cell r="I2771">
            <v>32</v>
          </cell>
          <cell r="J2771">
            <v>2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 t="str">
            <v>454272</v>
          </cell>
          <cell r="B2772" t="str">
            <v>1251</v>
          </cell>
          <cell r="C2772" t="str">
            <v>12</v>
          </cell>
          <cell r="D2772" t="str">
            <v>22</v>
          </cell>
          <cell r="E2772">
            <v>1</v>
          </cell>
          <cell r="G2772">
            <v>802241</v>
          </cell>
          <cell r="H2772">
            <v>0</v>
          </cell>
          <cell r="I2772">
            <v>5440</v>
          </cell>
          <cell r="J2772">
            <v>748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1782</v>
          </cell>
          <cell r="P2772">
            <v>0</v>
          </cell>
          <cell r="Q2772">
            <v>0</v>
          </cell>
          <cell r="R2772">
            <v>1782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 t="str">
            <v>454272</v>
          </cell>
          <cell r="B2773" t="str">
            <v>1251</v>
          </cell>
          <cell r="C2773" t="str">
            <v>12</v>
          </cell>
          <cell r="D2773" t="str">
            <v>22</v>
          </cell>
          <cell r="E2773">
            <v>1</v>
          </cell>
          <cell r="G2773">
            <v>999999</v>
          </cell>
          <cell r="H2773">
            <v>0</v>
          </cell>
          <cell r="I2773">
            <v>24572</v>
          </cell>
          <cell r="J2773">
            <v>4009</v>
          </cell>
          <cell r="K2773">
            <v>165</v>
          </cell>
          <cell r="L2773">
            <v>0</v>
          </cell>
          <cell r="M2773">
            <v>0</v>
          </cell>
          <cell r="N2773">
            <v>157</v>
          </cell>
          <cell r="O2773">
            <v>1782</v>
          </cell>
          <cell r="P2773">
            <v>11598</v>
          </cell>
          <cell r="Q2773">
            <v>0</v>
          </cell>
          <cell r="R2773">
            <v>13537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 t="str">
            <v>454272</v>
          </cell>
          <cell r="B2774" t="str">
            <v>1251</v>
          </cell>
          <cell r="C2774" t="str">
            <v>12</v>
          </cell>
          <cell r="D2774" t="str">
            <v>22</v>
          </cell>
          <cell r="E2774">
            <v>17</v>
          </cell>
          <cell r="G2774">
            <v>552323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12189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 t="str">
            <v>454272</v>
          </cell>
          <cell r="B2775" t="str">
            <v>1251</v>
          </cell>
          <cell r="C2775" t="str">
            <v>12</v>
          </cell>
          <cell r="D2775" t="str">
            <v>22</v>
          </cell>
          <cell r="E2775">
            <v>17</v>
          </cell>
          <cell r="G2775">
            <v>552411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6289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 t="str">
            <v>454272</v>
          </cell>
          <cell r="B2776" t="str">
            <v>1251</v>
          </cell>
          <cell r="C2776" t="str">
            <v>12</v>
          </cell>
          <cell r="D2776" t="str">
            <v>22</v>
          </cell>
          <cell r="E2776">
            <v>17</v>
          </cell>
          <cell r="G2776">
            <v>751768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14724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 t="str">
            <v>454272</v>
          </cell>
          <cell r="B2777" t="str">
            <v>1251</v>
          </cell>
          <cell r="C2777" t="str">
            <v>12</v>
          </cell>
          <cell r="D2777" t="str">
            <v>22</v>
          </cell>
          <cell r="E2777">
            <v>17</v>
          </cell>
          <cell r="G2777">
            <v>751922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 t="str">
            <v>454272</v>
          </cell>
          <cell r="B2778" t="str">
            <v>1251</v>
          </cell>
          <cell r="C2778" t="str">
            <v>12</v>
          </cell>
          <cell r="D2778" t="str">
            <v>22</v>
          </cell>
          <cell r="E2778">
            <v>17</v>
          </cell>
          <cell r="G2778">
            <v>802166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542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426</v>
          </cell>
        </row>
        <row r="2779">
          <cell r="A2779" t="str">
            <v>454272</v>
          </cell>
          <cell r="B2779" t="str">
            <v>1251</v>
          </cell>
          <cell r="C2779" t="str">
            <v>12</v>
          </cell>
          <cell r="D2779" t="str">
            <v>22</v>
          </cell>
          <cell r="E2779">
            <v>17</v>
          </cell>
          <cell r="G2779">
            <v>802177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535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 t="str">
            <v>454272</v>
          </cell>
          <cell r="B2780" t="str">
            <v>1251</v>
          </cell>
          <cell r="C2780" t="str">
            <v>12</v>
          </cell>
          <cell r="D2780" t="str">
            <v>22</v>
          </cell>
          <cell r="E2780">
            <v>17</v>
          </cell>
          <cell r="G2780">
            <v>802214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34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 t="str">
            <v>454272</v>
          </cell>
          <cell r="B2781" t="str">
            <v>1251</v>
          </cell>
          <cell r="C2781" t="str">
            <v>12</v>
          </cell>
          <cell r="D2781" t="str">
            <v>22</v>
          </cell>
          <cell r="E2781">
            <v>17</v>
          </cell>
          <cell r="G2781">
            <v>802241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7970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 t="str">
            <v>454272</v>
          </cell>
          <cell r="B2782" t="str">
            <v>1251</v>
          </cell>
          <cell r="C2782" t="str">
            <v>12</v>
          </cell>
          <cell r="D2782" t="str">
            <v>22</v>
          </cell>
          <cell r="E2782">
            <v>17</v>
          </cell>
          <cell r="G2782">
            <v>999999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42283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426</v>
          </cell>
        </row>
        <row r="2783">
          <cell r="A2783" t="str">
            <v>454272</v>
          </cell>
          <cell r="B2783" t="str">
            <v>1251</v>
          </cell>
          <cell r="C2783" t="str">
            <v>12</v>
          </cell>
          <cell r="D2783" t="str">
            <v>22</v>
          </cell>
          <cell r="E2783">
            <v>33</v>
          </cell>
          <cell r="G2783">
            <v>552323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 t="str">
            <v>454272</v>
          </cell>
          <cell r="B2784" t="str">
            <v>1251</v>
          </cell>
          <cell r="C2784" t="str">
            <v>12</v>
          </cell>
          <cell r="D2784" t="str">
            <v>22</v>
          </cell>
          <cell r="E2784">
            <v>33</v>
          </cell>
          <cell r="G2784">
            <v>552411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 t="str">
            <v>454272</v>
          </cell>
          <cell r="B2785" t="str">
            <v>1251</v>
          </cell>
          <cell r="C2785" t="str">
            <v>12</v>
          </cell>
          <cell r="D2785" t="str">
            <v>22</v>
          </cell>
          <cell r="E2785">
            <v>33</v>
          </cell>
          <cell r="G2785">
            <v>751768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 t="str">
            <v>454272</v>
          </cell>
          <cell r="B2786" t="str">
            <v>1251</v>
          </cell>
          <cell r="C2786" t="str">
            <v>12</v>
          </cell>
          <cell r="D2786" t="str">
            <v>22</v>
          </cell>
          <cell r="E2786">
            <v>33</v>
          </cell>
          <cell r="G2786">
            <v>751922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 t="str">
            <v>454272</v>
          </cell>
          <cell r="B2787" t="str">
            <v>1251</v>
          </cell>
          <cell r="C2787" t="str">
            <v>12</v>
          </cell>
          <cell r="D2787" t="str">
            <v>22</v>
          </cell>
          <cell r="E2787">
            <v>33</v>
          </cell>
          <cell r="G2787">
            <v>802166</v>
          </cell>
          <cell r="H2787">
            <v>0</v>
          </cell>
          <cell r="I2787">
            <v>0</v>
          </cell>
          <cell r="J2787">
            <v>426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426</v>
          </cell>
        </row>
        <row r="2788">
          <cell r="A2788" t="str">
            <v>454272</v>
          </cell>
          <cell r="B2788" t="str">
            <v>1251</v>
          </cell>
          <cell r="C2788" t="str">
            <v>12</v>
          </cell>
          <cell r="D2788" t="str">
            <v>22</v>
          </cell>
          <cell r="E2788">
            <v>33</v>
          </cell>
          <cell r="G2788">
            <v>802177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125</v>
          </cell>
          <cell r="M2788">
            <v>0</v>
          </cell>
          <cell r="N2788">
            <v>0</v>
          </cell>
          <cell r="O2788">
            <v>125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125</v>
          </cell>
          <cell r="V2788">
            <v>0</v>
          </cell>
          <cell r="W2788">
            <v>125</v>
          </cell>
        </row>
        <row r="2789">
          <cell r="A2789" t="str">
            <v>454272</v>
          </cell>
          <cell r="B2789" t="str">
            <v>1251</v>
          </cell>
          <cell r="C2789" t="str">
            <v>12</v>
          </cell>
          <cell r="D2789" t="str">
            <v>22</v>
          </cell>
          <cell r="E2789">
            <v>33</v>
          </cell>
          <cell r="G2789">
            <v>802214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 t="str">
            <v>454272</v>
          </cell>
          <cell r="B2790" t="str">
            <v>1251</v>
          </cell>
          <cell r="C2790" t="str">
            <v>12</v>
          </cell>
          <cell r="D2790" t="str">
            <v>22</v>
          </cell>
          <cell r="E2790">
            <v>33</v>
          </cell>
          <cell r="G2790">
            <v>802241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7136</v>
          </cell>
          <cell r="N2790">
            <v>0</v>
          </cell>
          <cell r="O2790">
            <v>7136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7136</v>
          </cell>
          <cell r="V2790">
            <v>0</v>
          </cell>
          <cell r="W2790">
            <v>7136</v>
          </cell>
        </row>
        <row r="2791">
          <cell r="A2791" t="str">
            <v>454272</v>
          </cell>
          <cell r="B2791" t="str">
            <v>1251</v>
          </cell>
          <cell r="C2791" t="str">
            <v>12</v>
          </cell>
          <cell r="D2791" t="str">
            <v>22</v>
          </cell>
          <cell r="E2791">
            <v>33</v>
          </cell>
          <cell r="G2791">
            <v>999999</v>
          </cell>
          <cell r="H2791">
            <v>0</v>
          </cell>
          <cell r="I2791">
            <v>0</v>
          </cell>
          <cell r="J2791">
            <v>426</v>
          </cell>
          <cell r="K2791">
            <v>0</v>
          </cell>
          <cell r="L2791">
            <v>125</v>
          </cell>
          <cell r="M2791">
            <v>7136</v>
          </cell>
          <cell r="N2791">
            <v>0</v>
          </cell>
          <cell r="O2791">
            <v>7261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7261</v>
          </cell>
          <cell r="V2791">
            <v>0</v>
          </cell>
          <cell r="W2791">
            <v>7687</v>
          </cell>
        </row>
        <row r="2792">
          <cell r="A2792" t="str">
            <v>454272</v>
          </cell>
          <cell r="B2792" t="str">
            <v>1251</v>
          </cell>
          <cell r="C2792" t="str">
            <v>12</v>
          </cell>
          <cell r="D2792" t="str">
            <v>22</v>
          </cell>
          <cell r="E2792">
            <v>49</v>
          </cell>
          <cell r="G2792">
            <v>552323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12189</v>
          </cell>
          <cell r="P2792">
            <v>0</v>
          </cell>
          <cell r="Q2792">
            <v>12189</v>
          </cell>
          <cell r="R2792">
            <v>0</v>
          </cell>
          <cell r="S2792">
            <v>12189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 t="str">
            <v>454272</v>
          </cell>
          <cell r="B2793" t="str">
            <v>1251</v>
          </cell>
          <cell r="C2793" t="str">
            <v>12</v>
          </cell>
          <cell r="D2793" t="str">
            <v>22</v>
          </cell>
          <cell r="E2793">
            <v>49</v>
          </cell>
          <cell r="G2793">
            <v>552411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6289</v>
          </cell>
          <cell r="P2793">
            <v>0</v>
          </cell>
          <cell r="Q2793">
            <v>6289</v>
          </cell>
          <cell r="R2793">
            <v>0</v>
          </cell>
          <cell r="S2793">
            <v>6289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 t="str">
            <v>454272</v>
          </cell>
          <cell r="B2794" t="str">
            <v>1251</v>
          </cell>
          <cell r="C2794" t="str">
            <v>12</v>
          </cell>
          <cell r="D2794" t="str">
            <v>22</v>
          </cell>
          <cell r="E2794">
            <v>49</v>
          </cell>
          <cell r="G2794">
            <v>751768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14724</v>
          </cell>
          <cell r="P2794">
            <v>0</v>
          </cell>
          <cell r="Q2794">
            <v>14724</v>
          </cell>
          <cell r="R2794">
            <v>0</v>
          </cell>
          <cell r="S2794">
            <v>14724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 t="str">
            <v>454272</v>
          </cell>
          <cell r="B2795" t="str">
            <v>1251</v>
          </cell>
          <cell r="C2795" t="str">
            <v>12</v>
          </cell>
          <cell r="D2795" t="str">
            <v>22</v>
          </cell>
          <cell r="E2795">
            <v>49</v>
          </cell>
          <cell r="G2795">
            <v>751922</v>
          </cell>
          <cell r="H2795">
            <v>145099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145099</v>
          </cell>
          <cell r="P2795">
            <v>0</v>
          </cell>
          <cell r="Q2795">
            <v>145099</v>
          </cell>
          <cell r="R2795">
            <v>0</v>
          </cell>
          <cell r="S2795">
            <v>145099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 t="str">
            <v>454272</v>
          </cell>
          <cell r="B2796" t="str">
            <v>1251</v>
          </cell>
          <cell r="C2796" t="str">
            <v>12</v>
          </cell>
          <cell r="D2796" t="str">
            <v>22</v>
          </cell>
          <cell r="E2796">
            <v>49</v>
          </cell>
          <cell r="G2796">
            <v>802166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968</v>
          </cell>
          <cell r="P2796">
            <v>0</v>
          </cell>
          <cell r="Q2796">
            <v>968</v>
          </cell>
          <cell r="R2796">
            <v>0</v>
          </cell>
          <cell r="S2796">
            <v>968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 t="str">
            <v>454272</v>
          </cell>
          <cell r="B2797" t="str">
            <v>1251</v>
          </cell>
          <cell r="C2797" t="str">
            <v>12</v>
          </cell>
          <cell r="D2797" t="str">
            <v>22</v>
          </cell>
          <cell r="E2797">
            <v>49</v>
          </cell>
          <cell r="G2797">
            <v>802177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660</v>
          </cell>
          <cell r="P2797">
            <v>0</v>
          </cell>
          <cell r="Q2797">
            <v>660</v>
          </cell>
          <cell r="R2797">
            <v>0</v>
          </cell>
          <cell r="S2797">
            <v>660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 t="str">
            <v>454272</v>
          </cell>
          <cell r="B2798" t="str">
            <v>1251</v>
          </cell>
          <cell r="C2798" t="str">
            <v>12</v>
          </cell>
          <cell r="D2798" t="str">
            <v>22</v>
          </cell>
          <cell r="E2798">
            <v>49</v>
          </cell>
          <cell r="G2798">
            <v>802214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34</v>
          </cell>
          <cell r="P2798">
            <v>0</v>
          </cell>
          <cell r="Q2798">
            <v>34</v>
          </cell>
          <cell r="R2798">
            <v>0</v>
          </cell>
          <cell r="S2798">
            <v>34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 t="str">
            <v>454272</v>
          </cell>
          <cell r="B2799" t="str">
            <v>1251</v>
          </cell>
          <cell r="C2799" t="str">
            <v>12</v>
          </cell>
          <cell r="D2799" t="str">
            <v>22</v>
          </cell>
          <cell r="E2799">
            <v>49</v>
          </cell>
          <cell r="G2799">
            <v>802241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15106</v>
          </cell>
          <cell r="P2799">
            <v>0</v>
          </cell>
          <cell r="Q2799">
            <v>15106</v>
          </cell>
          <cell r="R2799">
            <v>0</v>
          </cell>
          <cell r="S2799">
            <v>15106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 t="str">
            <v>454272</v>
          </cell>
          <cell r="B2800" t="str">
            <v>1251</v>
          </cell>
          <cell r="C2800" t="str">
            <v>12</v>
          </cell>
          <cell r="D2800" t="str">
            <v>22</v>
          </cell>
          <cell r="E2800">
            <v>49</v>
          </cell>
          <cell r="G2800">
            <v>999999</v>
          </cell>
          <cell r="H2800">
            <v>145099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195069</v>
          </cell>
          <cell r="P2800">
            <v>0</v>
          </cell>
          <cell r="Q2800">
            <v>195069</v>
          </cell>
          <cell r="R2800">
            <v>0</v>
          </cell>
          <cell r="S2800">
            <v>195069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 t="str">
            <v>454272</v>
          </cell>
          <cell r="B2801" t="str">
            <v>1251</v>
          </cell>
          <cell r="C2801" t="str">
            <v>12</v>
          </cell>
          <cell r="D2801" t="str">
            <v>23</v>
          </cell>
          <cell r="E2801">
            <v>1</v>
          </cell>
          <cell r="G2801">
            <v>0</v>
          </cell>
          <cell r="H2801">
            <v>0</v>
          </cell>
          <cell r="I2801">
            <v>0</v>
          </cell>
          <cell r="J2801">
            <v>88131</v>
          </cell>
          <cell r="K2801">
            <v>0</v>
          </cell>
          <cell r="L2801">
            <v>88131</v>
          </cell>
          <cell r="M2801">
            <v>88131</v>
          </cell>
          <cell r="N2801">
            <v>87754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 t="str">
            <v>454272</v>
          </cell>
          <cell r="B2802" t="str">
            <v>1251</v>
          </cell>
          <cell r="C2802" t="str">
            <v>12</v>
          </cell>
          <cell r="D2802" t="str">
            <v>23</v>
          </cell>
          <cell r="E2802">
            <v>2</v>
          </cell>
          <cell r="G2802">
            <v>0</v>
          </cell>
          <cell r="H2802">
            <v>0</v>
          </cell>
          <cell r="I2802">
            <v>0</v>
          </cell>
          <cell r="J2802">
            <v>28128</v>
          </cell>
          <cell r="K2802">
            <v>0</v>
          </cell>
          <cell r="L2802">
            <v>28128</v>
          </cell>
          <cell r="M2802">
            <v>28128</v>
          </cell>
          <cell r="N2802">
            <v>28113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 t="str">
            <v>454272</v>
          </cell>
          <cell r="B2803" t="str">
            <v>1251</v>
          </cell>
          <cell r="C2803" t="str">
            <v>12</v>
          </cell>
          <cell r="D2803" t="str">
            <v>23</v>
          </cell>
          <cell r="E2803">
            <v>3</v>
          </cell>
          <cell r="G2803">
            <v>0</v>
          </cell>
          <cell r="H2803">
            <v>0</v>
          </cell>
          <cell r="I2803">
            <v>0</v>
          </cell>
          <cell r="J2803">
            <v>58186</v>
          </cell>
          <cell r="K2803">
            <v>0</v>
          </cell>
          <cell r="L2803">
            <v>58186</v>
          </cell>
          <cell r="M2803">
            <v>58186</v>
          </cell>
          <cell r="N2803">
            <v>56795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 t="str">
            <v>454272</v>
          </cell>
          <cell r="B2804" t="str">
            <v>1251</v>
          </cell>
          <cell r="C2804" t="str">
            <v>12</v>
          </cell>
          <cell r="D2804" t="str">
            <v>23</v>
          </cell>
          <cell r="E2804">
            <v>4</v>
          </cell>
          <cell r="G2804">
            <v>0</v>
          </cell>
          <cell r="H2804">
            <v>0</v>
          </cell>
          <cell r="I2804">
            <v>0</v>
          </cell>
          <cell r="J2804">
            <v>100</v>
          </cell>
          <cell r="K2804">
            <v>0</v>
          </cell>
          <cell r="L2804">
            <v>100</v>
          </cell>
          <cell r="M2804">
            <v>100</v>
          </cell>
          <cell r="N2804">
            <v>65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 t="str">
            <v>454272</v>
          </cell>
          <cell r="B2805" t="str">
            <v>1251</v>
          </cell>
          <cell r="C2805" t="str">
            <v>12</v>
          </cell>
          <cell r="D2805" t="str">
            <v>23</v>
          </cell>
          <cell r="E2805">
            <v>5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 t="str">
            <v>454272</v>
          </cell>
          <cell r="B2806" t="str">
            <v>1251</v>
          </cell>
          <cell r="C2806" t="str">
            <v>12</v>
          </cell>
          <cell r="D2806" t="str">
            <v>23</v>
          </cell>
          <cell r="E2806">
            <v>6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 t="str">
            <v>454272</v>
          </cell>
          <cell r="B2807" t="str">
            <v>1251</v>
          </cell>
          <cell r="C2807" t="str">
            <v>12</v>
          </cell>
          <cell r="D2807" t="str">
            <v>23</v>
          </cell>
          <cell r="E2807">
            <v>7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 t="str">
            <v>454272</v>
          </cell>
          <cell r="B2808" t="str">
            <v>1251</v>
          </cell>
          <cell r="C2808" t="str">
            <v>12</v>
          </cell>
          <cell r="D2808" t="str">
            <v>23</v>
          </cell>
          <cell r="E2808">
            <v>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 t="str">
            <v>454272</v>
          </cell>
          <cell r="B2809" t="str">
            <v>1251</v>
          </cell>
          <cell r="C2809" t="str">
            <v>12</v>
          </cell>
          <cell r="D2809" t="str">
            <v>23</v>
          </cell>
          <cell r="E2809">
            <v>9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 t="str">
            <v>454272</v>
          </cell>
          <cell r="B2810" t="str">
            <v>1251</v>
          </cell>
          <cell r="C2810" t="str">
            <v>12</v>
          </cell>
          <cell r="D2810" t="str">
            <v>23</v>
          </cell>
          <cell r="E2810">
            <v>10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 t="str">
            <v>454272</v>
          </cell>
          <cell r="B2811" t="str">
            <v>1251</v>
          </cell>
          <cell r="C2811" t="str">
            <v>12</v>
          </cell>
          <cell r="D2811" t="str">
            <v>23</v>
          </cell>
          <cell r="E2811">
            <v>11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 t="str">
            <v>454272</v>
          </cell>
          <cell r="B2812" t="str">
            <v>1251</v>
          </cell>
          <cell r="C2812" t="str">
            <v>12</v>
          </cell>
          <cell r="D2812" t="str">
            <v>23</v>
          </cell>
          <cell r="E2812">
            <v>12</v>
          </cell>
          <cell r="G2812">
            <v>0</v>
          </cell>
          <cell r="H2812">
            <v>0</v>
          </cell>
          <cell r="I2812">
            <v>0</v>
          </cell>
          <cell r="J2812">
            <v>174545</v>
          </cell>
          <cell r="K2812">
            <v>0</v>
          </cell>
          <cell r="L2812">
            <v>174545</v>
          </cell>
          <cell r="M2812">
            <v>174545</v>
          </cell>
          <cell r="N2812">
            <v>172727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 t="str">
            <v>454272</v>
          </cell>
          <cell r="B2813" t="str">
            <v>1251</v>
          </cell>
          <cell r="C2813" t="str">
            <v>12</v>
          </cell>
          <cell r="D2813" t="str">
            <v>23</v>
          </cell>
          <cell r="E2813">
            <v>13</v>
          </cell>
          <cell r="G2813">
            <v>0</v>
          </cell>
          <cell r="H2813">
            <v>0</v>
          </cell>
          <cell r="I2813">
            <v>0</v>
          </cell>
          <cell r="J2813">
            <v>9966</v>
          </cell>
          <cell r="K2813">
            <v>0</v>
          </cell>
          <cell r="L2813">
            <v>9966</v>
          </cell>
          <cell r="M2813">
            <v>9966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 t="str">
            <v>454272</v>
          </cell>
          <cell r="B2814" t="str">
            <v>1251</v>
          </cell>
          <cell r="C2814" t="str">
            <v>12</v>
          </cell>
          <cell r="D2814" t="str">
            <v>23</v>
          </cell>
          <cell r="E2814">
            <v>14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 t="str">
            <v>454272</v>
          </cell>
          <cell r="B2815" t="str">
            <v>1251</v>
          </cell>
          <cell r="C2815" t="str">
            <v>12</v>
          </cell>
          <cell r="D2815" t="str">
            <v>23</v>
          </cell>
          <cell r="E2815">
            <v>15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 t="str">
            <v>454272</v>
          </cell>
          <cell r="B2816" t="str">
            <v>1251</v>
          </cell>
          <cell r="C2816" t="str">
            <v>12</v>
          </cell>
          <cell r="D2816" t="str">
            <v>23</v>
          </cell>
          <cell r="E2816">
            <v>16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 t="str">
            <v>454272</v>
          </cell>
          <cell r="B2817" t="str">
            <v>1251</v>
          </cell>
          <cell r="C2817" t="str">
            <v>12</v>
          </cell>
          <cell r="D2817" t="str">
            <v>23</v>
          </cell>
          <cell r="E2817">
            <v>17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 t="str">
            <v>454272</v>
          </cell>
          <cell r="B2818" t="str">
            <v>1251</v>
          </cell>
          <cell r="C2818" t="str">
            <v>12</v>
          </cell>
          <cell r="D2818" t="str">
            <v>23</v>
          </cell>
          <cell r="E2818">
            <v>18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 t="str">
            <v>454272</v>
          </cell>
          <cell r="B2819" t="str">
            <v>1251</v>
          </cell>
          <cell r="C2819" t="str">
            <v>12</v>
          </cell>
          <cell r="D2819" t="str">
            <v>23</v>
          </cell>
          <cell r="E2819">
            <v>19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 t="str">
            <v>454272</v>
          </cell>
          <cell r="B2820" t="str">
            <v>1251</v>
          </cell>
          <cell r="C2820" t="str">
            <v>12</v>
          </cell>
          <cell r="D2820" t="str">
            <v>23</v>
          </cell>
          <cell r="E2820">
            <v>20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 t="str">
            <v>454272</v>
          </cell>
          <cell r="B2821" t="str">
            <v>1251</v>
          </cell>
          <cell r="C2821" t="str">
            <v>12</v>
          </cell>
          <cell r="D2821" t="str">
            <v>23</v>
          </cell>
          <cell r="E2821">
            <v>21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 t="str">
            <v>454272</v>
          </cell>
          <cell r="B2822" t="str">
            <v>1251</v>
          </cell>
          <cell r="C2822" t="str">
            <v>12</v>
          </cell>
          <cell r="D2822" t="str">
            <v>23</v>
          </cell>
          <cell r="E2822">
            <v>22</v>
          </cell>
          <cell r="G2822">
            <v>0</v>
          </cell>
          <cell r="H2822">
            <v>0</v>
          </cell>
          <cell r="I2822">
            <v>0</v>
          </cell>
          <cell r="J2822">
            <v>9966</v>
          </cell>
          <cell r="K2822">
            <v>0</v>
          </cell>
          <cell r="L2822">
            <v>9966</v>
          </cell>
          <cell r="M2822">
            <v>9966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 t="str">
            <v>454272</v>
          </cell>
          <cell r="B2823" t="str">
            <v>1251</v>
          </cell>
          <cell r="C2823" t="str">
            <v>12</v>
          </cell>
          <cell r="D2823" t="str">
            <v>23</v>
          </cell>
          <cell r="E2823">
            <v>23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 t="str">
            <v>454272</v>
          </cell>
          <cell r="B2824" t="str">
            <v>1251</v>
          </cell>
          <cell r="C2824" t="str">
            <v>12</v>
          </cell>
          <cell r="D2824" t="str">
            <v>23</v>
          </cell>
          <cell r="E2824">
            <v>24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 t="str">
            <v>454272</v>
          </cell>
          <cell r="B2825" t="str">
            <v>1251</v>
          </cell>
          <cell r="C2825" t="str">
            <v>12</v>
          </cell>
          <cell r="D2825" t="str">
            <v>23</v>
          </cell>
          <cell r="E2825">
            <v>25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 t="str">
            <v>454272</v>
          </cell>
          <cell r="B2826" t="str">
            <v>1251</v>
          </cell>
          <cell r="C2826" t="str">
            <v>12</v>
          </cell>
          <cell r="D2826" t="str">
            <v>23</v>
          </cell>
          <cell r="E2826">
            <v>26</v>
          </cell>
          <cell r="G2826">
            <v>0</v>
          </cell>
          <cell r="H2826">
            <v>0</v>
          </cell>
          <cell r="I2826">
            <v>0</v>
          </cell>
          <cell r="J2826">
            <v>184511</v>
          </cell>
          <cell r="K2826">
            <v>0</v>
          </cell>
          <cell r="L2826">
            <v>184511</v>
          </cell>
          <cell r="M2826">
            <v>184511</v>
          </cell>
          <cell r="N2826">
            <v>172727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 t="str">
            <v>454272</v>
          </cell>
          <cell r="B2827" t="str">
            <v>1251</v>
          </cell>
          <cell r="C2827" t="str">
            <v>12</v>
          </cell>
          <cell r="D2827" t="str">
            <v>23</v>
          </cell>
          <cell r="E2827">
            <v>27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 t="str">
            <v>454272</v>
          </cell>
          <cell r="B2828" t="str">
            <v>1251</v>
          </cell>
          <cell r="C2828" t="str">
            <v>12</v>
          </cell>
          <cell r="D2828" t="str">
            <v>23</v>
          </cell>
          <cell r="E2828">
            <v>28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1824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 t="str">
            <v>454272</v>
          </cell>
          <cell r="B2829" t="str">
            <v>1251</v>
          </cell>
          <cell r="C2829" t="str">
            <v>12</v>
          </cell>
          <cell r="D2829" t="str">
            <v>23</v>
          </cell>
          <cell r="E2829">
            <v>29</v>
          </cell>
          <cell r="G2829">
            <v>0</v>
          </cell>
          <cell r="H2829">
            <v>0</v>
          </cell>
          <cell r="I2829">
            <v>0</v>
          </cell>
          <cell r="J2829">
            <v>184511</v>
          </cell>
          <cell r="K2829">
            <v>0</v>
          </cell>
          <cell r="L2829">
            <v>184511</v>
          </cell>
          <cell r="M2829">
            <v>184511</v>
          </cell>
          <cell r="N2829">
            <v>174551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 t="str">
            <v>454272</v>
          </cell>
          <cell r="B2830" t="str">
            <v>1251</v>
          </cell>
          <cell r="C2830" t="str">
            <v>12</v>
          </cell>
          <cell r="D2830" t="str">
            <v>23</v>
          </cell>
          <cell r="E2830">
            <v>30</v>
          </cell>
          <cell r="G2830">
            <v>0</v>
          </cell>
          <cell r="H2830">
            <v>0</v>
          </cell>
          <cell r="I2830">
            <v>0</v>
          </cell>
          <cell r="J2830">
            <v>30454</v>
          </cell>
          <cell r="K2830">
            <v>0</v>
          </cell>
          <cell r="L2830">
            <v>30454</v>
          </cell>
          <cell r="M2830">
            <v>30454</v>
          </cell>
          <cell r="N2830">
            <v>42283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 t="str">
            <v>454272</v>
          </cell>
          <cell r="B2831" t="str">
            <v>1251</v>
          </cell>
          <cell r="C2831" t="str">
            <v>12</v>
          </cell>
          <cell r="D2831" t="str">
            <v>23</v>
          </cell>
          <cell r="E2831">
            <v>31</v>
          </cell>
          <cell r="G2831">
            <v>0</v>
          </cell>
          <cell r="H2831">
            <v>0</v>
          </cell>
          <cell r="I2831">
            <v>0</v>
          </cell>
          <cell r="J2831">
            <v>8887</v>
          </cell>
          <cell r="K2831">
            <v>0</v>
          </cell>
          <cell r="L2831">
            <v>8887</v>
          </cell>
          <cell r="M2831">
            <v>8887</v>
          </cell>
          <cell r="N2831">
            <v>7687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 t="str">
            <v>454272</v>
          </cell>
          <cell r="B2832" t="str">
            <v>1251</v>
          </cell>
          <cell r="C2832" t="str">
            <v>12</v>
          </cell>
          <cell r="D2832" t="str">
            <v>23</v>
          </cell>
          <cell r="E2832">
            <v>32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 t="str">
            <v>454272</v>
          </cell>
          <cell r="B2833" t="str">
            <v>1251</v>
          </cell>
          <cell r="C2833" t="str">
            <v>12</v>
          </cell>
          <cell r="D2833" t="str">
            <v>23</v>
          </cell>
          <cell r="E2833">
            <v>33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 t="str">
            <v>454272</v>
          </cell>
          <cell r="B2834" t="str">
            <v>1251</v>
          </cell>
          <cell r="C2834" t="str">
            <v>12</v>
          </cell>
          <cell r="D2834" t="str">
            <v>23</v>
          </cell>
          <cell r="E2834">
            <v>34</v>
          </cell>
          <cell r="G2834">
            <v>0</v>
          </cell>
          <cell r="H2834">
            <v>0</v>
          </cell>
          <cell r="I2834">
            <v>0</v>
          </cell>
          <cell r="J2834">
            <v>145170</v>
          </cell>
          <cell r="K2834">
            <v>0</v>
          </cell>
          <cell r="L2834">
            <v>145170</v>
          </cell>
          <cell r="M2834">
            <v>145170</v>
          </cell>
          <cell r="N2834">
            <v>145099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 t="str">
            <v>454272</v>
          </cell>
          <cell r="B2835" t="str">
            <v>1251</v>
          </cell>
          <cell r="C2835" t="str">
            <v>12</v>
          </cell>
          <cell r="D2835" t="str">
            <v>23</v>
          </cell>
          <cell r="E2835">
            <v>35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 t="str">
            <v>454272</v>
          </cell>
          <cell r="B2836" t="str">
            <v>1251</v>
          </cell>
          <cell r="C2836" t="str">
            <v>12</v>
          </cell>
          <cell r="D2836" t="str">
            <v>23</v>
          </cell>
          <cell r="E2836">
            <v>36</v>
          </cell>
          <cell r="G2836">
            <v>0</v>
          </cell>
          <cell r="H2836">
            <v>0</v>
          </cell>
          <cell r="I2836">
            <v>0</v>
          </cell>
          <cell r="J2836">
            <v>184511</v>
          </cell>
          <cell r="K2836">
            <v>0</v>
          </cell>
          <cell r="L2836">
            <v>184511</v>
          </cell>
          <cell r="M2836">
            <v>184511</v>
          </cell>
          <cell r="N2836">
            <v>195069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 t="str">
            <v>454272</v>
          </cell>
          <cell r="B2837" t="str">
            <v>1251</v>
          </cell>
          <cell r="C2837" t="str">
            <v>12</v>
          </cell>
          <cell r="D2837" t="str">
            <v>23</v>
          </cell>
          <cell r="E2837">
            <v>37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 t="str">
            <v>454272</v>
          </cell>
          <cell r="B2838" t="str">
            <v>1251</v>
          </cell>
          <cell r="C2838" t="str">
            <v>12</v>
          </cell>
          <cell r="D2838" t="str">
            <v>23</v>
          </cell>
          <cell r="E2838">
            <v>38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664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 t="str">
            <v>454272</v>
          </cell>
          <cell r="B2839" t="str">
            <v>1251</v>
          </cell>
          <cell r="C2839" t="str">
            <v>12</v>
          </cell>
          <cell r="D2839" t="str">
            <v>23</v>
          </cell>
          <cell r="E2839">
            <v>39</v>
          </cell>
          <cell r="G2839">
            <v>0</v>
          </cell>
          <cell r="H2839">
            <v>0</v>
          </cell>
          <cell r="I2839">
            <v>0</v>
          </cell>
          <cell r="J2839">
            <v>184511</v>
          </cell>
          <cell r="K2839">
            <v>0</v>
          </cell>
          <cell r="L2839">
            <v>184511</v>
          </cell>
          <cell r="M2839">
            <v>184511</v>
          </cell>
          <cell r="N2839">
            <v>195733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 t="str">
            <v>454272</v>
          </cell>
          <cell r="B2840" t="str">
            <v>1251</v>
          </cell>
          <cell r="C2840" t="str">
            <v>12</v>
          </cell>
          <cell r="D2840" t="str">
            <v>24</v>
          </cell>
          <cell r="E2840">
            <v>1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195733</v>
          </cell>
          <cell r="M2840">
            <v>174551</v>
          </cell>
          <cell r="N2840">
            <v>20861</v>
          </cell>
          <cell r="O2840">
            <v>0</v>
          </cell>
          <cell r="P2840">
            <v>321</v>
          </cell>
          <cell r="Q2840">
            <v>0</v>
          </cell>
          <cell r="R2840">
            <v>21182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 t="str">
            <v>454272</v>
          </cell>
          <cell r="B2841" t="str">
            <v>1251</v>
          </cell>
          <cell r="C2841" t="str">
            <v>12</v>
          </cell>
          <cell r="D2841" t="str">
            <v>29</v>
          </cell>
          <cell r="E2841">
            <v>1</v>
          </cell>
          <cell r="G2841">
            <v>0</v>
          </cell>
          <cell r="H2841">
            <v>20861</v>
          </cell>
          <cell r="I2841">
            <v>0</v>
          </cell>
          <cell r="J2841">
            <v>321</v>
          </cell>
          <cell r="K2841">
            <v>0</v>
          </cell>
          <cell r="L2841">
            <v>21182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1584</v>
          </cell>
          <cell r="S2841">
            <v>0</v>
          </cell>
          <cell r="T2841">
            <v>151</v>
          </cell>
          <cell r="U2841">
            <v>0</v>
          </cell>
          <cell r="V2841">
            <v>240</v>
          </cell>
          <cell r="W2841">
            <v>0</v>
          </cell>
        </row>
        <row r="2842">
          <cell r="A2842" t="str">
            <v>454272</v>
          </cell>
          <cell r="B2842" t="str">
            <v>1251</v>
          </cell>
          <cell r="C2842" t="str">
            <v>12</v>
          </cell>
          <cell r="D2842" t="str">
            <v>29</v>
          </cell>
          <cell r="E2842">
            <v>9</v>
          </cell>
          <cell r="G2842">
            <v>0</v>
          </cell>
          <cell r="H2842">
            <v>513</v>
          </cell>
          <cell r="I2842">
            <v>0</v>
          </cell>
          <cell r="J2842">
            <v>1160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22342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71</v>
          </cell>
          <cell r="W2842">
            <v>0</v>
          </cell>
        </row>
        <row r="2843">
          <cell r="A2843" t="str">
            <v>454272</v>
          </cell>
          <cell r="B2843" t="str">
            <v>1251</v>
          </cell>
          <cell r="C2843" t="str">
            <v>12</v>
          </cell>
          <cell r="D2843" t="str">
            <v>29</v>
          </cell>
          <cell r="E2843">
            <v>17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22413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22413</v>
          </cell>
          <cell r="S2843">
            <v>0</v>
          </cell>
          <cell r="T2843">
            <v>0</v>
          </cell>
          <cell r="U2843">
            <v>0</v>
          </cell>
          <cell r="V2843">
            <v>22413</v>
          </cell>
          <cell r="W2843">
            <v>0</v>
          </cell>
        </row>
        <row r="2844">
          <cell r="A2844" t="str">
            <v>454272</v>
          </cell>
          <cell r="B2844" t="str">
            <v>1251</v>
          </cell>
          <cell r="C2844" t="str">
            <v>12</v>
          </cell>
          <cell r="D2844" t="str">
            <v>29</v>
          </cell>
          <cell r="E2844">
            <v>25</v>
          </cell>
          <cell r="G2844">
            <v>0</v>
          </cell>
          <cell r="H2844">
            <v>0</v>
          </cell>
          <cell r="I2844">
            <v>0</v>
          </cell>
          <cell r="J2844">
            <v>44826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 t="str">
            <v>454272</v>
          </cell>
          <cell r="B2845" t="str">
            <v>1251</v>
          </cell>
          <cell r="C2845" t="str">
            <v>12</v>
          </cell>
          <cell r="D2845" t="str">
            <v>34</v>
          </cell>
          <cell r="E2845">
            <v>0</v>
          </cell>
          <cell r="G2845">
            <v>84</v>
          </cell>
          <cell r="H2845">
            <v>765</v>
          </cell>
          <cell r="I2845">
            <v>0</v>
          </cell>
          <cell r="J2845">
            <v>0</v>
          </cell>
          <cell r="K2845">
            <v>240</v>
          </cell>
          <cell r="L2845">
            <v>0</v>
          </cell>
          <cell r="M2845">
            <v>0</v>
          </cell>
          <cell r="N2845">
            <v>0</v>
          </cell>
          <cell r="O2845">
            <v>1005</v>
          </cell>
          <cell r="P2845">
            <v>210</v>
          </cell>
          <cell r="Q2845">
            <v>1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 t="str">
            <v>454272</v>
          </cell>
          <cell r="B2846" t="str">
            <v>1251</v>
          </cell>
          <cell r="C2846" t="str">
            <v>12</v>
          </cell>
          <cell r="D2846" t="str">
            <v>34</v>
          </cell>
          <cell r="E2846">
            <v>0</v>
          </cell>
          <cell r="G2846">
            <v>89</v>
          </cell>
          <cell r="H2846">
            <v>6152</v>
          </cell>
          <cell r="I2846">
            <v>0</v>
          </cell>
          <cell r="J2846">
            <v>0</v>
          </cell>
          <cell r="K2846">
            <v>1211</v>
          </cell>
          <cell r="L2846">
            <v>0</v>
          </cell>
          <cell r="M2846">
            <v>0</v>
          </cell>
          <cell r="N2846">
            <v>0</v>
          </cell>
          <cell r="O2846">
            <v>7363</v>
          </cell>
          <cell r="P2846">
            <v>769</v>
          </cell>
          <cell r="Q2846">
            <v>12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 t="str">
            <v>454272</v>
          </cell>
          <cell r="B2847" t="str">
            <v>1251</v>
          </cell>
          <cell r="C2847" t="str">
            <v>12</v>
          </cell>
          <cell r="D2847" t="str">
            <v>34</v>
          </cell>
          <cell r="E2847">
            <v>0</v>
          </cell>
          <cell r="G2847">
            <v>90</v>
          </cell>
          <cell r="H2847">
            <v>912</v>
          </cell>
          <cell r="I2847">
            <v>0</v>
          </cell>
          <cell r="J2847">
            <v>0</v>
          </cell>
          <cell r="K2847">
            <v>79</v>
          </cell>
          <cell r="L2847">
            <v>0</v>
          </cell>
          <cell r="M2847">
            <v>0</v>
          </cell>
          <cell r="N2847">
            <v>0</v>
          </cell>
          <cell r="O2847">
            <v>991</v>
          </cell>
          <cell r="P2847">
            <v>257</v>
          </cell>
          <cell r="Q2847">
            <v>1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 t="str">
            <v>454272</v>
          </cell>
          <cell r="B2848" t="str">
            <v>1251</v>
          </cell>
          <cell r="C2848" t="str">
            <v>12</v>
          </cell>
          <cell r="D2848" t="str">
            <v>34</v>
          </cell>
          <cell r="E2848">
            <v>0</v>
          </cell>
          <cell r="G2848">
            <v>92</v>
          </cell>
          <cell r="H2848">
            <v>501</v>
          </cell>
          <cell r="I2848">
            <v>0</v>
          </cell>
          <cell r="J2848">
            <v>0</v>
          </cell>
          <cell r="K2848">
            <v>39</v>
          </cell>
          <cell r="L2848">
            <v>19</v>
          </cell>
          <cell r="M2848">
            <v>0</v>
          </cell>
          <cell r="N2848">
            <v>0</v>
          </cell>
          <cell r="O2848">
            <v>559</v>
          </cell>
          <cell r="P2848">
            <v>47</v>
          </cell>
          <cell r="Q2848">
            <v>1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 t="str">
            <v>454272</v>
          </cell>
          <cell r="B2849" t="str">
            <v>1251</v>
          </cell>
          <cell r="C2849" t="str">
            <v>12</v>
          </cell>
          <cell r="D2849" t="str">
            <v>34</v>
          </cell>
          <cell r="E2849">
            <v>0</v>
          </cell>
          <cell r="G2849">
            <v>94</v>
          </cell>
          <cell r="H2849">
            <v>2459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2459</v>
          </cell>
          <cell r="P2849">
            <v>10</v>
          </cell>
          <cell r="Q2849">
            <v>11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 t="str">
            <v>454272</v>
          </cell>
          <cell r="B2850" t="str">
            <v>1251</v>
          </cell>
          <cell r="C2850" t="str">
            <v>12</v>
          </cell>
          <cell r="D2850" t="str">
            <v>34</v>
          </cell>
          <cell r="E2850">
            <v>0</v>
          </cell>
          <cell r="G2850">
            <v>95</v>
          </cell>
          <cell r="H2850">
            <v>6900</v>
          </cell>
          <cell r="I2850">
            <v>0</v>
          </cell>
          <cell r="J2850">
            <v>0</v>
          </cell>
          <cell r="K2850">
            <v>0</v>
          </cell>
          <cell r="L2850">
            <v>39</v>
          </cell>
          <cell r="M2850">
            <v>0</v>
          </cell>
          <cell r="N2850">
            <v>0</v>
          </cell>
          <cell r="O2850">
            <v>6939</v>
          </cell>
          <cell r="P2850">
            <v>120</v>
          </cell>
          <cell r="Q2850">
            <v>17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 t="str">
            <v>454272</v>
          </cell>
          <cell r="B2851" t="str">
            <v>1251</v>
          </cell>
          <cell r="C2851" t="str">
            <v>12</v>
          </cell>
          <cell r="D2851" t="str">
            <v>34</v>
          </cell>
          <cell r="E2851">
            <v>0</v>
          </cell>
          <cell r="G2851">
            <v>96</v>
          </cell>
          <cell r="H2851">
            <v>1710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1710</v>
          </cell>
          <cell r="P2851">
            <v>47</v>
          </cell>
          <cell r="Q2851">
            <v>5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 t="str">
            <v>454272</v>
          </cell>
          <cell r="B2852" t="str">
            <v>1251</v>
          </cell>
          <cell r="C2852" t="str">
            <v>12</v>
          </cell>
          <cell r="D2852" t="str">
            <v>34</v>
          </cell>
          <cell r="E2852">
            <v>0</v>
          </cell>
          <cell r="G2852">
            <v>97</v>
          </cell>
          <cell r="H2852">
            <v>2760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2760</v>
          </cell>
          <cell r="P2852">
            <v>132</v>
          </cell>
          <cell r="Q2852">
            <v>10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 t="str">
            <v>454272</v>
          </cell>
          <cell r="B2853" t="str">
            <v>1251</v>
          </cell>
          <cell r="C2853" t="str">
            <v>12</v>
          </cell>
          <cell r="D2853" t="str">
            <v>34</v>
          </cell>
          <cell r="E2853">
            <v>0</v>
          </cell>
          <cell r="G2853">
            <v>98</v>
          </cell>
          <cell r="H2853">
            <v>2320</v>
          </cell>
          <cell r="I2853">
            <v>0</v>
          </cell>
          <cell r="J2853">
            <v>0</v>
          </cell>
          <cell r="K2853">
            <v>25</v>
          </cell>
          <cell r="L2853">
            <v>0</v>
          </cell>
          <cell r="M2853">
            <v>0</v>
          </cell>
          <cell r="N2853">
            <v>0</v>
          </cell>
          <cell r="O2853">
            <v>2345</v>
          </cell>
          <cell r="P2853">
            <v>92</v>
          </cell>
          <cell r="Q2853">
            <v>6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 t="str">
            <v>454272</v>
          </cell>
          <cell r="B2854" t="str">
            <v>1251</v>
          </cell>
          <cell r="C2854" t="str">
            <v>12</v>
          </cell>
          <cell r="D2854" t="str">
            <v>34</v>
          </cell>
          <cell r="E2854">
            <v>0</v>
          </cell>
          <cell r="G2854">
            <v>99</v>
          </cell>
          <cell r="H2854">
            <v>12270</v>
          </cell>
          <cell r="I2854">
            <v>0</v>
          </cell>
          <cell r="J2854">
            <v>0</v>
          </cell>
          <cell r="K2854">
            <v>357</v>
          </cell>
          <cell r="L2854">
            <v>39</v>
          </cell>
          <cell r="M2854">
            <v>0</v>
          </cell>
          <cell r="N2854">
            <v>0</v>
          </cell>
          <cell r="O2854">
            <v>12666</v>
          </cell>
          <cell r="P2854">
            <v>1973</v>
          </cell>
          <cell r="Q2854">
            <v>24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 t="str">
            <v>454272</v>
          </cell>
          <cell r="B2855" t="str">
            <v>1251</v>
          </cell>
          <cell r="C2855" t="str">
            <v>12</v>
          </cell>
          <cell r="D2855" t="str">
            <v>34</v>
          </cell>
          <cell r="E2855">
            <v>0</v>
          </cell>
          <cell r="G2855">
            <v>101</v>
          </cell>
          <cell r="H2855">
            <v>23294</v>
          </cell>
          <cell r="I2855">
            <v>0</v>
          </cell>
          <cell r="J2855">
            <v>0</v>
          </cell>
          <cell r="K2855">
            <v>882</v>
          </cell>
          <cell r="L2855">
            <v>0</v>
          </cell>
          <cell r="M2855">
            <v>0</v>
          </cell>
          <cell r="N2855">
            <v>0</v>
          </cell>
          <cell r="O2855">
            <v>24176</v>
          </cell>
          <cell r="P2855">
            <v>3597</v>
          </cell>
          <cell r="Q2855">
            <v>32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 t="str">
            <v>454272</v>
          </cell>
          <cell r="B2856" t="str">
            <v>1251</v>
          </cell>
          <cell r="C2856" t="str">
            <v>12</v>
          </cell>
          <cell r="D2856" t="str">
            <v>34</v>
          </cell>
          <cell r="E2856">
            <v>0</v>
          </cell>
          <cell r="G2856">
            <v>102</v>
          </cell>
          <cell r="H2856">
            <v>2664</v>
          </cell>
          <cell r="I2856">
            <v>0</v>
          </cell>
          <cell r="J2856">
            <v>0</v>
          </cell>
          <cell r="K2856">
            <v>95</v>
          </cell>
          <cell r="L2856">
            <v>0</v>
          </cell>
          <cell r="M2856">
            <v>0</v>
          </cell>
          <cell r="N2856">
            <v>0</v>
          </cell>
          <cell r="O2856">
            <v>2759</v>
          </cell>
          <cell r="P2856">
            <v>515</v>
          </cell>
          <cell r="Q2856">
            <v>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 t="str">
            <v>454272</v>
          </cell>
          <cell r="B2857" t="str">
            <v>1251</v>
          </cell>
          <cell r="C2857" t="str">
            <v>12</v>
          </cell>
          <cell r="D2857" t="str">
            <v>34</v>
          </cell>
          <cell r="E2857">
            <v>0</v>
          </cell>
          <cell r="G2857">
            <v>105</v>
          </cell>
          <cell r="H2857">
            <v>62707</v>
          </cell>
          <cell r="I2857">
            <v>0</v>
          </cell>
          <cell r="J2857">
            <v>0</v>
          </cell>
          <cell r="K2857">
            <v>2928</v>
          </cell>
          <cell r="L2857">
            <v>97</v>
          </cell>
          <cell r="M2857">
            <v>0</v>
          </cell>
          <cell r="N2857">
            <v>0</v>
          </cell>
          <cell r="O2857">
            <v>65732</v>
          </cell>
          <cell r="P2857">
            <v>7769</v>
          </cell>
          <cell r="Q2857">
            <v>122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 t="str">
            <v>454272</v>
          </cell>
          <cell r="B2858" t="str">
            <v>1251</v>
          </cell>
          <cell r="C2858" t="str">
            <v>12</v>
          </cell>
          <cell r="D2858" t="str">
            <v>34</v>
          </cell>
          <cell r="E2858">
            <v>0</v>
          </cell>
          <cell r="G2858">
            <v>151</v>
          </cell>
          <cell r="H2858">
            <v>62707</v>
          </cell>
          <cell r="I2858">
            <v>0</v>
          </cell>
          <cell r="J2858">
            <v>0</v>
          </cell>
          <cell r="K2858">
            <v>2928</v>
          </cell>
          <cell r="L2858">
            <v>97</v>
          </cell>
          <cell r="M2858">
            <v>0</v>
          </cell>
          <cell r="N2858">
            <v>0</v>
          </cell>
          <cell r="O2858">
            <v>65732</v>
          </cell>
          <cell r="P2858">
            <v>7769</v>
          </cell>
          <cell r="Q2858">
            <v>122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 t="str">
            <v>454272</v>
          </cell>
          <cell r="B2859" t="str">
            <v>1251</v>
          </cell>
          <cell r="C2859" t="str">
            <v>12</v>
          </cell>
          <cell r="D2859" t="str">
            <v>34</v>
          </cell>
          <cell r="E2859">
            <v>0</v>
          </cell>
          <cell r="G2859">
            <v>153</v>
          </cell>
          <cell r="H2859">
            <v>4642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4642</v>
          </cell>
          <cell r="P2859">
            <v>76</v>
          </cell>
          <cell r="Q2859">
            <v>7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 t="str">
            <v>454272</v>
          </cell>
          <cell r="B2860" t="str">
            <v>1251</v>
          </cell>
          <cell r="C2860" t="str">
            <v>12</v>
          </cell>
          <cell r="D2860" t="str">
            <v>34</v>
          </cell>
          <cell r="E2860">
            <v>0</v>
          </cell>
          <cell r="G2860">
            <v>157</v>
          </cell>
          <cell r="H2860">
            <v>4642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4642</v>
          </cell>
          <cell r="P2860">
            <v>76</v>
          </cell>
          <cell r="Q2860">
            <v>7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 t="str">
            <v>454272</v>
          </cell>
          <cell r="B2861" t="str">
            <v>1251</v>
          </cell>
          <cell r="C2861" t="str">
            <v>12</v>
          </cell>
          <cell r="D2861" t="str">
            <v>34</v>
          </cell>
          <cell r="E2861">
            <v>0</v>
          </cell>
          <cell r="G2861">
            <v>158</v>
          </cell>
          <cell r="H2861">
            <v>67349</v>
          </cell>
          <cell r="I2861">
            <v>0</v>
          </cell>
          <cell r="J2861">
            <v>0</v>
          </cell>
          <cell r="K2861">
            <v>2928</v>
          </cell>
          <cell r="L2861">
            <v>97</v>
          </cell>
          <cell r="M2861">
            <v>0</v>
          </cell>
          <cell r="N2861">
            <v>0</v>
          </cell>
          <cell r="O2861">
            <v>70374</v>
          </cell>
          <cell r="P2861">
            <v>7845</v>
          </cell>
          <cell r="Q2861">
            <v>129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 t="str">
            <v>454272</v>
          </cell>
          <cell r="B2862" t="str">
            <v>1251</v>
          </cell>
          <cell r="C2862" t="str">
            <v>12</v>
          </cell>
          <cell r="D2862" t="str">
            <v>35</v>
          </cell>
          <cell r="E2862">
            <v>1</v>
          </cell>
          <cell r="G2862">
            <v>65732</v>
          </cell>
          <cell r="H2862">
            <v>4642</v>
          </cell>
          <cell r="I2862">
            <v>0</v>
          </cell>
          <cell r="J2862">
            <v>0</v>
          </cell>
          <cell r="K2862">
            <v>70374</v>
          </cell>
          <cell r="L2862">
            <v>7769</v>
          </cell>
          <cell r="M2862">
            <v>76</v>
          </cell>
          <cell r="N2862">
            <v>0</v>
          </cell>
          <cell r="O2862">
            <v>0</v>
          </cell>
          <cell r="P2862">
            <v>7845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 t="str">
            <v>454272</v>
          </cell>
          <cell r="B2863" t="str">
            <v>1251</v>
          </cell>
          <cell r="C2863" t="str">
            <v>12</v>
          </cell>
          <cell r="D2863" t="str">
            <v>35</v>
          </cell>
          <cell r="E2863">
            <v>4</v>
          </cell>
          <cell r="G2863">
            <v>2449</v>
          </cell>
          <cell r="H2863">
            <v>7</v>
          </cell>
          <cell r="I2863">
            <v>0</v>
          </cell>
          <cell r="J2863">
            <v>0</v>
          </cell>
          <cell r="K2863">
            <v>2456</v>
          </cell>
          <cell r="L2863">
            <v>2539</v>
          </cell>
          <cell r="M2863">
            <v>111</v>
          </cell>
          <cell r="N2863">
            <v>0</v>
          </cell>
          <cell r="O2863">
            <v>0</v>
          </cell>
          <cell r="P2863">
            <v>2650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 t="str">
            <v>454272</v>
          </cell>
          <cell r="B2864" t="str">
            <v>1251</v>
          </cell>
          <cell r="C2864" t="str">
            <v>12</v>
          </cell>
          <cell r="D2864" t="str">
            <v>35</v>
          </cell>
          <cell r="E2864">
            <v>7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12757</v>
          </cell>
          <cell r="M2864">
            <v>194</v>
          </cell>
          <cell r="N2864">
            <v>0</v>
          </cell>
          <cell r="O2864">
            <v>0</v>
          </cell>
          <cell r="P2864">
            <v>12951</v>
          </cell>
          <cell r="Q2864">
            <v>0</v>
          </cell>
          <cell r="R2864">
            <v>0</v>
          </cell>
          <cell r="S2864">
            <v>4429</v>
          </cell>
          <cell r="T2864">
            <v>0</v>
          </cell>
          <cell r="U2864">
            <v>4429</v>
          </cell>
          <cell r="V2864">
            <v>0</v>
          </cell>
          <cell r="W2864">
            <v>0</v>
          </cell>
        </row>
        <row r="2865">
          <cell r="A2865" t="str">
            <v>454272</v>
          </cell>
          <cell r="B2865" t="str">
            <v>1251</v>
          </cell>
          <cell r="C2865" t="str">
            <v>12</v>
          </cell>
          <cell r="D2865" t="str">
            <v>35</v>
          </cell>
          <cell r="E2865">
            <v>10</v>
          </cell>
          <cell r="G2865">
            <v>78489</v>
          </cell>
          <cell r="H2865">
            <v>4836</v>
          </cell>
          <cell r="I2865">
            <v>4429</v>
          </cell>
          <cell r="J2865">
            <v>0</v>
          </cell>
          <cell r="K2865">
            <v>87754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 t="str">
            <v>454272</v>
          </cell>
          <cell r="B2866" t="str">
            <v>1251</v>
          </cell>
          <cell r="C2866" t="str">
            <v>12</v>
          </cell>
          <cell r="D2866" t="str">
            <v>35</v>
          </cell>
          <cell r="E2866">
            <v>13</v>
          </cell>
          <cell r="G2866">
            <v>119</v>
          </cell>
          <cell r="H2866">
            <v>11</v>
          </cell>
          <cell r="I2866">
            <v>0</v>
          </cell>
          <cell r="J2866">
            <v>0</v>
          </cell>
          <cell r="K2866">
            <v>130</v>
          </cell>
          <cell r="L2866">
            <v>119</v>
          </cell>
          <cell r="M2866">
            <v>14</v>
          </cell>
          <cell r="N2866">
            <v>14</v>
          </cell>
          <cell r="O2866">
            <v>0</v>
          </cell>
          <cell r="P2866">
            <v>147</v>
          </cell>
          <cell r="Q2866">
            <v>129</v>
          </cell>
          <cell r="R2866">
            <v>12</v>
          </cell>
          <cell r="S2866">
            <v>14</v>
          </cell>
          <cell r="T2866">
            <v>0</v>
          </cell>
          <cell r="U2866">
            <v>155</v>
          </cell>
          <cell r="V2866">
            <v>0</v>
          </cell>
          <cell r="W2866">
            <v>0</v>
          </cell>
        </row>
        <row r="2867">
          <cell r="A2867" t="str">
            <v>454272</v>
          </cell>
          <cell r="B2867" t="str">
            <v>1251</v>
          </cell>
          <cell r="C2867" t="str">
            <v>12</v>
          </cell>
          <cell r="D2867" t="str">
            <v>35</v>
          </cell>
          <cell r="E2867">
            <v>16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122</v>
          </cell>
          <cell r="R2867">
            <v>7</v>
          </cell>
          <cell r="S2867">
            <v>14</v>
          </cell>
          <cell r="T2867">
            <v>0</v>
          </cell>
          <cell r="U2867">
            <v>143</v>
          </cell>
          <cell r="V2867">
            <v>0</v>
          </cell>
          <cell r="W2867">
            <v>0</v>
          </cell>
        </row>
        <row r="2868">
          <cell r="A2868" t="str">
            <v>454272</v>
          </cell>
          <cell r="B2868" t="str">
            <v>1251</v>
          </cell>
          <cell r="C2868" t="str">
            <v>12</v>
          </cell>
          <cell r="D2868" t="str">
            <v>35</v>
          </cell>
          <cell r="E2868">
            <v>19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 t="str">
            <v>454272</v>
          </cell>
          <cell r="B2869" t="str">
            <v>1251</v>
          </cell>
          <cell r="C2869" t="str">
            <v>12</v>
          </cell>
          <cell r="D2869" t="str">
            <v>37</v>
          </cell>
          <cell r="E2869">
            <v>0</v>
          </cell>
          <cell r="G2869">
            <v>55232301</v>
          </cell>
          <cell r="H2869">
            <v>957</v>
          </cell>
          <cell r="I2869">
            <v>957</v>
          </cell>
          <cell r="J2869">
            <v>319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</row>
        <row r="2870">
          <cell r="A2870" t="str">
            <v>454272</v>
          </cell>
          <cell r="B2870" t="str">
            <v>1251</v>
          </cell>
          <cell r="C2870" t="str">
            <v>12</v>
          </cell>
          <cell r="D2870" t="str">
            <v>37</v>
          </cell>
          <cell r="E2870">
            <v>0</v>
          </cell>
          <cell r="G2870">
            <v>55232302</v>
          </cell>
          <cell r="H2870">
            <v>0</v>
          </cell>
          <cell r="I2870">
            <v>0</v>
          </cell>
          <cell r="J2870">
            <v>23932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 t="str">
            <v>454272</v>
          </cell>
          <cell r="B2871" t="str">
            <v>1251</v>
          </cell>
          <cell r="C2871" t="str">
            <v>12</v>
          </cell>
          <cell r="D2871" t="str">
            <v>37</v>
          </cell>
          <cell r="E2871">
            <v>0</v>
          </cell>
          <cell r="G2871">
            <v>75176801</v>
          </cell>
          <cell r="H2871">
            <v>1341</v>
          </cell>
          <cell r="I2871">
            <v>1341</v>
          </cell>
          <cell r="J2871">
            <v>447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 t="str">
            <v>454272</v>
          </cell>
          <cell r="B2872" t="str">
            <v>1251</v>
          </cell>
          <cell r="C2872" t="str">
            <v>12</v>
          </cell>
          <cell r="D2872" t="str">
            <v>37</v>
          </cell>
          <cell r="E2872">
            <v>0</v>
          </cell>
          <cell r="G2872">
            <v>80214401</v>
          </cell>
          <cell r="H2872">
            <v>13</v>
          </cell>
          <cell r="I2872">
            <v>13</v>
          </cell>
          <cell r="J2872">
            <v>4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</row>
        <row r="2873">
          <cell r="A2873" t="str">
            <v>454272</v>
          </cell>
          <cell r="B2873" t="str">
            <v>1251</v>
          </cell>
          <cell r="C2873" t="str">
            <v>12</v>
          </cell>
          <cell r="D2873" t="str">
            <v>37</v>
          </cell>
          <cell r="E2873">
            <v>0</v>
          </cell>
          <cell r="G2873">
            <v>80214402</v>
          </cell>
          <cell r="H2873">
            <v>0</v>
          </cell>
          <cell r="I2873">
            <v>0</v>
          </cell>
          <cell r="J2873">
            <v>1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 t="str">
            <v>454272</v>
          </cell>
          <cell r="B2874" t="str">
            <v>1251</v>
          </cell>
          <cell r="C2874" t="str">
            <v>12</v>
          </cell>
          <cell r="D2874" t="str">
            <v>37</v>
          </cell>
          <cell r="E2874">
            <v>0</v>
          </cell>
          <cell r="G2874">
            <v>80216601</v>
          </cell>
          <cell r="H2874">
            <v>364</v>
          </cell>
          <cell r="I2874">
            <v>364</v>
          </cell>
          <cell r="J2874">
            <v>121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 t="str">
            <v>454272</v>
          </cell>
          <cell r="B2875" t="str">
            <v>1251</v>
          </cell>
          <cell r="C2875" t="str">
            <v>12</v>
          </cell>
          <cell r="D2875" t="str">
            <v>37</v>
          </cell>
          <cell r="E2875">
            <v>0</v>
          </cell>
          <cell r="G2875">
            <v>80216602</v>
          </cell>
          <cell r="H2875">
            <v>0</v>
          </cell>
          <cell r="I2875">
            <v>0</v>
          </cell>
          <cell r="J2875">
            <v>7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 t="str">
            <v>454272</v>
          </cell>
          <cell r="B2876" t="str">
            <v>1251</v>
          </cell>
          <cell r="C2876" t="str">
            <v>12</v>
          </cell>
          <cell r="D2876" t="str">
            <v>37</v>
          </cell>
          <cell r="E2876">
            <v>0</v>
          </cell>
          <cell r="G2876">
            <v>80217701</v>
          </cell>
          <cell r="H2876">
            <v>399</v>
          </cell>
          <cell r="I2876">
            <v>399</v>
          </cell>
          <cell r="J2876">
            <v>133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 t="str">
            <v>454272</v>
          </cell>
          <cell r="B2877" t="str">
            <v>1251</v>
          </cell>
          <cell r="C2877" t="str">
            <v>12</v>
          </cell>
          <cell r="D2877" t="str">
            <v>37</v>
          </cell>
          <cell r="E2877">
            <v>0</v>
          </cell>
          <cell r="G2877">
            <v>80217702</v>
          </cell>
          <cell r="H2877">
            <v>0</v>
          </cell>
          <cell r="I2877">
            <v>0</v>
          </cell>
          <cell r="J2877">
            <v>5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 t="str">
            <v>454272</v>
          </cell>
          <cell r="B2878" t="str">
            <v>1251</v>
          </cell>
          <cell r="C2878" t="str">
            <v>12</v>
          </cell>
          <cell r="D2878" t="str">
            <v>37</v>
          </cell>
          <cell r="E2878">
            <v>0</v>
          </cell>
          <cell r="G2878">
            <v>80221401</v>
          </cell>
          <cell r="H2878">
            <v>159</v>
          </cell>
          <cell r="I2878">
            <v>159</v>
          </cell>
          <cell r="J2878">
            <v>53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 t="str">
            <v>454272</v>
          </cell>
          <cell r="B2879" t="str">
            <v>1251</v>
          </cell>
          <cell r="C2879" t="str">
            <v>12</v>
          </cell>
          <cell r="D2879" t="str">
            <v>37</v>
          </cell>
          <cell r="E2879">
            <v>0</v>
          </cell>
          <cell r="G2879">
            <v>80221402</v>
          </cell>
          <cell r="H2879">
            <v>0</v>
          </cell>
          <cell r="I2879">
            <v>0</v>
          </cell>
          <cell r="J2879">
            <v>2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 t="str">
            <v>454272</v>
          </cell>
          <cell r="B2880" t="str">
            <v>1251</v>
          </cell>
          <cell r="C2880" t="str">
            <v>12</v>
          </cell>
          <cell r="D2880" t="str">
            <v>37</v>
          </cell>
          <cell r="E2880">
            <v>0</v>
          </cell>
          <cell r="G2880">
            <v>80224101</v>
          </cell>
          <cell r="H2880">
            <v>296</v>
          </cell>
          <cell r="I2880">
            <v>296</v>
          </cell>
          <cell r="J2880">
            <v>99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454272</v>
          </cell>
          <cell r="B2881" t="str">
            <v>1251</v>
          </cell>
          <cell r="C2881" t="str">
            <v>12</v>
          </cell>
          <cell r="D2881" t="str">
            <v>37</v>
          </cell>
          <cell r="E2881">
            <v>0</v>
          </cell>
          <cell r="G2881">
            <v>80224102</v>
          </cell>
          <cell r="H2881">
            <v>0</v>
          </cell>
          <cell r="I2881">
            <v>0</v>
          </cell>
          <cell r="J2881">
            <v>6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 t="str">
            <v>454272</v>
          </cell>
          <cell r="B2882" t="str">
            <v>1251</v>
          </cell>
          <cell r="C2882" t="str">
            <v>12</v>
          </cell>
          <cell r="D2882" t="str">
            <v>37</v>
          </cell>
          <cell r="E2882">
            <v>0</v>
          </cell>
          <cell r="G2882">
            <v>80226301</v>
          </cell>
          <cell r="H2882">
            <v>110</v>
          </cell>
          <cell r="I2882">
            <v>110</v>
          </cell>
          <cell r="J2882">
            <v>37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 t="str">
            <v>454272</v>
          </cell>
          <cell r="B2883" t="str">
            <v>1251</v>
          </cell>
          <cell r="C2883" t="str">
            <v>12</v>
          </cell>
          <cell r="D2883" t="str">
            <v>37</v>
          </cell>
          <cell r="E2883">
            <v>0</v>
          </cell>
          <cell r="G2883">
            <v>80226302</v>
          </cell>
          <cell r="H2883">
            <v>0</v>
          </cell>
          <cell r="I2883">
            <v>0</v>
          </cell>
          <cell r="J2883">
            <v>3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 t="str">
            <v>454272</v>
          </cell>
          <cell r="B2884" t="str">
            <v>1251</v>
          </cell>
          <cell r="C2884" t="str">
            <v>12</v>
          </cell>
          <cell r="D2884" t="str">
            <v>37</v>
          </cell>
          <cell r="E2884">
            <v>0</v>
          </cell>
          <cell r="G2884">
            <v>99999901</v>
          </cell>
          <cell r="H2884">
            <v>3639</v>
          </cell>
          <cell r="I2884">
            <v>3639</v>
          </cell>
          <cell r="J2884">
            <v>1213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 t="str">
            <v>454272</v>
          </cell>
          <cell r="B2885" t="str">
            <v>1251</v>
          </cell>
          <cell r="C2885" t="str">
            <v>12</v>
          </cell>
          <cell r="D2885" t="str">
            <v>37</v>
          </cell>
          <cell r="E2885">
            <v>0</v>
          </cell>
          <cell r="G2885">
            <v>99999902</v>
          </cell>
          <cell r="H2885">
            <v>0</v>
          </cell>
          <cell r="I2885">
            <v>0</v>
          </cell>
          <cell r="J2885">
            <v>23956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 t="str">
            <v>454272</v>
          </cell>
          <cell r="B2886" t="str">
            <v>1251</v>
          </cell>
          <cell r="C2886" t="str">
            <v>12</v>
          </cell>
          <cell r="D2886" t="str">
            <v>38</v>
          </cell>
          <cell r="E2886">
            <v>1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 t="str">
            <v>454272</v>
          </cell>
          <cell r="B2887" t="str">
            <v>1251</v>
          </cell>
          <cell r="C2887" t="str">
            <v>12</v>
          </cell>
          <cell r="D2887" t="str">
            <v>38</v>
          </cell>
          <cell r="E2887">
            <v>2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 t="str">
            <v>454272</v>
          </cell>
          <cell r="B2888" t="str">
            <v>1251</v>
          </cell>
          <cell r="C2888" t="str">
            <v>12</v>
          </cell>
          <cell r="D2888" t="str">
            <v>38</v>
          </cell>
          <cell r="E2888">
            <v>3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 t="str">
            <v>454272</v>
          </cell>
          <cell r="B2889" t="str">
            <v>1251</v>
          </cell>
          <cell r="C2889" t="str">
            <v>12</v>
          </cell>
          <cell r="D2889" t="str">
            <v>38</v>
          </cell>
          <cell r="E2889">
            <v>4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 t="str">
            <v>454272</v>
          </cell>
          <cell r="B2890" t="str">
            <v>1251</v>
          </cell>
          <cell r="C2890" t="str">
            <v>12</v>
          </cell>
          <cell r="D2890" t="str">
            <v>38</v>
          </cell>
          <cell r="E2890">
            <v>5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 t="str">
            <v>454272</v>
          </cell>
          <cell r="B2891" t="str">
            <v>1251</v>
          </cell>
          <cell r="C2891" t="str">
            <v>12</v>
          </cell>
          <cell r="D2891" t="str">
            <v>38</v>
          </cell>
          <cell r="E2891">
            <v>6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 t="str">
            <v>454272</v>
          </cell>
          <cell r="B2892" t="str">
            <v>1251</v>
          </cell>
          <cell r="C2892" t="str">
            <v>12</v>
          </cell>
          <cell r="D2892" t="str">
            <v>38</v>
          </cell>
          <cell r="E2892">
            <v>7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 t="str">
            <v>454272</v>
          </cell>
          <cell r="B2893" t="str">
            <v>1251</v>
          </cell>
          <cell r="C2893" t="str">
            <v>12</v>
          </cell>
          <cell r="D2893" t="str">
            <v>38</v>
          </cell>
          <cell r="E2893">
            <v>8</v>
          </cell>
          <cell r="G2893">
            <v>10657</v>
          </cell>
          <cell r="H2893">
            <v>156391</v>
          </cell>
          <cell r="I2893">
            <v>176181</v>
          </cell>
          <cell r="J2893">
            <v>5264</v>
          </cell>
          <cell r="K2893">
            <v>0</v>
          </cell>
          <cell r="L2893">
            <v>0</v>
          </cell>
          <cell r="M2893">
            <v>0</v>
          </cell>
          <cell r="N2893">
            <v>348493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 t="str">
            <v>454272</v>
          </cell>
          <cell r="B2894" t="str">
            <v>1251</v>
          </cell>
          <cell r="C2894" t="str">
            <v>12</v>
          </cell>
          <cell r="D2894" t="str">
            <v>38</v>
          </cell>
          <cell r="E2894">
            <v>9</v>
          </cell>
          <cell r="G2894">
            <v>1032</v>
          </cell>
          <cell r="H2894">
            <v>0</v>
          </cell>
          <cell r="I2894">
            <v>52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1084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 t="str">
            <v>454272</v>
          </cell>
          <cell r="B2895" t="str">
            <v>1251</v>
          </cell>
          <cell r="C2895" t="str">
            <v>12</v>
          </cell>
          <cell r="D2895" t="str">
            <v>38</v>
          </cell>
          <cell r="E2895">
            <v>10</v>
          </cell>
          <cell r="G2895">
            <v>11689</v>
          </cell>
          <cell r="H2895">
            <v>156391</v>
          </cell>
          <cell r="I2895">
            <v>176233</v>
          </cell>
          <cell r="J2895">
            <v>5264</v>
          </cell>
          <cell r="K2895">
            <v>0</v>
          </cell>
          <cell r="L2895">
            <v>0</v>
          </cell>
          <cell r="M2895">
            <v>0</v>
          </cell>
          <cell r="N2895">
            <v>349577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 t="str">
            <v>454272</v>
          </cell>
          <cell r="B2896" t="str">
            <v>1251</v>
          </cell>
          <cell r="C2896" t="str">
            <v>12</v>
          </cell>
          <cell r="D2896" t="str">
            <v>38</v>
          </cell>
          <cell r="E2896">
            <v>11</v>
          </cell>
          <cell r="G2896">
            <v>11689</v>
          </cell>
          <cell r="H2896">
            <v>156391</v>
          </cell>
          <cell r="I2896">
            <v>176233</v>
          </cell>
          <cell r="J2896">
            <v>5264</v>
          </cell>
          <cell r="K2896">
            <v>0</v>
          </cell>
          <cell r="L2896">
            <v>0</v>
          </cell>
          <cell r="M2896">
            <v>0</v>
          </cell>
          <cell r="N2896">
            <v>349577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 t="str">
            <v>454272</v>
          </cell>
          <cell r="B2897" t="str">
            <v>1251</v>
          </cell>
          <cell r="C2897" t="str">
            <v>12</v>
          </cell>
          <cell r="D2897" t="str">
            <v>38</v>
          </cell>
          <cell r="E2897">
            <v>12</v>
          </cell>
          <cell r="G2897">
            <v>0</v>
          </cell>
          <cell r="H2897">
            <v>0</v>
          </cell>
          <cell r="I2897">
            <v>295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295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 t="str">
            <v>454272</v>
          </cell>
          <cell r="B2898" t="str">
            <v>1251</v>
          </cell>
          <cell r="C2898" t="str">
            <v>12</v>
          </cell>
          <cell r="D2898" t="str">
            <v>38</v>
          </cell>
          <cell r="E2898">
            <v>13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 t="str">
            <v>454272</v>
          </cell>
          <cell r="B2899" t="str">
            <v>1251</v>
          </cell>
          <cell r="C2899" t="str">
            <v>12</v>
          </cell>
          <cell r="D2899" t="str">
            <v>38</v>
          </cell>
          <cell r="E2899">
            <v>14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 t="str">
            <v>454272</v>
          </cell>
          <cell r="B2900" t="str">
            <v>1251</v>
          </cell>
          <cell r="C2900" t="str">
            <v>12</v>
          </cell>
          <cell r="D2900" t="str">
            <v>38</v>
          </cell>
          <cell r="E2900">
            <v>15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 t="str">
            <v>454272</v>
          </cell>
          <cell r="B2901" t="str">
            <v>1251</v>
          </cell>
          <cell r="C2901" t="str">
            <v>12</v>
          </cell>
          <cell r="D2901" t="str">
            <v>38</v>
          </cell>
          <cell r="E2901">
            <v>16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 t="str">
            <v>454272</v>
          </cell>
          <cell r="B2902" t="str">
            <v>1251</v>
          </cell>
          <cell r="C2902" t="str">
            <v>12</v>
          </cell>
          <cell r="D2902" t="str">
            <v>38</v>
          </cell>
          <cell r="E2902">
            <v>17</v>
          </cell>
          <cell r="G2902">
            <v>1032</v>
          </cell>
          <cell r="H2902">
            <v>0</v>
          </cell>
          <cell r="I2902">
            <v>52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1084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 t="str">
            <v>454272</v>
          </cell>
          <cell r="B2903" t="str">
            <v>1251</v>
          </cell>
          <cell r="C2903" t="str">
            <v>12</v>
          </cell>
          <cell r="D2903" t="str">
            <v>38</v>
          </cell>
          <cell r="E2903">
            <v>18</v>
          </cell>
          <cell r="G2903">
            <v>1032</v>
          </cell>
          <cell r="H2903">
            <v>0</v>
          </cell>
          <cell r="I2903">
            <v>347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1379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 t="str">
            <v>454272</v>
          </cell>
          <cell r="B2904" t="str">
            <v>1251</v>
          </cell>
          <cell r="C2904" t="str">
            <v>12</v>
          </cell>
          <cell r="D2904" t="str">
            <v>38</v>
          </cell>
          <cell r="E2904">
            <v>19</v>
          </cell>
          <cell r="G2904">
            <v>10657</v>
          </cell>
          <cell r="H2904">
            <v>156391</v>
          </cell>
          <cell r="I2904">
            <v>175886</v>
          </cell>
          <cell r="J2904">
            <v>5264</v>
          </cell>
          <cell r="K2904">
            <v>0</v>
          </cell>
          <cell r="L2904">
            <v>0</v>
          </cell>
          <cell r="M2904">
            <v>0</v>
          </cell>
          <cell r="N2904">
            <v>348198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 t="str">
            <v>454272</v>
          </cell>
          <cell r="B2905" t="str">
            <v>1251</v>
          </cell>
          <cell r="C2905" t="str">
            <v>12</v>
          </cell>
          <cell r="D2905" t="str">
            <v>38</v>
          </cell>
          <cell r="E2905">
            <v>20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 t="str">
            <v>454272</v>
          </cell>
          <cell r="B2906" t="str">
            <v>1251</v>
          </cell>
          <cell r="C2906" t="str">
            <v>12</v>
          </cell>
          <cell r="D2906" t="str">
            <v>38</v>
          </cell>
          <cell r="E2906">
            <v>21</v>
          </cell>
          <cell r="G2906">
            <v>9826</v>
          </cell>
          <cell r="H2906">
            <v>37172</v>
          </cell>
          <cell r="I2906">
            <v>120364</v>
          </cell>
          <cell r="J2906">
            <v>522</v>
          </cell>
          <cell r="K2906">
            <v>0</v>
          </cell>
          <cell r="L2906">
            <v>0</v>
          </cell>
          <cell r="M2906">
            <v>0</v>
          </cell>
          <cell r="N2906">
            <v>167884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 t="str">
            <v>454272</v>
          </cell>
          <cell r="B2907" t="str">
            <v>1251</v>
          </cell>
          <cell r="C2907" t="str">
            <v>12</v>
          </cell>
          <cell r="D2907" t="str">
            <v>38</v>
          </cell>
          <cell r="E2907">
            <v>22</v>
          </cell>
          <cell r="G2907">
            <v>0</v>
          </cell>
          <cell r="H2907">
            <v>0</v>
          </cell>
          <cell r="I2907">
            <v>295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295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 t="str">
            <v>454272</v>
          </cell>
          <cell r="B2908" t="str">
            <v>1251</v>
          </cell>
          <cell r="C2908" t="str">
            <v>12</v>
          </cell>
          <cell r="D2908" t="str">
            <v>38</v>
          </cell>
          <cell r="E2908">
            <v>23</v>
          </cell>
          <cell r="G2908">
            <v>9826</v>
          </cell>
          <cell r="H2908">
            <v>37172</v>
          </cell>
          <cell r="I2908">
            <v>120069</v>
          </cell>
          <cell r="J2908">
            <v>522</v>
          </cell>
          <cell r="K2908">
            <v>0</v>
          </cell>
          <cell r="L2908">
            <v>0</v>
          </cell>
          <cell r="M2908">
            <v>0</v>
          </cell>
          <cell r="N2908">
            <v>167589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 t="str">
            <v>454272</v>
          </cell>
          <cell r="B2909" t="str">
            <v>1251</v>
          </cell>
          <cell r="C2909" t="str">
            <v>12</v>
          </cell>
          <cell r="D2909" t="str">
            <v>38</v>
          </cell>
          <cell r="E2909">
            <v>24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 t="str">
            <v>454272</v>
          </cell>
          <cell r="B2910" t="str">
            <v>1251</v>
          </cell>
          <cell r="C2910" t="str">
            <v>12</v>
          </cell>
          <cell r="D2910" t="str">
            <v>38</v>
          </cell>
          <cell r="E2910">
            <v>25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 t="str">
            <v>454272</v>
          </cell>
          <cell r="B2911" t="str">
            <v>1251</v>
          </cell>
          <cell r="C2911" t="str">
            <v>12</v>
          </cell>
          <cell r="D2911" t="str">
            <v>38</v>
          </cell>
          <cell r="E2911">
            <v>26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 t="str">
            <v>454272</v>
          </cell>
          <cell r="B2912" t="str">
            <v>1251</v>
          </cell>
          <cell r="C2912" t="str">
            <v>12</v>
          </cell>
          <cell r="D2912" t="str">
            <v>38</v>
          </cell>
          <cell r="E2912">
            <v>27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 t="str">
            <v>454272</v>
          </cell>
          <cell r="B2913" t="str">
            <v>1251</v>
          </cell>
          <cell r="C2913" t="str">
            <v>12</v>
          </cell>
          <cell r="D2913" t="str">
            <v>38</v>
          </cell>
          <cell r="E2913">
            <v>28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 t="str">
            <v>454272</v>
          </cell>
          <cell r="B2914" t="str">
            <v>1251</v>
          </cell>
          <cell r="C2914" t="str">
            <v>12</v>
          </cell>
          <cell r="D2914" t="str">
            <v>38</v>
          </cell>
          <cell r="E2914">
            <v>29</v>
          </cell>
          <cell r="G2914">
            <v>9826</v>
          </cell>
          <cell r="H2914">
            <v>37172</v>
          </cell>
          <cell r="I2914">
            <v>120069</v>
          </cell>
          <cell r="J2914">
            <v>522</v>
          </cell>
          <cell r="K2914">
            <v>0</v>
          </cell>
          <cell r="L2914">
            <v>0</v>
          </cell>
          <cell r="M2914">
            <v>0</v>
          </cell>
          <cell r="N2914">
            <v>167589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 t="str">
            <v>454272</v>
          </cell>
          <cell r="B2915" t="str">
            <v>1251</v>
          </cell>
          <cell r="C2915" t="str">
            <v>12</v>
          </cell>
          <cell r="D2915" t="str">
            <v>38</v>
          </cell>
          <cell r="E2915">
            <v>30</v>
          </cell>
          <cell r="G2915">
            <v>831</v>
          </cell>
          <cell r="H2915">
            <v>119219</v>
          </cell>
          <cell r="I2915">
            <v>55817</v>
          </cell>
          <cell r="J2915">
            <v>4742</v>
          </cell>
          <cell r="K2915">
            <v>0</v>
          </cell>
          <cell r="L2915">
            <v>0</v>
          </cell>
          <cell r="M2915">
            <v>0</v>
          </cell>
          <cell r="N2915">
            <v>180609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 t="str">
            <v>454272</v>
          </cell>
          <cell r="B2916" t="str">
            <v>1251</v>
          </cell>
          <cell r="C2916" t="str">
            <v>12</v>
          </cell>
          <cell r="D2916" t="str">
            <v>38</v>
          </cell>
          <cell r="E2916">
            <v>31</v>
          </cell>
          <cell r="G2916">
            <v>7906</v>
          </cell>
          <cell r="H2916">
            <v>43</v>
          </cell>
          <cell r="I2916">
            <v>68916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76865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 t="str">
            <v>454272</v>
          </cell>
          <cell r="B2917" t="str">
            <v>1251</v>
          </cell>
          <cell r="C2917" t="str">
            <v>12</v>
          </cell>
          <cell r="D2917" t="str">
            <v>53</v>
          </cell>
          <cell r="E2917">
            <v>1</v>
          </cell>
          <cell r="G2917">
            <v>660</v>
          </cell>
          <cell r="H2917">
            <v>22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82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 t="str">
            <v>454272</v>
          </cell>
          <cell r="B2918" t="str">
            <v>1251</v>
          </cell>
          <cell r="C2918" t="str">
            <v>12</v>
          </cell>
          <cell r="D2918" t="str">
            <v>53</v>
          </cell>
          <cell r="E2918">
            <v>15</v>
          </cell>
          <cell r="G2918">
            <v>288</v>
          </cell>
          <cell r="H2918">
            <v>0</v>
          </cell>
          <cell r="I2918">
            <v>0</v>
          </cell>
          <cell r="J2918">
            <v>0</v>
          </cell>
          <cell r="K2918">
            <v>20153</v>
          </cell>
          <cell r="L2918">
            <v>16699</v>
          </cell>
          <cell r="M2918">
            <v>0</v>
          </cell>
          <cell r="N2918">
            <v>0</v>
          </cell>
          <cell r="O2918">
            <v>5454</v>
          </cell>
          <cell r="P2918">
            <v>4843</v>
          </cell>
          <cell r="Q2918">
            <v>0</v>
          </cell>
          <cell r="R2918">
            <v>0</v>
          </cell>
          <cell r="S2918">
            <v>543</v>
          </cell>
          <cell r="T2918">
            <v>501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 t="str">
            <v>454272</v>
          </cell>
          <cell r="B2919" t="str">
            <v>1251</v>
          </cell>
          <cell r="C2919" t="str">
            <v>12</v>
          </cell>
          <cell r="D2919" t="str">
            <v>53</v>
          </cell>
          <cell r="E2919">
            <v>29</v>
          </cell>
          <cell r="G2919">
            <v>0</v>
          </cell>
          <cell r="H2919">
            <v>292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40955</v>
          </cell>
          <cell r="S2919">
            <v>6865</v>
          </cell>
          <cell r="T2919">
            <v>1346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 t="str">
            <v>454272</v>
          </cell>
          <cell r="B2920" t="str">
            <v>1251</v>
          </cell>
          <cell r="C2920" t="str">
            <v>12</v>
          </cell>
          <cell r="D2920" t="str">
            <v>53</v>
          </cell>
          <cell r="E2920">
            <v>43</v>
          </cell>
          <cell r="G2920">
            <v>32744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 t="str">
            <v>454272</v>
          </cell>
          <cell r="B2921" t="str">
            <v>1251</v>
          </cell>
          <cell r="C2921" t="str">
            <v>12</v>
          </cell>
          <cell r="D2921" t="str">
            <v>53</v>
          </cell>
          <cell r="E2921">
            <v>57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 t="str">
            <v>454272</v>
          </cell>
          <cell r="B2922" t="str">
            <v>1251</v>
          </cell>
          <cell r="C2922" t="str">
            <v>12</v>
          </cell>
          <cell r="D2922" t="str">
            <v>53</v>
          </cell>
          <cell r="E2922">
            <v>71</v>
          </cell>
          <cell r="G2922">
            <v>347418</v>
          </cell>
          <cell r="H2922">
            <v>153886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 t="str">
            <v>454272</v>
          </cell>
          <cell r="B2923" t="str">
            <v>1251</v>
          </cell>
          <cell r="C2923" t="str">
            <v>12</v>
          </cell>
          <cell r="D2923" t="str">
            <v>57</v>
          </cell>
          <cell r="E2923">
            <v>1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 t="str">
            <v>454272</v>
          </cell>
          <cell r="B2924" t="str">
            <v>1251</v>
          </cell>
          <cell r="C2924" t="str">
            <v>12</v>
          </cell>
          <cell r="D2924" t="str">
            <v>57</v>
          </cell>
          <cell r="E2924">
            <v>3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 t="str">
            <v>454272</v>
          </cell>
          <cell r="B2925" t="str">
            <v>1251</v>
          </cell>
          <cell r="C2925" t="str">
            <v>12</v>
          </cell>
          <cell r="D2925" t="str">
            <v>57</v>
          </cell>
          <cell r="E2925">
            <v>5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 t="str">
            <v>454272</v>
          </cell>
          <cell r="B2926" t="str">
            <v>1251</v>
          </cell>
          <cell r="C2926" t="str">
            <v>12</v>
          </cell>
          <cell r="D2926" t="str">
            <v>57</v>
          </cell>
          <cell r="E2926">
            <v>7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4387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 t="str">
            <v>454272</v>
          </cell>
          <cell r="B2927" t="str">
            <v>1251</v>
          </cell>
          <cell r="C2927" t="str">
            <v>12</v>
          </cell>
          <cell r="D2927" t="str">
            <v>57</v>
          </cell>
          <cell r="E2927">
            <v>9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1189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 t="str">
            <v>454272</v>
          </cell>
          <cell r="B2928" t="str">
            <v>1251</v>
          </cell>
          <cell r="C2928" t="str">
            <v>12</v>
          </cell>
          <cell r="D2928" t="str">
            <v>57</v>
          </cell>
          <cell r="E2928">
            <v>11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 t="str">
            <v>454272</v>
          </cell>
          <cell r="B2929" t="str">
            <v>1251</v>
          </cell>
          <cell r="C2929" t="str">
            <v>12</v>
          </cell>
          <cell r="D2929" t="str">
            <v>57</v>
          </cell>
          <cell r="E2929">
            <v>13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 t="str">
            <v>454272</v>
          </cell>
          <cell r="B2930" t="str">
            <v>1251</v>
          </cell>
          <cell r="C2930" t="str">
            <v>12</v>
          </cell>
          <cell r="D2930" t="str">
            <v>57</v>
          </cell>
          <cell r="E2930">
            <v>15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5576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 t="str">
            <v>454272</v>
          </cell>
          <cell r="B2931" t="str">
            <v>1251</v>
          </cell>
          <cell r="C2931" t="str">
            <v>12</v>
          </cell>
          <cell r="D2931" t="str">
            <v>57</v>
          </cell>
          <cell r="E2931">
            <v>17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5576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454272</v>
          </cell>
          <cell r="B2932" t="str">
            <v>1251</v>
          </cell>
          <cell r="C2932" t="str">
            <v>12</v>
          </cell>
          <cell r="D2932" t="str">
            <v>58</v>
          </cell>
          <cell r="E2932">
            <v>1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 t="str">
            <v>454272</v>
          </cell>
          <cell r="B2933" t="str">
            <v>1251</v>
          </cell>
          <cell r="C2933" t="str">
            <v>12</v>
          </cell>
          <cell r="D2933" t="str">
            <v>58</v>
          </cell>
          <cell r="E2933">
            <v>2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 t="str">
            <v>454272</v>
          </cell>
          <cell r="B2934" t="str">
            <v>1251</v>
          </cell>
          <cell r="C2934" t="str">
            <v>12</v>
          </cell>
          <cell r="D2934" t="str">
            <v>58</v>
          </cell>
          <cell r="E2934">
            <v>3</v>
          </cell>
          <cell r="G2934">
            <v>0</v>
          </cell>
          <cell r="H2934">
            <v>0</v>
          </cell>
          <cell r="I2934">
            <v>21618</v>
          </cell>
          <cell r="J2934">
            <v>0</v>
          </cell>
          <cell r="K2934">
            <v>21618</v>
          </cell>
          <cell r="L2934">
            <v>0</v>
          </cell>
          <cell r="M2934">
            <v>0</v>
          </cell>
          <cell r="N2934">
            <v>20429</v>
          </cell>
          <cell r="O2934">
            <v>0</v>
          </cell>
          <cell r="P2934">
            <v>1189</v>
          </cell>
          <cell r="Q2934">
            <v>1189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 t="str">
            <v>454272</v>
          </cell>
          <cell r="B2935" t="str">
            <v>1251</v>
          </cell>
          <cell r="C2935" t="str">
            <v>12</v>
          </cell>
          <cell r="D2935" t="str">
            <v>58</v>
          </cell>
          <cell r="E2935">
            <v>4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 t="str">
            <v>454272</v>
          </cell>
          <cell r="B2936" t="str">
            <v>1251</v>
          </cell>
          <cell r="C2936" t="str">
            <v>12</v>
          </cell>
          <cell r="D2936" t="str">
            <v>58</v>
          </cell>
          <cell r="E2936">
            <v>5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 t="str">
            <v>454272</v>
          </cell>
          <cell r="B2937" t="str">
            <v>1251</v>
          </cell>
          <cell r="C2937" t="str">
            <v>12</v>
          </cell>
          <cell r="D2937" t="str">
            <v>58</v>
          </cell>
          <cell r="E2937">
            <v>6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454272</v>
          </cell>
          <cell r="B2938" t="str">
            <v>1251</v>
          </cell>
          <cell r="C2938" t="str">
            <v>12</v>
          </cell>
          <cell r="D2938" t="str">
            <v>58</v>
          </cell>
          <cell r="E2938">
            <v>7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 t="str">
            <v>454272</v>
          </cell>
          <cell r="B2939" t="str">
            <v>1251</v>
          </cell>
          <cell r="C2939" t="str">
            <v>12</v>
          </cell>
          <cell r="D2939" t="str">
            <v>58</v>
          </cell>
          <cell r="E2939">
            <v>8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 t="str">
            <v>454272</v>
          </cell>
          <cell r="B2940" t="str">
            <v>1251</v>
          </cell>
          <cell r="C2940" t="str">
            <v>12</v>
          </cell>
          <cell r="D2940" t="str">
            <v>58</v>
          </cell>
          <cell r="E2940">
            <v>9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 t="str">
            <v>454272</v>
          </cell>
          <cell r="B2941" t="str">
            <v>1251</v>
          </cell>
          <cell r="C2941" t="str">
            <v>12</v>
          </cell>
          <cell r="D2941" t="str">
            <v>58</v>
          </cell>
          <cell r="E2941">
            <v>10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 t="str">
            <v>454272</v>
          </cell>
          <cell r="B2942" t="str">
            <v>1251</v>
          </cell>
          <cell r="C2942" t="str">
            <v>12</v>
          </cell>
          <cell r="D2942" t="str">
            <v>58</v>
          </cell>
          <cell r="E2942">
            <v>11</v>
          </cell>
          <cell r="G2942">
            <v>0</v>
          </cell>
          <cell r="H2942">
            <v>0</v>
          </cell>
          <cell r="I2942">
            <v>21618</v>
          </cell>
          <cell r="J2942">
            <v>0</v>
          </cell>
          <cell r="K2942">
            <v>21618</v>
          </cell>
          <cell r="L2942">
            <v>0</v>
          </cell>
          <cell r="M2942">
            <v>0</v>
          </cell>
          <cell r="N2942">
            <v>20429</v>
          </cell>
          <cell r="O2942">
            <v>0</v>
          </cell>
          <cell r="P2942">
            <v>1189</v>
          </cell>
          <cell r="Q2942">
            <v>1189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 t="str">
            <v>454272</v>
          </cell>
          <cell r="B2943" t="str">
            <v>1251</v>
          </cell>
          <cell r="C2943" t="str">
            <v>12</v>
          </cell>
          <cell r="D2943" t="str">
            <v>59</v>
          </cell>
          <cell r="E2943">
            <v>1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 t="str">
            <v>454272</v>
          </cell>
          <cell r="B2944" t="str">
            <v>1251</v>
          </cell>
          <cell r="C2944" t="str">
            <v>12</v>
          </cell>
          <cell r="D2944" t="str">
            <v>59</v>
          </cell>
          <cell r="E2944">
            <v>2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 t="str">
            <v>454272</v>
          </cell>
          <cell r="B2945" t="str">
            <v>1251</v>
          </cell>
          <cell r="C2945" t="str">
            <v>12</v>
          </cell>
          <cell r="D2945" t="str">
            <v>59</v>
          </cell>
          <cell r="E2945">
            <v>3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 t="str">
            <v>454272</v>
          </cell>
          <cell r="B2946" t="str">
            <v>1251</v>
          </cell>
          <cell r="C2946" t="str">
            <v>12</v>
          </cell>
          <cell r="D2946" t="str">
            <v>59</v>
          </cell>
          <cell r="E2946">
            <v>4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 t="str">
            <v>454272</v>
          </cell>
          <cell r="B2947" t="str">
            <v>1251</v>
          </cell>
          <cell r="C2947" t="str">
            <v>12</v>
          </cell>
          <cell r="D2947" t="str">
            <v>59</v>
          </cell>
          <cell r="E2947">
            <v>5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 t="str">
            <v>454272</v>
          </cell>
          <cell r="B2948" t="str">
            <v>1251</v>
          </cell>
          <cell r="C2948" t="str">
            <v>12</v>
          </cell>
          <cell r="D2948" t="str">
            <v>59</v>
          </cell>
          <cell r="E2948">
            <v>6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 t="str">
            <v>454272</v>
          </cell>
          <cell r="B2949" t="str">
            <v>1251</v>
          </cell>
          <cell r="C2949" t="str">
            <v>12</v>
          </cell>
          <cell r="D2949" t="str">
            <v>59</v>
          </cell>
          <cell r="E2949">
            <v>7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 t="str">
            <v>454272</v>
          </cell>
          <cell r="B2950" t="str">
            <v>1251</v>
          </cell>
          <cell r="C2950" t="str">
            <v>12</v>
          </cell>
          <cell r="D2950" t="str">
            <v>59</v>
          </cell>
          <cell r="E2950">
            <v>8</v>
          </cell>
          <cell r="G2950">
            <v>0</v>
          </cell>
          <cell r="H2950">
            <v>0</v>
          </cell>
          <cell r="I2950">
            <v>70109</v>
          </cell>
          <cell r="J2950">
            <v>0</v>
          </cell>
          <cell r="K2950">
            <v>70109</v>
          </cell>
          <cell r="L2950">
            <v>0</v>
          </cell>
          <cell r="M2950">
            <v>0</v>
          </cell>
          <cell r="N2950">
            <v>58886</v>
          </cell>
          <cell r="O2950">
            <v>0</v>
          </cell>
          <cell r="P2950">
            <v>11223</v>
          </cell>
          <cell r="Q2950">
            <v>11223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 t="str">
            <v>454272</v>
          </cell>
          <cell r="B2951" t="str">
            <v>1251</v>
          </cell>
          <cell r="C2951" t="str">
            <v>12</v>
          </cell>
          <cell r="D2951" t="str">
            <v>59</v>
          </cell>
          <cell r="E2951">
            <v>9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 t="str">
            <v>454272</v>
          </cell>
          <cell r="B2952" t="str">
            <v>1251</v>
          </cell>
          <cell r="C2952" t="str">
            <v>12</v>
          </cell>
          <cell r="D2952" t="str">
            <v>59</v>
          </cell>
          <cell r="E2952">
            <v>10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454272</v>
          </cell>
          <cell r="B2953" t="str">
            <v>1251</v>
          </cell>
          <cell r="C2953" t="str">
            <v>12</v>
          </cell>
          <cell r="D2953" t="str">
            <v>59</v>
          </cell>
          <cell r="E2953">
            <v>11</v>
          </cell>
          <cell r="G2953">
            <v>0</v>
          </cell>
          <cell r="H2953">
            <v>0</v>
          </cell>
          <cell r="I2953">
            <v>70109</v>
          </cell>
          <cell r="J2953">
            <v>0</v>
          </cell>
          <cell r="K2953">
            <v>70109</v>
          </cell>
          <cell r="L2953">
            <v>0</v>
          </cell>
          <cell r="M2953">
            <v>0</v>
          </cell>
          <cell r="N2953">
            <v>58886</v>
          </cell>
          <cell r="O2953">
            <v>0</v>
          </cell>
          <cell r="P2953">
            <v>11223</v>
          </cell>
          <cell r="Q2953">
            <v>11223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454272</v>
          </cell>
          <cell r="B2954" t="str">
            <v>1251</v>
          </cell>
          <cell r="C2954" t="str">
            <v>12</v>
          </cell>
          <cell r="D2954" t="str">
            <v>59</v>
          </cell>
          <cell r="E2954">
            <v>12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454272</v>
          </cell>
          <cell r="B2955" t="str">
            <v>1251</v>
          </cell>
          <cell r="C2955" t="str">
            <v>12</v>
          </cell>
          <cell r="D2955" t="str">
            <v>59</v>
          </cell>
          <cell r="E2955">
            <v>13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454272</v>
          </cell>
          <cell r="B2956" t="str">
            <v>1251</v>
          </cell>
          <cell r="C2956" t="str">
            <v>12</v>
          </cell>
          <cell r="D2956" t="str">
            <v>59</v>
          </cell>
          <cell r="E2956">
            <v>14</v>
          </cell>
          <cell r="G2956">
            <v>0</v>
          </cell>
          <cell r="H2956">
            <v>0</v>
          </cell>
          <cell r="I2956">
            <v>40507</v>
          </cell>
          <cell r="J2956">
            <v>0</v>
          </cell>
          <cell r="K2956">
            <v>40507</v>
          </cell>
          <cell r="L2956">
            <v>0</v>
          </cell>
          <cell r="M2956">
            <v>0</v>
          </cell>
          <cell r="N2956">
            <v>33542</v>
          </cell>
          <cell r="O2956">
            <v>0</v>
          </cell>
          <cell r="P2956">
            <v>6965</v>
          </cell>
          <cell r="Q2956">
            <v>6965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454272</v>
          </cell>
          <cell r="B2957" t="str">
            <v>1251</v>
          </cell>
          <cell r="C2957" t="str">
            <v>12</v>
          </cell>
          <cell r="D2957" t="str">
            <v>59</v>
          </cell>
          <cell r="E2957">
            <v>15</v>
          </cell>
          <cell r="G2957">
            <v>0</v>
          </cell>
          <cell r="H2957">
            <v>0</v>
          </cell>
          <cell r="I2957">
            <v>29602</v>
          </cell>
          <cell r="J2957">
            <v>0</v>
          </cell>
          <cell r="K2957">
            <v>29602</v>
          </cell>
          <cell r="L2957">
            <v>0</v>
          </cell>
          <cell r="M2957">
            <v>0</v>
          </cell>
          <cell r="N2957">
            <v>25344</v>
          </cell>
          <cell r="O2957">
            <v>0</v>
          </cell>
          <cell r="P2957">
            <v>4258</v>
          </cell>
          <cell r="Q2957">
            <v>4258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454272</v>
          </cell>
          <cell r="B2958" t="str">
            <v>1251</v>
          </cell>
          <cell r="C2958" t="str">
            <v>12</v>
          </cell>
          <cell r="D2958" t="str">
            <v>59</v>
          </cell>
          <cell r="E2958">
            <v>16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454272</v>
          </cell>
          <cell r="B2959" t="str">
            <v>1251</v>
          </cell>
          <cell r="C2959" t="str">
            <v>12</v>
          </cell>
          <cell r="D2959" t="str">
            <v>59</v>
          </cell>
          <cell r="E2959">
            <v>17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454272</v>
          </cell>
          <cell r="B2960" t="str">
            <v>1251</v>
          </cell>
          <cell r="C2960" t="str">
            <v>12</v>
          </cell>
          <cell r="D2960" t="str">
            <v>59</v>
          </cell>
          <cell r="E2960">
            <v>18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454272</v>
          </cell>
          <cell r="B2961" t="str">
            <v>1251</v>
          </cell>
          <cell r="C2961" t="str">
            <v>12</v>
          </cell>
          <cell r="D2961" t="str">
            <v>59</v>
          </cell>
          <cell r="E2961">
            <v>19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 t="str">
            <v>454272</v>
          </cell>
          <cell r="B2962" t="str">
            <v>1251</v>
          </cell>
          <cell r="C2962" t="str">
            <v>12</v>
          </cell>
          <cell r="D2962" t="str">
            <v>59</v>
          </cell>
          <cell r="E2962">
            <v>20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</row>
        <row r="2963">
          <cell r="A2963" t="str">
            <v>454272</v>
          </cell>
          <cell r="B2963" t="str">
            <v>1251</v>
          </cell>
          <cell r="C2963" t="str">
            <v>12</v>
          </cell>
          <cell r="D2963" t="str">
            <v>59</v>
          </cell>
          <cell r="E2963">
            <v>21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 t="str">
            <v>454272</v>
          </cell>
          <cell r="B2964" t="str">
            <v>1251</v>
          </cell>
          <cell r="C2964" t="str">
            <v>12</v>
          </cell>
          <cell r="D2964" t="str">
            <v>59</v>
          </cell>
          <cell r="E2964">
            <v>22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 t="str">
            <v>454272</v>
          </cell>
          <cell r="B2965" t="str">
            <v>1251</v>
          </cell>
          <cell r="C2965" t="str">
            <v>12</v>
          </cell>
          <cell r="D2965" t="str">
            <v>59</v>
          </cell>
          <cell r="E2965">
            <v>23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 t="str">
            <v>454272</v>
          </cell>
          <cell r="B2966" t="str">
            <v>1251</v>
          </cell>
          <cell r="C2966" t="str">
            <v>12</v>
          </cell>
          <cell r="D2966" t="str">
            <v>59</v>
          </cell>
          <cell r="E2966">
            <v>24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 t="str">
            <v>454272</v>
          </cell>
          <cell r="B2967" t="str">
            <v>1251</v>
          </cell>
          <cell r="C2967" t="str">
            <v>12</v>
          </cell>
          <cell r="D2967" t="str">
            <v>59</v>
          </cell>
          <cell r="E2967">
            <v>25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 t="str">
            <v>454272</v>
          </cell>
          <cell r="B2968" t="str">
            <v>1251</v>
          </cell>
          <cell r="C2968" t="str">
            <v>12</v>
          </cell>
          <cell r="D2968" t="str">
            <v>59</v>
          </cell>
          <cell r="E2968">
            <v>26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 t="str">
            <v>454272</v>
          </cell>
          <cell r="B2969" t="str">
            <v>1251</v>
          </cell>
          <cell r="C2969" t="str">
            <v>12</v>
          </cell>
          <cell r="D2969" t="str">
            <v>59</v>
          </cell>
          <cell r="E2969">
            <v>27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 t="str">
            <v>454272</v>
          </cell>
          <cell r="B2970" t="str">
            <v>1251</v>
          </cell>
          <cell r="C2970" t="str">
            <v>12</v>
          </cell>
          <cell r="D2970" t="str">
            <v>59</v>
          </cell>
          <cell r="E2970">
            <v>28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 t="str">
            <v>454272</v>
          </cell>
          <cell r="B2971" t="str">
            <v>1251</v>
          </cell>
          <cell r="C2971" t="str">
            <v>12</v>
          </cell>
          <cell r="D2971" t="str">
            <v>59</v>
          </cell>
          <cell r="E2971">
            <v>29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 t="str">
            <v>454272</v>
          </cell>
          <cell r="B2972" t="str">
            <v>1251</v>
          </cell>
          <cell r="C2972" t="str">
            <v>12</v>
          </cell>
          <cell r="D2972" t="str">
            <v>59</v>
          </cell>
          <cell r="E2972">
            <v>30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 t="str">
            <v>454272</v>
          </cell>
          <cell r="B2973" t="str">
            <v>1251</v>
          </cell>
          <cell r="C2973" t="str">
            <v>12</v>
          </cell>
          <cell r="D2973" t="str">
            <v>59</v>
          </cell>
          <cell r="E2973">
            <v>31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 t="str">
            <v>454272</v>
          </cell>
          <cell r="B2974" t="str">
            <v>1251</v>
          </cell>
          <cell r="C2974" t="str">
            <v>12</v>
          </cell>
          <cell r="D2974" t="str">
            <v>59</v>
          </cell>
          <cell r="E2974">
            <v>32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</row>
        <row r="2975">
          <cell r="A2975" t="str">
            <v>454272</v>
          </cell>
          <cell r="B2975" t="str">
            <v>1251</v>
          </cell>
          <cell r="C2975" t="str">
            <v>12</v>
          </cell>
          <cell r="D2975" t="str">
            <v>59</v>
          </cell>
          <cell r="E2975">
            <v>33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</row>
        <row r="2976">
          <cell r="A2976" t="str">
            <v>454272</v>
          </cell>
          <cell r="B2976" t="str">
            <v>1251</v>
          </cell>
          <cell r="C2976" t="str">
            <v>12</v>
          </cell>
          <cell r="D2976" t="str">
            <v>59</v>
          </cell>
          <cell r="E2976">
            <v>34</v>
          </cell>
          <cell r="G2976">
            <v>0</v>
          </cell>
          <cell r="H2976">
            <v>0</v>
          </cell>
          <cell r="I2976">
            <v>70109</v>
          </cell>
          <cell r="J2976">
            <v>0</v>
          </cell>
          <cell r="K2976">
            <v>70109</v>
          </cell>
          <cell r="L2976">
            <v>0</v>
          </cell>
          <cell r="M2976">
            <v>0</v>
          </cell>
          <cell r="N2976">
            <v>58886</v>
          </cell>
          <cell r="O2976">
            <v>0</v>
          </cell>
          <cell r="P2976">
            <v>11223</v>
          </cell>
          <cell r="Q2976">
            <v>11223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</row>
        <row r="2977">
          <cell r="A2977" t="str">
            <v>454272</v>
          </cell>
          <cell r="B2977" t="str">
            <v>1251</v>
          </cell>
          <cell r="C2977" t="str">
            <v>12</v>
          </cell>
          <cell r="D2977" t="str">
            <v>75</v>
          </cell>
          <cell r="E2977">
            <v>1</v>
          </cell>
          <cell r="G2977">
            <v>8315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2000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2000</v>
          </cell>
          <cell r="U2977">
            <v>0</v>
          </cell>
          <cell r="V2977">
            <v>6315</v>
          </cell>
          <cell r="W2977">
            <v>0</v>
          </cell>
        </row>
        <row r="2978">
          <cell r="A2978" t="str">
            <v>454272</v>
          </cell>
          <cell r="B2978" t="str">
            <v>1251</v>
          </cell>
          <cell r="C2978" t="str">
            <v>12</v>
          </cell>
          <cell r="D2978" t="str">
            <v>75</v>
          </cell>
          <cell r="E2978">
            <v>2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 t="str">
            <v>454272</v>
          </cell>
          <cell r="B2979" t="str">
            <v>1251</v>
          </cell>
          <cell r="C2979" t="str">
            <v>12</v>
          </cell>
          <cell r="D2979" t="str">
            <v>75</v>
          </cell>
          <cell r="E2979">
            <v>3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 t="str">
            <v>454272</v>
          </cell>
          <cell r="B2980" t="str">
            <v>1251</v>
          </cell>
          <cell r="C2980" t="str">
            <v>12</v>
          </cell>
          <cell r="D2980" t="str">
            <v>75</v>
          </cell>
          <cell r="E2980">
            <v>4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 t="str">
            <v>454272</v>
          </cell>
          <cell r="B2981" t="str">
            <v>1251</v>
          </cell>
          <cell r="C2981" t="str">
            <v>12</v>
          </cell>
          <cell r="D2981" t="str">
            <v>75</v>
          </cell>
          <cell r="E2981">
            <v>5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 t="str">
            <v>454272</v>
          </cell>
          <cell r="B2982" t="str">
            <v>1251</v>
          </cell>
          <cell r="C2982" t="str">
            <v>12</v>
          </cell>
          <cell r="D2982" t="str">
            <v>75</v>
          </cell>
          <cell r="E2982">
            <v>6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 t="str">
            <v>454272</v>
          </cell>
          <cell r="B2983" t="str">
            <v>1251</v>
          </cell>
          <cell r="C2983" t="str">
            <v>12</v>
          </cell>
          <cell r="D2983" t="str">
            <v>75</v>
          </cell>
          <cell r="E2983">
            <v>7</v>
          </cell>
          <cell r="G2983">
            <v>1651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400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400</v>
          </cell>
          <cell r="U2983">
            <v>0</v>
          </cell>
          <cell r="V2983">
            <v>1251</v>
          </cell>
          <cell r="W2983">
            <v>0</v>
          </cell>
        </row>
        <row r="2984">
          <cell r="A2984" t="str">
            <v>454272</v>
          </cell>
          <cell r="B2984" t="str">
            <v>1251</v>
          </cell>
          <cell r="C2984" t="str">
            <v>12</v>
          </cell>
          <cell r="D2984" t="str">
            <v>75</v>
          </cell>
          <cell r="E2984">
            <v>8</v>
          </cell>
          <cell r="G2984">
            <v>9966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2400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2400</v>
          </cell>
          <cell r="U2984">
            <v>0</v>
          </cell>
          <cell r="V2984">
            <v>7566</v>
          </cell>
          <cell r="W2984">
            <v>0</v>
          </cell>
        </row>
        <row r="2985">
          <cell r="A2985" t="str">
            <v>454272</v>
          </cell>
          <cell r="B2985" t="str">
            <v>1251</v>
          </cell>
          <cell r="C2985" t="str">
            <v>12</v>
          </cell>
          <cell r="D2985" t="str">
            <v>75</v>
          </cell>
          <cell r="E2985">
            <v>9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 t="str">
            <v>454272</v>
          </cell>
          <cell r="B2986" t="str">
            <v>1251</v>
          </cell>
          <cell r="C2986" t="str">
            <v>12</v>
          </cell>
          <cell r="D2986" t="str">
            <v>75</v>
          </cell>
          <cell r="E2986">
            <v>10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 t="str">
            <v>454272</v>
          </cell>
          <cell r="B2987" t="str">
            <v>1251</v>
          </cell>
          <cell r="C2987" t="str">
            <v>12</v>
          </cell>
          <cell r="D2987" t="str">
            <v>75</v>
          </cell>
          <cell r="E2987">
            <v>11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 t="str">
            <v>454272</v>
          </cell>
          <cell r="B2988" t="str">
            <v>1251</v>
          </cell>
          <cell r="C2988" t="str">
            <v>12</v>
          </cell>
          <cell r="D2988" t="str">
            <v>75</v>
          </cell>
          <cell r="E2988">
            <v>12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 t="str">
            <v>454272</v>
          </cell>
          <cell r="B2989" t="str">
            <v>1251</v>
          </cell>
          <cell r="C2989" t="str">
            <v>12</v>
          </cell>
          <cell r="D2989" t="str">
            <v>75</v>
          </cell>
          <cell r="E2989">
            <v>13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 t="str">
            <v>454272</v>
          </cell>
          <cell r="B2990" t="str">
            <v>1251</v>
          </cell>
          <cell r="C2990" t="str">
            <v>12</v>
          </cell>
          <cell r="D2990" t="str">
            <v>75</v>
          </cell>
          <cell r="E2990">
            <v>14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 t="str">
            <v>454272</v>
          </cell>
          <cell r="B2991" t="str">
            <v>1251</v>
          </cell>
          <cell r="C2991" t="str">
            <v>12</v>
          </cell>
          <cell r="D2991" t="str">
            <v>75</v>
          </cell>
          <cell r="E2991">
            <v>15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 t="str">
            <v>454272</v>
          </cell>
          <cell r="B2992" t="str">
            <v>1251</v>
          </cell>
          <cell r="C2992" t="str">
            <v>12</v>
          </cell>
          <cell r="D2992" t="str">
            <v>75</v>
          </cell>
          <cell r="E2992">
            <v>16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 t="str">
            <v>454272</v>
          </cell>
          <cell r="B2993" t="str">
            <v>1251</v>
          </cell>
          <cell r="C2993" t="str">
            <v>12</v>
          </cell>
          <cell r="D2993" t="str">
            <v>75</v>
          </cell>
          <cell r="E2993">
            <v>17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 t="str">
            <v>454272</v>
          </cell>
          <cell r="B2994" t="str">
            <v>1251</v>
          </cell>
          <cell r="C2994" t="str">
            <v>12</v>
          </cell>
          <cell r="D2994" t="str">
            <v>75</v>
          </cell>
          <cell r="E2994">
            <v>18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 t="str">
            <v>454272</v>
          </cell>
          <cell r="B2995" t="str">
            <v>1251</v>
          </cell>
          <cell r="C2995" t="str">
            <v>12</v>
          </cell>
          <cell r="D2995" t="str">
            <v>75</v>
          </cell>
          <cell r="E2995">
            <v>19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 t="str">
            <v>454272</v>
          </cell>
          <cell r="B2996" t="str">
            <v>1251</v>
          </cell>
          <cell r="C2996" t="str">
            <v>12</v>
          </cell>
          <cell r="D2996" t="str">
            <v>75</v>
          </cell>
          <cell r="E2996">
            <v>20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 t="str">
            <v>454272</v>
          </cell>
          <cell r="B2997" t="str">
            <v>1251</v>
          </cell>
          <cell r="C2997" t="str">
            <v>12</v>
          </cell>
          <cell r="D2997" t="str">
            <v>75</v>
          </cell>
          <cell r="E2997">
            <v>21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 t="str">
            <v>454272</v>
          </cell>
          <cell r="B2998" t="str">
            <v>1251</v>
          </cell>
          <cell r="C2998" t="str">
            <v>12</v>
          </cell>
          <cell r="D2998" t="str">
            <v>75</v>
          </cell>
          <cell r="E2998">
            <v>22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 t="str">
            <v>454272</v>
          </cell>
          <cell r="B2999" t="str">
            <v>1251</v>
          </cell>
          <cell r="C2999" t="str">
            <v>12</v>
          </cell>
          <cell r="D2999" t="str">
            <v>75</v>
          </cell>
          <cell r="E2999">
            <v>23</v>
          </cell>
          <cell r="G2999">
            <v>88131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88131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87754</v>
          </cell>
          <cell r="R2999">
            <v>87754</v>
          </cell>
          <cell r="S2999">
            <v>0</v>
          </cell>
          <cell r="T2999">
            <v>377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 t="str">
            <v>454272</v>
          </cell>
          <cell r="B3000" t="str">
            <v>1251</v>
          </cell>
          <cell r="C3000" t="str">
            <v>12</v>
          </cell>
          <cell r="D3000" t="str">
            <v>75</v>
          </cell>
          <cell r="E3000">
            <v>24</v>
          </cell>
          <cell r="G3000">
            <v>28128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28128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28113</v>
          </cell>
          <cell r="R3000">
            <v>28113</v>
          </cell>
          <cell r="S3000">
            <v>0</v>
          </cell>
          <cell r="T3000">
            <v>15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 t="str">
            <v>454272</v>
          </cell>
          <cell r="B3001" t="str">
            <v>1251</v>
          </cell>
          <cell r="C3001" t="str">
            <v>12</v>
          </cell>
          <cell r="D3001" t="str">
            <v>75</v>
          </cell>
          <cell r="E3001">
            <v>25</v>
          </cell>
          <cell r="G3001">
            <v>58286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58286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56860</v>
          </cell>
          <cell r="R3001">
            <v>56860</v>
          </cell>
          <cell r="S3001">
            <v>0</v>
          </cell>
          <cell r="T3001">
            <v>1426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 t="str">
            <v>454272</v>
          </cell>
          <cell r="B3002" t="str">
            <v>1251</v>
          </cell>
          <cell r="C3002" t="str">
            <v>12</v>
          </cell>
          <cell r="D3002" t="str">
            <v>75</v>
          </cell>
          <cell r="E3002">
            <v>26</v>
          </cell>
          <cell r="G3002">
            <v>174545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174545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172727</v>
          </cell>
          <cell r="R3002">
            <v>172727</v>
          </cell>
          <cell r="S3002">
            <v>0</v>
          </cell>
          <cell r="T3002">
            <v>1818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 t="str">
            <v>454272</v>
          </cell>
          <cell r="B3003" t="str">
            <v>1251</v>
          </cell>
          <cell r="C3003" t="str">
            <v>12</v>
          </cell>
          <cell r="D3003" t="str">
            <v>75</v>
          </cell>
          <cell r="E3003">
            <v>27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 t="str">
            <v>454272</v>
          </cell>
          <cell r="B3004" t="str">
            <v>1251</v>
          </cell>
          <cell r="C3004" t="str">
            <v>12</v>
          </cell>
          <cell r="D3004" t="str">
            <v>75</v>
          </cell>
          <cell r="E3004">
            <v>28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 t="str">
            <v>454272</v>
          </cell>
          <cell r="B3005" t="str">
            <v>1251</v>
          </cell>
          <cell r="C3005" t="str">
            <v>12</v>
          </cell>
          <cell r="D3005" t="str">
            <v>75</v>
          </cell>
          <cell r="E3005">
            <v>29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 t="str">
            <v>454272</v>
          </cell>
          <cell r="B3006" t="str">
            <v>1251</v>
          </cell>
          <cell r="C3006" t="str">
            <v>12</v>
          </cell>
          <cell r="D3006" t="str">
            <v>75</v>
          </cell>
          <cell r="E3006">
            <v>30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 t="str">
            <v>454272</v>
          </cell>
          <cell r="B3007" t="str">
            <v>1251</v>
          </cell>
          <cell r="C3007" t="str">
            <v>12</v>
          </cell>
          <cell r="D3007" t="str">
            <v>75</v>
          </cell>
          <cell r="E3007">
            <v>31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 t="str">
            <v>454272</v>
          </cell>
          <cell r="B3008" t="str">
            <v>1251</v>
          </cell>
          <cell r="C3008" t="str">
            <v>12</v>
          </cell>
          <cell r="D3008" t="str">
            <v>75</v>
          </cell>
          <cell r="E3008">
            <v>32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 t="str">
            <v>454272</v>
          </cell>
          <cell r="B3009" t="str">
            <v>1251</v>
          </cell>
          <cell r="C3009" t="str">
            <v>12</v>
          </cell>
          <cell r="D3009" t="str">
            <v>75</v>
          </cell>
          <cell r="E3009">
            <v>33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 t="str">
            <v>454272</v>
          </cell>
          <cell r="B3010" t="str">
            <v>1251</v>
          </cell>
          <cell r="C3010" t="str">
            <v>12</v>
          </cell>
          <cell r="D3010" t="str">
            <v>75</v>
          </cell>
          <cell r="E3010">
            <v>34</v>
          </cell>
          <cell r="G3010">
            <v>184511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176945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172727</v>
          </cell>
          <cell r="R3010">
            <v>172727</v>
          </cell>
          <cell r="S3010">
            <v>0</v>
          </cell>
          <cell r="T3010">
            <v>4218</v>
          </cell>
          <cell r="U3010">
            <v>0</v>
          </cell>
          <cell r="V3010">
            <v>7566</v>
          </cell>
          <cell r="W3010">
            <v>0</v>
          </cell>
        </row>
        <row r="3011">
          <cell r="A3011" t="str">
            <v>454272</v>
          </cell>
          <cell r="B3011" t="str">
            <v>1251</v>
          </cell>
          <cell r="C3011" t="str">
            <v>12</v>
          </cell>
          <cell r="D3011" t="str">
            <v>80</v>
          </cell>
          <cell r="E3011">
            <v>1</v>
          </cell>
          <cell r="G3011">
            <v>0</v>
          </cell>
          <cell r="H3011">
            <v>70386</v>
          </cell>
          <cell r="I3011">
            <v>70374</v>
          </cell>
          <cell r="J3011">
            <v>0</v>
          </cell>
          <cell r="K3011">
            <v>0</v>
          </cell>
          <cell r="L3011">
            <v>13314</v>
          </cell>
          <cell r="M3011">
            <v>12951</v>
          </cell>
          <cell r="N3011">
            <v>0</v>
          </cell>
          <cell r="O3011">
            <v>0</v>
          </cell>
          <cell r="P3011">
            <v>4431</v>
          </cell>
          <cell r="Q3011">
            <v>4429</v>
          </cell>
          <cell r="R3011">
            <v>0</v>
          </cell>
          <cell r="S3011">
            <v>0</v>
          </cell>
          <cell r="T3011">
            <v>88131</v>
          </cell>
          <cell r="U3011">
            <v>87754</v>
          </cell>
          <cell r="V3011">
            <v>0</v>
          </cell>
          <cell r="W3011">
            <v>0</v>
          </cell>
        </row>
        <row r="3012">
          <cell r="A3012" t="str">
            <v>454272</v>
          </cell>
          <cell r="B3012" t="str">
            <v>1251</v>
          </cell>
          <cell r="C3012" t="str">
            <v>12</v>
          </cell>
          <cell r="D3012" t="str">
            <v>80</v>
          </cell>
          <cell r="E3012">
            <v>5</v>
          </cell>
          <cell r="G3012">
            <v>0</v>
          </cell>
          <cell r="H3012">
            <v>27103</v>
          </cell>
          <cell r="I3012">
            <v>27090</v>
          </cell>
          <cell r="J3012">
            <v>0</v>
          </cell>
          <cell r="K3012">
            <v>0</v>
          </cell>
          <cell r="L3012">
            <v>1025</v>
          </cell>
          <cell r="M3012">
            <v>1023</v>
          </cell>
          <cell r="N3012">
            <v>0</v>
          </cell>
          <cell r="O3012">
            <v>0</v>
          </cell>
          <cell r="P3012">
            <v>50655</v>
          </cell>
          <cell r="Q3012">
            <v>49495</v>
          </cell>
          <cell r="R3012">
            <v>0</v>
          </cell>
          <cell r="S3012">
            <v>0</v>
          </cell>
          <cell r="T3012">
            <v>7200</v>
          </cell>
          <cell r="U3012">
            <v>7107</v>
          </cell>
          <cell r="V3012">
            <v>0</v>
          </cell>
          <cell r="W3012">
            <v>0</v>
          </cell>
        </row>
        <row r="3013">
          <cell r="A3013" t="str">
            <v>454272</v>
          </cell>
          <cell r="B3013" t="str">
            <v>1251</v>
          </cell>
          <cell r="C3013" t="str">
            <v>12</v>
          </cell>
          <cell r="D3013" t="str">
            <v>80</v>
          </cell>
          <cell r="E3013">
            <v>9</v>
          </cell>
          <cell r="G3013">
            <v>0</v>
          </cell>
          <cell r="H3013">
            <v>331</v>
          </cell>
          <cell r="I3013">
            <v>193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</row>
        <row r="3014">
          <cell r="A3014" t="str">
            <v>454272</v>
          </cell>
          <cell r="B3014" t="str">
            <v>1251</v>
          </cell>
          <cell r="C3014" t="str">
            <v>12</v>
          </cell>
          <cell r="D3014" t="str">
            <v>80</v>
          </cell>
          <cell r="E3014">
            <v>13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</row>
        <row r="3015">
          <cell r="A3015" t="str">
            <v>454272</v>
          </cell>
          <cell r="B3015" t="str">
            <v>1251</v>
          </cell>
          <cell r="C3015" t="str">
            <v>12</v>
          </cell>
          <cell r="D3015" t="str">
            <v>80</v>
          </cell>
          <cell r="E3015">
            <v>17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</row>
        <row r="3016">
          <cell r="A3016" t="str">
            <v>454272</v>
          </cell>
          <cell r="B3016" t="str">
            <v>1251</v>
          </cell>
          <cell r="C3016" t="str">
            <v>12</v>
          </cell>
          <cell r="D3016" t="str">
            <v>80</v>
          </cell>
          <cell r="E3016">
            <v>21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</row>
        <row r="3017">
          <cell r="A3017" t="str">
            <v>454272</v>
          </cell>
          <cell r="B3017" t="str">
            <v>1251</v>
          </cell>
          <cell r="C3017" t="str">
            <v>12</v>
          </cell>
          <cell r="D3017" t="str">
            <v>80</v>
          </cell>
          <cell r="E3017">
            <v>25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</row>
        <row r="3018">
          <cell r="A3018" t="str">
            <v>454272</v>
          </cell>
          <cell r="B3018" t="str">
            <v>1251</v>
          </cell>
          <cell r="C3018" t="str">
            <v>12</v>
          </cell>
          <cell r="D3018" t="str">
            <v>80</v>
          </cell>
          <cell r="E3018">
            <v>29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</row>
        <row r="3019">
          <cell r="A3019" t="str">
            <v>454272</v>
          </cell>
          <cell r="B3019" t="str">
            <v>1251</v>
          </cell>
          <cell r="C3019" t="str">
            <v>12</v>
          </cell>
          <cell r="D3019" t="str">
            <v>80</v>
          </cell>
          <cell r="E3019">
            <v>33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</row>
        <row r="3020">
          <cell r="A3020" t="str">
            <v>454272</v>
          </cell>
          <cell r="B3020" t="str">
            <v>1251</v>
          </cell>
          <cell r="C3020" t="str">
            <v>12</v>
          </cell>
          <cell r="D3020" t="str">
            <v>80</v>
          </cell>
          <cell r="E3020">
            <v>37</v>
          </cell>
          <cell r="G3020">
            <v>0</v>
          </cell>
          <cell r="H3020">
            <v>100</v>
          </cell>
          <cell r="I3020">
            <v>65</v>
          </cell>
          <cell r="J3020">
            <v>0</v>
          </cell>
          <cell r="K3020">
            <v>0</v>
          </cell>
          <cell r="L3020">
            <v>174545</v>
          </cell>
          <cell r="M3020">
            <v>172727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8315</v>
          </cell>
          <cell r="U3020">
            <v>0</v>
          </cell>
          <cell r="V3020">
            <v>0</v>
          </cell>
          <cell r="W3020">
            <v>0</v>
          </cell>
        </row>
        <row r="3021">
          <cell r="A3021" t="str">
            <v>454272</v>
          </cell>
          <cell r="B3021" t="str">
            <v>1251</v>
          </cell>
          <cell r="C3021" t="str">
            <v>12</v>
          </cell>
          <cell r="D3021" t="str">
            <v>80</v>
          </cell>
          <cell r="E3021">
            <v>41</v>
          </cell>
          <cell r="G3021">
            <v>0</v>
          </cell>
          <cell r="H3021">
            <v>1651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</row>
        <row r="3022">
          <cell r="A3022" t="str">
            <v>454272</v>
          </cell>
          <cell r="B3022" t="str">
            <v>1251</v>
          </cell>
          <cell r="C3022" t="str">
            <v>12</v>
          </cell>
          <cell r="D3022" t="str">
            <v>80</v>
          </cell>
          <cell r="E3022">
            <v>45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</row>
        <row r="3023">
          <cell r="A3023" t="str">
            <v>454272</v>
          </cell>
          <cell r="B3023" t="str">
            <v>1251</v>
          </cell>
          <cell r="C3023" t="str">
            <v>12</v>
          </cell>
          <cell r="D3023" t="str">
            <v>80</v>
          </cell>
          <cell r="E3023">
            <v>49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</row>
        <row r="3024">
          <cell r="A3024" t="str">
            <v>454272</v>
          </cell>
          <cell r="B3024" t="str">
            <v>1251</v>
          </cell>
          <cell r="C3024" t="str">
            <v>12</v>
          </cell>
          <cell r="D3024" t="str">
            <v>80</v>
          </cell>
          <cell r="E3024">
            <v>53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</row>
        <row r="3025">
          <cell r="A3025" t="str">
            <v>454272</v>
          </cell>
          <cell r="B3025" t="str">
            <v>1251</v>
          </cell>
          <cell r="C3025" t="str">
            <v>12</v>
          </cell>
          <cell r="D3025" t="str">
            <v>80</v>
          </cell>
          <cell r="E3025">
            <v>57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</row>
        <row r="3026">
          <cell r="A3026" t="str">
            <v>454272</v>
          </cell>
          <cell r="B3026" t="str">
            <v>1251</v>
          </cell>
          <cell r="C3026" t="str">
            <v>12</v>
          </cell>
          <cell r="D3026" t="str">
            <v>80</v>
          </cell>
          <cell r="E3026">
            <v>61</v>
          </cell>
          <cell r="G3026">
            <v>0</v>
          </cell>
          <cell r="H3026">
            <v>9966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</row>
        <row r="3027">
          <cell r="A3027" t="str">
            <v>454272</v>
          </cell>
          <cell r="B3027" t="str">
            <v>1251</v>
          </cell>
          <cell r="C3027" t="str">
            <v>12</v>
          </cell>
          <cell r="D3027" t="str">
            <v>80</v>
          </cell>
          <cell r="E3027">
            <v>65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184511</v>
          </cell>
          <cell r="Q3027">
            <v>172727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</row>
        <row r="3028">
          <cell r="A3028" t="str">
            <v>454272</v>
          </cell>
          <cell r="B3028" t="str">
            <v>1251</v>
          </cell>
          <cell r="C3028" t="str">
            <v>12</v>
          </cell>
          <cell r="D3028" t="str">
            <v>80</v>
          </cell>
          <cell r="E3028">
            <v>69</v>
          </cell>
          <cell r="G3028">
            <v>0</v>
          </cell>
          <cell r="H3028">
            <v>24505</v>
          </cell>
          <cell r="I3028">
            <v>24572</v>
          </cell>
          <cell r="J3028">
            <v>0</v>
          </cell>
          <cell r="K3028">
            <v>0</v>
          </cell>
          <cell r="L3028">
            <v>4010</v>
          </cell>
          <cell r="M3028">
            <v>4009</v>
          </cell>
          <cell r="N3028">
            <v>0</v>
          </cell>
          <cell r="O3028">
            <v>0</v>
          </cell>
          <cell r="P3028">
            <v>0</v>
          </cell>
          <cell r="Q3028">
            <v>165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</row>
        <row r="3029">
          <cell r="A3029" t="str">
            <v>454272</v>
          </cell>
          <cell r="B3029" t="str">
            <v>1251</v>
          </cell>
          <cell r="C3029" t="str">
            <v>12</v>
          </cell>
          <cell r="D3029" t="str">
            <v>80</v>
          </cell>
          <cell r="E3029">
            <v>73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</row>
        <row r="3030">
          <cell r="A3030" t="str">
            <v>454272</v>
          </cell>
          <cell r="B3030" t="str">
            <v>1251</v>
          </cell>
          <cell r="C3030" t="str">
            <v>12</v>
          </cell>
          <cell r="D3030" t="str">
            <v>80</v>
          </cell>
          <cell r="E3030">
            <v>77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</row>
        <row r="3031">
          <cell r="A3031" t="str">
            <v>454272</v>
          </cell>
          <cell r="B3031" t="str">
            <v>1251</v>
          </cell>
          <cell r="C3031" t="str">
            <v>12</v>
          </cell>
          <cell r="D3031" t="str">
            <v>80</v>
          </cell>
          <cell r="E3031">
            <v>81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</row>
        <row r="3032">
          <cell r="A3032" t="str">
            <v>454272</v>
          </cell>
          <cell r="B3032" t="str">
            <v>1251</v>
          </cell>
          <cell r="C3032" t="str">
            <v>12</v>
          </cell>
          <cell r="D3032" t="str">
            <v>80</v>
          </cell>
          <cell r="E3032">
            <v>85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</row>
        <row r="3033">
          <cell r="A3033" t="str">
            <v>454272</v>
          </cell>
          <cell r="B3033" t="str">
            <v>1251</v>
          </cell>
          <cell r="C3033" t="str">
            <v>12</v>
          </cell>
          <cell r="D3033" t="str">
            <v>80</v>
          </cell>
          <cell r="E3033">
            <v>89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</row>
        <row r="3034">
          <cell r="A3034" t="str">
            <v>454272</v>
          </cell>
          <cell r="B3034" t="str">
            <v>1251</v>
          </cell>
          <cell r="C3034" t="str">
            <v>12</v>
          </cell>
          <cell r="D3034" t="str">
            <v>80</v>
          </cell>
          <cell r="E3034">
            <v>93</v>
          </cell>
          <cell r="G3034">
            <v>0</v>
          </cell>
          <cell r="H3034">
            <v>0</v>
          </cell>
          <cell r="I3034">
            <v>157</v>
          </cell>
          <cell r="J3034">
            <v>0</v>
          </cell>
          <cell r="K3034">
            <v>0</v>
          </cell>
          <cell r="L3034">
            <v>1939</v>
          </cell>
          <cell r="M3034">
            <v>1782</v>
          </cell>
          <cell r="N3034">
            <v>0</v>
          </cell>
          <cell r="O3034">
            <v>0</v>
          </cell>
          <cell r="P3034">
            <v>0</v>
          </cell>
          <cell r="Q3034">
            <v>11598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</row>
        <row r="3035">
          <cell r="A3035" t="str">
            <v>454272</v>
          </cell>
          <cell r="B3035" t="str">
            <v>1251</v>
          </cell>
          <cell r="C3035" t="str">
            <v>12</v>
          </cell>
          <cell r="D3035" t="str">
            <v>80</v>
          </cell>
          <cell r="E3035">
            <v>97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1939</v>
          </cell>
          <cell r="M3035">
            <v>13537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</row>
        <row r="3036">
          <cell r="A3036" t="str">
            <v>454272</v>
          </cell>
          <cell r="B3036" t="str">
            <v>1251</v>
          </cell>
          <cell r="C3036" t="str">
            <v>12</v>
          </cell>
          <cell r="D3036" t="str">
            <v>80</v>
          </cell>
          <cell r="E3036">
            <v>101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</row>
        <row r="3037">
          <cell r="A3037" t="str">
            <v>454272</v>
          </cell>
          <cell r="B3037" t="str">
            <v>1251</v>
          </cell>
          <cell r="C3037" t="str">
            <v>12</v>
          </cell>
          <cell r="D3037" t="str">
            <v>80</v>
          </cell>
          <cell r="E3037">
            <v>105</v>
          </cell>
          <cell r="G3037">
            <v>0</v>
          </cell>
          <cell r="H3037">
            <v>426</v>
          </cell>
          <cell r="I3037">
            <v>426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426</v>
          </cell>
          <cell r="U3037">
            <v>426</v>
          </cell>
          <cell r="V3037">
            <v>0</v>
          </cell>
          <cell r="W3037">
            <v>0</v>
          </cell>
        </row>
        <row r="3038">
          <cell r="A3038" t="str">
            <v>454272</v>
          </cell>
          <cell r="B3038" t="str">
            <v>1251</v>
          </cell>
          <cell r="C3038" t="str">
            <v>12</v>
          </cell>
          <cell r="D3038" t="str">
            <v>80</v>
          </cell>
          <cell r="E3038">
            <v>109</v>
          </cell>
          <cell r="G3038">
            <v>0</v>
          </cell>
          <cell r="H3038">
            <v>8461</v>
          </cell>
          <cell r="I3038">
            <v>7261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</row>
        <row r="3039">
          <cell r="A3039" t="str">
            <v>454272</v>
          </cell>
          <cell r="B3039" t="str">
            <v>1251</v>
          </cell>
          <cell r="C3039" t="str">
            <v>12</v>
          </cell>
          <cell r="D3039" t="str">
            <v>80</v>
          </cell>
          <cell r="E3039">
            <v>113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8887</v>
          </cell>
          <cell r="Q3039">
            <v>7687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</row>
        <row r="3040">
          <cell r="A3040" t="str">
            <v>454272</v>
          </cell>
          <cell r="B3040" t="str">
            <v>1251</v>
          </cell>
          <cell r="C3040" t="str">
            <v>12</v>
          </cell>
          <cell r="D3040" t="str">
            <v>80</v>
          </cell>
          <cell r="E3040">
            <v>117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</row>
        <row r="3041">
          <cell r="A3041" t="str">
            <v>454272</v>
          </cell>
          <cell r="B3041" t="str">
            <v>1251</v>
          </cell>
          <cell r="C3041" t="str">
            <v>12</v>
          </cell>
          <cell r="D3041" t="str">
            <v>80</v>
          </cell>
          <cell r="E3041">
            <v>121</v>
          </cell>
          <cell r="G3041">
            <v>0</v>
          </cell>
          <cell r="H3041">
            <v>39341</v>
          </cell>
          <cell r="I3041">
            <v>49970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145170</v>
          </cell>
          <cell r="Q3041">
            <v>145099</v>
          </cell>
          <cell r="R3041">
            <v>0</v>
          </cell>
          <cell r="S3041">
            <v>0</v>
          </cell>
          <cell r="T3041">
            <v>0</v>
          </cell>
          <cell r="U3041">
            <v>-22342</v>
          </cell>
          <cell r="V3041">
            <v>0</v>
          </cell>
          <cell r="W3041">
            <v>0</v>
          </cell>
        </row>
        <row r="3042">
          <cell r="A3042" t="str">
            <v>454272</v>
          </cell>
          <cell r="B3042" t="str">
            <v>1251</v>
          </cell>
          <cell r="C3042" t="str">
            <v>12</v>
          </cell>
          <cell r="D3042" t="str">
            <v>80</v>
          </cell>
          <cell r="E3042">
            <v>125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</row>
        <row r="3043">
          <cell r="A3043" t="str">
            <v>454272</v>
          </cell>
          <cell r="B3043" t="str">
            <v>1251</v>
          </cell>
          <cell r="C3043" t="str">
            <v>12</v>
          </cell>
          <cell r="D3043" t="str">
            <v>80</v>
          </cell>
          <cell r="E3043">
            <v>129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</row>
        <row r="3044">
          <cell r="A3044" t="str">
            <v>454272</v>
          </cell>
          <cell r="B3044" t="str">
            <v>1251</v>
          </cell>
          <cell r="C3044" t="str">
            <v>12</v>
          </cell>
          <cell r="D3044" t="str">
            <v>80</v>
          </cell>
          <cell r="E3044">
            <v>133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1824</v>
          </cell>
          <cell r="R3044">
            <v>0</v>
          </cell>
          <cell r="S3044">
            <v>0</v>
          </cell>
          <cell r="T3044">
            <v>0</v>
          </cell>
          <cell r="U3044">
            <v>1824</v>
          </cell>
          <cell r="V3044">
            <v>0</v>
          </cell>
          <cell r="W3044">
            <v>0</v>
          </cell>
        </row>
        <row r="3045">
          <cell r="A3045" t="str">
            <v>454272</v>
          </cell>
          <cell r="B3045" t="str">
            <v>1251</v>
          </cell>
          <cell r="C3045" t="str">
            <v>12</v>
          </cell>
          <cell r="D3045" t="str">
            <v>80</v>
          </cell>
          <cell r="E3045">
            <v>137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</row>
        <row r="3046">
          <cell r="A3046" t="str">
            <v>454272</v>
          </cell>
          <cell r="B3046" t="str">
            <v>1251</v>
          </cell>
          <cell r="C3046" t="str">
            <v>12</v>
          </cell>
          <cell r="D3046" t="str">
            <v>80</v>
          </cell>
          <cell r="E3046">
            <v>141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</row>
        <row r="3047">
          <cell r="A3047" t="str">
            <v>454272</v>
          </cell>
          <cell r="B3047" t="str">
            <v>1251</v>
          </cell>
          <cell r="C3047" t="str">
            <v>12</v>
          </cell>
          <cell r="D3047" t="str">
            <v>80</v>
          </cell>
          <cell r="E3047">
            <v>145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664</v>
          </cell>
          <cell r="N3047">
            <v>0</v>
          </cell>
          <cell r="O3047">
            <v>0</v>
          </cell>
          <cell r="P3047">
            <v>0</v>
          </cell>
          <cell r="Q3047">
            <v>664</v>
          </cell>
          <cell r="R3047">
            <v>0</v>
          </cell>
          <cell r="S3047">
            <v>0</v>
          </cell>
          <cell r="T3047">
            <v>0</v>
          </cell>
          <cell r="U3047">
            <v>-1160</v>
          </cell>
          <cell r="V3047">
            <v>0</v>
          </cell>
          <cell r="W3047">
            <v>0</v>
          </cell>
        </row>
        <row r="3048">
          <cell r="A3048" t="str">
            <v>454272</v>
          </cell>
          <cell r="B3048" t="str">
            <v>1251</v>
          </cell>
          <cell r="C3048" t="str">
            <v>12</v>
          </cell>
          <cell r="D3048" t="str">
            <v>80</v>
          </cell>
          <cell r="E3048">
            <v>149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</row>
        <row r="3049">
          <cell r="A3049" t="str">
            <v>454272</v>
          </cell>
          <cell r="B3049" t="str">
            <v>1251</v>
          </cell>
          <cell r="C3049" t="str">
            <v>12</v>
          </cell>
          <cell r="D3049" t="str">
            <v>80</v>
          </cell>
          <cell r="E3049">
            <v>153</v>
          </cell>
          <cell r="G3049">
            <v>0</v>
          </cell>
          <cell r="H3049">
            <v>0</v>
          </cell>
          <cell r="I3049">
            <v>21182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21182</v>
          </cell>
          <cell r="R3049">
            <v>0</v>
          </cell>
          <cell r="S3049">
            <v>130</v>
          </cell>
          <cell r="T3049">
            <v>130</v>
          </cell>
          <cell r="U3049">
            <v>143</v>
          </cell>
          <cell r="V3049">
            <v>0</v>
          </cell>
          <cell r="W3049">
            <v>0</v>
          </cell>
        </row>
        <row r="3050">
          <cell r="A3050" t="str">
            <v>454272</v>
          </cell>
          <cell r="B3050" t="str">
            <v>1251</v>
          </cell>
          <cell r="C3050" t="str">
            <v>12</v>
          </cell>
          <cell r="D3050" t="str">
            <v>80</v>
          </cell>
          <cell r="E3050">
            <v>157</v>
          </cell>
          <cell r="G3050">
            <v>0</v>
          </cell>
          <cell r="H3050">
            <v>0</v>
          </cell>
          <cell r="I3050">
            <v>155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</row>
        <row r="3051">
          <cell r="A3051" t="str">
            <v>450197</v>
          </cell>
          <cell r="B3051" t="str">
            <v>1251</v>
          </cell>
          <cell r="C3051" t="str">
            <v>12</v>
          </cell>
          <cell r="D3051" t="str">
            <v>01</v>
          </cell>
          <cell r="E3051">
            <v>1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11</v>
          </cell>
          <cell r="L3051">
            <v>8</v>
          </cell>
          <cell r="M3051">
            <v>1164</v>
          </cell>
          <cell r="N3051">
            <v>93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1175</v>
          </cell>
          <cell r="T3051">
            <v>101</v>
          </cell>
          <cell r="U3051">
            <v>0</v>
          </cell>
          <cell r="V3051">
            <v>0</v>
          </cell>
          <cell r="W3051">
            <v>0</v>
          </cell>
        </row>
        <row r="3052">
          <cell r="A3052" t="str">
            <v>450197</v>
          </cell>
          <cell r="B3052" t="str">
            <v>1251</v>
          </cell>
          <cell r="C3052" t="str">
            <v>12</v>
          </cell>
          <cell r="D3052" t="str">
            <v>01</v>
          </cell>
          <cell r="E3052">
            <v>8</v>
          </cell>
          <cell r="G3052">
            <v>917215</v>
          </cell>
          <cell r="H3052">
            <v>904594</v>
          </cell>
          <cell r="I3052">
            <v>76005</v>
          </cell>
          <cell r="J3052">
            <v>42253</v>
          </cell>
          <cell r="K3052">
            <v>5204</v>
          </cell>
          <cell r="L3052">
            <v>7853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</row>
        <row r="3053">
          <cell r="A3053" t="str">
            <v>450197</v>
          </cell>
          <cell r="B3053" t="str">
            <v>1251</v>
          </cell>
          <cell r="C3053" t="str">
            <v>12</v>
          </cell>
          <cell r="D3053" t="str">
            <v>01</v>
          </cell>
          <cell r="E3053">
            <v>15</v>
          </cell>
          <cell r="G3053">
            <v>0</v>
          </cell>
          <cell r="H3053">
            <v>0</v>
          </cell>
          <cell r="I3053">
            <v>998424</v>
          </cell>
          <cell r="J3053">
            <v>954700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66</v>
          </cell>
          <cell r="P3053">
            <v>41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</row>
        <row r="3054">
          <cell r="A3054" t="str">
            <v>450197</v>
          </cell>
          <cell r="B3054" t="str">
            <v>1251</v>
          </cell>
          <cell r="C3054" t="str">
            <v>12</v>
          </cell>
          <cell r="D3054" t="str">
            <v>01</v>
          </cell>
          <cell r="E3054">
            <v>22</v>
          </cell>
          <cell r="G3054">
            <v>0</v>
          </cell>
          <cell r="H3054">
            <v>0</v>
          </cell>
          <cell r="I3054">
            <v>66</v>
          </cell>
          <cell r="J3054">
            <v>41</v>
          </cell>
          <cell r="K3054">
            <v>1443</v>
          </cell>
          <cell r="L3054">
            <v>1349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</row>
        <row r="3055">
          <cell r="A3055" t="str">
            <v>450197</v>
          </cell>
          <cell r="B3055" t="str">
            <v>1251</v>
          </cell>
          <cell r="C3055" t="str">
            <v>12</v>
          </cell>
          <cell r="D3055" t="str">
            <v>01</v>
          </cell>
          <cell r="E3055">
            <v>29</v>
          </cell>
          <cell r="G3055">
            <v>1443</v>
          </cell>
          <cell r="H3055">
            <v>1349</v>
          </cell>
          <cell r="I3055">
            <v>1001108</v>
          </cell>
          <cell r="J3055">
            <v>956191</v>
          </cell>
          <cell r="K3055">
            <v>2942</v>
          </cell>
          <cell r="L3055">
            <v>2912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7</v>
          </cell>
          <cell r="T3055">
            <v>7</v>
          </cell>
          <cell r="U3055">
            <v>0</v>
          </cell>
          <cell r="V3055">
            <v>0</v>
          </cell>
          <cell r="W3055">
            <v>0</v>
          </cell>
        </row>
        <row r="3056">
          <cell r="A3056" t="str">
            <v>450197</v>
          </cell>
          <cell r="B3056" t="str">
            <v>1251</v>
          </cell>
          <cell r="C3056" t="str">
            <v>12</v>
          </cell>
          <cell r="D3056" t="str">
            <v>01</v>
          </cell>
          <cell r="E3056">
            <v>36</v>
          </cell>
          <cell r="G3056">
            <v>0</v>
          </cell>
          <cell r="H3056">
            <v>0</v>
          </cell>
          <cell r="I3056">
            <v>2949</v>
          </cell>
          <cell r="J3056">
            <v>2919</v>
          </cell>
          <cell r="K3056">
            <v>1077</v>
          </cell>
          <cell r="L3056">
            <v>3182</v>
          </cell>
          <cell r="M3056">
            <v>158</v>
          </cell>
          <cell r="N3056">
            <v>379</v>
          </cell>
          <cell r="O3056">
            <v>0</v>
          </cell>
          <cell r="P3056">
            <v>0</v>
          </cell>
          <cell r="Q3056">
            <v>19</v>
          </cell>
          <cell r="R3056">
            <v>13</v>
          </cell>
          <cell r="S3056">
            <v>19</v>
          </cell>
          <cell r="T3056">
            <v>13</v>
          </cell>
          <cell r="U3056">
            <v>0</v>
          </cell>
          <cell r="V3056">
            <v>0</v>
          </cell>
          <cell r="W3056">
            <v>0</v>
          </cell>
        </row>
        <row r="3057">
          <cell r="A3057" t="str">
            <v>450197</v>
          </cell>
          <cell r="B3057" t="str">
            <v>1251</v>
          </cell>
          <cell r="C3057" t="str">
            <v>12</v>
          </cell>
          <cell r="D3057" t="str">
            <v>01</v>
          </cell>
          <cell r="E3057">
            <v>43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1254</v>
          </cell>
          <cell r="P3057">
            <v>3574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</row>
        <row r="3058">
          <cell r="A3058" t="str">
            <v>450197</v>
          </cell>
          <cell r="B3058" t="str">
            <v>1251</v>
          </cell>
          <cell r="C3058" t="str">
            <v>12</v>
          </cell>
          <cell r="D3058" t="str">
            <v>01</v>
          </cell>
          <cell r="E3058">
            <v>50</v>
          </cell>
          <cell r="G3058">
            <v>0</v>
          </cell>
          <cell r="H3058">
            <v>0</v>
          </cell>
          <cell r="I3058">
            <v>349</v>
          </cell>
          <cell r="J3058">
            <v>413</v>
          </cell>
          <cell r="K3058">
            <v>1047</v>
          </cell>
          <cell r="L3058">
            <v>5834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1396</v>
          </cell>
          <cell r="R3058">
            <v>6247</v>
          </cell>
          <cell r="S3058">
            <v>16</v>
          </cell>
          <cell r="T3058">
            <v>42</v>
          </cell>
          <cell r="U3058">
            <v>0</v>
          </cell>
          <cell r="V3058">
            <v>0</v>
          </cell>
          <cell r="W3058">
            <v>0</v>
          </cell>
        </row>
        <row r="3059">
          <cell r="A3059" t="str">
            <v>450197</v>
          </cell>
          <cell r="B3059" t="str">
            <v>1251</v>
          </cell>
          <cell r="C3059" t="str">
            <v>12</v>
          </cell>
          <cell r="D3059" t="str">
            <v>01</v>
          </cell>
          <cell r="E3059">
            <v>57</v>
          </cell>
          <cell r="G3059">
            <v>6582</v>
          </cell>
          <cell r="H3059">
            <v>4166</v>
          </cell>
          <cell r="I3059">
            <v>8646</v>
          </cell>
          <cell r="J3059">
            <v>0</v>
          </cell>
          <cell r="K3059">
            <v>0</v>
          </cell>
          <cell r="L3059">
            <v>0</v>
          </cell>
          <cell r="M3059">
            <v>15244</v>
          </cell>
          <cell r="N3059">
            <v>4208</v>
          </cell>
          <cell r="O3059">
            <v>20843</v>
          </cell>
          <cell r="P3059">
            <v>16948</v>
          </cell>
          <cell r="Q3059">
            <v>1021951</v>
          </cell>
          <cell r="R3059">
            <v>973139</v>
          </cell>
          <cell r="S3059">
            <v>258895</v>
          </cell>
          <cell r="T3059">
            <v>258895</v>
          </cell>
          <cell r="U3059">
            <v>0</v>
          </cell>
          <cell r="V3059">
            <v>0</v>
          </cell>
          <cell r="W3059">
            <v>0</v>
          </cell>
        </row>
        <row r="3060">
          <cell r="A3060" t="str">
            <v>450197</v>
          </cell>
          <cell r="B3060" t="str">
            <v>1251</v>
          </cell>
          <cell r="C3060" t="str">
            <v>12</v>
          </cell>
          <cell r="D3060" t="str">
            <v>01</v>
          </cell>
          <cell r="E3060">
            <v>64</v>
          </cell>
          <cell r="G3060">
            <v>728460</v>
          </cell>
          <cell r="H3060">
            <v>691397</v>
          </cell>
          <cell r="I3060">
            <v>0</v>
          </cell>
          <cell r="J3060">
            <v>0</v>
          </cell>
          <cell r="K3060">
            <v>987355</v>
          </cell>
          <cell r="L3060">
            <v>950292</v>
          </cell>
          <cell r="M3060">
            <v>15239</v>
          </cell>
          <cell r="N3060">
            <v>9131</v>
          </cell>
          <cell r="O3060">
            <v>15239</v>
          </cell>
          <cell r="P3060">
            <v>9131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</row>
        <row r="3061">
          <cell r="A3061" t="str">
            <v>450197</v>
          </cell>
          <cell r="B3061" t="str">
            <v>1251</v>
          </cell>
          <cell r="C3061" t="str">
            <v>12</v>
          </cell>
          <cell r="D3061" t="str">
            <v>01</v>
          </cell>
          <cell r="E3061">
            <v>71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15239</v>
          </cell>
          <cell r="N3061">
            <v>9131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</row>
        <row r="3062">
          <cell r="A3062" t="str">
            <v>450197</v>
          </cell>
          <cell r="B3062" t="str">
            <v>1251</v>
          </cell>
          <cell r="C3062" t="str">
            <v>12</v>
          </cell>
          <cell r="D3062" t="str">
            <v>01</v>
          </cell>
          <cell r="E3062">
            <v>78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15239</v>
          </cell>
          <cell r="P3062">
            <v>9131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</row>
        <row r="3063">
          <cell r="A3063" t="str">
            <v>450197</v>
          </cell>
          <cell r="B3063" t="str">
            <v>1251</v>
          </cell>
          <cell r="C3063" t="str">
            <v>12</v>
          </cell>
          <cell r="D3063" t="str">
            <v>01</v>
          </cell>
          <cell r="E3063">
            <v>85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3074</v>
          </cell>
          <cell r="N3063">
            <v>2446</v>
          </cell>
          <cell r="O3063">
            <v>3074</v>
          </cell>
          <cell r="P3063">
            <v>2446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</row>
        <row r="3064">
          <cell r="A3064" t="str">
            <v>450197</v>
          </cell>
          <cell r="B3064" t="str">
            <v>1251</v>
          </cell>
          <cell r="C3064" t="str">
            <v>12</v>
          </cell>
          <cell r="D3064" t="str">
            <v>01</v>
          </cell>
          <cell r="E3064">
            <v>92</v>
          </cell>
          <cell r="G3064">
            <v>14001</v>
          </cell>
          <cell r="H3064">
            <v>9024</v>
          </cell>
          <cell r="I3064">
            <v>11132</v>
          </cell>
          <cell r="J3064">
            <v>5765</v>
          </cell>
          <cell r="K3064">
            <v>2869</v>
          </cell>
          <cell r="L3064">
            <v>3259</v>
          </cell>
          <cell r="M3064">
            <v>881</v>
          </cell>
          <cell r="N3064">
            <v>922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</row>
        <row r="3065">
          <cell r="A3065" t="str">
            <v>450197</v>
          </cell>
          <cell r="B3065" t="str">
            <v>1251</v>
          </cell>
          <cell r="C3065" t="str">
            <v>12</v>
          </cell>
          <cell r="D3065" t="str">
            <v>01</v>
          </cell>
          <cell r="E3065">
            <v>99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</row>
        <row r="3066">
          <cell r="A3066" t="str">
            <v>450197</v>
          </cell>
          <cell r="B3066" t="str">
            <v>1251</v>
          </cell>
          <cell r="C3066" t="str">
            <v>12</v>
          </cell>
          <cell r="D3066" t="str">
            <v>01</v>
          </cell>
          <cell r="E3066">
            <v>106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643</v>
          </cell>
          <cell r="N3066">
            <v>758</v>
          </cell>
          <cell r="O3066">
            <v>238</v>
          </cell>
          <cell r="P3066">
            <v>164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</row>
        <row r="3067">
          <cell r="A3067" t="str">
            <v>450197</v>
          </cell>
          <cell r="B3067" t="str">
            <v>1251</v>
          </cell>
          <cell r="C3067" t="str">
            <v>12</v>
          </cell>
          <cell r="D3067" t="str">
            <v>01</v>
          </cell>
          <cell r="E3067">
            <v>113</v>
          </cell>
          <cell r="G3067">
            <v>14882</v>
          </cell>
          <cell r="H3067">
            <v>9946</v>
          </cell>
          <cell r="I3067">
            <v>0</v>
          </cell>
          <cell r="J3067">
            <v>0</v>
          </cell>
          <cell r="K3067">
            <v>1401</v>
          </cell>
          <cell r="L3067">
            <v>1324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</row>
        <row r="3068">
          <cell r="A3068" t="str">
            <v>450197</v>
          </cell>
          <cell r="B3068" t="str">
            <v>1251</v>
          </cell>
          <cell r="C3068" t="str">
            <v>12</v>
          </cell>
          <cell r="D3068" t="str">
            <v>01</v>
          </cell>
          <cell r="E3068">
            <v>120</v>
          </cell>
          <cell r="G3068">
            <v>1401</v>
          </cell>
          <cell r="H3068">
            <v>1324</v>
          </cell>
          <cell r="I3068">
            <v>19357</v>
          </cell>
          <cell r="J3068">
            <v>13716</v>
          </cell>
          <cell r="K3068">
            <v>1021951</v>
          </cell>
          <cell r="L3068">
            <v>973139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</row>
        <row r="3069">
          <cell r="A3069" t="str">
            <v>450197</v>
          </cell>
          <cell r="B3069" t="str">
            <v>1251</v>
          </cell>
          <cell r="C3069" t="str">
            <v>12</v>
          </cell>
          <cell r="D3069" t="str">
            <v>02</v>
          </cell>
          <cell r="E3069">
            <v>1</v>
          </cell>
          <cell r="G3069">
            <v>758229</v>
          </cell>
          <cell r="H3069">
            <v>753059</v>
          </cell>
          <cell r="I3069">
            <v>750747</v>
          </cell>
          <cell r="J3069">
            <v>0</v>
          </cell>
          <cell r="K3069">
            <v>0</v>
          </cell>
          <cell r="L3069">
            <v>0</v>
          </cell>
          <cell r="M3069">
            <v>116</v>
          </cell>
          <cell r="N3069">
            <v>116</v>
          </cell>
          <cell r="O3069">
            <v>113</v>
          </cell>
          <cell r="P3069">
            <v>24373</v>
          </cell>
          <cell r="Q3069">
            <v>23551</v>
          </cell>
          <cell r="R3069">
            <v>22801</v>
          </cell>
          <cell r="S3069">
            <v>814</v>
          </cell>
          <cell r="T3069">
            <v>3096</v>
          </cell>
          <cell r="U3069">
            <v>2931</v>
          </cell>
          <cell r="V3069">
            <v>0</v>
          </cell>
          <cell r="W3069">
            <v>0</v>
          </cell>
        </row>
        <row r="3070">
          <cell r="A3070" t="str">
            <v>450197</v>
          </cell>
          <cell r="B3070" t="str">
            <v>1251</v>
          </cell>
          <cell r="C3070" t="str">
            <v>12</v>
          </cell>
          <cell r="D3070" t="str">
            <v>02</v>
          </cell>
          <cell r="E3070">
            <v>6</v>
          </cell>
          <cell r="G3070">
            <v>0</v>
          </cell>
          <cell r="H3070">
            <v>0</v>
          </cell>
          <cell r="I3070">
            <v>0</v>
          </cell>
          <cell r="J3070">
            <v>783532</v>
          </cell>
          <cell r="K3070">
            <v>779822</v>
          </cell>
          <cell r="L3070">
            <v>776592</v>
          </cell>
          <cell r="M3070">
            <v>25180</v>
          </cell>
          <cell r="N3070">
            <v>27291</v>
          </cell>
          <cell r="O3070">
            <v>27166</v>
          </cell>
          <cell r="P3070">
            <v>808712</v>
          </cell>
          <cell r="Q3070">
            <v>807113</v>
          </cell>
          <cell r="R3070">
            <v>803758</v>
          </cell>
          <cell r="S3070">
            <v>523</v>
          </cell>
          <cell r="T3070">
            <v>1154</v>
          </cell>
          <cell r="U3070">
            <v>1019</v>
          </cell>
          <cell r="V3070">
            <v>0</v>
          </cell>
          <cell r="W3070">
            <v>0</v>
          </cell>
        </row>
        <row r="3071">
          <cell r="A3071" t="str">
            <v>450197</v>
          </cell>
          <cell r="B3071" t="str">
            <v>1251</v>
          </cell>
          <cell r="C3071" t="str">
            <v>12</v>
          </cell>
          <cell r="D3071" t="str">
            <v>02</v>
          </cell>
          <cell r="E3071">
            <v>11</v>
          </cell>
          <cell r="G3071">
            <v>0</v>
          </cell>
          <cell r="H3071">
            <v>2914</v>
          </cell>
          <cell r="I3071">
            <v>2914</v>
          </cell>
          <cell r="J3071">
            <v>41479</v>
          </cell>
          <cell r="K3071">
            <v>41293</v>
          </cell>
          <cell r="L3071">
            <v>41182</v>
          </cell>
          <cell r="M3071">
            <v>16502</v>
          </cell>
          <cell r="N3071">
            <v>27555</v>
          </cell>
          <cell r="O3071">
            <v>26852</v>
          </cell>
          <cell r="P3071">
            <v>58504</v>
          </cell>
          <cell r="Q3071">
            <v>72916</v>
          </cell>
          <cell r="R3071">
            <v>71967</v>
          </cell>
          <cell r="S3071">
            <v>113</v>
          </cell>
          <cell r="T3071">
            <v>2190</v>
          </cell>
          <cell r="U3071">
            <v>2171</v>
          </cell>
          <cell r="V3071">
            <v>0</v>
          </cell>
          <cell r="W3071">
            <v>0</v>
          </cell>
        </row>
        <row r="3072">
          <cell r="A3072" t="str">
            <v>450197</v>
          </cell>
          <cell r="B3072" t="str">
            <v>1251</v>
          </cell>
          <cell r="C3072" t="str">
            <v>12</v>
          </cell>
          <cell r="D3072" t="str">
            <v>02</v>
          </cell>
          <cell r="E3072">
            <v>16</v>
          </cell>
          <cell r="G3072">
            <v>58617</v>
          </cell>
          <cell r="H3072">
            <v>75106</v>
          </cell>
          <cell r="I3072">
            <v>74138</v>
          </cell>
          <cell r="J3072">
            <v>5371</v>
          </cell>
          <cell r="K3072">
            <v>0</v>
          </cell>
          <cell r="L3072">
            <v>0</v>
          </cell>
          <cell r="M3072">
            <v>12850</v>
          </cell>
          <cell r="N3072">
            <v>12877</v>
          </cell>
          <cell r="O3072">
            <v>10212</v>
          </cell>
          <cell r="P3072">
            <v>12253</v>
          </cell>
          <cell r="Q3072">
            <v>13637</v>
          </cell>
          <cell r="R3072">
            <v>11591</v>
          </cell>
          <cell r="S3072">
            <v>120</v>
          </cell>
          <cell r="T3072">
            <v>135</v>
          </cell>
          <cell r="U3072">
            <v>133</v>
          </cell>
          <cell r="V3072">
            <v>0</v>
          </cell>
          <cell r="W3072">
            <v>0</v>
          </cell>
        </row>
        <row r="3073">
          <cell r="A3073" t="str">
            <v>450197</v>
          </cell>
          <cell r="B3073" t="str">
            <v>1251</v>
          </cell>
          <cell r="C3073" t="str">
            <v>12</v>
          </cell>
          <cell r="D3073" t="str">
            <v>02</v>
          </cell>
          <cell r="E3073">
            <v>21</v>
          </cell>
          <cell r="G3073">
            <v>0</v>
          </cell>
          <cell r="H3073">
            <v>0</v>
          </cell>
          <cell r="I3073">
            <v>0</v>
          </cell>
          <cell r="J3073">
            <v>4419</v>
          </cell>
          <cell r="K3073">
            <v>10772</v>
          </cell>
          <cell r="L3073">
            <v>9802</v>
          </cell>
          <cell r="M3073">
            <v>29642</v>
          </cell>
          <cell r="N3073">
            <v>37421</v>
          </cell>
          <cell r="O3073">
            <v>31738</v>
          </cell>
          <cell r="P3073">
            <v>13</v>
          </cell>
          <cell r="Q3073">
            <v>329</v>
          </cell>
          <cell r="R3073">
            <v>314</v>
          </cell>
          <cell r="S3073">
            <v>29655</v>
          </cell>
          <cell r="T3073">
            <v>37750</v>
          </cell>
          <cell r="U3073">
            <v>32052</v>
          </cell>
          <cell r="V3073">
            <v>0</v>
          </cell>
          <cell r="W3073">
            <v>0</v>
          </cell>
        </row>
        <row r="3074">
          <cell r="A3074" t="str">
            <v>450197</v>
          </cell>
          <cell r="B3074" t="str">
            <v>1251</v>
          </cell>
          <cell r="C3074" t="str">
            <v>12</v>
          </cell>
          <cell r="D3074" t="str">
            <v>02</v>
          </cell>
          <cell r="E3074">
            <v>26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4794</v>
          </cell>
          <cell r="N3074">
            <v>3293</v>
          </cell>
          <cell r="O3074">
            <v>3057</v>
          </cell>
          <cell r="P3074">
            <v>15610</v>
          </cell>
          <cell r="Q3074">
            <v>14289</v>
          </cell>
          <cell r="R3074">
            <v>14007</v>
          </cell>
          <cell r="S3074">
            <v>3936</v>
          </cell>
          <cell r="T3074">
            <v>5027</v>
          </cell>
          <cell r="U3074">
            <v>4775</v>
          </cell>
          <cell r="V3074">
            <v>0</v>
          </cell>
          <cell r="W3074">
            <v>0</v>
          </cell>
        </row>
        <row r="3075">
          <cell r="A3075" t="str">
            <v>450197</v>
          </cell>
          <cell r="B3075" t="str">
            <v>1251</v>
          </cell>
          <cell r="C3075" t="str">
            <v>12</v>
          </cell>
          <cell r="D3075" t="str">
            <v>02</v>
          </cell>
          <cell r="E3075">
            <v>31</v>
          </cell>
          <cell r="G3075">
            <v>24340</v>
          </cell>
          <cell r="H3075">
            <v>22609</v>
          </cell>
          <cell r="I3075">
            <v>21839</v>
          </cell>
          <cell r="J3075">
            <v>606</v>
          </cell>
          <cell r="K3075">
            <v>1062</v>
          </cell>
          <cell r="L3075">
            <v>981</v>
          </cell>
          <cell r="M3075">
            <v>24946</v>
          </cell>
          <cell r="N3075">
            <v>23671</v>
          </cell>
          <cell r="O3075">
            <v>22820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</row>
        <row r="3076">
          <cell r="A3076" t="str">
            <v>450197</v>
          </cell>
          <cell r="B3076" t="str">
            <v>1251</v>
          </cell>
          <cell r="C3076" t="str">
            <v>12</v>
          </cell>
          <cell r="D3076" t="str">
            <v>02</v>
          </cell>
          <cell r="E3076">
            <v>36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112486</v>
          </cell>
          <cell r="T3076">
            <v>132946</v>
          </cell>
          <cell r="U3076">
            <v>125544</v>
          </cell>
          <cell r="V3076">
            <v>0</v>
          </cell>
          <cell r="W3076">
            <v>0</v>
          </cell>
        </row>
        <row r="3077">
          <cell r="A3077" t="str">
            <v>450197</v>
          </cell>
          <cell r="B3077" t="str">
            <v>1251</v>
          </cell>
          <cell r="C3077" t="str">
            <v>12</v>
          </cell>
          <cell r="D3077" t="str">
            <v>02</v>
          </cell>
          <cell r="E3077">
            <v>41</v>
          </cell>
          <cell r="G3077">
            <v>732</v>
          </cell>
          <cell r="H3077">
            <v>3581</v>
          </cell>
          <cell r="I3077">
            <v>3466</v>
          </cell>
          <cell r="J3077">
            <v>118589</v>
          </cell>
          <cell r="K3077">
            <v>136527</v>
          </cell>
          <cell r="L3077">
            <v>129010</v>
          </cell>
          <cell r="M3077">
            <v>19198</v>
          </cell>
          <cell r="N3077">
            <v>36577</v>
          </cell>
          <cell r="O3077">
            <v>34617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</row>
        <row r="3078">
          <cell r="A3078" t="str">
            <v>450197</v>
          </cell>
          <cell r="B3078" t="str">
            <v>1251</v>
          </cell>
          <cell r="C3078" t="str">
            <v>12</v>
          </cell>
          <cell r="D3078" t="str">
            <v>02</v>
          </cell>
          <cell r="E3078">
            <v>46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19198</v>
          </cell>
          <cell r="Q3078">
            <v>36577</v>
          </cell>
          <cell r="R3078">
            <v>34617</v>
          </cell>
          <cell r="S3078">
            <v>946499</v>
          </cell>
          <cell r="T3078">
            <v>980217</v>
          </cell>
          <cell r="U3078">
            <v>967385</v>
          </cell>
          <cell r="V3078">
            <v>0</v>
          </cell>
          <cell r="W3078">
            <v>0</v>
          </cell>
        </row>
        <row r="3079">
          <cell r="A3079" t="str">
            <v>450197</v>
          </cell>
          <cell r="B3079" t="str">
            <v>1251</v>
          </cell>
          <cell r="C3079" t="str">
            <v>12</v>
          </cell>
          <cell r="D3079" t="str">
            <v>02</v>
          </cell>
          <cell r="E3079">
            <v>51</v>
          </cell>
          <cell r="G3079">
            <v>267129</v>
          </cell>
          <cell r="H3079">
            <v>275416</v>
          </cell>
          <cell r="I3079">
            <v>272169</v>
          </cell>
          <cell r="J3079">
            <v>27646</v>
          </cell>
          <cell r="K3079">
            <v>28031</v>
          </cell>
          <cell r="L3079">
            <v>27781</v>
          </cell>
          <cell r="M3079">
            <v>10408</v>
          </cell>
          <cell r="N3079">
            <v>11193</v>
          </cell>
          <cell r="O3079">
            <v>11188</v>
          </cell>
          <cell r="P3079">
            <v>2625</v>
          </cell>
          <cell r="Q3079">
            <v>3176</v>
          </cell>
          <cell r="R3079">
            <v>2779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</row>
        <row r="3080">
          <cell r="A3080" t="str">
            <v>450197</v>
          </cell>
          <cell r="B3080" t="str">
            <v>1251</v>
          </cell>
          <cell r="C3080" t="str">
            <v>12</v>
          </cell>
          <cell r="D3080" t="str">
            <v>02</v>
          </cell>
          <cell r="E3080">
            <v>56</v>
          </cell>
          <cell r="G3080">
            <v>0</v>
          </cell>
          <cell r="H3080">
            <v>0</v>
          </cell>
          <cell r="I3080">
            <v>0</v>
          </cell>
          <cell r="J3080">
            <v>307808</v>
          </cell>
          <cell r="K3080">
            <v>317816</v>
          </cell>
          <cell r="L3080">
            <v>313917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</row>
        <row r="3081">
          <cell r="A3081" t="str">
            <v>450197</v>
          </cell>
          <cell r="B3081" t="str">
            <v>1251</v>
          </cell>
          <cell r="C3081" t="str">
            <v>12</v>
          </cell>
          <cell r="D3081" t="str">
            <v>03</v>
          </cell>
          <cell r="E3081">
            <v>1</v>
          </cell>
          <cell r="G3081">
            <v>39544</v>
          </cell>
          <cell r="H3081">
            <v>42792</v>
          </cell>
          <cell r="I3081">
            <v>42118</v>
          </cell>
          <cell r="J3081">
            <v>316</v>
          </cell>
          <cell r="K3081">
            <v>325</v>
          </cell>
          <cell r="L3081">
            <v>257</v>
          </cell>
          <cell r="M3081">
            <v>460</v>
          </cell>
          <cell r="N3081">
            <v>328</v>
          </cell>
          <cell r="O3081">
            <v>327</v>
          </cell>
          <cell r="P3081">
            <v>3483</v>
          </cell>
          <cell r="Q3081">
            <v>4494</v>
          </cell>
          <cell r="R3081">
            <v>4127</v>
          </cell>
          <cell r="S3081">
            <v>14956</v>
          </cell>
          <cell r="T3081">
            <v>17412</v>
          </cell>
          <cell r="U3081">
            <v>16678</v>
          </cell>
          <cell r="V3081">
            <v>0</v>
          </cell>
          <cell r="W3081">
            <v>0</v>
          </cell>
        </row>
        <row r="3082">
          <cell r="A3082" t="str">
            <v>450197</v>
          </cell>
          <cell r="B3082" t="str">
            <v>1251</v>
          </cell>
          <cell r="C3082" t="str">
            <v>12</v>
          </cell>
          <cell r="D3082" t="str">
            <v>03</v>
          </cell>
          <cell r="E3082">
            <v>6</v>
          </cell>
          <cell r="G3082">
            <v>1432</v>
          </cell>
          <cell r="H3082">
            <v>1302</v>
          </cell>
          <cell r="I3082">
            <v>1229</v>
          </cell>
          <cell r="J3082">
            <v>1004</v>
          </cell>
          <cell r="K3082">
            <v>628</v>
          </cell>
          <cell r="L3082">
            <v>525</v>
          </cell>
          <cell r="M3082">
            <v>90</v>
          </cell>
          <cell r="N3082">
            <v>232</v>
          </cell>
          <cell r="O3082">
            <v>235</v>
          </cell>
          <cell r="P3082">
            <v>4974</v>
          </cell>
          <cell r="Q3082">
            <v>5095</v>
          </cell>
          <cell r="R3082">
            <v>5038</v>
          </cell>
          <cell r="S3082">
            <v>3030</v>
          </cell>
          <cell r="T3082">
            <v>3226</v>
          </cell>
          <cell r="U3082">
            <v>2016</v>
          </cell>
          <cell r="V3082">
            <v>0</v>
          </cell>
          <cell r="W3082">
            <v>0</v>
          </cell>
        </row>
        <row r="3083">
          <cell r="A3083" t="str">
            <v>450197</v>
          </cell>
          <cell r="B3083" t="str">
            <v>1251</v>
          </cell>
          <cell r="C3083" t="str">
            <v>12</v>
          </cell>
          <cell r="D3083" t="str">
            <v>03</v>
          </cell>
          <cell r="E3083">
            <v>11</v>
          </cell>
          <cell r="G3083">
            <v>2338</v>
          </cell>
          <cell r="H3083">
            <v>18977</v>
          </cell>
          <cell r="I3083">
            <v>7495</v>
          </cell>
          <cell r="J3083">
            <v>2148</v>
          </cell>
          <cell r="K3083">
            <v>2485</v>
          </cell>
          <cell r="L3083">
            <v>1918</v>
          </cell>
          <cell r="M3083">
            <v>9122</v>
          </cell>
          <cell r="N3083">
            <v>13682</v>
          </cell>
          <cell r="O3083">
            <v>10241</v>
          </cell>
          <cell r="P3083">
            <v>82897</v>
          </cell>
          <cell r="Q3083">
            <v>110978</v>
          </cell>
          <cell r="R3083">
            <v>92204</v>
          </cell>
          <cell r="S3083">
            <v>7561</v>
          </cell>
          <cell r="T3083">
            <v>7021</v>
          </cell>
          <cell r="U3083">
            <v>6631</v>
          </cell>
          <cell r="V3083">
            <v>0</v>
          </cell>
          <cell r="W3083">
            <v>0</v>
          </cell>
        </row>
        <row r="3084">
          <cell r="A3084" t="str">
            <v>450197</v>
          </cell>
          <cell r="B3084" t="str">
            <v>1251</v>
          </cell>
          <cell r="C3084" t="str">
            <v>12</v>
          </cell>
          <cell r="D3084" t="str">
            <v>03</v>
          </cell>
          <cell r="E3084">
            <v>16</v>
          </cell>
          <cell r="G3084">
            <v>436</v>
          </cell>
          <cell r="H3084">
            <v>288</v>
          </cell>
          <cell r="I3084">
            <v>221</v>
          </cell>
          <cell r="J3084">
            <v>1288</v>
          </cell>
          <cell r="K3084">
            <v>1555</v>
          </cell>
          <cell r="L3084">
            <v>1555</v>
          </cell>
          <cell r="M3084">
            <v>9285</v>
          </cell>
          <cell r="N3084">
            <v>8864</v>
          </cell>
          <cell r="O3084">
            <v>8407</v>
          </cell>
          <cell r="P3084">
            <v>0</v>
          </cell>
          <cell r="Q3084">
            <v>0</v>
          </cell>
          <cell r="R3084">
            <v>0</v>
          </cell>
          <cell r="S3084">
            <v>2050</v>
          </cell>
          <cell r="T3084">
            <v>2162</v>
          </cell>
          <cell r="U3084">
            <v>1160</v>
          </cell>
          <cell r="V3084">
            <v>0</v>
          </cell>
          <cell r="W3084">
            <v>0</v>
          </cell>
        </row>
        <row r="3085">
          <cell r="A3085" t="str">
            <v>450197</v>
          </cell>
          <cell r="B3085" t="str">
            <v>1251</v>
          </cell>
          <cell r="C3085" t="str">
            <v>12</v>
          </cell>
          <cell r="D3085" t="str">
            <v>03</v>
          </cell>
          <cell r="E3085">
            <v>21</v>
          </cell>
          <cell r="G3085">
            <v>0</v>
          </cell>
          <cell r="H3085">
            <v>0</v>
          </cell>
          <cell r="I3085">
            <v>0</v>
          </cell>
          <cell r="J3085">
            <v>849</v>
          </cell>
          <cell r="K3085">
            <v>1909</v>
          </cell>
          <cell r="L3085">
            <v>1880</v>
          </cell>
          <cell r="M3085">
            <v>48485</v>
          </cell>
          <cell r="N3085">
            <v>57057</v>
          </cell>
          <cell r="O3085">
            <v>52314</v>
          </cell>
          <cell r="P3085">
            <v>22956</v>
          </cell>
          <cell r="Q3085">
            <v>23763</v>
          </cell>
          <cell r="R3085">
            <v>21709</v>
          </cell>
          <cell r="S3085">
            <v>4886</v>
          </cell>
          <cell r="T3085">
            <v>5660</v>
          </cell>
          <cell r="U3085">
            <v>5083</v>
          </cell>
          <cell r="V3085">
            <v>0</v>
          </cell>
          <cell r="W3085">
            <v>0</v>
          </cell>
        </row>
        <row r="3086">
          <cell r="A3086" t="str">
            <v>450197</v>
          </cell>
          <cell r="B3086" t="str">
            <v>1251</v>
          </cell>
          <cell r="C3086" t="str">
            <v>12</v>
          </cell>
          <cell r="D3086" t="str">
            <v>03</v>
          </cell>
          <cell r="E3086">
            <v>26</v>
          </cell>
          <cell r="G3086">
            <v>8760</v>
          </cell>
          <cell r="H3086">
            <v>8958</v>
          </cell>
          <cell r="I3086">
            <v>8257</v>
          </cell>
          <cell r="J3086">
            <v>5902</v>
          </cell>
          <cell r="K3086">
            <v>6104</v>
          </cell>
          <cell r="L3086">
            <v>5226</v>
          </cell>
          <cell r="M3086">
            <v>15716</v>
          </cell>
          <cell r="N3086">
            <v>23779</v>
          </cell>
          <cell r="O3086">
            <v>21977</v>
          </cell>
          <cell r="P3086">
            <v>300</v>
          </cell>
          <cell r="Q3086">
            <v>557</v>
          </cell>
          <cell r="R3086">
            <v>557</v>
          </cell>
          <cell r="S3086">
            <v>0</v>
          </cell>
          <cell r="T3086">
            <v>3224</v>
          </cell>
          <cell r="U3086">
            <v>2158</v>
          </cell>
          <cell r="V3086">
            <v>0</v>
          </cell>
          <cell r="W3086">
            <v>0</v>
          </cell>
        </row>
        <row r="3087">
          <cell r="A3087" t="str">
            <v>450197</v>
          </cell>
          <cell r="B3087" t="str">
            <v>1251</v>
          </cell>
          <cell r="C3087" t="str">
            <v>12</v>
          </cell>
          <cell r="D3087" t="str">
            <v>03</v>
          </cell>
          <cell r="E3087">
            <v>31</v>
          </cell>
          <cell r="G3087">
            <v>109904</v>
          </cell>
          <cell r="H3087">
            <v>133173</v>
          </cell>
          <cell r="I3087">
            <v>120321</v>
          </cell>
          <cell r="J3087">
            <v>24323</v>
          </cell>
          <cell r="K3087">
            <v>21036</v>
          </cell>
          <cell r="L3087">
            <v>18985</v>
          </cell>
          <cell r="M3087">
            <v>32710</v>
          </cell>
          <cell r="N3087">
            <v>41789</v>
          </cell>
          <cell r="O3087">
            <v>35737</v>
          </cell>
          <cell r="P3087">
            <v>2152</v>
          </cell>
          <cell r="Q3087">
            <v>1998</v>
          </cell>
          <cell r="R3087">
            <v>1998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</row>
        <row r="3088">
          <cell r="A3088" t="str">
            <v>450197</v>
          </cell>
          <cell r="B3088" t="str">
            <v>1251</v>
          </cell>
          <cell r="C3088" t="str">
            <v>12</v>
          </cell>
          <cell r="D3088" t="str">
            <v>03</v>
          </cell>
          <cell r="E3088">
            <v>36</v>
          </cell>
          <cell r="G3088">
            <v>34862</v>
          </cell>
          <cell r="H3088">
            <v>43787</v>
          </cell>
          <cell r="I3088">
            <v>37735</v>
          </cell>
          <cell r="J3088">
            <v>773</v>
          </cell>
          <cell r="K3088">
            <v>1189</v>
          </cell>
          <cell r="L3088">
            <v>1113</v>
          </cell>
          <cell r="M3088">
            <v>0</v>
          </cell>
          <cell r="N3088">
            <v>0</v>
          </cell>
          <cell r="O3088">
            <v>0</v>
          </cell>
          <cell r="P3088">
            <v>284</v>
          </cell>
          <cell r="Q3088">
            <v>546</v>
          </cell>
          <cell r="R3088">
            <v>437</v>
          </cell>
          <cell r="S3088">
            <v>610</v>
          </cell>
          <cell r="T3088">
            <v>1111</v>
          </cell>
          <cell r="U3088">
            <v>1096</v>
          </cell>
          <cell r="V3088">
            <v>0</v>
          </cell>
          <cell r="W3088">
            <v>0</v>
          </cell>
        </row>
        <row r="3089">
          <cell r="A3089" t="str">
            <v>450197</v>
          </cell>
          <cell r="B3089" t="str">
            <v>1251</v>
          </cell>
          <cell r="C3089" t="str">
            <v>12</v>
          </cell>
          <cell r="D3089" t="str">
            <v>03</v>
          </cell>
          <cell r="E3089">
            <v>41</v>
          </cell>
          <cell r="G3089">
            <v>1667</v>
          </cell>
          <cell r="H3089">
            <v>2846</v>
          </cell>
          <cell r="I3089">
            <v>2646</v>
          </cell>
          <cell r="J3089">
            <v>0</v>
          </cell>
          <cell r="K3089">
            <v>0</v>
          </cell>
          <cell r="L3089">
            <v>0</v>
          </cell>
          <cell r="M3089">
            <v>5056</v>
          </cell>
          <cell r="N3089">
            <v>11882</v>
          </cell>
          <cell r="O3089">
            <v>8912</v>
          </cell>
          <cell r="P3089">
            <v>267994</v>
          </cell>
          <cell r="Q3089">
            <v>332566</v>
          </cell>
          <cell r="R3089">
            <v>289210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</row>
        <row r="3090">
          <cell r="A3090" t="str">
            <v>450197</v>
          </cell>
          <cell r="B3090" t="str">
            <v>1251</v>
          </cell>
          <cell r="C3090" t="str">
            <v>12</v>
          </cell>
          <cell r="D3090" t="str">
            <v>03</v>
          </cell>
          <cell r="E3090">
            <v>46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</row>
        <row r="3091">
          <cell r="A3091" t="str">
            <v>450197</v>
          </cell>
          <cell r="B3091" t="str">
            <v>1251</v>
          </cell>
          <cell r="C3091" t="str">
            <v>12</v>
          </cell>
          <cell r="D3091" t="str">
            <v>03</v>
          </cell>
          <cell r="E3091">
            <v>51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215</v>
          </cell>
          <cell r="O3091">
            <v>211</v>
          </cell>
          <cell r="P3091">
            <v>0</v>
          </cell>
          <cell r="Q3091">
            <v>0</v>
          </cell>
          <cell r="R3091">
            <v>0</v>
          </cell>
          <cell r="S3091">
            <v>6145</v>
          </cell>
          <cell r="T3091">
            <v>7015</v>
          </cell>
          <cell r="U3091">
            <v>6817</v>
          </cell>
          <cell r="V3091">
            <v>0</v>
          </cell>
          <cell r="W3091">
            <v>0</v>
          </cell>
        </row>
        <row r="3092">
          <cell r="A3092" t="str">
            <v>450197</v>
          </cell>
          <cell r="B3092" t="str">
            <v>1251</v>
          </cell>
          <cell r="C3092" t="str">
            <v>12</v>
          </cell>
          <cell r="D3092" t="str">
            <v>03</v>
          </cell>
          <cell r="E3092">
            <v>56</v>
          </cell>
          <cell r="G3092">
            <v>6145</v>
          </cell>
          <cell r="H3092">
            <v>7230</v>
          </cell>
          <cell r="I3092">
            <v>7028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</row>
        <row r="3093">
          <cell r="A3093" t="str">
            <v>450197</v>
          </cell>
          <cell r="B3093" t="str">
            <v>1251</v>
          </cell>
          <cell r="C3093" t="str">
            <v>12</v>
          </cell>
          <cell r="D3093" t="str">
            <v>03</v>
          </cell>
          <cell r="E3093">
            <v>61</v>
          </cell>
          <cell r="G3093">
            <v>6145</v>
          </cell>
          <cell r="H3093">
            <v>7230</v>
          </cell>
          <cell r="I3093">
            <v>7028</v>
          </cell>
          <cell r="J3093">
            <v>274139</v>
          </cell>
          <cell r="K3093">
            <v>339796</v>
          </cell>
          <cell r="L3093">
            <v>296238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</row>
        <row r="3094">
          <cell r="A3094" t="str">
            <v>450197</v>
          </cell>
          <cell r="B3094" t="str">
            <v>1251</v>
          </cell>
          <cell r="C3094" t="str">
            <v>12</v>
          </cell>
          <cell r="D3094" t="str">
            <v>04</v>
          </cell>
          <cell r="E3094">
            <v>1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</row>
        <row r="3095">
          <cell r="A3095" t="str">
            <v>450197</v>
          </cell>
          <cell r="B3095" t="str">
            <v>1251</v>
          </cell>
          <cell r="C3095" t="str">
            <v>12</v>
          </cell>
          <cell r="D3095" t="str">
            <v>04</v>
          </cell>
          <cell r="E3095">
            <v>6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5307</v>
          </cell>
          <cell r="O3095">
            <v>5307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</row>
        <row r="3096">
          <cell r="A3096" t="str">
            <v>450197</v>
          </cell>
          <cell r="B3096" t="str">
            <v>1251</v>
          </cell>
          <cell r="C3096" t="str">
            <v>12</v>
          </cell>
          <cell r="D3096" t="str">
            <v>04</v>
          </cell>
          <cell r="E3096">
            <v>11</v>
          </cell>
          <cell r="G3096">
            <v>0</v>
          </cell>
          <cell r="H3096">
            <v>5307</v>
          </cell>
          <cell r="I3096">
            <v>5307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</row>
        <row r="3097">
          <cell r="A3097" t="str">
            <v>450197</v>
          </cell>
          <cell r="B3097" t="str">
            <v>1251</v>
          </cell>
          <cell r="C3097" t="str">
            <v>12</v>
          </cell>
          <cell r="D3097" t="str">
            <v>04</v>
          </cell>
          <cell r="E3097">
            <v>16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5307</v>
          </cell>
          <cell r="R3097">
            <v>5307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</row>
        <row r="3098">
          <cell r="A3098" t="str">
            <v>450197</v>
          </cell>
          <cell r="B3098" t="str">
            <v>1251</v>
          </cell>
          <cell r="C3098" t="str">
            <v>12</v>
          </cell>
          <cell r="D3098" t="str">
            <v>04</v>
          </cell>
          <cell r="E3098">
            <v>21</v>
          </cell>
          <cell r="G3098">
            <v>0</v>
          </cell>
          <cell r="H3098">
            <v>5307</v>
          </cell>
          <cell r="I3098">
            <v>5307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</row>
        <row r="3099">
          <cell r="A3099" t="str">
            <v>450197</v>
          </cell>
          <cell r="B3099" t="str">
            <v>1251</v>
          </cell>
          <cell r="C3099" t="str">
            <v>12</v>
          </cell>
          <cell r="D3099" t="str">
            <v>04</v>
          </cell>
          <cell r="E3099">
            <v>26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</row>
        <row r="3100">
          <cell r="A3100" t="str">
            <v>450197</v>
          </cell>
          <cell r="B3100" t="str">
            <v>1251</v>
          </cell>
          <cell r="C3100" t="str">
            <v>12</v>
          </cell>
          <cell r="D3100" t="str">
            <v>04</v>
          </cell>
          <cell r="E3100">
            <v>31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101</v>
          </cell>
          <cell r="L3100">
            <v>101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</row>
        <row r="3101">
          <cell r="A3101" t="str">
            <v>450197</v>
          </cell>
          <cell r="B3101" t="str">
            <v>1251</v>
          </cell>
          <cell r="C3101" t="str">
            <v>12</v>
          </cell>
          <cell r="D3101" t="str">
            <v>04</v>
          </cell>
          <cell r="E3101">
            <v>36</v>
          </cell>
          <cell r="G3101">
            <v>0</v>
          </cell>
          <cell r="H3101">
            <v>101</v>
          </cell>
          <cell r="I3101">
            <v>101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</row>
        <row r="3102">
          <cell r="A3102" t="str">
            <v>450197</v>
          </cell>
          <cell r="B3102" t="str">
            <v>1251</v>
          </cell>
          <cell r="C3102" t="str">
            <v>12</v>
          </cell>
          <cell r="D3102" t="str">
            <v>05</v>
          </cell>
          <cell r="E3102">
            <v>1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</row>
        <row r="3103">
          <cell r="A3103" t="str">
            <v>450197</v>
          </cell>
          <cell r="B3103" t="str">
            <v>1251</v>
          </cell>
          <cell r="C3103" t="str">
            <v>12</v>
          </cell>
          <cell r="D3103" t="str">
            <v>05</v>
          </cell>
          <cell r="E3103">
            <v>6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157</v>
          </cell>
          <cell r="L3103">
            <v>157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441</v>
          </cell>
          <cell r="T3103">
            <v>15006</v>
          </cell>
          <cell r="U3103">
            <v>11164</v>
          </cell>
          <cell r="V3103">
            <v>0</v>
          </cell>
          <cell r="W3103">
            <v>0</v>
          </cell>
        </row>
        <row r="3104">
          <cell r="A3104" t="str">
            <v>450197</v>
          </cell>
          <cell r="B3104" t="str">
            <v>1251</v>
          </cell>
          <cell r="C3104" t="str">
            <v>12</v>
          </cell>
          <cell r="D3104" t="str">
            <v>05</v>
          </cell>
          <cell r="E3104">
            <v>11</v>
          </cell>
          <cell r="G3104">
            <v>3000</v>
          </cell>
          <cell r="H3104">
            <v>4458</v>
          </cell>
          <cell r="I3104">
            <v>4458</v>
          </cell>
          <cell r="J3104">
            <v>0</v>
          </cell>
          <cell r="K3104">
            <v>0</v>
          </cell>
          <cell r="L3104">
            <v>0</v>
          </cell>
          <cell r="M3104">
            <v>3441</v>
          </cell>
          <cell r="N3104">
            <v>19621</v>
          </cell>
          <cell r="O3104">
            <v>15779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</row>
        <row r="3105">
          <cell r="A3105" t="str">
            <v>450197</v>
          </cell>
          <cell r="B3105" t="str">
            <v>1251</v>
          </cell>
          <cell r="C3105" t="str">
            <v>12</v>
          </cell>
          <cell r="D3105" t="str">
            <v>05</v>
          </cell>
          <cell r="E3105">
            <v>16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</row>
        <row r="3106">
          <cell r="A3106" t="str">
            <v>450197</v>
          </cell>
          <cell r="B3106" t="str">
            <v>1251</v>
          </cell>
          <cell r="C3106" t="str">
            <v>12</v>
          </cell>
          <cell r="D3106" t="str">
            <v>05</v>
          </cell>
          <cell r="E3106">
            <v>21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</row>
        <row r="3107">
          <cell r="A3107" t="str">
            <v>450197</v>
          </cell>
          <cell r="B3107" t="str">
            <v>1251</v>
          </cell>
          <cell r="C3107" t="str">
            <v>12</v>
          </cell>
          <cell r="D3107" t="str">
            <v>05</v>
          </cell>
          <cell r="E3107">
            <v>26</v>
          </cell>
          <cell r="G3107">
            <v>0</v>
          </cell>
          <cell r="H3107">
            <v>0</v>
          </cell>
          <cell r="I3107">
            <v>0</v>
          </cell>
          <cell r="J3107">
            <v>688</v>
          </cell>
          <cell r="K3107">
            <v>4009</v>
          </cell>
          <cell r="L3107">
            <v>3240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</row>
        <row r="3108">
          <cell r="A3108" t="str">
            <v>450197</v>
          </cell>
          <cell r="B3108" t="str">
            <v>1251</v>
          </cell>
          <cell r="C3108" t="str">
            <v>12</v>
          </cell>
          <cell r="D3108" t="str">
            <v>05</v>
          </cell>
          <cell r="E3108">
            <v>31</v>
          </cell>
          <cell r="G3108">
            <v>0</v>
          </cell>
          <cell r="H3108">
            <v>0</v>
          </cell>
          <cell r="I3108">
            <v>0</v>
          </cell>
          <cell r="J3108">
            <v>688</v>
          </cell>
          <cell r="K3108">
            <v>4009</v>
          </cell>
          <cell r="L3108">
            <v>3240</v>
          </cell>
          <cell r="M3108">
            <v>4129</v>
          </cell>
          <cell r="N3108">
            <v>23630</v>
          </cell>
          <cell r="O3108">
            <v>19019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</row>
        <row r="3109">
          <cell r="A3109" t="str">
            <v>450197</v>
          </cell>
          <cell r="B3109" t="str">
            <v>1251</v>
          </cell>
          <cell r="C3109" t="str">
            <v>12</v>
          </cell>
          <cell r="D3109" t="str">
            <v>05</v>
          </cell>
          <cell r="E3109">
            <v>36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4129</v>
          </cell>
          <cell r="Q3109">
            <v>23630</v>
          </cell>
          <cell r="R3109">
            <v>19019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</row>
        <row r="3110">
          <cell r="A3110" t="str">
            <v>450197</v>
          </cell>
          <cell r="B3110" t="str">
            <v>1251</v>
          </cell>
          <cell r="C3110" t="str">
            <v>12</v>
          </cell>
          <cell r="D3110" t="str">
            <v>06</v>
          </cell>
          <cell r="E3110">
            <v>1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</row>
        <row r="3111">
          <cell r="A3111" t="str">
            <v>450197</v>
          </cell>
          <cell r="B3111" t="str">
            <v>1251</v>
          </cell>
          <cell r="C3111" t="str">
            <v>12</v>
          </cell>
          <cell r="D3111" t="str">
            <v>06</v>
          </cell>
          <cell r="E3111">
            <v>6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</row>
        <row r="3112">
          <cell r="A3112" t="str">
            <v>450197</v>
          </cell>
          <cell r="B3112" t="str">
            <v>1251</v>
          </cell>
          <cell r="C3112" t="str">
            <v>12</v>
          </cell>
          <cell r="D3112" t="str">
            <v>06</v>
          </cell>
          <cell r="E3112">
            <v>11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</row>
        <row r="3113">
          <cell r="A3113" t="str">
            <v>450197</v>
          </cell>
          <cell r="B3113" t="str">
            <v>1251</v>
          </cell>
          <cell r="C3113" t="str">
            <v>12</v>
          </cell>
          <cell r="D3113" t="str">
            <v>06</v>
          </cell>
          <cell r="E3113">
            <v>16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</row>
        <row r="3114">
          <cell r="A3114" t="str">
            <v>450197</v>
          </cell>
          <cell r="B3114" t="str">
            <v>1251</v>
          </cell>
          <cell r="C3114" t="str">
            <v>12</v>
          </cell>
          <cell r="D3114" t="str">
            <v>06</v>
          </cell>
          <cell r="E3114">
            <v>21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</row>
        <row r="3115">
          <cell r="A3115" t="str">
            <v>450197</v>
          </cell>
          <cell r="B3115" t="str">
            <v>1251</v>
          </cell>
          <cell r="C3115" t="str">
            <v>12</v>
          </cell>
          <cell r="D3115" t="str">
            <v>06</v>
          </cell>
          <cell r="E3115">
            <v>26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</row>
        <row r="3116">
          <cell r="A3116" t="str">
            <v>450197</v>
          </cell>
          <cell r="B3116" t="str">
            <v>1251</v>
          </cell>
          <cell r="C3116" t="str">
            <v>12</v>
          </cell>
          <cell r="D3116" t="str">
            <v>06</v>
          </cell>
          <cell r="E3116">
            <v>31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</row>
        <row r="3117">
          <cell r="A3117" t="str">
            <v>450197</v>
          </cell>
          <cell r="B3117" t="str">
            <v>1251</v>
          </cell>
          <cell r="C3117" t="str">
            <v>12</v>
          </cell>
          <cell r="D3117" t="str">
            <v>06</v>
          </cell>
          <cell r="E3117">
            <v>36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</row>
        <row r="3118">
          <cell r="A3118" t="str">
            <v>450197</v>
          </cell>
          <cell r="B3118" t="str">
            <v>1251</v>
          </cell>
          <cell r="C3118" t="str">
            <v>12</v>
          </cell>
          <cell r="D3118" t="str">
            <v>06</v>
          </cell>
          <cell r="E3118">
            <v>41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</row>
        <row r="3119">
          <cell r="A3119" t="str">
            <v>450197</v>
          </cell>
          <cell r="B3119" t="str">
            <v>1251</v>
          </cell>
          <cell r="C3119" t="str">
            <v>12</v>
          </cell>
          <cell r="D3119" t="str">
            <v>06</v>
          </cell>
          <cell r="E3119">
            <v>46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</row>
        <row r="3120">
          <cell r="A3120" t="str">
            <v>450197</v>
          </cell>
          <cell r="B3120" t="str">
            <v>1251</v>
          </cell>
          <cell r="C3120" t="str">
            <v>12</v>
          </cell>
          <cell r="D3120" t="str">
            <v>06</v>
          </cell>
          <cell r="E3120">
            <v>51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</row>
        <row r="3121">
          <cell r="A3121" t="str">
            <v>450197</v>
          </cell>
          <cell r="B3121" t="str">
            <v>1251</v>
          </cell>
          <cell r="C3121" t="str">
            <v>12</v>
          </cell>
          <cell r="D3121" t="str">
            <v>06</v>
          </cell>
          <cell r="E3121">
            <v>56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</row>
        <row r="3122">
          <cell r="A3122" t="str">
            <v>450197</v>
          </cell>
          <cell r="B3122" t="str">
            <v>1251</v>
          </cell>
          <cell r="C3122" t="str">
            <v>12</v>
          </cell>
          <cell r="D3122" t="str">
            <v>06</v>
          </cell>
          <cell r="E3122">
            <v>61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</row>
        <row r="3123">
          <cell r="A3123" t="str">
            <v>450197</v>
          </cell>
          <cell r="B3123" t="str">
            <v>1251</v>
          </cell>
          <cell r="C3123" t="str">
            <v>12</v>
          </cell>
          <cell r="D3123" t="str">
            <v>06</v>
          </cell>
          <cell r="E3123">
            <v>66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</row>
        <row r="3124">
          <cell r="A3124" t="str">
            <v>450197</v>
          </cell>
          <cell r="B3124" t="str">
            <v>1251</v>
          </cell>
          <cell r="C3124" t="str">
            <v>12</v>
          </cell>
          <cell r="D3124" t="str">
            <v>06</v>
          </cell>
          <cell r="E3124">
            <v>71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</row>
        <row r="3125">
          <cell r="A3125" t="str">
            <v>450197</v>
          </cell>
          <cell r="B3125" t="str">
            <v>1251</v>
          </cell>
          <cell r="C3125" t="str">
            <v>12</v>
          </cell>
          <cell r="D3125" t="str">
            <v>06</v>
          </cell>
          <cell r="E3125">
            <v>76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</row>
        <row r="3126">
          <cell r="A3126" t="str">
            <v>450197</v>
          </cell>
          <cell r="B3126" t="str">
            <v>1251</v>
          </cell>
          <cell r="C3126" t="str">
            <v>12</v>
          </cell>
          <cell r="D3126" t="str">
            <v>06</v>
          </cell>
          <cell r="E3126">
            <v>81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</row>
        <row r="3127">
          <cell r="A3127" t="str">
            <v>450197</v>
          </cell>
          <cell r="B3127" t="str">
            <v>1251</v>
          </cell>
          <cell r="C3127" t="str">
            <v>12</v>
          </cell>
          <cell r="D3127" t="str">
            <v>06</v>
          </cell>
          <cell r="E3127">
            <v>86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</row>
        <row r="3128">
          <cell r="A3128" t="str">
            <v>450197</v>
          </cell>
          <cell r="B3128" t="str">
            <v>1251</v>
          </cell>
          <cell r="C3128" t="str">
            <v>12</v>
          </cell>
          <cell r="D3128" t="str">
            <v>06</v>
          </cell>
          <cell r="E3128">
            <v>91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</row>
        <row r="3129">
          <cell r="A3129" t="str">
            <v>450197</v>
          </cell>
          <cell r="B3129" t="str">
            <v>1251</v>
          </cell>
          <cell r="C3129" t="str">
            <v>12</v>
          </cell>
          <cell r="D3129" t="str">
            <v>06</v>
          </cell>
          <cell r="E3129">
            <v>96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</row>
        <row r="3130">
          <cell r="A3130" t="str">
            <v>450197</v>
          </cell>
          <cell r="B3130" t="str">
            <v>1251</v>
          </cell>
          <cell r="C3130" t="str">
            <v>12</v>
          </cell>
          <cell r="D3130" t="str">
            <v>06</v>
          </cell>
          <cell r="E3130">
            <v>101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</row>
        <row r="3131">
          <cell r="A3131" t="str">
            <v>450197</v>
          </cell>
          <cell r="B3131" t="str">
            <v>1251</v>
          </cell>
          <cell r="C3131" t="str">
            <v>12</v>
          </cell>
          <cell r="D3131" t="str">
            <v>06</v>
          </cell>
          <cell r="E3131">
            <v>106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26</v>
          </cell>
          <cell r="M3131">
            <v>0</v>
          </cell>
          <cell r="N3131">
            <v>0</v>
          </cell>
          <cell r="O3131">
            <v>-2416</v>
          </cell>
          <cell r="P3131">
            <v>0</v>
          </cell>
          <cell r="Q3131">
            <v>0</v>
          </cell>
          <cell r="R3131">
            <v>-8646</v>
          </cell>
          <cell r="S3131">
            <v>0</v>
          </cell>
          <cell r="T3131">
            <v>0</v>
          </cell>
          <cell r="U3131">
            <v>-11036</v>
          </cell>
          <cell r="V3131">
            <v>0</v>
          </cell>
          <cell r="W3131">
            <v>0</v>
          </cell>
        </row>
        <row r="3132">
          <cell r="A3132" t="str">
            <v>450197</v>
          </cell>
          <cell r="B3132" t="str">
            <v>1251</v>
          </cell>
          <cell r="C3132" t="str">
            <v>12</v>
          </cell>
          <cell r="D3132" t="str">
            <v>07</v>
          </cell>
          <cell r="E3132">
            <v>1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</row>
        <row r="3133">
          <cell r="A3133" t="str">
            <v>450197</v>
          </cell>
          <cell r="B3133" t="str">
            <v>1251</v>
          </cell>
          <cell r="C3133" t="str">
            <v>12</v>
          </cell>
          <cell r="D3133" t="str">
            <v>07</v>
          </cell>
          <cell r="E3133">
            <v>5</v>
          </cell>
          <cell r="G3133">
            <v>400</v>
          </cell>
          <cell r="H3133">
            <v>307</v>
          </cell>
          <cell r="I3133">
            <v>306</v>
          </cell>
          <cell r="J3133">
            <v>0</v>
          </cell>
          <cell r="K3133">
            <v>27469</v>
          </cell>
          <cell r="L3133">
            <v>35709</v>
          </cell>
          <cell r="M3133">
            <v>35713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300</v>
          </cell>
          <cell r="T3133">
            <v>1445</v>
          </cell>
          <cell r="U3133">
            <v>1445</v>
          </cell>
          <cell r="V3133">
            <v>0</v>
          </cell>
          <cell r="W3133">
            <v>0</v>
          </cell>
        </row>
        <row r="3134">
          <cell r="A3134" t="str">
            <v>450197</v>
          </cell>
          <cell r="B3134" t="str">
            <v>1251</v>
          </cell>
          <cell r="C3134" t="str">
            <v>12</v>
          </cell>
          <cell r="D3134" t="str">
            <v>07</v>
          </cell>
          <cell r="E3134">
            <v>9</v>
          </cell>
          <cell r="G3134">
            <v>20308</v>
          </cell>
          <cell r="H3134">
            <v>19567</v>
          </cell>
          <cell r="I3134">
            <v>19568</v>
          </cell>
          <cell r="J3134">
            <v>0</v>
          </cell>
          <cell r="K3134">
            <v>20499</v>
          </cell>
          <cell r="L3134">
            <v>20625</v>
          </cell>
          <cell r="M3134">
            <v>20623</v>
          </cell>
          <cell r="N3134">
            <v>0</v>
          </cell>
          <cell r="O3134">
            <v>10532</v>
          </cell>
          <cell r="P3134">
            <v>10570</v>
          </cell>
          <cell r="Q3134">
            <v>10573</v>
          </cell>
          <cell r="R3134">
            <v>0</v>
          </cell>
          <cell r="S3134">
            <v>710</v>
          </cell>
          <cell r="T3134">
            <v>773</v>
          </cell>
          <cell r="U3134">
            <v>773</v>
          </cell>
          <cell r="V3134">
            <v>0</v>
          </cell>
          <cell r="W3134">
            <v>0</v>
          </cell>
        </row>
        <row r="3135">
          <cell r="A3135" t="str">
            <v>450197</v>
          </cell>
          <cell r="B3135" t="str">
            <v>1251</v>
          </cell>
          <cell r="C3135" t="str">
            <v>12</v>
          </cell>
          <cell r="D3135" t="str">
            <v>07</v>
          </cell>
          <cell r="E3135">
            <v>13</v>
          </cell>
          <cell r="G3135">
            <v>383</v>
          </cell>
          <cell r="H3135">
            <v>684</v>
          </cell>
          <cell r="I3135">
            <v>684</v>
          </cell>
          <cell r="J3135">
            <v>0</v>
          </cell>
          <cell r="K3135">
            <v>80601</v>
          </cell>
          <cell r="L3135">
            <v>89680</v>
          </cell>
          <cell r="M3135">
            <v>89685</v>
          </cell>
          <cell r="N3135">
            <v>0</v>
          </cell>
          <cell r="O3135">
            <v>0</v>
          </cell>
          <cell r="P3135">
            <v>205</v>
          </cell>
          <cell r="Q3135">
            <v>205</v>
          </cell>
          <cell r="R3135">
            <v>0</v>
          </cell>
          <cell r="S3135">
            <v>0</v>
          </cell>
          <cell r="T3135">
            <v>892</v>
          </cell>
          <cell r="U3135">
            <v>892</v>
          </cell>
          <cell r="V3135">
            <v>0</v>
          </cell>
          <cell r="W3135">
            <v>0</v>
          </cell>
        </row>
        <row r="3136">
          <cell r="A3136" t="str">
            <v>450197</v>
          </cell>
          <cell r="B3136" t="str">
            <v>1251</v>
          </cell>
          <cell r="C3136" t="str">
            <v>12</v>
          </cell>
          <cell r="D3136" t="str">
            <v>07</v>
          </cell>
          <cell r="E3136">
            <v>17</v>
          </cell>
          <cell r="G3136">
            <v>6795</v>
          </cell>
          <cell r="H3136">
            <v>8556</v>
          </cell>
          <cell r="I3136">
            <v>8556</v>
          </cell>
          <cell r="J3136">
            <v>0</v>
          </cell>
          <cell r="K3136">
            <v>0</v>
          </cell>
          <cell r="L3136">
            <v>42</v>
          </cell>
          <cell r="M3136">
            <v>42</v>
          </cell>
          <cell r="N3136">
            <v>0</v>
          </cell>
          <cell r="O3136">
            <v>6795</v>
          </cell>
          <cell r="P3136">
            <v>9695</v>
          </cell>
          <cell r="Q3136">
            <v>9695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</row>
        <row r="3137">
          <cell r="A3137" t="str">
            <v>450197</v>
          </cell>
          <cell r="B3137" t="str">
            <v>1251</v>
          </cell>
          <cell r="C3137" t="str">
            <v>12</v>
          </cell>
          <cell r="D3137" t="str">
            <v>07</v>
          </cell>
          <cell r="E3137">
            <v>21</v>
          </cell>
          <cell r="G3137">
            <v>0</v>
          </cell>
          <cell r="H3137">
            <v>2</v>
          </cell>
          <cell r="I3137">
            <v>3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3</v>
          </cell>
          <cell r="R3137">
            <v>0</v>
          </cell>
          <cell r="S3137">
            <v>0</v>
          </cell>
          <cell r="T3137">
            <v>108</v>
          </cell>
          <cell r="U3137">
            <v>108</v>
          </cell>
          <cell r="V3137">
            <v>0</v>
          </cell>
          <cell r="W3137">
            <v>0</v>
          </cell>
        </row>
        <row r="3138">
          <cell r="A3138" t="str">
            <v>450197</v>
          </cell>
          <cell r="B3138" t="str">
            <v>1251</v>
          </cell>
          <cell r="C3138" t="str">
            <v>12</v>
          </cell>
          <cell r="D3138" t="str">
            <v>07</v>
          </cell>
          <cell r="E3138">
            <v>25</v>
          </cell>
          <cell r="G3138">
            <v>0</v>
          </cell>
          <cell r="H3138">
            <v>708</v>
          </cell>
          <cell r="I3138">
            <v>709</v>
          </cell>
          <cell r="J3138">
            <v>0</v>
          </cell>
          <cell r="K3138">
            <v>0</v>
          </cell>
          <cell r="L3138">
            <v>2482</v>
          </cell>
          <cell r="M3138">
            <v>2482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</row>
        <row r="3139">
          <cell r="A3139" t="str">
            <v>450197</v>
          </cell>
          <cell r="B3139" t="str">
            <v>1251</v>
          </cell>
          <cell r="C3139" t="str">
            <v>12</v>
          </cell>
          <cell r="D3139" t="str">
            <v>07</v>
          </cell>
          <cell r="E3139">
            <v>29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3298</v>
          </cell>
          <cell r="M3139">
            <v>3299</v>
          </cell>
          <cell r="N3139">
            <v>0</v>
          </cell>
          <cell r="O3139">
            <v>87396</v>
          </cell>
          <cell r="P3139">
            <v>102675</v>
          </cell>
          <cell r="Q3139">
            <v>102682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</row>
        <row r="3140">
          <cell r="A3140" t="str">
            <v>450197</v>
          </cell>
          <cell r="B3140" t="str">
            <v>1251</v>
          </cell>
          <cell r="C3140" t="str">
            <v>12</v>
          </cell>
          <cell r="D3140" t="str">
            <v>08</v>
          </cell>
          <cell r="E3140">
            <v>1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208</v>
          </cell>
          <cell r="L3140">
            <v>208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150</v>
          </cell>
          <cell r="U3140">
            <v>150</v>
          </cell>
          <cell r="V3140">
            <v>0</v>
          </cell>
          <cell r="W3140">
            <v>0</v>
          </cell>
        </row>
        <row r="3141">
          <cell r="A3141" t="str">
            <v>450197</v>
          </cell>
          <cell r="B3141" t="str">
            <v>1251</v>
          </cell>
          <cell r="C3141" t="str">
            <v>12</v>
          </cell>
          <cell r="D3141" t="str">
            <v>08</v>
          </cell>
          <cell r="E3141">
            <v>6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358</v>
          </cell>
          <cell r="R3141">
            <v>358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</row>
        <row r="3142">
          <cell r="A3142" t="str">
            <v>450197</v>
          </cell>
          <cell r="B3142" t="str">
            <v>1251</v>
          </cell>
          <cell r="C3142" t="str">
            <v>12</v>
          </cell>
          <cell r="D3142" t="str">
            <v>08</v>
          </cell>
          <cell r="E3142">
            <v>11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</row>
        <row r="3143">
          <cell r="A3143" t="str">
            <v>450197</v>
          </cell>
          <cell r="B3143" t="str">
            <v>1251</v>
          </cell>
          <cell r="C3143" t="str">
            <v>12</v>
          </cell>
          <cell r="D3143" t="str">
            <v>08</v>
          </cell>
          <cell r="E3143">
            <v>16</v>
          </cell>
          <cell r="G3143">
            <v>0</v>
          </cell>
          <cell r="H3143">
            <v>6247</v>
          </cell>
          <cell r="I3143">
            <v>6247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</row>
        <row r="3144">
          <cell r="A3144" t="str">
            <v>450197</v>
          </cell>
          <cell r="B3144" t="str">
            <v>1251</v>
          </cell>
          <cell r="C3144" t="str">
            <v>12</v>
          </cell>
          <cell r="D3144" t="str">
            <v>08</v>
          </cell>
          <cell r="E3144">
            <v>21</v>
          </cell>
          <cell r="G3144">
            <v>0</v>
          </cell>
          <cell r="H3144">
            <v>6247</v>
          </cell>
          <cell r="I3144">
            <v>6247</v>
          </cell>
          <cell r="J3144">
            <v>0</v>
          </cell>
          <cell r="K3144">
            <v>6605</v>
          </cell>
          <cell r="L3144">
            <v>6605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</row>
        <row r="3145">
          <cell r="A3145" t="str">
            <v>450197</v>
          </cell>
          <cell r="B3145" t="str">
            <v>1251</v>
          </cell>
          <cell r="C3145" t="str">
            <v>12</v>
          </cell>
          <cell r="D3145" t="str">
            <v>09</v>
          </cell>
          <cell r="E3145">
            <v>1</v>
          </cell>
          <cell r="G3145">
            <v>1400720</v>
          </cell>
          <cell r="H3145">
            <v>1479607</v>
          </cell>
          <cell r="I3145">
            <v>1424612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1400720</v>
          </cell>
          <cell r="T3145">
            <v>1479607</v>
          </cell>
          <cell r="U3145">
            <v>1424612</v>
          </cell>
          <cell r="V3145">
            <v>0</v>
          </cell>
          <cell r="W3145">
            <v>0</v>
          </cell>
        </row>
        <row r="3146">
          <cell r="A3146" t="str">
            <v>450197</v>
          </cell>
          <cell r="B3146" t="str">
            <v>1251</v>
          </cell>
          <cell r="C3146" t="str">
            <v>12</v>
          </cell>
          <cell r="D3146" t="str">
            <v>09</v>
          </cell>
          <cell r="E3146">
            <v>6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1468</v>
          </cell>
          <cell r="L3146">
            <v>1468</v>
          </cell>
          <cell r="M3146">
            <v>0</v>
          </cell>
          <cell r="N3146">
            <v>10554</v>
          </cell>
          <cell r="O3146">
            <v>10554</v>
          </cell>
          <cell r="P3146">
            <v>44459</v>
          </cell>
          <cell r="Q3146">
            <v>44459</v>
          </cell>
          <cell r="R3146">
            <v>43677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</row>
        <row r="3147">
          <cell r="A3147" t="str">
            <v>450197</v>
          </cell>
          <cell r="B3147" t="str">
            <v>1251</v>
          </cell>
          <cell r="C3147" t="str">
            <v>12</v>
          </cell>
          <cell r="D3147" t="str">
            <v>09</v>
          </cell>
          <cell r="E3147">
            <v>11</v>
          </cell>
          <cell r="G3147">
            <v>0</v>
          </cell>
          <cell r="H3147">
            <v>595</v>
          </cell>
          <cell r="I3147">
            <v>595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44459</v>
          </cell>
          <cell r="Q3147">
            <v>57076</v>
          </cell>
          <cell r="R3147">
            <v>56294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</row>
        <row r="3148">
          <cell r="A3148" t="str">
            <v>450197</v>
          </cell>
          <cell r="B3148" t="str">
            <v>1251</v>
          </cell>
          <cell r="C3148" t="str">
            <v>12</v>
          </cell>
          <cell r="D3148" t="str">
            <v>09</v>
          </cell>
          <cell r="E3148">
            <v>16</v>
          </cell>
          <cell r="G3148">
            <v>0</v>
          </cell>
          <cell r="H3148">
            <v>5665</v>
          </cell>
          <cell r="I3148">
            <v>5666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</row>
        <row r="3149">
          <cell r="A3149" t="str">
            <v>450197</v>
          </cell>
          <cell r="B3149" t="str">
            <v>1251</v>
          </cell>
          <cell r="C3149" t="str">
            <v>12</v>
          </cell>
          <cell r="D3149" t="str">
            <v>09</v>
          </cell>
          <cell r="E3149">
            <v>21</v>
          </cell>
          <cell r="G3149">
            <v>0</v>
          </cell>
          <cell r="H3149">
            <v>5665</v>
          </cell>
          <cell r="I3149">
            <v>5666</v>
          </cell>
          <cell r="J3149">
            <v>44459</v>
          </cell>
          <cell r="K3149">
            <v>62741</v>
          </cell>
          <cell r="L3149">
            <v>61960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</row>
        <row r="3150">
          <cell r="A3150" t="str">
            <v>450197</v>
          </cell>
          <cell r="B3150" t="str">
            <v>1251</v>
          </cell>
          <cell r="C3150" t="str">
            <v>12</v>
          </cell>
          <cell r="D3150" t="str">
            <v>09</v>
          </cell>
          <cell r="E3150">
            <v>26</v>
          </cell>
          <cell r="G3150">
            <v>0</v>
          </cell>
          <cell r="H3150">
            <v>0</v>
          </cell>
          <cell r="I3150">
            <v>0</v>
          </cell>
          <cell r="J3150">
            <v>1445179</v>
          </cell>
          <cell r="K3150">
            <v>1542348</v>
          </cell>
          <cell r="L3150">
            <v>1486572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</row>
        <row r="3151">
          <cell r="A3151" t="str">
            <v>450197</v>
          </cell>
          <cell r="B3151" t="str">
            <v>1251</v>
          </cell>
          <cell r="C3151" t="str">
            <v>12</v>
          </cell>
          <cell r="D3151" t="str">
            <v>10</v>
          </cell>
          <cell r="E3151">
            <v>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</row>
        <row r="3152">
          <cell r="A3152" t="str">
            <v>450197</v>
          </cell>
          <cell r="B3152" t="str">
            <v>1251</v>
          </cell>
          <cell r="C3152" t="str">
            <v>12</v>
          </cell>
          <cell r="D3152" t="str">
            <v>10</v>
          </cell>
          <cell r="E3152">
            <v>6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</row>
        <row r="3153">
          <cell r="A3153" t="str">
            <v>450197</v>
          </cell>
          <cell r="B3153" t="str">
            <v>1251</v>
          </cell>
          <cell r="C3153" t="str">
            <v>12</v>
          </cell>
          <cell r="D3153" t="str">
            <v>10</v>
          </cell>
          <cell r="E3153">
            <v>11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</row>
        <row r="3154">
          <cell r="A3154" t="str">
            <v>450197</v>
          </cell>
          <cell r="B3154" t="str">
            <v>1251</v>
          </cell>
          <cell r="C3154" t="str">
            <v>12</v>
          </cell>
          <cell r="D3154" t="str">
            <v>10</v>
          </cell>
          <cell r="E3154">
            <v>16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</row>
        <row r="3155">
          <cell r="A3155" t="str">
            <v>450197</v>
          </cell>
          <cell r="B3155" t="str">
            <v>1251</v>
          </cell>
          <cell r="C3155" t="str">
            <v>12</v>
          </cell>
          <cell r="D3155" t="str">
            <v>10</v>
          </cell>
          <cell r="E3155">
            <v>21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</row>
        <row r="3156">
          <cell r="A3156" t="str">
            <v>450197</v>
          </cell>
          <cell r="B3156" t="str">
            <v>1251</v>
          </cell>
          <cell r="C3156" t="str">
            <v>12</v>
          </cell>
          <cell r="D3156" t="str">
            <v>10</v>
          </cell>
          <cell r="E3156">
            <v>26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</row>
        <row r="3157">
          <cell r="A3157" t="str">
            <v>450197</v>
          </cell>
          <cell r="B3157" t="str">
            <v>1251</v>
          </cell>
          <cell r="C3157" t="str">
            <v>12</v>
          </cell>
          <cell r="D3157" t="str">
            <v>10</v>
          </cell>
          <cell r="E3157">
            <v>31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</row>
        <row r="3158">
          <cell r="A3158" t="str">
            <v>450197</v>
          </cell>
          <cell r="B3158" t="str">
            <v>1251</v>
          </cell>
          <cell r="C3158" t="str">
            <v>12</v>
          </cell>
          <cell r="D3158" t="str">
            <v>10</v>
          </cell>
          <cell r="E3158">
            <v>36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</row>
        <row r="3159">
          <cell r="A3159" t="str">
            <v>450197</v>
          </cell>
          <cell r="B3159" t="str">
            <v>1251</v>
          </cell>
          <cell r="C3159" t="str">
            <v>12</v>
          </cell>
          <cell r="D3159" t="str">
            <v>10</v>
          </cell>
          <cell r="E3159">
            <v>41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</row>
        <row r="3160">
          <cell r="A3160" t="str">
            <v>450197</v>
          </cell>
          <cell r="B3160" t="str">
            <v>1251</v>
          </cell>
          <cell r="C3160" t="str">
            <v>12</v>
          </cell>
          <cell r="D3160" t="str">
            <v>10</v>
          </cell>
          <cell r="E3160">
            <v>46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</row>
        <row r="3161">
          <cell r="A3161" t="str">
            <v>450197</v>
          </cell>
          <cell r="B3161" t="str">
            <v>1251</v>
          </cell>
          <cell r="C3161" t="str">
            <v>12</v>
          </cell>
          <cell r="D3161" t="str">
            <v>10</v>
          </cell>
          <cell r="E3161">
            <v>51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</row>
        <row r="3162">
          <cell r="A3162" t="str">
            <v>450197</v>
          </cell>
          <cell r="B3162" t="str">
            <v>1251</v>
          </cell>
          <cell r="C3162" t="str">
            <v>12</v>
          </cell>
          <cell r="D3162" t="str">
            <v>10</v>
          </cell>
          <cell r="E3162">
            <v>56</v>
          </cell>
          <cell r="G3162">
            <v>0</v>
          </cell>
          <cell r="H3162">
            <v>15239</v>
          </cell>
          <cell r="I3162">
            <v>15240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15239</v>
          </cell>
          <cell r="R3162">
            <v>15240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</row>
        <row r="3163">
          <cell r="A3163" t="str">
            <v>450197</v>
          </cell>
          <cell r="B3163" t="str">
            <v>1251</v>
          </cell>
          <cell r="C3163" t="str">
            <v>12</v>
          </cell>
          <cell r="D3163" t="str">
            <v>10</v>
          </cell>
          <cell r="E3163">
            <v>61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</row>
        <row r="3164">
          <cell r="A3164" t="str">
            <v>450197</v>
          </cell>
          <cell r="B3164" t="str">
            <v>1251</v>
          </cell>
          <cell r="C3164" t="str">
            <v>12</v>
          </cell>
          <cell r="D3164" t="str">
            <v>10</v>
          </cell>
          <cell r="E3164">
            <v>66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</row>
        <row r="3165">
          <cell r="A3165" t="str">
            <v>450197</v>
          </cell>
          <cell r="B3165" t="str">
            <v>1251</v>
          </cell>
          <cell r="C3165" t="str">
            <v>12</v>
          </cell>
          <cell r="D3165" t="str">
            <v>10</v>
          </cell>
          <cell r="E3165">
            <v>71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</row>
        <row r="3166">
          <cell r="A3166" t="str">
            <v>450197</v>
          </cell>
          <cell r="B3166" t="str">
            <v>1251</v>
          </cell>
          <cell r="C3166" t="str">
            <v>12</v>
          </cell>
          <cell r="D3166" t="str">
            <v>10</v>
          </cell>
          <cell r="E3166">
            <v>76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</row>
        <row r="3167">
          <cell r="A3167" t="str">
            <v>450197</v>
          </cell>
          <cell r="B3167" t="str">
            <v>1251</v>
          </cell>
          <cell r="C3167" t="str">
            <v>12</v>
          </cell>
          <cell r="D3167" t="str">
            <v>10</v>
          </cell>
          <cell r="E3167">
            <v>81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</row>
        <row r="3168">
          <cell r="A3168" t="str">
            <v>450197</v>
          </cell>
          <cell r="B3168" t="str">
            <v>1251</v>
          </cell>
          <cell r="C3168" t="str">
            <v>12</v>
          </cell>
          <cell r="D3168" t="str">
            <v>10</v>
          </cell>
          <cell r="E3168">
            <v>86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</row>
        <row r="3169">
          <cell r="A3169" t="str">
            <v>450197</v>
          </cell>
          <cell r="B3169" t="str">
            <v>1251</v>
          </cell>
          <cell r="C3169" t="str">
            <v>12</v>
          </cell>
          <cell r="D3169" t="str">
            <v>10</v>
          </cell>
          <cell r="E3169">
            <v>91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</row>
        <row r="3170">
          <cell r="A3170" t="str">
            <v>450197</v>
          </cell>
          <cell r="B3170" t="str">
            <v>1251</v>
          </cell>
          <cell r="C3170" t="str">
            <v>12</v>
          </cell>
          <cell r="D3170" t="str">
            <v>10</v>
          </cell>
          <cell r="E3170">
            <v>96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</row>
        <row r="3171">
          <cell r="A3171" t="str">
            <v>450197</v>
          </cell>
          <cell r="B3171" t="str">
            <v>1251</v>
          </cell>
          <cell r="C3171" t="str">
            <v>12</v>
          </cell>
          <cell r="D3171" t="str">
            <v>10</v>
          </cell>
          <cell r="E3171">
            <v>101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</row>
        <row r="3172">
          <cell r="A3172" t="str">
            <v>450197</v>
          </cell>
          <cell r="B3172" t="str">
            <v>1251</v>
          </cell>
          <cell r="C3172" t="str">
            <v>12</v>
          </cell>
          <cell r="D3172" t="str">
            <v>10</v>
          </cell>
          <cell r="E3172">
            <v>106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-77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</row>
        <row r="3173">
          <cell r="A3173" t="str">
            <v>450197</v>
          </cell>
          <cell r="B3173" t="str">
            <v>1251</v>
          </cell>
          <cell r="C3173" t="str">
            <v>12</v>
          </cell>
          <cell r="D3173" t="str">
            <v>10</v>
          </cell>
          <cell r="E3173">
            <v>111</v>
          </cell>
          <cell r="G3173">
            <v>0</v>
          </cell>
          <cell r="H3173">
            <v>0</v>
          </cell>
          <cell r="I3173">
            <v>-77</v>
          </cell>
          <cell r="J3173">
            <v>0</v>
          </cell>
          <cell r="K3173">
            <v>15239</v>
          </cell>
          <cell r="L3173">
            <v>15163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</row>
        <row r="3174">
          <cell r="A3174" t="str">
            <v>450197</v>
          </cell>
          <cell r="B3174" t="str">
            <v>1251</v>
          </cell>
          <cell r="C3174" t="str">
            <v>12</v>
          </cell>
          <cell r="D3174" t="str">
            <v>21</v>
          </cell>
          <cell r="E3174">
            <v>1</v>
          </cell>
          <cell r="G3174">
            <v>551414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220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</row>
        <row r="3175">
          <cell r="A3175" t="str">
            <v>450197</v>
          </cell>
          <cell r="B3175" t="str">
            <v>1251</v>
          </cell>
          <cell r="C3175" t="str">
            <v>12</v>
          </cell>
          <cell r="D3175" t="str">
            <v>21</v>
          </cell>
          <cell r="E3175">
            <v>1</v>
          </cell>
          <cell r="G3175">
            <v>552312</v>
          </cell>
          <cell r="H3175">
            <v>15851</v>
          </cell>
          <cell r="I3175">
            <v>1645</v>
          </cell>
          <cell r="J3175">
            <v>125</v>
          </cell>
          <cell r="K3175">
            <v>17621</v>
          </cell>
          <cell r="L3175">
            <v>5709</v>
          </cell>
          <cell r="M3175">
            <v>29380</v>
          </cell>
          <cell r="N3175">
            <v>97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</row>
        <row r="3176">
          <cell r="A3176" t="str">
            <v>450197</v>
          </cell>
          <cell r="B3176" t="str">
            <v>1251</v>
          </cell>
          <cell r="C3176" t="str">
            <v>12</v>
          </cell>
          <cell r="D3176" t="str">
            <v>21</v>
          </cell>
          <cell r="E3176">
            <v>1</v>
          </cell>
          <cell r="G3176">
            <v>552323</v>
          </cell>
          <cell r="H3176">
            <v>2124</v>
          </cell>
          <cell r="I3176">
            <v>227</v>
          </cell>
          <cell r="J3176">
            <v>0</v>
          </cell>
          <cell r="K3176">
            <v>2351</v>
          </cell>
          <cell r="L3176">
            <v>788</v>
          </cell>
          <cell r="M3176">
            <v>9112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</row>
        <row r="3177">
          <cell r="A3177" t="str">
            <v>450197</v>
          </cell>
          <cell r="B3177" t="str">
            <v>1251</v>
          </cell>
          <cell r="C3177" t="str">
            <v>12</v>
          </cell>
          <cell r="D3177" t="str">
            <v>21</v>
          </cell>
          <cell r="E3177">
            <v>1</v>
          </cell>
          <cell r="G3177">
            <v>552411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8454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</row>
        <row r="3178">
          <cell r="A3178" t="str">
            <v>450197</v>
          </cell>
          <cell r="B3178" t="str">
            <v>1251</v>
          </cell>
          <cell r="C3178" t="str">
            <v>12</v>
          </cell>
          <cell r="D3178" t="str">
            <v>21</v>
          </cell>
          <cell r="E3178">
            <v>1</v>
          </cell>
          <cell r="G3178">
            <v>701015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1807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</row>
        <row r="3179">
          <cell r="A3179" t="str">
            <v>450197</v>
          </cell>
          <cell r="B3179" t="str">
            <v>1251</v>
          </cell>
          <cell r="C3179" t="str">
            <v>12</v>
          </cell>
          <cell r="D3179" t="str">
            <v>21</v>
          </cell>
          <cell r="E3179">
            <v>1</v>
          </cell>
          <cell r="G3179">
            <v>751757</v>
          </cell>
          <cell r="H3179">
            <v>42629</v>
          </cell>
          <cell r="I3179">
            <v>4565</v>
          </cell>
          <cell r="J3179">
            <v>1649</v>
          </cell>
          <cell r="K3179">
            <v>48843</v>
          </cell>
          <cell r="L3179">
            <v>16173</v>
          </cell>
          <cell r="M3179">
            <v>26003</v>
          </cell>
          <cell r="N3179">
            <v>3042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</row>
        <row r="3180">
          <cell r="A3180" t="str">
            <v>450197</v>
          </cell>
          <cell r="B3180" t="str">
            <v>1251</v>
          </cell>
          <cell r="C3180" t="str">
            <v>12</v>
          </cell>
          <cell r="D3180" t="str">
            <v>21</v>
          </cell>
          <cell r="E3180">
            <v>1</v>
          </cell>
          <cell r="G3180">
            <v>751768</v>
          </cell>
          <cell r="H3180">
            <v>29285</v>
          </cell>
          <cell r="I3180">
            <v>5254</v>
          </cell>
          <cell r="J3180">
            <v>417</v>
          </cell>
          <cell r="K3180">
            <v>34956</v>
          </cell>
          <cell r="L3180">
            <v>11691</v>
          </cell>
          <cell r="M3180">
            <v>88810</v>
          </cell>
          <cell r="N3180">
            <v>317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</row>
        <row r="3181">
          <cell r="A3181" t="str">
            <v>450197</v>
          </cell>
          <cell r="B3181" t="str">
            <v>1251</v>
          </cell>
          <cell r="C3181" t="str">
            <v>12</v>
          </cell>
          <cell r="D3181" t="str">
            <v>21</v>
          </cell>
          <cell r="E3181">
            <v>1</v>
          </cell>
          <cell r="G3181">
            <v>751845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1383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</row>
        <row r="3182">
          <cell r="A3182" t="str">
            <v>450197</v>
          </cell>
          <cell r="B3182" t="str">
            <v>1251</v>
          </cell>
          <cell r="C3182" t="str">
            <v>12</v>
          </cell>
          <cell r="D3182" t="str">
            <v>21</v>
          </cell>
          <cell r="E3182">
            <v>1</v>
          </cell>
          <cell r="G3182">
            <v>801115</v>
          </cell>
          <cell r="H3182">
            <v>160155</v>
          </cell>
          <cell r="I3182">
            <v>27409</v>
          </cell>
          <cell r="J3182">
            <v>8312</v>
          </cell>
          <cell r="K3182">
            <v>195876</v>
          </cell>
          <cell r="L3182">
            <v>64337</v>
          </cell>
          <cell r="M3182">
            <v>6356</v>
          </cell>
          <cell r="N3182">
            <v>755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</row>
        <row r="3183">
          <cell r="A3183" t="str">
            <v>450197</v>
          </cell>
          <cell r="B3183" t="str">
            <v>1251</v>
          </cell>
          <cell r="C3183" t="str">
            <v>12</v>
          </cell>
          <cell r="D3183" t="str">
            <v>21</v>
          </cell>
          <cell r="E3183">
            <v>1</v>
          </cell>
          <cell r="G3183">
            <v>801214</v>
          </cell>
          <cell r="H3183">
            <v>253971</v>
          </cell>
          <cell r="I3183">
            <v>40747</v>
          </cell>
          <cell r="J3183">
            <v>2940</v>
          </cell>
          <cell r="K3183">
            <v>297658</v>
          </cell>
          <cell r="L3183">
            <v>96505</v>
          </cell>
          <cell r="M3183">
            <v>19167</v>
          </cell>
          <cell r="N3183">
            <v>1367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</row>
        <row r="3184">
          <cell r="A3184" t="str">
            <v>450197</v>
          </cell>
          <cell r="B3184" t="str">
            <v>1251</v>
          </cell>
          <cell r="C3184" t="str">
            <v>12</v>
          </cell>
          <cell r="D3184" t="str">
            <v>21</v>
          </cell>
          <cell r="E3184">
            <v>1</v>
          </cell>
          <cell r="G3184">
            <v>801236</v>
          </cell>
          <cell r="H3184">
            <v>2357</v>
          </cell>
          <cell r="I3184">
            <v>557</v>
          </cell>
          <cell r="J3184">
            <v>1188</v>
          </cell>
          <cell r="K3184">
            <v>4102</v>
          </cell>
          <cell r="L3184">
            <v>1203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</row>
        <row r="3185">
          <cell r="A3185" t="str">
            <v>450197</v>
          </cell>
          <cell r="B3185" t="str">
            <v>1251</v>
          </cell>
          <cell r="C3185" t="str">
            <v>12</v>
          </cell>
          <cell r="D3185" t="str">
            <v>21</v>
          </cell>
          <cell r="E3185">
            <v>1</v>
          </cell>
          <cell r="G3185">
            <v>802144</v>
          </cell>
          <cell r="H3185">
            <v>60937</v>
          </cell>
          <cell r="I3185">
            <v>18015</v>
          </cell>
          <cell r="J3185">
            <v>4115</v>
          </cell>
          <cell r="K3185">
            <v>83067</v>
          </cell>
          <cell r="L3185">
            <v>26320</v>
          </cell>
          <cell r="M3185">
            <v>6576</v>
          </cell>
          <cell r="N3185">
            <v>347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</row>
        <row r="3186">
          <cell r="A3186" t="str">
            <v>450197</v>
          </cell>
          <cell r="B3186" t="str">
            <v>1251</v>
          </cell>
          <cell r="C3186" t="str">
            <v>12</v>
          </cell>
          <cell r="D3186" t="str">
            <v>21</v>
          </cell>
          <cell r="E3186">
            <v>1</v>
          </cell>
          <cell r="G3186">
            <v>802166</v>
          </cell>
          <cell r="H3186">
            <v>22169</v>
          </cell>
          <cell r="I3186">
            <v>5060</v>
          </cell>
          <cell r="J3186">
            <v>4832</v>
          </cell>
          <cell r="K3186">
            <v>32061</v>
          </cell>
          <cell r="L3186">
            <v>10028</v>
          </cell>
          <cell r="M3186">
            <v>12976</v>
          </cell>
          <cell r="N3186">
            <v>1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</row>
        <row r="3187">
          <cell r="A3187" t="str">
            <v>450197</v>
          </cell>
          <cell r="B3187" t="str">
            <v>1251</v>
          </cell>
          <cell r="C3187" t="str">
            <v>12</v>
          </cell>
          <cell r="D3187" t="str">
            <v>21</v>
          </cell>
          <cell r="E3187">
            <v>1</v>
          </cell>
          <cell r="G3187">
            <v>802177</v>
          </cell>
          <cell r="H3187">
            <v>17420</v>
          </cell>
          <cell r="I3187">
            <v>6571</v>
          </cell>
          <cell r="J3187">
            <v>3060</v>
          </cell>
          <cell r="K3187">
            <v>27051</v>
          </cell>
          <cell r="L3187">
            <v>8678</v>
          </cell>
          <cell r="M3187">
            <v>1445</v>
          </cell>
          <cell r="N3187">
            <v>47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</row>
        <row r="3188">
          <cell r="A3188" t="str">
            <v>450197</v>
          </cell>
          <cell r="B3188" t="str">
            <v>1251</v>
          </cell>
          <cell r="C3188" t="str">
            <v>12</v>
          </cell>
          <cell r="D3188" t="str">
            <v>21</v>
          </cell>
          <cell r="E3188">
            <v>1</v>
          </cell>
          <cell r="G3188">
            <v>802199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693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</row>
        <row r="3189">
          <cell r="A3189" t="str">
            <v>450197</v>
          </cell>
          <cell r="B3189" t="str">
            <v>1251</v>
          </cell>
          <cell r="C3189" t="str">
            <v>12</v>
          </cell>
          <cell r="D3189" t="str">
            <v>21</v>
          </cell>
          <cell r="E3189">
            <v>1</v>
          </cell>
          <cell r="G3189">
            <v>802263</v>
          </cell>
          <cell r="H3189">
            <v>0</v>
          </cell>
          <cell r="I3189">
            <v>0</v>
          </cell>
          <cell r="J3189">
            <v>320</v>
          </cell>
          <cell r="K3189">
            <v>320</v>
          </cell>
          <cell r="L3189">
            <v>80</v>
          </cell>
          <cell r="M3189">
            <v>7359</v>
          </cell>
          <cell r="N3189">
            <v>27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5307</v>
          </cell>
          <cell r="T3189">
            <v>0</v>
          </cell>
          <cell r="U3189">
            <v>5307</v>
          </cell>
          <cell r="V3189">
            <v>0</v>
          </cell>
          <cell r="W3189">
            <v>0</v>
          </cell>
        </row>
        <row r="3190">
          <cell r="A3190" t="str">
            <v>450197</v>
          </cell>
          <cell r="B3190" t="str">
            <v>1251</v>
          </cell>
          <cell r="C3190" t="str">
            <v>12</v>
          </cell>
          <cell r="D3190" t="str">
            <v>21</v>
          </cell>
          <cell r="E3190">
            <v>1</v>
          </cell>
          <cell r="G3190">
            <v>804028</v>
          </cell>
          <cell r="H3190">
            <v>0</v>
          </cell>
          <cell r="I3190">
            <v>0</v>
          </cell>
          <cell r="J3190">
            <v>1144</v>
          </cell>
          <cell r="K3190">
            <v>1144</v>
          </cell>
          <cell r="L3190">
            <v>299</v>
          </cell>
          <cell r="M3190">
            <v>1158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</row>
        <row r="3191">
          <cell r="A3191" t="str">
            <v>450197</v>
          </cell>
          <cell r="B3191" t="str">
            <v>1251</v>
          </cell>
          <cell r="C3191" t="str">
            <v>12</v>
          </cell>
          <cell r="D3191" t="str">
            <v>21</v>
          </cell>
          <cell r="E3191">
            <v>1</v>
          </cell>
          <cell r="G3191">
            <v>805113</v>
          </cell>
          <cell r="H3191">
            <v>57482</v>
          </cell>
          <cell r="I3191">
            <v>6854</v>
          </cell>
          <cell r="J3191">
            <v>30</v>
          </cell>
          <cell r="K3191">
            <v>64366</v>
          </cell>
          <cell r="L3191">
            <v>20737</v>
          </cell>
          <cell r="M3191">
            <v>41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</row>
        <row r="3192">
          <cell r="A3192" t="str">
            <v>450197</v>
          </cell>
          <cell r="B3192" t="str">
            <v>1251</v>
          </cell>
          <cell r="C3192" t="str">
            <v>12</v>
          </cell>
          <cell r="D3192" t="str">
            <v>21</v>
          </cell>
          <cell r="E3192">
            <v>1</v>
          </cell>
          <cell r="G3192">
            <v>851297</v>
          </cell>
          <cell r="H3192">
            <v>18859</v>
          </cell>
          <cell r="I3192">
            <v>2087</v>
          </cell>
          <cell r="J3192">
            <v>0</v>
          </cell>
          <cell r="K3192">
            <v>20946</v>
          </cell>
          <cell r="L3192">
            <v>6910</v>
          </cell>
          <cell r="M3192">
            <v>3229</v>
          </cell>
          <cell r="N3192">
            <v>117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</row>
        <row r="3193">
          <cell r="A3193" t="str">
            <v>450197</v>
          </cell>
          <cell r="B3193" t="str">
            <v>1251</v>
          </cell>
          <cell r="C3193" t="str">
            <v>12</v>
          </cell>
          <cell r="D3193" t="str">
            <v>21</v>
          </cell>
          <cell r="E3193">
            <v>1</v>
          </cell>
          <cell r="G3193">
            <v>851912</v>
          </cell>
          <cell r="H3193">
            <v>8635</v>
          </cell>
          <cell r="I3193">
            <v>217</v>
          </cell>
          <cell r="J3193">
            <v>461</v>
          </cell>
          <cell r="K3193">
            <v>9313</v>
          </cell>
          <cell r="L3193">
            <v>3004</v>
          </cell>
          <cell r="M3193">
            <v>238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</row>
        <row r="3194">
          <cell r="A3194" t="str">
            <v>450197</v>
          </cell>
          <cell r="B3194" t="str">
            <v>1251</v>
          </cell>
          <cell r="C3194" t="str">
            <v>12</v>
          </cell>
          <cell r="D3194" t="str">
            <v>21</v>
          </cell>
          <cell r="E3194">
            <v>1</v>
          </cell>
          <cell r="G3194">
            <v>853211</v>
          </cell>
          <cell r="H3194">
            <v>24309</v>
          </cell>
          <cell r="I3194">
            <v>1877</v>
          </cell>
          <cell r="J3194">
            <v>14</v>
          </cell>
          <cell r="K3194">
            <v>26200</v>
          </cell>
          <cell r="L3194">
            <v>8651</v>
          </cell>
          <cell r="M3194">
            <v>7406</v>
          </cell>
          <cell r="N3194">
            <v>4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</row>
        <row r="3195">
          <cell r="A3195" t="str">
            <v>450197</v>
          </cell>
          <cell r="B3195" t="str">
            <v>1251</v>
          </cell>
          <cell r="C3195" t="str">
            <v>12</v>
          </cell>
          <cell r="D3195" t="str">
            <v>21</v>
          </cell>
          <cell r="E3195">
            <v>1</v>
          </cell>
          <cell r="G3195">
            <v>853244</v>
          </cell>
          <cell r="H3195">
            <v>10434</v>
          </cell>
          <cell r="I3195">
            <v>799</v>
          </cell>
          <cell r="J3195">
            <v>960</v>
          </cell>
          <cell r="K3195">
            <v>12193</v>
          </cell>
          <cell r="L3195">
            <v>3934</v>
          </cell>
          <cell r="M3195">
            <v>2514</v>
          </cell>
          <cell r="N3195">
            <v>3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</row>
        <row r="3196">
          <cell r="A3196" t="str">
            <v>450197</v>
          </cell>
          <cell r="B3196" t="str">
            <v>1251</v>
          </cell>
          <cell r="C3196" t="str">
            <v>12</v>
          </cell>
          <cell r="D3196" t="str">
            <v>21</v>
          </cell>
          <cell r="E3196">
            <v>1</v>
          </cell>
          <cell r="G3196">
            <v>921815</v>
          </cell>
          <cell r="H3196">
            <v>20912</v>
          </cell>
          <cell r="I3196">
            <v>3090</v>
          </cell>
          <cell r="J3196">
            <v>872</v>
          </cell>
          <cell r="K3196">
            <v>24874</v>
          </cell>
          <cell r="L3196">
            <v>8054</v>
          </cell>
          <cell r="M3196">
            <v>19180</v>
          </cell>
          <cell r="N3196">
            <v>285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</row>
        <row r="3197">
          <cell r="A3197" t="str">
            <v>450197</v>
          </cell>
          <cell r="B3197" t="str">
            <v>1251</v>
          </cell>
          <cell r="C3197" t="str">
            <v>12</v>
          </cell>
          <cell r="D3197" t="str">
            <v>21</v>
          </cell>
          <cell r="E3197">
            <v>1</v>
          </cell>
          <cell r="G3197">
            <v>923127</v>
          </cell>
          <cell r="H3197">
            <v>38048</v>
          </cell>
          <cell r="I3197">
            <v>2880</v>
          </cell>
          <cell r="J3197">
            <v>4023</v>
          </cell>
          <cell r="K3197">
            <v>44951</v>
          </cell>
          <cell r="L3197">
            <v>14397</v>
          </cell>
          <cell r="M3197">
            <v>12392</v>
          </cell>
          <cell r="N3197">
            <v>79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</row>
        <row r="3198">
          <cell r="A3198" t="str">
            <v>450197</v>
          </cell>
          <cell r="B3198" t="str">
            <v>1251</v>
          </cell>
          <cell r="C3198" t="str">
            <v>12</v>
          </cell>
          <cell r="D3198" t="str">
            <v>21</v>
          </cell>
          <cell r="E3198">
            <v>1</v>
          </cell>
          <cell r="G3198">
            <v>924014</v>
          </cell>
          <cell r="H3198">
            <v>15939</v>
          </cell>
          <cell r="I3198">
            <v>1013</v>
          </cell>
          <cell r="J3198">
            <v>116</v>
          </cell>
          <cell r="K3198">
            <v>17068</v>
          </cell>
          <cell r="L3198">
            <v>5616</v>
          </cell>
          <cell r="M3198">
            <v>17788</v>
          </cell>
          <cell r="N3198">
            <v>381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</row>
        <row r="3199">
          <cell r="A3199" t="str">
            <v>450197</v>
          </cell>
          <cell r="B3199" t="str">
            <v>1251</v>
          </cell>
          <cell r="C3199" t="str">
            <v>12</v>
          </cell>
          <cell r="D3199" t="str">
            <v>21</v>
          </cell>
          <cell r="E3199">
            <v>1</v>
          </cell>
          <cell r="G3199">
            <v>926018</v>
          </cell>
          <cell r="H3199">
            <v>864</v>
          </cell>
          <cell r="I3199">
            <v>81</v>
          </cell>
          <cell r="J3199">
            <v>39</v>
          </cell>
          <cell r="K3199">
            <v>984</v>
          </cell>
          <cell r="L3199">
            <v>326</v>
          </cell>
          <cell r="M3199">
            <v>892</v>
          </cell>
          <cell r="N3199">
            <v>159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</row>
        <row r="3200">
          <cell r="A3200" t="str">
            <v>450197</v>
          </cell>
          <cell r="B3200" t="str">
            <v>1251</v>
          </cell>
          <cell r="C3200" t="str">
            <v>12</v>
          </cell>
          <cell r="D3200" t="str">
            <v>21</v>
          </cell>
          <cell r="E3200">
            <v>1</v>
          </cell>
          <cell r="G3200">
            <v>930910</v>
          </cell>
          <cell r="H3200">
            <v>1378</v>
          </cell>
          <cell r="I3200">
            <v>62</v>
          </cell>
          <cell r="J3200">
            <v>0</v>
          </cell>
          <cell r="K3200">
            <v>1440</v>
          </cell>
          <cell r="L3200">
            <v>477</v>
          </cell>
          <cell r="M3200">
            <v>4631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</row>
        <row r="3201">
          <cell r="A3201" t="str">
            <v>450197</v>
          </cell>
          <cell r="B3201" t="str">
            <v>1251</v>
          </cell>
          <cell r="C3201" t="str">
            <v>12</v>
          </cell>
          <cell r="D3201" t="str">
            <v>21</v>
          </cell>
          <cell r="E3201">
            <v>1</v>
          </cell>
          <cell r="G3201">
            <v>999999</v>
          </cell>
          <cell r="H3201">
            <v>803758</v>
          </cell>
          <cell r="I3201">
            <v>129010</v>
          </cell>
          <cell r="J3201">
            <v>34617</v>
          </cell>
          <cell r="K3201">
            <v>967385</v>
          </cell>
          <cell r="L3201">
            <v>313917</v>
          </cell>
          <cell r="M3201">
            <v>289210</v>
          </cell>
          <cell r="N3201">
            <v>7028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5307</v>
          </cell>
          <cell r="T3201">
            <v>0</v>
          </cell>
          <cell r="U3201">
            <v>5307</v>
          </cell>
          <cell r="V3201">
            <v>0</v>
          </cell>
          <cell r="W3201">
            <v>0</v>
          </cell>
        </row>
        <row r="3202">
          <cell r="A3202" t="str">
            <v>450197</v>
          </cell>
          <cell r="B3202" t="str">
            <v>1251</v>
          </cell>
          <cell r="C3202" t="str">
            <v>12</v>
          </cell>
          <cell r="D3202" t="str">
            <v>21</v>
          </cell>
          <cell r="E3202">
            <v>17</v>
          </cell>
          <cell r="G3202">
            <v>551414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</row>
        <row r="3203">
          <cell r="A3203" t="str">
            <v>450197</v>
          </cell>
          <cell r="B3203" t="str">
            <v>1251</v>
          </cell>
          <cell r="C3203" t="str">
            <v>12</v>
          </cell>
          <cell r="D3203" t="str">
            <v>21</v>
          </cell>
          <cell r="E3203">
            <v>17</v>
          </cell>
          <cell r="G3203">
            <v>552312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</row>
        <row r="3204">
          <cell r="A3204" t="str">
            <v>450197</v>
          </cell>
          <cell r="B3204" t="str">
            <v>1251</v>
          </cell>
          <cell r="C3204" t="str">
            <v>12</v>
          </cell>
          <cell r="D3204" t="str">
            <v>21</v>
          </cell>
          <cell r="E3204">
            <v>17</v>
          </cell>
          <cell r="G3204">
            <v>552323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</row>
        <row r="3205">
          <cell r="A3205" t="str">
            <v>450197</v>
          </cell>
          <cell r="B3205" t="str">
            <v>1251</v>
          </cell>
          <cell r="C3205" t="str">
            <v>12</v>
          </cell>
          <cell r="D3205" t="str">
            <v>21</v>
          </cell>
          <cell r="E3205">
            <v>17</v>
          </cell>
          <cell r="G3205">
            <v>552411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</row>
        <row r="3206">
          <cell r="A3206" t="str">
            <v>450197</v>
          </cell>
          <cell r="B3206" t="str">
            <v>1251</v>
          </cell>
          <cell r="C3206" t="str">
            <v>12</v>
          </cell>
          <cell r="D3206" t="str">
            <v>21</v>
          </cell>
          <cell r="E3206">
            <v>17</v>
          </cell>
          <cell r="G3206">
            <v>701015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</row>
        <row r="3207">
          <cell r="A3207" t="str">
            <v>450197</v>
          </cell>
          <cell r="B3207" t="str">
            <v>1251</v>
          </cell>
          <cell r="C3207" t="str">
            <v>12</v>
          </cell>
          <cell r="D3207" t="str">
            <v>21</v>
          </cell>
          <cell r="E3207">
            <v>17</v>
          </cell>
          <cell r="G3207">
            <v>751757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</row>
        <row r="3208">
          <cell r="A3208" t="str">
            <v>450197</v>
          </cell>
          <cell r="B3208" t="str">
            <v>1251</v>
          </cell>
          <cell r="C3208" t="str">
            <v>12</v>
          </cell>
          <cell r="D3208" t="str">
            <v>21</v>
          </cell>
          <cell r="E3208">
            <v>17</v>
          </cell>
          <cell r="G3208">
            <v>751768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</row>
        <row r="3209">
          <cell r="A3209" t="str">
            <v>450197</v>
          </cell>
          <cell r="B3209" t="str">
            <v>1251</v>
          </cell>
          <cell r="C3209" t="str">
            <v>12</v>
          </cell>
          <cell r="D3209" t="str">
            <v>21</v>
          </cell>
          <cell r="E3209">
            <v>17</v>
          </cell>
          <cell r="G3209">
            <v>751845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</row>
        <row r="3210">
          <cell r="A3210" t="str">
            <v>450197</v>
          </cell>
          <cell r="B3210" t="str">
            <v>1251</v>
          </cell>
          <cell r="C3210" t="str">
            <v>12</v>
          </cell>
          <cell r="D3210" t="str">
            <v>21</v>
          </cell>
          <cell r="E3210">
            <v>17</v>
          </cell>
          <cell r="G3210">
            <v>801115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</row>
        <row r="3211">
          <cell r="A3211" t="str">
            <v>450197</v>
          </cell>
          <cell r="B3211" t="str">
            <v>1251</v>
          </cell>
          <cell r="C3211" t="str">
            <v>12</v>
          </cell>
          <cell r="D3211" t="str">
            <v>21</v>
          </cell>
          <cell r="E3211">
            <v>17</v>
          </cell>
          <cell r="G3211">
            <v>801214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</row>
        <row r="3212">
          <cell r="A3212" t="str">
            <v>450197</v>
          </cell>
          <cell r="B3212" t="str">
            <v>1251</v>
          </cell>
          <cell r="C3212" t="str">
            <v>12</v>
          </cell>
          <cell r="D3212" t="str">
            <v>21</v>
          </cell>
          <cell r="E3212">
            <v>17</v>
          </cell>
          <cell r="G3212">
            <v>801236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</row>
        <row r="3213">
          <cell r="A3213" t="str">
            <v>450197</v>
          </cell>
          <cell r="B3213" t="str">
            <v>1251</v>
          </cell>
          <cell r="C3213" t="str">
            <v>12</v>
          </cell>
          <cell r="D3213" t="str">
            <v>21</v>
          </cell>
          <cell r="E3213">
            <v>17</v>
          </cell>
          <cell r="G3213">
            <v>802144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</row>
        <row r="3214">
          <cell r="A3214" t="str">
            <v>450197</v>
          </cell>
          <cell r="B3214" t="str">
            <v>1251</v>
          </cell>
          <cell r="C3214" t="str">
            <v>12</v>
          </cell>
          <cell r="D3214" t="str">
            <v>21</v>
          </cell>
          <cell r="E3214">
            <v>17</v>
          </cell>
          <cell r="G3214">
            <v>802166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</row>
        <row r="3215">
          <cell r="A3215" t="str">
            <v>450197</v>
          </cell>
          <cell r="B3215" t="str">
            <v>1251</v>
          </cell>
          <cell r="C3215" t="str">
            <v>12</v>
          </cell>
          <cell r="D3215" t="str">
            <v>21</v>
          </cell>
          <cell r="E3215">
            <v>17</v>
          </cell>
          <cell r="G3215">
            <v>802177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</row>
        <row r="3216">
          <cell r="A3216" t="str">
            <v>450197</v>
          </cell>
          <cell r="B3216" t="str">
            <v>1251</v>
          </cell>
          <cell r="C3216" t="str">
            <v>12</v>
          </cell>
          <cell r="D3216" t="str">
            <v>21</v>
          </cell>
          <cell r="E3216">
            <v>17</v>
          </cell>
          <cell r="G3216">
            <v>802199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</row>
        <row r="3217">
          <cell r="A3217" t="str">
            <v>450197</v>
          </cell>
          <cell r="B3217" t="str">
            <v>1251</v>
          </cell>
          <cell r="C3217" t="str">
            <v>12</v>
          </cell>
          <cell r="D3217" t="str">
            <v>21</v>
          </cell>
          <cell r="E3217">
            <v>17</v>
          </cell>
          <cell r="G3217">
            <v>802263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5307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</row>
        <row r="3218">
          <cell r="A3218" t="str">
            <v>450197</v>
          </cell>
          <cell r="B3218" t="str">
            <v>1251</v>
          </cell>
          <cell r="C3218" t="str">
            <v>12</v>
          </cell>
          <cell r="D3218" t="str">
            <v>21</v>
          </cell>
          <cell r="E3218">
            <v>17</v>
          </cell>
          <cell r="G3218">
            <v>804028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</row>
        <row r="3219">
          <cell r="A3219" t="str">
            <v>450197</v>
          </cell>
          <cell r="B3219" t="str">
            <v>1251</v>
          </cell>
          <cell r="C3219" t="str">
            <v>12</v>
          </cell>
          <cell r="D3219" t="str">
            <v>21</v>
          </cell>
          <cell r="E3219">
            <v>17</v>
          </cell>
          <cell r="G3219">
            <v>805113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</row>
        <row r="3220">
          <cell r="A3220" t="str">
            <v>450197</v>
          </cell>
          <cell r="B3220" t="str">
            <v>1251</v>
          </cell>
          <cell r="C3220" t="str">
            <v>12</v>
          </cell>
          <cell r="D3220" t="str">
            <v>21</v>
          </cell>
          <cell r="E3220">
            <v>17</v>
          </cell>
          <cell r="G3220">
            <v>851297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</row>
        <row r="3221">
          <cell r="A3221" t="str">
            <v>450197</v>
          </cell>
          <cell r="B3221" t="str">
            <v>1251</v>
          </cell>
          <cell r="C3221" t="str">
            <v>12</v>
          </cell>
          <cell r="D3221" t="str">
            <v>21</v>
          </cell>
          <cell r="E3221">
            <v>17</v>
          </cell>
          <cell r="G3221">
            <v>851912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</row>
        <row r="3222">
          <cell r="A3222" t="str">
            <v>450197</v>
          </cell>
          <cell r="B3222" t="str">
            <v>1251</v>
          </cell>
          <cell r="C3222" t="str">
            <v>12</v>
          </cell>
          <cell r="D3222" t="str">
            <v>21</v>
          </cell>
          <cell r="E3222">
            <v>17</v>
          </cell>
          <cell r="G3222">
            <v>853211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</row>
        <row r="3223">
          <cell r="A3223" t="str">
            <v>450197</v>
          </cell>
          <cell r="B3223" t="str">
            <v>1251</v>
          </cell>
          <cell r="C3223" t="str">
            <v>12</v>
          </cell>
          <cell r="D3223" t="str">
            <v>21</v>
          </cell>
          <cell r="E3223">
            <v>17</v>
          </cell>
          <cell r="G3223">
            <v>853244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</row>
        <row r="3224">
          <cell r="A3224" t="str">
            <v>450197</v>
          </cell>
          <cell r="B3224" t="str">
            <v>1251</v>
          </cell>
          <cell r="C3224" t="str">
            <v>12</v>
          </cell>
          <cell r="D3224" t="str">
            <v>21</v>
          </cell>
          <cell r="E3224">
            <v>17</v>
          </cell>
          <cell r="G3224">
            <v>921815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</row>
        <row r="3225">
          <cell r="A3225" t="str">
            <v>450197</v>
          </cell>
          <cell r="B3225" t="str">
            <v>1251</v>
          </cell>
          <cell r="C3225" t="str">
            <v>12</v>
          </cell>
          <cell r="D3225" t="str">
            <v>21</v>
          </cell>
          <cell r="E3225">
            <v>17</v>
          </cell>
          <cell r="G3225">
            <v>923127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</row>
        <row r="3226">
          <cell r="A3226" t="str">
            <v>450197</v>
          </cell>
          <cell r="B3226" t="str">
            <v>1251</v>
          </cell>
          <cell r="C3226" t="str">
            <v>12</v>
          </cell>
          <cell r="D3226" t="str">
            <v>21</v>
          </cell>
          <cell r="E3226">
            <v>17</v>
          </cell>
          <cell r="G3226">
            <v>924014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</row>
        <row r="3227">
          <cell r="A3227" t="str">
            <v>450197</v>
          </cell>
          <cell r="B3227" t="str">
            <v>1251</v>
          </cell>
          <cell r="C3227" t="str">
            <v>12</v>
          </cell>
          <cell r="D3227" t="str">
            <v>21</v>
          </cell>
          <cell r="E3227">
            <v>17</v>
          </cell>
          <cell r="G3227">
            <v>926018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</row>
        <row r="3228">
          <cell r="A3228" t="str">
            <v>450197</v>
          </cell>
          <cell r="B3228" t="str">
            <v>1251</v>
          </cell>
          <cell r="C3228" t="str">
            <v>12</v>
          </cell>
          <cell r="D3228" t="str">
            <v>21</v>
          </cell>
          <cell r="E3228">
            <v>17</v>
          </cell>
          <cell r="G3228">
            <v>930910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</row>
        <row r="3229">
          <cell r="A3229" t="str">
            <v>450197</v>
          </cell>
          <cell r="B3229" t="str">
            <v>1251</v>
          </cell>
          <cell r="C3229" t="str">
            <v>12</v>
          </cell>
          <cell r="D3229" t="str">
            <v>21</v>
          </cell>
          <cell r="E3229">
            <v>17</v>
          </cell>
          <cell r="G3229">
            <v>999999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5307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</row>
        <row r="3230">
          <cell r="A3230" t="str">
            <v>450197</v>
          </cell>
          <cell r="B3230" t="str">
            <v>1251</v>
          </cell>
          <cell r="C3230" t="str">
            <v>12</v>
          </cell>
          <cell r="D3230" t="str">
            <v>21</v>
          </cell>
          <cell r="E3230">
            <v>33</v>
          </cell>
          <cell r="G3230">
            <v>551414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</row>
        <row r="3231">
          <cell r="A3231" t="str">
            <v>450197</v>
          </cell>
          <cell r="B3231" t="str">
            <v>1251</v>
          </cell>
          <cell r="C3231" t="str">
            <v>12</v>
          </cell>
          <cell r="D3231" t="str">
            <v>21</v>
          </cell>
          <cell r="E3231">
            <v>33</v>
          </cell>
          <cell r="G3231">
            <v>552312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</row>
        <row r="3232">
          <cell r="A3232" t="str">
            <v>450197</v>
          </cell>
          <cell r="B3232" t="str">
            <v>1251</v>
          </cell>
          <cell r="C3232" t="str">
            <v>12</v>
          </cell>
          <cell r="D3232" t="str">
            <v>21</v>
          </cell>
          <cell r="E3232">
            <v>33</v>
          </cell>
          <cell r="G3232">
            <v>552323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</row>
        <row r="3233">
          <cell r="A3233" t="str">
            <v>450197</v>
          </cell>
          <cell r="B3233" t="str">
            <v>1251</v>
          </cell>
          <cell r="C3233" t="str">
            <v>12</v>
          </cell>
          <cell r="D3233" t="str">
            <v>21</v>
          </cell>
          <cell r="E3233">
            <v>33</v>
          </cell>
          <cell r="G3233">
            <v>552411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</row>
        <row r="3234">
          <cell r="A3234" t="str">
            <v>450197</v>
          </cell>
          <cell r="B3234" t="str">
            <v>1251</v>
          </cell>
          <cell r="C3234" t="str">
            <v>12</v>
          </cell>
          <cell r="D3234" t="str">
            <v>21</v>
          </cell>
          <cell r="E3234">
            <v>33</v>
          </cell>
          <cell r="G3234">
            <v>701015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</row>
        <row r="3235">
          <cell r="A3235" t="str">
            <v>450197</v>
          </cell>
          <cell r="B3235" t="str">
            <v>1251</v>
          </cell>
          <cell r="C3235" t="str">
            <v>12</v>
          </cell>
          <cell r="D3235" t="str">
            <v>21</v>
          </cell>
          <cell r="E3235">
            <v>33</v>
          </cell>
          <cell r="G3235">
            <v>751757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</row>
        <row r="3236">
          <cell r="A3236" t="str">
            <v>450197</v>
          </cell>
          <cell r="B3236" t="str">
            <v>1251</v>
          </cell>
          <cell r="C3236" t="str">
            <v>12</v>
          </cell>
          <cell r="D3236" t="str">
            <v>21</v>
          </cell>
          <cell r="E3236">
            <v>33</v>
          </cell>
          <cell r="G3236">
            <v>751768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</row>
        <row r="3237">
          <cell r="A3237" t="str">
            <v>450197</v>
          </cell>
          <cell r="B3237" t="str">
            <v>1251</v>
          </cell>
          <cell r="C3237" t="str">
            <v>12</v>
          </cell>
          <cell r="D3237" t="str">
            <v>21</v>
          </cell>
          <cell r="E3237">
            <v>33</v>
          </cell>
          <cell r="G3237">
            <v>751845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</row>
        <row r="3238">
          <cell r="A3238" t="str">
            <v>450197</v>
          </cell>
          <cell r="B3238" t="str">
            <v>1251</v>
          </cell>
          <cell r="C3238" t="str">
            <v>12</v>
          </cell>
          <cell r="D3238" t="str">
            <v>21</v>
          </cell>
          <cell r="E3238">
            <v>33</v>
          </cell>
          <cell r="G3238">
            <v>801115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</row>
        <row r="3239">
          <cell r="A3239" t="str">
            <v>450197</v>
          </cell>
          <cell r="B3239" t="str">
            <v>1251</v>
          </cell>
          <cell r="C3239" t="str">
            <v>12</v>
          </cell>
          <cell r="D3239" t="str">
            <v>21</v>
          </cell>
          <cell r="E3239">
            <v>33</v>
          </cell>
          <cell r="G3239">
            <v>801214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</row>
        <row r="3240">
          <cell r="A3240" t="str">
            <v>450197</v>
          </cell>
          <cell r="B3240" t="str">
            <v>1251</v>
          </cell>
          <cell r="C3240" t="str">
            <v>12</v>
          </cell>
          <cell r="D3240" t="str">
            <v>21</v>
          </cell>
          <cell r="E3240">
            <v>33</v>
          </cell>
          <cell r="G3240">
            <v>801236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</row>
        <row r="3241">
          <cell r="A3241" t="str">
            <v>450197</v>
          </cell>
          <cell r="B3241" t="str">
            <v>1251</v>
          </cell>
          <cell r="C3241" t="str">
            <v>12</v>
          </cell>
          <cell r="D3241" t="str">
            <v>21</v>
          </cell>
          <cell r="E3241">
            <v>33</v>
          </cell>
          <cell r="G3241">
            <v>802144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</row>
        <row r="3242">
          <cell r="A3242" t="str">
            <v>450197</v>
          </cell>
          <cell r="B3242" t="str">
            <v>1251</v>
          </cell>
          <cell r="C3242" t="str">
            <v>12</v>
          </cell>
          <cell r="D3242" t="str">
            <v>21</v>
          </cell>
          <cell r="E3242">
            <v>33</v>
          </cell>
          <cell r="G3242">
            <v>802166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</row>
        <row r="3243">
          <cell r="A3243" t="str">
            <v>450197</v>
          </cell>
          <cell r="B3243" t="str">
            <v>1251</v>
          </cell>
          <cell r="C3243" t="str">
            <v>12</v>
          </cell>
          <cell r="D3243" t="str">
            <v>21</v>
          </cell>
          <cell r="E3243">
            <v>33</v>
          </cell>
          <cell r="G3243">
            <v>802177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</row>
        <row r="3244">
          <cell r="A3244" t="str">
            <v>450197</v>
          </cell>
          <cell r="B3244" t="str">
            <v>1251</v>
          </cell>
          <cell r="C3244" t="str">
            <v>12</v>
          </cell>
          <cell r="D3244" t="str">
            <v>21</v>
          </cell>
          <cell r="E3244">
            <v>33</v>
          </cell>
          <cell r="G3244">
            <v>802199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</row>
        <row r="3245">
          <cell r="A3245" t="str">
            <v>450197</v>
          </cell>
          <cell r="B3245" t="str">
            <v>1251</v>
          </cell>
          <cell r="C3245" t="str">
            <v>12</v>
          </cell>
          <cell r="D3245" t="str">
            <v>21</v>
          </cell>
          <cell r="E3245">
            <v>33</v>
          </cell>
          <cell r="G3245">
            <v>802263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</row>
        <row r="3246">
          <cell r="A3246" t="str">
            <v>450197</v>
          </cell>
          <cell r="B3246" t="str">
            <v>1251</v>
          </cell>
          <cell r="C3246" t="str">
            <v>12</v>
          </cell>
          <cell r="D3246" t="str">
            <v>21</v>
          </cell>
          <cell r="E3246">
            <v>33</v>
          </cell>
          <cell r="G3246">
            <v>804028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</row>
        <row r="3247">
          <cell r="A3247" t="str">
            <v>450197</v>
          </cell>
          <cell r="B3247" t="str">
            <v>1251</v>
          </cell>
          <cell r="C3247" t="str">
            <v>12</v>
          </cell>
          <cell r="D3247" t="str">
            <v>21</v>
          </cell>
          <cell r="E3247">
            <v>33</v>
          </cell>
          <cell r="G3247">
            <v>805113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</row>
        <row r="3248">
          <cell r="A3248" t="str">
            <v>450197</v>
          </cell>
          <cell r="B3248" t="str">
            <v>1251</v>
          </cell>
          <cell r="C3248" t="str">
            <v>12</v>
          </cell>
          <cell r="D3248" t="str">
            <v>21</v>
          </cell>
          <cell r="E3248">
            <v>33</v>
          </cell>
          <cell r="G3248">
            <v>851297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</row>
        <row r="3249">
          <cell r="A3249" t="str">
            <v>450197</v>
          </cell>
          <cell r="B3249" t="str">
            <v>1251</v>
          </cell>
          <cell r="C3249" t="str">
            <v>12</v>
          </cell>
          <cell r="D3249" t="str">
            <v>21</v>
          </cell>
          <cell r="E3249">
            <v>33</v>
          </cell>
          <cell r="G3249">
            <v>851912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</row>
        <row r="3250">
          <cell r="A3250" t="str">
            <v>450197</v>
          </cell>
          <cell r="B3250" t="str">
            <v>1251</v>
          </cell>
          <cell r="C3250" t="str">
            <v>12</v>
          </cell>
          <cell r="D3250" t="str">
            <v>21</v>
          </cell>
          <cell r="E3250">
            <v>33</v>
          </cell>
          <cell r="G3250">
            <v>853211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</row>
        <row r="3251">
          <cell r="A3251" t="str">
            <v>450197</v>
          </cell>
          <cell r="B3251" t="str">
            <v>1251</v>
          </cell>
          <cell r="C3251" t="str">
            <v>12</v>
          </cell>
          <cell r="D3251" t="str">
            <v>21</v>
          </cell>
          <cell r="E3251">
            <v>33</v>
          </cell>
          <cell r="G3251">
            <v>853244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</row>
        <row r="3252">
          <cell r="A3252" t="str">
            <v>450197</v>
          </cell>
          <cell r="B3252" t="str">
            <v>1251</v>
          </cell>
          <cell r="C3252" t="str">
            <v>12</v>
          </cell>
          <cell r="D3252" t="str">
            <v>21</v>
          </cell>
          <cell r="E3252">
            <v>33</v>
          </cell>
          <cell r="G3252">
            <v>921815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</row>
        <row r="3253">
          <cell r="A3253" t="str">
            <v>450197</v>
          </cell>
          <cell r="B3253" t="str">
            <v>1251</v>
          </cell>
          <cell r="C3253" t="str">
            <v>12</v>
          </cell>
          <cell r="D3253" t="str">
            <v>21</v>
          </cell>
          <cell r="E3253">
            <v>33</v>
          </cell>
          <cell r="G3253">
            <v>923127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</row>
        <row r="3254">
          <cell r="A3254" t="str">
            <v>450197</v>
          </cell>
          <cell r="B3254" t="str">
            <v>1251</v>
          </cell>
          <cell r="C3254" t="str">
            <v>12</v>
          </cell>
          <cell r="D3254" t="str">
            <v>21</v>
          </cell>
          <cell r="E3254">
            <v>33</v>
          </cell>
          <cell r="G3254">
            <v>924014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</row>
        <row r="3255">
          <cell r="A3255" t="str">
            <v>450197</v>
          </cell>
          <cell r="B3255" t="str">
            <v>1251</v>
          </cell>
          <cell r="C3255" t="str">
            <v>12</v>
          </cell>
          <cell r="D3255" t="str">
            <v>21</v>
          </cell>
          <cell r="E3255">
            <v>33</v>
          </cell>
          <cell r="G3255">
            <v>926018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</row>
        <row r="3256">
          <cell r="A3256" t="str">
            <v>450197</v>
          </cell>
          <cell r="B3256" t="str">
            <v>1251</v>
          </cell>
          <cell r="C3256" t="str">
            <v>12</v>
          </cell>
          <cell r="D3256" t="str">
            <v>21</v>
          </cell>
          <cell r="E3256">
            <v>33</v>
          </cell>
          <cell r="G3256">
            <v>930910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</row>
        <row r="3257">
          <cell r="A3257" t="str">
            <v>450197</v>
          </cell>
          <cell r="B3257" t="str">
            <v>1251</v>
          </cell>
          <cell r="C3257" t="str">
            <v>12</v>
          </cell>
          <cell r="D3257" t="str">
            <v>21</v>
          </cell>
          <cell r="E3257">
            <v>33</v>
          </cell>
          <cell r="G3257">
            <v>999999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</row>
        <row r="3258">
          <cell r="A3258" t="str">
            <v>450197</v>
          </cell>
          <cell r="B3258" t="str">
            <v>1251</v>
          </cell>
          <cell r="C3258" t="str">
            <v>12</v>
          </cell>
          <cell r="D3258" t="str">
            <v>21</v>
          </cell>
          <cell r="E3258">
            <v>49</v>
          </cell>
          <cell r="G3258">
            <v>551414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</row>
        <row r="3259">
          <cell r="A3259" t="str">
            <v>450197</v>
          </cell>
          <cell r="B3259" t="str">
            <v>1251</v>
          </cell>
          <cell r="C3259" t="str">
            <v>12</v>
          </cell>
          <cell r="D3259" t="str">
            <v>21</v>
          </cell>
          <cell r="E3259">
            <v>49</v>
          </cell>
          <cell r="G3259">
            <v>552312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5238</v>
          </cell>
        </row>
        <row r="3260">
          <cell r="A3260" t="str">
            <v>450197</v>
          </cell>
          <cell r="B3260" t="str">
            <v>1251</v>
          </cell>
          <cell r="C3260" t="str">
            <v>12</v>
          </cell>
          <cell r="D3260" t="str">
            <v>21</v>
          </cell>
          <cell r="E3260">
            <v>49</v>
          </cell>
          <cell r="G3260">
            <v>552323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</row>
        <row r="3261">
          <cell r="A3261" t="str">
            <v>450197</v>
          </cell>
          <cell r="B3261" t="str">
            <v>1251</v>
          </cell>
          <cell r="C3261" t="str">
            <v>12</v>
          </cell>
          <cell r="D3261" t="str">
            <v>21</v>
          </cell>
          <cell r="E3261">
            <v>49</v>
          </cell>
          <cell r="G3261">
            <v>552411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</row>
        <row r="3262">
          <cell r="A3262" t="str">
            <v>450197</v>
          </cell>
          <cell r="B3262" t="str">
            <v>1251</v>
          </cell>
          <cell r="C3262" t="str">
            <v>12</v>
          </cell>
          <cell r="D3262" t="str">
            <v>21</v>
          </cell>
          <cell r="E3262">
            <v>49</v>
          </cell>
          <cell r="G3262">
            <v>701015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</row>
        <row r="3263">
          <cell r="A3263" t="str">
            <v>450197</v>
          </cell>
          <cell r="B3263" t="str">
            <v>1251</v>
          </cell>
          <cell r="C3263" t="str">
            <v>12</v>
          </cell>
          <cell r="D3263" t="str">
            <v>21</v>
          </cell>
          <cell r="E3263">
            <v>49</v>
          </cell>
          <cell r="G3263">
            <v>751757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84</v>
          </cell>
        </row>
        <row r="3264">
          <cell r="A3264" t="str">
            <v>450197</v>
          </cell>
          <cell r="B3264" t="str">
            <v>1251</v>
          </cell>
          <cell r="C3264" t="str">
            <v>12</v>
          </cell>
          <cell r="D3264" t="str">
            <v>21</v>
          </cell>
          <cell r="E3264">
            <v>49</v>
          </cell>
          <cell r="G3264">
            <v>751768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</row>
        <row r="3265">
          <cell r="A3265" t="str">
            <v>450197</v>
          </cell>
          <cell r="B3265" t="str">
            <v>1251</v>
          </cell>
          <cell r="C3265" t="str">
            <v>12</v>
          </cell>
          <cell r="D3265" t="str">
            <v>21</v>
          </cell>
          <cell r="E3265">
            <v>49</v>
          </cell>
          <cell r="G3265">
            <v>751845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</row>
        <row r="3266">
          <cell r="A3266" t="str">
            <v>450197</v>
          </cell>
          <cell r="B3266" t="str">
            <v>1251</v>
          </cell>
          <cell r="C3266" t="str">
            <v>12</v>
          </cell>
          <cell r="D3266" t="str">
            <v>21</v>
          </cell>
          <cell r="E3266">
            <v>49</v>
          </cell>
          <cell r="G3266">
            <v>801115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</row>
        <row r="3267">
          <cell r="A3267" t="str">
            <v>450197</v>
          </cell>
          <cell r="B3267" t="str">
            <v>1251</v>
          </cell>
          <cell r="C3267" t="str">
            <v>12</v>
          </cell>
          <cell r="D3267" t="str">
            <v>21</v>
          </cell>
          <cell r="E3267">
            <v>49</v>
          </cell>
          <cell r="G3267">
            <v>801214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</row>
        <row r="3268">
          <cell r="A3268" t="str">
            <v>450197</v>
          </cell>
          <cell r="B3268" t="str">
            <v>1251</v>
          </cell>
          <cell r="C3268" t="str">
            <v>12</v>
          </cell>
          <cell r="D3268" t="str">
            <v>21</v>
          </cell>
          <cell r="E3268">
            <v>49</v>
          </cell>
          <cell r="G3268">
            <v>801236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</row>
        <row r="3269">
          <cell r="A3269" t="str">
            <v>450197</v>
          </cell>
          <cell r="B3269" t="str">
            <v>1251</v>
          </cell>
          <cell r="C3269" t="str">
            <v>12</v>
          </cell>
          <cell r="D3269" t="str">
            <v>21</v>
          </cell>
          <cell r="E3269">
            <v>49</v>
          </cell>
          <cell r="G3269">
            <v>802144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92</v>
          </cell>
          <cell r="V3269">
            <v>0</v>
          </cell>
          <cell r="W3269">
            <v>1420</v>
          </cell>
        </row>
        <row r="3270">
          <cell r="A3270" t="str">
            <v>450197</v>
          </cell>
          <cell r="B3270" t="str">
            <v>1251</v>
          </cell>
          <cell r="C3270" t="str">
            <v>12</v>
          </cell>
          <cell r="D3270" t="str">
            <v>21</v>
          </cell>
          <cell r="E3270">
            <v>49</v>
          </cell>
          <cell r="G3270">
            <v>802166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</row>
        <row r="3271">
          <cell r="A3271" t="str">
            <v>450197</v>
          </cell>
          <cell r="B3271" t="str">
            <v>1251</v>
          </cell>
          <cell r="C3271" t="str">
            <v>12</v>
          </cell>
          <cell r="D3271" t="str">
            <v>21</v>
          </cell>
          <cell r="E3271">
            <v>49</v>
          </cell>
          <cell r="G3271">
            <v>802177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9</v>
          </cell>
          <cell r="V3271">
            <v>0</v>
          </cell>
          <cell r="W3271">
            <v>680</v>
          </cell>
        </row>
        <row r="3272">
          <cell r="A3272" t="str">
            <v>450197</v>
          </cell>
          <cell r="B3272" t="str">
            <v>1251</v>
          </cell>
          <cell r="C3272" t="str">
            <v>12</v>
          </cell>
          <cell r="D3272" t="str">
            <v>21</v>
          </cell>
          <cell r="E3272">
            <v>49</v>
          </cell>
          <cell r="G3272">
            <v>802199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</row>
        <row r="3273">
          <cell r="A3273" t="str">
            <v>450197</v>
          </cell>
          <cell r="B3273" t="str">
            <v>1251</v>
          </cell>
          <cell r="C3273" t="str">
            <v>12</v>
          </cell>
          <cell r="D3273" t="str">
            <v>21</v>
          </cell>
          <cell r="E3273">
            <v>49</v>
          </cell>
          <cell r="G3273">
            <v>802263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5914</v>
          </cell>
        </row>
        <row r="3274">
          <cell r="A3274" t="str">
            <v>450197</v>
          </cell>
          <cell r="B3274" t="str">
            <v>1251</v>
          </cell>
          <cell r="C3274" t="str">
            <v>12</v>
          </cell>
          <cell r="D3274" t="str">
            <v>21</v>
          </cell>
          <cell r="E3274">
            <v>49</v>
          </cell>
          <cell r="G3274">
            <v>804028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</row>
        <row r="3275">
          <cell r="A3275" t="str">
            <v>450197</v>
          </cell>
          <cell r="B3275" t="str">
            <v>1251</v>
          </cell>
          <cell r="C3275" t="str">
            <v>12</v>
          </cell>
          <cell r="D3275" t="str">
            <v>21</v>
          </cell>
          <cell r="E3275">
            <v>49</v>
          </cell>
          <cell r="G3275">
            <v>805113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</row>
        <row r="3276">
          <cell r="A3276" t="str">
            <v>450197</v>
          </cell>
          <cell r="B3276" t="str">
            <v>1251</v>
          </cell>
          <cell r="C3276" t="str">
            <v>12</v>
          </cell>
          <cell r="D3276" t="str">
            <v>21</v>
          </cell>
          <cell r="E3276">
            <v>49</v>
          </cell>
          <cell r="G3276">
            <v>851297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</row>
        <row r="3277">
          <cell r="A3277" t="str">
            <v>450197</v>
          </cell>
          <cell r="B3277" t="str">
            <v>1251</v>
          </cell>
          <cell r="C3277" t="str">
            <v>12</v>
          </cell>
          <cell r="D3277" t="str">
            <v>21</v>
          </cell>
          <cell r="E3277">
            <v>49</v>
          </cell>
          <cell r="G3277">
            <v>851912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</row>
        <row r="3278">
          <cell r="A3278" t="str">
            <v>450197</v>
          </cell>
          <cell r="B3278" t="str">
            <v>1251</v>
          </cell>
          <cell r="C3278" t="str">
            <v>12</v>
          </cell>
          <cell r="D3278" t="str">
            <v>21</v>
          </cell>
          <cell r="E3278">
            <v>49</v>
          </cell>
          <cell r="G3278">
            <v>853211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</row>
        <row r="3279">
          <cell r="A3279" t="str">
            <v>450197</v>
          </cell>
          <cell r="B3279" t="str">
            <v>1251</v>
          </cell>
          <cell r="C3279" t="str">
            <v>12</v>
          </cell>
          <cell r="D3279" t="str">
            <v>21</v>
          </cell>
          <cell r="E3279">
            <v>49</v>
          </cell>
          <cell r="G3279">
            <v>853244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376</v>
          </cell>
        </row>
        <row r="3280">
          <cell r="A3280" t="str">
            <v>450197</v>
          </cell>
          <cell r="B3280" t="str">
            <v>1251</v>
          </cell>
          <cell r="C3280" t="str">
            <v>12</v>
          </cell>
          <cell r="D3280" t="str">
            <v>21</v>
          </cell>
          <cell r="E3280">
            <v>49</v>
          </cell>
          <cell r="G3280">
            <v>921815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840</v>
          </cell>
        </row>
        <row r="3281">
          <cell r="A3281" t="str">
            <v>450197</v>
          </cell>
          <cell r="B3281" t="str">
            <v>1251</v>
          </cell>
          <cell r="C3281" t="str">
            <v>12</v>
          </cell>
          <cell r="D3281" t="str">
            <v>21</v>
          </cell>
          <cell r="E3281">
            <v>49</v>
          </cell>
          <cell r="G3281">
            <v>923127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1128</v>
          </cell>
        </row>
        <row r="3282">
          <cell r="A3282" t="str">
            <v>450197</v>
          </cell>
          <cell r="B3282" t="str">
            <v>1251</v>
          </cell>
          <cell r="C3282" t="str">
            <v>12</v>
          </cell>
          <cell r="D3282" t="str">
            <v>21</v>
          </cell>
          <cell r="E3282">
            <v>49</v>
          </cell>
          <cell r="G3282">
            <v>924014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99</v>
          </cell>
        </row>
        <row r="3283">
          <cell r="A3283" t="str">
            <v>450197</v>
          </cell>
          <cell r="B3283" t="str">
            <v>1251</v>
          </cell>
          <cell r="C3283" t="str">
            <v>12</v>
          </cell>
          <cell r="D3283" t="str">
            <v>21</v>
          </cell>
          <cell r="E3283">
            <v>49</v>
          </cell>
          <cell r="G3283">
            <v>926018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</row>
        <row r="3284">
          <cell r="A3284" t="str">
            <v>450197</v>
          </cell>
          <cell r="B3284" t="str">
            <v>1251</v>
          </cell>
          <cell r="C3284" t="str">
            <v>12</v>
          </cell>
          <cell r="D3284" t="str">
            <v>21</v>
          </cell>
          <cell r="E3284">
            <v>49</v>
          </cell>
          <cell r="G3284">
            <v>930910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</row>
        <row r="3285">
          <cell r="A3285" t="str">
            <v>450197</v>
          </cell>
          <cell r="B3285" t="str">
            <v>1251</v>
          </cell>
          <cell r="C3285" t="str">
            <v>12</v>
          </cell>
          <cell r="D3285" t="str">
            <v>21</v>
          </cell>
          <cell r="E3285">
            <v>49</v>
          </cell>
          <cell r="G3285">
            <v>999999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101</v>
          </cell>
          <cell r="V3285">
            <v>0</v>
          </cell>
          <cell r="W3285">
            <v>15779</v>
          </cell>
        </row>
        <row r="3286">
          <cell r="A3286" t="str">
            <v>450197</v>
          </cell>
          <cell r="B3286" t="str">
            <v>1251</v>
          </cell>
          <cell r="C3286" t="str">
            <v>12</v>
          </cell>
          <cell r="D3286" t="str">
            <v>21</v>
          </cell>
          <cell r="E3286">
            <v>65</v>
          </cell>
          <cell r="G3286">
            <v>551414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220</v>
          </cell>
          <cell r="M3286">
            <v>0</v>
          </cell>
          <cell r="N3286">
            <v>220</v>
          </cell>
          <cell r="O3286">
            <v>0</v>
          </cell>
          <cell r="P3286">
            <v>220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</row>
        <row r="3287">
          <cell r="A3287" t="str">
            <v>450197</v>
          </cell>
          <cell r="B3287" t="str">
            <v>1251</v>
          </cell>
          <cell r="C3287" t="str">
            <v>12</v>
          </cell>
          <cell r="D3287" t="str">
            <v>21</v>
          </cell>
          <cell r="E3287">
            <v>65</v>
          </cell>
          <cell r="G3287">
            <v>552312</v>
          </cell>
          <cell r="H3287">
            <v>0</v>
          </cell>
          <cell r="I3287">
            <v>1047</v>
          </cell>
          <cell r="J3287">
            <v>0</v>
          </cell>
          <cell r="K3287">
            <v>0</v>
          </cell>
          <cell r="L3287">
            <v>59092</v>
          </cell>
          <cell r="M3287">
            <v>0</v>
          </cell>
          <cell r="N3287">
            <v>59092</v>
          </cell>
          <cell r="O3287">
            <v>0</v>
          </cell>
          <cell r="P3287">
            <v>59092</v>
          </cell>
          <cell r="Q3287">
            <v>12</v>
          </cell>
          <cell r="R3287">
            <v>12</v>
          </cell>
          <cell r="S3287">
            <v>3</v>
          </cell>
          <cell r="T3287">
            <v>3</v>
          </cell>
          <cell r="U3287">
            <v>0</v>
          </cell>
          <cell r="V3287">
            <v>0</v>
          </cell>
          <cell r="W3287">
            <v>0</v>
          </cell>
        </row>
        <row r="3288">
          <cell r="A3288" t="str">
            <v>450197</v>
          </cell>
          <cell r="B3288" t="str">
            <v>1251</v>
          </cell>
          <cell r="C3288" t="str">
            <v>12</v>
          </cell>
          <cell r="D3288" t="str">
            <v>21</v>
          </cell>
          <cell r="E3288">
            <v>65</v>
          </cell>
          <cell r="G3288">
            <v>552323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12251</v>
          </cell>
          <cell r="M3288">
            <v>0</v>
          </cell>
          <cell r="N3288">
            <v>12251</v>
          </cell>
          <cell r="O3288">
            <v>0</v>
          </cell>
          <cell r="P3288">
            <v>12251</v>
          </cell>
          <cell r="Q3288">
            <v>1</v>
          </cell>
          <cell r="R3288">
            <v>1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</row>
        <row r="3289">
          <cell r="A3289" t="str">
            <v>450197</v>
          </cell>
          <cell r="B3289" t="str">
            <v>1251</v>
          </cell>
          <cell r="C3289" t="str">
            <v>12</v>
          </cell>
          <cell r="D3289" t="str">
            <v>21</v>
          </cell>
          <cell r="E3289">
            <v>65</v>
          </cell>
          <cell r="G3289">
            <v>552411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8454</v>
          </cell>
          <cell r="M3289">
            <v>0</v>
          </cell>
          <cell r="N3289">
            <v>8454</v>
          </cell>
          <cell r="O3289">
            <v>0</v>
          </cell>
          <cell r="P3289">
            <v>8454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</row>
        <row r="3290">
          <cell r="A3290" t="str">
            <v>450197</v>
          </cell>
          <cell r="B3290" t="str">
            <v>1251</v>
          </cell>
          <cell r="C3290" t="str">
            <v>12</v>
          </cell>
          <cell r="D3290" t="str">
            <v>21</v>
          </cell>
          <cell r="E3290">
            <v>65</v>
          </cell>
          <cell r="G3290">
            <v>701015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1807</v>
          </cell>
          <cell r="M3290">
            <v>0</v>
          </cell>
          <cell r="N3290">
            <v>1807</v>
          </cell>
          <cell r="O3290">
            <v>0</v>
          </cell>
          <cell r="P3290">
            <v>1807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</row>
        <row r="3291">
          <cell r="A3291" t="str">
            <v>450197</v>
          </cell>
          <cell r="B3291" t="str">
            <v>1251</v>
          </cell>
          <cell r="C3291" t="str">
            <v>12</v>
          </cell>
          <cell r="D3291" t="str">
            <v>21</v>
          </cell>
          <cell r="E3291">
            <v>65</v>
          </cell>
          <cell r="G3291">
            <v>751757</v>
          </cell>
          <cell r="H3291">
            <v>0</v>
          </cell>
          <cell r="I3291">
            <v>17</v>
          </cell>
          <cell r="J3291">
            <v>0</v>
          </cell>
          <cell r="K3291">
            <v>0</v>
          </cell>
          <cell r="L3291">
            <v>94162</v>
          </cell>
          <cell r="M3291">
            <v>0</v>
          </cell>
          <cell r="N3291">
            <v>94162</v>
          </cell>
          <cell r="O3291">
            <v>0</v>
          </cell>
          <cell r="P3291">
            <v>94162</v>
          </cell>
          <cell r="Q3291">
            <v>12</v>
          </cell>
          <cell r="R3291">
            <v>12</v>
          </cell>
          <cell r="S3291">
            <v>18</v>
          </cell>
          <cell r="T3291">
            <v>13</v>
          </cell>
          <cell r="U3291">
            <v>0</v>
          </cell>
          <cell r="V3291">
            <v>0</v>
          </cell>
          <cell r="W3291">
            <v>0</v>
          </cell>
        </row>
        <row r="3292">
          <cell r="A3292" t="str">
            <v>450197</v>
          </cell>
          <cell r="B3292" t="str">
            <v>1251</v>
          </cell>
          <cell r="C3292" t="str">
            <v>12</v>
          </cell>
          <cell r="D3292" t="str">
            <v>21</v>
          </cell>
          <cell r="E3292">
            <v>65</v>
          </cell>
          <cell r="G3292">
            <v>751768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135774</v>
          </cell>
          <cell r="M3292">
            <v>0</v>
          </cell>
          <cell r="N3292">
            <v>135774</v>
          </cell>
          <cell r="O3292">
            <v>0</v>
          </cell>
          <cell r="P3292">
            <v>135774</v>
          </cell>
          <cell r="Q3292">
            <v>27</v>
          </cell>
          <cell r="R3292">
            <v>27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</row>
        <row r="3293">
          <cell r="A3293" t="str">
            <v>450197</v>
          </cell>
          <cell r="B3293" t="str">
            <v>1251</v>
          </cell>
          <cell r="C3293" t="str">
            <v>12</v>
          </cell>
          <cell r="D3293" t="str">
            <v>21</v>
          </cell>
          <cell r="E3293">
            <v>65</v>
          </cell>
          <cell r="G3293">
            <v>751845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1383</v>
          </cell>
          <cell r="M3293">
            <v>0</v>
          </cell>
          <cell r="N3293">
            <v>1383</v>
          </cell>
          <cell r="O3293">
            <v>0</v>
          </cell>
          <cell r="P3293">
            <v>1383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</row>
        <row r="3294">
          <cell r="A3294" t="str">
            <v>450197</v>
          </cell>
          <cell r="B3294" t="str">
            <v>1251</v>
          </cell>
          <cell r="C3294" t="str">
            <v>12</v>
          </cell>
          <cell r="D3294" t="str">
            <v>21</v>
          </cell>
          <cell r="E3294">
            <v>65</v>
          </cell>
          <cell r="G3294">
            <v>801115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267324</v>
          </cell>
          <cell r="M3294">
            <v>0</v>
          </cell>
          <cell r="N3294">
            <v>267324</v>
          </cell>
          <cell r="O3294">
            <v>0</v>
          </cell>
          <cell r="P3294">
            <v>267324</v>
          </cell>
          <cell r="Q3294">
            <v>23</v>
          </cell>
          <cell r="R3294">
            <v>23</v>
          </cell>
          <cell r="S3294">
            <v>66</v>
          </cell>
          <cell r="T3294">
            <v>64</v>
          </cell>
          <cell r="U3294">
            <v>0</v>
          </cell>
          <cell r="V3294">
            <v>0</v>
          </cell>
          <cell r="W3294">
            <v>0</v>
          </cell>
        </row>
        <row r="3295">
          <cell r="A3295" t="str">
            <v>450197</v>
          </cell>
          <cell r="B3295" t="str">
            <v>1251</v>
          </cell>
          <cell r="C3295" t="str">
            <v>12</v>
          </cell>
          <cell r="D3295" t="str">
            <v>21</v>
          </cell>
          <cell r="E3295">
            <v>65</v>
          </cell>
          <cell r="G3295">
            <v>801214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414697</v>
          </cell>
          <cell r="M3295">
            <v>0</v>
          </cell>
          <cell r="N3295">
            <v>414697</v>
          </cell>
          <cell r="O3295">
            <v>0</v>
          </cell>
          <cell r="P3295">
            <v>414697</v>
          </cell>
          <cell r="Q3295">
            <v>29</v>
          </cell>
          <cell r="R3295">
            <v>29</v>
          </cell>
          <cell r="S3295">
            <v>123</v>
          </cell>
          <cell r="T3295">
            <v>102</v>
          </cell>
          <cell r="U3295">
            <v>0</v>
          </cell>
          <cell r="V3295">
            <v>0</v>
          </cell>
          <cell r="W3295">
            <v>0</v>
          </cell>
        </row>
        <row r="3296">
          <cell r="A3296" t="str">
            <v>450197</v>
          </cell>
          <cell r="B3296" t="str">
            <v>1251</v>
          </cell>
          <cell r="C3296" t="str">
            <v>12</v>
          </cell>
          <cell r="D3296" t="str">
            <v>21</v>
          </cell>
          <cell r="E3296">
            <v>65</v>
          </cell>
          <cell r="G3296">
            <v>801236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5305</v>
          </cell>
          <cell r="M3296">
            <v>0</v>
          </cell>
          <cell r="N3296">
            <v>5305</v>
          </cell>
          <cell r="O3296">
            <v>0</v>
          </cell>
          <cell r="P3296">
            <v>5305</v>
          </cell>
          <cell r="Q3296">
            <v>0</v>
          </cell>
          <cell r="R3296">
            <v>0</v>
          </cell>
          <cell r="S3296">
            <v>1</v>
          </cell>
          <cell r="T3296">
            <v>1</v>
          </cell>
          <cell r="U3296">
            <v>0</v>
          </cell>
          <cell r="V3296">
            <v>0</v>
          </cell>
          <cell r="W3296">
            <v>0</v>
          </cell>
        </row>
        <row r="3297">
          <cell r="A3297" t="str">
            <v>450197</v>
          </cell>
          <cell r="B3297" t="str">
            <v>1251</v>
          </cell>
          <cell r="C3297" t="str">
            <v>12</v>
          </cell>
          <cell r="D3297" t="str">
            <v>21</v>
          </cell>
          <cell r="E3297">
            <v>65</v>
          </cell>
          <cell r="G3297">
            <v>802144</v>
          </cell>
          <cell r="H3297">
            <v>0</v>
          </cell>
          <cell r="I3297">
            <v>284</v>
          </cell>
          <cell r="J3297">
            <v>0</v>
          </cell>
          <cell r="K3297">
            <v>0</v>
          </cell>
          <cell r="L3297">
            <v>118106</v>
          </cell>
          <cell r="M3297">
            <v>0</v>
          </cell>
          <cell r="N3297">
            <v>118106</v>
          </cell>
          <cell r="O3297">
            <v>0</v>
          </cell>
          <cell r="P3297">
            <v>118106</v>
          </cell>
          <cell r="Q3297">
            <v>0</v>
          </cell>
          <cell r="R3297">
            <v>0</v>
          </cell>
          <cell r="S3297">
            <v>37</v>
          </cell>
          <cell r="T3297">
            <v>30</v>
          </cell>
          <cell r="U3297">
            <v>0</v>
          </cell>
          <cell r="V3297">
            <v>0</v>
          </cell>
          <cell r="W3297">
            <v>0</v>
          </cell>
        </row>
        <row r="3298">
          <cell r="A3298" t="str">
            <v>450197</v>
          </cell>
          <cell r="B3298" t="str">
            <v>1251</v>
          </cell>
          <cell r="C3298" t="str">
            <v>12</v>
          </cell>
          <cell r="D3298" t="str">
            <v>21</v>
          </cell>
          <cell r="E3298">
            <v>65</v>
          </cell>
          <cell r="G3298">
            <v>802166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55066</v>
          </cell>
          <cell r="M3298">
            <v>0</v>
          </cell>
          <cell r="N3298">
            <v>55066</v>
          </cell>
          <cell r="O3298">
            <v>0</v>
          </cell>
          <cell r="P3298">
            <v>55066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</row>
        <row r="3299">
          <cell r="A3299" t="str">
            <v>450197</v>
          </cell>
          <cell r="B3299" t="str">
            <v>1251</v>
          </cell>
          <cell r="C3299" t="str">
            <v>12</v>
          </cell>
          <cell r="D3299" t="str">
            <v>21</v>
          </cell>
          <cell r="E3299">
            <v>65</v>
          </cell>
          <cell r="G3299">
            <v>802177</v>
          </cell>
          <cell r="H3299">
            <v>0</v>
          </cell>
          <cell r="I3299">
            <v>136</v>
          </cell>
          <cell r="J3299">
            <v>0</v>
          </cell>
          <cell r="K3299">
            <v>0</v>
          </cell>
          <cell r="L3299">
            <v>38046</v>
          </cell>
          <cell r="M3299">
            <v>0</v>
          </cell>
          <cell r="N3299">
            <v>38046</v>
          </cell>
          <cell r="O3299">
            <v>0</v>
          </cell>
          <cell r="P3299">
            <v>38046</v>
          </cell>
          <cell r="Q3299">
            <v>0</v>
          </cell>
          <cell r="R3299">
            <v>0</v>
          </cell>
          <cell r="S3299">
            <v>11</v>
          </cell>
          <cell r="T3299">
            <v>6</v>
          </cell>
          <cell r="U3299">
            <v>0</v>
          </cell>
          <cell r="V3299">
            <v>0</v>
          </cell>
          <cell r="W3299">
            <v>0</v>
          </cell>
        </row>
        <row r="3300">
          <cell r="A3300" t="str">
            <v>450197</v>
          </cell>
          <cell r="B3300" t="str">
            <v>1251</v>
          </cell>
          <cell r="C3300" t="str">
            <v>12</v>
          </cell>
          <cell r="D3300" t="str">
            <v>21</v>
          </cell>
          <cell r="E3300">
            <v>65</v>
          </cell>
          <cell r="G3300">
            <v>802199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693</v>
          </cell>
          <cell r="M3300">
            <v>0</v>
          </cell>
          <cell r="N3300">
            <v>693</v>
          </cell>
          <cell r="O3300">
            <v>0</v>
          </cell>
          <cell r="P3300">
            <v>693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</row>
        <row r="3301">
          <cell r="A3301" t="str">
            <v>450197</v>
          </cell>
          <cell r="B3301" t="str">
            <v>1251</v>
          </cell>
          <cell r="C3301" t="str">
            <v>12</v>
          </cell>
          <cell r="D3301" t="str">
            <v>21</v>
          </cell>
          <cell r="E3301">
            <v>65</v>
          </cell>
          <cell r="G3301">
            <v>802263</v>
          </cell>
          <cell r="H3301">
            <v>0</v>
          </cell>
          <cell r="I3301">
            <v>1183</v>
          </cell>
          <cell r="J3301">
            <v>0</v>
          </cell>
          <cell r="K3301">
            <v>0</v>
          </cell>
          <cell r="L3301">
            <v>20190</v>
          </cell>
          <cell r="M3301">
            <v>0</v>
          </cell>
          <cell r="N3301">
            <v>20190</v>
          </cell>
          <cell r="O3301">
            <v>0</v>
          </cell>
          <cell r="P3301">
            <v>20190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</row>
        <row r="3302">
          <cell r="A3302" t="str">
            <v>450197</v>
          </cell>
          <cell r="B3302" t="str">
            <v>1251</v>
          </cell>
          <cell r="C3302" t="str">
            <v>12</v>
          </cell>
          <cell r="D3302" t="str">
            <v>21</v>
          </cell>
          <cell r="E3302">
            <v>65</v>
          </cell>
          <cell r="G3302">
            <v>804028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2601</v>
          </cell>
          <cell r="M3302">
            <v>0</v>
          </cell>
          <cell r="N3302">
            <v>2601</v>
          </cell>
          <cell r="O3302">
            <v>0</v>
          </cell>
          <cell r="P3302">
            <v>2601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</row>
        <row r="3303">
          <cell r="A3303" t="str">
            <v>450197</v>
          </cell>
          <cell r="B3303" t="str">
            <v>1251</v>
          </cell>
          <cell r="C3303" t="str">
            <v>12</v>
          </cell>
          <cell r="D3303" t="str">
            <v>21</v>
          </cell>
          <cell r="E3303">
            <v>65</v>
          </cell>
          <cell r="G3303">
            <v>805113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85144</v>
          </cell>
          <cell r="M3303">
            <v>0</v>
          </cell>
          <cell r="N3303">
            <v>85144</v>
          </cell>
          <cell r="O3303">
            <v>0</v>
          </cell>
          <cell r="P3303">
            <v>85144</v>
          </cell>
          <cell r="Q3303">
            <v>1</v>
          </cell>
          <cell r="R3303">
            <v>1</v>
          </cell>
          <cell r="S3303">
            <v>29</v>
          </cell>
          <cell r="T3303">
            <v>29</v>
          </cell>
          <cell r="U3303">
            <v>0</v>
          </cell>
          <cell r="V3303">
            <v>0</v>
          </cell>
          <cell r="W3303">
            <v>0</v>
          </cell>
        </row>
        <row r="3304">
          <cell r="A3304" t="str">
            <v>450197</v>
          </cell>
          <cell r="B3304" t="str">
            <v>1251</v>
          </cell>
          <cell r="C3304" t="str">
            <v>12</v>
          </cell>
          <cell r="D3304" t="str">
            <v>21</v>
          </cell>
          <cell r="E3304">
            <v>65</v>
          </cell>
          <cell r="G3304">
            <v>851297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31202</v>
          </cell>
          <cell r="M3304">
            <v>0</v>
          </cell>
          <cell r="N3304">
            <v>31202</v>
          </cell>
          <cell r="O3304">
            <v>0</v>
          </cell>
          <cell r="P3304">
            <v>31202</v>
          </cell>
          <cell r="Q3304">
            <v>1</v>
          </cell>
          <cell r="R3304">
            <v>1</v>
          </cell>
          <cell r="S3304">
            <v>12</v>
          </cell>
          <cell r="T3304">
            <v>11</v>
          </cell>
          <cell r="U3304">
            <v>0</v>
          </cell>
          <cell r="V3304">
            <v>0</v>
          </cell>
          <cell r="W3304">
            <v>0</v>
          </cell>
        </row>
        <row r="3305">
          <cell r="A3305" t="str">
            <v>450197</v>
          </cell>
          <cell r="B3305" t="str">
            <v>1251</v>
          </cell>
          <cell r="C3305" t="str">
            <v>12</v>
          </cell>
          <cell r="D3305" t="str">
            <v>21</v>
          </cell>
          <cell r="E3305">
            <v>65</v>
          </cell>
          <cell r="G3305">
            <v>851912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12555</v>
          </cell>
          <cell r="M3305">
            <v>0</v>
          </cell>
          <cell r="N3305">
            <v>12555</v>
          </cell>
          <cell r="O3305">
            <v>0</v>
          </cell>
          <cell r="P3305">
            <v>12555</v>
          </cell>
          <cell r="Q3305">
            <v>0</v>
          </cell>
          <cell r="R3305">
            <v>0</v>
          </cell>
          <cell r="S3305">
            <v>2</v>
          </cell>
          <cell r="T3305">
            <v>4</v>
          </cell>
          <cell r="U3305">
            <v>0</v>
          </cell>
          <cell r="V3305">
            <v>0</v>
          </cell>
          <cell r="W3305">
            <v>0</v>
          </cell>
        </row>
        <row r="3306">
          <cell r="A3306" t="str">
            <v>450197</v>
          </cell>
          <cell r="B3306" t="str">
            <v>1251</v>
          </cell>
          <cell r="C3306" t="str">
            <v>12</v>
          </cell>
          <cell r="D3306" t="str">
            <v>21</v>
          </cell>
          <cell r="E3306">
            <v>65</v>
          </cell>
          <cell r="G3306">
            <v>853211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42261</v>
          </cell>
          <cell r="M3306">
            <v>0</v>
          </cell>
          <cell r="N3306">
            <v>42261</v>
          </cell>
          <cell r="O3306">
            <v>0</v>
          </cell>
          <cell r="P3306">
            <v>42261</v>
          </cell>
          <cell r="Q3306">
            <v>6</v>
          </cell>
          <cell r="R3306">
            <v>6</v>
          </cell>
          <cell r="S3306">
            <v>14</v>
          </cell>
          <cell r="T3306">
            <v>14</v>
          </cell>
          <cell r="U3306">
            <v>0</v>
          </cell>
          <cell r="V3306">
            <v>0</v>
          </cell>
          <cell r="W3306">
            <v>0</v>
          </cell>
        </row>
        <row r="3307">
          <cell r="A3307" t="str">
            <v>450197</v>
          </cell>
          <cell r="B3307" t="str">
            <v>1251</v>
          </cell>
          <cell r="C3307" t="str">
            <v>12</v>
          </cell>
          <cell r="D3307" t="str">
            <v>21</v>
          </cell>
          <cell r="E3307">
            <v>65</v>
          </cell>
          <cell r="G3307">
            <v>853244</v>
          </cell>
          <cell r="H3307">
            <v>0</v>
          </cell>
          <cell r="I3307">
            <v>75</v>
          </cell>
          <cell r="J3307">
            <v>0</v>
          </cell>
          <cell r="K3307">
            <v>0</v>
          </cell>
          <cell r="L3307">
            <v>19095</v>
          </cell>
          <cell r="M3307">
            <v>0</v>
          </cell>
          <cell r="N3307">
            <v>19095</v>
          </cell>
          <cell r="O3307">
            <v>0</v>
          </cell>
          <cell r="P3307">
            <v>19095</v>
          </cell>
          <cell r="Q3307">
            <v>0</v>
          </cell>
          <cell r="R3307">
            <v>0</v>
          </cell>
          <cell r="S3307">
            <v>6</v>
          </cell>
          <cell r="T3307">
            <v>6</v>
          </cell>
          <cell r="U3307">
            <v>0</v>
          </cell>
          <cell r="V3307">
            <v>0</v>
          </cell>
          <cell r="W3307">
            <v>0</v>
          </cell>
        </row>
        <row r="3308">
          <cell r="A3308" t="str">
            <v>450197</v>
          </cell>
          <cell r="B3308" t="str">
            <v>1251</v>
          </cell>
          <cell r="C3308" t="str">
            <v>12</v>
          </cell>
          <cell r="D3308" t="str">
            <v>21</v>
          </cell>
          <cell r="E3308">
            <v>65</v>
          </cell>
          <cell r="G3308">
            <v>921815</v>
          </cell>
          <cell r="H3308">
            <v>0</v>
          </cell>
          <cell r="I3308">
            <v>210</v>
          </cell>
          <cell r="J3308">
            <v>0</v>
          </cell>
          <cell r="K3308">
            <v>0</v>
          </cell>
          <cell r="L3308">
            <v>53443</v>
          </cell>
          <cell r="M3308">
            <v>0</v>
          </cell>
          <cell r="N3308">
            <v>53443</v>
          </cell>
          <cell r="O3308">
            <v>0</v>
          </cell>
          <cell r="P3308">
            <v>53443</v>
          </cell>
          <cell r="Q3308">
            <v>0</v>
          </cell>
          <cell r="R3308">
            <v>0</v>
          </cell>
          <cell r="S3308">
            <v>14</v>
          </cell>
          <cell r="T3308">
            <v>13</v>
          </cell>
          <cell r="U3308">
            <v>0</v>
          </cell>
          <cell r="V3308">
            <v>0</v>
          </cell>
          <cell r="W3308">
            <v>0</v>
          </cell>
        </row>
        <row r="3309">
          <cell r="A3309" t="str">
            <v>450197</v>
          </cell>
          <cell r="B3309" t="str">
            <v>1251</v>
          </cell>
          <cell r="C3309" t="str">
            <v>12</v>
          </cell>
          <cell r="D3309" t="str">
            <v>21</v>
          </cell>
          <cell r="E3309">
            <v>65</v>
          </cell>
          <cell r="G3309">
            <v>923127</v>
          </cell>
          <cell r="H3309">
            <v>0</v>
          </cell>
          <cell r="I3309">
            <v>268</v>
          </cell>
          <cell r="J3309">
            <v>0</v>
          </cell>
          <cell r="K3309">
            <v>0</v>
          </cell>
          <cell r="L3309">
            <v>73215</v>
          </cell>
          <cell r="M3309">
            <v>0</v>
          </cell>
          <cell r="N3309">
            <v>73215</v>
          </cell>
          <cell r="O3309">
            <v>0</v>
          </cell>
          <cell r="P3309">
            <v>73215</v>
          </cell>
          <cell r="Q3309">
            <v>1</v>
          </cell>
          <cell r="R3309">
            <v>1</v>
          </cell>
          <cell r="S3309">
            <v>22</v>
          </cell>
          <cell r="T3309">
            <v>21</v>
          </cell>
          <cell r="U3309">
            <v>0</v>
          </cell>
          <cell r="V3309">
            <v>0</v>
          </cell>
          <cell r="W3309">
            <v>0</v>
          </cell>
        </row>
        <row r="3310">
          <cell r="A3310" t="str">
            <v>450197</v>
          </cell>
          <cell r="B3310" t="str">
            <v>1251</v>
          </cell>
          <cell r="C3310" t="str">
            <v>12</v>
          </cell>
          <cell r="D3310" t="str">
            <v>21</v>
          </cell>
          <cell r="E3310">
            <v>65</v>
          </cell>
          <cell r="G3310">
            <v>924014</v>
          </cell>
          <cell r="H3310">
            <v>0</v>
          </cell>
          <cell r="I3310">
            <v>20</v>
          </cell>
          <cell r="J3310">
            <v>0</v>
          </cell>
          <cell r="K3310">
            <v>0</v>
          </cell>
          <cell r="L3310">
            <v>40972</v>
          </cell>
          <cell r="M3310">
            <v>0</v>
          </cell>
          <cell r="N3310">
            <v>40972</v>
          </cell>
          <cell r="O3310">
            <v>0</v>
          </cell>
          <cell r="P3310">
            <v>40972</v>
          </cell>
          <cell r="Q3310">
            <v>9</v>
          </cell>
          <cell r="R3310">
            <v>9</v>
          </cell>
          <cell r="S3310">
            <v>4</v>
          </cell>
          <cell r="T3310">
            <v>5</v>
          </cell>
          <cell r="U3310">
            <v>0</v>
          </cell>
          <cell r="V3310">
            <v>0</v>
          </cell>
          <cell r="W3310">
            <v>0</v>
          </cell>
        </row>
        <row r="3311">
          <cell r="A3311" t="str">
            <v>450197</v>
          </cell>
          <cell r="B3311" t="str">
            <v>1251</v>
          </cell>
          <cell r="C3311" t="str">
            <v>12</v>
          </cell>
          <cell r="D3311" t="str">
            <v>21</v>
          </cell>
          <cell r="E3311">
            <v>65</v>
          </cell>
          <cell r="G3311">
            <v>926018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2361</v>
          </cell>
          <cell r="M3311">
            <v>0</v>
          </cell>
          <cell r="N3311">
            <v>2361</v>
          </cell>
          <cell r="O3311">
            <v>0</v>
          </cell>
          <cell r="P3311">
            <v>2361</v>
          </cell>
          <cell r="Q3311">
            <v>1</v>
          </cell>
          <cell r="R3311">
            <v>1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</row>
        <row r="3312">
          <cell r="A3312" t="str">
            <v>450197</v>
          </cell>
          <cell r="B3312" t="str">
            <v>1251</v>
          </cell>
          <cell r="C3312" t="str">
            <v>12</v>
          </cell>
          <cell r="D3312" t="str">
            <v>21</v>
          </cell>
          <cell r="E3312">
            <v>65</v>
          </cell>
          <cell r="G3312">
            <v>930910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6548</v>
          </cell>
          <cell r="M3312">
            <v>0</v>
          </cell>
          <cell r="N3312">
            <v>6548</v>
          </cell>
          <cell r="O3312">
            <v>0</v>
          </cell>
          <cell r="P3312">
            <v>6548</v>
          </cell>
          <cell r="Q3312">
            <v>0</v>
          </cell>
          <cell r="R3312">
            <v>0</v>
          </cell>
          <cell r="S3312">
            <v>1</v>
          </cell>
          <cell r="T3312">
            <v>1</v>
          </cell>
          <cell r="U3312">
            <v>0</v>
          </cell>
          <cell r="V3312">
            <v>0</v>
          </cell>
          <cell r="W3312">
            <v>0</v>
          </cell>
        </row>
        <row r="3313">
          <cell r="A3313" t="str">
            <v>450197</v>
          </cell>
          <cell r="B3313" t="str">
            <v>1251</v>
          </cell>
          <cell r="C3313" t="str">
            <v>12</v>
          </cell>
          <cell r="D3313" t="str">
            <v>21</v>
          </cell>
          <cell r="E3313">
            <v>65</v>
          </cell>
          <cell r="G3313">
            <v>999999</v>
          </cell>
          <cell r="H3313">
            <v>0</v>
          </cell>
          <cell r="I3313">
            <v>3240</v>
          </cell>
          <cell r="J3313">
            <v>0</v>
          </cell>
          <cell r="K3313">
            <v>0</v>
          </cell>
          <cell r="L3313">
            <v>1601967</v>
          </cell>
          <cell r="M3313">
            <v>0</v>
          </cell>
          <cell r="N3313">
            <v>1601967</v>
          </cell>
          <cell r="O3313">
            <v>0</v>
          </cell>
          <cell r="P3313">
            <v>1601967</v>
          </cell>
          <cell r="Q3313">
            <v>123</v>
          </cell>
          <cell r="R3313">
            <v>123</v>
          </cell>
          <cell r="S3313">
            <v>363</v>
          </cell>
          <cell r="T3313">
            <v>323</v>
          </cell>
          <cell r="U3313">
            <v>0</v>
          </cell>
          <cell r="V3313">
            <v>0</v>
          </cell>
          <cell r="W3313">
            <v>0</v>
          </cell>
        </row>
        <row r="3314">
          <cell r="A3314" t="str">
            <v>450197</v>
          </cell>
          <cell r="B3314" t="str">
            <v>1251</v>
          </cell>
          <cell r="C3314" t="str">
            <v>12</v>
          </cell>
          <cell r="D3314" t="str">
            <v>22</v>
          </cell>
          <cell r="E3314">
            <v>1</v>
          </cell>
          <cell r="G3314">
            <v>551414</v>
          </cell>
          <cell r="H3314">
            <v>0</v>
          </cell>
          <cell r="I3314">
            <v>715</v>
          </cell>
          <cell r="J3314">
            <v>38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</row>
        <row r="3315">
          <cell r="A3315" t="str">
            <v>450197</v>
          </cell>
          <cell r="B3315" t="str">
            <v>1251</v>
          </cell>
          <cell r="C3315" t="str">
            <v>12</v>
          </cell>
          <cell r="D3315" t="str">
            <v>22</v>
          </cell>
          <cell r="E3315">
            <v>1</v>
          </cell>
          <cell r="G3315">
            <v>552312</v>
          </cell>
          <cell r="H3315">
            <v>0</v>
          </cell>
          <cell r="I3315">
            <v>12828</v>
          </cell>
          <cell r="J3315">
            <v>3066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</row>
        <row r="3316">
          <cell r="A3316" t="str">
            <v>450197</v>
          </cell>
          <cell r="B3316" t="str">
            <v>1251</v>
          </cell>
          <cell r="C3316" t="str">
            <v>12</v>
          </cell>
          <cell r="D3316" t="str">
            <v>22</v>
          </cell>
          <cell r="E3316">
            <v>1</v>
          </cell>
          <cell r="G3316">
            <v>552323</v>
          </cell>
          <cell r="H3316">
            <v>0</v>
          </cell>
          <cell r="I3316">
            <v>6071</v>
          </cell>
          <cell r="J3316">
            <v>1160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</row>
        <row r="3317">
          <cell r="A3317" t="str">
            <v>450197</v>
          </cell>
          <cell r="B3317" t="str">
            <v>1251</v>
          </cell>
          <cell r="C3317" t="str">
            <v>12</v>
          </cell>
          <cell r="D3317" t="str">
            <v>22</v>
          </cell>
          <cell r="E3317">
            <v>1</v>
          </cell>
          <cell r="G3317">
            <v>552411</v>
          </cell>
          <cell r="H3317">
            <v>0</v>
          </cell>
          <cell r="I3317">
            <v>15898</v>
          </cell>
          <cell r="J3317">
            <v>2651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</row>
        <row r="3318">
          <cell r="A3318" t="str">
            <v>450197</v>
          </cell>
          <cell r="B3318" t="str">
            <v>1251</v>
          </cell>
          <cell r="C3318" t="str">
            <v>12</v>
          </cell>
          <cell r="D3318" t="str">
            <v>22</v>
          </cell>
          <cell r="E3318">
            <v>1</v>
          </cell>
          <cell r="G3318">
            <v>701015</v>
          </cell>
          <cell r="H3318">
            <v>0</v>
          </cell>
          <cell r="I3318">
            <v>1233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</row>
        <row r="3319">
          <cell r="A3319" t="str">
            <v>450197</v>
          </cell>
          <cell r="B3319" t="str">
            <v>1251</v>
          </cell>
          <cell r="C3319" t="str">
            <v>12</v>
          </cell>
          <cell r="D3319" t="str">
            <v>22</v>
          </cell>
          <cell r="E3319">
            <v>1</v>
          </cell>
          <cell r="G3319">
            <v>751757</v>
          </cell>
          <cell r="H3319">
            <v>0</v>
          </cell>
          <cell r="I3319">
            <v>4200</v>
          </cell>
          <cell r="J3319">
            <v>892</v>
          </cell>
          <cell r="K3319">
            <v>3</v>
          </cell>
          <cell r="L3319">
            <v>665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665</v>
          </cell>
          <cell r="S3319">
            <v>0</v>
          </cell>
          <cell r="T3319">
            <v>0</v>
          </cell>
          <cell r="U3319">
            <v>96</v>
          </cell>
          <cell r="V3319">
            <v>0</v>
          </cell>
          <cell r="W3319">
            <v>0</v>
          </cell>
        </row>
        <row r="3320">
          <cell r="A3320" t="str">
            <v>450197</v>
          </cell>
          <cell r="B3320" t="str">
            <v>1251</v>
          </cell>
          <cell r="C3320" t="str">
            <v>12</v>
          </cell>
          <cell r="D3320" t="str">
            <v>22</v>
          </cell>
          <cell r="E3320">
            <v>1</v>
          </cell>
          <cell r="G3320">
            <v>751768</v>
          </cell>
          <cell r="H3320">
            <v>0</v>
          </cell>
          <cell r="I3320">
            <v>3509</v>
          </cell>
          <cell r="J3320">
            <v>210</v>
          </cell>
          <cell r="K3320">
            <v>0</v>
          </cell>
          <cell r="L3320">
            <v>50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50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</row>
        <row r="3321">
          <cell r="A3321" t="str">
            <v>450197</v>
          </cell>
          <cell r="B3321" t="str">
            <v>1251</v>
          </cell>
          <cell r="C3321" t="str">
            <v>12</v>
          </cell>
          <cell r="D3321" t="str">
            <v>22</v>
          </cell>
          <cell r="E3321">
            <v>1</v>
          </cell>
          <cell r="G3321">
            <v>751845</v>
          </cell>
          <cell r="H3321">
            <v>0</v>
          </cell>
          <cell r="I3321">
            <v>6902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</row>
        <row r="3322">
          <cell r="A3322" t="str">
            <v>450197</v>
          </cell>
          <cell r="B3322" t="str">
            <v>1251</v>
          </cell>
          <cell r="C3322" t="str">
            <v>12</v>
          </cell>
          <cell r="D3322" t="str">
            <v>22</v>
          </cell>
          <cell r="E3322">
            <v>1</v>
          </cell>
          <cell r="G3322">
            <v>751922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</row>
        <row r="3323">
          <cell r="A3323" t="str">
            <v>450197</v>
          </cell>
          <cell r="B3323" t="str">
            <v>1251</v>
          </cell>
          <cell r="C3323" t="str">
            <v>12</v>
          </cell>
          <cell r="D3323" t="str">
            <v>22</v>
          </cell>
          <cell r="E3323">
            <v>1</v>
          </cell>
          <cell r="G3323">
            <v>801115</v>
          </cell>
          <cell r="H3323">
            <v>0</v>
          </cell>
          <cell r="I3323">
            <v>3</v>
          </cell>
          <cell r="J3323">
            <v>0</v>
          </cell>
          <cell r="K3323">
            <v>0</v>
          </cell>
          <cell r="L3323">
            <v>218</v>
          </cell>
          <cell r="M3323">
            <v>716</v>
          </cell>
          <cell r="N3323">
            <v>0</v>
          </cell>
          <cell r="O3323">
            <v>0</v>
          </cell>
          <cell r="P3323">
            <v>30</v>
          </cell>
          <cell r="Q3323">
            <v>0</v>
          </cell>
          <cell r="R3323">
            <v>964</v>
          </cell>
          <cell r="S3323">
            <v>0</v>
          </cell>
          <cell r="T3323">
            <v>10</v>
          </cell>
          <cell r="U3323">
            <v>0</v>
          </cell>
          <cell r="V3323">
            <v>796</v>
          </cell>
          <cell r="W3323">
            <v>0</v>
          </cell>
        </row>
        <row r="3324">
          <cell r="A3324" t="str">
            <v>450197</v>
          </cell>
          <cell r="B3324" t="str">
            <v>1251</v>
          </cell>
          <cell r="C3324" t="str">
            <v>12</v>
          </cell>
          <cell r="D3324" t="str">
            <v>22</v>
          </cell>
          <cell r="E3324">
            <v>1</v>
          </cell>
          <cell r="G3324">
            <v>801214</v>
          </cell>
          <cell r="H3324">
            <v>0</v>
          </cell>
          <cell r="I3324">
            <v>275</v>
          </cell>
          <cell r="J3324">
            <v>0</v>
          </cell>
          <cell r="K3324">
            <v>0</v>
          </cell>
          <cell r="L3324">
            <v>250</v>
          </cell>
          <cell r="M3324">
            <v>1468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1718</v>
          </cell>
          <cell r="S3324">
            <v>0</v>
          </cell>
          <cell r="T3324">
            <v>79</v>
          </cell>
          <cell r="U3324">
            <v>68</v>
          </cell>
          <cell r="V3324">
            <v>666</v>
          </cell>
          <cell r="W3324">
            <v>0</v>
          </cell>
        </row>
        <row r="3325">
          <cell r="A3325" t="str">
            <v>450197</v>
          </cell>
          <cell r="B3325" t="str">
            <v>1251</v>
          </cell>
          <cell r="C3325" t="str">
            <v>12</v>
          </cell>
          <cell r="D3325" t="str">
            <v>22</v>
          </cell>
          <cell r="E3325">
            <v>1</v>
          </cell>
          <cell r="G3325">
            <v>801236</v>
          </cell>
          <cell r="H3325">
            <v>0</v>
          </cell>
          <cell r="I3325">
            <v>1287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</row>
        <row r="3326">
          <cell r="A3326" t="str">
            <v>450197</v>
          </cell>
          <cell r="B3326" t="str">
            <v>1251</v>
          </cell>
          <cell r="C3326" t="str">
            <v>12</v>
          </cell>
          <cell r="D3326" t="str">
            <v>22</v>
          </cell>
          <cell r="E3326">
            <v>1</v>
          </cell>
          <cell r="G3326">
            <v>802144</v>
          </cell>
          <cell r="H3326">
            <v>0</v>
          </cell>
          <cell r="I3326">
            <v>1339</v>
          </cell>
          <cell r="J3326">
            <v>0</v>
          </cell>
          <cell r="K3326">
            <v>0</v>
          </cell>
          <cell r="L3326">
            <v>77</v>
          </cell>
          <cell r="M3326">
            <v>683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760</v>
          </cell>
          <cell r="S3326">
            <v>0</v>
          </cell>
          <cell r="T3326">
            <v>0</v>
          </cell>
          <cell r="U3326">
            <v>0</v>
          </cell>
          <cell r="V3326">
            <v>730</v>
          </cell>
          <cell r="W3326">
            <v>0</v>
          </cell>
        </row>
        <row r="3327">
          <cell r="A3327" t="str">
            <v>450197</v>
          </cell>
          <cell r="B3327" t="str">
            <v>1251</v>
          </cell>
          <cell r="C3327" t="str">
            <v>12</v>
          </cell>
          <cell r="D3327" t="str">
            <v>22</v>
          </cell>
          <cell r="E3327">
            <v>1</v>
          </cell>
          <cell r="G3327">
            <v>802166</v>
          </cell>
          <cell r="H3327">
            <v>0</v>
          </cell>
          <cell r="I3327">
            <v>326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</row>
        <row r="3328">
          <cell r="A3328" t="str">
            <v>450197</v>
          </cell>
          <cell r="B3328" t="str">
            <v>1251</v>
          </cell>
          <cell r="C3328" t="str">
            <v>12</v>
          </cell>
          <cell r="D3328" t="str">
            <v>22</v>
          </cell>
          <cell r="E3328">
            <v>1</v>
          </cell>
          <cell r="G3328">
            <v>802177</v>
          </cell>
          <cell r="H3328">
            <v>0</v>
          </cell>
          <cell r="I3328">
            <v>17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</row>
        <row r="3329">
          <cell r="A3329" t="str">
            <v>450197</v>
          </cell>
          <cell r="B3329" t="str">
            <v>1251</v>
          </cell>
          <cell r="C3329" t="str">
            <v>12</v>
          </cell>
          <cell r="D3329" t="str">
            <v>22</v>
          </cell>
          <cell r="E3329">
            <v>1</v>
          </cell>
          <cell r="G3329">
            <v>802199</v>
          </cell>
          <cell r="H3329">
            <v>0</v>
          </cell>
          <cell r="I3329">
            <v>4240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</row>
        <row r="3330">
          <cell r="A3330" t="str">
            <v>450197</v>
          </cell>
          <cell r="B3330" t="str">
            <v>1251</v>
          </cell>
          <cell r="C3330" t="str">
            <v>12</v>
          </cell>
          <cell r="D3330" t="str">
            <v>22</v>
          </cell>
          <cell r="E3330">
            <v>1</v>
          </cell>
          <cell r="G3330">
            <v>802263</v>
          </cell>
          <cell r="H3330">
            <v>0</v>
          </cell>
          <cell r="I3330">
            <v>1834</v>
          </cell>
          <cell r="J3330">
            <v>0</v>
          </cell>
          <cell r="K3330">
            <v>0</v>
          </cell>
          <cell r="L3330">
            <v>0</v>
          </cell>
          <cell r="M3330">
            <v>1214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1214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</row>
        <row r="3331">
          <cell r="A3331" t="str">
            <v>450197</v>
          </cell>
          <cell r="B3331" t="str">
            <v>1251</v>
          </cell>
          <cell r="C3331" t="str">
            <v>12</v>
          </cell>
          <cell r="D3331" t="str">
            <v>22</v>
          </cell>
          <cell r="E3331">
            <v>1</v>
          </cell>
          <cell r="G3331">
            <v>804017</v>
          </cell>
          <cell r="H3331">
            <v>0</v>
          </cell>
          <cell r="I3331">
            <v>307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</row>
        <row r="3332">
          <cell r="A3332" t="str">
            <v>450197</v>
          </cell>
          <cell r="B3332" t="str">
            <v>1251</v>
          </cell>
          <cell r="C3332" t="str">
            <v>12</v>
          </cell>
          <cell r="D3332" t="str">
            <v>22</v>
          </cell>
          <cell r="E3332">
            <v>1</v>
          </cell>
          <cell r="G3332">
            <v>804028</v>
          </cell>
          <cell r="H3332">
            <v>0</v>
          </cell>
          <cell r="I3332">
            <v>2213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</row>
        <row r="3333">
          <cell r="A3333" t="str">
            <v>450197</v>
          </cell>
          <cell r="B3333" t="str">
            <v>1251</v>
          </cell>
          <cell r="C3333" t="str">
            <v>12</v>
          </cell>
          <cell r="D3333" t="str">
            <v>22</v>
          </cell>
          <cell r="E3333">
            <v>1</v>
          </cell>
          <cell r="G3333">
            <v>851297</v>
          </cell>
          <cell r="H3333">
            <v>0</v>
          </cell>
          <cell r="I3333">
            <v>22</v>
          </cell>
          <cell r="J3333">
            <v>1</v>
          </cell>
          <cell r="K3333">
            <v>0</v>
          </cell>
          <cell r="L3333">
            <v>0</v>
          </cell>
          <cell r="M3333">
            <v>0</v>
          </cell>
          <cell r="N3333">
            <v>43677</v>
          </cell>
          <cell r="O3333">
            <v>0</v>
          </cell>
          <cell r="P3333">
            <v>0</v>
          </cell>
          <cell r="Q3333">
            <v>0</v>
          </cell>
          <cell r="R3333">
            <v>43677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</row>
        <row r="3334">
          <cell r="A3334" t="str">
            <v>450197</v>
          </cell>
          <cell r="B3334" t="str">
            <v>1251</v>
          </cell>
          <cell r="C3334" t="str">
            <v>12</v>
          </cell>
          <cell r="D3334" t="str">
            <v>22</v>
          </cell>
          <cell r="E3334">
            <v>1</v>
          </cell>
          <cell r="G3334">
            <v>853211</v>
          </cell>
          <cell r="H3334">
            <v>0</v>
          </cell>
          <cell r="I3334">
            <v>2924</v>
          </cell>
          <cell r="J3334">
            <v>467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19</v>
          </cell>
          <cell r="U3334">
            <v>0</v>
          </cell>
          <cell r="V3334">
            <v>0</v>
          </cell>
          <cell r="W3334">
            <v>0</v>
          </cell>
        </row>
        <row r="3335">
          <cell r="A3335" t="str">
            <v>450197</v>
          </cell>
          <cell r="B3335" t="str">
            <v>1251</v>
          </cell>
          <cell r="C3335" t="str">
            <v>12</v>
          </cell>
          <cell r="D3335" t="str">
            <v>22</v>
          </cell>
          <cell r="E3335">
            <v>1</v>
          </cell>
          <cell r="G3335">
            <v>853244</v>
          </cell>
          <cell r="H3335">
            <v>0</v>
          </cell>
          <cell r="I3335">
            <v>8</v>
          </cell>
          <cell r="J3335">
            <v>1</v>
          </cell>
          <cell r="K3335">
            <v>0</v>
          </cell>
          <cell r="L3335">
            <v>0</v>
          </cell>
          <cell r="M3335">
            <v>603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603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</row>
        <row r="3336">
          <cell r="A3336" t="str">
            <v>450197</v>
          </cell>
          <cell r="B3336" t="str">
            <v>1251</v>
          </cell>
          <cell r="C3336" t="str">
            <v>12</v>
          </cell>
          <cell r="D3336" t="str">
            <v>22</v>
          </cell>
          <cell r="E3336">
            <v>1</v>
          </cell>
          <cell r="G3336">
            <v>921815</v>
          </cell>
          <cell r="H3336">
            <v>0</v>
          </cell>
          <cell r="I3336">
            <v>10824</v>
          </cell>
          <cell r="J3336">
            <v>1103</v>
          </cell>
          <cell r="K3336">
            <v>0</v>
          </cell>
          <cell r="L3336">
            <v>0</v>
          </cell>
          <cell r="M3336">
            <v>2849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2849</v>
          </cell>
          <cell r="S3336">
            <v>0</v>
          </cell>
          <cell r="T3336">
            <v>0</v>
          </cell>
          <cell r="U3336">
            <v>480</v>
          </cell>
          <cell r="V3336">
            <v>90</v>
          </cell>
          <cell r="W3336">
            <v>0</v>
          </cell>
        </row>
        <row r="3337">
          <cell r="A3337" t="str">
            <v>450197</v>
          </cell>
          <cell r="B3337" t="str">
            <v>1251</v>
          </cell>
          <cell r="C3337" t="str">
            <v>12</v>
          </cell>
          <cell r="D3337" t="str">
            <v>22</v>
          </cell>
          <cell r="E3337">
            <v>1</v>
          </cell>
          <cell r="G3337">
            <v>923127</v>
          </cell>
          <cell r="H3337">
            <v>0</v>
          </cell>
          <cell r="I3337">
            <v>3968</v>
          </cell>
          <cell r="J3337">
            <v>0</v>
          </cell>
          <cell r="K3337">
            <v>0</v>
          </cell>
          <cell r="L3337">
            <v>208</v>
          </cell>
          <cell r="M3337">
            <v>2421</v>
          </cell>
          <cell r="N3337">
            <v>0</v>
          </cell>
          <cell r="O3337">
            <v>0</v>
          </cell>
          <cell r="P3337">
            <v>565</v>
          </cell>
          <cell r="Q3337">
            <v>0</v>
          </cell>
          <cell r="R3337">
            <v>3194</v>
          </cell>
          <cell r="S3337">
            <v>0</v>
          </cell>
          <cell r="T3337">
            <v>0</v>
          </cell>
          <cell r="U3337">
            <v>65</v>
          </cell>
          <cell r="V3337">
            <v>200</v>
          </cell>
          <cell r="W3337">
            <v>0</v>
          </cell>
        </row>
        <row r="3338">
          <cell r="A3338" t="str">
            <v>450197</v>
          </cell>
          <cell r="B3338" t="str">
            <v>1251</v>
          </cell>
          <cell r="C3338" t="str">
            <v>12</v>
          </cell>
          <cell r="D3338" t="str">
            <v>22</v>
          </cell>
          <cell r="E3338">
            <v>1</v>
          </cell>
          <cell r="G3338">
            <v>924014</v>
          </cell>
          <cell r="H3338">
            <v>0</v>
          </cell>
          <cell r="I3338">
            <v>3725</v>
          </cell>
          <cell r="J3338">
            <v>21</v>
          </cell>
          <cell r="K3338">
            <v>0</v>
          </cell>
          <cell r="L3338">
            <v>0</v>
          </cell>
          <cell r="M3338">
            <v>600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600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</row>
        <row r="3339">
          <cell r="A3339" t="str">
            <v>450197</v>
          </cell>
          <cell r="B3339" t="str">
            <v>1251</v>
          </cell>
          <cell r="C3339" t="str">
            <v>12</v>
          </cell>
          <cell r="D3339" t="str">
            <v>22</v>
          </cell>
          <cell r="E3339">
            <v>1</v>
          </cell>
          <cell r="G3339">
            <v>926018</v>
          </cell>
          <cell r="H3339">
            <v>0</v>
          </cell>
          <cell r="I3339">
            <v>32</v>
          </cell>
          <cell r="J3339">
            <v>4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</row>
        <row r="3340">
          <cell r="A3340" t="str">
            <v>450197</v>
          </cell>
          <cell r="B3340" t="str">
            <v>1251</v>
          </cell>
          <cell r="C3340" t="str">
            <v>12</v>
          </cell>
          <cell r="D3340" t="str">
            <v>22</v>
          </cell>
          <cell r="E3340">
            <v>1</v>
          </cell>
          <cell r="G3340">
            <v>930910</v>
          </cell>
          <cell r="H3340">
            <v>0</v>
          </cell>
          <cell r="I3340">
            <v>4985</v>
          </cell>
          <cell r="J3340">
            <v>81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</row>
        <row r="3341">
          <cell r="A3341" t="str">
            <v>450197</v>
          </cell>
          <cell r="B3341" t="str">
            <v>1251</v>
          </cell>
          <cell r="C3341" t="str">
            <v>12</v>
          </cell>
          <cell r="D3341" t="str">
            <v>22</v>
          </cell>
          <cell r="E3341">
            <v>1</v>
          </cell>
          <cell r="G3341">
            <v>999999</v>
          </cell>
          <cell r="H3341">
            <v>0</v>
          </cell>
          <cell r="I3341">
            <v>89685</v>
          </cell>
          <cell r="J3341">
            <v>9695</v>
          </cell>
          <cell r="K3341">
            <v>3</v>
          </cell>
          <cell r="L3341">
            <v>1468</v>
          </cell>
          <cell r="M3341">
            <v>10554</v>
          </cell>
          <cell r="N3341">
            <v>43677</v>
          </cell>
          <cell r="O3341">
            <v>0</v>
          </cell>
          <cell r="P3341">
            <v>595</v>
          </cell>
          <cell r="Q3341">
            <v>0</v>
          </cell>
          <cell r="R3341">
            <v>56294</v>
          </cell>
          <cell r="S3341">
            <v>0</v>
          </cell>
          <cell r="T3341">
            <v>108</v>
          </cell>
          <cell r="U3341">
            <v>709</v>
          </cell>
          <cell r="V3341">
            <v>2482</v>
          </cell>
          <cell r="W3341">
            <v>0</v>
          </cell>
        </row>
        <row r="3342">
          <cell r="A3342" t="str">
            <v>450197</v>
          </cell>
          <cell r="B3342" t="str">
            <v>1251</v>
          </cell>
          <cell r="C3342" t="str">
            <v>12</v>
          </cell>
          <cell r="D3342" t="str">
            <v>22</v>
          </cell>
          <cell r="E3342">
            <v>17</v>
          </cell>
          <cell r="G3342">
            <v>551414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753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</row>
        <row r="3343">
          <cell r="A3343" t="str">
            <v>450197</v>
          </cell>
          <cell r="B3343" t="str">
            <v>1251</v>
          </cell>
          <cell r="C3343" t="str">
            <v>12</v>
          </cell>
          <cell r="D3343" t="str">
            <v>22</v>
          </cell>
          <cell r="E3343">
            <v>17</v>
          </cell>
          <cell r="G3343">
            <v>552312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15894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</row>
        <row r="3344">
          <cell r="A3344" t="str">
            <v>450197</v>
          </cell>
          <cell r="B3344" t="str">
            <v>1251</v>
          </cell>
          <cell r="C3344" t="str">
            <v>12</v>
          </cell>
          <cell r="D3344" t="str">
            <v>22</v>
          </cell>
          <cell r="E3344">
            <v>17</v>
          </cell>
          <cell r="G3344">
            <v>552323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7231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</row>
        <row r="3345">
          <cell r="A3345" t="str">
            <v>450197</v>
          </cell>
          <cell r="B3345" t="str">
            <v>1251</v>
          </cell>
          <cell r="C3345" t="str">
            <v>12</v>
          </cell>
          <cell r="D3345" t="str">
            <v>22</v>
          </cell>
          <cell r="E3345">
            <v>17</v>
          </cell>
          <cell r="G3345">
            <v>552411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18549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</row>
        <row r="3346">
          <cell r="A3346" t="str">
            <v>450197</v>
          </cell>
          <cell r="B3346" t="str">
            <v>1251</v>
          </cell>
          <cell r="C3346" t="str">
            <v>12</v>
          </cell>
          <cell r="D3346" t="str">
            <v>22</v>
          </cell>
          <cell r="E3346">
            <v>17</v>
          </cell>
          <cell r="G3346">
            <v>701015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1233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</row>
        <row r="3347">
          <cell r="A3347" t="str">
            <v>450197</v>
          </cell>
          <cell r="B3347" t="str">
            <v>1251</v>
          </cell>
          <cell r="C3347" t="str">
            <v>12</v>
          </cell>
          <cell r="D3347" t="str">
            <v>22</v>
          </cell>
          <cell r="E3347">
            <v>17</v>
          </cell>
          <cell r="G3347">
            <v>751757</v>
          </cell>
          <cell r="H3347">
            <v>96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96</v>
          </cell>
          <cell r="O3347">
            <v>0</v>
          </cell>
          <cell r="P3347">
            <v>0</v>
          </cell>
          <cell r="Q3347">
            <v>5856</v>
          </cell>
          <cell r="R3347">
            <v>358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</row>
        <row r="3348">
          <cell r="A3348" t="str">
            <v>450197</v>
          </cell>
          <cell r="B3348" t="str">
            <v>1251</v>
          </cell>
          <cell r="C3348" t="str">
            <v>12</v>
          </cell>
          <cell r="D3348" t="str">
            <v>22</v>
          </cell>
          <cell r="E3348">
            <v>17</v>
          </cell>
          <cell r="G3348">
            <v>751768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3769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</row>
        <row r="3349">
          <cell r="A3349" t="str">
            <v>450197</v>
          </cell>
          <cell r="B3349" t="str">
            <v>1251</v>
          </cell>
          <cell r="C3349" t="str">
            <v>12</v>
          </cell>
          <cell r="D3349" t="str">
            <v>22</v>
          </cell>
          <cell r="E3349">
            <v>17</v>
          </cell>
          <cell r="G3349">
            <v>751845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6902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</row>
        <row r="3350">
          <cell r="A3350" t="str">
            <v>450197</v>
          </cell>
          <cell r="B3350" t="str">
            <v>1251</v>
          </cell>
          <cell r="C3350" t="str">
            <v>12</v>
          </cell>
          <cell r="D3350" t="str">
            <v>22</v>
          </cell>
          <cell r="E3350">
            <v>17</v>
          </cell>
          <cell r="G3350">
            <v>751922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</row>
        <row r="3351">
          <cell r="A3351" t="str">
            <v>450197</v>
          </cell>
          <cell r="B3351" t="str">
            <v>1251</v>
          </cell>
          <cell r="C3351" t="str">
            <v>12</v>
          </cell>
          <cell r="D3351" t="str">
            <v>22</v>
          </cell>
          <cell r="E3351">
            <v>17</v>
          </cell>
          <cell r="G3351">
            <v>801115</v>
          </cell>
          <cell r="H3351">
            <v>806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806</v>
          </cell>
          <cell r="O3351">
            <v>0</v>
          </cell>
          <cell r="P3351">
            <v>0</v>
          </cell>
          <cell r="Q3351">
            <v>1773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</row>
        <row r="3352">
          <cell r="A3352" t="str">
            <v>450197</v>
          </cell>
          <cell r="B3352" t="str">
            <v>1251</v>
          </cell>
          <cell r="C3352" t="str">
            <v>12</v>
          </cell>
          <cell r="D3352" t="str">
            <v>22</v>
          </cell>
          <cell r="E3352">
            <v>17</v>
          </cell>
          <cell r="G3352">
            <v>801214</v>
          </cell>
          <cell r="H3352">
            <v>813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813</v>
          </cell>
          <cell r="O3352">
            <v>0</v>
          </cell>
          <cell r="P3352">
            <v>0</v>
          </cell>
          <cell r="Q3352">
            <v>2806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</row>
        <row r="3353">
          <cell r="A3353" t="str">
            <v>450197</v>
          </cell>
          <cell r="B3353" t="str">
            <v>1251</v>
          </cell>
          <cell r="C3353" t="str">
            <v>12</v>
          </cell>
          <cell r="D3353" t="str">
            <v>22</v>
          </cell>
          <cell r="E3353">
            <v>17</v>
          </cell>
          <cell r="G3353">
            <v>801236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1287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</row>
        <row r="3354">
          <cell r="A3354" t="str">
            <v>450197</v>
          </cell>
          <cell r="B3354" t="str">
            <v>1251</v>
          </cell>
          <cell r="C3354" t="str">
            <v>12</v>
          </cell>
          <cell r="D3354" t="str">
            <v>22</v>
          </cell>
          <cell r="E3354">
            <v>17</v>
          </cell>
          <cell r="G3354">
            <v>802144</v>
          </cell>
          <cell r="H3354">
            <v>730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730</v>
          </cell>
          <cell r="O3354">
            <v>0</v>
          </cell>
          <cell r="P3354">
            <v>0</v>
          </cell>
          <cell r="Q3354">
            <v>2829</v>
          </cell>
          <cell r="R3354">
            <v>0</v>
          </cell>
          <cell r="S3354">
            <v>0</v>
          </cell>
          <cell r="T3354">
            <v>0</v>
          </cell>
          <cell r="U3354">
            <v>2894</v>
          </cell>
          <cell r="V3354">
            <v>0</v>
          </cell>
          <cell r="W3354">
            <v>0</v>
          </cell>
        </row>
        <row r="3355">
          <cell r="A3355" t="str">
            <v>450197</v>
          </cell>
          <cell r="B3355" t="str">
            <v>1251</v>
          </cell>
          <cell r="C3355" t="str">
            <v>12</v>
          </cell>
          <cell r="D3355" t="str">
            <v>22</v>
          </cell>
          <cell r="E3355">
            <v>17</v>
          </cell>
          <cell r="G3355">
            <v>802166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326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</row>
        <row r="3356">
          <cell r="A3356" t="str">
            <v>450197</v>
          </cell>
          <cell r="B3356" t="str">
            <v>1251</v>
          </cell>
          <cell r="C3356" t="str">
            <v>12</v>
          </cell>
          <cell r="D3356" t="str">
            <v>22</v>
          </cell>
          <cell r="E3356">
            <v>17</v>
          </cell>
          <cell r="G3356">
            <v>802177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17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</row>
        <row r="3357">
          <cell r="A3357" t="str">
            <v>450197</v>
          </cell>
          <cell r="B3357" t="str">
            <v>1251</v>
          </cell>
          <cell r="C3357" t="str">
            <v>12</v>
          </cell>
          <cell r="D3357" t="str">
            <v>22</v>
          </cell>
          <cell r="E3357">
            <v>17</v>
          </cell>
          <cell r="G3357">
            <v>802199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4240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</row>
        <row r="3358">
          <cell r="A3358" t="str">
            <v>450197</v>
          </cell>
          <cell r="B3358" t="str">
            <v>1251</v>
          </cell>
          <cell r="C3358" t="str">
            <v>12</v>
          </cell>
          <cell r="D3358" t="str">
            <v>22</v>
          </cell>
          <cell r="E3358">
            <v>17</v>
          </cell>
          <cell r="G3358">
            <v>802263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3048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</row>
        <row r="3359">
          <cell r="A3359" t="str">
            <v>450197</v>
          </cell>
          <cell r="B3359" t="str">
            <v>1251</v>
          </cell>
          <cell r="C3359" t="str">
            <v>12</v>
          </cell>
          <cell r="D3359" t="str">
            <v>22</v>
          </cell>
          <cell r="E3359">
            <v>17</v>
          </cell>
          <cell r="G3359">
            <v>804017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307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</row>
        <row r="3360">
          <cell r="A3360" t="str">
            <v>450197</v>
          </cell>
          <cell r="B3360" t="str">
            <v>1251</v>
          </cell>
          <cell r="C3360" t="str">
            <v>12</v>
          </cell>
          <cell r="D3360" t="str">
            <v>22</v>
          </cell>
          <cell r="E3360">
            <v>17</v>
          </cell>
          <cell r="G3360">
            <v>804028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2213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</row>
        <row r="3361">
          <cell r="A3361" t="str">
            <v>450197</v>
          </cell>
          <cell r="B3361" t="str">
            <v>1251</v>
          </cell>
          <cell r="C3361" t="str">
            <v>12</v>
          </cell>
          <cell r="D3361" t="str">
            <v>22</v>
          </cell>
          <cell r="E3361">
            <v>17</v>
          </cell>
          <cell r="G3361">
            <v>851297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43700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</row>
        <row r="3362">
          <cell r="A3362" t="str">
            <v>450197</v>
          </cell>
          <cell r="B3362" t="str">
            <v>1251</v>
          </cell>
          <cell r="C3362" t="str">
            <v>12</v>
          </cell>
          <cell r="D3362" t="str">
            <v>22</v>
          </cell>
          <cell r="E3362">
            <v>17</v>
          </cell>
          <cell r="G3362">
            <v>853211</v>
          </cell>
          <cell r="H3362">
            <v>19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19</v>
          </cell>
          <cell r="O3362">
            <v>0</v>
          </cell>
          <cell r="P3362">
            <v>0</v>
          </cell>
          <cell r="Q3362">
            <v>3410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</row>
        <row r="3363">
          <cell r="A3363" t="str">
            <v>450197</v>
          </cell>
          <cell r="B3363" t="str">
            <v>1251</v>
          </cell>
          <cell r="C3363" t="str">
            <v>12</v>
          </cell>
          <cell r="D3363" t="str">
            <v>22</v>
          </cell>
          <cell r="E3363">
            <v>17</v>
          </cell>
          <cell r="G3363">
            <v>853244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612</v>
          </cell>
          <cell r="R3363">
            <v>0</v>
          </cell>
          <cell r="S3363">
            <v>0</v>
          </cell>
          <cell r="T3363">
            <v>0</v>
          </cell>
          <cell r="U3363">
            <v>452</v>
          </cell>
          <cell r="V3363">
            <v>0</v>
          </cell>
          <cell r="W3363">
            <v>0</v>
          </cell>
        </row>
        <row r="3364">
          <cell r="A3364" t="str">
            <v>450197</v>
          </cell>
          <cell r="B3364" t="str">
            <v>1251</v>
          </cell>
          <cell r="C3364" t="str">
            <v>12</v>
          </cell>
          <cell r="D3364" t="str">
            <v>22</v>
          </cell>
          <cell r="E3364">
            <v>17</v>
          </cell>
          <cell r="G3364">
            <v>921815</v>
          </cell>
          <cell r="H3364">
            <v>570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570</v>
          </cell>
          <cell r="O3364">
            <v>0</v>
          </cell>
          <cell r="P3364">
            <v>0</v>
          </cell>
          <cell r="Q3364">
            <v>15346</v>
          </cell>
          <cell r="R3364">
            <v>0</v>
          </cell>
          <cell r="S3364">
            <v>0</v>
          </cell>
          <cell r="T3364">
            <v>0</v>
          </cell>
          <cell r="U3364">
            <v>1050</v>
          </cell>
          <cell r="V3364">
            <v>0</v>
          </cell>
          <cell r="W3364">
            <v>0</v>
          </cell>
        </row>
        <row r="3365">
          <cell r="A3365" t="str">
            <v>450197</v>
          </cell>
          <cell r="B3365" t="str">
            <v>1251</v>
          </cell>
          <cell r="C3365" t="str">
            <v>12</v>
          </cell>
          <cell r="D3365" t="str">
            <v>22</v>
          </cell>
          <cell r="E3365">
            <v>17</v>
          </cell>
          <cell r="G3365">
            <v>923127</v>
          </cell>
          <cell r="H3365">
            <v>265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265</v>
          </cell>
          <cell r="O3365">
            <v>0</v>
          </cell>
          <cell r="P3365">
            <v>0</v>
          </cell>
          <cell r="Q3365">
            <v>7427</v>
          </cell>
          <cell r="R3365">
            <v>0</v>
          </cell>
          <cell r="S3365">
            <v>0</v>
          </cell>
          <cell r="T3365">
            <v>0</v>
          </cell>
          <cell r="U3365">
            <v>1270</v>
          </cell>
          <cell r="V3365">
            <v>0</v>
          </cell>
          <cell r="W3365">
            <v>0</v>
          </cell>
        </row>
        <row r="3366">
          <cell r="A3366" t="str">
            <v>450197</v>
          </cell>
          <cell r="B3366" t="str">
            <v>1251</v>
          </cell>
          <cell r="C3366" t="str">
            <v>12</v>
          </cell>
          <cell r="D3366" t="str">
            <v>22</v>
          </cell>
          <cell r="E3366">
            <v>17</v>
          </cell>
          <cell r="G3366">
            <v>924014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4346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</row>
        <row r="3367">
          <cell r="A3367" t="str">
            <v>450197</v>
          </cell>
          <cell r="B3367" t="str">
            <v>1251</v>
          </cell>
          <cell r="C3367" t="str">
            <v>12</v>
          </cell>
          <cell r="D3367" t="str">
            <v>22</v>
          </cell>
          <cell r="E3367">
            <v>17</v>
          </cell>
          <cell r="G3367">
            <v>926018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36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</row>
        <row r="3368">
          <cell r="A3368" t="str">
            <v>450197</v>
          </cell>
          <cell r="B3368" t="str">
            <v>1251</v>
          </cell>
          <cell r="C3368" t="str">
            <v>12</v>
          </cell>
          <cell r="D3368" t="str">
            <v>22</v>
          </cell>
          <cell r="E3368">
            <v>17</v>
          </cell>
          <cell r="G3368">
            <v>930910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5066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</row>
        <row r="3369">
          <cell r="A3369" t="str">
            <v>450197</v>
          </cell>
          <cell r="B3369" t="str">
            <v>1251</v>
          </cell>
          <cell r="C3369" t="str">
            <v>12</v>
          </cell>
          <cell r="D3369" t="str">
            <v>22</v>
          </cell>
          <cell r="E3369">
            <v>17</v>
          </cell>
          <cell r="G3369">
            <v>999999</v>
          </cell>
          <cell r="H3369">
            <v>3299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3299</v>
          </cell>
          <cell r="O3369">
            <v>0</v>
          </cell>
          <cell r="P3369">
            <v>0</v>
          </cell>
          <cell r="Q3369">
            <v>158976</v>
          </cell>
          <cell r="R3369">
            <v>358</v>
          </cell>
          <cell r="S3369">
            <v>0</v>
          </cell>
          <cell r="T3369">
            <v>0</v>
          </cell>
          <cell r="U3369">
            <v>5666</v>
          </cell>
          <cell r="V3369">
            <v>0</v>
          </cell>
          <cell r="W3369">
            <v>0</v>
          </cell>
        </row>
        <row r="3370">
          <cell r="A3370" t="str">
            <v>450197</v>
          </cell>
          <cell r="B3370" t="str">
            <v>1251</v>
          </cell>
          <cell r="C3370" t="str">
            <v>12</v>
          </cell>
          <cell r="D3370" t="str">
            <v>22</v>
          </cell>
          <cell r="E3370">
            <v>33</v>
          </cell>
          <cell r="G3370">
            <v>551414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</row>
        <row r="3371">
          <cell r="A3371" t="str">
            <v>450197</v>
          </cell>
          <cell r="B3371" t="str">
            <v>1251</v>
          </cell>
          <cell r="C3371" t="str">
            <v>12</v>
          </cell>
          <cell r="D3371" t="str">
            <v>22</v>
          </cell>
          <cell r="E3371">
            <v>33</v>
          </cell>
          <cell r="G3371">
            <v>552312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</row>
        <row r="3372">
          <cell r="A3372" t="str">
            <v>450197</v>
          </cell>
          <cell r="B3372" t="str">
            <v>1251</v>
          </cell>
          <cell r="C3372" t="str">
            <v>12</v>
          </cell>
          <cell r="D3372" t="str">
            <v>22</v>
          </cell>
          <cell r="E3372">
            <v>33</v>
          </cell>
          <cell r="G3372">
            <v>552323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</row>
        <row r="3373">
          <cell r="A3373" t="str">
            <v>450197</v>
          </cell>
          <cell r="B3373" t="str">
            <v>1251</v>
          </cell>
          <cell r="C3373" t="str">
            <v>12</v>
          </cell>
          <cell r="D3373" t="str">
            <v>22</v>
          </cell>
          <cell r="E3373">
            <v>33</v>
          </cell>
          <cell r="G3373">
            <v>552411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</row>
        <row r="3374">
          <cell r="A3374" t="str">
            <v>450197</v>
          </cell>
          <cell r="B3374" t="str">
            <v>1251</v>
          </cell>
          <cell r="C3374" t="str">
            <v>12</v>
          </cell>
          <cell r="D3374" t="str">
            <v>22</v>
          </cell>
          <cell r="E3374">
            <v>33</v>
          </cell>
          <cell r="G3374">
            <v>701015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</row>
        <row r="3375">
          <cell r="A3375" t="str">
            <v>450197</v>
          </cell>
          <cell r="B3375" t="str">
            <v>1251</v>
          </cell>
          <cell r="C3375" t="str">
            <v>12</v>
          </cell>
          <cell r="D3375" t="str">
            <v>22</v>
          </cell>
          <cell r="E3375">
            <v>33</v>
          </cell>
          <cell r="G3375">
            <v>751757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358</v>
          </cell>
        </row>
        <row r="3376">
          <cell r="A3376" t="str">
            <v>450197</v>
          </cell>
          <cell r="B3376" t="str">
            <v>1251</v>
          </cell>
          <cell r="C3376" t="str">
            <v>12</v>
          </cell>
          <cell r="D3376" t="str">
            <v>22</v>
          </cell>
          <cell r="E3376">
            <v>33</v>
          </cell>
          <cell r="G3376">
            <v>751768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</row>
        <row r="3377">
          <cell r="A3377" t="str">
            <v>450197</v>
          </cell>
          <cell r="B3377" t="str">
            <v>1251</v>
          </cell>
          <cell r="C3377" t="str">
            <v>12</v>
          </cell>
          <cell r="D3377" t="str">
            <v>22</v>
          </cell>
          <cell r="E3377">
            <v>33</v>
          </cell>
          <cell r="G3377">
            <v>751845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</row>
        <row r="3378">
          <cell r="A3378" t="str">
            <v>450197</v>
          </cell>
          <cell r="B3378" t="str">
            <v>1251</v>
          </cell>
          <cell r="C3378" t="str">
            <v>12</v>
          </cell>
          <cell r="D3378" t="str">
            <v>22</v>
          </cell>
          <cell r="E3378">
            <v>33</v>
          </cell>
          <cell r="G3378">
            <v>751922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</row>
        <row r="3379">
          <cell r="A3379" t="str">
            <v>450197</v>
          </cell>
          <cell r="B3379" t="str">
            <v>1251</v>
          </cell>
          <cell r="C3379" t="str">
            <v>12</v>
          </cell>
          <cell r="D3379" t="str">
            <v>22</v>
          </cell>
          <cell r="E3379">
            <v>33</v>
          </cell>
          <cell r="G3379">
            <v>801115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</row>
        <row r="3380">
          <cell r="A3380" t="str">
            <v>450197</v>
          </cell>
          <cell r="B3380" t="str">
            <v>1251</v>
          </cell>
          <cell r="C3380" t="str">
            <v>12</v>
          </cell>
          <cell r="D3380" t="str">
            <v>22</v>
          </cell>
          <cell r="E3380">
            <v>33</v>
          </cell>
          <cell r="G3380">
            <v>801214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</row>
        <row r="3381">
          <cell r="A3381" t="str">
            <v>450197</v>
          </cell>
          <cell r="B3381" t="str">
            <v>1251</v>
          </cell>
          <cell r="C3381" t="str">
            <v>12</v>
          </cell>
          <cell r="D3381" t="str">
            <v>22</v>
          </cell>
          <cell r="E3381">
            <v>33</v>
          </cell>
          <cell r="G3381">
            <v>801236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</row>
        <row r="3382">
          <cell r="A3382" t="str">
            <v>450197</v>
          </cell>
          <cell r="B3382" t="str">
            <v>1251</v>
          </cell>
          <cell r="C3382" t="str">
            <v>12</v>
          </cell>
          <cell r="D3382" t="str">
            <v>22</v>
          </cell>
          <cell r="E3382">
            <v>33</v>
          </cell>
          <cell r="G3382">
            <v>802144</v>
          </cell>
          <cell r="H3382">
            <v>0</v>
          </cell>
          <cell r="I3382">
            <v>0</v>
          </cell>
          <cell r="J3382">
            <v>2894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2894</v>
          </cell>
        </row>
        <row r="3383">
          <cell r="A3383" t="str">
            <v>450197</v>
          </cell>
          <cell r="B3383" t="str">
            <v>1251</v>
          </cell>
          <cell r="C3383" t="str">
            <v>12</v>
          </cell>
          <cell r="D3383" t="str">
            <v>22</v>
          </cell>
          <cell r="E3383">
            <v>33</v>
          </cell>
          <cell r="G3383">
            <v>802166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</row>
        <row r="3384">
          <cell r="A3384" t="str">
            <v>450197</v>
          </cell>
          <cell r="B3384" t="str">
            <v>1251</v>
          </cell>
          <cell r="C3384" t="str">
            <v>12</v>
          </cell>
          <cell r="D3384" t="str">
            <v>22</v>
          </cell>
          <cell r="E3384">
            <v>33</v>
          </cell>
          <cell r="G3384">
            <v>802177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2610</v>
          </cell>
          <cell r="N3384">
            <v>0</v>
          </cell>
          <cell r="O3384">
            <v>2610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2610</v>
          </cell>
          <cell r="V3384">
            <v>0</v>
          </cell>
          <cell r="W3384">
            <v>2610</v>
          </cell>
        </row>
        <row r="3385">
          <cell r="A3385" t="str">
            <v>450197</v>
          </cell>
          <cell r="B3385" t="str">
            <v>1251</v>
          </cell>
          <cell r="C3385" t="str">
            <v>12</v>
          </cell>
          <cell r="D3385" t="str">
            <v>22</v>
          </cell>
          <cell r="E3385">
            <v>33</v>
          </cell>
          <cell r="G3385">
            <v>802199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</row>
        <row r="3386">
          <cell r="A3386" t="str">
            <v>450197</v>
          </cell>
          <cell r="B3386" t="str">
            <v>1251</v>
          </cell>
          <cell r="C3386" t="str">
            <v>12</v>
          </cell>
          <cell r="D3386" t="str">
            <v>22</v>
          </cell>
          <cell r="E3386">
            <v>33</v>
          </cell>
          <cell r="G3386">
            <v>802263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3637</v>
          </cell>
          <cell r="N3386">
            <v>0</v>
          </cell>
          <cell r="O3386">
            <v>3637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3637</v>
          </cell>
          <cell r="V3386">
            <v>0</v>
          </cell>
          <cell r="W3386">
            <v>3637</v>
          </cell>
        </row>
        <row r="3387">
          <cell r="A3387" t="str">
            <v>450197</v>
          </cell>
          <cell r="B3387" t="str">
            <v>1251</v>
          </cell>
          <cell r="C3387" t="str">
            <v>12</v>
          </cell>
          <cell r="D3387" t="str">
            <v>22</v>
          </cell>
          <cell r="E3387">
            <v>33</v>
          </cell>
          <cell r="G3387">
            <v>804017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</row>
        <row r="3388">
          <cell r="A3388" t="str">
            <v>450197</v>
          </cell>
          <cell r="B3388" t="str">
            <v>1251</v>
          </cell>
          <cell r="C3388" t="str">
            <v>12</v>
          </cell>
          <cell r="D3388" t="str">
            <v>22</v>
          </cell>
          <cell r="E3388">
            <v>33</v>
          </cell>
          <cell r="G3388">
            <v>804028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</row>
        <row r="3389">
          <cell r="A3389" t="str">
            <v>450197</v>
          </cell>
          <cell r="B3389" t="str">
            <v>1251</v>
          </cell>
          <cell r="C3389" t="str">
            <v>12</v>
          </cell>
          <cell r="D3389" t="str">
            <v>22</v>
          </cell>
          <cell r="E3389">
            <v>33</v>
          </cell>
          <cell r="G3389">
            <v>851297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</row>
        <row r="3390">
          <cell r="A3390" t="str">
            <v>450197</v>
          </cell>
          <cell r="B3390" t="str">
            <v>1251</v>
          </cell>
          <cell r="C3390" t="str">
            <v>12</v>
          </cell>
          <cell r="D3390" t="str">
            <v>22</v>
          </cell>
          <cell r="E3390">
            <v>33</v>
          </cell>
          <cell r="G3390">
            <v>853211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</row>
        <row r="3391">
          <cell r="A3391" t="str">
            <v>450197</v>
          </cell>
          <cell r="B3391" t="str">
            <v>1251</v>
          </cell>
          <cell r="C3391" t="str">
            <v>12</v>
          </cell>
          <cell r="D3391" t="str">
            <v>22</v>
          </cell>
          <cell r="E3391">
            <v>33</v>
          </cell>
          <cell r="G3391">
            <v>853244</v>
          </cell>
          <cell r="H3391">
            <v>0</v>
          </cell>
          <cell r="I3391">
            <v>0</v>
          </cell>
          <cell r="J3391">
            <v>452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452</v>
          </cell>
        </row>
        <row r="3392">
          <cell r="A3392" t="str">
            <v>450197</v>
          </cell>
          <cell r="B3392" t="str">
            <v>1251</v>
          </cell>
          <cell r="C3392" t="str">
            <v>12</v>
          </cell>
          <cell r="D3392" t="str">
            <v>22</v>
          </cell>
          <cell r="E3392">
            <v>33</v>
          </cell>
          <cell r="G3392">
            <v>921815</v>
          </cell>
          <cell r="H3392">
            <v>0</v>
          </cell>
          <cell r="I3392">
            <v>0</v>
          </cell>
          <cell r="J3392">
            <v>1050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1050</v>
          </cell>
        </row>
        <row r="3393">
          <cell r="A3393" t="str">
            <v>450197</v>
          </cell>
          <cell r="B3393" t="str">
            <v>1251</v>
          </cell>
          <cell r="C3393" t="str">
            <v>12</v>
          </cell>
          <cell r="D3393" t="str">
            <v>22</v>
          </cell>
          <cell r="E3393">
            <v>33</v>
          </cell>
          <cell r="G3393">
            <v>923127</v>
          </cell>
          <cell r="H3393">
            <v>0</v>
          </cell>
          <cell r="I3393">
            <v>0</v>
          </cell>
          <cell r="J3393">
            <v>1270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1270</v>
          </cell>
        </row>
        <row r="3394">
          <cell r="A3394" t="str">
            <v>450197</v>
          </cell>
          <cell r="B3394" t="str">
            <v>1251</v>
          </cell>
          <cell r="C3394" t="str">
            <v>12</v>
          </cell>
          <cell r="D3394" t="str">
            <v>22</v>
          </cell>
          <cell r="E3394">
            <v>33</v>
          </cell>
          <cell r="G3394">
            <v>924014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</row>
        <row r="3395">
          <cell r="A3395" t="str">
            <v>450197</v>
          </cell>
          <cell r="B3395" t="str">
            <v>1251</v>
          </cell>
          <cell r="C3395" t="str">
            <v>12</v>
          </cell>
          <cell r="D3395" t="str">
            <v>22</v>
          </cell>
          <cell r="E3395">
            <v>33</v>
          </cell>
          <cell r="G3395">
            <v>926018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</row>
        <row r="3396">
          <cell r="A3396" t="str">
            <v>450197</v>
          </cell>
          <cell r="B3396" t="str">
            <v>1251</v>
          </cell>
          <cell r="C3396" t="str">
            <v>12</v>
          </cell>
          <cell r="D3396" t="str">
            <v>22</v>
          </cell>
          <cell r="E3396">
            <v>33</v>
          </cell>
          <cell r="G3396">
            <v>930910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</row>
        <row r="3397">
          <cell r="A3397" t="str">
            <v>450197</v>
          </cell>
          <cell r="B3397" t="str">
            <v>1251</v>
          </cell>
          <cell r="C3397" t="str">
            <v>12</v>
          </cell>
          <cell r="D3397" t="str">
            <v>22</v>
          </cell>
          <cell r="E3397">
            <v>33</v>
          </cell>
          <cell r="G3397">
            <v>999999</v>
          </cell>
          <cell r="H3397">
            <v>0</v>
          </cell>
          <cell r="I3397">
            <v>0</v>
          </cell>
          <cell r="J3397">
            <v>5666</v>
          </cell>
          <cell r="K3397">
            <v>0</v>
          </cell>
          <cell r="L3397">
            <v>0</v>
          </cell>
          <cell r="M3397">
            <v>6247</v>
          </cell>
          <cell r="N3397">
            <v>0</v>
          </cell>
          <cell r="O3397">
            <v>6247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6247</v>
          </cell>
          <cell r="V3397">
            <v>0</v>
          </cell>
          <cell r="W3397">
            <v>12271</v>
          </cell>
        </row>
        <row r="3398">
          <cell r="A3398" t="str">
            <v>450197</v>
          </cell>
          <cell r="B3398" t="str">
            <v>1251</v>
          </cell>
          <cell r="C3398" t="str">
            <v>12</v>
          </cell>
          <cell r="D3398" t="str">
            <v>22</v>
          </cell>
          <cell r="E3398">
            <v>49</v>
          </cell>
          <cell r="G3398">
            <v>551414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753</v>
          </cell>
          <cell r="P3398">
            <v>0</v>
          </cell>
          <cell r="Q3398">
            <v>753</v>
          </cell>
          <cell r="R3398">
            <v>0</v>
          </cell>
          <cell r="S3398">
            <v>753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</row>
        <row r="3399">
          <cell r="A3399" t="str">
            <v>450197</v>
          </cell>
          <cell r="B3399" t="str">
            <v>1251</v>
          </cell>
          <cell r="C3399" t="str">
            <v>12</v>
          </cell>
          <cell r="D3399" t="str">
            <v>22</v>
          </cell>
          <cell r="E3399">
            <v>49</v>
          </cell>
          <cell r="G3399">
            <v>552312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15894</v>
          </cell>
          <cell r="P3399">
            <v>237</v>
          </cell>
          <cell r="Q3399">
            <v>16131</v>
          </cell>
          <cell r="R3399">
            <v>0</v>
          </cell>
          <cell r="S3399">
            <v>16131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</row>
        <row r="3400">
          <cell r="A3400" t="str">
            <v>450197</v>
          </cell>
          <cell r="B3400" t="str">
            <v>1251</v>
          </cell>
          <cell r="C3400" t="str">
            <v>12</v>
          </cell>
          <cell r="D3400" t="str">
            <v>22</v>
          </cell>
          <cell r="E3400">
            <v>49</v>
          </cell>
          <cell r="G3400">
            <v>552323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7231</v>
          </cell>
          <cell r="P3400">
            <v>0</v>
          </cell>
          <cell r="Q3400">
            <v>7231</v>
          </cell>
          <cell r="R3400">
            <v>0</v>
          </cell>
          <cell r="S3400">
            <v>7231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</row>
        <row r="3401">
          <cell r="A3401" t="str">
            <v>450197</v>
          </cell>
          <cell r="B3401" t="str">
            <v>1251</v>
          </cell>
          <cell r="C3401" t="str">
            <v>12</v>
          </cell>
          <cell r="D3401" t="str">
            <v>22</v>
          </cell>
          <cell r="E3401">
            <v>49</v>
          </cell>
          <cell r="G3401">
            <v>552411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18549</v>
          </cell>
          <cell r="P3401">
            <v>0</v>
          </cell>
          <cell r="Q3401">
            <v>18549</v>
          </cell>
          <cell r="R3401">
            <v>0</v>
          </cell>
          <cell r="S3401">
            <v>18549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</row>
        <row r="3402">
          <cell r="A3402" t="str">
            <v>450197</v>
          </cell>
          <cell r="B3402" t="str">
            <v>1251</v>
          </cell>
          <cell r="C3402" t="str">
            <v>12</v>
          </cell>
          <cell r="D3402" t="str">
            <v>22</v>
          </cell>
          <cell r="E3402">
            <v>49</v>
          </cell>
          <cell r="G3402">
            <v>701015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1233</v>
          </cell>
          <cell r="P3402">
            <v>0</v>
          </cell>
          <cell r="Q3402">
            <v>1233</v>
          </cell>
          <cell r="R3402">
            <v>0</v>
          </cell>
          <cell r="S3402">
            <v>1233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</row>
        <row r="3403">
          <cell r="A3403" t="str">
            <v>450197</v>
          </cell>
          <cell r="B3403" t="str">
            <v>1251</v>
          </cell>
          <cell r="C3403" t="str">
            <v>12</v>
          </cell>
          <cell r="D3403" t="str">
            <v>22</v>
          </cell>
          <cell r="E3403">
            <v>49</v>
          </cell>
          <cell r="G3403">
            <v>751757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6214</v>
          </cell>
          <cell r="P3403">
            <v>1944</v>
          </cell>
          <cell r="Q3403">
            <v>8158</v>
          </cell>
          <cell r="R3403">
            <v>0</v>
          </cell>
          <cell r="S3403">
            <v>8158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</row>
        <row r="3404">
          <cell r="A3404" t="str">
            <v>450197</v>
          </cell>
          <cell r="B3404" t="str">
            <v>1251</v>
          </cell>
          <cell r="C3404" t="str">
            <v>12</v>
          </cell>
          <cell r="D3404" t="str">
            <v>22</v>
          </cell>
          <cell r="E3404">
            <v>49</v>
          </cell>
          <cell r="G3404">
            <v>751768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3769</v>
          </cell>
          <cell r="P3404">
            <v>57</v>
          </cell>
          <cell r="Q3404">
            <v>3826</v>
          </cell>
          <cell r="R3404">
            <v>0</v>
          </cell>
          <cell r="S3404">
            <v>3826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</row>
        <row r="3405">
          <cell r="A3405" t="str">
            <v>450197</v>
          </cell>
          <cell r="B3405" t="str">
            <v>1251</v>
          </cell>
          <cell r="C3405" t="str">
            <v>12</v>
          </cell>
          <cell r="D3405" t="str">
            <v>22</v>
          </cell>
          <cell r="E3405">
            <v>49</v>
          </cell>
          <cell r="G3405">
            <v>751845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6902</v>
          </cell>
          <cell r="P3405">
            <v>0</v>
          </cell>
          <cell r="Q3405">
            <v>6902</v>
          </cell>
          <cell r="R3405">
            <v>0</v>
          </cell>
          <cell r="S3405">
            <v>6902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</row>
        <row r="3406">
          <cell r="A3406" t="str">
            <v>450197</v>
          </cell>
          <cell r="B3406" t="str">
            <v>1251</v>
          </cell>
          <cell r="C3406" t="str">
            <v>12</v>
          </cell>
          <cell r="D3406" t="str">
            <v>22</v>
          </cell>
          <cell r="E3406">
            <v>49</v>
          </cell>
          <cell r="G3406">
            <v>751922</v>
          </cell>
          <cell r="H3406">
            <v>1424612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1424612</v>
          </cell>
          <cell r="P3406">
            <v>0</v>
          </cell>
          <cell r="Q3406">
            <v>1424612</v>
          </cell>
          <cell r="R3406">
            <v>0</v>
          </cell>
          <cell r="S3406">
            <v>1424612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</row>
        <row r="3407">
          <cell r="A3407" t="str">
            <v>450197</v>
          </cell>
          <cell r="B3407" t="str">
            <v>1251</v>
          </cell>
          <cell r="C3407" t="str">
            <v>12</v>
          </cell>
          <cell r="D3407" t="str">
            <v>22</v>
          </cell>
          <cell r="E3407">
            <v>49</v>
          </cell>
          <cell r="G3407">
            <v>801115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1773</v>
          </cell>
          <cell r="P3407">
            <v>1126</v>
          </cell>
          <cell r="Q3407">
            <v>2899</v>
          </cell>
          <cell r="R3407">
            <v>0</v>
          </cell>
          <cell r="S3407">
            <v>2899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</row>
        <row r="3408">
          <cell r="A3408" t="str">
            <v>450197</v>
          </cell>
          <cell r="B3408" t="str">
            <v>1251</v>
          </cell>
          <cell r="C3408" t="str">
            <v>12</v>
          </cell>
          <cell r="D3408" t="str">
            <v>22</v>
          </cell>
          <cell r="E3408">
            <v>49</v>
          </cell>
          <cell r="G3408">
            <v>801214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2806</v>
          </cell>
          <cell r="P3408">
            <v>734</v>
          </cell>
          <cell r="Q3408">
            <v>3540</v>
          </cell>
          <cell r="R3408">
            <v>0</v>
          </cell>
          <cell r="S3408">
            <v>3540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</row>
        <row r="3409">
          <cell r="A3409" t="str">
            <v>450197</v>
          </cell>
          <cell r="B3409" t="str">
            <v>1251</v>
          </cell>
          <cell r="C3409" t="str">
            <v>12</v>
          </cell>
          <cell r="D3409" t="str">
            <v>22</v>
          </cell>
          <cell r="E3409">
            <v>49</v>
          </cell>
          <cell r="G3409">
            <v>801236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1287</v>
          </cell>
          <cell r="P3409">
            <v>0</v>
          </cell>
          <cell r="Q3409">
            <v>1287</v>
          </cell>
          <cell r="R3409">
            <v>0</v>
          </cell>
          <cell r="S3409">
            <v>1287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</row>
        <row r="3410">
          <cell r="A3410" t="str">
            <v>450197</v>
          </cell>
          <cell r="B3410" t="str">
            <v>1251</v>
          </cell>
          <cell r="C3410" t="str">
            <v>12</v>
          </cell>
          <cell r="D3410" t="str">
            <v>22</v>
          </cell>
          <cell r="E3410">
            <v>49</v>
          </cell>
          <cell r="G3410">
            <v>802144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5723</v>
          </cell>
          <cell r="P3410">
            <v>277</v>
          </cell>
          <cell r="Q3410">
            <v>6000</v>
          </cell>
          <cell r="R3410">
            <v>0</v>
          </cell>
          <cell r="S3410">
            <v>6000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</row>
        <row r="3411">
          <cell r="A3411" t="str">
            <v>450197</v>
          </cell>
          <cell r="B3411" t="str">
            <v>1251</v>
          </cell>
          <cell r="C3411" t="str">
            <v>12</v>
          </cell>
          <cell r="D3411" t="str">
            <v>22</v>
          </cell>
          <cell r="E3411">
            <v>49</v>
          </cell>
          <cell r="G3411">
            <v>802166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326</v>
          </cell>
          <cell r="P3411">
            <v>184</v>
          </cell>
          <cell r="Q3411">
            <v>510</v>
          </cell>
          <cell r="R3411">
            <v>0</v>
          </cell>
          <cell r="S3411">
            <v>510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</row>
        <row r="3412">
          <cell r="A3412" t="str">
            <v>450197</v>
          </cell>
          <cell r="B3412" t="str">
            <v>1251</v>
          </cell>
          <cell r="C3412" t="str">
            <v>12</v>
          </cell>
          <cell r="D3412" t="str">
            <v>22</v>
          </cell>
          <cell r="E3412">
            <v>49</v>
          </cell>
          <cell r="G3412">
            <v>802177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2627</v>
          </cell>
          <cell r="P3412">
            <v>3273</v>
          </cell>
          <cell r="Q3412">
            <v>5900</v>
          </cell>
          <cell r="R3412">
            <v>0</v>
          </cell>
          <cell r="S3412">
            <v>5900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</row>
        <row r="3413">
          <cell r="A3413" t="str">
            <v>450197</v>
          </cell>
          <cell r="B3413" t="str">
            <v>1251</v>
          </cell>
          <cell r="C3413" t="str">
            <v>12</v>
          </cell>
          <cell r="D3413" t="str">
            <v>22</v>
          </cell>
          <cell r="E3413">
            <v>49</v>
          </cell>
          <cell r="G3413">
            <v>802199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4240</v>
          </cell>
          <cell r="P3413">
            <v>0</v>
          </cell>
          <cell r="Q3413">
            <v>4240</v>
          </cell>
          <cell r="R3413">
            <v>0</v>
          </cell>
          <cell r="S3413">
            <v>4240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</row>
        <row r="3414">
          <cell r="A3414" t="str">
            <v>450197</v>
          </cell>
          <cell r="B3414" t="str">
            <v>1251</v>
          </cell>
          <cell r="C3414" t="str">
            <v>12</v>
          </cell>
          <cell r="D3414" t="str">
            <v>22</v>
          </cell>
          <cell r="E3414">
            <v>49</v>
          </cell>
          <cell r="G3414">
            <v>802263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6685</v>
          </cell>
          <cell r="P3414">
            <v>5277</v>
          </cell>
          <cell r="Q3414">
            <v>11962</v>
          </cell>
          <cell r="R3414">
            <v>0</v>
          </cell>
          <cell r="S3414">
            <v>11962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</row>
        <row r="3415">
          <cell r="A3415" t="str">
            <v>450197</v>
          </cell>
          <cell r="B3415" t="str">
            <v>1251</v>
          </cell>
          <cell r="C3415" t="str">
            <v>12</v>
          </cell>
          <cell r="D3415" t="str">
            <v>22</v>
          </cell>
          <cell r="E3415">
            <v>49</v>
          </cell>
          <cell r="G3415">
            <v>804017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307</v>
          </cell>
          <cell r="P3415">
            <v>0</v>
          </cell>
          <cell r="Q3415">
            <v>307</v>
          </cell>
          <cell r="R3415">
            <v>0</v>
          </cell>
          <cell r="S3415">
            <v>307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</row>
        <row r="3416">
          <cell r="A3416" t="str">
            <v>450197</v>
          </cell>
          <cell r="B3416" t="str">
            <v>1251</v>
          </cell>
          <cell r="C3416" t="str">
            <v>12</v>
          </cell>
          <cell r="D3416" t="str">
            <v>22</v>
          </cell>
          <cell r="E3416">
            <v>49</v>
          </cell>
          <cell r="G3416">
            <v>804028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2213</v>
          </cell>
          <cell r="P3416">
            <v>0</v>
          </cell>
          <cell r="Q3416">
            <v>2213</v>
          </cell>
          <cell r="R3416">
            <v>0</v>
          </cell>
          <cell r="S3416">
            <v>2213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</row>
        <row r="3417">
          <cell r="A3417" t="str">
            <v>450197</v>
          </cell>
          <cell r="B3417" t="str">
            <v>1251</v>
          </cell>
          <cell r="C3417" t="str">
            <v>12</v>
          </cell>
          <cell r="D3417" t="str">
            <v>22</v>
          </cell>
          <cell r="E3417">
            <v>49</v>
          </cell>
          <cell r="G3417">
            <v>851297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43700</v>
          </cell>
          <cell r="P3417">
            <v>1447</v>
          </cell>
          <cell r="Q3417">
            <v>45147</v>
          </cell>
          <cell r="R3417">
            <v>0</v>
          </cell>
          <cell r="S3417">
            <v>45147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</row>
        <row r="3418">
          <cell r="A3418" t="str">
            <v>450197</v>
          </cell>
          <cell r="B3418" t="str">
            <v>1251</v>
          </cell>
          <cell r="C3418" t="str">
            <v>12</v>
          </cell>
          <cell r="D3418" t="str">
            <v>22</v>
          </cell>
          <cell r="E3418">
            <v>49</v>
          </cell>
          <cell r="G3418">
            <v>853211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3410</v>
          </cell>
          <cell r="P3418">
            <v>26</v>
          </cell>
          <cell r="Q3418">
            <v>3436</v>
          </cell>
          <cell r="R3418">
            <v>0</v>
          </cell>
          <cell r="S3418">
            <v>3436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</row>
        <row r="3419">
          <cell r="A3419" t="str">
            <v>450197</v>
          </cell>
          <cell r="B3419" t="str">
            <v>1251</v>
          </cell>
          <cell r="C3419" t="str">
            <v>12</v>
          </cell>
          <cell r="D3419" t="str">
            <v>22</v>
          </cell>
          <cell r="E3419">
            <v>49</v>
          </cell>
          <cell r="G3419">
            <v>853244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1064</v>
          </cell>
          <cell r="P3419">
            <v>11</v>
          </cell>
          <cell r="Q3419">
            <v>1075</v>
          </cell>
          <cell r="R3419">
            <v>0</v>
          </cell>
          <cell r="S3419">
            <v>1075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</row>
        <row r="3420">
          <cell r="A3420" t="str">
            <v>450197</v>
          </cell>
          <cell r="B3420" t="str">
            <v>1251</v>
          </cell>
          <cell r="C3420" t="str">
            <v>12</v>
          </cell>
          <cell r="D3420" t="str">
            <v>22</v>
          </cell>
          <cell r="E3420">
            <v>49</v>
          </cell>
          <cell r="G3420">
            <v>921815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16396</v>
          </cell>
          <cell r="P3420">
            <v>317</v>
          </cell>
          <cell r="Q3420">
            <v>16713</v>
          </cell>
          <cell r="R3420">
            <v>0</v>
          </cell>
          <cell r="S3420">
            <v>16713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</row>
        <row r="3421">
          <cell r="A3421" t="str">
            <v>450197</v>
          </cell>
          <cell r="B3421" t="str">
            <v>1251</v>
          </cell>
          <cell r="C3421" t="str">
            <v>12</v>
          </cell>
          <cell r="D3421" t="str">
            <v>22</v>
          </cell>
          <cell r="E3421">
            <v>49</v>
          </cell>
          <cell r="G3421">
            <v>923127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8697</v>
          </cell>
          <cell r="P3421">
            <v>50</v>
          </cell>
          <cell r="Q3421">
            <v>8747</v>
          </cell>
          <cell r="R3421">
            <v>0</v>
          </cell>
          <cell r="S3421">
            <v>8747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</row>
        <row r="3422">
          <cell r="A3422" t="str">
            <v>450197</v>
          </cell>
          <cell r="B3422" t="str">
            <v>1251</v>
          </cell>
          <cell r="C3422" t="str">
            <v>12</v>
          </cell>
          <cell r="D3422" t="str">
            <v>22</v>
          </cell>
          <cell r="E3422">
            <v>49</v>
          </cell>
          <cell r="G3422">
            <v>924014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4346</v>
          </cell>
          <cell r="P3422">
            <v>280</v>
          </cell>
          <cell r="Q3422">
            <v>4626</v>
          </cell>
          <cell r="R3422">
            <v>0</v>
          </cell>
          <cell r="S3422">
            <v>4626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</row>
        <row r="3423">
          <cell r="A3423" t="str">
            <v>450197</v>
          </cell>
          <cell r="B3423" t="str">
            <v>1251</v>
          </cell>
          <cell r="C3423" t="str">
            <v>12</v>
          </cell>
          <cell r="D3423" t="str">
            <v>22</v>
          </cell>
          <cell r="E3423">
            <v>49</v>
          </cell>
          <cell r="G3423">
            <v>926018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36</v>
          </cell>
          <cell r="P3423">
            <v>0</v>
          </cell>
          <cell r="Q3423">
            <v>36</v>
          </cell>
          <cell r="R3423">
            <v>0</v>
          </cell>
          <cell r="S3423">
            <v>36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</row>
        <row r="3424">
          <cell r="A3424" t="str">
            <v>450197</v>
          </cell>
          <cell r="B3424" t="str">
            <v>1251</v>
          </cell>
          <cell r="C3424" t="str">
            <v>12</v>
          </cell>
          <cell r="D3424" t="str">
            <v>22</v>
          </cell>
          <cell r="E3424">
            <v>49</v>
          </cell>
          <cell r="G3424">
            <v>930910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5066</v>
          </cell>
          <cell r="P3424">
            <v>0</v>
          </cell>
          <cell r="Q3424">
            <v>5066</v>
          </cell>
          <cell r="R3424">
            <v>0</v>
          </cell>
          <cell r="S3424">
            <v>5066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</row>
        <row r="3425">
          <cell r="A3425" t="str">
            <v>450197</v>
          </cell>
          <cell r="B3425" t="str">
            <v>1251</v>
          </cell>
          <cell r="C3425" t="str">
            <v>12</v>
          </cell>
          <cell r="D3425" t="str">
            <v>22</v>
          </cell>
          <cell r="E3425">
            <v>49</v>
          </cell>
          <cell r="G3425">
            <v>999999</v>
          </cell>
          <cell r="H3425">
            <v>1424612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1595859</v>
          </cell>
          <cell r="P3425">
            <v>15240</v>
          </cell>
          <cell r="Q3425">
            <v>1611099</v>
          </cell>
          <cell r="R3425">
            <v>0</v>
          </cell>
          <cell r="S3425">
            <v>1611099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</row>
        <row r="3426">
          <cell r="A3426" t="str">
            <v>450197</v>
          </cell>
          <cell r="B3426" t="str">
            <v>1251</v>
          </cell>
          <cell r="C3426" t="str">
            <v>12</v>
          </cell>
          <cell r="D3426" t="str">
            <v>23</v>
          </cell>
          <cell r="E3426">
            <v>1</v>
          </cell>
          <cell r="G3426">
            <v>946499</v>
          </cell>
          <cell r="H3426">
            <v>0</v>
          </cell>
          <cell r="I3426">
            <v>0</v>
          </cell>
          <cell r="J3426">
            <v>33718</v>
          </cell>
          <cell r="K3426">
            <v>0</v>
          </cell>
          <cell r="L3426">
            <v>33718</v>
          </cell>
          <cell r="M3426">
            <v>980217</v>
          </cell>
          <cell r="N3426">
            <v>967385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</row>
        <row r="3427">
          <cell r="A3427" t="str">
            <v>450197</v>
          </cell>
          <cell r="B3427" t="str">
            <v>1251</v>
          </cell>
          <cell r="C3427" t="str">
            <v>12</v>
          </cell>
          <cell r="D3427" t="str">
            <v>23</v>
          </cell>
          <cell r="E3427">
            <v>2</v>
          </cell>
          <cell r="G3427">
            <v>307808</v>
          </cell>
          <cell r="H3427">
            <v>0</v>
          </cell>
          <cell r="I3427">
            <v>0</v>
          </cell>
          <cell r="J3427">
            <v>10008</v>
          </cell>
          <cell r="K3427">
            <v>0</v>
          </cell>
          <cell r="L3427">
            <v>10008</v>
          </cell>
          <cell r="M3427">
            <v>317816</v>
          </cell>
          <cell r="N3427">
            <v>313917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</row>
        <row r="3428">
          <cell r="A3428" t="str">
            <v>450197</v>
          </cell>
          <cell r="B3428" t="str">
            <v>1251</v>
          </cell>
          <cell r="C3428" t="str">
            <v>12</v>
          </cell>
          <cell r="D3428" t="str">
            <v>23</v>
          </cell>
          <cell r="E3428">
            <v>3</v>
          </cell>
          <cell r="G3428">
            <v>274139</v>
          </cell>
          <cell r="H3428">
            <v>0</v>
          </cell>
          <cell r="I3428">
            <v>0</v>
          </cell>
          <cell r="J3428">
            <v>65657</v>
          </cell>
          <cell r="K3428">
            <v>0</v>
          </cell>
          <cell r="L3428">
            <v>65657</v>
          </cell>
          <cell r="M3428">
            <v>339796</v>
          </cell>
          <cell r="N3428">
            <v>296238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</row>
        <row r="3429">
          <cell r="A3429" t="str">
            <v>450197</v>
          </cell>
          <cell r="B3429" t="str">
            <v>1251</v>
          </cell>
          <cell r="C3429" t="str">
            <v>12</v>
          </cell>
          <cell r="D3429" t="str">
            <v>23</v>
          </cell>
          <cell r="E3429">
            <v>4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</row>
        <row r="3430">
          <cell r="A3430" t="str">
            <v>450197</v>
          </cell>
          <cell r="B3430" t="str">
            <v>1251</v>
          </cell>
          <cell r="C3430" t="str">
            <v>12</v>
          </cell>
          <cell r="D3430" t="str">
            <v>23</v>
          </cell>
          <cell r="E3430">
            <v>5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</row>
        <row r="3431">
          <cell r="A3431" t="str">
            <v>450197</v>
          </cell>
          <cell r="B3431" t="str">
            <v>1251</v>
          </cell>
          <cell r="C3431" t="str">
            <v>12</v>
          </cell>
          <cell r="D3431" t="str">
            <v>23</v>
          </cell>
          <cell r="E3431">
            <v>6</v>
          </cell>
          <cell r="G3431">
            <v>0</v>
          </cell>
          <cell r="H3431">
            <v>0</v>
          </cell>
          <cell r="I3431">
            <v>0</v>
          </cell>
          <cell r="J3431">
            <v>5307</v>
          </cell>
          <cell r="K3431">
            <v>0</v>
          </cell>
          <cell r="L3431">
            <v>5307</v>
          </cell>
          <cell r="M3431">
            <v>5307</v>
          </cell>
          <cell r="N3431">
            <v>5307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</row>
        <row r="3432">
          <cell r="A3432" t="str">
            <v>450197</v>
          </cell>
          <cell r="B3432" t="str">
            <v>1251</v>
          </cell>
          <cell r="C3432" t="str">
            <v>12</v>
          </cell>
          <cell r="D3432" t="str">
            <v>23</v>
          </cell>
          <cell r="E3432">
            <v>7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</row>
        <row r="3433">
          <cell r="A3433" t="str">
            <v>450197</v>
          </cell>
          <cell r="B3433" t="str">
            <v>1251</v>
          </cell>
          <cell r="C3433" t="str">
            <v>12</v>
          </cell>
          <cell r="D3433" t="str">
            <v>23</v>
          </cell>
          <cell r="E3433">
            <v>8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</row>
        <row r="3434">
          <cell r="A3434" t="str">
            <v>450197</v>
          </cell>
          <cell r="B3434" t="str">
            <v>1251</v>
          </cell>
          <cell r="C3434" t="str">
            <v>12</v>
          </cell>
          <cell r="D3434" t="str">
            <v>23</v>
          </cell>
          <cell r="E3434">
            <v>9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</row>
        <row r="3435">
          <cell r="A3435" t="str">
            <v>450197</v>
          </cell>
          <cell r="B3435" t="str">
            <v>1251</v>
          </cell>
          <cell r="C3435" t="str">
            <v>12</v>
          </cell>
          <cell r="D3435" t="str">
            <v>23</v>
          </cell>
          <cell r="E3435">
            <v>10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</row>
        <row r="3436">
          <cell r="A3436" t="str">
            <v>450197</v>
          </cell>
          <cell r="B3436" t="str">
            <v>1251</v>
          </cell>
          <cell r="C3436" t="str">
            <v>12</v>
          </cell>
          <cell r="D3436" t="str">
            <v>23</v>
          </cell>
          <cell r="E3436">
            <v>11</v>
          </cell>
          <cell r="G3436">
            <v>0</v>
          </cell>
          <cell r="H3436">
            <v>0</v>
          </cell>
          <cell r="I3436">
            <v>0</v>
          </cell>
          <cell r="J3436">
            <v>101</v>
          </cell>
          <cell r="K3436">
            <v>0</v>
          </cell>
          <cell r="L3436">
            <v>101</v>
          </cell>
          <cell r="M3436">
            <v>101</v>
          </cell>
          <cell r="N3436">
            <v>101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</row>
        <row r="3437">
          <cell r="A3437" t="str">
            <v>450197</v>
          </cell>
          <cell r="B3437" t="str">
            <v>1251</v>
          </cell>
          <cell r="C3437" t="str">
            <v>12</v>
          </cell>
          <cell r="D3437" t="str">
            <v>23</v>
          </cell>
          <cell r="E3437">
            <v>12</v>
          </cell>
          <cell r="G3437">
            <v>1528446</v>
          </cell>
          <cell r="H3437">
            <v>0</v>
          </cell>
          <cell r="I3437">
            <v>0</v>
          </cell>
          <cell r="J3437">
            <v>114791</v>
          </cell>
          <cell r="K3437">
            <v>0</v>
          </cell>
          <cell r="L3437">
            <v>114791</v>
          </cell>
          <cell r="M3437">
            <v>1643237</v>
          </cell>
          <cell r="N3437">
            <v>1582948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</row>
        <row r="3438">
          <cell r="A3438" t="str">
            <v>450197</v>
          </cell>
          <cell r="B3438" t="str">
            <v>1251</v>
          </cell>
          <cell r="C3438" t="str">
            <v>12</v>
          </cell>
          <cell r="D3438" t="str">
            <v>23</v>
          </cell>
          <cell r="E3438">
            <v>13</v>
          </cell>
          <cell r="G3438">
            <v>4129</v>
          </cell>
          <cell r="H3438">
            <v>0</v>
          </cell>
          <cell r="I3438">
            <v>0</v>
          </cell>
          <cell r="J3438">
            <v>19501</v>
          </cell>
          <cell r="K3438">
            <v>0</v>
          </cell>
          <cell r="L3438">
            <v>19501</v>
          </cell>
          <cell r="M3438">
            <v>23630</v>
          </cell>
          <cell r="N3438">
            <v>19019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</row>
        <row r="3439">
          <cell r="A3439" t="str">
            <v>450197</v>
          </cell>
          <cell r="B3439" t="str">
            <v>1251</v>
          </cell>
          <cell r="C3439" t="str">
            <v>12</v>
          </cell>
          <cell r="D3439" t="str">
            <v>23</v>
          </cell>
          <cell r="E3439">
            <v>14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</row>
        <row r="3440">
          <cell r="A3440" t="str">
            <v>450197</v>
          </cell>
          <cell r="B3440" t="str">
            <v>1251</v>
          </cell>
          <cell r="C3440" t="str">
            <v>12</v>
          </cell>
          <cell r="D3440" t="str">
            <v>23</v>
          </cell>
          <cell r="E3440">
            <v>15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</row>
        <row r="3441">
          <cell r="A3441" t="str">
            <v>450197</v>
          </cell>
          <cell r="B3441" t="str">
            <v>1251</v>
          </cell>
          <cell r="C3441" t="str">
            <v>12</v>
          </cell>
          <cell r="D3441" t="str">
            <v>23</v>
          </cell>
          <cell r="E3441">
            <v>16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</row>
        <row r="3442">
          <cell r="A3442" t="str">
            <v>450197</v>
          </cell>
          <cell r="B3442" t="str">
            <v>1251</v>
          </cell>
          <cell r="C3442" t="str">
            <v>12</v>
          </cell>
          <cell r="D3442" t="str">
            <v>23</v>
          </cell>
          <cell r="E3442">
            <v>17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</row>
        <row r="3443">
          <cell r="A3443" t="str">
            <v>450197</v>
          </cell>
          <cell r="B3443" t="str">
            <v>1251</v>
          </cell>
          <cell r="C3443" t="str">
            <v>12</v>
          </cell>
          <cell r="D3443" t="str">
            <v>23</v>
          </cell>
          <cell r="E3443">
            <v>18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</row>
        <row r="3444">
          <cell r="A3444" t="str">
            <v>450197</v>
          </cell>
          <cell r="B3444" t="str">
            <v>1251</v>
          </cell>
          <cell r="C3444" t="str">
            <v>12</v>
          </cell>
          <cell r="D3444" t="str">
            <v>23</v>
          </cell>
          <cell r="E3444">
            <v>19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</row>
        <row r="3445">
          <cell r="A3445" t="str">
            <v>450197</v>
          </cell>
          <cell r="B3445" t="str">
            <v>1251</v>
          </cell>
          <cell r="C3445" t="str">
            <v>12</v>
          </cell>
          <cell r="D3445" t="str">
            <v>23</v>
          </cell>
          <cell r="E3445">
            <v>20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</row>
        <row r="3446">
          <cell r="A3446" t="str">
            <v>450197</v>
          </cell>
          <cell r="B3446" t="str">
            <v>1251</v>
          </cell>
          <cell r="C3446" t="str">
            <v>12</v>
          </cell>
          <cell r="D3446" t="str">
            <v>23</v>
          </cell>
          <cell r="E3446">
            <v>21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</row>
        <row r="3447">
          <cell r="A3447" t="str">
            <v>450197</v>
          </cell>
          <cell r="B3447" t="str">
            <v>1251</v>
          </cell>
          <cell r="C3447" t="str">
            <v>12</v>
          </cell>
          <cell r="D3447" t="str">
            <v>23</v>
          </cell>
          <cell r="E3447">
            <v>22</v>
          </cell>
          <cell r="G3447">
            <v>4129</v>
          </cell>
          <cell r="H3447">
            <v>0</v>
          </cell>
          <cell r="I3447">
            <v>0</v>
          </cell>
          <cell r="J3447">
            <v>19501</v>
          </cell>
          <cell r="K3447">
            <v>0</v>
          </cell>
          <cell r="L3447">
            <v>19501</v>
          </cell>
          <cell r="M3447">
            <v>23630</v>
          </cell>
          <cell r="N3447">
            <v>19019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</row>
        <row r="3448">
          <cell r="A3448" t="str">
            <v>450197</v>
          </cell>
          <cell r="B3448" t="str">
            <v>1251</v>
          </cell>
          <cell r="C3448" t="str">
            <v>12</v>
          </cell>
          <cell r="D3448" t="str">
            <v>23</v>
          </cell>
          <cell r="E3448">
            <v>23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</row>
        <row r="3449">
          <cell r="A3449" t="str">
            <v>450197</v>
          </cell>
          <cell r="B3449" t="str">
            <v>1251</v>
          </cell>
          <cell r="C3449" t="str">
            <v>12</v>
          </cell>
          <cell r="D3449" t="str">
            <v>23</v>
          </cell>
          <cell r="E3449">
            <v>24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</row>
        <row r="3450">
          <cell r="A3450" t="str">
            <v>450197</v>
          </cell>
          <cell r="B3450" t="str">
            <v>1251</v>
          </cell>
          <cell r="C3450" t="str">
            <v>12</v>
          </cell>
          <cell r="D3450" t="str">
            <v>23</v>
          </cell>
          <cell r="E3450">
            <v>25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</row>
        <row r="3451">
          <cell r="A3451" t="str">
            <v>450197</v>
          </cell>
          <cell r="B3451" t="str">
            <v>1251</v>
          </cell>
          <cell r="C3451" t="str">
            <v>12</v>
          </cell>
          <cell r="D3451" t="str">
            <v>23</v>
          </cell>
          <cell r="E3451">
            <v>26</v>
          </cell>
          <cell r="G3451">
            <v>1532575</v>
          </cell>
          <cell r="H3451">
            <v>0</v>
          </cell>
          <cell r="I3451">
            <v>0</v>
          </cell>
          <cell r="J3451">
            <v>134292</v>
          </cell>
          <cell r="K3451">
            <v>0</v>
          </cell>
          <cell r="L3451">
            <v>134292</v>
          </cell>
          <cell r="M3451">
            <v>1666867</v>
          </cell>
          <cell r="N3451">
            <v>1601967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</row>
        <row r="3452">
          <cell r="A3452" t="str">
            <v>450197</v>
          </cell>
          <cell r="B3452" t="str">
            <v>1251</v>
          </cell>
          <cell r="C3452" t="str">
            <v>12</v>
          </cell>
          <cell r="D3452" t="str">
            <v>23</v>
          </cell>
          <cell r="E3452">
            <v>27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</row>
        <row r="3453">
          <cell r="A3453" t="str">
            <v>450197</v>
          </cell>
          <cell r="B3453" t="str">
            <v>1251</v>
          </cell>
          <cell r="C3453" t="str">
            <v>12</v>
          </cell>
          <cell r="D3453" t="str">
            <v>23</v>
          </cell>
          <cell r="E3453">
            <v>28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-11036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</row>
        <row r="3454">
          <cell r="A3454" t="str">
            <v>450197</v>
          </cell>
          <cell r="B3454" t="str">
            <v>1251</v>
          </cell>
          <cell r="C3454" t="str">
            <v>12</v>
          </cell>
          <cell r="D3454" t="str">
            <v>23</v>
          </cell>
          <cell r="E3454">
            <v>29</v>
          </cell>
          <cell r="G3454">
            <v>1532575</v>
          </cell>
          <cell r="H3454">
            <v>0</v>
          </cell>
          <cell r="I3454">
            <v>0</v>
          </cell>
          <cell r="J3454">
            <v>134292</v>
          </cell>
          <cell r="K3454">
            <v>0</v>
          </cell>
          <cell r="L3454">
            <v>134292</v>
          </cell>
          <cell r="M3454">
            <v>1666867</v>
          </cell>
          <cell r="N3454">
            <v>1590931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</row>
        <row r="3455">
          <cell r="A3455" t="str">
            <v>450197</v>
          </cell>
          <cell r="B3455" t="str">
            <v>1251</v>
          </cell>
          <cell r="C3455" t="str">
            <v>12</v>
          </cell>
          <cell r="D3455" t="str">
            <v>23</v>
          </cell>
          <cell r="E3455">
            <v>30</v>
          </cell>
          <cell r="G3455">
            <v>131855</v>
          </cell>
          <cell r="H3455">
            <v>0</v>
          </cell>
          <cell r="I3455">
            <v>0</v>
          </cell>
          <cell r="J3455">
            <v>27896</v>
          </cell>
          <cell r="K3455">
            <v>0</v>
          </cell>
          <cell r="L3455">
            <v>27896</v>
          </cell>
          <cell r="M3455">
            <v>159751</v>
          </cell>
          <cell r="N3455">
            <v>158976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</row>
        <row r="3456">
          <cell r="A3456" t="str">
            <v>450197</v>
          </cell>
          <cell r="B3456" t="str">
            <v>1251</v>
          </cell>
          <cell r="C3456" t="str">
            <v>12</v>
          </cell>
          <cell r="D3456" t="str">
            <v>23</v>
          </cell>
          <cell r="E3456">
            <v>31</v>
          </cell>
          <cell r="G3456">
            <v>0</v>
          </cell>
          <cell r="H3456">
            <v>0</v>
          </cell>
          <cell r="I3456">
            <v>0</v>
          </cell>
          <cell r="J3456">
            <v>12270</v>
          </cell>
          <cell r="K3456">
            <v>0</v>
          </cell>
          <cell r="L3456">
            <v>12270</v>
          </cell>
          <cell r="M3456">
            <v>12270</v>
          </cell>
          <cell r="N3456">
            <v>12271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</row>
        <row r="3457">
          <cell r="A3457" t="str">
            <v>450197</v>
          </cell>
          <cell r="B3457" t="str">
            <v>1251</v>
          </cell>
          <cell r="C3457" t="str">
            <v>12</v>
          </cell>
          <cell r="D3457" t="str">
            <v>23</v>
          </cell>
          <cell r="E3457">
            <v>32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</row>
        <row r="3458">
          <cell r="A3458" t="str">
            <v>450197</v>
          </cell>
          <cell r="B3458" t="str">
            <v>1251</v>
          </cell>
          <cell r="C3458" t="str">
            <v>12</v>
          </cell>
          <cell r="D3458" t="str">
            <v>23</v>
          </cell>
          <cell r="E3458">
            <v>33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</row>
        <row r="3459">
          <cell r="A3459" t="str">
            <v>450197</v>
          </cell>
          <cell r="B3459" t="str">
            <v>1251</v>
          </cell>
          <cell r="C3459" t="str">
            <v>12</v>
          </cell>
          <cell r="D3459" t="str">
            <v>23</v>
          </cell>
          <cell r="E3459">
            <v>34</v>
          </cell>
          <cell r="G3459">
            <v>1400720</v>
          </cell>
          <cell r="H3459">
            <v>0</v>
          </cell>
          <cell r="I3459">
            <v>0</v>
          </cell>
          <cell r="J3459">
            <v>78887</v>
          </cell>
          <cell r="K3459">
            <v>0</v>
          </cell>
          <cell r="L3459">
            <v>78887</v>
          </cell>
          <cell r="M3459">
            <v>1479607</v>
          </cell>
          <cell r="N3459">
            <v>1424612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</row>
        <row r="3460">
          <cell r="A3460" t="str">
            <v>450197</v>
          </cell>
          <cell r="B3460" t="str">
            <v>1251</v>
          </cell>
          <cell r="C3460" t="str">
            <v>12</v>
          </cell>
          <cell r="D3460" t="str">
            <v>23</v>
          </cell>
          <cell r="E3460">
            <v>35</v>
          </cell>
          <cell r="G3460">
            <v>0</v>
          </cell>
          <cell r="H3460">
            <v>0</v>
          </cell>
          <cell r="I3460">
            <v>0</v>
          </cell>
          <cell r="J3460">
            <v>15239</v>
          </cell>
          <cell r="K3460">
            <v>0</v>
          </cell>
          <cell r="L3460">
            <v>15239</v>
          </cell>
          <cell r="M3460">
            <v>15239</v>
          </cell>
          <cell r="N3460">
            <v>15240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</row>
        <row r="3461">
          <cell r="A3461" t="str">
            <v>450197</v>
          </cell>
          <cell r="B3461" t="str">
            <v>1251</v>
          </cell>
          <cell r="C3461" t="str">
            <v>12</v>
          </cell>
          <cell r="D3461" t="str">
            <v>23</v>
          </cell>
          <cell r="E3461">
            <v>36</v>
          </cell>
          <cell r="G3461">
            <v>1532575</v>
          </cell>
          <cell r="H3461">
            <v>0</v>
          </cell>
          <cell r="I3461">
            <v>0</v>
          </cell>
          <cell r="J3461">
            <v>134292</v>
          </cell>
          <cell r="K3461">
            <v>0</v>
          </cell>
          <cell r="L3461">
            <v>134292</v>
          </cell>
          <cell r="M3461">
            <v>1666867</v>
          </cell>
          <cell r="N3461">
            <v>1611099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</row>
        <row r="3462">
          <cell r="A3462" t="str">
            <v>450197</v>
          </cell>
          <cell r="B3462" t="str">
            <v>1251</v>
          </cell>
          <cell r="C3462" t="str">
            <v>12</v>
          </cell>
          <cell r="D3462" t="str">
            <v>23</v>
          </cell>
          <cell r="E3462">
            <v>37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</row>
        <row r="3463">
          <cell r="A3463" t="str">
            <v>450197</v>
          </cell>
          <cell r="B3463" t="str">
            <v>1251</v>
          </cell>
          <cell r="C3463" t="str">
            <v>12</v>
          </cell>
          <cell r="D3463" t="str">
            <v>23</v>
          </cell>
          <cell r="E3463">
            <v>38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-77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</row>
        <row r="3464">
          <cell r="A3464" t="str">
            <v>450197</v>
          </cell>
          <cell r="B3464" t="str">
            <v>1251</v>
          </cell>
          <cell r="C3464" t="str">
            <v>12</v>
          </cell>
          <cell r="D3464" t="str">
            <v>23</v>
          </cell>
          <cell r="E3464">
            <v>39</v>
          </cell>
          <cell r="G3464">
            <v>1532575</v>
          </cell>
          <cell r="H3464">
            <v>0</v>
          </cell>
          <cell r="I3464">
            <v>0</v>
          </cell>
          <cell r="J3464">
            <v>134292</v>
          </cell>
          <cell r="K3464">
            <v>0</v>
          </cell>
          <cell r="L3464">
            <v>134292</v>
          </cell>
          <cell r="M3464">
            <v>1666867</v>
          </cell>
          <cell r="N3464">
            <v>1611022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</row>
        <row r="3465">
          <cell r="A3465" t="str">
            <v>450197</v>
          </cell>
          <cell r="B3465" t="str">
            <v>1251</v>
          </cell>
          <cell r="C3465" t="str">
            <v>12</v>
          </cell>
          <cell r="D3465" t="str">
            <v>24</v>
          </cell>
          <cell r="E3465">
            <v>1</v>
          </cell>
          <cell r="G3465">
            <v>1047</v>
          </cell>
          <cell r="H3465">
            <v>0</v>
          </cell>
          <cell r="I3465">
            <v>349</v>
          </cell>
          <cell r="J3465">
            <v>0</v>
          </cell>
          <cell r="K3465">
            <v>1396</v>
          </cell>
          <cell r="L3465">
            <v>1595782</v>
          </cell>
          <cell r="M3465">
            <v>1590931</v>
          </cell>
          <cell r="N3465">
            <v>5834</v>
          </cell>
          <cell r="O3465">
            <v>0</v>
          </cell>
          <cell r="P3465">
            <v>413</v>
          </cell>
          <cell r="Q3465">
            <v>0</v>
          </cell>
          <cell r="R3465">
            <v>6247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</row>
        <row r="3466">
          <cell r="A3466" t="str">
            <v>450197</v>
          </cell>
          <cell r="B3466" t="str">
            <v>1251</v>
          </cell>
          <cell r="C3466" t="str">
            <v>12</v>
          </cell>
          <cell r="D3466" t="str">
            <v>29</v>
          </cell>
          <cell r="E3466">
            <v>1</v>
          </cell>
          <cell r="G3466">
            <v>1047</v>
          </cell>
          <cell r="H3466">
            <v>5834</v>
          </cell>
          <cell r="I3466">
            <v>349</v>
          </cell>
          <cell r="J3466">
            <v>413</v>
          </cell>
          <cell r="K3466">
            <v>1396</v>
          </cell>
          <cell r="L3466">
            <v>6247</v>
          </cell>
          <cell r="M3466">
            <v>8646</v>
          </cell>
          <cell r="N3466">
            <v>0</v>
          </cell>
          <cell r="O3466">
            <v>0</v>
          </cell>
          <cell r="P3466">
            <v>0</v>
          </cell>
          <cell r="Q3466">
            <v>6582</v>
          </cell>
          <cell r="R3466">
            <v>4166</v>
          </cell>
          <cell r="S3466">
            <v>1401</v>
          </cell>
          <cell r="T3466">
            <v>1324</v>
          </cell>
          <cell r="U3466">
            <v>16</v>
          </cell>
          <cell r="V3466">
            <v>42</v>
          </cell>
          <cell r="W3466">
            <v>0</v>
          </cell>
        </row>
        <row r="3467">
          <cell r="A3467" t="str">
            <v>450197</v>
          </cell>
          <cell r="B3467" t="str">
            <v>1251</v>
          </cell>
          <cell r="C3467" t="str">
            <v>12</v>
          </cell>
          <cell r="D3467" t="str">
            <v>29</v>
          </cell>
          <cell r="E3467">
            <v>9</v>
          </cell>
          <cell r="G3467">
            <v>0</v>
          </cell>
          <cell r="H3467">
            <v>0</v>
          </cell>
          <cell r="I3467">
            <v>13843</v>
          </cell>
          <cell r="J3467">
            <v>2884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15239</v>
          </cell>
          <cell r="P3467">
            <v>9131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74208</v>
          </cell>
          <cell r="V3467">
            <v>54995</v>
          </cell>
          <cell r="W3467">
            <v>0</v>
          </cell>
        </row>
        <row r="3468">
          <cell r="A3468" t="str">
            <v>450197</v>
          </cell>
          <cell r="B3468" t="str">
            <v>1251</v>
          </cell>
          <cell r="C3468" t="str">
            <v>12</v>
          </cell>
          <cell r="D3468" t="str">
            <v>29</v>
          </cell>
          <cell r="E3468">
            <v>17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89447</v>
          </cell>
          <cell r="L3468">
            <v>64126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89447</v>
          </cell>
          <cell r="R3468">
            <v>64126</v>
          </cell>
          <cell r="S3468">
            <v>0</v>
          </cell>
          <cell r="T3468">
            <v>0</v>
          </cell>
          <cell r="U3468">
            <v>89447</v>
          </cell>
          <cell r="V3468">
            <v>64126</v>
          </cell>
          <cell r="W3468">
            <v>0</v>
          </cell>
        </row>
        <row r="3469">
          <cell r="A3469" t="str">
            <v>450197</v>
          </cell>
          <cell r="B3469" t="str">
            <v>1251</v>
          </cell>
          <cell r="C3469" t="str">
            <v>12</v>
          </cell>
          <cell r="D3469" t="str">
            <v>29</v>
          </cell>
          <cell r="E3469">
            <v>25</v>
          </cell>
          <cell r="G3469">
            <v>0</v>
          </cell>
          <cell r="H3469">
            <v>0</v>
          </cell>
          <cell r="I3469">
            <v>178894</v>
          </cell>
          <cell r="J3469">
            <v>128252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</row>
        <row r="3470">
          <cell r="A3470" t="str">
            <v>450197</v>
          </cell>
          <cell r="B3470" t="str">
            <v>1251</v>
          </cell>
          <cell r="C3470" t="str">
            <v>12</v>
          </cell>
          <cell r="D3470" t="str">
            <v>34</v>
          </cell>
          <cell r="E3470">
            <v>0</v>
          </cell>
          <cell r="G3470">
            <v>84</v>
          </cell>
          <cell r="H3470">
            <v>26662</v>
          </cell>
          <cell r="I3470">
            <v>0</v>
          </cell>
          <cell r="J3470">
            <v>0</v>
          </cell>
          <cell r="K3470">
            <v>5724</v>
          </cell>
          <cell r="L3470">
            <v>170</v>
          </cell>
          <cell r="M3470">
            <v>0</v>
          </cell>
          <cell r="N3470">
            <v>2475</v>
          </cell>
          <cell r="O3470">
            <v>32556</v>
          </cell>
          <cell r="P3470">
            <v>3271</v>
          </cell>
          <cell r="Q3470">
            <v>10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</row>
        <row r="3471">
          <cell r="A3471" t="str">
            <v>450197</v>
          </cell>
          <cell r="B3471" t="str">
            <v>1251</v>
          </cell>
          <cell r="C3471" t="str">
            <v>12</v>
          </cell>
          <cell r="D3471" t="str">
            <v>34</v>
          </cell>
          <cell r="E3471">
            <v>0</v>
          </cell>
          <cell r="G3471">
            <v>86</v>
          </cell>
          <cell r="H3471">
            <v>42754</v>
          </cell>
          <cell r="I3471">
            <v>0</v>
          </cell>
          <cell r="J3471">
            <v>0</v>
          </cell>
          <cell r="K3471">
            <v>6559</v>
          </cell>
          <cell r="L3471">
            <v>368</v>
          </cell>
          <cell r="M3471">
            <v>0</v>
          </cell>
          <cell r="N3471">
            <v>3277</v>
          </cell>
          <cell r="O3471">
            <v>49681</v>
          </cell>
          <cell r="P3471">
            <v>4947</v>
          </cell>
          <cell r="Q3471">
            <v>17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</row>
        <row r="3472">
          <cell r="A3472" t="str">
            <v>450197</v>
          </cell>
          <cell r="B3472" t="str">
            <v>1251</v>
          </cell>
          <cell r="C3472" t="str">
            <v>12</v>
          </cell>
          <cell r="D3472" t="str">
            <v>34</v>
          </cell>
          <cell r="E3472">
            <v>0</v>
          </cell>
          <cell r="G3472">
            <v>90</v>
          </cell>
          <cell r="H3472">
            <v>8759</v>
          </cell>
          <cell r="I3472">
            <v>0</v>
          </cell>
          <cell r="J3472">
            <v>0</v>
          </cell>
          <cell r="K3472">
            <v>1156</v>
          </cell>
          <cell r="L3472">
            <v>204</v>
          </cell>
          <cell r="M3472">
            <v>0</v>
          </cell>
          <cell r="N3472">
            <v>665</v>
          </cell>
          <cell r="O3472">
            <v>10119</v>
          </cell>
          <cell r="P3472">
            <v>1686</v>
          </cell>
          <cell r="Q3472">
            <v>5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</row>
        <row r="3473">
          <cell r="A3473" t="str">
            <v>450197</v>
          </cell>
          <cell r="B3473" t="str">
            <v>1251</v>
          </cell>
          <cell r="C3473" t="str">
            <v>12</v>
          </cell>
          <cell r="D3473" t="str">
            <v>34</v>
          </cell>
          <cell r="E3473">
            <v>0</v>
          </cell>
          <cell r="G3473">
            <v>91</v>
          </cell>
          <cell r="H3473">
            <v>3337</v>
          </cell>
          <cell r="I3473">
            <v>0</v>
          </cell>
          <cell r="J3473">
            <v>0</v>
          </cell>
          <cell r="K3473">
            <v>460</v>
          </cell>
          <cell r="L3473">
            <v>43</v>
          </cell>
          <cell r="M3473">
            <v>0</v>
          </cell>
          <cell r="N3473">
            <v>385</v>
          </cell>
          <cell r="O3473">
            <v>3840</v>
          </cell>
          <cell r="P3473">
            <v>848</v>
          </cell>
          <cell r="Q3473">
            <v>3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</row>
        <row r="3474">
          <cell r="A3474" t="str">
            <v>450197</v>
          </cell>
          <cell r="B3474" t="str">
            <v>1251</v>
          </cell>
          <cell r="C3474" t="str">
            <v>12</v>
          </cell>
          <cell r="D3474" t="str">
            <v>34</v>
          </cell>
          <cell r="E3474">
            <v>0</v>
          </cell>
          <cell r="G3474">
            <v>92</v>
          </cell>
          <cell r="H3474">
            <v>7710</v>
          </cell>
          <cell r="I3474">
            <v>0</v>
          </cell>
          <cell r="J3474">
            <v>0</v>
          </cell>
          <cell r="K3474">
            <v>495</v>
          </cell>
          <cell r="L3474">
            <v>115</v>
          </cell>
          <cell r="M3474">
            <v>0</v>
          </cell>
          <cell r="N3474">
            <v>980</v>
          </cell>
          <cell r="O3474">
            <v>8320</v>
          </cell>
          <cell r="P3474">
            <v>1147</v>
          </cell>
          <cell r="Q3474">
            <v>4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</row>
        <row r="3475">
          <cell r="A3475" t="str">
            <v>450197</v>
          </cell>
          <cell r="B3475" t="str">
            <v>1251</v>
          </cell>
          <cell r="C3475" t="str">
            <v>12</v>
          </cell>
          <cell r="D3475" t="str">
            <v>34</v>
          </cell>
          <cell r="E3475">
            <v>0</v>
          </cell>
          <cell r="G3475">
            <v>93</v>
          </cell>
          <cell r="H3475">
            <v>7857</v>
          </cell>
          <cell r="I3475">
            <v>0</v>
          </cell>
          <cell r="J3475">
            <v>0</v>
          </cell>
          <cell r="K3475">
            <v>364</v>
          </cell>
          <cell r="L3475">
            <v>280</v>
          </cell>
          <cell r="M3475">
            <v>0</v>
          </cell>
          <cell r="N3475">
            <v>1235</v>
          </cell>
          <cell r="O3475">
            <v>8501</v>
          </cell>
          <cell r="P3475">
            <v>1444</v>
          </cell>
          <cell r="Q3475">
            <v>6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</row>
        <row r="3476">
          <cell r="A3476" t="str">
            <v>450197</v>
          </cell>
          <cell r="B3476" t="str">
            <v>1251</v>
          </cell>
          <cell r="C3476" t="str">
            <v>12</v>
          </cell>
          <cell r="D3476" t="str">
            <v>34</v>
          </cell>
          <cell r="E3476">
            <v>0</v>
          </cell>
          <cell r="G3476">
            <v>94</v>
          </cell>
          <cell r="H3476">
            <v>35400</v>
          </cell>
          <cell r="I3476">
            <v>0</v>
          </cell>
          <cell r="J3476">
            <v>0</v>
          </cell>
          <cell r="K3476">
            <v>0</v>
          </cell>
          <cell r="L3476">
            <v>374</v>
          </cell>
          <cell r="M3476">
            <v>0</v>
          </cell>
          <cell r="N3476">
            <v>2943</v>
          </cell>
          <cell r="O3476">
            <v>35774</v>
          </cell>
          <cell r="P3476">
            <v>1628</v>
          </cell>
          <cell r="Q3476">
            <v>39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</row>
        <row r="3477">
          <cell r="A3477" t="str">
            <v>450197</v>
          </cell>
          <cell r="B3477" t="str">
            <v>1251</v>
          </cell>
          <cell r="C3477" t="str">
            <v>12</v>
          </cell>
          <cell r="D3477" t="str">
            <v>34</v>
          </cell>
          <cell r="E3477">
            <v>0</v>
          </cell>
          <cell r="G3477">
            <v>95</v>
          </cell>
          <cell r="H3477">
            <v>62446</v>
          </cell>
          <cell r="I3477">
            <v>0</v>
          </cell>
          <cell r="J3477">
            <v>0</v>
          </cell>
          <cell r="K3477">
            <v>0</v>
          </cell>
          <cell r="L3477">
            <v>107</v>
          </cell>
          <cell r="M3477">
            <v>0</v>
          </cell>
          <cell r="N3477">
            <v>4893</v>
          </cell>
          <cell r="O3477">
            <v>62553</v>
          </cell>
          <cell r="P3477">
            <v>2952</v>
          </cell>
          <cell r="Q3477">
            <v>54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</row>
        <row r="3478">
          <cell r="A3478" t="str">
            <v>450197</v>
          </cell>
          <cell r="B3478" t="str">
            <v>1251</v>
          </cell>
          <cell r="C3478" t="str">
            <v>12</v>
          </cell>
          <cell r="D3478" t="str">
            <v>34</v>
          </cell>
          <cell r="E3478">
            <v>0</v>
          </cell>
          <cell r="G3478">
            <v>96</v>
          </cell>
          <cell r="H3478">
            <v>22957</v>
          </cell>
          <cell r="I3478">
            <v>0</v>
          </cell>
          <cell r="J3478">
            <v>0</v>
          </cell>
          <cell r="K3478">
            <v>0</v>
          </cell>
          <cell r="L3478">
            <v>64</v>
          </cell>
          <cell r="M3478">
            <v>0</v>
          </cell>
          <cell r="N3478">
            <v>1802</v>
          </cell>
          <cell r="O3478">
            <v>23021</v>
          </cell>
          <cell r="P3478">
            <v>2079</v>
          </cell>
          <cell r="Q3478">
            <v>21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</row>
        <row r="3479">
          <cell r="A3479" t="str">
            <v>450197</v>
          </cell>
          <cell r="B3479" t="str">
            <v>1251</v>
          </cell>
          <cell r="C3479" t="str">
            <v>12</v>
          </cell>
          <cell r="D3479" t="str">
            <v>34</v>
          </cell>
          <cell r="E3479">
            <v>0</v>
          </cell>
          <cell r="G3479">
            <v>97</v>
          </cell>
          <cell r="H3479">
            <v>48713</v>
          </cell>
          <cell r="I3479">
            <v>0</v>
          </cell>
          <cell r="J3479">
            <v>0</v>
          </cell>
          <cell r="K3479">
            <v>0</v>
          </cell>
          <cell r="L3479">
            <v>101</v>
          </cell>
          <cell r="M3479">
            <v>0</v>
          </cell>
          <cell r="N3479">
            <v>4851</v>
          </cell>
          <cell r="O3479">
            <v>48814</v>
          </cell>
          <cell r="P3479">
            <v>2137</v>
          </cell>
          <cell r="Q3479">
            <v>41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</row>
        <row r="3480">
          <cell r="A3480" t="str">
            <v>450197</v>
          </cell>
          <cell r="B3480" t="str">
            <v>1251</v>
          </cell>
          <cell r="C3480" t="str">
            <v>12</v>
          </cell>
          <cell r="D3480" t="str">
            <v>34</v>
          </cell>
          <cell r="E3480">
            <v>0</v>
          </cell>
          <cell r="G3480">
            <v>98</v>
          </cell>
          <cell r="H3480">
            <v>11536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1611</v>
          </cell>
          <cell r="O3480">
            <v>11536</v>
          </cell>
          <cell r="P3480">
            <v>534</v>
          </cell>
          <cell r="Q3480">
            <v>9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</row>
        <row r="3481">
          <cell r="A3481" t="str">
            <v>450197</v>
          </cell>
          <cell r="B3481" t="str">
            <v>1251</v>
          </cell>
          <cell r="C3481" t="str">
            <v>12</v>
          </cell>
          <cell r="D3481" t="str">
            <v>34</v>
          </cell>
          <cell r="E3481">
            <v>0</v>
          </cell>
          <cell r="G3481">
            <v>99</v>
          </cell>
          <cell r="H3481">
            <v>344311</v>
          </cell>
          <cell r="I3481">
            <v>0</v>
          </cell>
          <cell r="J3481">
            <v>0</v>
          </cell>
          <cell r="K3481">
            <v>5931</v>
          </cell>
          <cell r="L3481">
            <v>329</v>
          </cell>
          <cell r="M3481">
            <v>0</v>
          </cell>
          <cell r="N3481">
            <v>27783</v>
          </cell>
          <cell r="O3481">
            <v>350571</v>
          </cell>
          <cell r="P3481">
            <v>30792</v>
          </cell>
          <cell r="Q3481">
            <v>165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</row>
        <row r="3482">
          <cell r="A3482" t="str">
            <v>450197</v>
          </cell>
          <cell r="B3482" t="str">
            <v>1251</v>
          </cell>
          <cell r="C3482" t="str">
            <v>12</v>
          </cell>
          <cell r="D3482" t="str">
            <v>34</v>
          </cell>
          <cell r="E3482">
            <v>0</v>
          </cell>
          <cell r="G3482">
            <v>100</v>
          </cell>
          <cell r="H3482">
            <v>58610</v>
          </cell>
          <cell r="I3482">
            <v>0</v>
          </cell>
          <cell r="J3482">
            <v>113</v>
          </cell>
          <cell r="K3482">
            <v>531</v>
          </cell>
          <cell r="L3482">
            <v>0</v>
          </cell>
          <cell r="M3482">
            <v>0</v>
          </cell>
          <cell r="N3482">
            <v>4685</v>
          </cell>
          <cell r="O3482">
            <v>59254</v>
          </cell>
          <cell r="P3482">
            <v>5903</v>
          </cell>
          <cell r="Q3482">
            <v>26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</row>
        <row r="3483">
          <cell r="A3483" t="str">
            <v>450197</v>
          </cell>
          <cell r="B3483" t="str">
            <v>1251</v>
          </cell>
          <cell r="C3483" t="str">
            <v>12</v>
          </cell>
          <cell r="D3483" t="str">
            <v>34</v>
          </cell>
          <cell r="E3483">
            <v>0</v>
          </cell>
          <cell r="G3483">
            <v>101</v>
          </cell>
          <cell r="H3483">
            <v>60018</v>
          </cell>
          <cell r="I3483">
            <v>0</v>
          </cell>
          <cell r="J3483">
            <v>0</v>
          </cell>
          <cell r="K3483">
            <v>1484</v>
          </cell>
          <cell r="L3483">
            <v>776</v>
          </cell>
          <cell r="M3483">
            <v>0</v>
          </cell>
          <cell r="N3483">
            <v>4832</v>
          </cell>
          <cell r="O3483">
            <v>62278</v>
          </cell>
          <cell r="P3483">
            <v>11989</v>
          </cell>
          <cell r="Q3483">
            <v>26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</row>
        <row r="3484">
          <cell r="A3484" t="str">
            <v>450197</v>
          </cell>
          <cell r="B3484" t="str">
            <v>1251</v>
          </cell>
          <cell r="C3484" t="str">
            <v>12</v>
          </cell>
          <cell r="D3484" t="str">
            <v>34</v>
          </cell>
          <cell r="E3484">
            <v>0</v>
          </cell>
          <cell r="G3484">
            <v>102</v>
          </cell>
          <cell r="H3484">
            <v>9677</v>
          </cell>
          <cell r="I3484">
            <v>0</v>
          </cell>
          <cell r="J3484">
            <v>0</v>
          </cell>
          <cell r="K3484">
            <v>97</v>
          </cell>
          <cell r="L3484">
            <v>0</v>
          </cell>
          <cell r="M3484">
            <v>0</v>
          </cell>
          <cell r="N3484">
            <v>718</v>
          </cell>
          <cell r="O3484">
            <v>9774</v>
          </cell>
          <cell r="P3484">
            <v>610</v>
          </cell>
          <cell r="Q3484">
            <v>3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</row>
        <row r="3485">
          <cell r="A3485" t="str">
            <v>450197</v>
          </cell>
          <cell r="B3485" t="str">
            <v>1251</v>
          </cell>
          <cell r="C3485" t="str">
            <v>12</v>
          </cell>
          <cell r="D3485" t="str">
            <v>34</v>
          </cell>
          <cell r="E3485">
            <v>0</v>
          </cell>
          <cell r="G3485">
            <v>105</v>
          </cell>
          <cell r="H3485">
            <v>750747</v>
          </cell>
          <cell r="I3485">
            <v>0</v>
          </cell>
          <cell r="J3485">
            <v>113</v>
          </cell>
          <cell r="K3485">
            <v>22801</v>
          </cell>
          <cell r="L3485">
            <v>2931</v>
          </cell>
          <cell r="M3485">
            <v>0</v>
          </cell>
          <cell r="N3485">
            <v>63135</v>
          </cell>
          <cell r="O3485">
            <v>776592</v>
          </cell>
          <cell r="P3485">
            <v>71967</v>
          </cell>
          <cell r="Q3485">
            <v>429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</row>
        <row r="3486">
          <cell r="A3486" t="str">
            <v>450197</v>
          </cell>
          <cell r="B3486" t="str">
            <v>1251</v>
          </cell>
          <cell r="C3486" t="str">
            <v>12</v>
          </cell>
          <cell r="D3486" t="str">
            <v>34</v>
          </cell>
          <cell r="E3486">
            <v>0</v>
          </cell>
          <cell r="G3486">
            <v>151</v>
          </cell>
          <cell r="H3486">
            <v>750747</v>
          </cell>
          <cell r="I3486">
            <v>0</v>
          </cell>
          <cell r="J3486">
            <v>113</v>
          </cell>
          <cell r="K3486">
            <v>22801</v>
          </cell>
          <cell r="L3486">
            <v>2931</v>
          </cell>
          <cell r="M3486">
            <v>0</v>
          </cell>
          <cell r="N3486">
            <v>63135</v>
          </cell>
          <cell r="O3486">
            <v>776592</v>
          </cell>
          <cell r="P3486">
            <v>71967</v>
          </cell>
          <cell r="Q3486">
            <v>429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</row>
        <row r="3487">
          <cell r="A3487" t="str">
            <v>450197</v>
          </cell>
          <cell r="B3487" t="str">
            <v>1251</v>
          </cell>
          <cell r="C3487" t="str">
            <v>12</v>
          </cell>
          <cell r="D3487" t="str">
            <v>34</v>
          </cell>
          <cell r="E3487">
            <v>0</v>
          </cell>
          <cell r="G3487">
            <v>153</v>
          </cell>
          <cell r="H3487">
            <v>27166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2195</v>
          </cell>
          <cell r="O3487">
            <v>27166</v>
          </cell>
          <cell r="P3487">
            <v>2171</v>
          </cell>
          <cell r="Q3487">
            <v>17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</row>
        <row r="3488">
          <cell r="A3488" t="str">
            <v>450197</v>
          </cell>
          <cell r="B3488" t="str">
            <v>1251</v>
          </cell>
          <cell r="C3488" t="str">
            <v>12</v>
          </cell>
          <cell r="D3488" t="str">
            <v>34</v>
          </cell>
          <cell r="E3488">
            <v>0</v>
          </cell>
          <cell r="G3488">
            <v>157</v>
          </cell>
          <cell r="H3488">
            <v>27166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2195</v>
          </cell>
          <cell r="O3488">
            <v>27166</v>
          </cell>
          <cell r="P3488">
            <v>2171</v>
          </cell>
          <cell r="Q3488">
            <v>17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</row>
        <row r="3489">
          <cell r="A3489" t="str">
            <v>450197</v>
          </cell>
          <cell r="B3489" t="str">
            <v>1251</v>
          </cell>
          <cell r="C3489" t="str">
            <v>12</v>
          </cell>
          <cell r="D3489" t="str">
            <v>34</v>
          </cell>
          <cell r="E3489">
            <v>0</v>
          </cell>
          <cell r="G3489">
            <v>158</v>
          </cell>
          <cell r="H3489">
            <v>777913</v>
          </cell>
          <cell r="I3489">
            <v>0</v>
          </cell>
          <cell r="J3489">
            <v>113</v>
          </cell>
          <cell r="K3489">
            <v>22801</v>
          </cell>
          <cell r="L3489">
            <v>2931</v>
          </cell>
          <cell r="M3489">
            <v>0</v>
          </cell>
          <cell r="N3489">
            <v>65330</v>
          </cell>
          <cell r="O3489">
            <v>803758</v>
          </cell>
          <cell r="P3489">
            <v>74138</v>
          </cell>
          <cell r="Q3489">
            <v>446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</row>
        <row r="3490">
          <cell r="A3490" t="str">
            <v>450197</v>
          </cell>
          <cell r="B3490" t="str">
            <v>1251</v>
          </cell>
          <cell r="C3490" t="str">
            <v>12</v>
          </cell>
          <cell r="D3490" t="str">
            <v>35</v>
          </cell>
          <cell r="E3490">
            <v>1</v>
          </cell>
          <cell r="G3490">
            <v>776592</v>
          </cell>
          <cell r="H3490">
            <v>27166</v>
          </cell>
          <cell r="I3490">
            <v>0</v>
          </cell>
          <cell r="J3490">
            <v>0</v>
          </cell>
          <cell r="K3490">
            <v>803758</v>
          </cell>
          <cell r="L3490">
            <v>71967</v>
          </cell>
          <cell r="M3490">
            <v>2171</v>
          </cell>
          <cell r="N3490">
            <v>0</v>
          </cell>
          <cell r="O3490">
            <v>0</v>
          </cell>
          <cell r="P3490">
            <v>74138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</row>
        <row r="3491">
          <cell r="A3491" t="str">
            <v>450197</v>
          </cell>
          <cell r="B3491" t="str">
            <v>1251</v>
          </cell>
          <cell r="C3491" t="str">
            <v>12</v>
          </cell>
          <cell r="D3491" t="str">
            <v>35</v>
          </cell>
          <cell r="E3491">
            <v>4</v>
          </cell>
          <cell r="G3491">
            <v>31738</v>
          </cell>
          <cell r="H3491">
            <v>314</v>
          </cell>
          <cell r="I3491">
            <v>0</v>
          </cell>
          <cell r="J3491">
            <v>0</v>
          </cell>
          <cell r="K3491">
            <v>32052</v>
          </cell>
          <cell r="L3491">
            <v>21839</v>
          </cell>
          <cell r="M3491">
            <v>981</v>
          </cell>
          <cell r="N3491">
            <v>0</v>
          </cell>
          <cell r="O3491">
            <v>0</v>
          </cell>
          <cell r="P3491">
            <v>22820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</row>
        <row r="3492">
          <cell r="A3492" t="str">
            <v>450197</v>
          </cell>
          <cell r="B3492" t="str">
            <v>1251</v>
          </cell>
          <cell r="C3492" t="str">
            <v>12</v>
          </cell>
          <cell r="D3492" t="str">
            <v>35</v>
          </cell>
          <cell r="E3492">
            <v>7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125544</v>
          </cell>
          <cell r="M3492">
            <v>3466</v>
          </cell>
          <cell r="N3492">
            <v>0</v>
          </cell>
          <cell r="O3492">
            <v>0</v>
          </cell>
          <cell r="P3492">
            <v>129010</v>
          </cell>
          <cell r="Q3492">
            <v>0</v>
          </cell>
          <cell r="R3492">
            <v>0</v>
          </cell>
          <cell r="S3492">
            <v>34617</v>
          </cell>
          <cell r="T3492">
            <v>0</v>
          </cell>
          <cell r="U3492">
            <v>34617</v>
          </cell>
          <cell r="V3492">
            <v>0</v>
          </cell>
          <cell r="W3492">
            <v>0</v>
          </cell>
        </row>
        <row r="3493">
          <cell r="A3493" t="str">
            <v>450197</v>
          </cell>
          <cell r="B3493" t="str">
            <v>1251</v>
          </cell>
          <cell r="C3493" t="str">
            <v>12</v>
          </cell>
          <cell r="D3493" t="str">
            <v>35</v>
          </cell>
          <cell r="E3493">
            <v>10</v>
          </cell>
          <cell r="G3493">
            <v>902136</v>
          </cell>
          <cell r="H3493">
            <v>30632</v>
          </cell>
          <cell r="I3493">
            <v>34617</v>
          </cell>
          <cell r="J3493">
            <v>0</v>
          </cell>
          <cell r="K3493">
            <v>967385</v>
          </cell>
          <cell r="L3493">
            <v>446</v>
          </cell>
          <cell r="M3493">
            <v>18</v>
          </cell>
          <cell r="N3493">
            <v>0</v>
          </cell>
          <cell r="O3493">
            <v>0</v>
          </cell>
          <cell r="P3493">
            <v>464</v>
          </cell>
          <cell r="Q3493">
            <v>478</v>
          </cell>
          <cell r="R3493">
            <v>19</v>
          </cell>
          <cell r="S3493">
            <v>0</v>
          </cell>
          <cell r="T3493">
            <v>0</v>
          </cell>
          <cell r="U3493">
            <v>497</v>
          </cell>
          <cell r="V3493">
            <v>0</v>
          </cell>
          <cell r="W3493">
            <v>0</v>
          </cell>
        </row>
        <row r="3494">
          <cell r="A3494" t="str">
            <v>450197</v>
          </cell>
          <cell r="B3494" t="str">
            <v>1251</v>
          </cell>
          <cell r="C3494" t="str">
            <v>12</v>
          </cell>
          <cell r="D3494" t="str">
            <v>35</v>
          </cell>
          <cell r="E3494">
            <v>13</v>
          </cell>
          <cell r="G3494">
            <v>467</v>
          </cell>
          <cell r="H3494">
            <v>19</v>
          </cell>
          <cell r="I3494">
            <v>0</v>
          </cell>
          <cell r="J3494">
            <v>0</v>
          </cell>
          <cell r="K3494">
            <v>486</v>
          </cell>
          <cell r="L3494">
            <v>432</v>
          </cell>
          <cell r="M3494">
            <v>19</v>
          </cell>
          <cell r="N3494">
            <v>0</v>
          </cell>
          <cell r="O3494">
            <v>0</v>
          </cell>
          <cell r="P3494">
            <v>451</v>
          </cell>
          <cell r="Q3494">
            <v>446</v>
          </cell>
          <cell r="R3494">
            <v>17</v>
          </cell>
          <cell r="S3494">
            <v>0</v>
          </cell>
          <cell r="T3494">
            <v>0</v>
          </cell>
          <cell r="U3494">
            <v>463</v>
          </cell>
          <cell r="V3494">
            <v>0</v>
          </cell>
          <cell r="W3494">
            <v>0</v>
          </cell>
        </row>
        <row r="3495">
          <cell r="A3495" t="str">
            <v>450197</v>
          </cell>
          <cell r="B3495" t="str">
            <v>1251</v>
          </cell>
          <cell r="C3495" t="str">
            <v>12</v>
          </cell>
          <cell r="D3495" t="str">
            <v>35</v>
          </cell>
          <cell r="E3495">
            <v>16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429</v>
          </cell>
          <cell r="R3495">
            <v>17</v>
          </cell>
          <cell r="S3495">
            <v>0</v>
          </cell>
          <cell r="T3495">
            <v>0</v>
          </cell>
          <cell r="U3495">
            <v>446</v>
          </cell>
          <cell r="V3495">
            <v>0</v>
          </cell>
          <cell r="W3495">
            <v>0</v>
          </cell>
        </row>
        <row r="3496">
          <cell r="A3496" t="str">
            <v>450197</v>
          </cell>
          <cell r="B3496" t="str">
            <v>1251</v>
          </cell>
          <cell r="C3496" t="str">
            <v>12</v>
          </cell>
          <cell r="D3496" t="str">
            <v>35</v>
          </cell>
          <cell r="E3496">
            <v>19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</row>
        <row r="3497">
          <cell r="A3497" t="str">
            <v>450197</v>
          </cell>
          <cell r="B3497" t="str">
            <v>1251</v>
          </cell>
          <cell r="C3497" t="str">
            <v>12</v>
          </cell>
          <cell r="D3497" t="str">
            <v>37</v>
          </cell>
          <cell r="E3497">
            <v>0</v>
          </cell>
          <cell r="G3497">
            <v>55141401</v>
          </cell>
          <cell r="H3497">
            <v>62</v>
          </cell>
          <cell r="I3497">
            <v>0</v>
          </cell>
          <cell r="J3497">
            <v>62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</row>
        <row r="3498">
          <cell r="A3498" t="str">
            <v>450197</v>
          </cell>
          <cell r="B3498" t="str">
            <v>1251</v>
          </cell>
          <cell r="C3498" t="str">
            <v>12</v>
          </cell>
          <cell r="D3498" t="str">
            <v>37</v>
          </cell>
          <cell r="E3498">
            <v>0</v>
          </cell>
          <cell r="G3498">
            <v>55141402</v>
          </cell>
          <cell r="H3498">
            <v>0</v>
          </cell>
          <cell r="I3498">
            <v>0</v>
          </cell>
          <cell r="J3498">
            <v>76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</row>
        <row r="3499">
          <cell r="A3499" t="str">
            <v>450197</v>
          </cell>
          <cell r="B3499" t="str">
            <v>1251</v>
          </cell>
          <cell r="C3499" t="str">
            <v>12</v>
          </cell>
          <cell r="D3499" t="str">
            <v>37</v>
          </cell>
          <cell r="E3499">
            <v>0</v>
          </cell>
          <cell r="G3499">
            <v>55231201</v>
          </cell>
          <cell r="H3499">
            <v>540</v>
          </cell>
          <cell r="I3499">
            <v>0</v>
          </cell>
          <cell r="J3499">
            <v>432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</row>
        <row r="3500">
          <cell r="A3500" t="str">
            <v>450197</v>
          </cell>
          <cell r="B3500" t="str">
            <v>1251</v>
          </cell>
          <cell r="C3500" t="str">
            <v>12</v>
          </cell>
          <cell r="D3500" t="str">
            <v>37</v>
          </cell>
          <cell r="E3500">
            <v>0</v>
          </cell>
          <cell r="G3500">
            <v>55231202</v>
          </cell>
          <cell r="H3500">
            <v>0</v>
          </cell>
          <cell r="I3500">
            <v>0</v>
          </cell>
          <cell r="J3500">
            <v>220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</row>
        <row r="3501">
          <cell r="A3501" t="str">
            <v>450197</v>
          </cell>
          <cell r="B3501" t="str">
            <v>1251</v>
          </cell>
          <cell r="C3501" t="str">
            <v>12</v>
          </cell>
          <cell r="D3501" t="str">
            <v>37</v>
          </cell>
          <cell r="E3501">
            <v>0</v>
          </cell>
          <cell r="G3501">
            <v>55232301</v>
          </cell>
          <cell r="H3501">
            <v>1039</v>
          </cell>
          <cell r="I3501">
            <v>0</v>
          </cell>
          <cell r="J3501">
            <v>973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</row>
        <row r="3502">
          <cell r="A3502" t="str">
            <v>450197</v>
          </cell>
          <cell r="B3502" t="str">
            <v>1251</v>
          </cell>
          <cell r="C3502" t="str">
            <v>12</v>
          </cell>
          <cell r="D3502" t="str">
            <v>37</v>
          </cell>
          <cell r="E3502">
            <v>0</v>
          </cell>
          <cell r="G3502">
            <v>55232302</v>
          </cell>
          <cell r="H3502">
            <v>0</v>
          </cell>
          <cell r="I3502">
            <v>0</v>
          </cell>
          <cell r="J3502">
            <v>185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</row>
        <row r="3503">
          <cell r="A3503" t="str">
            <v>450197</v>
          </cell>
          <cell r="B3503" t="str">
            <v>1251</v>
          </cell>
          <cell r="C3503" t="str">
            <v>12</v>
          </cell>
          <cell r="D3503" t="str">
            <v>37</v>
          </cell>
          <cell r="E3503">
            <v>0</v>
          </cell>
          <cell r="G3503">
            <v>75176801</v>
          </cell>
          <cell r="H3503">
            <v>2126</v>
          </cell>
          <cell r="I3503">
            <v>0</v>
          </cell>
          <cell r="J3503">
            <v>2116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</row>
        <row r="3504">
          <cell r="A3504" t="str">
            <v>450197</v>
          </cell>
          <cell r="B3504" t="str">
            <v>1251</v>
          </cell>
          <cell r="C3504" t="str">
            <v>12</v>
          </cell>
          <cell r="D3504" t="str">
            <v>37</v>
          </cell>
          <cell r="E3504">
            <v>0</v>
          </cell>
          <cell r="G3504">
            <v>80111501</v>
          </cell>
          <cell r="H3504">
            <v>543</v>
          </cell>
          <cell r="I3504">
            <v>0</v>
          </cell>
          <cell r="J3504">
            <v>435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</row>
        <row r="3505">
          <cell r="A3505" t="str">
            <v>450197</v>
          </cell>
          <cell r="B3505" t="str">
            <v>1251</v>
          </cell>
          <cell r="C3505" t="str">
            <v>12</v>
          </cell>
          <cell r="D3505" t="str">
            <v>37</v>
          </cell>
          <cell r="E3505">
            <v>0</v>
          </cell>
          <cell r="G3505">
            <v>80111502</v>
          </cell>
          <cell r="H3505">
            <v>0</v>
          </cell>
          <cell r="I3505">
            <v>0</v>
          </cell>
          <cell r="J3505">
            <v>600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</row>
        <row r="3506">
          <cell r="A3506" t="str">
            <v>450197</v>
          </cell>
          <cell r="B3506" t="str">
            <v>1251</v>
          </cell>
          <cell r="C3506" t="str">
            <v>12</v>
          </cell>
          <cell r="D3506" t="str">
            <v>37</v>
          </cell>
          <cell r="E3506">
            <v>0</v>
          </cell>
          <cell r="G3506">
            <v>80121401</v>
          </cell>
          <cell r="H3506">
            <v>1398</v>
          </cell>
          <cell r="I3506">
            <v>0</v>
          </cell>
          <cell r="J3506">
            <v>1427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</row>
        <row r="3507">
          <cell r="A3507" t="str">
            <v>450197</v>
          </cell>
          <cell r="B3507" t="str">
            <v>1251</v>
          </cell>
          <cell r="C3507" t="str">
            <v>12</v>
          </cell>
          <cell r="D3507" t="str">
            <v>37</v>
          </cell>
          <cell r="E3507">
            <v>0</v>
          </cell>
          <cell r="G3507">
            <v>80121402</v>
          </cell>
          <cell r="H3507">
            <v>0</v>
          </cell>
          <cell r="I3507">
            <v>0</v>
          </cell>
          <cell r="J3507">
            <v>58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</row>
        <row r="3508">
          <cell r="A3508" t="str">
            <v>450197</v>
          </cell>
          <cell r="B3508" t="str">
            <v>1251</v>
          </cell>
          <cell r="C3508" t="str">
            <v>12</v>
          </cell>
          <cell r="D3508" t="str">
            <v>37</v>
          </cell>
          <cell r="E3508">
            <v>0</v>
          </cell>
          <cell r="G3508">
            <v>80123601</v>
          </cell>
          <cell r="H3508">
            <v>83</v>
          </cell>
          <cell r="I3508">
            <v>0</v>
          </cell>
          <cell r="J3508">
            <v>95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</row>
        <row r="3509">
          <cell r="A3509" t="str">
            <v>450197</v>
          </cell>
          <cell r="B3509" t="str">
            <v>1251</v>
          </cell>
          <cell r="C3509" t="str">
            <v>12</v>
          </cell>
          <cell r="D3509" t="str">
            <v>37</v>
          </cell>
          <cell r="E3509">
            <v>0</v>
          </cell>
          <cell r="G3509">
            <v>80123602</v>
          </cell>
          <cell r="H3509">
            <v>0</v>
          </cell>
          <cell r="I3509">
            <v>0</v>
          </cell>
          <cell r="J3509">
            <v>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</row>
        <row r="3510">
          <cell r="A3510" t="str">
            <v>450197</v>
          </cell>
          <cell r="B3510" t="str">
            <v>1251</v>
          </cell>
          <cell r="C3510" t="str">
            <v>12</v>
          </cell>
          <cell r="D3510" t="str">
            <v>37</v>
          </cell>
          <cell r="E3510">
            <v>0</v>
          </cell>
          <cell r="G3510">
            <v>80214401</v>
          </cell>
          <cell r="H3510">
            <v>370</v>
          </cell>
          <cell r="I3510">
            <v>0</v>
          </cell>
          <cell r="J3510">
            <v>381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</row>
        <row r="3511">
          <cell r="A3511" t="str">
            <v>450197</v>
          </cell>
          <cell r="B3511" t="str">
            <v>1251</v>
          </cell>
          <cell r="C3511" t="str">
            <v>12</v>
          </cell>
          <cell r="D3511" t="str">
            <v>37</v>
          </cell>
          <cell r="E3511">
            <v>0</v>
          </cell>
          <cell r="G3511">
            <v>80214402</v>
          </cell>
          <cell r="H3511">
            <v>0</v>
          </cell>
          <cell r="I3511">
            <v>0</v>
          </cell>
          <cell r="J3511">
            <v>12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</row>
        <row r="3512">
          <cell r="A3512" t="str">
            <v>450197</v>
          </cell>
          <cell r="B3512" t="str">
            <v>1251</v>
          </cell>
          <cell r="C3512" t="str">
            <v>12</v>
          </cell>
          <cell r="D3512" t="str">
            <v>37</v>
          </cell>
          <cell r="E3512">
            <v>0</v>
          </cell>
          <cell r="G3512">
            <v>80216601</v>
          </cell>
          <cell r="H3512">
            <v>386</v>
          </cell>
          <cell r="I3512">
            <v>-386</v>
          </cell>
          <cell r="J3512">
            <v>225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</row>
        <row r="3513">
          <cell r="A3513" t="str">
            <v>450197</v>
          </cell>
          <cell r="B3513" t="str">
            <v>1251</v>
          </cell>
          <cell r="C3513" t="str">
            <v>12</v>
          </cell>
          <cell r="D3513" t="str">
            <v>37</v>
          </cell>
          <cell r="E3513">
            <v>0</v>
          </cell>
          <cell r="G3513">
            <v>80216602</v>
          </cell>
          <cell r="H3513">
            <v>0</v>
          </cell>
          <cell r="I3513">
            <v>0</v>
          </cell>
          <cell r="J3513">
            <v>19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</row>
        <row r="3514">
          <cell r="A3514" t="str">
            <v>450197</v>
          </cell>
          <cell r="B3514" t="str">
            <v>1251</v>
          </cell>
          <cell r="C3514" t="str">
            <v>12</v>
          </cell>
          <cell r="D3514" t="str">
            <v>37</v>
          </cell>
          <cell r="E3514">
            <v>0</v>
          </cell>
          <cell r="G3514">
            <v>80217701</v>
          </cell>
          <cell r="H3514">
            <v>127</v>
          </cell>
          <cell r="I3514">
            <v>0</v>
          </cell>
          <cell r="J3514">
            <v>127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</row>
        <row r="3515">
          <cell r="A3515" t="str">
            <v>450197</v>
          </cell>
          <cell r="B3515" t="str">
            <v>1251</v>
          </cell>
          <cell r="C3515" t="str">
            <v>12</v>
          </cell>
          <cell r="D3515" t="str">
            <v>37</v>
          </cell>
          <cell r="E3515">
            <v>0</v>
          </cell>
          <cell r="G3515">
            <v>80217702</v>
          </cell>
          <cell r="H3515">
            <v>0</v>
          </cell>
          <cell r="I3515">
            <v>0</v>
          </cell>
          <cell r="J3515">
            <v>4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</row>
        <row r="3516">
          <cell r="A3516" t="str">
            <v>450197</v>
          </cell>
          <cell r="B3516" t="str">
            <v>1251</v>
          </cell>
          <cell r="C3516" t="str">
            <v>12</v>
          </cell>
          <cell r="D3516" t="str">
            <v>37</v>
          </cell>
          <cell r="E3516">
            <v>0</v>
          </cell>
          <cell r="G3516">
            <v>80219901</v>
          </cell>
          <cell r="H3516">
            <v>35</v>
          </cell>
          <cell r="I3516">
            <v>0</v>
          </cell>
          <cell r="J3516">
            <v>32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</row>
        <row r="3517">
          <cell r="A3517" t="str">
            <v>450197</v>
          </cell>
          <cell r="B3517" t="str">
            <v>1251</v>
          </cell>
          <cell r="C3517" t="str">
            <v>12</v>
          </cell>
          <cell r="D3517" t="str">
            <v>37</v>
          </cell>
          <cell r="E3517">
            <v>0</v>
          </cell>
          <cell r="G3517">
            <v>80219902</v>
          </cell>
          <cell r="H3517">
            <v>0</v>
          </cell>
          <cell r="I3517">
            <v>0</v>
          </cell>
          <cell r="J3517">
            <v>2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</row>
        <row r="3518">
          <cell r="A3518" t="str">
            <v>450197</v>
          </cell>
          <cell r="B3518" t="str">
            <v>1251</v>
          </cell>
          <cell r="C3518" t="str">
            <v>12</v>
          </cell>
          <cell r="D3518" t="str">
            <v>37</v>
          </cell>
          <cell r="E3518">
            <v>0</v>
          </cell>
          <cell r="G3518">
            <v>80226301</v>
          </cell>
          <cell r="H3518">
            <v>112</v>
          </cell>
          <cell r="I3518">
            <v>-112</v>
          </cell>
          <cell r="J3518">
            <v>65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</row>
        <row r="3519">
          <cell r="A3519" t="str">
            <v>450197</v>
          </cell>
          <cell r="B3519" t="str">
            <v>1251</v>
          </cell>
          <cell r="C3519" t="str">
            <v>12</v>
          </cell>
          <cell r="D3519" t="str">
            <v>37</v>
          </cell>
          <cell r="E3519">
            <v>0</v>
          </cell>
          <cell r="G3519">
            <v>80226302</v>
          </cell>
          <cell r="H3519">
            <v>0</v>
          </cell>
          <cell r="I3519">
            <v>0</v>
          </cell>
          <cell r="J3519">
            <v>4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</row>
        <row r="3520">
          <cell r="A3520" t="str">
            <v>450197</v>
          </cell>
          <cell r="B3520" t="str">
            <v>1251</v>
          </cell>
          <cell r="C3520" t="str">
            <v>12</v>
          </cell>
          <cell r="D3520" t="str">
            <v>37</v>
          </cell>
          <cell r="E3520">
            <v>0</v>
          </cell>
          <cell r="G3520">
            <v>80402801</v>
          </cell>
          <cell r="H3520">
            <v>31</v>
          </cell>
          <cell r="I3520">
            <v>0</v>
          </cell>
          <cell r="J3520">
            <v>31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</row>
        <row r="3521">
          <cell r="A3521" t="str">
            <v>450197</v>
          </cell>
          <cell r="B3521" t="str">
            <v>1251</v>
          </cell>
          <cell r="C3521" t="str">
            <v>12</v>
          </cell>
          <cell r="D3521" t="str">
            <v>37</v>
          </cell>
          <cell r="E3521">
            <v>0</v>
          </cell>
          <cell r="G3521">
            <v>80402802</v>
          </cell>
          <cell r="H3521">
            <v>0</v>
          </cell>
          <cell r="I3521">
            <v>0</v>
          </cell>
          <cell r="J3521">
            <v>4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</row>
        <row r="3522">
          <cell r="A3522" t="str">
            <v>450197</v>
          </cell>
          <cell r="B3522" t="str">
            <v>1251</v>
          </cell>
          <cell r="C3522" t="str">
            <v>12</v>
          </cell>
          <cell r="D3522" t="str">
            <v>37</v>
          </cell>
          <cell r="E3522">
            <v>0</v>
          </cell>
          <cell r="G3522">
            <v>80511301</v>
          </cell>
          <cell r="H3522">
            <v>812</v>
          </cell>
          <cell r="I3522">
            <v>0</v>
          </cell>
          <cell r="J3522">
            <v>837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</row>
        <row r="3523">
          <cell r="A3523" t="str">
            <v>450197</v>
          </cell>
          <cell r="B3523" t="str">
            <v>1251</v>
          </cell>
          <cell r="C3523" t="str">
            <v>12</v>
          </cell>
          <cell r="D3523" t="str">
            <v>37</v>
          </cell>
          <cell r="E3523">
            <v>0</v>
          </cell>
          <cell r="G3523">
            <v>80511302</v>
          </cell>
          <cell r="H3523">
            <v>0</v>
          </cell>
          <cell r="I3523">
            <v>0</v>
          </cell>
          <cell r="J3523">
            <v>33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</row>
        <row r="3524">
          <cell r="A3524" t="str">
            <v>450197</v>
          </cell>
          <cell r="B3524" t="str">
            <v>1251</v>
          </cell>
          <cell r="C3524" t="str">
            <v>12</v>
          </cell>
          <cell r="D3524" t="str">
            <v>37</v>
          </cell>
          <cell r="E3524">
            <v>0</v>
          </cell>
          <cell r="G3524">
            <v>85321101</v>
          </cell>
          <cell r="H3524">
            <v>50</v>
          </cell>
          <cell r="I3524">
            <v>0</v>
          </cell>
          <cell r="J3524">
            <v>50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</row>
        <row r="3525">
          <cell r="A3525" t="str">
            <v>450197</v>
          </cell>
          <cell r="B3525" t="str">
            <v>1251</v>
          </cell>
          <cell r="C3525" t="str">
            <v>12</v>
          </cell>
          <cell r="D3525" t="str">
            <v>37</v>
          </cell>
          <cell r="E3525">
            <v>0</v>
          </cell>
          <cell r="G3525">
            <v>85321102</v>
          </cell>
          <cell r="H3525">
            <v>0</v>
          </cell>
          <cell r="I3525">
            <v>0</v>
          </cell>
          <cell r="J3525">
            <v>56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</row>
        <row r="3526">
          <cell r="A3526" t="str">
            <v>450197</v>
          </cell>
          <cell r="B3526" t="str">
            <v>1251</v>
          </cell>
          <cell r="C3526" t="str">
            <v>12</v>
          </cell>
          <cell r="D3526" t="str">
            <v>37</v>
          </cell>
          <cell r="E3526">
            <v>0</v>
          </cell>
          <cell r="G3526">
            <v>92181501</v>
          </cell>
          <cell r="H3526">
            <v>1</v>
          </cell>
          <cell r="I3526">
            <v>0</v>
          </cell>
          <cell r="J3526">
            <v>1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</row>
        <row r="3527">
          <cell r="A3527" t="str">
            <v>450197</v>
          </cell>
          <cell r="B3527" t="str">
            <v>1251</v>
          </cell>
          <cell r="C3527" t="str">
            <v>12</v>
          </cell>
          <cell r="D3527" t="str">
            <v>37</v>
          </cell>
          <cell r="E3527">
            <v>0</v>
          </cell>
          <cell r="G3527">
            <v>92312701</v>
          </cell>
          <cell r="H3527">
            <v>1</v>
          </cell>
          <cell r="I3527">
            <v>0</v>
          </cell>
          <cell r="J3527">
            <v>1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</row>
        <row r="3528">
          <cell r="A3528" t="str">
            <v>450197</v>
          </cell>
          <cell r="B3528" t="str">
            <v>1251</v>
          </cell>
          <cell r="C3528" t="str">
            <v>12</v>
          </cell>
          <cell r="D3528" t="str">
            <v>37</v>
          </cell>
          <cell r="E3528">
            <v>0</v>
          </cell>
          <cell r="G3528">
            <v>92312702</v>
          </cell>
          <cell r="H3528">
            <v>2218</v>
          </cell>
          <cell r="I3528">
            <v>0</v>
          </cell>
          <cell r="J3528">
            <v>2218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</row>
        <row r="3529">
          <cell r="A3529" t="str">
            <v>450197</v>
          </cell>
          <cell r="B3529" t="str">
            <v>1251</v>
          </cell>
          <cell r="C3529" t="str">
            <v>12</v>
          </cell>
          <cell r="D3529" t="str">
            <v>37</v>
          </cell>
          <cell r="E3529">
            <v>0</v>
          </cell>
          <cell r="G3529">
            <v>99999901</v>
          </cell>
          <cell r="H3529">
            <v>7716</v>
          </cell>
          <cell r="I3529">
            <v>-498</v>
          </cell>
          <cell r="J3529">
            <v>7290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</row>
        <row r="3530">
          <cell r="A3530" t="str">
            <v>450197</v>
          </cell>
          <cell r="B3530" t="str">
            <v>1251</v>
          </cell>
          <cell r="C3530" t="str">
            <v>12</v>
          </cell>
          <cell r="D3530" t="str">
            <v>37</v>
          </cell>
          <cell r="E3530">
            <v>0</v>
          </cell>
          <cell r="G3530">
            <v>99999902</v>
          </cell>
          <cell r="H3530">
            <v>2218</v>
          </cell>
          <cell r="I3530">
            <v>0</v>
          </cell>
          <cell r="J3530">
            <v>3496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</row>
        <row r="3531">
          <cell r="A3531" t="str">
            <v>450197</v>
          </cell>
          <cell r="B3531" t="str">
            <v>1251</v>
          </cell>
          <cell r="C3531" t="str">
            <v>12</v>
          </cell>
          <cell r="D3531" t="str">
            <v>38</v>
          </cell>
          <cell r="E3531">
            <v>1</v>
          </cell>
          <cell r="G3531">
            <v>15192</v>
          </cell>
          <cell r="H3531">
            <v>1092422</v>
          </cell>
          <cell r="I3531">
            <v>247321</v>
          </cell>
          <cell r="J3531">
            <v>27592</v>
          </cell>
          <cell r="K3531">
            <v>0</v>
          </cell>
          <cell r="L3531">
            <v>0</v>
          </cell>
          <cell r="M3531">
            <v>4714</v>
          </cell>
          <cell r="N3531">
            <v>1387241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</row>
        <row r="3532">
          <cell r="A3532" t="str">
            <v>450197</v>
          </cell>
          <cell r="B3532" t="str">
            <v>1251</v>
          </cell>
          <cell r="C3532" t="str">
            <v>12</v>
          </cell>
          <cell r="D3532" t="str">
            <v>38</v>
          </cell>
          <cell r="E3532">
            <v>2</v>
          </cell>
          <cell r="G3532">
            <v>157</v>
          </cell>
          <cell r="H3532">
            <v>0</v>
          </cell>
          <cell r="I3532">
            <v>11164</v>
          </cell>
          <cell r="J3532">
            <v>4458</v>
          </cell>
          <cell r="K3532">
            <v>0</v>
          </cell>
          <cell r="L3532">
            <v>0</v>
          </cell>
          <cell r="M3532">
            <v>0</v>
          </cell>
          <cell r="N3532">
            <v>15779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</row>
        <row r="3533">
          <cell r="A3533" t="str">
            <v>450197</v>
          </cell>
          <cell r="B3533" t="str">
            <v>1251</v>
          </cell>
          <cell r="C3533" t="str">
            <v>12</v>
          </cell>
          <cell r="D3533" t="str">
            <v>38</v>
          </cell>
          <cell r="E3533">
            <v>3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</row>
        <row r="3534">
          <cell r="A3534" t="str">
            <v>450197</v>
          </cell>
          <cell r="B3534" t="str">
            <v>1251</v>
          </cell>
          <cell r="C3534" t="str">
            <v>12</v>
          </cell>
          <cell r="D3534" t="str">
            <v>38</v>
          </cell>
          <cell r="E3534">
            <v>4</v>
          </cell>
          <cell r="G3534">
            <v>39</v>
          </cell>
          <cell r="H3534">
            <v>0</v>
          </cell>
          <cell r="I3534">
            <v>2309</v>
          </cell>
          <cell r="J3534">
            <v>892</v>
          </cell>
          <cell r="K3534">
            <v>0</v>
          </cell>
          <cell r="L3534">
            <v>0</v>
          </cell>
          <cell r="M3534">
            <v>0</v>
          </cell>
          <cell r="N3534">
            <v>3240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</row>
        <row r="3535">
          <cell r="A3535" t="str">
            <v>450197</v>
          </cell>
          <cell r="B3535" t="str">
            <v>1251</v>
          </cell>
          <cell r="C3535" t="str">
            <v>12</v>
          </cell>
          <cell r="D3535" t="str">
            <v>38</v>
          </cell>
          <cell r="E3535">
            <v>5</v>
          </cell>
          <cell r="G3535">
            <v>196</v>
          </cell>
          <cell r="H3535">
            <v>0</v>
          </cell>
          <cell r="I3535">
            <v>13473</v>
          </cell>
          <cell r="J3535">
            <v>5350</v>
          </cell>
          <cell r="K3535">
            <v>0</v>
          </cell>
          <cell r="L3535">
            <v>0</v>
          </cell>
          <cell r="M3535">
            <v>0</v>
          </cell>
          <cell r="N3535">
            <v>19019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</row>
        <row r="3536">
          <cell r="A3536" t="str">
            <v>450197</v>
          </cell>
          <cell r="B3536" t="str">
            <v>1251</v>
          </cell>
          <cell r="C3536" t="str">
            <v>12</v>
          </cell>
          <cell r="D3536" t="str">
            <v>38</v>
          </cell>
          <cell r="E3536">
            <v>6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</row>
        <row r="3537">
          <cell r="A3537" t="str">
            <v>450197</v>
          </cell>
          <cell r="B3537" t="str">
            <v>1251</v>
          </cell>
          <cell r="C3537" t="str">
            <v>12</v>
          </cell>
          <cell r="D3537" t="str">
            <v>38</v>
          </cell>
          <cell r="E3537">
            <v>7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</row>
        <row r="3538">
          <cell r="A3538" t="str">
            <v>450197</v>
          </cell>
          <cell r="B3538" t="str">
            <v>1251</v>
          </cell>
          <cell r="C3538" t="str">
            <v>12</v>
          </cell>
          <cell r="D3538" t="str">
            <v>38</v>
          </cell>
          <cell r="E3538">
            <v>8</v>
          </cell>
          <cell r="G3538">
            <v>0</v>
          </cell>
          <cell r="H3538">
            <v>2284</v>
          </cell>
          <cell r="I3538">
            <v>77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2361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</row>
        <row r="3539">
          <cell r="A3539" t="str">
            <v>450197</v>
          </cell>
          <cell r="B3539" t="str">
            <v>1251</v>
          </cell>
          <cell r="C3539" t="str">
            <v>12</v>
          </cell>
          <cell r="D3539" t="str">
            <v>38</v>
          </cell>
          <cell r="E3539">
            <v>9</v>
          </cell>
          <cell r="G3539">
            <v>0</v>
          </cell>
          <cell r="H3539">
            <v>0</v>
          </cell>
          <cell r="I3539">
            <v>210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210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</row>
        <row r="3540">
          <cell r="A3540" t="str">
            <v>450197</v>
          </cell>
          <cell r="B3540" t="str">
            <v>1251</v>
          </cell>
          <cell r="C3540" t="str">
            <v>12</v>
          </cell>
          <cell r="D3540" t="str">
            <v>38</v>
          </cell>
          <cell r="E3540">
            <v>10</v>
          </cell>
          <cell r="G3540">
            <v>0</v>
          </cell>
          <cell r="H3540">
            <v>2284</v>
          </cell>
          <cell r="I3540">
            <v>287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2571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</row>
        <row r="3541">
          <cell r="A3541" t="str">
            <v>450197</v>
          </cell>
          <cell r="B3541" t="str">
            <v>1251</v>
          </cell>
          <cell r="C3541" t="str">
            <v>12</v>
          </cell>
          <cell r="D3541" t="str">
            <v>38</v>
          </cell>
          <cell r="E3541">
            <v>11</v>
          </cell>
          <cell r="G3541">
            <v>196</v>
          </cell>
          <cell r="H3541">
            <v>2284</v>
          </cell>
          <cell r="I3541">
            <v>13760</v>
          </cell>
          <cell r="J3541">
            <v>5350</v>
          </cell>
          <cell r="K3541">
            <v>0</v>
          </cell>
          <cell r="L3541">
            <v>0</v>
          </cell>
          <cell r="M3541">
            <v>0</v>
          </cell>
          <cell r="N3541">
            <v>21590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</row>
        <row r="3542">
          <cell r="A3542" t="str">
            <v>450197</v>
          </cell>
          <cell r="B3542" t="str">
            <v>1251</v>
          </cell>
          <cell r="C3542" t="str">
            <v>12</v>
          </cell>
          <cell r="D3542" t="str">
            <v>38</v>
          </cell>
          <cell r="E3542">
            <v>12</v>
          </cell>
          <cell r="G3542">
            <v>0</v>
          </cell>
          <cell r="H3542">
            <v>238</v>
          </cell>
          <cell r="I3542">
            <v>0</v>
          </cell>
          <cell r="J3542">
            <v>173</v>
          </cell>
          <cell r="K3542">
            <v>0</v>
          </cell>
          <cell r="L3542">
            <v>0</v>
          </cell>
          <cell r="M3542">
            <v>0</v>
          </cell>
          <cell r="N3542">
            <v>411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</row>
        <row r="3543">
          <cell r="A3543" t="str">
            <v>450197</v>
          </cell>
          <cell r="B3543" t="str">
            <v>1251</v>
          </cell>
          <cell r="C3543" t="str">
            <v>12</v>
          </cell>
          <cell r="D3543" t="str">
            <v>38</v>
          </cell>
          <cell r="E3543">
            <v>13</v>
          </cell>
          <cell r="G3543">
            <v>0</v>
          </cell>
          <cell r="H3543">
            <v>0</v>
          </cell>
          <cell r="I3543">
            <v>158</v>
          </cell>
          <cell r="J3543">
            <v>892</v>
          </cell>
          <cell r="K3543">
            <v>0</v>
          </cell>
          <cell r="L3543">
            <v>0</v>
          </cell>
          <cell r="M3543">
            <v>0</v>
          </cell>
          <cell r="N3543">
            <v>1050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</row>
        <row r="3544">
          <cell r="A3544" t="str">
            <v>450197</v>
          </cell>
          <cell r="B3544" t="str">
            <v>1251</v>
          </cell>
          <cell r="C3544" t="str">
            <v>12</v>
          </cell>
          <cell r="D3544" t="str">
            <v>38</v>
          </cell>
          <cell r="E3544">
            <v>14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</row>
        <row r="3545">
          <cell r="A3545" t="str">
            <v>450197</v>
          </cell>
          <cell r="B3545" t="str">
            <v>1251</v>
          </cell>
          <cell r="C3545" t="str">
            <v>12</v>
          </cell>
          <cell r="D3545" t="str">
            <v>38</v>
          </cell>
          <cell r="E3545">
            <v>15</v>
          </cell>
          <cell r="G3545">
            <v>0</v>
          </cell>
          <cell r="H3545">
            <v>0</v>
          </cell>
          <cell r="I3545">
            <v>6988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6988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</row>
        <row r="3546">
          <cell r="A3546" t="str">
            <v>450197</v>
          </cell>
          <cell r="B3546" t="str">
            <v>1251</v>
          </cell>
          <cell r="C3546" t="str">
            <v>12</v>
          </cell>
          <cell r="D3546" t="str">
            <v>38</v>
          </cell>
          <cell r="E3546">
            <v>16</v>
          </cell>
          <cell r="G3546">
            <v>0</v>
          </cell>
          <cell r="H3546">
            <v>0</v>
          </cell>
          <cell r="I3546">
            <v>2293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2293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</row>
        <row r="3547">
          <cell r="A3547" t="str">
            <v>450197</v>
          </cell>
          <cell r="B3547" t="str">
            <v>1251</v>
          </cell>
          <cell r="C3547" t="str">
            <v>12</v>
          </cell>
          <cell r="D3547" t="str">
            <v>38</v>
          </cell>
          <cell r="E3547">
            <v>17</v>
          </cell>
          <cell r="G3547">
            <v>7953</v>
          </cell>
          <cell r="H3547">
            <v>0</v>
          </cell>
          <cell r="I3547">
            <v>62389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70342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</row>
        <row r="3548">
          <cell r="A3548" t="str">
            <v>450197</v>
          </cell>
          <cell r="B3548" t="str">
            <v>1251</v>
          </cell>
          <cell r="C3548" t="str">
            <v>12</v>
          </cell>
          <cell r="D3548" t="str">
            <v>38</v>
          </cell>
          <cell r="E3548">
            <v>18</v>
          </cell>
          <cell r="G3548">
            <v>7953</v>
          </cell>
          <cell r="H3548">
            <v>238</v>
          </cell>
          <cell r="I3548">
            <v>71828</v>
          </cell>
          <cell r="J3548">
            <v>1065</v>
          </cell>
          <cell r="K3548">
            <v>0</v>
          </cell>
          <cell r="L3548">
            <v>0</v>
          </cell>
          <cell r="M3548">
            <v>0</v>
          </cell>
          <cell r="N3548">
            <v>81084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</row>
        <row r="3549">
          <cell r="A3549" t="str">
            <v>450197</v>
          </cell>
          <cell r="B3549" t="str">
            <v>1251</v>
          </cell>
          <cell r="C3549" t="str">
            <v>12</v>
          </cell>
          <cell r="D3549" t="str">
            <v>38</v>
          </cell>
          <cell r="E3549">
            <v>19</v>
          </cell>
          <cell r="G3549">
            <v>7435</v>
          </cell>
          <cell r="H3549">
            <v>1094468</v>
          </cell>
          <cell r="I3549">
            <v>189253</v>
          </cell>
          <cell r="J3549">
            <v>31877</v>
          </cell>
          <cell r="K3549">
            <v>0</v>
          </cell>
          <cell r="L3549">
            <v>0</v>
          </cell>
          <cell r="M3549">
            <v>4714</v>
          </cell>
          <cell r="N3549">
            <v>1327747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</row>
        <row r="3550">
          <cell r="A3550" t="str">
            <v>450197</v>
          </cell>
          <cell r="B3550" t="str">
            <v>1251</v>
          </cell>
          <cell r="C3550" t="str">
            <v>12</v>
          </cell>
          <cell r="D3550" t="str">
            <v>38</v>
          </cell>
          <cell r="E3550">
            <v>20</v>
          </cell>
          <cell r="G3550">
            <v>14017</v>
          </cell>
          <cell r="H3550">
            <v>175207</v>
          </cell>
          <cell r="I3550">
            <v>171316</v>
          </cell>
          <cell r="J3550">
            <v>22388</v>
          </cell>
          <cell r="K3550">
            <v>0</v>
          </cell>
          <cell r="L3550">
            <v>0</v>
          </cell>
          <cell r="M3550">
            <v>3271</v>
          </cell>
          <cell r="N3550">
            <v>386199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</row>
        <row r="3551">
          <cell r="A3551" t="str">
            <v>450197</v>
          </cell>
          <cell r="B3551" t="str">
            <v>1251</v>
          </cell>
          <cell r="C3551" t="str">
            <v>12</v>
          </cell>
          <cell r="D3551" t="str">
            <v>38</v>
          </cell>
          <cell r="E3551">
            <v>21</v>
          </cell>
          <cell r="G3551">
            <v>906</v>
          </cell>
          <cell r="H3551">
            <v>14812</v>
          </cell>
          <cell r="I3551">
            <v>20948</v>
          </cell>
          <cell r="J3551">
            <v>1809</v>
          </cell>
          <cell r="K3551">
            <v>0</v>
          </cell>
          <cell r="L3551">
            <v>0</v>
          </cell>
          <cell r="M3551">
            <v>94</v>
          </cell>
          <cell r="N3551">
            <v>38569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</row>
        <row r="3552">
          <cell r="A3552" t="str">
            <v>450197</v>
          </cell>
          <cell r="B3552" t="str">
            <v>1251</v>
          </cell>
          <cell r="C3552" t="str">
            <v>12</v>
          </cell>
          <cell r="D3552" t="str">
            <v>38</v>
          </cell>
          <cell r="E3552">
            <v>22</v>
          </cell>
          <cell r="G3552">
            <v>7589</v>
          </cell>
          <cell r="H3552">
            <v>145</v>
          </cell>
          <cell r="I3552">
            <v>45264</v>
          </cell>
          <cell r="J3552">
            <v>173</v>
          </cell>
          <cell r="K3552">
            <v>0</v>
          </cell>
          <cell r="L3552">
            <v>0</v>
          </cell>
          <cell r="M3552">
            <v>0</v>
          </cell>
          <cell r="N3552">
            <v>53171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</row>
        <row r="3553">
          <cell r="A3553" t="str">
            <v>450197</v>
          </cell>
          <cell r="B3553" t="str">
            <v>1251</v>
          </cell>
          <cell r="C3553" t="str">
            <v>12</v>
          </cell>
          <cell r="D3553" t="str">
            <v>38</v>
          </cell>
          <cell r="E3553">
            <v>23</v>
          </cell>
          <cell r="G3553">
            <v>7334</v>
          </cell>
          <cell r="H3553">
            <v>189874</v>
          </cell>
          <cell r="I3553">
            <v>147000</v>
          </cell>
          <cell r="J3553">
            <v>24024</v>
          </cell>
          <cell r="K3553">
            <v>0</v>
          </cell>
          <cell r="L3553">
            <v>0</v>
          </cell>
          <cell r="M3553">
            <v>3365</v>
          </cell>
          <cell r="N3553">
            <v>371597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</row>
        <row r="3554">
          <cell r="A3554" t="str">
            <v>450197</v>
          </cell>
          <cell r="B3554" t="str">
            <v>1251</v>
          </cell>
          <cell r="C3554" t="str">
            <v>12</v>
          </cell>
          <cell r="D3554" t="str">
            <v>38</v>
          </cell>
          <cell r="E3554">
            <v>24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</row>
        <row r="3555">
          <cell r="A3555" t="str">
            <v>450197</v>
          </cell>
          <cell r="B3555" t="str">
            <v>1251</v>
          </cell>
          <cell r="C3555" t="str">
            <v>12</v>
          </cell>
          <cell r="D3555" t="str">
            <v>38</v>
          </cell>
          <cell r="E3555">
            <v>25</v>
          </cell>
          <cell r="G3555">
            <v>0</v>
          </cell>
          <cell r="H3555">
            <v>93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93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</row>
        <row r="3556">
          <cell r="A3556" t="str">
            <v>450197</v>
          </cell>
          <cell r="B3556" t="str">
            <v>1251</v>
          </cell>
          <cell r="C3556" t="str">
            <v>12</v>
          </cell>
          <cell r="D3556" t="str">
            <v>38</v>
          </cell>
          <cell r="E3556">
            <v>26</v>
          </cell>
          <cell r="G3556">
            <v>0</v>
          </cell>
          <cell r="H3556">
            <v>93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93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</row>
        <row r="3557">
          <cell r="A3557" t="str">
            <v>450197</v>
          </cell>
          <cell r="B3557" t="str">
            <v>1251</v>
          </cell>
          <cell r="C3557" t="str">
            <v>12</v>
          </cell>
          <cell r="D3557" t="str">
            <v>38</v>
          </cell>
          <cell r="E3557">
            <v>27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</row>
        <row r="3558">
          <cell r="A3558" t="str">
            <v>450197</v>
          </cell>
          <cell r="B3558" t="str">
            <v>1251</v>
          </cell>
          <cell r="C3558" t="str">
            <v>12</v>
          </cell>
          <cell r="D3558" t="str">
            <v>38</v>
          </cell>
          <cell r="E3558">
            <v>28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</row>
        <row r="3559">
          <cell r="A3559" t="str">
            <v>450197</v>
          </cell>
          <cell r="B3559" t="str">
            <v>1251</v>
          </cell>
          <cell r="C3559" t="str">
            <v>12</v>
          </cell>
          <cell r="D3559" t="str">
            <v>38</v>
          </cell>
          <cell r="E3559">
            <v>29</v>
          </cell>
          <cell r="G3559">
            <v>7334</v>
          </cell>
          <cell r="H3559">
            <v>189874</v>
          </cell>
          <cell r="I3559">
            <v>147000</v>
          </cell>
          <cell r="J3559">
            <v>24024</v>
          </cell>
          <cell r="K3559">
            <v>0</v>
          </cell>
          <cell r="L3559">
            <v>0</v>
          </cell>
          <cell r="M3559">
            <v>3365</v>
          </cell>
          <cell r="N3559">
            <v>371597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</row>
        <row r="3560">
          <cell r="A3560" t="str">
            <v>450197</v>
          </cell>
          <cell r="B3560" t="str">
            <v>1251</v>
          </cell>
          <cell r="C3560" t="str">
            <v>12</v>
          </cell>
          <cell r="D3560" t="str">
            <v>38</v>
          </cell>
          <cell r="E3560">
            <v>30</v>
          </cell>
          <cell r="G3560">
            <v>101</v>
          </cell>
          <cell r="H3560">
            <v>904594</v>
          </cell>
          <cell r="I3560">
            <v>42253</v>
          </cell>
          <cell r="J3560">
            <v>7853</v>
          </cell>
          <cell r="K3560">
            <v>0</v>
          </cell>
          <cell r="L3560">
            <v>0</v>
          </cell>
          <cell r="M3560">
            <v>1349</v>
          </cell>
          <cell r="N3560">
            <v>956150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</row>
        <row r="3561">
          <cell r="A3561" t="str">
            <v>450197</v>
          </cell>
          <cell r="B3561" t="str">
            <v>1251</v>
          </cell>
          <cell r="C3561" t="str">
            <v>12</v>
          </cell>
          <cell r="D3561" t="str">
            <v>38</v>
          </cell>
          <cell r="E3561">
            <v>31</v>
          </cell>
          <cell r="G3561">
            <v>7278</v>
          </cell>
          <cell r="H3561">
            <v>1803</v>
          </cell>
          <cell r="I3561">
            <v>117713</v>
          </cell>
          <cell r="J3561">
            <v>21789</v>
          </cell>
          <cell r="K3561">
            <v>0</v>
          </cell>
          <cell r="L3561">
            <v>0</v>
          </cell>
          <cell r="M3561">
            <v>0</v>
          </cell>
          <cell r="N3561">
            <v>148583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</row>
        <row r="3562">
          <cell r="A3562" t="str">
            <v>450197</v>
          </cell>
          <cell r="B3562" t="str">
            <v>1251</v>
          </cell>
          <cell r="C3562" t="str">
            <v>12</v>
          </cell>
          <cell r="D3562" t="str">
            <v>44</v>
          </cell>
          <cell r="E3562">
            <v>1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</row>
        <row r="3563">
          <cell r="A3563" t="str">
            <v>450197</v>
          </cell>
          <cell r="B3563" t="str">
            <v>1251</v>
          </cell>
          <cell r="C3563" t="str">
            <v>12</v>
          </cell>
          <cell r="D3563" t="str">
            <v>44</v>
          </cell>
          <cell r="E3563">
            <v>2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</row>
        <row r="3564">
          <cell r="A3564" t="str">
            <v>450197</v>
          </cell>
          <cell r="B3564" t="str">
            <v>1251</v>
          </cell>
          <cell r="C3564" t="str">
            <v>12</v>
          </cell>
          <cell r="D3564" t="str">
            <v>44</v>
          </cell>
          <cell r="E3564">
            <v>3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</row>
        <row r="3565">
          <cell r="A3565" t="str">
            <v>450197</v>
          </cell>
          <cell r="B3565" t="str">
            <v>1251</v>
          </cell>
          <cell r="C3565" t="str">
            <v>12</v>
          </cell>
          <cell r="D3565" t="str">
            <v>44</v>
          </cell>
          <cell r="E3565">
            <v>4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</row>
        <row r="3566">
          <cell r="A3566" t="str">
            <v>450197</v>
          </cell>
          <cell r="B3566" t="str">
            <v>1251</v>
          </cell>
          <cell r="C3566" t="str">
            <v>12</v>
          </cell>
          <cell r="D3566" t="str">
            <v>44</v>
          </cell>
          <cell r="E3566">
            <v>5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</row>
        <row r="3567">
          <cell r="A3567" t="str">
            <v>450197</v>
          </cell>
          <cell r="B3567" t="str">
            <v>1251</v>
          </cell>
          <cell r="C3567" t="str">
            <v>12</v>
          </cell>
          <cell r="D3567" t="str">
            <v>44</v>
          </cell>
          <cell r="E3567">
            <v>6</v>
          </cell>
          <cell r="G3567">
            <v>758</v>
          </cell>
          <cell r="H3567">
            <v>755</v>
          </cell>
          <cell r="I3567">
            <v>708</v>
          </cell>
          <cell r="J3567">
            <v>983</v>
          </cell>
          <cell r="K3567">
            <v>0</v>
          </cell>
          <cell r="L3567">
            <v>0</v>
          </cell>
          <cell r="M3567">
            <v>2446</v>
          </cell>
          <cell r="N3567">
            <v>3204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</row>
        <row r="3568">
          <cell r="A3568" t="str">
            <v>450197</v>
          </cell>
          <cell r="B3568" t="str">
            <v>1251</v>
          </cell>
          <cell r="C3568" t="str">
            <v>12</v>
          </cell>
          <cell r="D3568" t="str">
            <v>44</v>
          </cell>
          <cell r="E3568">
            <v>7</v>
          </cell>
          <cell r="G3568">
            <v>758</v>
          </cell>
          <cell r="H3568">
            <v>755</v>
          </cell>
          <cell r="I3568">
            <v>708</v>
          </cell>
          <cell r="J3568">
            <v>983</v>
          </cell>
          <cell r="K3568">
            <v>0</v>
          </cell>
          <cell r="L3568">
            <v>0</v>
          </cell>
          <cell r="M3568">
            <v>2446</v>
          </cell>
          <cell r="N3568">
            <v>3204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</row>
        <row r="3569">
          <cell r="A3569" t="str">
            <v>450197</v>
          </cell>
          <cell r="B3569" t="str">
            <v>1251</v>
          </cell>
          <cell r="C3569" t="str">
            <v>12</v>
          </cell>
          <cell r="D3569" t="str">
            <v>53</v>
          </cell>
          <cell r="E3569">
            <v>1</v>
          </cell>
          <cell r="G3569">
            <v>7648</v>
          </cell>
          <cell r="H3569">
            <v>300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581</v>
          </cell>
          <cell r="U3569">
            <v>0</v>
          </cell>
          <cell r="V3569">
            <v>0</v>
          </cell>
          <cell r="W3569">
            <v>0</v>
          </cell>
        </row>
        <row r="3570">
          <cell r="A3570" t="str">
            <v>450197</v>
          </cell>
          <cell r="B3570" t="str">
            <v>1251</v>
          </cell>
          <cell r="C3570" t="str">
            <v>12</v>
          </cell>
          <cell r="D3570" t="str">
            <v>53</v>
          </cell>
          <cell r="E3570">
            <v>15</v>
          </cell>
          <cell r="G3570">
            <v>68</v>
          </cell>
          <cell r="H3570">
            <v>0</v>
          </cell>
          <cell r="I3570">
            <v>72871</v>
          </cell>
          <cell r="J3570">
            <v>60770</v>
          </cell>
          <cell r="K3570">
            <v>655240</v>
          </cell>
          <cell r="L3570">
            <v>58311</v>
          </cell>
          <cell r="M3570">
            <v>20791</v>
          </cell>
          <cell r="N3570">
            <v>17623</v>
          </cell>
          <cell r="O3570">
            <v>18710</v>
          </cell>
          <cell r="P3570">
            <v>16910</v>
          </cell>
          <cell r="Q3570">
            <v>2130</v>
          </cell>
          <cell r="R3570">
            <v>1823</v>
          </cell>
          <cell r="S3570">
            <v>1913</v>
          </cell>
          <cell r="T3570">
            <v>1749</v>
          </cell>
          <cell r="U3570">
            <v>0</v>
          </cell>
          <cell r="V3570">
            <v>0</v>
          </cell>
          <cell r="W3570">
            <v>0</v>
          </cell>
        </row>
        <row r="3571">
          <cell r="A3571" t="str">
            <v>450197</v>
          </cell>
          <cell r="B3571" t="str">
            <v>1251</v>
          </cell>
          <cell r="C3571" t="str">
            <v>12</v>
          </cell>
          <cell r="D3571" t="str">
            <v>53</v>
          </cell>
          <cell r="E3571">
            <v>29</v>
          </cell>
          <cell r="G3571">
            <v>932</v>
          </cell>
          <cell r="H3571">
            <v>894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206336</v>
          </cell>
          <cell r="S3571">
            <v>9073</v>
          </cell>
          <cell r="T3571">
            <v>90966</v>
          </cell>
          <cell r="U3571">
            <v>0</v>
          </cell>
          <cell r="V3571">
            <v>0</v>
          </cell>
          <cell r="W3571">
            <v>0</v>
          </cell>
        </row>
        <row r="3572">
          <cell r="A3572" t="str">
            <v>450197</v>
          </cell>
          <cell r="B3572" t="str">
            <v>1251</v>
          </cell>
          <cell r="C3572" t="str">
            <v>12</v>
          </cell>
          <cell r="D3572" t="str">
            <v>53</v>
          </cell>
          <cell r="E3572">
            <v>43</v>
          </cell>
          <cell r="G3572">
            <v>101055</v>
          </cell>
          <cell r="H3572">
            <v>5242</v>
          </cell>
          <cell r="I3572">
            <v>23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</row>
        <row r="3573">
          <cell r="A3573" t="str">
            <v>450197</v>
          </cell>
          <cell r="B3573" t="str">
            <v>1251</v>
          </cell>
          <cell r="C3573" t="str">
            <v>12</v>
          </cell>
          <cell r="D3573" t="str">
            <v>53</v>
          </cell>
          <cell r="E3573">
            <v>57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</row>
        <row r="3574">
          <cell r="A3574" t="str">
            <v>450197</v>
          </cell>
          <cell r="B3574" t="str">
            <v>1251</v>
          </cell>
          <cell r="C3574" t="str">
            <v>12</v>
          </cell>
          <cell r="D3574" t="str">
            <v>53</v>
          </cell>
          <cell r="E3574">
            <v>71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</row>
        <row r="3575">
          <cell r="A3575" t="str">
            <v>450197</v>
          </cell>
          <cell r="B3575" t="str">
            <v>1251</v>
          </cell>
          <cell r="C3575" t="str">
            <v>12</v>
          </cell>
          <cell r="D3575" t="str">
            <v>56</v>
          </cell>
          <cell r="E3575">
            <v>1</v>
          </cell>
          <cell r="G3575">
            <v>152849</v>
          </cell>
          <cell r="H3575">
            <v>2989</v>
          </cell>
          <cell r="I3575">
            <v>0</v>
          </cell>
          <cell r="J3575">
            <v>52555</v>
          </cell>
          <cell r="K3575">
            <v>3398</v>
          </cell>
          <cell r="L3575">
            <v>0</v>
          </cell>
          <cell r="M3575">
            <v>13566</v>
          </cell>
          <cell r="N3575">
            <v>3226</v>
          </cell>
          <cell r="O3575">
            <v>0</v>
          </cell>
          <cell r="P3575">
            <v>15748</v>
          </cell>
          <cell r="Q3575">
            <v>0</v>
          </cell>
          <cell r="R3575">
            <v>0</v>
          </cell>
          <cell r="S3575">
            <v>12603</v>
          </cell>
          <cell r="T3575">
            <v>17979</v>
          </cell>
          <cell r="U3575">
            <v>0</v>
          </cell>
          <cell r="V3575">
            <v>0</v>
          </cell>
          <cell r="W3575">
            <v>0</v>
          </cell>
        </row>
        <row r="3576">
          <cell r="A3576" t="str">
            <v>450197</v>
          </cell>
          <cell r="B3576" t="str">
            <v>1251</v>
          </cell>
          <cell r="C3576" t="str">
            <v>12</v>
          </cell>
          <cell r="D3576" t="str">
            <v>56</v>
          </cell>
          <cell r="E3576">
            <v>6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247321</v>
          </cell>
          <cell r="Q3576">
            <v>27592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</row>
        <row r="3577">
          <cell r="A3577" t="str">
            <v>450197</v>
          </cell>
          <cell r="B3577" t="str">
            <v>1251</v>
          </cell>
          <cell r="C3577" t="str">
            <v>12</v>
          </cell>
          <cell r="D3577" t="str">
            <v>57</v>
          </cell>
          <cell r="E3577">
            <v>1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</row>
        <row r="3578">
          <cell r="A3578" t="str">
            <v>450197</v>
          </cell>
          <cell r="B3578" t="str">
            <v>1251</v>
          </cell>
          <cell r="C3578" t="str">
            <v>12</v>
          </cell>
          <cell r="D3578" t="str">
            <v>57</v>
          </cell>
          <cell r="E3578">
            <v>3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</row>
        <row r="3579">
          <cell r="A3579" t="str">
            <v>450197</v>
          </cell>
          <cell r="B3579" t="str">
            <v>1251</v>
          </cell>
          <cell r="C3579" t="str">
            <v>12</v>
          </cell>
          <cell r="D3579" t="str">
            <v>57</v>
          </cell>
          <cell r="E3579">
            <v>5</v>
          </cell>
          <cell r="G3579">
            <v>66</v>
          </cell>
          <cell r="H3579">
            <v>0</v>
          </cell>
          <cell r="I3579">
            <v>0</v>
          </cell>
          <cell r="J3579">
            <v>0</v>
          </cell>
          <cell r="K3579">
            <v>41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</row>
        <row r="3580">
          <cell r="A3580" t="str">
            <v>450197</v>
          </cell>
          <cell r="B3580" t="str">
            <v>1251</v>
          </cell>
          <cell r="C3580" t="str">
            <v>12</v>
          </cell>
          <cell r="D3580" t="str">
            <v>57</v>
          </cell>
          <cell r="E3580">
            <v>7</v>
          </cell>
          <cell r="G3580">
            <v>66</v>
          </cell>
          <cell r="H3580">
            <v>0</v>
          </cell>
          <cell r="I3580">
            <v>0</v>
          </cell>
          <cell r="J3580">
            <v>0</v>
          </cell>
          <cell r="K3580">
            <v>41</v>
          </cell>
          <cell r="L3580">
            <v>0</v>
          </cell>
          <cell r="M3580">
            <v>2949</v>
          </cell>
          <cell r="N3580">
            <v>0</v>
          </cell>
          <cell r="O3580">
            <v>0</v>
          </cell>
          <cell r="P3580">
            <v>0</v>
          </cell>
          <cell r="Q3580">
            <v>2919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</row>
        <row r="3581">
          <cell r="A3581" t="str">
            <v>450197</v>
          </cell>
          <cell r="B3581" t="str">
            <v>1251</v>
          </cell>
          <cell r="C3581" t="str">
            <v>12</v>
          </cell>
          <cell r="D3581" t="str">
            <v>57</v>
          </cell>
          <cell r="E3581">
            <v>9</v>
          </cell>
          <cell r="G3581">
            <v>1279</v>
          </cell>
          <cell r="H3581">
            <v>202</v>
          </cell>
          <cell r="I3581">
            <v>0</v>
          </cell>
          <cell r="J3581">
            <v>0</v>
          </cell>
          <cell r="K3581">
            <v>3384</v>
          </cell>
          <cell r="L3581">
            <v>202</v>
          </cell>
          <cell r="M3581">
            <v>158</v>
          </cell>
          <cell r="N3581">
            <v>0</v>
          </cell>
          <cell r="O3581">
            <v>0</v>
          </cell>
          <cell r="P3581">
            <v>0</v>
          </cell>
          <cell r="Q3581">
            <v>379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</row>
        <row r="3582">
          <cell r="A3582" t="str">
            <v>450197</v>
          </cell>
          <cell r="B3582" t="str">
            <v>1251</v>
          </cell>
          <cell r="C3582" t="str">
            <v>12</v>
          </cell>
          <cell r="D3582" t="str">
            <v>57</v>
          </cell>
          <cell r="E3582">
            <v>11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</row>
        <row r="3583">
          <cell r="A3583" t="str">
            <v>450197</v>
          </cell>
          <cell r="B3583" t="str">
            <v>1251</v>
          </cell>
          <cell r="C3583" t="str">
            <v>12</v>
          </cell>
          <cell r="D3583" t="str">
            <v>57</v>
          </cell>
          <cell r="E3583">
            <v>13</v>
          </cell>
          <cell r="G3583">
            <v>19</v>
          </cell>
          <cell r="H3583">
            <v>0</v>
          </cell>
          <cell r="I3583">
            <v>0</v>
          </cell>
          <cell r="J3583">
            <v>0</v>
          </cell>
          <cell r="K3583">
            <v>13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</row>
        <row r="3584">
          <cell r="A3584" t="str">
            <v>450197</v>
          </cell>
          <cell r="B3584" t="str">
            <v>1251</v>
          </cell>
          <cell r="C3584" t="str">
            <v>12</v>
          </cell>
          <cell r="D3584" t="str">
            <v>57</v>
          </cell>
          <cell r="E3584">
            <v>15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4405</v>
          </cell>
          <cell r="N3584">
            <v>202</v>
          </cell>
          <cell r="O3584">
            <v>0</v>
          </cell>
          <cell r="P3584">
            <v>0</v>
          </cell>
          <cell r="Q3584">
            <v>6695</v>
          </cell>
          <cell r="R3584">
            <v>202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</row>
        <row r="3585">
          <cell r="A3585" t="str">
            <v>450197</v>
          </cell>
          <cell r="B3585" t="str">
            <v>1251</v>
          </cell>
          <cell r="C3585" t="str">
            <v>12</v>
          </cell>
          <cell r="D3585" t="str">
            <v>57</v>
          </cell>
          <cell r="E3585">
            <v>17</v>
          </cell>
          <cell r="G3585">
            <v>4471</v>
          </cell>
          <cell r="H3585">
            <v>202</v>
          </cell>
          <cell r="I3585">
            <v>0</v>
          </cell>
          <cell r="J3585">
            <v>0</v>
          </cell>
          <cell r="K3585">
            <v>6736</v>
          </cell>
          <cell r="L3585">
            <v>202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</row>
        <row r="3586">
          <cell r="A3586" t="str">
            <v>450197</v>
          </cell>
          <cell r="B3586" t="str">
            <v>1251</v>
          </cell>
          <cell r="C3586" t="str">
            <v>12</v>
          </cell>
          <cell r="D3586" t="str">
            <v>58</v>
          </cell>
          <cell r="E3586">
            <v>1</v>
          </cell>
          <cell r="G3586">
            <v>66</v>
          </cell>
          <cell r="H3586">
            <v>0</v>
          </cell>
          <cell r="I3586">
            <v>0</v>
          </cell>
          <cell r="J3586">
            <v>0</v>
          </cell>
          <cell r="K3586">
            <v>66</v>
          </cell>
          <cell r="L3586">
            <v>0</v>
          </cell>
          <cell r="M3586">
            <v>25</v>
          </cell>
          <cell r="N3586">
            <v>0</v>
          </cell>
          <cell r="O3586">
            <v>41</v>
          </cell>
          <cell r="P3586">
            <v>0</v>
          </cell>
          <cell r="Q3586">
            <v>41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</row>
        <row r="3587">
          <cell r="A3587" t="str">
            <v>450197</v>
          </cell>
          <cell r="B3587" t="str">
            <v>1251</v>
          </cell>
          <cell r="C3587" t="str">
            <v>12</v>
          </cell>
          <cell r="D3587" t="str">
            <v>58</v>
          </cell>
          <cell r="E3587">
            <v>2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</row>
        <row r="3588">
          <cell r="A3588" t="str">
            <v>450197</v>
          </cell>
          <cell r="B3588" t="str">
            <v>1251</v>
          </cell>
          <cell r="C3588" t="str">
            <v>12</v>
          </cell>
          <cell r="D3588" t="str">
            <v>58</v>
          </cell>
          <cell r="E3588">
            <v>3</v>
          </cell>
          <cell r="G3588">
            <v>1235</v>
          </cell>
          <cell r="H3588">
            <v>0</v>
          </cell>
          <cell r="I3588">
            <v>79727</v>
          </cell>
          <cell r="J3588">
            <v>0</v>
          </cell>
          <cell r="K3588">
            <v>80962</v>
          </cell>
          <cell r="L3588">
            <v>0</v>
          </cell>
          <cell r="M3588">
            <v>983</v>
          </cell>
          <cell r="N3588">
            <v>76418</v>
          </cell>
          <cell r="O3588">
            <v>252</v>
          </cell>
          <cell r="P3588">
            <v>3309</v>
          </cell>
          <cell r="Q3588">
            <v>3561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</row>
        <row r="3589">
          <cell r="A3589" t="str">
            <v>450197</v>
          </cell>
          <cell r="B3589" t="str">
            <v>1251</v>
          </cell>
          <cell r="C3589" t="str">
            <v>12</v>
          </cell>
          <cell r="D3589" t="str">
            <v>58</v>
          </cell>
          <cell r="E3589">
            <v>4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</row>
        <row r="3590">
          <cell r="A3590" t="str">
            <v>450197</v>
          </cell>
          <cell r="B3590" t="str">
            <v>1251</v>
          </cell>
          <cell r="C3590" t="str">
            <v>12</v>
          </cell>
          <cell r="D3590" t="str">
            <v>58</v>
          </cell>
          <cell r="E3590">
            <v>5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</row>
        <row r="3591">
          <cell r="A3591" t="str">
            <v>450197</v>
          </cell>
          <cell r="B3591" t="str">
            <v>1251</v>
          </cell>
          <cell r="C3591" t="str">
            <v>12</v>
          </cell>
          <cell r="D3591" t="str">
            <v>58</v>
          </cell>
          <cell r="E3591">
            <v>6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</row>
        <row r="3592">
          <cell r="A3592" t="str">
            <v>450197</v>
          </cell>
          <cell r="B3592" t="str">
            <v>1251</v>
          </cell>
          <cell r="C3592" t="str">
            <v>12</v>
          </cell>
          <cell r="D3592" t="str">
            <v>58</v>
          </cell>
          <cell r="E3592">
            <v>7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</row>
        <row r="3593">
          <cell r="A3593" t="str">
            <v>450197</v>
          </cell>
          <cell r="B3593" t="str">
            <v>1251</v>
          </cell>
          <cell r="C3593" t="str">
            <v>12</v>
          </cell>
          <cell r="D3593" t="str">
            <v>58</v>
          </cell>
          <cell r="E3593">
            <v>8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</row>
        <row r="3594">
          <cell r="A3594" t="str">
            <v>450197</v>
          </cell>
          <cell r="B3594" t="str">
            <v>1251</v>
          </cell>
          <cell r="C3594" t="str">
            <v>12</v>
          </cell>
          <cell r="D3594" t="str">
            <v>58</v>
          </cell>
          <cell r="E3594">
            <v>9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</row>
        <row r="3595">
          <cell r="A3595" t="str">
            <v>450197</v>
          </cell>
          <cell r="B3595" t="str">
            <v>1251</v>
          </cell>
          <cell r="C3595" t="str">
            <v>12</v>
          </cell>
          <cell r="D3595" t="str">
            <v>58</v>
          </cell>
          <cell r="E3595">
            <v>10</v>
          </cell>
          <cell r="G3595">
            <v>19</v>
          </cell>
          <cell r="H3595">
            <v>0</v>
          </cell>
          <cell r="I3595">
            <v>0</v>
          </cell>
          <cell r="J3595">
            <v>0</v>
          </cell>
          <cell r="K3595">
            <v>19</v>
          </cell>
          <cell r="L3595">
            <v>0</v>
          </cell>
          <cell r="M3595">
            <v>6</v>
          </cell>
          <cell r="N3595">
            <v>0</v>
          </cell>
          <cell r="O3595">
            <v>13</v>
          </cell>
          <cell r="P3595">
            <v>0</v>
          </cell>
          <cell r="Q3595">
            <v>13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</row>
        <row r="3596">
          <cell r="A3596" t="str">
            <v>450197</v>
          </cell>
          <cell r="B3596" t="str">
            <v>1251</v>
          </cell>
          <cell r="C3596" t="str">
            <v>12</v>
          </cell>
          <cell r="D3596" t="str">
            <v>58</v>
          </cell>
          <cell r="E3596">
            <v>11</v>
          </cell>
          <cell r="G3596">
            <v>1320</v>
          </cell>
          <cell r="H3596">
            <v>0</v>
          </cell>
          <cell r="I3596">
            <v>79727</v>
          </cell>
          <cell r="J3596">
            <v>0</v>
          </cell>
          <cell r="K3596">
            <v>81047</v>
          </cell>
          <cell r="L3596">
            <v>0</v>
          </cell>
          <cell r="M3596">
            <v>1014</v>
          </cell>
          <cell r="N3596">
            <v>76418</v>
          </cell>
          <cell r="O3596">
            <v>306</v>
          </cell>
          <cell r="P3596">
            <v>3309</v>
          </cell>
          <cell r="Q3596">
            <v>3615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</row>
        <row r="3597">
          <cell r="A3597" t="str">
            <v>450197</v>
          </cell>
          <cell r="B3597" t="str">
            <v>1251</v>
          </cell>
          <cell r="C3597" t="str">
            <v>12</v>
          </cell>
          <cell r="D3597" t="str">
            <v>59</v>
          </cell>
          <cell r="E3597">
            <v>1</v>
          </cell>
          <cell r="G3597">
            <v>3074</v>
          </cell>
          <cell r="H3597">
            <v>0</v>
          </cell>
          <cell r="I3597">
            <v>0</v>
          </cell>
          <cell r="J3597">
            <v>0</v>
          </cell>
          <cell r="K3597">
            <v>3074</v>
          </cell>
          <cell r="L3597">
            <v>0</v>
          </cell>
          <cell r="M3597">
            <v>628</v>
          </cell>
          <cell r="N3597">
            <v>0</v>
          </cell>
          <cell r="O3597">
            <v>2446</v>
          </cell>
          <cell r="P3597">
            <v>0</v>
          </cell>
          <cell r="Q3597">
            <v>2446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</row>
        <row r="3598">
          <cell r="A3598" t="str">
            <v>450197</v>
          </cell>
          <cell r="B3598" t="str">
            <v>1251</v>
          </cell>
          <cell r="C3598" t="str">
            <v>12</v>
          </cell>
          <cell r="D3598" t="str">
            <v>59</v>
          </cell>
          <cell r="E3598">
            <v>2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</row>
        <row r="3599">
          <cell r="A3599" t="str">
            <v>450197</v>
          </cell>
          <cell r="B3599" t="str">
            <v>1251</v>
          </cell>
          <cell r="C3599" t="str">
            <v>12</v>
          </cell>
          <cell r="D3599" t="str">
            <v>59</v>
          </cell>
          <cell r="E3599">
            <v>3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</row>
        <row r="3600">
          <cell r="A3600" t="str">
            <v>450197</v>
          </cell>
          <cell r="B3600" t="str">
            <v>1251</v>
          </cell>
          <cell r="C3600" t="str">
            <v>12</v>
          </cell>
          <cell r="D3600" t="str">
            <v>59</v>
          </cell>
          <cell r="E3600">
            <v>4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</row>
        <row r="3601">
          <cell r="A3601" t="str">
            <v>450197</v>
          </cell>
          <cell r="B3601" t="str">
            <v>1251</v>
          </cell>
          <cell r="C3601" t="str">
            <v>12</v>
          </cell>
          <cell r="D3601" t="str">
            <v>59</v>
          </cell>
          <cell r="E3601">
            <v>5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</row>
        <row r="3602">
          <cell r="A3602" t="str">
            <v>450197</v>
          </cell>
          <cell r="B3602" t="str">
            <v>1251</v>
          </cell>
          <cell r="C3602" t="str">
            <v>12</v>
          </cell>
          <cell r="D3602" t="str">
            <v>59</v>
          </cell>
          <cell r="E3602">
            <v>6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</row>
        <row r="3603">
          <cell r="A3603" t="str">
            <v>450197</v>
          </cell>
          <cell r="B3603" t="str">
            <v>1251</v>
          </cell>
          <cell r="C3603" t="str">
            <v>12</v>
          </cell>
          <cell r="D3603" t="str">
            <v>59</v>
          </cell>
          <cell r="E3603">
            <v>7</v>
          </cell>
          <cell r="G3603">
            <v>3074</v>
          </cell>
          <cell r="H3603">
            <v>0</v>
          </cell>
          <cell r="I3603">
            <v>0</v>
          </cell>
          <cell r="J3603">
            <v>0</v>
          </cell>
          <cell r="K3603">
            <v>3074</v>
          </cell>
          <cell r="L3603">
            <v>0</v>
          </cell>
          <cell r="M3603">
            <v>628</v>
          </cell>
          <cell r="N3603">
            <v>0</v>
          </cell>
          <cell r="O3603">
            <v>2446</v>
          </cell>
          <cell r="P3603">
            <v>0</v>
          </cell>
          <cell r="Q3603">
            <v>2446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</row>
        <row r="3604">
          <cell r="A3604" t="str">
            <v>450197</v>
          </cell>
          <cell r="B3604" t="str">
            <v>1251</v>
          </cell>
          <cell r="C3604" t="str">
            <v>12</v>
          </cell>
          <cell r="D3604" t="str">
            <v>59</v>
          </cell>
          <cell r="E3604">
            <v>8</v>
          </cell>
          <cell r="G3604">
            <v>14882</v>
          </cell>
          <cell r="H3604">
            <v>0</v>
          </cell>
          <cell r="I3604">
            <v>311201</v>
          </cell>
          <cell r="J3604">
            <v>0</v>
          </cell>
          <cell r="K3604">
            <v>326083</v>
          </cell>
          <cell r="L3604">
            <v>0</v>
          </cell>
          <cell r="M3604">
            <v>14882</v>
          </cell>
          <cell r="N3604">
            <v>301255</v>
          </cell>
          <cell r="O3604">
            <v>0</v>
          </cell>
          <cell r="P3604">
            <v>9946</v>
          </cell>
          <cell r="Q3604">
            <v>9946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</row>
        <row r="3605">
          <cell r="A3605" t="str">
            <v>450197</v>
          </cell>
          <cell r="B3605" t="str">
            <v>1251</v>
          </cell>
          <cell r="C3605" t="str">
            <v>12</v>
          </cell>
          <cell r="D3605" t="str">
            <v>59</v>
          </cell>
          <cell r="E3605">
            <v>9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</row>
        <row r="3606">
          <cell r="A3606" t="str">
            <v>450197</v>
          </cell>
          <cell r="B3606" t="str">
            <v>1251</v>
          </cell>
          <cell r="C3606" t="str">
            <v>12</v>
          </cell>
          <cell r="D3606" t="str">
            <v>59</v>
          </cell>
          <cell r="E3606">
            <v>10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</row>
        <row r="3607">
          <cell r="A3607" t="str">
            <v>450197</v>
          </cell>
          <cell r="B3607" t="str">
            <v>1251</v>
          </cell>
          <cell r="C3607" t="str">
            <v>12</v>
          </cell>
          <cell r="D3607" t="str">
            <v>59</v>
          </cell>
          <cell r="E3607">
            <v>11</v>
          </cell>
          <cell r="G3607">
            <v>14001</v>
          </cell>
          <cell r="H3607">
            <v>0</v>
          </cell>
          <cell r="I3607">
            <v>310279</v>
          </cell>
          <cell r="J3607">
            <v>0</v>
          </cell>
          <cell r="K3607">
            <v>324280</v>
          </cell>
          <cell r="L3607">
            <v>0</v>
          </cell>
          <cell r="M3607">
            <v>14001</v>
          </cell>
          <cell r="N3607">
            <v>301255</v>
          </cell>
          <cell r="O3607">
            <v>0</v>
          </cell>
          <cell r="P3607">
            <v>9024</v>
          </cell>
          <cell r="Q3607">
            <v>9024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</row>
        <row r="3608">
          <cell r="A3608" t="str">
            <v>450197</v>
          </cell>
          <cell r="B3608" t="str">
            <v>1251</v>
          </cell>
          <cell r="C3608" t="str">
            <v>12</v>
          </cell>
          <cell r="D3608" t="str">
            <v>59</v>
          </cell>
          <cell r="E3608">
            <v>12</v>
          </cell>
          <cell r="G3608">
            <v>60</v>
          </cell>
          <cell r="H3608">
            <v>0</v>
          </cell>
          <cell r="I3608">
            <v>18959</v>
          </cell>
          <cell r="J3608">
            <v>0</v>
          </cell>
          <cell r="K3608">
            <v>19019</v>
          </cell>
          <cell r="L3608">
            <v>0</v>
          </cell>
          <cell r="M3608">
            <v>60</v>
          </cell>
          <cell r="N3608">
            <v>18959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</row>
        <row r="3609">
          <cell r="A3609" t="str">
            <v>450197</v>
          </cell>
          <cell r="B3609" t="str">
            <v>1251</v>
          </cell>
          <cell r="C3609" t="str">
            <v>12</v>
          </cell>
          <cell r="D3609" t="str">
            <v>59</v>
          </cell>
          <cell r="E3609">
            <v>13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</row>
        <row r="3610">
          <cell r="A3610" t="str">
            <v>450197</v>
          </cell>
          <cell r="B3610" t="str">
            <v>1251</v>
          </cell>
          <cell r="C3610" t="str">
            <v>12</v>
          </cell>
          <cell r="D3610" t="str">
            <v>59</v>
          </cell>
          <cell r="E3610">
            <v>14</v>
          </cell>
          <cell r="G3610">
            <v>3517</v>
          </cell>
          <cell r="H3610">
            <v>0</v>
          </cell>
          <cell r="I3610">
            <v>148560</v>
          </cell>
          <cell r="J3610">
            <v>0</v>
          </cell>
          <cell r="K3610">
            <v>152077</v>
          </cell>
          <cell r="L3610">
            <v>0</v>
          </cell>
          <cell r="M3610">
            <v>3517</v>
          </cell>
          <cell r="N3610">
            <v>145008</v>
          </cell>
          <cell r="O3610">
            <v>0</v>
          </cell>
          <cell r="P3610">
            <v>3552</v>
          </cell>
          <cell r="Q3610">
            <v>3552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</row>
        <row r="3611">
          <cell r="A3611" t="str">
            <v>450197</v>
          </cell>
          <cell r="B3611" t="str">
            <v>1251</v>
          </cell>
          <cell r="C3611" t="str">
            <v>12</v>
          </cell>
          <cell r="D3611" t="str">
            <v>59</v>
          </cell>
          <cell r="E3611">
            <v>15</v>
          </cell>
          <cell r="G3611">
            <v>10424</v>
          </cell>
          <cell r="H3611">
            <v>0</v>
          </cell>
          <cell r="I3611">
            <v>142760</v>
          </cell>
          <cell r="J3611">
            <v>0</v>
          </cell>
          <cell r="K3611">
            <v>153184</v>
          </cell>
          <cell r="L3611">
            <v>0</v>
          </cell>
          <cell r="M3611">
            <v>10424</v>
          </cell>
          <cell r="N3611">
            <v>137288</v>
          </cell>
          <cell r="O3611">
            <v>0</v>
          </cell>
          <cell r="P3611">
            <v>5472</v>
          </cell>
          <cell r="Q3611">
            <v>5472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</row>
        <row r="3612">
          <cell r="A3612" t="str">
            <v>450197</v>
          </cell>
          <cell r="B3612" t="str">
            <v>1251</v>
          </cell>
          <cell r="C3612" t="str">
            <v>12</v>
          </cell>
          <cell r="D3612" t="str">
            <v>59</v>
          </cell>
          <cell r="E3612">
            <v>16</v>
          </cell>
          <cell r="G3612">
            <v>881</v>
          </cell>
          <cell r="H3612">
            <v>0</v>
          </cell>
          <cell r="I3612">
            <v>922</v>
          </cell>
          <cell r="J3612">
            <v>0</v>
          </cell>
          <cell r="K3612">
            <v>1803</v>
          </cell>
          <cell r="L3612">
            <v>0</v>
          </cell>
          <cell r="M3612">
            <v>881</v>
          </cell>
          <cell r="N3612">
            <v>0</v>
          </cell>
          <cell r="O3612">
            <v>0</v>
          </cell>
          <cell r="P3612">
            <v>922</v>
          </cell>
          <cell r="Q3612">
            <v>922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</row>
        <row r="3613">
          <cell r="A3613" t="str">
            <v>450197</v>
          </cell>
          <cell r="B3613" t="str">
            <v>1251</v>
          </cell>
          <cell r="C3613" t="str">
            <v>12</v>
          </cell>
          <cell r="D3613" t="str">
            <v>59</v>
          </cell>
          <cell r="E3613">
            <v>17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</row>
        <row r="3614">
          <cell r="A3614" t="str">
            <v>450197</v>
          </cell>
          <cell r="B3614" t="str">
            <v>1251</v>
          </cell>
          <cell r="C3614" t="str">
            <v>12</v>
          </cell>
          <cell r="D3614" t="str">
            <v>59</v>
          </cell>
          <cell r="E3614">
            <v>18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</row>
        <row r="3615">
          <cell r="A3615" t="str">
            <v>450197</v>
          </cell>
          <cell r="B3615" t="str">
            <v>1251</v>
          </cell>
          <cell r="C3615" t="str">
            <v>12</v>
          </cell>
          <cell r="D3615" t="str">
            <v>59</v>
          </cell>
          <cell r="E3615">
            <v>19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</row>
        <row r="3616">
          <cell r="A3616" t="str">
            <v>450197</v>
          </cell>
          <cell r="B3616" t="str">
            <v>1251</v>
          </cell>
          <cell r="C3616" t="str">
            <v>12</v>
          </cell>
          <cell r="D3616" t="str">
            <v>59</v>
          </cell>
          <cell r="E3616">
            <v>20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</row>
        <row r="3617">
          <cell r="A3617" t="str">
            <v>450197</v>
          </cell>
          <cell r="B3617" t="str">
            <v>1251</v>
          </cell>
          <cell r="C3617" t="str">
            <v>12</v>
          </cell>
          <cell r="D3617" t="str">
            <v>59</v>
          </cell>
          <cell r="E3617">
            <v>21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</row>
        <row r="3618">
          <cell r="A3618" t="str">
            <v>450197</v>
          </cell>
          <cell r="B3618" t="str">
            <v>1251</v>
          </cell>
          <cell r="C3618" t="str">
            <v>12</v>
          </cell>
          <cell r="D3618" t="str">
            <v>59</v>
          </cell>
          <cell r="E3618">
            <v>22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</row>
        <row r="3619">
          <cell r="A3619" t="str">
            <v>450197</v>
          </cell>
          <cell r="B3619" t="str">
            <v>1251</v>
          </cell>
          <cell r="C3619" t="str">
            <v>12</v>
          </cell>
          <cell r="D3619" t="str">
            <v>59</v>
          </cell>
          <cell r="E3619">
            <v>23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</row>
        <row r="3620">
          <cell r="A3620" t="str">
            <v>450197</v>
          </cell>
          <cell r="B3620" t="str">
            <v>1251</v>
          </cell>
          <cell r="C3620" t="str">
            <v>12</v>
          </cell>
          <cell r="D3620" t="str">
            <v>59</v>
          </cell>
          <cell r="E3620">
            <v>24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</row>
        <row r="3621">
          <cell r="A3621" t="str">
            <v>450197</v>
          </cell>
          <cell r="B3621" t="str">
            <v>1251</v>
          </cell>
          <cell r="C3621" t="str">
            <v>12</v>
          </cell>
          <cell r="D3621" t="str">
            <v>59</v>
          </cell>
          <cell r="E3621">
            <v>25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</row>
        <row r="3622">
          <cell r="A3622" t="str">
            <v>450197</v>
          </cell>
          <cell r="B3622" t="str">
            <v>1251</v>
          </cell>
          <cell r="C3622" t="str">
            <v>12</v>
          </cell>
          <cell r="D3622" t="str">
            <v>59</v>
          </cell>
          <cell r="E3622">
            <v>26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</row>
        <row r="3623">
          <cell r="A3623" t="str">
            <v>450197</v>
          </cell>
          <cell r="B3623" t="str">
            <v>1251</v>
          </cell>
          <cell r="C3623" t="str">
            <v>12</v>
          </cell>
          <cell r="D3623" t="str">
            <v>59</v>
          </cell>
          <cell r="E3623">
            <v>27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</row>
        <row r="3624">
          <cell r="A3624" t="str">
            <v>450197</v>
          </cell>
          <cell r="B3624" t="str">
            <v>1251</v>
          </cell>
          <cell r="C3624" t="str">
            <v>12</v>
          </cell>
          <cell r="D3624" t="str">
            <v>59</v>
          </cell>
          <cell r="E3624">
            <v>28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</row>
        <row r="3625">
          <cell r="A3625" t="str">
            <v>450197</v>
          </cell>
          <cell r="B3625" t="str">
            <v>1251</v>
          </cell>
          <cell r="C3625" t="str">
            <v>12</v>
          </cell>
          <cell r="D3625" t="str">
            <v>59</v>
          </cell>
          <cell r="E3625">
            <v>29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</row>
        <row r="3626">
          <cell r="A3626" t="str">
            <v>450197</v>
          </cell>
          <cell r="B3626" t="str">
            <v>1251</v>
          </cell>
          <cell r="C3626" t="str">
            <v>12</v>
          </cell>
          <cell r="D3626" t="str">
            <v>59</v>
          </cell>
          <cell r="E3626">
            <v>30</v>
          </cell>
          <cell r="G3626">
            <v>643</v>
          </cell>
          <cell r="H3626">
            <v>0</v>
          </cell>
          <cell r="I3626">
            <v>758</v>
          </cell>
          <cell r="J3626">
            <v>0</v>
          </cell>
          <cell r="K3626">
            <v>1401</v>
          </cell>
          <cell r="L3626">
            <v>0</v>
          </cell>
          <cell r="M3626">
            <v>643</v>
          </cell>
          <cell r="N3626">
            <v>0</v>
          </cell>
          <cell r="O3626">
            <v>0</v>
          </cell>
          <cell r="P3626">
            <v>758</v>
          </cell>
          <cell r="Q3626">
            <v>758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</row>
        <row r="3627">
          <cell r="A3627" t="str">
            <v>450197</v>
          </cell>
          <cell r="B3627" t="str">
            <v>1251</v>
          </cell>
          <cell r="C3627" t="str">
            <v>12</v>
          </cell>
          <cell r="D3627" t="str">
            <v>59</v>
          </cell>
          <cell r="E3627">
            <v>31</v>
          </cell>
          <cell r="G3627">
            <v>238</v>
          </cell>
          <cell r="H3627">
            <v>0</v>
          </cell>
          <cell r="I3627">
            <v>164</v>
          </cell>
          <cell r="J3627">
            <v>0</v>
          </cell>
          <cell r="K3627">
            <v>402</v>
          </cell>
          <cell r="L3627">
            <v>0</v>
          </cell>
          <cell r="M3627">
            <v>238</v>
          </cell>
          <cell r="N3627">
            <v>0</v>
          </cell>
          <cell r="O3627">
            <v>0</v>
          </cell>
          <cell r="P3627">
            <v>164</v>
          </cell>
          <cell r="Q3627">
            <v>164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</row>
        <row r="3628">
          <cell r="A3628" t="str">
            <v>450197</v>
          </cell>
          <cell r="B3628" t="str">
            <v>1251</v>
          </cell>
          <cell r="C3628" t="str">
            <v>12</v>
          </cell>
          <cell r="D3628" t="str">
            <v>59</v>
          </cell>
          <cell r="E3628">
            <v>32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</row>
        <row r="3629">
          <cell r="A3629" t="str">
            <v>450197</v>
          </cell>
          <cell r="B3629" t="str">
            <v>1251</v>
          </cell>
          <cell r="C3629" t="str">
            <v>12</v>
          </cell>
          <cell r="D3629" t="str">
            <v>59</v>
          </cell>
          <cell r="E3629">
            <v>33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</row>
        <row r="3630">
          <cell r="A3630" t="str">
            <v>450197</v>
          </cell>
          <cell r="B3630" t="str">
            <v>1251</v>
          </cell>
          <cell r="C3630" t="str">
            <v>12</v>
          </cell>
          <cell r="D3630" t="str">
            <v>59</v>
          </cell>
          <cell r="E3630">
            <v>34</v>
          </cell>
          <cell r="G3630">
            <v>17956</v>
          </cell>
          <cell r="H3630">
            <v>0</v>
          </cell>
          <cell r="I3630">
            <v>311201</v>
          </cell>
          <cell r="J3630">
            <v>0</v>
          </cell>
          <cell r="K3630">
            <v>329157</v>
          </cell>
          <cell r="L3630">
            <v>0</v>
          </cell>
          <cell r="M3630">
            <v>15510</v>
          </cell>
          <cell r="N3630">
            <v>301255</v>
          </cell>
          <cell r="O3630">
            <v>2446</v>
          </cell>
          <cell r="P3630">
            <v>9946</v>
          </cell>
          <cell r="Q3630">
            <v>12392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</row>
        <row r="3631">
          <cell r="A3631" t="str">
            <v>450197</v>
          </cell>
          <cell r="B3631" t="str">
            <v>1251</v>
          </cell>
          <cell r="C3631" t="str">
            <v>12</v>
          </cell>
          <cell r="D3631" t="str">
            <v>75</v>
          </cell>
          <cell r="E3631">
            <v>1</v>
          </cell>
          <cell r="G3631">
            <v>19621</v>
          </cell>
          <cell r="H3631">
            <v>48</v>
          </cell>
          <cell r="I3631">
            <v>0</v>
          </cell>
          <cell r="J3631">
            <v>0</v>
          </cell>
          <cell r="K3631">
            <v>0</v>
          </cell>
          <cell r="L3631">
            <v>15731</v>
          </cell>
          <cell r="M3631">
            <v>0</v>
          </cell>
          <cell r="N3631">
            <v>0</v>
          </cell>
          <cell r="O3631">
            <v>0</v>
          </cell>
          <cell r="P3631">
            <v>48</v>
          </cell>
          <cell r="Q3631">
            <v>15731</v>
          </cell>
          <cell r="R3631">
            <v>15779</v>
          </cell>
          <cell r="S3631">
            <v>0</v>
          </cell>
          <cell r="T3631">
            <v>0</v>
          </cell>
          <cell r="U3631">
            <v>-3842</v>
          </cell>
          <cell r="V3631">
            <v>0</v>
          </cell>
          <cell r="W3631">
            <v>0</v>
          </cell>
        </row>
        <row r="3632">
          <cell r="A3632" t="str">
            <v>450197</v>
          </cell>
          <cell r="B3632" t="str">
            <v>1251</v>
          </cell>
          <cell r="C3632" t="str">
            <v>12</v>
          </cell>
          <cell r="D3632" t="str">
            <v>75</v>
          </cell>
          <cell r="E3632">
            <v>2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</row>
        <row r="3633">
          <cell r="A3633" t="str">
            <v>450197</v>
          </cell>
          <cell r="B3633" t="str">
            <v>1251</v>
          </cell>
          <cell r="C3633" t="str">
            <v>12</v>
          </cell>
          <cell r="D3633" t="str">
            <v>75</v>
          </cell>
          <cell r="E3633">
            <v>3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</row>
        <row r="3634">
          <cell r="A3634" t="str">
            <v>450197</v>
          </cell>
          <cell r="B3634" t="str">
            <v>1251</v>
          </cell>
          <cell r="C3634" t="str">
            <v>12</v>
          </cell>
          <cell r="D3634" t="str">
            <v>75</v>
          </cell>
          <cell r="E3634">
            <v>4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</row>
        <row r="3635">
          <cell r="A3635" t="str">
            <v>450197</v>
          </cell>
          <cell r="B3635" t="str">
            <v>1251</v>
          </cell>
          <cell r="C3635" t="str">
            <v>12</v>
          </cell>
          <cell r="D3635" t="str">
            <v>75</v>
          </cell>
          <cell r="E3635">
            <v>5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</row>
        <row r="3636">
          <cell r="A3636" t="str">
            <v>450197</v>
          </cell>
          <cell r="B3636" t="str">
            <v>1251</v>
          </cell>
          <cell r="C3636" t="str">
            <v>12</v>
          </cell>
          <cell r="D3636" t="str">
            <v>75</v>
          </cell>
          <cell r="E3636">
            <v>6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</row>
        <row r="3637">
          <cell r="A3637" t="str">
            <v>450197</v>
          </cell>
          <cell r="B3637" t="str">
            <v>1251</v>
          </cell>
          <cell r="C3637" t="str">
            <v>12</v>
          </cell>
          <cell r="D3637" t="str">
            <v>75</v>
          </cell>
          <cell r="E3637">
            <v>7</v>
          </cell>
          <cell r="G3637">
            <v>4009</v>
          </cell>
          <cell r="H3637">
            <v>12</v>
          </cell>
          <cell r="I3637">
            <v>0</v>
          </cell>
          <cell r="J3637">
            <v>0</v>
          </cell>
          <cell r="K3637">
            <v>0</v>
          </cell>
          <cell r="L3637">
            <v>3228</v>
          </cell>
          <cell r="M3637">
            <v>0</v>
          </cell>
          <cell r="N3637">
            <v>0</v>
          </cell>
          <cell r="O3637">
            <v>0</v>
          </cell>
          <cell r="P3637">
            <v>12</v>
          </cell>
          <cell r="Q3637">
            <v>3228</v>
          </cell>
          <cell r="R3637">
            <v>3240</v>
          </cell>
          <cell r="S3637">
            <v>0</v>
          </cell>
          <cell r="T3637">
            <v>0</v>
          </cell>
          <cell r="U3637">
            <v>-769</v>
          </cell>
          <cell r="V3637">
            <v>0</v>
          </cell>
          <cell r="W3637">
            <v>0</v>
          </cell>
        </row>
        <row r="3638">
          <cell r="A3638" t="str">
            <v>450197</v>
          </cell>
          <cell r="B3638" t="str">
            <v>1251</v>
          </cell>
          <cell r="C3638" t="str">
            <v>12</v>
          </cell>
          <cell r="D3638" t="str">
            <v>75</v>
          </cell>
          <cell r="E3638">
            <v>8</v>
          </cell>
          <cell r="G3638">
            <v>23630</v>
          </cell>
          <cell r="H3638">
            <v>60</v>
          </cell>
          <cell r="I3638">
            <v>0</v>
          </cell>
          <cell r="J3638">
            <v>0</v>
          </cell>
          <cell r="K3638">
            <v>0</v>
          </cell>
          <cell r="L3638">
            <v>18959</v>
          </cell>
          <cell r="M3638">
            <v>0</v>
          </cell>
          <cell r="N3638">
            <v>0</v>
          </cell>
          <cell r="O3638">
            <v>0</v>
          </cell>
          <cell r="P3638">
            <v>60</v>
          </cell>
          <cell r="Q3638">
            <v>18959</v>
          </cell>
          <cell r="R3638">
            <v>19019</v>
          </cell>
          <cell r="S3638">
            <v>0</v>
          </cell>
          <cell r="T3638">
            <v>0</v>
          </cell>
          <cell r="U3638">
            <v>-4611</v>
          </cell>
          <cell r="V3638">
            <v>0</v>
          </cell>
          <cell r="W3638">
            <v>0</v>
          </cell>
        </row>
        <row r="3639">
          <cell r="A3639" t="str">
            <v>450197</v>
          </cell>
          <cell r="B3639" t="str">
            <v>1251</v>
          </cell>
          <cell r="C3639" t="str">
            <v>12</v>
          </cell>
          <cell r="D3639" t="str">
            <v>75</v>
          </cell>
          <cell r="E3639">
            <v>9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</row>
        <row r="3640">
          <cell r="A3640" t="str">
            <v>450197</v>
          </cell>
          <cell r="B3640" t="str">
            <v>1251</v>
          </cell>
          <cell r="C3640" t="str">
            <v>12</v>
          </cell>
          <cell r="D3640" t="str">
            <v>75</v>
          </cell>
          <cell r="E3640">
            <v>10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</row>
        <row r="3641">
          <cell r="A3641" t="str">
            <v>450197</v>
          </cell>
          <cell r="B3641" t="str">
            <v>1251</v>
          </cell>
          <cell r="C3641" t="str">
            <v>12</v>
          </cell>
          <cell r="D3641" t="str">
            <v>75</v>
          </cell>
          <cell r="E3641">
            <v>11</v>
          </cell>
          <cell r="G3641">
            <v>5307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5307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5307</v>
          </cell>
          <cell r="R3641">
            <v>5307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</row>
        <row r="3642">
          <cell r="A3642" t="str">
            <v>450197</v>
          </cell>
          <cell r="B3642" t="str">
            <v>1251</v>
          </cell>
          <cell r="C3642" t="str">
            <v>12</v>
          </cell>
          <cell r="D3642" t="str">
            <v>75</v>
          </cell>
          <cell r="E3642">
            <v>12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</row>
        <row r="3643">
          <cell r="A3643" t="str">
            <v>450197</v>
          </cell>
          <cell r="B3643" t="str">
            <v>1251</v>
          </cell>
          <cell r="C3643" t="str">
            <v>12</v>
          </cell>
          <cell r="D3643" t="str">
            <v>75</v>
          </cell>
          <cell r="E3643">
            <v>13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</row>
        <row r="3644">
          <cell r="A3644" t="str">
            <v>450197</v>
          </cell>
          <cell r="B3644" t="str">
            <v>1251</v>
          </cell>
          <cell r="C3644" t="str">
            <v>12</v>
          </cell>
          <cell r="D3644" t="str">
            <v>75</v>
          </cell>
          <cell r="E3644">
            <v>14</v>
          </cell>
          <cell r="G3644">
            <v>5307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5307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5307</v>
          </cell>
          <cell r="R3644">
            <v>5307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</row>
        <row r="3645">
          <cell r="A3645" t="str">
            <v>450197</v>
          </cell>
          <cell r="B3645" t="str">
            <v>1251</v>
          </cell>
          <cell r="C3645" t="str">
            <v>12</v>
          </cell>
          <cell r="D3645" t="str">
            <v>75</v>
          </cell>
          <cell r="E3645">
            <v>15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</row>
        <row r="3646">
          <cell r="A3646" t="str">
            <v>450197</v>
          </cell>
          <cell r="B3646" t="str">
            <v>1251</v>
          </cell>
          <cell r="C3646" t="str">
            <v>12</v>
          </cell>
          <cell r="D3646" t="str">
            <v>75</v>
          </cell>
          <cell r="E3646">
            <v>16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</row>
        <row r="3647">
          <cell r="A3647" t="str">
            <v>450197</v>
          </cell>
          <cell r="B3647" t="str">
            <v>1251</v>
          </cell>
          <cell r="C3647" t="str">
            <v>12</v>
          </cell>
          <cell r="D3647" t="str">
            <v>75</v>
          </cell>
          <cell r="E3647">
            <v>17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</row>
        <row r="3648">
          <cell r="A3648" t="str">
            <v>450197</v>
          </cell>
          <cell r="B3648" t="str">
            <v>1251</v>
          </cell>
          <cell r="C3648" t="str">
            <v>12</v>
          </cell>
          <cell r="D3648" t="str">
            <v>75</v>
          </cell>
          <cell r="E3648">
            <v>18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</row>
        <row r="3649">
          <cell r="A3649" t="str">
            <v>450197</v>
          </cell>
          <cell r="B3649" t="str">
            <v>1251</v>
          </cell>
          <cell r="C3649" t="str">
            <v>12</v>
          </cell>
          <cell r="D3649" t="str">
            <v>75</v>
          </cell>
          <cell r="E3649">
            <v>19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</row>
        <row r="3650">
          <cell r="A3650" t="str">
            <v>450197</v>
          </cell>
          <cell r="B3650" t="str">
            <v>1251</v>
          </cell>
          <cell r="C3650" t="str">
            <v>12</v>
          </cell>
          <cell r="D3650" t="str">
            <v>75</v>
          </cell>
          <cell r="E3650">
            <v>20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</row>
        <row r="3651">
          <cell r="A3651" t="str">
            <v>450197</v>
          </cell>
          <cell r="B3651" t="str">
            <v>1251</v>
          </cell>
          <cell r="C3651" t="str">
            <v>12</v>
          </cell>
          <cell r="D3651" t="str">
            <v>75</v>
          </cell>
          <cell r="E3651">
            <v>21</v>
          </cell>
          <cell r="G3651">
            <v>101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101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101</v>
          </cell>
          <cell r="R3651">
            <v>101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</row>
        <row r="3652">
          <cell r="A3652" t="str">
            <v>450197</v>
          </cell>
          <cell r="B3652" t="str">
            <v>1251</v>
          </cell>
          <cell r="C3652" t="str">
            <v>12</v>
          </cell>
          <cell r="D3652" t="str">
            <v>75</v>
          </cell>
          <cell r="E3652">
            <v>22</v>
          </cell>
          <cell r="G3652">
            <v>5408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5408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5408</v>
          </cell>
          <cell r="R3652">
            <v>5408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</row>
        <row r="3653">
          <cell r="A3653" t="str">
            <v>450197</v>
          </cell>
          <cell r="B3653" t="str">
            <v>1251</v>
          </cell>
          <cell r="C3653" t="str">
            <v>12</v>
          </cell>
          <cell r="D3653" t="str">
            <v>75</v>
          </cell>
          <cell r="E3653">
            <v>23</v>
          </cell>
          <cell r="G3653">
            <v>980217</v>
          </cell>
          <cell r="H3653">
            <v>3260</v>
          </cell>
          <cell r="I3653">
            <v>0</v>
          </cell>
          <cell r="J3653">
            <v>0</v>
          </cell>
          <cell r="K3653">
            <v>0</v>
          </cell>
          <cell r="L3653">
            <v>964125</v>
          </cell>
          <cell r="M3653">
            <v>0</v>
          </cell>
          <cell r="N3653">
            <v>0</v>
          </cell>
          <cell r="O3653">
            <v>0</v>
          </cell>
          <cell r="P3653">
            <v>3260</v>
          </cell>
          <cell r="Q3653">
            <v>964125</v>
          </cell>
          <cell r="R3653">
            <v>967385</v>
          </cell>
          <cell r="S3653">
            <v>0</v>
          </cell>
          <cell r="T3653">
            <v>0</v>
          </cell>
          <cell r="U3653">
            <v>-12832</v>
          </cell>
          <cell r="V3653">
            <v>0</v>
          </cell>
          <cell r="W3653">
            <v>0</v>
          </cell>
        </row>
        <row r="3654">
          <cell r="A3654" t="str">
            <v>450197</v>
          </cell>
          <cell r="B3654" t="str">
            <v>1251</v>
          </cell>
          <cell r="C3654" t="str">
            <v>12</v>
          </cell>
          <cell r="D3654" t="str">
            <v>75</v>
          </cell>
          <cell r="E3654">
            <v>24</v>
          </cell>
          <cell r="G3654">
            <v>317816</v>
          </cell>
          <cell r="H3654">
            <v>913</v>
          </cell>
          <cell r="I3654">
            <v>0</v>
          </cell>
          <cell r="J3654">
            <v>0</v>
          </cell>
          <cell r="K3654">
            <v>0</v>
          </cell>
          <cell r="L3654">
            <v>313004</v>
          </cell>
          <cell r="M3654">
            <v>0</v>
          </cell>
          <cell r="N3654">
            <v>0</v>
          </cell>
          <cell r="O3654">
            <v>0</v>
          </cell>
          <cell r="P3654">
            <v>913</v>
          </cell>
          <cell r="Q3654">
            <v>313004</v>
          </cell>
          <cell r="R3654">
            <v>313917</v>
          </cell>
          <cell r="S3654">
            <v>0</v>
          </cell>
          <cell r="T3654">
            <v>0</v>
          </cell>
          <cell r="U3654">
            <v>-3899</v>
          </cell>
          <cell r="V3654">
            <v>0</v>
          </cell>
          <cell r="W3654">
            <v>0</v>
          </cell>
        </row>
        <row r="3655">
          <cell r="A3655" t="str">
            <v>450197</v>
          </cell>
          <cell r="B3655" t="str">
            <v>1251</v>
          </cell>
          <cell r="C3655" t="str">
            <v>12</v>
          </cell>
          <cell r="D3655" t="str">
            <v>75</v>
          </cell>
          <cell r="E3655">
            <v>25</v>
          </cell>
          <cell r="G3655">
            <v>339796</v>
          </cell>
          <cell r="H3655">
            <v>14898</v>
          </cell>
          <cell r="I3655">
            <v>0</v>
          </cell>
          <cell r="J3655">
            <v>0</v>
          </cell>
          <cell r="K3655">
            <v>0</v>
          </cell>
          <cell r="L3655">
            <v>287105</v>
          </cell>
          <cell r="M3655">
            <v>3259</v>
          </cell>
          <cell r="N3655">
            <v>0</v>
          </cell>
          <cell r="O3655">
            <v>0</v>
          </cell>
          <cell r="P3655">
            <v>14898</v>
          </cell>
          <cell r="Q3655">
            <v>281340</v>
          </cell>
          <cell r="R3655">
            <v>296238</v>
          </cell>
          <cell r="S3655">
            <v>0</v>
          </cell>
          <cell r="T3655">
            <v>9024</v>
          </cell>
          <cell r="U3655">
            <v>-34534</v>
          </cell>
          <cell r="V3655">
            <v>0</v>
          </cell>
          <cell r="W3655">
            <v>0</v>
          </cell>
        </row>
        <row r="3656">
          <cell r="A3656" t="str">
            <v>450197</v>
          </cell>
          <cell r="B3656" t="str">
            <v>1251</v>
          </cell>
          <cell r="C3656" t="str">
            <v>12</v>
          </cell>
          <cell r="D3656" t="str">
            <v>75</v>
          </cell>
          <cell r="E3656">
            <v>26</v>
          </cell>
          <cell r="G3656">
            <v>1637829</v>
          </cell>
          <cell r="H3656">
            <v>19071</v>
          </cell>
          <cell r="I3656">
            <v>0</v>
          </cell>
          <cell r="J3656">
            <v>0</v>
          </cell>
          <cell r="K3656">
            <v>0</v>
          </cell>
          <cell r="L3656">
            <v>1564234</v>
          </cell>
          <cell r="M3656">
            <v>3259</v>
          </cell>
          <cell r="N3656">
            <v>0</v>
          </cell>
          <cell r="O3656">
            <v>0</v>
          </cell>
          <cell r="P3656">
            <v>19071</v>
          </cell>
          <cell r="Q3656">
            <v>1558469</v>
          </cell>
          <cell r="R3656">
            <v>1577540</v>
          </cell>
          <cell r="S3656">
            <v>0</v>
          </cell>
          <cell r="T3656">
            <v>9024</v>
          </cell>
          <cell r="U3656">
            <v>-51265</v>
          </cell>
          <cell r="V3656">
            <v>0</v>
          </cell>
          <cell r="W3656">
            <v>0</v>
          </cell>
        </row>
        <row r="3657">
          <cell r="A3657" t="str">
            <v>450197</v>
          </cell>
          <cell r="B3657" t="str">
            <v>1251</v>
          </cell>
          <cell r="C3657" t="str">
            <v>12</v>
          </cell>
          <cell r="D3657" t="str">
            <v>75</v>
          </cell>
          <cell r="E3657">
            <v>27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</row>
        <row r="3658">
          <cell r="A3658" t="str">
            <v>450197</v>
          </cell>
          <cell r="B3658" t="str">
            <v>1251</v>
          </cell>
          <cell r="C3658" t="str">
            <v>12</v>
          </cell>
          <cell r="D3658" t="str">
            <v>75</v>
          </cell>
          <cell r="E3658">
            <v>28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</row>
        <row r="3659">
          <cell r="A3659" t="str">
            <v>450197</v>
          </cell>
          <cell r="B3659" t="str">
            <v>1251</v>
          </cell>
          <cell r="C3659" t="str">
            <v>12</v>
          </cell>
          <cell r="D3659" t="str">
            <v>75</v>
          </cell>
          <cell r="E3659">
            <v>29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</row>
        <row r="3660">
          <cell r="A3660" t="str">
            <v>450197</v>
          </cell>
          <cell r="B3660" t="str">
            <v>1251</v>
          </cell>
          <cell r="C3660" t="str">
            <v>12</v>
          </cell>
          <cell r="D3660" t="str">
            <v>75</v>
          </cell>
          <cell r="E3660">
            <v>30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</row>
        <row r="3661">
          <cell r="A3661" t="str">
            <v>450197</v>
          </cell>
          <cell r="B3661" t="str">
            <v>1251</v>
          </cell>
          <cell r="C3661" t="str">
            <v>12</v>
          </cell>
          <cell r="D3661" t="str">
            <v>75</v>
          </cell>
          <cell r="E3661">
            <v>31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</row>
        <row r="3662">
          <cell r="A3662" t="str">
            <v>450197</v>
          </cell>
          <cell r="B3662" t="str">
            <v>1251</v>
          </cell>
          <cell r="C3662" t="str">
            <v>12</v>
          </cell>
          <cell r="D3662" t="str">
            <v>75</v>
          </cell>
          <cell r="E3662">
            <v>32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</row>
        <row r="3663">
          <cell r="A3663" t="str">
            <v>450197</v>
          </cell>
          <cell r="B3663" t="str">
            <v>1251</v>
          </cell>
          <cell r="C3663" t="str">
            <v>12</v>
          </cell>
          <cell r="D3663" t="str">
            <v>75</v>
          </cell>
          <cell r="E3663">
            <v>33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</row>
        <row r="3664">
          <cell r="A3664" t="str">
            <v>450197</v>
          </cell>
          <cell r="B3664" t="str">
            <v>1251</v>
          </cell>
          <cell r="C3664" t="str">
            <v>12</v>
          </cell>
          <cell r="D3664" t="str">
            <v>75</v>
          </cell>
          <cell r="E3664">
            <v>34</v>
          </cell>
          <cell r="G3664">
            <v>1666867</v>
          </cell>
          <cell r="H3664">
            <v>19131</v>
          </cell>
          <cell r="I3664">
            <v>0</v>
          </cell>
          <cell r="J3664">
            <v>0</v>
          </cell>
          <cell r="K3664">
            <v>0</v>
          </cell>
          <cell r="L3664">
            <v>1588601</v>
          </cell>
          <cell r="M3664">
            <v>3259</v>
          </cell>
          <cell r="N3664">
            <v>0</v>
          </cell>
          <cell r="O3664">
            <v>0</v>
          </cell>
          <cell r="P3664">
            <v>19131</v>
          </cell>
          <cell r="Q3664">
            <v>1582836</v>
          </cell>
          <cell r="R3664">
            <v>1601967</v>
          </cell>
          <cell r="S3664">
            <v>0</v>
          </cell>
          <cell r="T3664">
            <v>9024</v>
          </cell>
          <cell r="U3664">
            <v>-55876</v>
          </cell>
          <cell r="V3664">
            <v>0</v>
          </cell>
          <cell r="W3664">
            <v>0</v>
          </cell>
        </row>
        <row r="3665">
          <cell r="A3665" t="str">
            <v>450197</v>
          </cell>
          <cell r="B3665" t="str">
            <v>1251</v>
          </cell>
          <cell r="C3665" t="str">
            <v>12</v>
          </cell>
          <cell r="D3665" t="str">
            <v>80</v>
          </cell>
          <cell r="E3665">
            <v>1</v>
          </cell>
          <cell r="G3665">
            <v>808712</v>
          </cell>
          <cell r="H3665">
            <v>807113</v>
          </cell>
          <cell r="I3665">
            <v>803758</v>
          </cell>
          <cell r="J3665">
            <v>0</v>
          </cell>
          <cell r="K3665">
            <v>118589</v>
          </cell>
          <cell r="L3665">
            <v>136527</v>
          </cell>
          <cell r="M3665">
            <v>129010</v>
          </cell>
          <cell r="N3665">
            <v>0</v>
          </cell>
          <cell r="O3665">
            <v>19198</v>
          </cell>
          <cell r="P3665">
            <v>36577</v>
          </cell>
          <cell r="Q3665">
            <v>34617</v>
          </cell>
          <cell r="R3665">
            <v>0</v>
          </cell>
          <cell r="S3665">
            <v>946499</v>
          </cell>
          <cell r="T3665">
            <v>980217</v>
          </cell>
          <cell r="U3665">
            <v>967385</v>
          </cell>
          <cell r="V3665">
            <v>0</v>
          </cell>
          <cell r="W3665">
            <v>0</v>
          </cell>
        </row>
        <row r="3666">
          <cell r="A3666" t="str">
            <v>450197</v>
          </cell>
          <cell r="B3666" t="str">
            <v>1251</v>
          </cell>
          <cell r="C3666" t="str">
            <v>12</v>
          </cell>
          <cell r="D3666" t="str">
            <v>80</v>
          </cell>
          <cell r="E3666">
            <v>5</v>
          </cell>
          <cell r="G3666">
            <v>297400</v>
          </cell>
          <cell r="H3666">
            <v>306623</v>
          </cell>
          <cell r="I3666">
            <v>302729</v>
          </cell>
          <cell r="J3666">
            <v>0</v>
          </cell>
          <cell r="K3666">
            <v>10408</v>
          </cell>
          <cell r="L3666">
            <v>11193</v>
          </cell>
          <cell r="M3666">
            <v>11188</v>
          </cell>
          <cell r="N3666">
            <v>0</v>
          </cell>
          <cell r="O3666">
            <v>233132</v>
          </cell>
          <cell r="P3666">
            <v>288779</v>
          </cell>
          <cell r="Q3666">
            <v>251475</v>
          </cell>
          <cell r="R3666">
            <v>0</v>
          </cell>
          <cell r="S3666">
            <v>34862</v>
          </cell>
          <cell r="T3666">
            <v>43787</v>
          </cell>
          <cell r="U3666">
            <v>37735</v>
          </cell>
          <cell r="V3666">
            <v>0</v>
          </cell>
          <cell r="W3666">
            <v>0</v>
          </cell>
        </row>
        <row r="3667">
          <cell r="A3667" t="str">
            <v>450197</v>
          </cell>
          <cell r="B3667" t="str">
            <v>1251</v>
          </cell>
          <cell r="C3667" t="str">
            <v>12</v>
          </cell>
          <cell r="D3667" t="str">
            <v>80</v>
          </cell>
          <cell r="E3667">
            <v>9</v>
          </cell>
          <cell r="G3667">
            <v>6145</v>
          </cell>
          <cell r="H3667">
            <v>7230</v>
          </cell>
          <cell r="I3667">
            <v>7028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</row>
        <row r="3668">
          <cell r="A3668" t="str">
            <v>450197</v>
          </cell>
          <cell r="B3668" t="str">
            <v>1251</v>
          </cell>
          <cell r="C3668" t="str">
            <v>12</v>
          </cell>
          <cell r="D3668" t="str">
            <v>80</v>
          </cell>
          <cell r="E3668">
            <v>13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5307</v>
          </cell>
          <cell r="Q3668">
            <v>5307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</row>
        <row r="3669">
          <cell r="A3669" t="str">
            <v>450197</v>
          </cell>
          <cell r="B3669" t="str">
            <v>1251</v>
          </cell>
          <cell r="C3669" t="str">
            <v>12</v>
          </cell>
          <cell r="D3669" t="str">
            <v>80</v>
          </cell>
          <cell r="E3669">
            <v>17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5307</v>
          </cell>
          <cell r="M3669">
            <v>5307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</row>
        <row r="3670">
          <cell r="A3670" t="str">
            <v>450197</v>
          </cell>
          <cell r="B3670" t="str">
            <v>1251</v>
          </cell>
          <cell r="C3670" t="str">
            <v>12</v>
          </cell>
          <cell r="D3670" t="str">
            <v>80</v>
          </cell>
          <cell r="E3670">
            <v>21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</row>
        <row r="3671">
          <cell r="A3671" t="str">
            <v>450197</v>
          </cell>
          <cell r="B3671" t="str">
            <v>1251</v>
          </cell>
          <cell r="C3671" t="str">
            <v>12</v>
          </cell>
          <cell r="D3671" t="str">
            <v>80</v>
          </cell>
          <cell r="E3671">
            <v>25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</row>
        <row r="3672">
          <cell r="A3672" t="str">
            <v>450197</v>
          </cell>
          <cell r="B3672" t="str">
            <v>1251</v>
          </cell>
          <cell r="C3672" t="str">
            <v>12</v>
          </cell>
          <cell r="D3672" t="str">
            <v>80</v>
          </cell>
          <cell r="E3672">
            <v>29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</row>
        <row r="3673">
          <cell r="A3673" t="str">
            <v>450197</v>
          </cell>
          <cell r="B3673" t="str">
            <v>1251</v>
          </cell>
          <cell r="C3673" t="str">
            <v>12</v>
          </cell>
          <cell r="D3673" t="str">
            <v>80</v>
          </cell>
          <cell r="E3673">
            <v>33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101</v>
          </cell>
          <cell r="M3673">
            <v>101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5408</v>
          </cell>
          <cell r="U3673">
            <v>5408</v>
          </cell>
          <cell r="V3673">
            <v>0</v>
          </cell>
          <cell r="W3673">
            <v>0</v>
          </cell>
        </row>
        <row r="3674">
          <cell r="A3674" t="str">
            <v>450197</v>
          </cell>
          <cell r="B3674" t="str">
            <v>1251</v>
          </cell>
          <cell r="C3674" t="str">
            <v>12</v>
          </cell>
          <cell r="D3674" t="str">
            <v>80</v>
          </cell>
          <cell r="E3674">
            <v>37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1528446</v>
          </cell>
          <cell r="L3674">
            <v>1643237</v>
          </cell>
          <cell r="M3674">
            <v>1582948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3441</v>
          </cell>
          <cell r="T3674">
            <v>19621</v>
          </cell>
          <cell r="U3674">
            <v>15779</v>
          </cell>
          <cell r="V3674">
            <v>0</v>
          </cell>
          <cell r="W3674">
            <v>0</v>
          </cell>
        </row>
        <row r="3675">
          <cell r="A3675" t="str">
            <v>450197</v>
          </cell>
          <cell r="B3675" t="str">
            <v>1251</v>
          </cell>
          <cell r="C3675" t="str">
            <v>12</v>
          </cell>
          <cell r="D3675" t="str">
            <v>80</v>
          </cell>
          <cell r="E3675">
            <v>41</v>
          </cell>
          <cell r="G3675">
            <v>688</v>
          </cell>
          <cell r="H3675">
            <v>4009</v>
          </cell>
          <cell r="I3675">
            <v>3240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</row>
        <row r="3676">
          <cell r="A3676" t="str">
            <v>450197</v>
          </cell>
          <cell r="B3676" t="str">
            <v>1251</v>
          </cell>
          <cell r="C3676" t="str">
            <v>12</v>
          </cell>
          <cell r="D3676" t="str">
            <v>80</v>
          </cell>
          <cell r="E3676">
            <v>45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</row>
        <row r="3677">
          <cell r="A3677" t="str">
            <v>450197</v>
          </cell>
          <cell r="B3677" t="str">
            <v>1251</v>
          </cell>
          <cell r="C3677" t="str">
            <v>12</v>
          </cell>
          <cell r="D3677" t="str">
            <v>80</v>
          </cell>
          <cell r="E3677">
            <v>49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</row>
        <row r="3678">
          <cell r="A3678" t="str">
            <v>450197</v>
          </cell>
          <cell r="B3678" t="str">
            <v>1251</v>
          </cell>
          <cell r="C3678" t="str">
            <v>12</v>
          </cell>
          <cell r="D3678" t="str">
            <v>80</v>
          </cell>
          <cell r="E3678">
            <v>53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</row>
        <row r="3679">
          <cell r="A3679" t="str">
            <v>450197</v>
          </cell>
          <cell r="B3679" t="str">
            <v>1251</v>
          </cell>
          <cell r="C3679" t="str">
            <v>12</v>
          </cell>
          <cell r="D3679" t="str">
            <v>80</v>
          </cell>
          <cell r="E3679">
            <v>57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</row>
        <row r="3680">
          <cell r="A3680" t="str">
            <v>450197</v>
          </cell>
          <cell r="B3680" t="str">
            <v>1251</v>
          </cell>
          <cell r="C3680" t="str">
            <v>12</v>
          </cell>
          <cell r="D3680" t="str">
            <v>80</v>
          </cell>
          <cell r="E3680">
            <v>61</v>
          </cell>
          <cell r="G3680">
            <v>4129</v>
          </cell>
          <cell r="H3680">
            <v>23630</v>
          </cell>
          <cell r="I3680">
            <v>19019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</row>
        <row r="3681">
          <cell r="A3681" t="str">
            <v>450197</v>
          </cell>
          <cell r="B3681" t="str">
            <v>1251</v>
          </cell>
          <cell r="C3681" t="str">
            <v>12</v>
          </cell>
          <cell r="D3681" t="str">
            <v>80</v>
          </cell>
          <cell r="E3681">
            <v>65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1532575</v>
          </cell>
          <cell r="P3681">
            <v>1666867</v>
          </cell>
          <cell r="Q3681">
            <v>1601967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</row>
        <row r="3682">
          <cell r="A3682" t="str">
            <v>450197</v>
          </cell>
          <cell r="B3682" t="str">
            <v>1251</v>
          </cell>
          <cell r="C3682" t="str">
            <v>12</v>
          </cell>
          <cell r="D3682" t="str">
            <v>80</v>
          </cell>
          <cell r="E3682">
            <v>69</v>
          </cell>
          <cell r="G3682">
            <v>80601</v>
          </cell>
          <cell r="H3682">
            <v>89680</v>
          </cell>
          <cell r="I3682">
            <v>89685</v>
          </cell>
          <cell r="J3682">
            <v>0</v>
          </cell>
          <cell r="K3682">
            <v>6795</v>
          </cell>
          <cell r="L3682">
            <v>9695</v>
          </cell>
          <cell r="M3682">
            <v>9695</v>
          </cell>
          <cell r="N3682">
            <v>0</v>
          </cell>
          <cell r="O3682">
            <v>0</v>
          </cell>
          <cell r="P3682">
            <v>2</v>
          </cell>
          <cell r="Q3682">
            <v>3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</row>
        <row r="3683">
          <cell r="A3683" t="str">
            <v>450197</v>
          </cell>
          <cell r="B3683" t="str">
            <v>1251</v>
          </cell>
          <cell r="C3683" t="str">
            <v>12</v>
          </cell>
          <cell r="D3683" t="str">
            <v>80</v>
          </cell>
          <cell r="E3683">
            <v>73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</row>
        <row r="3684">
          <cell r="A3684" t="str">
            <v>450197</v>
          </cell>
          <cell r="B3684" t="str">
            <v>1251</v>
          </cell>
          <cell r="C3684" t="str">
            <v>12</v>
          </cell>
          <cell r="D3684" t="str">
            <v>80</v>
          </cell>
          <cell r="E3684">
            <v>77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</row>
        <row r="3685">
          <cell r="A3685" t="str">
            <v>450197</v>
          </cell>
          <cell r="B3685" t="str">
            <v>1251</v>
          </cell>
          <cell r="C3685" t="str">
            <v>12</v>
          </cell>
          <cell r="D3685" t="str">
            <v>80</v>
          </cell>
          <cell r="E3685">
            <v>81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</row>
        <row r="3686">
          <cell r="A3686" t="str">
            <v>450197</v>
          </cell>
          <cell r="B3686" t="str">
            <v>1251</v>
          </cell>
          <cell r="C3686" t="str">
            <v>12</v>
          </cell>
          <cell r="D3686" t="str">
            <v>80</v>
          </cell>
          <cell r="E3686">
            <v>85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</row>
        <row r="3687">
          <cell r="A3687" t="str">
            <v>450197</v>
          </cell>
          <cell r="B3687" t="str">
            <v>1251</v>
          </cell>
          <cell r="C3687" t="str">
            <v>12</v>
          </cell>
          <cell r="D3687" t="str">
            <v>80</v>
          </cell>
          <cell r="E3687">
            <v>89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1468</v>
          </cell>
          <cell r="Q3687">
            <v>1468</v>
          </cell>
          <cell r="R3687">
            <v>0</v>
          </cell>
          <cell r="S3687">
            <v>0</v>
          </cell>
          <cell r="T3687">
            <v>10554</v>
          </cell>
          <cell r="U3687">
            <v>10554</v>
          </cell>
          <cell r="V3687">
            <v>0</v>
          </cell>
          <cell r="W3687">
            <v>0</v>
          </cell>
        </row>
        <row r="3688">
          <cell r="A3688" t="str">
            <v>450197</v>
          </cell>
          <cell r="B3688" t="str">
            <v>1251</v>
          </cell>
          <cell r="C3688" t="str">
            <v>12</v>
          </cell>
          <cell r="D3688" t="str">
            <v>80</v>
          </cell>
          <cell r="E3688">
            <v>93</v>
          </cell>
          <cell r="G3688">
            <v>44459</v>
          </cell>
          <cell r="H3688">
            <v>44459</v>
          </cell>
          <cell r="I3688">
            <v>43677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595</v>
          </cell>
          <cell r="Q3688">
            <v>595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</row>
        <row r="3689">
          <cell r="A3689" t="str">
            <v>450197</v>
          </cell>
          <cell r="B3689" t="str">
            <v>1251</v>
          </cell>
          <cell r="C3689" t="str">
            <v>12</v>
          </cell>
          <cell r="D3689" t="str">
            <v>80</v>
          </cell>
          <cell r="E3689">
            <v>97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44459</v>
          </cell>
          <cell r="L3689">
            <v>57076</v>
          </cell>
          <cell r="M3689">
            <v>56294</v>
          </cell>
          <cell r="N3689">
            <v>0</v>
          </cell>
          <cell r="O3689">
            <v>0</v>
          </cell>
          <cell r="P3689">
            <v>3298</v>
          </cell>
          <cell r="Q3689">
            <v>3299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</row>
        <row r="3690">
          <cell r="A3690" t="str">
            <v>450197</v>
          </cell>
          <cell r="B3690" t="str">
            <v>1251</v>
          </cell>
          <cell r="C3690" t="str">
            <v>12</v>
          </cell>
          <cell r="D3690" t="str">
            <v>80</v>
          </cell>
          <cell r="E3690">
            <v>101</v>
          </cell>
          <cell r="G3690">
            <v>0</v>
          </cell>
          <cell r="H3690">
            <v>358</v>
          </cell>
          <cell r="I3690">
            <v>358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5665</v>
          </cell>
          <cell r="Q3690">
            <v>5666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</row>
        <row r="3691">
          <cell r="A3691" t="str">
            <v>450197</v>
          </cell>
          <cell r="B3691" t="str">
            <v>1251</v>
          </cell>
          <cell r="C3691" t="str">
            <v>12</v>
          </cell>
          <cell r="D3691" t="str">
            <v>80</v>
          </cell>
          <cell r="E3691">
            <v>105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5665</v>
          </cell>
          <cell r="U3691">
            <v>5666</v>
          </cell>
          <cell r="V3691">
            <v>0</v>
          </cell>
          <cell r="W3691">
            <v>0</v>
          </cell>
        </row>
        <row r="3692">
          <cell r="A3692" t="str">
            <v>450197</v>
          </cell>
          <cell r="B3692" t="str">
            <v>1251</v>
          </cell>
          <cell r="C3692" t="str">
            <v>12</v>
          </cell>
          <cell r="D3692" t="str">
            <v>80</v>
          </cell>
          <cell r="E3692">
            <v>109</v>
          </cell>
          <cell r="G3692">
            <v>0</v>
          </cell>
          <cell r="H3692">
            <v>6247</v>
          </cell>
          <cell r="I3692">
            <v>6247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</row>
        <row r="3693">
          <cell r="A3693" t="str">
            <v>450197</v>
          </cell>
          <cell r="B3693" t="str">
            <v>1251</v>
          </cell>
          <cell r="C3693" t="str">
            <v>12</v>
          </cell>
          <cell r="D3693" t="str">
            <v>80</v>
          </cell>
          <cell r="E3693">
            <v>113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12270</v>
          </cell>
          <cell r="Q3693">
            <v>12271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</row>
        <row r="3694">
          <cell r="A3694" t="str">
            <v>450197</v>
          </cell>
          <cell r="B3694" t="str">
            <v>1251</v>
          </cell>
          <cell r="C3694" t="str">
            <v>12</v>
          </cell>
          <cell r="D3694" t="str">
            <v>80</v>
          </cell>
          <cell r="E3694">
            <v>117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</row>
        <row r="3695">
          <cell r="A3695" t="str">
            <v>450197</v>
          </cell>
          <cell r="B3695" t="str">
            <v>1251</v>
          </cell>
          <cell r="C3695" t="str">
            <v>12</v>
          </cell>
          <cell r="D3695" t="str">
            <v>80</v>
          </cell>
          <cell r="E3695">
            <v>121</v>
          </cell>
          <cell r="G3695">
            <v>131855</v>
          </cell>
          <cell r="H3695">
            <v>172021</v>
          </cell>
          <cell r="I3695">
            <v>171247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1400720</v>
          </cell>
          <cell r="P3695">
            <v>1479607</v>
          </cell>
          <cell r="Q3695">
            <v>1424612</v>
          </cell>
          <cell r="R3695">
            <v>0</v>
          </cell>
          <cell r="S3695">
            <v>0</v>
          </cell>
          <cell r="T3695">
            <v>15239</v>
          </cell>
          <cell r="U3695">
            <v>6108</v>
          </cell>
          <cell r="V3695">
            <v>0</v>
          </cell>
          <cell r="W3695">
            <v>0</v>
          </cell>
        </row>
        <row r="3696">
          <cell r="A3696" t="str">
            <v>450197</v>
          </cell>
          <cell r="B3696" t="str">
            <v>1251</v>
          </cell>
          <cell r="C3696" t="str">
            <v>12</v>
          </cell>
          <cell r="D3696" t="str">
            <v>80</v>
          </cell>
          <cell r="E3696">
            <v>125</v>
          </cell>
          <cell r="G3696">
            <v>0</v>
          </cell>
          <cell r="H3696">
            <v>15239</v>
          </cell>
          <cell r="I3696">
            <v>15240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</row>
        <row r="3697">
          <cell r="A3697" t="str">
            <v>450197</v>
          </cell>
          <cell r="B3697" t="str">
            <v>1251</v>
          </cell>
          <cell r="C3697" t="str">
            <v>12</v>
          </cell>
          <cell r="D3697" t="str">
            <v>80</v>
          </cell>
          <cell r="E3697">
            <v>129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</row>
        <row r="3698">
          <cell r="A3698" t="str">
            <v>450197</v>
          </cell>
          <cell r="B3698" t="str">
            <v>1251</v>
          </cell>
          <cell r="C3698" t="str">
            <v>12</v>
          </cell>
          <cell r="D3698" t="str">
            <v>80</v>
          </cell>
          <cell r="E3698">
            <v>133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-11036</v>
          </cell>
          <cell r="R3698">
            <v>0</v>
          </cell>
          <cell r="S3698">
            <v>0</v>
          </cell>
          <cell r="T3698">
            <v>0</v>
          </cell>
          <cell r="U3698">
            <v>-11036</v>
          </cell>
          <cell r="V3698">
            <v>0</v>
          </cell>
          <cell r="W3698">
            <v>0</v>
          </cell>
        </row>
        <row r="3699">
          <cell r="A3699" t="str">
            <v>450197</v>
          </cell>
          <cell r="B3699" t="str">
            <v>1251</v>
          </cell>
          <cell r="C3699" t="str">
            <v>12</v>
          </cell>
          <cell r="D3699" t="str">
            <v>80</v>
          </cell>
          <cell r="E3699">
            <v>137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</row>
        <row r="3700">
          <cell r="A3700" t="str">
            <v>450197</v>
          </cell>
          <cell r="B3700" t="str">
            <v>1251</v>
          </cell>
          <cell r="C3700" t="str">
            <v>12</v>
          </cell>
          <cell r="D3700" t="str">
            <v>80</v>
          </cell>
          <cell r="E3700">
            <v>141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</row>
        <row r="3701">
          <cell r="A3701" t="str">
            <v>450197</v>
          </cell>
          <cell r="B3701" t="str">
            <v>1251</v>
          </cell>
          <cell r="C3701" t="str">
            <v>12</v>
          </cell>
          <cell r="D3701" t="str">
            <v>80</v>
          </cell>
          <cell r="E3701">
            <v>145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-77</v>
          </cell>
          <cell r="N3701">
            <v>0</v>
          </cell>
          <cell r="O3701">
            <v>0</v>
          </cell>
          <cell r="P3701">
            <v>0</v>
          </cell>
          <cell r="Q3701">
            <v>-77</v>
          </cell>
          <cell r="R3701">
            <v>0</v>
          </cell>
          <cell r="S3701">
            <v>0</v>
          </cell>
          <cell r="T3701">
            <v>15239</v>
          </cell>
          <cell r="U3701">
            <v>26199</v>
          </cell>
          <cell r="V3701">
            <v>0</v>
          </cell>
          <cell r="W3701">
            <v>0</v>
          </cell>
        </row>
        <row r="3702">
          <cell r="A3702" t="str">
            <v>450197</v>
          </cell>
          <cell r="B3702" t="str">
            <v>1251</v>
          </cell>
          <cell r="C3702" t="str">
            <v>12</v>
          </cell>
          <cell r="D3702" t="str">
            <v>80</v>
          </cell>
          <cell r="E3702">
            <v>149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</row>
        <row r="3703">
          <cell r="A3703" t="str">
            <v>450197</v>
          </cell>
          <cell r="B3703" t="str">
            <v>1251</v>
          </cell>
          <cell r="C3703" t="str">
            <v>12</v>
          </cell>
          <cell r="D3703" t="str">
            <v>80</v>
          </cell>
          <cell r="E3703">
            <v>153</v>
          </cell>
          <cell r="G3703">
            <v>0</v>
          </cell>
          <cell r="H3703">
            <v>0</v>
          </cell>
          <cell r="I3703">
            <v>4851</v>
          </cell>
          <cell r="J3703">
            <v>0</v>
          </cell>
          <cell r="K3703">
            <v>0</v>
          </cell>
          <cell r="L3703">
            <v>0</v>
          </cell>
          <cell r="M3703">
            <v>1396</v>
          </cell>
          <cell r="N3703">
            <v>0</v>
          </cell>
          <cell r="O3703">
            <v>0</v>
          </cell>
          <cell r="P3703">
            <v>0</v>
          </cell>
          <cell r="Q3703">
            <v>6247</v>
          </cell>
          <cell r="R3703">
            <v>0</v>
          </cell>
          <cell r="S3703">
            <v>506</v>
          </cell>
          <cell r="T3703">
            <v>486</v>
          </cell>
          <cell r="U3703">
            <v>446</v>
          </cell>
          <cell r="V3703">
            <v>0</v>
          </cell>
          <cell r="W3703">
            <v>0</v>
          </cell>
        </row>
        <row r="3704">
          <cell r="A3704" t="str">
            <v>450197</v>
          </cell>
          <cell r="B3704" t="str">
            <v>1251</v>
          </cell>
          <cell r="C3704" t="str">
            <v>12</v>
          </cell>
          <cell r="D3704" t="str">
            <v>80</v>
          </cell>
          <cell r="E3704">
            <v>157</v>
          </cell>
          <cell r="G3704">
            <v>0</v>
          </cell>
          <cell r="H3704">
            <v>0</v>
          </cell>
          <cell r="I3704">
            <v>463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</row>
        <row r="3705">
          <cell r="A3705" t="str">
            <v>453934</v>
          </cell>
          <cell r="B3705" t="str">
            <v>1251</v>
          </cell>
          <cell r="C3705" t="str">
            <v>12</v>
          </cell>
          <cell r="D3705" t="str">
            <v>01</v>
          </cell>
          <cell r="E3705">
            <v>1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</row>
        <row r="3706">
          <cell r="A3706" t="str">
            <v>453934</v>
          </cell>
          <cell r="B3706" t="str">
            <v>1251</v>
          </cell>
          <cell r="C3706" t="str">
            <v>12</v>
          </cell>
          <cell r="D3706" t="str">
            <v>01</v>
          </cell>
          <cell r="E3706">
            <v>8</v>
          </cell>
          <cell r="G3706">
            <v>0</v>
          </cell>
          <cell r="H3706">
            <v>0</v>
          </cell>
          <cell r="I3706">
            <v>1347</v>
          </cell>
          <cell r="J3706">
            <v>1387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</row>
        <row r="3707">
          <cell r="A3707" t="str">
            <v>453934</v>
          </cell>
          <cell r="B3707" t="str">
            <v>1251</v>
          </cell>
          <cell r="C3707" t="str">
            <v>12</v>
          </cell>
          <cell r="D3707" t="str">
            <v>01</v>
          </cell>
          <cell r="E3707">
            <v>15</v>
          </cell>
          <cell r="G3707">
            <v>0</v>
          </cell>
          <cell r="H3707">
            <v>0</v>
          </cell>
          <cell r="I3707">
            <v>1347</v>
          </cell>
          <cell r="J3707">
            <v>1387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</row>
        <row r="3708">
          <cell r="A3708" t="str">
            <v>453934</v>
          </cell>
          <cell r="B3708" t="str">
            <v>1251</v>
          </cell>
          <cell r="C3708" t="str">
            <v>12</v>
          </cell>
          <cell r="D3708" t="str">
            <v>01</v>
          </cell>
          <cell r="E3708">
            <v>22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</row>
        <row r="3709">
          <cell r="A3709" t="str">
            <v>453934</v>
          </cell>
          <cell r="B3709" t="str">
            <v>1251</v>
          </cell>
          <cell r="C3709" t="str">
            <v>12</v>
          </cell>
          <cell r="D3709" t="str">
            <v>01</v>
          </cell>
          <cell r="E3709">
            <v>29</v>
          </cell>
          <cell r="G3709">
            <v>0</v>
          </cell>
          <cell r="H3709">
            <v>0</v>
          </cell>
          <cell r="I3709">
            <v>1347</v>
          </cell>
          <cell r="J3709">
            <v>1387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</row>
        <row r="3710">
          <cell r="A3710" t="str">
            <v>453934</v>
          </cell>
          <cell r="B3710" t="str">
            <v>1251</v>
          </cell>
          <cell r="C3710" t="str">
            <v>12</v>
          </cell>
          <cell r="D3710" t="str">
            <v>01</v>
          </cell>
          <cell r="E3710">
            <v>36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</row>
        <row r="3711">
          <cell r="A3711" t="str">
            <v>453934</v>
          </cell>
          <cell r="B3711" t="str">
            <v>1251</v>
          </cell>
          <cell r="C3711" t="str">
            <v>12</v>
          </cell>
          <cell r="D3711" t="str">
            <v>01</v>
          </cell>
          <cell r="E3711">
            <v>43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</row>
        <row r="3712">
          <cell r="A3712" t="str">
            <v>453934</v>
          </cell>
          <cell r="B3712" t="str">
            <v>1251</v>
          </cell>
          <cell r="C3712" t="str">
            <v>12</v>
          </cell>
          <cell r="D3712" t="str">
            <v>01</v>
          </cell>
          <cell r="E3712">
            <v>50</v>
          </cell>
          <cell r="G3712">
            <v>0</v>
          </cell>
          <cell r="H3712">
            <v>0</v>
          </cell>
          <cell r="I3712">
            <v>79</v>
          </cell>
          <cell r="J3712">
            <v>96</v>
          </cell>
          <cell r="K3712">
            <v>2187</v>
          </cell>
          <cell r="L3712">
            <v>3766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2266</v>
          </cell>
          <cell r="R3712">
            <v>3862</v>
          </cell>
          <cell r="S3712">
            <v>0</v>
          </cell>
          <cell r="T3712">
            <v>2</v>
          </cell>
          <cell r="U3712">
            <v>0</v>
          </cell>
          <cell r="V3712">
            <v>0</v>
          </cell>
          <cell r="W3712">
            <v>0</v>
          </cell>
        </row>
        <row r="3713">
          <cell r="A3713" t="str">
            <v>453934</v>
          </cell>
          <cell r="B3713" t="str">
            <v>1251</v>
          </cell>
          <cell r="C3713" t="str">
            <v>12</v>
          </cell>
          <cell r="D3713" t="str">
            <v>01</v>
          </cell>
          <cell r="E3713">
            <v>57</v>
          </cell>
          <cell r="G3713">
            <v>688</v>
          </cell>
          <cell r="H3713">
            <v>680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688</v>
          </cell>
          <cell r="N3713">
            <v>682</v>
          </cell>
          <cell r="O3713">
            <v>2954</v>
          </cell>
          <cell r="P3713">
            <v>4544</v>
          </cell>
          <cell r="Q3713">
            <v>4301</v>
          </cell>
          <cell r="R3713">
            <v>5931</v>
          </cell>
          <cell r="S3713">
            <v>1249</v>
          </cell>
          <cell r="T3713">
            <v>1249</v>
          </cell>
          <cell r="U3713">
            <v>0</v>
          </cell>
          <cell r="V3713">
            <v>0</v>
          </cell>
          <cell r="W3713">
            <v>0</v>
          </cell>
        </row>
        <row r="3714">
          <cell r="A3714" t="str">
            <v>453934</v>
          </cell>
          <cell r="B3714" t="str">
            <v>1251</v>
          </cell>
          <cell r="C3714" t="str">
            <v>12</v>
          </cell>
          <cell r="D3714" t="str">
            <v>01</v>
          </cell>
          <cell r="E3714">
            <v>64</v>
          </cell>
          <cell r="G3714">
            <v>98</v>
          </cell>
          <cell r="H3714">
            <v>51</v>
          </cell>
          <cell r="I3714">
            <v>0</v>
          </cell>
          <cell r="J3714">
            <v>0</v>
          </cell>
          <cell r="K3714">
            <v>1347</v>
          </cell>
          <cell r="L3714">
            <v>1300</v>
          </cell>
          <cell r="M3714">
            <v>2954</v>
          </cell>
          <cell r="N3714">
            <v>4544</v>
          </cell>
          <cell r="O3714">
            <v>2954</v>
          </cell>
          <cell r="P3714">
            <v>4544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</row>
        <row r="3715">
          <cell r="A3715" t="str">
            <v>453934</v>
          </cell>
          <cell r="B3715" t="str">
            <v>1251</v>
          </cell>
          <cell r="C3715" t="str">
            <v>12</v>
          </cell>
          <cell r="D3715" t="str">
            <v>01</v>
          </cell>
          <cell r="E3715">
            <v>71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2954</v>
          </cell>
          <cell r="N3715">
            <v>4544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</row>
        <row r="3716">
          <cell r="A3716" t="str">
            <v>453934</v>
          </cell>
          <cell r="B3716" t="str">
            <v>1251</v>
          </cell>
          <cell r="C3716" t="str">
            <v>12</v>
          </cell>
          <cell r="D3716" t="str">
            <v>01</v>
          </cell>
          <cell r="E3716">
            <v>78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2954</v>
          </cell>
          <cell r="P3716">
            <v>4544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</row>
        <row r="3717">
          <cell r="A3717" t="str">
            <v>453934</v>
          </cell>
          <cell r="B3717" t="str">
            <v>1251</v>
          </cell>
          <cell r="C3717" t="str">
            <v>12</v>
          </cell>
          <cell r="D3717" t="str">
            <v>01</v>
          </cell>
          <cell r="E3717">
            <v>85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</row>
        <row r="3718">
          <cell r="A3718" t="str">
            <v>453934</v>
          </cell>
          <cell r="B3718" t="str">
            <v>1251</v>
          </cell>
          <cell r="C3718" t="str">
            <v>12</v>
          </cell>
          <cell r="D3718" t="str">
            <v>01</v>
          </cell>
          <cell r="E3718">
            <v>92</v>
          </cell>
          <cell r="G3718">
            <v>0</v>
          </cell>
          <cell r="H3718">
            <v>87</v>
          </cell>
          <cell r="I3718">
            <v>0</v>
          </cell>
          <cell r="J3718">
            <v>87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</row>
        <row r="3719">
          <cell r="A3719" t="str">
            <v>453934</v>
          </cell>
          <cell r="B3719" t="str">
            <v>1251</v>
          </cell>
          <cell r="C3719" t="str">
            <v>12</v>
          </cell>
          <cell r="D3719" t="str">
            <v>01</v>
          </cell>
          <cell r="E3719">
            <v>99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</row>
        <row r="3720">
          <cell r="A3720" t="str">
            <v>453934</v>
          </cell>
          <cell r="B3720" t="str">
            <v>1251</v>
          </cell>
          <cell r="C3720" t="str">
            <v>12</v>
          </cell>
          <cell r="D3720" t="str">
            <v>01</v>
          </cell>
          <cell r="E3720">
            <v>106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</row>
        <row r="3721">
          <cell r="A3721" t="str">
            <v>453934</v>
          </cell>
          <cell r="B3721" t="str">
            <v>1251</v>
          </cell>
          <cell r="C3721" t="str">
            <v>12</v>
          </cell>
          <cell r="D3721" t="str">
            <v>01</v>
          </cell>
          <cell r="E3721">
            <v>113</v>
          </cell>
          <cell r="G3721">
            <v>0</v>
          </cell>
          <cell r="H3721">
            <v>87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</row>
        <row r="3722">
          <cell r="A3722" t="str">
            <v>453934</v>
          </cell>
          <cell r="B3722" t="str">
            <v>1251</v>
          </cell>
          <cell r="C3722" t="str">
            <v>12</v>
          </cell>
          <cell r="D3722" t="str">
            <v>01</v>
          </cell>
          <cell r="E3722">
            <v>120</v>
          </cell>
          <cell r="G3722">
            <v>0</v>
          </cell>
          <cell r="H3722">
            <v>0</v>
          </cell>
          <cell r="I3722">
            <v>0</v>
          </cell>
          <cell r="J3722">
            <v>87</v>
          </cell>
          <cell r="K3722">
            <v>4301</v>
          </cell>
          <cell r="L3722">
            <v>5931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</row>
        <row r="3723">
          <cell r="A3723" t="str">
            <v>453934</v>
          </cell>
          <cell r="B3723" t="str">
            <v>1251</v>
          </cell>
          <cell r="C3723" t="str">
            <v>12</v>
          </cell>
          <cell r="D3723" t="str">
            <v>02</v>
          </cell>
          <cell r="E3723">
            <v>1</v>
          </cell>
          <cell r="G3723">
            <v>11870</v>
          </cell>
          <cell r="H3723">
            <v>11719</v>
          </cell>
          <cell r="I3723">
            <v>11718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500</v>
          </cell>
          <cell r="Q3723">
            <v>429</v>
          </cell>
          <cell r="R3723">
            <v>429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</row>
        <row r="3724">
          <cell r="A3724" t="str">
            <v>453934</v>
          </cell>
          <cell r="B3724" t="str">
            <v>1251</v>
          </cell>
          <cell r="C3724" t="str">
            <v>12</v>
          </cell>
          <cell r="D3724" t="str">
            <v>02</v>
          </cell>
          <cell r="E3724">
            <v>6</v>
          </cell>
          <cell r="G3724">
            <v>0</v>
          </cell>
          <cell r="H3724">
            <v>0</v>
          </cell>
          <cell r="I3724">
            <v>0</v>
          </cell>
          <cell r="J3724">
            <v>12370</v>
          </cell>
          <cell r="K3724">
            <v>12148</v>
          </cell>
          <cell r="L3724">
            <v>12147</v>
          </cell>
          <cell r="M3724">
            <v>372</v>
          </cell>
          <cell r="N3724">
            <v>624</v>
          </cell>
          <cell r="O3724">
            <v>625</v>
          </cell>
          <cell r="P3724">
            <v>12742</v>
          </cell>
          <cell r="Q3724">
            <v>12772</v>
          </cell>
          <cell r="R3724">
            <v>12772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</row>
        <row r="3725">
          <cell r="A3725" t="str">
            <v>453934</v>
          </cell>
          <cell r="B3725" t="str">
            <v>1251</v>
          </cell>
          <cell r="C3725" t="str">
            <v>12</v>
          </cell>
          <cell r="D3725" t="str">
            <v>02</v>
          </cell>
          <cell r="E3725">
            <v>11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</row>
        <row r="3726">
          <cell r="A3726" t="str">
            <v>453934</v>
          </cell>
          <cell r="B3726" t="str">
            <v>1251</v>
          </cell>
          <cell r="C3726" t="str">
            <v>12</v>
          </cell>
          <cell r="D3726" t="str">
            <v>02</v>
          </cell>
          <cell r="E3726">
            <v>16</v>
          </cell>
          <cell r="G3726">
            <v>0</v>
          </cell>
          <cell r="H3726">
            <v>0</v>
          </cell>
          <cell r="I3726">
            <v>0</v>
          </cell>
          <cell r="J3726">
            <v>182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</row>
        <row r="3727">
          <cell r="A3727" t="str">
            <v>453934</v>
          </cell>
          <cell r="B3727" t="str">
            <v>1251</v>
          </cell>
          <cell r="C3727" t="str">
            <v>12</v>
          </cell>
          <cell r="D3727" t="str">
            <v>02</v>
          </cell>
          <cell r="E3727">
            <v>21</v>
          </cell>
          <cell r="G3727">
            <v>0</v>
          </cell>
          <cell r="H3727">
            <v>0</v>
          </cell>
          <cell r="I3727">
            <v>0</v>
          </cell>
          <cell r="J3727">
            <v>103</v>
          </cell>
          <cell r="K3727">
            <v>118</v>
          </cell>
          <cell r="L3727">
            <v>119</v>
          </cell>
          <cell r="M3727">
            <v>103</v>
          </cell>
          <cell r="N3727">
            <v>118</v>
          </cell>
          <cell r="O3727">
            <v>119</v>
          </cell>
          <cell r="P3727">
            <v>116</v>
          </cell>
          <cell r="Q3727">
            <v>0</v>
          </cell>
          <cell r="R3727">
            <v>0</v>
          </cell>
          <cell r="S3727">
            <v>219</v>
          </cell>
          <cell r="T3727">
            <v>118</v>
          </cell>
          <cell r="U3727">
            <v>119</v>
          </cell>
          <cell r="V3727">
            <v>0</v>
          </cell>
          <cell r="W3727">
            <v>0</v>
          </cell>
        </row>
        <row r="3728">
          <cell r="A3728" t="str">
            <v>453934</v>
          </cell>
          <cell r="B3728" t="str">
            <v>1251</v>
          </cell>
          <cell r="C3728" t="str">
            <v>12</v>
          </cell>
          <cell r="D3728" t="str">
            <v>02</v>
          </cell>
          <cell r="E3728">
            <v>26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375</v>
          </cell>
          <cell r="L3728">
            <v>375</v>
          </cell>
          <cell r="M3728">
            <v>14</v>
          </cell>
          <cell r="N3728">
            <v>0</v>
          </cell>
          <cell r="O3728">
            <v>0</v>
          </cell>
          <cell r="P3728">
            <v>220</v>
          </cell>
          <cell r="Q3728">
            <v>262</v>
          </cell>
          <cell r="R3728">
            <v>262</v>
          </cell>
          <cell r="S3728">
            <v>0</v>
          </cell>
          <cell r="T3728">
            <v>102</v>
          </cell>
          <cell r="U3728">
            <v>102</v>
          </cell>
          <cell r="V3728">
            <v>0</v>
          </cell>
          <cell r="W3728">
            <v>0</v>
          </cell>
        </row>
        <row r="3729">
          <cell r="A3729" t="str">
            <v>453934</v>
          </cell>
          <cell r="B3729" t="str">
            <v>1251</v>
          </cell>
          <cell r="C3729" t="str">
            <v>12</v>
          </cell>
          <cell r="D3729" t="str">
            <v>02</v>
          </cell>
          <cell r="E3729">
            <v>31</v>
          </cell>
          <cell r="G3729">
            <v>234</v>
          </cell>
          <cell r="H3729">
            <v>739</v>
          </cell>
          <cell r="I3729">
            <v>739</v>
          </cell>
          <cell r="J3729">
            <v>3</v>
          </cell>
          <cell r="K3729">
            <v>3</v>
          </cell>
          <cell r="L3729">
            <v>2</v>
          </cell>
          <cell r="M3729">
            <v>237</v>
          </cell>
          <cell r="N3729">
            <v>742</v>
          </cell>
          <cell r="O3729">
            <v>741</v>
          </cell>
          <cell r="P3729">
            <v>0</v>
          </cell>
          <cell r="Q3729">
            <v>40</v>
          </cell>
          <cell r="R3729">
            <v>40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</row>
        <row r="3730">
          <cell r="A3730" t="str">
            <v>453934</v>
          </cell>
          <cell r="B3730" t="str">
            <v>1251</v>
          </cell>
          <cell r="C3730" t="str">
            <v>12</v>
          </cell>
          <cell r="D3730" t="str">
            <v>02</v>
          </cell>
          <cell r="E3730">
            <v>36</v>
          </cell>
          <cell r="G3730">
            <v>0</v>
          </cell>
          <cell r="H3730">
            <v>40</v>
          </cell>
          <cell r="I3730">
            <v>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337</v>
          </cell>
          <cell r="T3730">
            <v>897</v>
          </cell>
          <cell r="U3730">
            <v>898</v>
          </cell>
          <cell r="V3730">
            <v>0</v>
          </cell>
          <cell r="W3730">
            <v>0</v>
          </cell>
        </row>
        <row r="3731">
          <cell r="A3731" t="str">
            <v>453934</v>
          </cell>
          <cell r="B3731" t="str">
            <v>1251</v>
          </cell>
          <cell r="C3731" t="str">
            <v>12</v>
          </cell>
          <cell r="D3731" t="str">
            <v>02</v>
          </cell>
          <cell r="E3731">
            <v>41</v>
          </cell>
          <cell r="G3731">
            <v>119</v>
          </cell>
          <cell r="H3731">
            <v>3</v>
          </cell>
          <cell r="I3731">
            <v>2</v>
          </cell>
          <cell r="J3731">
            <v>638</v>
          </cell>
          <cell r="K3731">
            <v>900</v>
          </cell>
          <cell r="L3731">
            <v>900</v>
          </cell>
          <cell r="M3731">
            <v>421</v>
          </cell>
          <cell r="N3731">
            <v>469</v>
          </cell>
          <cell r="O3731">
            <v>469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</row>
        <row r="3732">
          <cell r="A3732" t="str">
            <v>453934</v>
          </cell>
          <cell r="B3732" t="str">
            <v>1251</v>
          </cell>
          <cell r="C3732" t="str">
            <v>12</v>
          </cell>
          <cell r="D3732" t="str">
            <v>02</v>
          </cell>
          <cell r="E3732">
            <v>46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421</v>
          </cell>
          <cell r="Q3732">
            <v>469</v>
          </cell>
          <cell r="R3732">
            <v>469</v>
          </cell>
          <cell r="S3732">
            <v>13801</v>
          </cell>
          <cell r="T3732">
            <v>14141</v>
          </cell>
          <cell r="U3732">
            <v>14141</v>
          </cell>
          <cell r="V3732">
            <v>0</v>
          </cell>
          <cell r="W3732">
            <v>0</v>
          </cell>
        </row>
        <row r="3733">
          <cell r="A3733" t="str">
            <v>453934</v>
          </cell>
          <cell r="B3733" t="str">
            <v>1251</v>
          </cell>
          <cell r="C3733" t="str">
            <v>12</v>
          </cell>
          <cell r="D3733" t="str">
            <v>02</v>
          </cell>
          <cell r="E3733">
            <v>51</v>
          </cell>
          <cell r="G3733">
            <v>3934</v>
          </cell>
          <cell r="H3733">
            <v>3934</v>
          </cell>
          <cell r="I3733">
            <v>3874</v>
          </cell>
          <cell r="J3733">
            <v>394</v>
          </cell>
          <cell r="K3733">
            <v>401</v>
          </cell>
          <cell r="L3733">
            <v>401</v>
          </cell>
          <cell r="M3733">
            <v>160</v>
          </cell>
          <cell r="N3733">
            <v>174</v>
          </cell>
          <cell r="O3733">
            <v>174</v>
          </cell>
          <cell r="P3733">
            <v>0</v>
          </cell>
          <cell r="Q3733">
            <v>10</v>
          </cell>
          <cell r="R3733">
            <v>9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</row>
        <row r="3734">
          <cell r="A3734" t="str">
            <v>453934</v>
          </cell>
          <cell r="B3734" t="str">
            <v>1251</v>
          </cell>
          <cell r="C3734" t="str">
            <v>12</v>
          </cell>
          <cell r="D3734" t="str">
            <v>02</v>
          </cell>
          <cell r="E3734">
            <v>56</v>
          </cell>
          <cell r="G3734">
            <v>0</v>
          </cell>
          <cell r="H3734">
            <v>0</v>
          </cell>
          <cell r="I3734">
            <v>0</v>
          </cell>
          <cell r="J3734">
            <v>4488</v>
          </cell>
          <cell r="K3734">
            <v>4519</v>
          </cell>
          <cell r="L3734">
            <v>4458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</row>
        <row r="3735">
          <cell r="A3735" t="str">
            <v>453934</v>
          </cell>
          <cell r="B3735" t="str">
            <v>1251</v>
          </cell>
          <cell r="C3735" t="str">
            <v>12</v>
          </cell>
          <cell r="D3735" t="str">
            <v>03</v>
          </cell>
          <cell r="E3735">
            <v>1</v>
          </cell>
          <cell r="G3735">
            <v>0</v>
          </cell>
          <cell r="H3735">
            <v>0</v>
          </cell>
          <cell r="I3735">
            <v>0</v>
          </cell>
          <cell r="J3735">
            <v>450</v>
          </cell>
          <cell r="K3735">
            <v>450</v>
          </cell>
          <cell r="L3735">
            <v>119</v>
          </cell>
          <cell r="M3735">
            <v>0</v>
          </cell>
          <cell r="N3735">
            <v>0</v>
          </cell>
          <cell r="O3735">
            <v>0</v>
          </cell>
          <cell r="P3735">
            <v>100</v>
          </cell>
          <cell r="Q3735">
            <v>100</v>
          </cell>
          <cell r="R3735">
            <v>64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</row>
        <row r="3736">
          <cell r="A3736" t="str">
            <v>453934</v>
          </cell>
          <cell r="B3736" t="str">
            <v>1251</v>
          </cell>
          <cell r="C3736" t="str">
            <v>12</v>
          </cell>
          <cell r="D3736" t="str">
            <v>03</v>
          </cell>
          <cell r="E3736">
            <v>6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1200</v>
          </cell>
          <cell r="T3736">
            <v>1875</v>
          </cell>
          <cell r="U3736">
            <v>1023</v>
          </cell>
          <cell r="V3736">
            <v>0</v>
          </cell>
          <cell r="W3736">
            <v>0</v>
          </cell>
        </row>
        <row r="3737">
          <cell r="A3737" t="str">
            <v>453934</v>
          </cell>
          <cell r="B3737" t="str">
            <v>1251</v>
          </cell>
          <cell r="C3737" t="str">
            <v>12</v>
          </cell>
          <cell r="D3737" t="str">
            <v>03</v>
          </cell>
          <cell r="E3737">
            <v>11</v>
          </cell>
          <cell r="G3737">
            <v>100</v>
          </cell>
          <cell r="H3737">
            <v>1231</v>
          </cell>
          <cell r="I3737">
            <v>145</v>
          </cell>
          <cell r="J3737">
            <v>0</v>
          </cell>
          <cell r="K3737">
            <v>100</v>
          </cell>
          <cell r="L3737">
            <v>84</v>
          </cell>
          <cell r="M3737">
            <v>100</v>
          </cell>
          <cell r="N3737">
            <v>119</v>
          </cell>
          <cell r="O3737">
            <v>21</v>
          </cell>
          <cell r="P3737">
            <v>1950</v>
          </cell>
          <cell r="Q3737">
            <v>3875</v>
          </cell>
          <cell r="R3737">
            <v>1456</v>
          </cell>
          <cell r="S3737">
            <v>200</v>
          </cell>
          <cell r="T3737">
            <v>200</v>
          </cell>
          <cell r="U3737">
            <v>0</v>
          </cell>
          <cell r="V3737">
            <v>0</v>
          </cell>
          <cell r="W3737">
            <v>0</v>
          </cell>
        </row>
        <row r="3738">
          <cell r="A3738" t="str">
            <v>453934</v>
          </cell>
          <cell r="B3738" t="str">
            <v>1251</v>
          </cell>
          <cell r="C3738" t="str">
            <v>12</v>
          </cell>
          <cell r="D3738" t="str">
            <v>03</v>
          </cell>
          <cell r="E3738">
            <v>16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200</v>
          </cell>
          <cell r="N3738">
            <v>200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1220</v>
          </cell>
          <cell r="T3738">
            <v>1234</v>
          </cell>
          <cell r="U3738">
            <v>1233</v>
          </cell>
          <cell r="V3738">
            <v>0</v>
          </cell>
          <cell r="W3738">
            <v>0</v>
          </cell>
        </row>
        <row r="3739">
          <cell r="A3739" t="str">
            <v>453934</v>
          </cell>
          <cell r="B3739" t="str">
            <v>1251</v>
          </cell>
          <cell r="C3739" t="str">
            <v>12</v>
          </cell>
          <cell r="D3739" t="str">
            <v>03</v>
          </cell>
          <cell r="E3739">
            <v>21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</row>
        <row r="3740">
          <cell r="A3740" t="str">
            <v>453934</v>
          </cell>
          <cell r="B3740" t="str">
            <v>1251</v>
          </cell>
          <cell r="C3740" t="str">
            <v>12</v>
          </cell>
          <cell r="D3740" t="str">
            <v>03</v>
          </cell>
          <cell r="E3740">
            <v>26</v>
          </cell>
          <cell r="G3740">
            <v>0</v>
          </cell>
          <cell r="H3740">
            <v>0</v>
          </cell>
          <cell r="I3740">
            <v>0</v>
          </cell>
          <cell r="J3740">
            <v>400</v>
          </cell>
          <cell r="K3740">
            <v>400</v>
          </cell>
          <cell r="L3740">
            <v>139</v>
          </cell>
          <cell r="M3740">
            <v>250</v>
          </cell>
          <cell r="N3740">
            <v>250</v>
          </cell>
          <cell r="O3740">
            <v>118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</row>
        <row r="3741">
          <cell r="A3741" t="str">
            <v>453934</v>
          </cell>
          <cell r="B3741" t="str">
            <v>1251</v>
          </cell>
          <cell r="C3741" t="str">
            <v>12</v>
          </cell>
          <cell r="D3741" t="str">
            <v>03</v>
          </cell>
          <cell r="E3741">
            <v>31</v>
          </cell>
          <cell r="G3741">
            <v>1870</v>
          </cell>
          <cell r="H3741">
            <v>1884</v>
          </cell>
          <cell r="I3741">
            <v>1490</v>
          </cell>
          <cell r="J3741">
            <v>0</v>
          </cell>
          <cell r="K3741">
            <v>0</v>
          </cell>
          <cell r="L3741">
            <v>0</v>
          </cell>
          <cell r="M3741">
            <v>641</v>
          </cell>
          <cell r="N3741">
            <v>1133</v>
          </cell>
          <cell r="O3741">
            <v>285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</row>
        <row r="3742">
          <cell r="A3742" t="str">
            <v>453934</v>
          </cell>
          <cell r="B3742" t="str">
            <v>1251</v>
          </cell>
          <cell r="C3742" t="str">
            <v>12</v>
          </cell>
          <cell r="D3742" t="str">
            <v>03</v>
          </cell>
          <cell r="E3742">
            <v>36</v>
          </cell>
          <cell r="G3742">
            <v>641</v>
          </cell>
          <cell r="H3742">
            <v>1133</v>
          </cell>
          <cell r="I3742">
            <v>285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</row>
        <row r="3743">
          <cell r="A3743" t="str">
            <v>453934</v>
          </cell>
          <cell r="B3743" t="str">
            <v>1251</v>
          </cell>
          <cell r="C3743" t="str">
            <v>12</v>
          </cell>
          <cell r="D3743" t="str">
            <v>03</v>
          </cell>
          <cell r="E3743">
            <v>41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561</v>
          </cell>
          <cell r="N3743">
            <v>561</v>
          </cell>
          <cell r="O3743">
            <v>30</v>
          </cell>
          <cell r="P3743">
            <v>5222</v>
          </cell>
          <cell r="Q3743">
            <v>7653</v>
          </cell>
          <cell r="R3743">
            <v>3261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</row>
        <row r="3744">
          <cell r="A3744" t="str">
            <v>453934</v>
          </cell>
          <cell r="B3744" t="str">
            <v>1251</v>
          </cell>
          <cell r="C3744" t="str">
            <v>12</v>
          </cell>
          <cell r="D3744" t="str">
            <v>03</v>
          </cell>
          <cell r="E3744">
            <v>46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</row>
        <row r="3745">
          <cell r="A3745" t="str">
            <v>453934</v>
          </cell>
          <cell r="B3745" t="str">
            <v>1251</v>
          </cell>
          <cell r="C3745" t="str">
            <v>12</v>
          </cell>
          <cell r="D3745" t="str">
            <v>03</v>
          </cell>
          <cell r="E3745">
            <v>51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150</v>
          </cell>
          <cell r="T3745">
            <v>150</v>
          </cell>
          <cell r="U3745">
            <v>60</v>
          </cell>
          <cell r="V3745">
            <v>0</v>
          </cell>
          <cell r="W3745">
            <v>0</v>
          </cell>
        </row>
        <row r="3746">
          <cell r="A3746" t="str">
            <v>453934</v>
          </cell>
          <cell r="B3746" t="str">
            <v>1251</v>
          </cell>
          <cell r="C3746" t="str">
            <v>12</v>
          </cell>
          <cell r="D3746" t="str">
            <v>03</v>
          </cell>
          <cell r="E3746">
            <v>56</v>
          </cell>
          <cell r="G3746">
            <v>150</v>
          </cell>
          <cell r="H3746">
            <v>150</v>
          </cell>
          <cell r="I3746">
            <v>60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</row>
        <row r="3747">
          <cell r="A3747" t="str">
            <v>453934</v>
          </cell>
          <cell r="B3747" t="str">
            <v>1251</v>
          </cell>
          <cell r="C3747" t="str">
            <v>12</v>
          </cell>
          <cell r="D3747" t="str">
            <v>03</v>
          </cell>
          <cell r="E3747">
            <v>61</v>
          </cell>
          <cell r="G3747">
            <v>150</v>
          </cell>
          <cell r="H3747">
            <v>150</v>
          </cell>
          <cell r="I3747">
            <v>60</v>
          </cell>
          <cell r="J3747">
            <v>5372</v>
          </cell>
          <cell r="K3747">
            <v>7803</v>
          </cell>
          <cell r="L3747">
            <v>3321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</row>
        <row r="3748">
          <cell r="A3748" t="str">
            <v>453934</v>
          </cell>
          <cell r="B3748" t="str">
            <v>1251</v>
          </cell>
          <cell r="C3748" t="str">
            <v>12</v>
          </cell>
          <cell r="D3748" t="str">
            <v>05</v>
          </cell>
          <cell r="E3748">
            <v>1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</row>
        <row r="3749">
          <cell r="A3749" t="str">
            <v>453934</v>
          </cell>
          <cell r="B3749" t="str">
            <v>1251</v>
          </cell>
          <cell r="C3749" t="str">
            <v>12</v>
          </cell>
          <cell r="D3749" t="str">
            <v>05</v>
          </cell>
          <cell r="E3749">
            <v>6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414</v>
          </cell>
          <cell r="U3749">
            <v>413</v>
          </cell>
          <cell r="V3749">
            <v>0</v>
          </cell>
          <cell r="W3749">
            <v>0</v>
          </cell>
        </row>
        <row r="3750">
          <cell r="A3750" t="str">
            <v>453934</v>
          </cell>
          <cell r="B3750" t="str">
            <v>1251</v>
          </cell>
          <cell r="C3750" t="str">
            <v>12</v>
          </cell>
          <cell r="D3750" t="str">
            <v>05</v>
          </cell>
          <cell r="E3750">
            <v>11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414</v>
          </cell>
          <cell r="O3750">
            <v>413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</row>
        <row r="3751">
          <cell r="A3751" t="str">
            <v>453934</v>
          </cell>
          <cell r="B3751" t="str">
            <v>1251</v>
          </cell>
          <cell r="C3751" t="str">
            <v>12</v>
          </cell>
          <cell r="D3751" t="str">
            <v>05</v>
          </cell>
          <cell r="E3751">
            <v>16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</row>
        <row r="3752">
          <cell r="A3752" t="str">
            <v>453934</v>
          </cell>
          <cell r="B3752" t="str">
            <v>1251</v>
          </cell>
          <cell r="C3752" t="str">
            <v>12</v>
          </cell>
          <cell r="D3752" t="str">
            <v>05</v>
          </cell>
          <cell r="E3752">
            <v>21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</row>
        <row r="3753">
          <cell r="A3753" t="str">
            <v>453934</v>
          </cell>
          <cell r="B3753" t="str">
            <v>1251</v>
          </cell>
          <cell r="C3753" t="str">
            <v>12</v>
          </cell>
          <cell r="D3753" t="str">
            <v>05</v>
          </cell>
          <cell r="E3753">
            <v>26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83</v>
          </cell>
          <cell r="L3753">
            <v>83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</row>
        <row r="3754">
          <cell r="A3754" t="str">
            <v>453934</v>
          </cell>
          <cell r="B3754" t="str">
            <v>1251</v>
          </cell>
          <cell r="C3754" t="str">
            <v>12</v>
          </cell>
          <cell r="D3754" t="str">
            <v>05</v>
          </cell>
          <cell r="E3754">
            <v>31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83</v>
          </cell>
          <cell r="L3754">
            <v>83</v>
          </cell>
          <cell r="M3754">
            <v>0</v>
          </cell>
          <cell r="N3754">
            <v>497</v>
          </cell>
          <cell r="O3754">
            <v>496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</row>
        <row r="3755">
          <cell r="A3755" t="str">
            <v>453934</v>
          </cell>
          <cell r="B3755" t="str">
            <v>1251</v>
          </cell>
          <cell r="C3755" t="str">
            <v>12</v>
          </cell>
          <cell r="D3755" t="str">
            <v>05</v>
          </cell>
          <cell r="E3755">
            <v>36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497</v>
          </cell>
          <cell r="R3755">
            <v>496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</row>
        <row r="3756">
          <cell r="A3756" t="str">
            <v>453934</v>
          </cell>
          <cell r="B3756" t="str">
            <v>1251</v>
          </cell>
          <cell r="C3756" t="str">
            <v>12</v>
          </cell>
          <cell r="D3756" t="str">
            <v>06</v>
          </cell>
          <cell r="E3756">
            <v>1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</row>
        <row r="3757">
          <cell r="A3757" t="str">
            <v>453934</v>
          </cell>
          <cell r="B3757" t="str">
            <v>1251</v>
          </cell>
          <cell r="C3757" t="str">
            <v>12</v>
          </cell>
          <cell r="D3757" t="str">
            <v>06</v>
          </cell>
          <cell r="E3757">
            <v>6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</row>
        <row r="3758">
          <cell r="A3758" t="str">
            <v>453934</v>
          </cell>
          <cell r="B3758" t="str">
            <v>1251</v>
          </cell>
          <cell r="C3758" t="str">
            <v>12</v>
          </cell>
          <cell r="D3758" t="str">
            <v>06</v>
          </cell>
          <cell r="E3758">
            <v>11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</row>
        <row r="3759">
          <cell r="A3759" t="str">
            <v>453934</v>
          </cell>
          <cell r="B3759" t="str">
            <v>1251</v>
          </cell>
          <cell r="C3759" t="str">
            <v>12</v>
          </cell>
          <cell r="D3759" t="str">
            <v>06</v>
          </cell>
          <cell r="E3759">
            <v>16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</row>
        <row r="3760">
          <cell r="A3760" t="str">
            <v>453934</v>
          </cell>
          <cell r="B3760" t="str">
            <v>1251</v>
          </cell>
          <cell r="C3760" t="str">
            <v>12</v>
          </cell>
          <cell r="D3760" t="str">
            <v>06</v>
          </cell>
          <cell r="E3760">
            <v>21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</row>
        <row r="3761">
          <cell r="A3761" t="str">
            <v>453934</v>
          </cell>
          <cell r="B3761" t="str">
            <v>1251</v>
          </cell>
          <cell r="C3761" t="str">
            <v>12</v>
          </cell>
          <cell r="D3761" t="str">
            <v>06</v>
          </cell>
          <cell r="E3761">
            <v>26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</row>
        <row r="3762">
          <cell r="A3762" t="str">
            <v>453934</v>
          </cell>
          <cell r="B3762" t="str">
            <v>1251</v>
          </cell>
          <cell r="C3762" t="str">
            <v>12</v>
          </cell>
          <cell r="D3762" t="str">
            <v>06</v>
          </cell>
          <cell r="E3762">
            <v>31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</row>
        <row r="3763">
          <cell r="A3763" t="str">
            <v>453934</v>
          </cell>
          <cell r="B3763" t="str">
            <v>1251</v>
          </cell>
          <cell r="C3763" t="str">
            <v>12</v>
          </cell>
          <cell r="D3763" t="str">
            <v>06</v>
          </cell>
          <cell r="E3763">
            <v>36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</row>
        <row r="3764">
          <cell r="A3764" t="str">
            <v>453934</v>
          </cell>
          <cell r="B3764" t="str">
            <v>1251</v>
          </cell>
          <cell r="C3764" t="str">
            <v>12</v>
          </cell>
          <cell r="D3764" t="str">
            <v>06</v>
          </cell>
          <cell r="E3764">
            <v>41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</row>
        <row r="3765">
          <cell r="A3765" t="str">
            <v>453934</v>
          </cell>
          <cell r="B3765" t="str">
            <v>1251</v>
          </cell>
          <cell r="C3765" t="str">
            <v>12</v>
          </cell>
          <cell r="D3765" t="str">
            <v>06</v>
          </cell>
          <cell r="E3765">
            <v>46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</row>
        <row r="3766">
          <cell r="A3766" t="str">
            <v>453934</v>
          </cell>
          <cell r="B3766" t="str">
            <v>1251</v>
          </cell>
          <cell r="C3766" t="str">
            <v>12</v>
          </cell>
          <cell r="D3766" t="str">
            <v>06</v>
          </cell>
          <cell r="E3766">
            <v>51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</row>
        <row r="3767">
          <cell r="A3767" t="str">
            <v>453934</v>
          </cell>
          <cell r="B3767" t="str">
            <v>1251</v>
          </cell>
          <cell r="C3767" t="str">
            <v>12</v>
          </cell>
          <cell r="D3767" t="str">
            <v>06</v>
          </cell>
          <cell r="E3767">
            <v>56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</row>
        <row r="3768">
          <cell r="A3768" t="str">
            <v>453934</v>
          </cell>
          <cell r="B3768" t="str">
            <v>1251</v>
          </cell>
          <cell r="C3768" t="str">
            <v>12</v>
          </cell>
          <cell r="D3768" t="str">
            <v>06</v>
          </cell>
          <cell r="E3768">
            <v>61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</row>
        <row r="3769">
          <cell r="A3769" t="str">
            <v>453934</v>
          </cell>
          <cell r="B3769" t="str">
            <v>1251</v>
          </cell>
          <cell r="C3769" t="str">
            <v>12</v>
          </cell>
          <cell r="D3769" t="str">
            <v>06</v>
          </cell>
          <cell r="E3769">
            <v>66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</row>
        <row r="3770">
          <cell r="A3770" t="str">
            <v>453934</v>
          </cell>
          <cell r="B3770" t="str">
            <v>1251</v>
          </cell>
          <cell r="C3770" t="str">
            <v>12</v>
          </cell>
          <cell r="D3770" t="str">
            <v>06</v>
          </cell>
          <cell r="E3770">
            <v>71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</row>
        <row r="3771">
          <cell r="A3771" t="str">
            <v>453934</v>
          </cell>
          <cell r="B3771" t="str">
            <v>1251</v>
          </cell>
          <cell r="C3771" t="str">
            <v>12</v>
          </cell>
          <cell r="D3771" t="str">
            <v>06</v>
          </cell>
          <cell r="E3771">
            <v>76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</row>
        <row r="3772">
          <cell r="A3772" t="str">
            <v>453934</v>
          </cell>
          <cell r="B3772" t="str">
            <v>1251</v>
          </cell>
          <cell r="C3772" t="str">
            <v>12</v>
          </cell>
          <cell r="D3772" t="str">
            <v>06</v>
          </cell>
          <cell r="E3772">
            <v>81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</row>
        <row r="3773">
          <cell r="A3773" t="str">
            <v>453934</v>
          </cell>
          <cell r="B3773" t="str">
            <v>1251</v>
          </cell>
          <cell r="C3773" t="str">
            <v>12</v>
          </cell>
          <cell r="D3773" t="str">
            <v>06</v>
          </cell>
          <cell r="E3773">
            <v>86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</row>
        <row r="3774">
          <cell r="A3774" t="str">
            <v>453934</v>
          </cell>
          <cell r="B3774" t="str">
            <v>1251</v>
          </cell>
          <cell r="C3774" t="str">
            <v>12</v>
          </cell>
          <cell r="D3774" t="str">
            <v>06</v>
          </cell>
          <cell r="E3774">
            <v>91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</row>
        <row r="3775">
          <cell r="A3775" t="str">
            <v>453934</v>
          </cell>
          <cell r="B3775" t="str">
            <v>1251</v>
          </cell>
          <cell r="C3775" t="str">
            <v>12</v>
          </cell>
          <cell r="D3775" t="str">
            <v>06</v>
          </cell>
          <cell r="E3775">
            <v>96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</row>
        <row r="3776">
          <cell r="A3776" t="str">
            <v>453934</v>
          </cell>
          <cell r="B3776" t="str">
            <v>1251</v>
          </cell>
          <cell r="C3776" t="str">
            <v>12</v>
          </cell>
          <cell r="D3776" t="str">
            <v>06</v>
          </cell>
          <cell r="E3776">
            <v>101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</row>
        <row r="3777">
          <cell r="A3777" t="str">
            <v>453934</v>
          </cell>
          <cell r="B3777" t="str">
            <v>1251</v>
          </cell>
          <cell r="C3777" t="str">
            <v>12</v>
          </cell>
          <cell r="D3777" t="str">
            <v>06</v>
          </cell>
          <cell r="E3777">
            <v>106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2</v>
          </cell>
          <cell r="M3777">
            <v>0</v>
          </cell>
          <cell r="N3777">
            <v>0</v>
          </cell>
          <cell r="O3777">
            <v>-8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-6</v>
          </cell>
          <cell r="V3777">
            <v>0</v>
          </cell>
          <cell r="W3777">
            <v>0</v>
          </cell>
        </row>
        <row r="3778">
          <cell r="A3778" t="str">
            <v>453934</v>
          </cell>
          <cell r="B3778" t="str">
            <v>1251</v>
          </cell>
          <cell r="C3778" t="str">
            <v>12</v>
          </cell>
          <cell r="D3778" t="str">
            <v>07</v>
          </cell>
          <cell r="E3778">
            <v>1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</row>
        <row r="3779">
          <cell r="A3779" t="str">
            <v>453934</v>
          </cell>
          <cell r="B3779" t="str">
            <v>1251</v>
          </cell>
          <cell r="C3779" t="str">
            <v>12</v>
          </cell>
          <cell r="D3779" t="str">
            <v>07</v>
          </cell>
          <cell r="E3779">
            <v>5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</row>
        <row r="3780">
          <cell r="A3780" t="str">
            <v>453934</v>
          </cell>
          <cell r="B3780" t="str">
            <v>1251</v>
          </cell>
          <cell r="C3780" t="str">
            <v>12</v>
          </cell>
          <cell r="D3780" t="str">
            <v>07</v>
          </cell>
          <cell r="E3780">
            <v>9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</row>
        <row r="3781">
          <cell r="A3781" t="str">
            <v>453934</v>
          </cell>
          <cell r="B3781" t="str">
            <v>1251</v>
          </cell>
          <cell r="C3781" t="str">
            <v>12</v>
          </cell>
          <cell r="D3781" t="str">
            <v>07</v>
          </cell>
          <cell r="E3781">
            <v>13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</row>
        <row r="3782">
          <cell r="A3782" t="str">
            <v>453934</v>
          </cell>
          <cell r="B3782" t="str">
            <v>1251</v>
          </cell>
          <cell r="C3782" t="str">
            <v>12</v>
          </cell>
          <cell r="D3782" t="str">
            <v>07</v>
          </cell>
          <cell r="E3782">
            <v>17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</row>
        <row r="3783">
          <cell r="A3783" t="str">
            <v>453934</v>
          </cell>
          <cell r="B3783" t="str">
            <v>1251</v>
          </cell>
          <cell r="C3783" t="str">
            <v>12</v>
          </cell>
          <cell r="D3783" t="str">
            <v>07</v>
          </cell>
          <cell r="E3783">
            <v>21</v>
          </cell>
          <cell r="G3783">
            <v>0</v>
          </cell>
          <cell r="H3783">
            <v>5</v>
          </cell>
          <cell r="I3783">
            <v>5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5</v>
          </cell>
          <cell r="Q3783">
            <v>5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</row>
        <row r="3784">
          <cell r="A3784" t="str">
            <v>453934</v>
          </cell>
          <cell r="B3784" t="str">
            <v>1251</v>
          </cell>
          <cell r="C3784" t="str">
            <v>12</v>
          </cell>
          <cell r="D3784" t="str">
            <v>07</v>
          </cell>
          <cell r="E3784">
            <v>25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</row>
        <row r="3785">
          <cell r="A3785" t="str">
            <v>453934</v>
          </cell>
          <cell r="B3785" t="str">
            <v>1251</v>
          </cell>
          <cell r="C3785" t="str">
            <v>12</v>
          </cell>
          <cell r="D3785" t="str">
            <v>07</v>
          </cell>
          <cell r="E3785">
            <v>29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5</v>
          </cell>
          <cell r="Q3785">
            <v>5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</row>
        <row r="3786">
          <cell r="A3786" t="str">
            <v>453934</v>
          </cell>
          <cell r="B3786" t="str">
            <v>1251</v>
          </cell>
          <cell r="C3786" t="str">
            <v>12</v>
          </cell>
          <cell r="D3786" t="str">
            <v>09</v>
          </cell>
          <cell r="E3786">
            <v>1</v>
          </cell>
          <cell r="G3786">
            <v>7161</v>
          </cell>
          <cell r="H3786">
            <v>3996</v>
          </cell>
          <cell r="I3786">
            <v>3996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7161</v>
          </cell>
          <cell r="T3786">
            <v>3996</v>
          </cell>
          <cell r="U3786">
            <v>3996</v>
          </cell>
          <cell r="V3786">
            <v>0</v>
          </cell>
          <cell r="W3786">
            <v>0</v>
          </cell>
        </row>
        <row r="3787">
          <cell r="A3787" t="str">
            <v>453934</v>
          </cell>
          <cell r="B3787" t="str">
            <v>1251</v>
          </cell>
          <cell r="C3787" t="str">
            <v>12</v>
          </cell>
          <cell r="D3787" t="str">
            <v>09</v>
          </cell>
          <cell r="E3787">
            <v>6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16500</v>
          </cell>
          <cell r="Q3787">
            <v>16846</v>
          </cell>
          <cell r="R3787">
            <v>16846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</row>
        <row r="3788">
          <cell r="A3788" t="str">
            <v>453934</v>
          </cell>
          <cell r="B3788" t="str">
            <v>1251</v>
          </cell>
          <cell r="C3788" t="str">
            <v>12</v>
          </cell>
          <cell r="D3788" t="str">
            <v>09</v>
          </cell>
          <cell r="E3788">
            <v>11</v>
          </cell>
          <cell r="G3788">
            <v>0</v>
          </cell>
          <cell r="H3788">
            <v>3159</v>
          </cell>
          <cell r="I3788">
            <v>3159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16500</v>
          </cell>
          <cell r="Q3788">
            <v>20005</v>
          </cell>
          <cell r="R3788">
            <v>20005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</row>
        <row r="3789">
          <cell r="A3789" t="str">
            <v>453934</v>
          </cell>
          <cell r="B3789" t="str">
            <v>1251</v>
          </cell>
          <cell r="C3789" t="str">
            <v>12</v>
          </cell>
          <cell r="D3789" t="str">
            <v>09</v>
          </cell>
          <cell r="E3789">
            <v>16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</row>
        <row r="3790">
          <cell r="A3790" t="str">
            <v>453934</v>
          </cell>
          <cell r="B3790" t="str">
            <v>1251</v>
          </cell>
          <cell r="C3790" t="str">
            <v>12</v>
          </cell>
          <cell r="D3790" t="str">
            <v>09</v>
          </cell>
          <cell r="E3790">
            <v>21</v>
          </cell>
          <cell r="G3790">
            <v>0</v>
          </cell>
          <cell r="H3790">
            <v>0</v>
          </cell>
          <cell r="I3790">
            <v>0</v>
          </cell>
          <cell r="J3790">
            <v>16500</v>
          </cell>
          <cell r="K3790">
            <v>20005</v>
          </cell>
          <cell r="L3790">
            <v>20005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</row>
        <row r="3791">
          <cell r="A3791" t="str">
            <v>453934</v>
          </cell>
          <cell r="B3791" t="str">
            <v>1251</v>
          </cell>
          <cell r="C3791" t="str">
            <v>12</v>
          </cell>
          <cell r="D3791" t="str">
            <v>09</v>
          </cell>
          <cell r="E3791">
            <v>26</v>
          </cell>
          <cell r="G3791">
            <v>0</v>
          </cell>
          <cell r="H3791">
            <v>0</v>
          </cell>
          <cell r="I3791">
            <v>0</v>
          </cell>
          <cell r="J3791">
            <v>23661</v>
          </cell>
          <cell r="K3791">
            <v>24001</v>
          </cell>
          <cell r="L3791">
            <v>24001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</row>
        <row r="3792">
          <cell r="A3792" t="str">
            <v>453934</v>
          </cell>
          <cell r="B3792" t="str">
            <v>1251</v>
          </cell>
          <cell r="C3792" t="str">
            <v>12</v>
          </cell>
          <cell r="D3792" t="str">
            <v>10</v>
          </cell>
          <cell r="E3792">
            <v>1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</row>
        <row r="3793">
          <cell r="A3793" t="str">
            <v>453934</v>
          </cell>
          <cell r="B3793" t="str">
            <v>1251</v>
          </cell>
          <cell r="C3793" t="str">
            <v>12</v>
          </cell>
          <cell r="D3793" t="str">
            <v>10</v>
          </cell>
          <cell r="E3793">
            <v>6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</row>
        <row r="3794">
          <cell r="A3794" t="str">
            <v>453934</v>
          </cell>
          <cell r="B3794" t="str">
            <v>1251</v>
          </cell>
          <cell r="C3794" t="str">
            <v>12</v>
          </cell>
          <cell r="D3794" t="str">
            <v>10</v>
          </cell>
          <cell r="E3794">
            <v>11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</row>
        <row r="3795">
          <cell r="A3795" t="str">
            <v>453934</v>
          </cell>
          <cell r="B3795" t="str">
            <v>1251</v>
          </cell>
          <cell r="C3795" t="str">
            <v>12</v>
          </cell>
          <cell r="D3795" t="str">
            <v>10</v>
          </cell>
          <cell r="E3795">
            <v>16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</row>
        <row r="3796">
          <cell r="A3796" t="str">
            <v>453934</v>
          </cell>
          <cell r="B3796" t="str">
            <v>1251</v>
          </cell>
          <cell r="C3796" t="str">
            <v>12</v>
          </cell>
          <cell r="D3796" t="str">
            <v>10</v>
          </cell>
          <cell r="E3796">
            <v>21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</row>
        <row r="3797">
          <cell r="A3797" t="str">
            <v>453934</v>
          </cell>
          <cell r="B3797" t="str">
            <v>1251</v>
          </cell>
          <cell r="C3797" t="str">
            <v>12</v>
          </cell>
          <cell r="D3797" t="str">
            <v>10</v>
          </cell>
          <cell r="E3797">
            <v>26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</row>
        <row r="3798">
          <cell r="A3798" t="str">
            <v>453934</v>
          </cell>
          <cell r="B3798" t="str">
            <v>1251</v>
          </cell>
          <cell r="C3798" t="str">
            <v>12</v>
          </cell>
          <cell r="D3798" t="str">
            <v>10</v>
          </cell>
          <cell r="E3798">
            <v>31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</row>
        <row r="3799">
          <cell r="A3799" t="str">
            <v>453934</v>
          </cell>
          <cell r="B3799" t="str">
            <v>1251</v>
          </cell>
          <cell r="C3799" t="str">
            <v>12</v>
          </cell>
          <cell r="D3799" t="str">
            <v>10</v>
          </cell>
          <cell r="E3799">
            <v>36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</row>
        <row r="3800">
          <cell r="A3800" t="str">
            <v>453934</v>
          </cell>
          <cell r="B3800" t="str">
            <v>1251</v>
          </cell>
          <cell r="C3800" t="str">
            <v>12</v>
          </cell>
          <cell r="D3800" t="str">
            <v>10</v>
          </cell>
          <cell r="E3800">
            <v>41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</row>
        <row r="3801">
          <cell r="A3801" t="str">
            <v>453934</v>
          </cell>
          <cell r="B3801" t="str">
            <v>1251</v>
          </cell>
          <cell r="C3801" t="str">
            <v>12</v>
          </cell>
          <cell r="D3801" t="str">
            <v>10</v>
          </cell>
          <cell r="E3801">
            <v>46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</row>
        <row r="3802">
          <cell r="A3802" t="str">
            <v>453934</v>
          </cell>
          <cell r="B3802" t="str">
            <v>1251</v>
          </cell>
          <cell r="C3802" t="str">
            <v>12</v>
          </cell>
          <cell r="D3802" t="str">
            <v>10</v>
          </cell>
          <cell r="E3802">
            <v>51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</row>
        <row r="3803">
          <cell r="A3803" t="str">
            <v>453934</v>
          </cell>
          <cell r="B3803" t="str">
            <v>1251</v>
          </cell>
          <cell r="C3803" t="str">
            <v>12</v>
          </cell>
          <cell r="D3803" t="str">
            <v>10</v>
          </cell>
          <cell r="E3803">
            <v>56</v>
          </cell>
          <cell r="G3803">
            <v>0</v>
          </cell>
          <cell r="H3803">
            <v>2954</v>
          </cell>
          <cell r="I3803">
            <v>2954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2954</v>
          </cell>
          <cell r="R3803">
            <v>2954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</row>
        <row r="3804">
          <cell r="A3804" t="str">
            <v>453934</v>
          </cell>
          <cell r="B3804" t="str">
            <v>1251</v>
          </cell>
          <cell r="C3804" t="str">
            <v>12</v>
          </cell>
          <cell r="D3804" t="str">
            <v>10</v>
          </cell>
          <cell r="E3804">
            <v>61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</row>
        <row r="3805">
          <cell r="A3805" t="str">
            <v>453934</v>
          </cell>
          <cell r="B3805" t="str">
            <v>1251</v>
          </cell>
          <cell r="C3805" t="str">
            <v>12</v>
          </cell>
          <cell r="D3805" t="str">
            <v>10</v>
          </cell>
          <cell r="E3805">
            <v>66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</row>
        <row r="3806">
          <cell r="A3806" t="str">
            <v>453934</v>
          </cell>
          <cell r="B3806" t="str">
            <v>1251</v>
          </cell>
          <cell r="C3806" t="str">
            <v>12</v>
          </cell>
          <cell r="D3806" t="str">
            <v>10</v>
          </cell>
          <cell r="E3806">
            <v>71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</row>
        <row r="3807">
          <cell r="A3807" t="str">
            <v>453934</v>
          </cell>
          <cell r="B3807" t="str">
            <v>1251</v>
          </cell>
          <cell r="C3807" t="str">
            <v>12</v>
          </cell>
          <cell r="D3807" t="str">
            <v>10</v>
          </cell>
          <cell r="E3807">
            <v>76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</row>
        <row r="3808">
          <cell r="A3808" t="str">
            <v>453934</v>
          </cell>
          <cell r="B3808" t="str">
            <v>1251</v>
          </cell>
          <cell r="C3808" t="str">
            <v>12</v>
          </cell>
          <cell r="D3808" t="str">
            <v>10</v>
          </cell>
          <cell r="E3808">
            <v>81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</row>
        <row r="3809">
          <cell r="A3809" t="str">
            <v>453934</v>
          </cell>
          <cell r="B3809" t="str">
            <v>1251</v>
          </cell>
          <cell r="C3809" t="str">
            <v>12</v>
          </cell>
          <cell r="D3809" t="str">
            <v>10</v>
          </cell>
          <cell r="E3809">
            <v>86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</row>
        <row r="3810">
          <cell r="A3810" t="str">
            <v>453934</v>
          </cell>
          <cell r="B3810" t="str">
            <v>1251</v>
          </cell>
          <cell r="C3810" t="str">
            <v>12</v>
          </cell>
          <cell r="D3810" t="str">
            <v>10</v>
          </cell>
          <cell r="E3810">
            <v>91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</row>
        <row r="3811">
          <cell r="A3811" t="str">
            <v>453934</v>
          </cell>
          <cell r="B3811" t="str">
            <v>1251</v>
          </cell>
          <cell r="C3811" t="str">
            <v>12</v>
          </cell>
          <cell r="D3811" t="str">
            <v>10</v>
          </cell>
          <cell r="E3811">
            <v>96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</row>
        <row r="3812">
          <cell r="A3812" t="str">
            <v>453934</v>
          </cell>
          <cell r="B3812" t="str">
            <v>1251</v>
          </cell>
          <cell r="C3812" t="str">
            <v>12</v>
          </cell>
          <cell r="D3812" t="str">
            <v>10</v>
          </cell>
          <cell r="E3812">
            <v>101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</row>
        <row r="3813">
          <cell r="A3813" t="str">
            <v>453934</v>
          </cell>
          <cell r="B3813" t="str">
            <v>1251</v>
          </cell>
          <cell r="C3813" t="str">
            <v>12</v>
          </cell>
          <cell r="D3813" t="str">
            <v>10</v>
          </cell>
          <cell r="E3813">
            <v>106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</row>
        <row r="3814">
          <cell r="A3814" t="str">
            <v>453934</v>
          </cell>
          <cell r="B3814" t="str">
            <v>1251</v>
          </cell>
          <cell r="C3814" t="str">
            <v>12</v>
          </cell>
          <cell r="D3814" t="str">
            <v>10</v>
          </cell>
          <cell r="E3814">
            <v>111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2954</v>
          </cell>
          <cell r="L3814">
            <v>2954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</row>
        <row r="3815">
          <cell r="A3815" t="str">
            <v>453934</v>
          </cell>
          <cell r="B3815" t="str">
            <v>1251</v>
          </cell>
          <cell r="C3815" t="str">
            <v>12</v>
          </cell>
          <cell r="D3815" t="str">
            <v>21</v>
          </cell>
          <cell r="E3815">
            <v>1</v>
          </cell>
          <cell r="G3815">
            <v>851286</v>
          </cell>
          <cell r="H3815">
            <v>12772</v>
          </cell>
          <cell r="I3815">
            <v>900</v>
          </cell>
          <cell r="J3815">
            <v>469</v>
          </cell>
          <cell r="K3815">
            <v>14141</v>
          </cell>
          <cell r="L3815">
            <v>4458</v>
          </cell>
          <cell r="M3815">
            <v>3261</v>
          </cell>
          <cell r="N3815">
            <v>60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</row>
        <row r="3816">
          <cell r="A3816" t="str">
            <v>453934</v>
          </cell>
          <cell r="B3816" t="str">
            <v>1251</v>
          </cell>
          <cell r="C3816" t="str">
            <v>12</v>
          </cell>
          <cell r="D3816" t="str">
            <v>21</v>
          </cell>
          <cell r="E3816">
            <v>1</v>
          </cell>
          <cell r="G3816">
            <v>999999</v>
          </cell>
          <cell r="H3816">
            <v>12772</v>
          </cell>
          <cell r="I3816">
            <v>900</v>
          </cell>
          <cell r="J3816">
            <v>469</v>
          </cell>
          <cell r="K3816">
            <v>14141</v>
          </cell>
          <cell r="L3816">
            <v>4458</v>
          </cell>
          <cell r="M3816">
            <v>3261</v>
          </cell>
          <cell r="N3816">
            <v>60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</row>
        <row r="3817">
          <cell r="A3817" t="str">
            <v>453934</v>
          </cell>
          <cell r="B3817" t="str">
            <v>1251</v>
          </cell>
          <cell r="C3817" t="str">
            <v>12</v>
          </cell>
          <cell r="D3817" t="str">
            <v>21</v>
          </cell>
          <cell r="E3817">
            <v>17</v>
          </cell>
          <cell r="G3817">
            <v>851286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</row>
        <row r="3818">
          <cell r="A3818" t="str">
            <v>453934</v>
          </cell>
          <cell r="B3818" t="str">
            <v>1251</v>
          </cell>
          <cell r="C3818" t="str">
            <v>12</v>
          </cell>
          <cell r="D3818" t="str">
            <v>21</v>
          </cell>
          <cell r="E3818">
            <v>17</v>
          </cell>
          <cell r="G3818">
            <v>999999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</row>
        <row r="3819">
          <cell r="A3819" t="str">
            <v>453934</v>
          </cell>
          <cell r="B3819" t="str">
            <v>1251</v>
          </cell>
          <cell r="C3819" t="str">
            <v>12</v>
          </cell>
          <cell r="D3819" t="str">
            <v>21</v>
          </cell>
          <cell r="E3819">
            <v>33</v>
          </cell>
          <cell r="G3819">
            <v>851286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</row>
        <row r="3820">
          <cell r="A3820" t="str">
            <v>453934</v>
          </cell>
          <cell r="B3820" t="str">
            <v>1251</v>
          </cell>
          <cell r="C3820" t="str">
            <v>12</v>
          </cell>
          <cell r="D3820" t="str">
            <v>21</v>
          </cell>
          <cell r="E3820">
            <v>33</v>
          </cell>
          <cell r="G3820">
            <v>999999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</row>
        <row r="3821">
          <cell r="A3821" t="str">
            <v>453934</v>
          </cell>
          <cell r="B3821" t="str">
            <v>1251</v>
          </cell>
          <cell r="C3821" t="str">
            <v>12</v>
          </cell>
          <cell r="D3821" t="str">
            <v>21</v>
          </cell>
          <cell r="E3821">
            <v>49</v>
          </cell>
          <cell r="G3821">
            <v>851286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413</v>
          </cell>
        </row>
        <row r="3822">
          <cell r="A3822" t="str">
            <v>453934</v>
          </cell>
          <cell r="B3822" t="str">
            <v>1251</v>
          </cell>
          <cell r="C3822" t="str">
            <v>12</v>
          </cell>
          <cell r="D3822" t="str">
            <v>21</v>
          </cell>
          <cell r="E3822">
            <v>49</v>
          </cell>
          <cell r="G3822">
            <v>999999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413</v>
          </cell>
        </row>
        <row r="3823">
          <cell r="A3823" t="str">
            <v>453934</v>
          </cell>
          <cell r="B3823" t="str">
            <v>1251</v>
          </cell>
          <cell r="C3823" t="str">
            <v>12</v>
          </cell>
          <cell r="D3823" t="str">
            <v>21</v>
          </cell>
          <cell r="E3823">
            <v>65</v>
          </cell>
          <cell r="G3823">
            <v>851286</v>
          </cell>
          <cell r="H3823">
            <v>0</v>
          </cell>
          <cell r="I3823">
            <v>83</v>
          </cell>
          <cell r="J3823">
            <v>0</v>
          </cell>
          <cell r="K3823">
            <v>0</v>
          </cell>
          <cell r="L3823">
            <v>22416</v>
          </cell>
          <cell r="M3823">
            <v>0</v>
          </cell>
          <cell r="N3823">
            <v>22416</v>
          </cell>
          <cell r="O3823">
            <v>0</v>
          </cell>
          <cell r="P3823">
            <v>22416</v>
          </cell>
          <cell r="Q3823">
            <v>1</v>
          </cell>
          <cell r="R3823">
            <v>1</v>
          </cell>
          <cell r="S3823">
            <v>6</v>
          </cell>
          <cell r="T3823">
            <v>6</v>
          </cell>
          <cell r="U3823">
            <v>0</v>
          </cell>
          <cell r="V3823">
            <v>0</v>
          </cell>
          <cell r="W3823">
            <v>0</v>
          </cell>
        </row>
        <row r="3824">
          <cell r="A3824" t="str">
            <v>453934</v>
          </cell>
          <cell r="B3824" t="str">
            <v>1251</v>
          </cell>
          <cell r="C3824" t="str">
            <v>12</v>
          </cell>
          <cell r="D3824" t="str">
            <v>21</v>
          </cell>
          <cell r="E3824">
            <v>65</v>
          </cell>
          <cell r="G3824">
            <v>999999</v>
          </cell>
          <cell r="H3824">
            <v>0</v>
          </cell>
          <cell r="I3824">
            <v>83</v>
          </cell>
          <cell r="J3824">
            <v>0</v>
          </cell>
          <cell r="K3824">
            <v>0</v>
          </cell>
          <cell r="L3824">
            <v>22416</v>
          </cell>
          <cell r="M3824">
            <v>0</v>
          </cell>
          <cell r="N3824">
            <v>22416</v>
          </cell>
          <cell r="O3824">
            <v>0</v>
          </cell>
          <cell r="P3824">
            <v>22416</v>
          </cell>
          <cell r="Q3824">
            <v>1</v>
          </cell>
          <cell r="R3824">
            <v>1</v>
          </cell>
          <cell r="S3824">
            <v>6</v>
          </cell>
          <cell r="T3824">
            <v>6</v>
          </cell>
          <cell r="U3824">
            <v>0</v>
          </cell>
          <cell r="V3824">
            <v>0</v>
          </cell>
          <cell r="W3824">
            <v>0</v>
          </cell>
        </row>
        <row r="3825">
          <cell r="A3825" t="str">
            <v>453934</v>
          </cell>
          <cell r="B3825" t="str">
            <v>1251</v>
          </cell>
          <cell r="C3825" t="str">
            <v>12</v>
          </cell>
          <cell r="D3825" t="str">
            <v>22</v>
          </cell>
          <cell r="E3825">
            <v>1</v>
          </cell>
          <cell r="G3825">
            <v>751922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596</v>
          </cell>
          <cell r="Q3825">
            <v>0</v>
          </cell>
          <cell r="R3825">
            <v>596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</row>
        <row r="3826">
          <cell r="A3826" t="str">
            <v>453934</v>
          </cell>
          <cell r="B3826" t="str">
            <v>1251</v>
          </cell>
          <cell r="C3826" t="str">
            <v>12</v>
          </cell>
          <cell r="D3826" t="str">
            <v>22</v>
          </cell>
          <cell r="E3826">
            <v>1</v>
          </cell>
          <cell r="G3826">
            <v>851286</v>
          </cell>
          <cell r="H3826">
            <v>0</v>
          </cell>
          <cell r="I3826">
            <v>0</v>
          </cell>
          <cell r="J3826">
            <v>0</v>
          </cell>
          <cell r="K3826">
            <v>5</v>
          </cell>
          <cell r="L3826">
            <v>0</v>
          </cell>
          <cell r="M3826">
            <v>0</v>
          </cell>
          <cell r="N3826">
            <v>16846</v>
          </cell>
          <cell r="O3826">
            <v>0</v>
          </cell>
          <cell r="P3826">
            <v>2563</v>
          </cell>
          <cell r="Q3826">
            <v>0</v>
          </cell>
          <cell r="R3826">
            <v>19409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</row>
        <row r="3827">
          <cell r="A3827" t="str">
            <v>453934</v>
          </cell>
          <cell r="B3827" t="str">
            <v>1251</v>
          </cell>
          <cell r="C3827" t="str">
            <v>12</v>
          </cell>
          <cell r="D3827" t="str">
            <v>22</v>
          </cell>
          <cell r="E3827">
            <v>1</v>
          </cell>
          <cell r="G3827">
            <v>999999</v>
          </cell>
          <cell r="H3827">
            <v>0</v>
          </cell>
          <cell r="I3827">
            <v>0</v>
          </cell>
          <cell r="J3827">
            <v>0</v>
          </cell>
          <cell r="K3827">
            <v>5</v>
          </cell>
          <cell r="L3827">
            <v>0</v>
          </cell>
          <cell r="M3827">
            <v>0</v>
          </cell>
          <cell r="N3827">
            <v>16846</v>
          </cell>
          <cell r="O3827">
            <v>0</v>
          </cell>
          <cell r="P3827">
            <v>3159</v>
          </cell>
          <cell r="Q3827">
            <v>0</v>
          </cell>
          <cell r="R3827">
            <v>20005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</row>
        <row r="3828">
          <cell r="A3828" t="str">
            <v>453934</v>
          </cell>
          <cell r="B3828" t="str">
            <v>1251</v>
          </cell>
          <cell r="C3828" t="str">
            <v>12</v>
          </cell>
          <cell r="D3828" t="str">
            <v>22</v>
          </cell>
          <cell r="E3828">
            <v>17</v>
          </cell>
          <cell r="G3828">
            <v>751922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596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</row>
        <row r="3829">
          <cell r="A3829" t="str">
            <v>453934</v>
          </cell>
          <cell r="B3829" t="str">
            <v>1251</v>
          </cell>
          <cell r="C3829" t="str">
            <v>12</v>
          </cell>
          <cell r="D3829" t="str">
            <v>22</v>
          </cell>
          <cell r="E3829">
            <v>17</v>
          </cell>
          <cell r="G3829">
            <v>851286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19414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</row>
        <row r="3830">
          <cell r="A3830" t="str">
            <v>453934</v>
          </cell>
          <cell r="B3830" t="str">
            <v>1251</v>
          </cell>
          <cell r="C3830" t="str">
            <v>12</v>
          </cell>
          <cell r="D3830" t="str">
            <v>22</v>
          </cell>
          <cell r="E3830">
            <v>17</v>
          </cell>
          <cell r="G3830">
            <v>999999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20010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</row>
        <row r="3831">
          <cell r="A3831" t="str">
            <v>453934</v>
          </cell>
          <cell r="B3831" t="str">
            <v>1251</v>
          </cell>
          <cell r="C3831" t="str">
            <v>12</v>
          </cell>
          <cell r="D3831" t="str">
            <v>22</v>
          </cell>
          <cell r="E3831">
            <v>33</v>
          </cell>
          <cell r="G3831">
            <v>751922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</row>
        <row r="3832">
          <cell r="A3832" t="str">
            <v>453934</v>
          </cell>
          <cell r="B3832" t="str">
            <v>1251</v>
          </cell>
          <cell r="C3832" t="str">
            <v>12</v>
          </cell>
          <cell r="D3832" t="str">
            <v>22</v>
          </cell>
          <cell r="E3832">
            <v>33</v>
          </cell>
          <cell r="G3832">
            <v>851286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</row>
        <row r="3833">
          <cell r="A3833" t="str">
            <v>453934</v>
          </cell>
          <cell r="B3833" t="str">
            <v>1251</v>
          </cell>
          <cell r="C3833" t="str">
            <v>12</v>
          </cell>
          <cell r="D3833" t="str">
            <v>22</v>
          </cell>
          <cell r="E3833">
            <v>33</v>
          </cell>
          <cell r="G3833">
            <v>999999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</row>
        <row r="3834">
          <cell r="A3834" t="str">
            <v>453934</v>
          </cell>
          <cell r="B3834" t="str">
            <v>1251</v>
          </cell>
          <cell r="C3834" t="str">
            <v>12</v>
          </cell>
          <cell r="D3834" t="str">
            <v>22</v>
          </cell>
          <cell r="E3834">
            <v>49</v>
          </cell>
          <cell r="G3834">
            <v>751922</v>
          </cell>
          <cell r="H3834">
            <v>3996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4592</v>
          </cell>
          <cell r="P3834">
            <v>0</v>
          </cell>
          <cell r="Q3834">
            <v>4592</v>
          </cell>
          <cell r="R3834">
            <v>0</v>
          </cell>
          <cell r="S3834">
            <v>4592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</row>
        <row r="3835">
          <cell r="A3835" t="str">
            <v>453934</v>
          </cell>
          <cell r="B3835" t="str">
            <v>1251</v>
          </cell>
          <cell r="C3835" t="str">
            <v>12</v>
          </cell>
          <cell r="D3835" t="str">
            <v>22</v>
          </cell>
          <cell r="E3835">
            <v>49</v>
          </cell>
          <cell r="G3835">
            <v>851286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19414</v>
          </cell>
          <cell r="P3835">
            <v>2954</v>
          </cell>
          <cell r="Q3835">
            <v>22368</v>
          </cell>
          <cell r="R3835">
            <v>0</v>
          </cell>
          <cell r="S3835">
            <v>22368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</row>
        <row r="3836">
          <cell r="A3836" t="str">
            <v>453934</v>
          </cell>
          <cell r="B3836" t="str">
            <v>1251</v>
          </cell>
          <cell r="C3836" t="str">
            <v>12</v>
          </cell>
          <cell r="D3836" t="str">
            <v>22</v>
          </cell>
          <cell r="E3836">
            <v>49</v>
          </cell>
          <cell r="G3836">
            <v>999999</v>
          </cell>
          <cell r="H3836">
            <v>3996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24006</v>
          </cell>
          <cell r="P3836">
            <v>2954</v>
          </cell>
          <cell r="Q3836">
            <v>26960</v>
          </cell>
          <cell r="R3836">
            <v>0</v>
          </cell>
          <cell r="S3836">
            <v>26960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</row>
        <row r="3837">
          <cell r="A3837" t="str">
            <v>453934</v>
          </cell>
          <cell r="B3837" t="str">
            <v>1251</v>
          </cell>
          <cell r="C3837" t="str">
            <v>12</v>
          </cell>
          <cell r="D3837" t="str">
            <v>23</v>
          </cell>
          <cell r="E3837">
            <v>1</v>
          </cell>
          <cell r="G3837">
            <v>13801</v>
          </cell>
          <cell r="H3837">
            <v>0</v>
          </cell>
          <cell r="I3837">
            <v>0</v>
          </cell>
          <cell r="J3837">
            <v>340</v>
          </cell>
          <cell r="K3837">
            <v>0</v>
          </cell>
          <cell r="L3837">
            <v>340</v>
          </cell>
          <cell r="M3837">
            <v>14141</v>
          </cell>
          <cell r="N3837">
            <v>14141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</row>
        <row r="3838">
          <cell r="A3838" t="str">
            <v>453934</v>
          </cell>
          <cell r="B3838" t="str">
            <v>1251</v>
          </cell>
          <cell r="C3838" t="str">
            <v>12</v>
          </cell>
          <cell r="D3838" t="str">
            <v>23</v>
          </cell>
          <cell r="E3838">
            <v>2</v>
          </cell>
          <cell r="G3838">
            <v>4488</v>
          </cell>
          <cell r="H3838">
            <v>0</v>
          </cell>
          <cell r="I3838">
            <v>0</v>
          </cell>
          <cell r="J3838">
            <v>31</v>
          </cell>
          <cell r="K3838">
            <v>0</v>
          </cell>
          <cell r="L3838">
            <v>31</v>
          </cell>
          <cell r="M3838">
            <v>4519</v>
          </cell>
          <cell r="N3838">
            <v>4458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</row>
        <row r="3839">
          <cell r="A3839" t="str">
            <v>453934</v>
          </cell>
          <cell r="B3839" t="str">
            <v>1251</v>
          </cell>
          <cell r="C3839" t="str">
            <v>12</v>
          </cell>
          <cell r="D3839" t="str">
            <v>23</v>
          </cell>
          <cell r="E3839">
            <v>3</v>
          </cell>
          <cell r="G3839">
            <v>5372</v>
          </cell>
          <cell r="H3839">
            <v>0</v>
          </cell>
          <cell r="I3839">
            <v>0</v>
          </cell>
          <cell r="J3839">
            <v>2431</v>
          </cell>
          <cell r="K3839">
            <v>0</v>
          </cell>
          <cell r="L3839">
            <v>2431</v>
          </cell>
          <cell r="M3839">
            <v>7803</v>
          </cell>
          <cell r="N3839">
            <v>3321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</row>
        <row r="3840">
          <cell r="A3840" t="str">
            <v>453934</v>
          </cell>
          <cell r="B3840" t="str">
            <v>1251</v>
          </cell>
          <cell r="C3840" t="str">
            <v>12</v>
          </cell>
          <cell r="D3840" t="str">
            <v>23</v>
          </cell>
          <cell r="E3840">
            <v>4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</row>
        <row r="3841">
          <cell r="A3841" t="str">
            <v>453934</v>
          </cell>
          <cell r="B3841" t="str">
            <v>1251</v>
          </cell>
          <cell r="C3841" t="str">
            <v>12</v>
          </cell>
          <cell r="D3841" t="str">
            <v>23</v>
          </cell>
          <cell r="E3841">
            <v>5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</row>
        <row r="3842">
          <cell r="A3842" t="str">
            <v>453934</v>
          </cell>
          <cell r="B3842" t="str">
            <v>1251</v>
          </cell>
          <cell r="C3842" t="str">
            <v>12</v>
          </cell>
          <cell r="D3842" t="str">
            <v>23</v>
          </cell>
          <cell r="E3842">
            <v>6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</row>
        <row r="3843">
          <cell r="A3843" t="str">
            <v>453934</v>
          </cell>
          <cell r="B3843" t="str">
            <v>1251</v>
          </cell>
          <cell r="C3843" t="str">
            <v>12</v>
          </cell>
          <cell r="D3843" t="str">
            <v>23</v>
          </cell>
          <cell r="E3843">
            <v>7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</row>
        <row r="3844">
          <cell r="A3844" t="str">
            <v>453934</v>
          </cell>
          <cell r="B3844" t="str">
            <v>1251</v>
          </cell>
          <cell r="C3844" t="str">
            <v>12</v>
          </cell>
          <cell r="D3844" t="str">
            <v>23</v>
          </cell>
          <cell r="E3844">
            <v>8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</row>
        <row r="3845">
          <cell r="A3845" t="str">
            <v>453934</v>
          </cell>
          <cell r="B3845" t="str">
            <v>1251</v>
          </cell>
          <cell r="C3845" t="str">
            <v>12</v>
          </cell>
          <cell r="D3845" t="str">
            <v>23</v>
          </cell>
          <cell r="E3845">
            <v>9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</row>
        <row r="3846">
          <cell r="A3846" t="str">
            <v>453934</v>
          </cell>
          <cell r="B3846" t="str">
            <v>1251</v>
          </cell>
          <cell r="C3846" t="str">
            <v>12</v>
          </cell>
          <cell r="D3846" t="str">
            <v>23</v>
          </cell>
          <cell r="E3846">
            <v>10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</row>
        <row r="3847">
          <cell r="A3847" t="str">
            <v>453934</v>
          </cell>
          <cell r="B3847" t="str">
            <v>1251</v>
          </cell>
          <cell r="C3847" t="str">
            <v>12</v>
          </cell>
          <cell r="D3847" t="str">
            <v>23</v>
          </cell>
          <cell r="E3847">
            <v>11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</row>
        <row r="3848">
          <cell r="A3848" t="str">
            <v>453934</v>
          </cell>
          <cell r="B3848" t="str">
            <v>1251</v>
          </cell>
          <cell r="C3848" t="str">
            <v>12</v>
          </cell>
          <cell r="D3848" t="str">
            <v>23</v>
          </cell>
          <cell r="E3848">
            <v>12</v>
          </cell>
          <cell r="G3848">
            <v>23661</v>
          </cell>
          <cell r="H3848">
            <v>0</v>
          </cell>
          <cell r="I3848">
            <v>0</v>
          </cell>
          <cell r="J3848">
            <v>2802</v>
          </cell>
          <cell r="K3848">
            <v>0</v>
          </cell>
          <cell r="L3848">
            <v>2802</v>
          </cell>
          <cell r="M3848">
            <v>26463</v>
          </cell>
          <cell r="N3848">
            <v>21920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</row>
        <row r="3849">
          <cell r="A3849" t="str">
            <v>453934</v>
          </cell>
          <cell r="B3849" t="str">
            <v>1251</v>
          </cell>
          <cell r="C3849" t="str">
            <v>12</v>
          </cell>
          <cell r="D3849" t="str">
            <v>23</v>
          </cell>
          <cell r="E3849">
            <v>13</v>
          </cell>
          <cell r="G3849">
            <v>0</v>
          </cell>
          <cell r="H3849">
            <v>0</v>
          </cell>
          <cell r="I3849">
            <v>0</v>
          </cell>
          <cell r="J3849">
            <v>497</v>
          </cell>
          <cell r="K3849">
            <v>0</v>
          </cell>
          <cell r="L3849">
            <v>497</v>
          </cell>
          <cell r="M3849">
            <v>497</v>
          </cell>
          <cell r="N3849">
            <v>496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A3850" t="str">
            <v>453934</v>
          </cell>
          <cell r="B3850" t="str">
            <v>1251</v>
          </cell>
          <cell r="C3850" t="str">
            <v>12</v>
          </cell>
          <cell r="D3850" t="str">
            <v>23</v>
          </cell>
          <cell r="E3850">
            <v>14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A3851" t="str">
            <v>453934</v>
          </cell>
          <cell r="B3851" t="str">
            <v>1251</v>
          </cell>
          <cell r="C3851" t="str">
            <v>12</v>
          </cell>
          <cell r="D3851" t="str">
            <v>23</v>
          </cell>
          <cell r="E3851">
            <v>15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A3852" t="str">
            <v>453934</v>
          </cell>
          <cell r="B3852" t="str">
            <v>1251</v>
          </cell>
          <cell r="C3852" t="str">
            <v>12</v>
          </cell>
          <cell r="D3852" t="str">
            <v>23</v>
          </cell>
          <cell r="E3852">
            <v>16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A3853" t="str">
            <v>453934</v>
          </cell>
          <cell r="B3853" t="str">
            <v>1251</v>
          </cell>
          <cell r="C3853" t="str">
            <v>12</v>
          </cell>
          <cell r="D3853" t="str">
            <v>23</v>
          </cell>
          <cell r="E3853">
            <v>17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A3854" t="str">
            <v>453934</v>
          </cell>
          <cell r="B3854" t="str">
            <v>1251</v>
          </cell>
          <cell r="C3854" t="str">
            <v>12</v>
          </cell>
          <cell r="D3854" t="str">
            <v>23</v>
          </cell>
          <cell r="E3854">
            <v>18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A3855" t="str">
            <v>453934</v>
          </cell>
          <cell r="B3855" t="str">
            <v>1251</v>
          </cell>
          <cell r="C3855" t="str">
            <v>12</v>
          </cell>
          <cell r="D3855" t="str">
            <v>23</v>
          </cell>
          <cell r="E3855">
            <v>19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A3856" t="str">
            <v>453934</v>
          </cell>
          <cell r="B3856" t="str">
            <v>1251</v>
          </cell>
          <cell r="C3856" t="str">
            <v>12</v>
          </cell>
          <cell r="D3856" t="str">
            <v>23</v>
          </cell>
          <cell r="E3856">
            <v>20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A3857" t="str">
            <v>453934</v>
          </cell>
          <cell r="B3857" t="str">
            <v>1251</v>
          </cell>
          <cell r="C3857" t="str">
            <v>12</v>
          </cell>
          <cell r="D3857" t="str">
            <v>23</v>
          </cell>
          <cell r="E3857">
            <v>21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</row>
        <row r="3858">
          <cell r="A3858" t="str">
            <v>453934</v>
          </cell>
          <cell r="B3858" t="str">
            <v>1251</v>
          </cell>
          <cell r="C3858" t="str">
            <v>12</v>
          </cell>
          <cell r="D3858" t="str">
            <v>23</v>
          </cell>
          <cell r="E3858">
            <v>22</v>
          </cell>
          <cell r="G3858">
            <v>0</v>
          </cell>
          <cell r="H3858">
            <v>0</v>
          </cell>
          <cell r="I3858">
            <v>0</v>
          </cell>
          <cell r="J3858">
            <v>497</v>
          </cell>
          <cell r="K3858">
            <v>0</v>
          </cell>
          <cell r="L3858">
            <v>497</v>
          </cell>
          <cell r="M3858">
            <v>497</v>
          </cell>
          <cell r="N3858">
            <v>496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</row>
        <row r="3859">
          <cell r="A3859" t="str">
            <v>453934</v>
          </cell>
          <cell r="B3859" t="str">
            <v>1251</v>
          </cell>
          <cell r="C3859" t="str">
            <v>12</v>
          </cell>
          <cell r="D3859" t="str">
            <v>23</v>
          </cell>
          <cell r="E3859">
            <v>23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</row>
        <row r="3860">
          <cell r="A3860" t="str">
            <v>453934</v>
          </cell>
          <cell r="B3860" t="str">
            <v>1251</v>
          </cell>
          <cell r="C3860" t="str">
            <v>12</v>
          </cell>
          <cell r="D3860" t="str">
            <v>23</v>
          </cell>
          <cell r="E3860">
            <v>24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</row>
        <row r="3861">
          <cell r="A3861" t="str">
            <v>453934</v>
          </cell>
          <cell r="B3861" t="str">
            <v>1251</v>
          </cell>
          <cell r="C3861" t="str">
            <v>12</v>
          </cell>
          <cell r="D3861" t="str">
            <v>23</v>
          </cell>
          <cell r="E3861">
            <v>25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</row>
        <row r="3862">
          <cell r="A3862" t="str">
            <v>453934</v>
          </cell>
          <cell r="B3862" t="str">
            <v>1251</v>
          </cell>
          <cell r="C3862" t="str">
            <v>12</v>
          </cell>
          <cell r="D3862" t="str">
            <v>23</v>
          </cell>
          <cell r="E3862">
            <v>26</v>
          </cell>
          <cell r="G3862">
            <v>23661</v>
          </cell>
          <cell r="H3862">
            <v>0</v>
          </cell>
          <cell r="I3862">
            <v>0</v>
          </cell>
          <cell r="J3862">
            <v>3299</v>
          </cell>
          <cell r="K3862">
            <v>0</v>
          </cell>
          <cell r="L3862">
            <v>3299</v>
          </cell>
          <cell r="M3862">
            <v>26960</v>
          </cell>
          <cell r="N3862">
            <v>22416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</row>
        <row r="3863">
          <cell r="A3863" t="str">
            <v>453934</v>
          </cell>
          <cell r="B3863" t="str">
            <v>1251</v>
          </cell>
          <cell r="C3863" t="str">
            <v>12</v>
          </cell>
          <cell r="D3863" t="str">
            <v>23</v>
          </cell>
          <cell r="E3863">
            <v>27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</row>
        <row r="3864">
          <cell r="A3864" t="str">
            <v>453934</v>
          </cell>
          <cell r="B3864" t="str">
            <v>1251</v>
          </cell>
          <cell r="C3864" t="str">
            <v>12</v>
          </cell>
          <cell r="D3864" t="str">
            <v>23</v>
          </cell>
          <cell r="E3864">
            <v>28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-6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</row>
        <row r="3865">
          <cell r="A3865" t="str">
            <v>453934</v>
          </cell>
          <cell r="B3865" t="str">
            <v>1251</v>
          </cell>
          <cell r="C3865" t="str">
            <v>12</v>
          </cell>
          <cell r="D3865" t="str">
            <v>23</v>
          </cell>
          <cell r="E3865">
            <v>29</v>
          </cell>
          <cell r="G3865">
            <v>23661</v>
          </cell>
          <cell r="H3865">
            <v>0</v>
          </cell>
          <cell r="I3865">
            <v>0</v>
          </cell>
          <cell r="J3865">
            <v>3299</v>
          </cell>
          <cell r="K3865">
            <v>0</v>
          </cell>
          <cell r="L3865">
            <v>3299</v>
          </cell>
          <cell r="M3865">
            <v>26960</v>
          </cell>
          <cell r="N3865">
            <v>22410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</row>
        <row r="3866">
          <cell r="A3866" t="str">
            <v>453934</v>
          </cell>
          <cell r="B3866" t="str">
            <v>1251</v>
          </cell>
          <cell r="C3866" t="str">
            <v>12</v>
          </cell>
          <cell r="D3866" t="str">
            <v>23</v>
          </cell>
          <cell r="E3866">
            <v>30</v>
          </cell>
          <cell r="G3866">
            <v>16500</v>
          </cell>
          <cell r="H3866">
            <v>0</v>
          </cell>
          <cell r="I3866">
            <v>0</v>
          </cell>
          <cell r="J3866">
            <v>3510</v>
          </cell>
          <cell r="K3866">
            <v>0</v>
          </cell>
          <cell r="L3866">
            <v>3510</v>
          </cell>
          <cell r="M3866">
            <v>20010</v>
          </cell>
          <cell r="N3866">
            <v>20010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</row>
        <row r="3867">
          <cell r="A3867" t="str">
            <v>453934</v>
          </cell>
          <cell r="B3867" t="str">
            <v>1251</v>
          </cell>
          <cell r="C3867" t="str">
            <v>12</v>
          </cell>
          <cell r="D3867" t="str">
            <v>23</v>
          </cell>
          <cell r="E3867">
            <v>31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</row>
        <row r="3868">
          <cell r="A3868" t="str">
            <v>453934</v>
          </cell>
          <cell r="B3868" t="str">
            <v>1251</v>
          </cell>
          <cell r="C3868" t="str">
            <v>12</v>
          </cell>
          <cell r="D3868" t="str">
            <v>23</v>
          </cell>
          <cell r="E3868">
            <v>32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</row>
        <row r="3869">
          <cell r="A3869" t="str">
            <v>453934</v>
          </cell>
          <cell r="B3869" t="str">
            <v>1251</v>
          </cell>
          <cell r="C3869" t="str">
            <v>12</v>
          </cell>
          <cell r="D3869" t="str">
            <v>23</v>
          </cell>
          <cell r="E3869">
            <v>33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</row>
        <row r="3870">
          <cell r="A3870" t="str">
            <v>453934</v>
          </cell>
          <cell r="B3870" t="str">
            <v>1251</v>
          </cell>
          <cell r="C3870" t="str">
            <v>12</v>
          </cell>
          <cell r="D3870" t="str">
            <v>23</v>
          </cell>
          <cell r="E3870">
            <v>34</v>
          </cell>
          <cell r="G3870">
            <v>7161</v>
          </cell>
          <cell r="H3870">
            <v>0</v>
          </cell>
          <cell r="I3870">
            <v>0</v>
          </cell>
          <cell r="J3870">
            <v>-3165</v>
          </cell>
          <cell r="K3870">
            <v>0</v>
          </cell>
          <cell r="L3870">
            <v>-3165</v>
          </cell>
          <cell r="M3870">
            <v>3996</v>
          </cell>
          <cell r="N3870">
            <v>3996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</row>
        <row r="3871">
          <cell r="A3871" t="str">
            <v>453934</v>
          </cell>
          <cell r="B3871" t="str">
            <v>1251</v>
          </cell>
          <cell r="C3871" t="str">
            <v>12</v>
          </cell>
          <cell r="D3871" t="str">
            <v>23</v>
          </cell>
          <cell r="E3871">
            <v>35</v>
          </cell>
          <cell r="G3871">
            <v>0</v>
          </cell>
          <cell r="H3871">
            <v>0</v>
          </cell>
          <cell r="I3871">
            <v>0</v>
          </cell>
          <cell r="J3871">
            <v>2954</v>
          </cell>
          <cell r="K3871">
            <v>0</v>
          </cell>
          <cell r="L3871">
            <v>2954</v>
          </cell>
          <cell r="M3871">
            <v>2954</v>
          </cell>
          <cell r="N3871">
            <v>2954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</row>
        <row r="3872">
          <cell r="A3872" t="str">
            <v>453934</v>
          </cell>
          <cell r="B3872" t="str">
            <v>1251</v>
          </cell>
          <cell r="C3872" t="str">
            <v>12</v>
          </cell>
          <cell r="D3872" t="str">
            <v>23</v>
          </cell>
          <cell r="E3872">
            <v>36</v>
          </cell>
          <cell r="G3872">
            <v>23661</v>
          </cell>
          <cell r="H3872">
            <v>0</v>
          </cell>
          <cell r="I3872">
            <v>0</v>
          </cell>
          <cell r="J3872">
            <v>3299</v>
          </cell>
          <cell r="K3872">
            <v>0</v>
          </cell>
          <cell r="L3872">
            <v>3299</v>
          </cell>
          <cell r="M3872">
            <v>26960</v>
          </cell>
          <cell r="N3872">
            <v>26960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</row>
        <row r="3873">
          <cell r="A3873" t="str">
            <v>453934</v>
          </cell>
          <cell r="B3873" t="str">
            <v>1251</v>
          </cell>
          <cell r="C3873" t="str">
            <v>12</v>
          </cell>
          <cell r="D3873" t="str">
            <v>23</v>
          </cell>
          <cell r="E3873">
            <v>37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</row>
        <row r="3874">
          <cell r="A3874" t="str">
            <v>453934</v>
          </cell>
          <cell r="B3874" t="str">
            <v>1251</v>
          </cell>
          <cell r="C3874" t="str">
            <v>12</v>
          </cell>
          <cell r="D3874" t="str">
            <v>23</v>
          </cell>
          <cell r="E3874">
            <v>38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</row>
        <row r="3875">
          <cell r="A3875" t="str">
            <v>453934</v>
          </cell>
          <cell r="B3875" t="str">
            <v>1251</v>
          </cell>
          <cell r="C3875" t="str">
            <v>12</v>
          </cell>
          <cell r="D3875" t="str">
            <v>23</v>
          </cell>
          <cell r="E3875">
            <v>39</v>
          </cell>
          <cell r="G3875">
            <v>23661</v>
          </cell>
          <cell r="H3875">
            <v>0</v>
          </cell>
          <cell r="I3875">
            <v>0</v>
          </cell>
          <cell r="J3875">
            <v>3299</v>
          </cell>
          <cell r="K3875">
            <v>0</v>
          </cell>
          <cell r="L3875">
            <v>3299</v>
          </cell>
          <cell r="M3875">
            <v>26960</v>
          </cell>
          <cell r="N3875">
            <v>26960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</row>
        <row r="3876">
          <cell r="A3876" t="str">
            <v>453934</v>
          </cell>
          <cell r="B3876" t="str">
            <v>1251</v>
          </cell>
          <cell r="C3876" t="str">
            <v>12</v>
          </cell>
          <cell r="D3876" t="str">
            <v>24</v>
          </cell>
          <cell r="E3876">
            <v>1</v>
          </cell>
          <cell r="G3876">
            <v>2187</v>
          </cell>
          <cell r="H3876">
            <v>0</v>
          </cell>
          <cell r="I3876">
            <v>79</v>
          </cell>
          <cell r="J3876">
            <v>0</v>
          </cell>
          <cell r="K3876">
            <v>2266</v>
          </cell>
          <cell r="L3876">
            <v>24006</v>
          </cell>
          <cell r="M3876">
            <v>22410</v>
          </cell>
          <cell r="N3876">
            <v>3766</v>
          </cell>
          <cell r="O3876">
            <v>0</v>
          </cell>
          <cell r="P3876">
            <v>96</v>
          </cell>
          <cell r="Q3876">
            <v>0</v>
          </cell>
          <cell r="R3876">
            <v>3862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</row>
        <row r="3877">
          <cell r="A3877" t="str">
            <v>453934</v>
          </cell>
          <cell r="B3877" t="str">
            <v>1251</v>
          </cell>
          <cell r="C3877" t="str">
            <v>12</v>
          </cell>
          <cell r="D3877" t="str">
            <v>29</v>
          </cell>
          <cell r="E3877">
            <v>1</v>
          </cell>
          <cell r="G3877">
            <v>2187</v>
          </cell>
          <cell r="H3877">
            <v>3766</v>
          </cell>
          <cell r="I3877">
            <v>79</v>
          </cell>
          <cell r="J3877">
            <v>96</v>
          </cell>
          <cell r="K3877">
            <v>2266</v>
          </cell>
          <cell r="L3877">
            <v>3862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688</v>
          </cell>
          <cell r="R3877">
            <v>680</v>
          </cell>
          <cell r="S3877">
            <v>0</v>
          </cell>
          <cell r="T3877">
            <v>0</v>
          </cell>
          <cell r="U3877">
            <v>0</v>
          </cell>
          <cell r="V3877">
            <v>2</v>
          </cell>
          <cell r="W3877">
            <v>0</v>
          </cell>
        </row>
        <row r="3878">
          <cell r="A3878" t="str">
            <v>453934</v>
          </cell>
          <cell r="B3878" t="str">
            <v>1251</v>
          </cell>
          <cell r="C3878" t="str">
            <v>12</v>
          </cell>
          <cell r="D3878" t="str">
            <v>29</v>
          </cell>
          <cell r="E3878">
            <v>9</v>
          </cell>
          <cell r="G3878">
            <v>0</v>
          </cell>
          <cell r="H3878">
            <v>0</v>
          </cell>
          <cell r="I3878">
            <v>688</v>
          </cell>
          <cell r="J3878">
            <v>682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2954</v>
          </cell>
          <cell r="P3878">
            <v>4544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1193</v>
          </cell>
          <cell r="V3878">
            <v>0</v>
          </cell>
          <cell r="W3878">
            <v>0</v>
          </cell>
        </row>
        <row r="3879">
          <cell r="A3879" t="str">
            <v>453934</v>
          </cell>
          <cell r="B3879" t="str">
            <v>1251</v>
          </cell>
          <cell r="C3879" t="str">
            <v>12</v>
          </cell>
          <cell r="D3879" t="str">
            <v>29</v>
          </cell>
          <cell r="E3879">
            <v>17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4147</v>
          </cell>
          <cell r="L3879">
            <v>4544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4147</v>
          </cell>
          <cell r="R3879">
            <v>4544</v>
          </cell>
          <cell r="S3879">
            <v>2954</v>
          </cell>
          <cell r="T3879">
            <v>0</v>
          </cell>
          <cell r="U3879">
            <v>1193</v>
          </cell>
          <cell r="V3879">
            <v>4544</v>
          </cell>
          <cell r="W3879">
            <v>0</v>
          </cell>
        </row>
        <row r="3880">
          <cell r="A3880" t="str">
            <v>453934</v>
          </cell>
          <cell r="B3880" t="str">
            <v>1251</v>
          </cell>
          <cell r="C3880" t="str">
            <v>12</v>
          </cell>
          <cell r="D3880" t="str">
            <v>29</v>
          </cell>
          <cell r="E3880">
            <v>25</v>
          </cell>
          <cell r="G3880">
            <v>0</v>
          </cell>
          <cell r="H3880">
            <v>0</v>
          </cell>
          <cell r="I3880">
            <v>8294</v>
          </cell>
          <cell r="J3880">
            <v>9088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</row>
        <row r="3881">
          <cell r="A3881" t="str">
            <v>453934</v>
          </cell>
          <cell r="B3881" t="str">
            <v>1251</v>
          </cell>
          <cell r="C3881" t="str">
            <v>12</v>
          </cell>
          <cell r="D3881" t="str">
            <v>34</v>
          </cell>
          <cell r="E3881">
            <v>0</v>
          </cell>
          <cell r="G3881">
            <v>86</v>
          </cell>
          <cell r="H3881">
            <v>2830</v>
          </cell>
          <cell r="I3881">
            <v>0</v>
          </cell>
          <cell r="J3881">
            <v>0</v>
          </cell>
          <cell r="K3881">
            <v>325</v>
          </cell>
          <cell r="L3881">
            <v>0</v>
          </cell>
          <cell r="M3881">
            <v>0</v>
          </cell>
          <cell r="N3881">
            <v>188</v>
          </cell>
          <cell r="O3881">
            <v>3155</v>
          </cell>
          <cell r="P3881">
            <v>0</v>
          </cell>
          <cell r="Q3881">
            <v>1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</row>
        <row r="3882">
          <cell r="A3882" t="str">
            <v>453934</v>
          </cell>
          <cell r="B3882" t="str">
            <v>1251</v>
          </cell>
          <cell r="C3882" t="str">
            <v>12</v>
          </cell>
          <cell r="D3882" t="str">
            <v>34</v>
          </cell>
          <cell r="E3882">
            <v>0</v>
          </cell>
          <cell r="G3882">
            <v>93</v>
          </cell>
          <cell r="H3882">
            <v>3140</v>
          </cell>
          <cell r="I3882">
            <v>0</v>
          </cell>
          <cell r="J3882">
            <v>0</v>
          </cell>
          <cell r="K3882">
            <v>104</v>
          </cell>
          <cell r="L3882">
            <v>0</v>
          </cell>
          <cell r="M3882">
            <v>0</v>
          </cell>
          <cell r="N3882">
            <v>259</v>
          </cell>
          <cell r="O3882">
            <v>3244</v>
          </cell>
          <cell r="P3882">
            <v>0</v>
          </cell>
          <cell r="Q3882">
            <v>3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</row>
        <row r="3883">
          <cell r="A3883" t="str">
            <v>453934</v>
          </cell>
          <cell r="B3883" t="str">
            <v>1251</v>
          </cell>
          <cell r="C3883" t="str">
            <v>12</v>
          </cell>
          <cell r="D3883" t="str">
            <v>34</v>
          </cell>
          <cell r="E3883">
            <v>0</v>
          </cell>
          <cell r="G3883">
            <v>97</v>
          </cell>
          <cell r="H3883">
            <v>1590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165</v>
          </cell>
          <cell r="O3883">
            <v>1590</v>
          </cell>
          <cell r="P3883">
            <v>0</v>
          </cell>
          <cell r="Q3883">
            <v>1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</row>
        <row r="3884">
          <cell r="A3884" t="str">
            <v>453934</v>
          </cell>
          <cell r="B3884" t="str">
            <v>1251</v>
          </cell>
          <cell r="C3884" t="str">
            <v>12</v>
          </cell>
          <cell r="D3884" t="str">
            <v>34</v>
          </cell>
          <cell r="E3884">
            <v>0</v>
          </cell>
          <cell r="G3884">
            <v>102</v>
          </cell>
          <cell r="H3884">
            <v>4158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366</v>
          </cell>
          <cell r="O3884">
            <v>4158</v>
          </cell>
          <cell r="P3884">
            <v>0</v>
          </cell>
          <cell r="Q3884">
            <v>2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</row>
        <row r="3885">
          <cell r="A3885" t="str">
            <v>453934</v>
          </cell>
          <cell r="B3885" t="str">
            <v>1251</v>
          </cell>
          <cell r="C3885" t="str">
            <v>12</v>
          </cell>
          <cell r="D3885" t="str">
            <v>34</v>
          </cell>
          <cell r="E3885">
            <v>0</v>
          </cell>
          <cell r="G3885">
            <v>105</v>
          </cell>
          <cell r="H3885">
            <v>11718</v>
          </cell>
          <cell r="I3885">
            <v>0</v>
          </cell>
          <cell r="J3885">
            <v>0</v>
          </cell>
          <cell r="K3885">
            <v>429</v>
          </cell>
          <cell r="L3885">
            <v>0</v>
          </cell>
          <cell r="M3885">
            <v>0</v>
          </cell>
          <cell r="N3885">
            <v>978</v>
          </cell>
          <cell r="O3885">
            <v>12147</v>
          </cell>
          <cell r="P3885">
            <v>0</v>
          </cell>
          <cell r="Q3885">
            <v>7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</row>
        <row r="3886">
          <cell r="A3886" t="str">
            <v>453934</v>
          </cell>
          <cell r="B3886" t="str">
            <v>1251</v>
          </cell>
          <cell r="C3886" t="str">
            <v>12</v>
          </cell>
          <cell r="D3886" t="str">
            <v>34</v>
          </cell>
          <cell r="E3886">
            <v>0</v>
          </cell>
          <cell r="G3886">
            <v>151</v>
          </cell>
          <cell r="H3886">
            <v>11718</v>
          </cell>
          <cell r="I3886">
            <v>0</v>
          </cell>
          <cell r="J3886">
            <v>0</v>
          </cell>
          <cell r="K3886">
            <v>429</v>
          </cell>
          <cell r="L3886">
            <v>0</v>
          </cell>
          <cell r="M3886">
            <v>0</v>
          </cell>
          <cell r="N3886">
            <v>978</v>
          </cell>
          <cell r="O3886">
            <v>12147</v>
          </cell>
          <cell r="P3886">
            <v>0</v>
          </cell>
          <cell r="Q3886">
            <v>7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</row>
        <row r="3887">
          <cell r="A3887" t="str">
            <v>453934</v>
          </cell>
          <cell r="B3887" t="str">
            <v>1251</v>
          </cell>
          <cell r="C3887" t="str">
            <v>12</v>
          </cell>
          <cell r="D3887" t="str">
            <v>34</v>
          </cell>
          <cell r="E3887">
            <v>0</v>
          </cell>
          <cell r="G3887">
            <v>156</v>
          </cell>
          <cell r="H3887">
            <v>625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625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</row>
        <row r="3888">
          <cell r="A3888" t="str">
            <v>453934</v>
          </cell>
          <cell r="B3888" t="str">
            <v>1251</v>
          </cell>
          <cell r="C3888" t="str">
            <v>12</v>
          </cell>
          <cell r="D3888" t="str">
            <v>34</v>
          </cell>
          <cell r="E3888">
            <v>0</v>
          </cell>
          <cell r="G3888">
            <v>157</v>
          </cell>
          <cell r="H3888">
            <v>625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625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</row>
        <row r="3889">
          <cell r="A3889" t="str">
            <v>453934</v>
          </cell>
          <cell r="B3889" t="str">
            <v>1251</v>
          </cell>
          <cell r="C3889" t="str">
            <v>12</v>
          </cell>
          <cell r="D3889" t="str">
            <v>34</v>
          </cell>
          <cell r="E3889">
            <v>0</v>
          </cell>
          <cell r="G3889">
            <v>158</v>
          </cell>
          <cell r="H3889">
            <v>12343</v>
          </cell>
          <cell r="I3889">
            <v>0</v>
          </cell>
          <cell r="J3889">
            <v>0</v>
          </cell>
          <cell r="K3889">
            <v>429</v>
          </cell>
          <cell r="L3889">
            <v>0</v>
          </cell>
          <cell r="M3889">
            <v>0</v>
          </cell>
          <cell r="N3889">
            <v>978</v>
          </cell>
          <cell r="O3889">
            <v>12772</v>
          </cell>
          <cell r="P3889">
            <v>0</v>
          </cell>
          <cell r="Q3889">
            <v>7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</row>
        <row r="3890">
          <cell r="A3890" t="str">
            <v>453934</v>
          </cell>
          <cell r="B3890" t="str">
            <v>1251</v>
          </cell>
          <cell r="C3890" t="str">
            <v>12</v>
          </cell>
          <cell r="D3890" t="str">
            <v>35</v>
          </cell>
          <cell r="E3890">
            <v>1</v>
          </cell>
          <cell r="G3890">
            <v>12147</v>
          </cell>
          <cell r="H3890">
            <v>625</v>
          </cell>
          <cell r="I3890">
            <v>0</v>
          </cell>
          <cell r="J3890">
            <v>0</v>
          </cell>
          <cell r="K3890">
            <v>12772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</row>
        <row r="3891">
          <cell r="A3891" t="str">
            <v>453934</v>
          </cell>
          <cell r="B3891" t="str">
            <v>1251</v>
          </cell>
          <cell r="C3891" t="str">
            <v>12</v>
          </cell>
          <cell r="D3891" t="str">
            <v>35</v>
          </cell>
          <cell r="E3891">
            <v>4</v>
          </cell>
          <cell r="G3891">
            <v>119</v>
          </cell>
          <cell r="H3891">
            <v>0</v>
          </cell>
          <cell r="I3891">
            <v>0</v>
          </cell>
          <cell r="J3891">
            <v>0</v>
          </cell>
          <cell r="K3891">
            <v>119</v>
          </cell>
          <cell r="L3891">
            <v>739</v>
          </cell>
          <cell r="M3891">
            <v>2</v>
          </cell>
          <cell r="N3891">
            <v>0</v>
          </cell>
          <cell r="O3891">
            <v>0</v>
          </cell>
          <cell r="P3891">
            <v>741</v>
          </cell>
          <cell r="Q3891">
            <v>40</v>
          </cell>
          <cell r="R3891">
            <v>0</v>
          </cell>
          <cell r="S3891">
            <v>0</v>
          </cell>
          <cell r="T3891">
            <v>0</v>
          </cell>
          <cell r="U3891">
            <v>40</v>
          </cell>
          <cell r="V3891">
            <v>0</v>
          </cell>
          <cell r="W3891">
            <v>0</v>
          </cell>
        </row>
        <row r="3892">
          <cell r="A3892" t="str">
            <v>453934</v>
          </cell>
          <cell r="B3892" t="str">
            <v>1251</v>
          </cell>
          <cell r="C3892" t="str">
            <v>12</v>
          </cell>
          <cell r="D3892" t="str">
            <v>35</v>
          </cell>
          <cell r="E3892">
            <v>7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898</v>
          </cell>
          <cell r="M3892">
            <v>2</v>
          </cell>
          <cell r="N3892">
            <v>0</v>
          </cell>
          <cell r="O3892">
            <v>0</v>
          </cell>
          <cell r="P3892">
            <v>900</v>
          </cell>
          <cell r="Q3892">
            <v>0</v>
          </cell>
          <cell r="R3892">
            <v>0</v>
          </cell>
          <cell r="S3892">
            <v>469</v>
          </cell>
          <cell r="T3892">
            <v>0</v>
          </cell>
          <cell r="U3892">
            <v>469</v>
          </cell>
          <cell r="V3892">
            <v>0</v>
          </cell>
          <cell r="W3892">
            <v>0</v>
          </cell>
        </row>
        <row r="3893">
          <cell r="A3893" t="str">
            <v>453934</v>
          </cell>
          <cell r="B3893" t="str">
            <v>1251</v>
          </cell>
          <cell r="C3893" t="str">
            <v>12</v>
          </cell>
          <cell r="D3893" t="str">
            <v>35</v>
          </cell>
          <cell r="E3893">
            <v>10</v>
          </cell>
          <cell r="G3893">
            <v>13045</v>
          </cell>
          <cell r="H3893">
            <v>627</v>
          </cell>
          <cell r="I3893">
            <v>469</v>
          </cell>
          <cell r="J3893">
            <v>0</v>
          </cell>
          <cell r="K3893">
            <v>14141</v>
          </cell>
          <cell r="L3893">
            <v>7</v>
          </cell>
          <cell r="M3893">
            <v>0</v>
          </cell>
          <cell r="N3893">
            <v>0</v>
          </cell>
          <cell r="O3893">
            <v>0</v>
          </cell>
          <cell r="P3893">
            <v>7</v>
          </cell>
          <cell r="Q3893">
            <v>7</v>
          </cell>
          <cell r="R3893">
            <v>0</v>
          </cell>
          <cell r="S3893">
            <v>0</v>
          </cell>
          <cell r="T3893">
            <v>0</v>
          </cell>
          <cell r="U3893">
            <v>7</v>
          </cell>
          <cell r="V3893">
            <v>0</v>
          </cell>
          <cell r="W3893">
            <v>0</v>
          </cell>
        </row>
        <row r="3894">
          <cell r="A3894" t="str">
            <v>453934</v>
          </cell>
          <cell r="B3894" t="str">
            <v>1251</v>
          </cell>
          <cell r="C3894" t="str">
            <v>12</v>
          </cell>
          <cell r="D3894" t="str">
            <v>35</v>
          </cell>
          <cell r="E3894">
            <v>13</v>
          </cell>
          <cell r="G3894">
            <v>7</v>
          </cell>
          <cell r="H3894">
            <v>0</v>
          </cell>
          <cell r="I3894">
            <v>0</v>
          </cell>
          <cell r="J3894">
            <v>0</v>
          </cell>
          <cell r="K3894">
            <v>7</v>
          </cell>
          <cell r="L3894">
            <v>7</v>
          </cell>
          <cell r="M3894">
            <v>0</v>
          </cell>
          <cell r="N3894">
            <v>0</v>
          </cell>
          <cell r="O3894">
            <v>0</v>
          </cell>
          <cell r="P3894">
            <v>7</v>
          </cell>
          <cell r="Q3894">
            <v>7</v>
          </cell>
          <cell r="R3894">
            <v>0</v>
          </cell>
          <cell r="S3894">
            <v>0</v>
          </cell>
          <cell r="T3894">
            <v>0</v>
          </cell>
          <cell r="U3894">
            <v>7</v>
          </cell>
          <cell r="V3894">
            <v>0</v>
          </cell>
          <cell r="W3894">
            <v>0</v>
          </cell>
        </row>
        <row r="3895">
          <cell r="A3895" t="str">
            <v>453934</v>
          </cell>
          <cell r="B3895" t="str">
            <v>1251</v>
          </cell>
          <cell r="C3895" t="str">
            <v>12</v>
          </cell>
          <cell r="D3895" t="str">
            <v>35</v>
          </cell>
          <cell r="E3895">
            <v>16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7</v>
          </cell>
          <cell r="R3895">
            <v>0</v>
          </cell>
          <cell r="S3895">
            <v>0</v>
          </cell>
          <cell r="T3895">
            <v>0</v>
          </cell>
          <cell r="U3895">
            <v>7</v>
          </cell>
          <cell r="V3895">
            <v>0</v>
          </cell>
          <cell r="W3895">
            <v>0</v>
          </cell>
        </row>
        <row r="3896">
          <cell r="A3896" t="str">
            <v>453934</v>
          </cell>
          <cell r="B3896" t="str">
            <v>1251</v>
          </cell>
          <cell r="C3896" t="str">
            <v>12</v>
          </cell>
          <cell r="D3896" t="str">
            <v>35</v>
          </cell>
          <cell r="E3896">
            <v>19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</row>
        <row r="3897">
          <cell r="A3897" t="str">
            <v>453934</v>
          </cell>
          <cell r="B3897" t="str">
            <v>1251</v>
          </cell>
          <cell r="C3897" t="str">
            <v>12</v>
          </cell>
          <cell r="D3897" t="str">
            <v>37</v>
          </cell>
          <cell r="E3897">
            <v>0</v>
          </cell>
          <cell r="G3897">
            <v>85128601</v>
          </cell>
          <cell r="H3897">
            <v>23</v>
          </cell>
          <cell r="I3897">
            <v>0</v>
          </cell>
          <cell r="J3897">
            <v>23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</row>
        <row r="3898">
          <cell r="A3898" t="str">
            <v>453934</v>
          </cell>
          <cell r="B3898" t="str">
            <v>1251</v>
          </cell>
          <cell r="C3898" t="str">
            <v>12</v>
          </cell>
          <cell r="D3898" t="str">
            <v>37</v>
          </cell>
          <cell r="E3898">
            <v>0</v>
          </cell>
          <cell r="G3898">
            <v>99999901</v>
          </cell>
          <cell r="H3898">
            <v>23</v>
          </cell>
          <cell r="I3898">
            <v>0</v>
          </cell>
          <cell r="J3898">
            <v>23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</row>
        <row r="3899">
          <cell r="A3899" t="str">
            <v>453934</v>
          </cell>
          <cell r="B3899" t="str">
            <v>1251</v>
          </cell>
          <cell r="C3899" t="str">
            <v>12</v>
          </cell>
          <cell r="D3899" t="str">
            <v>38</v>
          </cell>
          <cell r="E3899">
            <v>1</v>
          </cell>
          <cell r="G3899">
            <v>0</v>
          </cell>
          <cell r="H3899">
            <v>0</v>
          </cell>
          <cell r="I3899">
            <v>4444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4444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</row>
        <row r="3900">
          <cell r="A3900" t="str">
            <v>453934</v>
          </cell>
          <cell r="B3900" t="str">
            <v>1251</v>
          </cell>
          <cell r="C3900" t="str">
            <v>12</v>
          </cell>
          <cell r="D3900" t="str">
            <v>38</v>
          </cell>
          <cell r="E3900">
            <v>2</v>
          </cell>
          <cell r="G3900">
            <v>0</v>
          </cell>
          <cell r="H3900">
            <v>0</v>
          </cell>
          <cell r="I3900">
            <v>413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413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</row>
        <row r="3901">
          <cell r="A3901" t="str">
            <v>453934</v>
          </cell>
          <cell r="B3901" t="str">
            <v>1251</v>
          </cell>
          <cell r="C3901" t="str">
            <v>12</v>
          </cell>
          <cell r="D3901" t="str">
            <v>38</v>
          </cell>
          <cell r="E3901">
            <v>3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</row>
        <row r="3902">
          <cell r="A3902" t="str">
            <v>453934</v>
          </cell>
          <cell r="B3902" t="str">
            <v>1251</v>
          </cell>
          <cell r="C3902" t="str">
            <v>12</v>
          </cell>
          <cell r="D3902" t="str">
            <v>38</v>
          </cell>
          <cell r="E3902">
            <v>4</v>
          </cell>
          <cell r="G3902">
            <v>0</v>
          </cell>
          <cell r="H3902">
            <v>0</v>
          </cell>
          <cell r="I3902">
            <v>83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83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</row>
        <row r="3903">
          <cell r="A3903" t="str">
            <v>453934</v>
          </cell>
          <cell r="B3903" t="str">
            <v>1251</v>
          </cell>
          <cell r="C3903" t="str">
            <v>12</v>
          </cell>
          <cell r="D3903" t="str">
            <v>38</v>
          </cell>
          <cell r="E3903">
            <v>5</v>
          </cell>
          <cell r="G3903">
            <v>0</v>
          </cell>
          <cell r="H3903">
            <v>0</v>
          </cell>
          <cell r="I3903">
            <v>496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496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</row>
        <row r="3904">
          <cell r="A3904" t="str">
            <v>453934</v>
          </cell>
          <cell r="B3904" t="str">
            <v>1251</v>
          </cell>
          <cell r="C3904" t="str">
            <v>12</v>
          </cell>
          <cell r="D3904" t="str">
            <v>38</v>
          </cell>
          <cell r="E3904">
            <v>6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</row>
        <row r="3905">
          <cell r="A3905" t="str">
            <v>453934</v>
          </cell>
          <cell r="B3905" t="str">
            <v>1251</v>
          </cell>
          <cell r="C3905" t="str">
            <v>12</v>
          </cell>
          <cell r="D3905" t="str">
            <v>38</v>
          </cell>
          <cell r="E3905">
            <v>7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</row>
        <row r="3906">
          <cell r="A3906" t="str">
            <v>453934</v>
          </cell>
          <cell r="B3906" t="str">
            <v>1251</v>
          </cell>
          <cell r="C3906" t="str">
            <v>12</v>
          </cell>
          <cell r="D3906" t="str">
            <v>38</v>
          </cell>
          <cell r="E3906">
            <v>8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</row>
        <row r="3907">
          <cell r="A3907" t="str">
            <v>453934</v>
          </cell>
          <cell r="B3907" t="str">
            <v>1251</v>
          </cell>
          <cell r="C3907" t="str">
            <v>12</v>
          </cell>
          <cell r="D3907" t="str">
            <v>38</v>
          </cell>
          <cell r="E3907">
            <v>9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</row>
        <row r="3908">
          <cell r="A3908" t="str">
            <v>453934</v>
          </cell>
          <cell r="B3908" t="str">
            <v>1251</v>
          </cell>
          <cell r="C3908" t="str">
            <v>12</v>
          </cell>
          <cell r="D3908" t="str">
            <v>38</v>
          </cell>
          <cell r="E3908">
            <v>10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</row>
        <row r="3909">
          <cell r="A3909" t="str">
            <v>453934</v>
          </cell>
          <cell r="B3909" t="str">
            <v>1251</v>
          </cell>
          <cell r="C3909" t="str">
            <v>12</v>
          </cell>
          <cell r="D3909" t="str">
            <v>38</v>
          </cell>
          <cell r="E3909">
            <v>11</v>
          </cell>
          <cell r="G3909">
            <v>0</v>
          </cell>
          <cell r="H3909">
            <v>0</v>
          </cell>
          <cell r="I3909">
            <v>496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496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</row>
        <row r="3910">
          <cell r="A3910" t="str">
            <v>453934</v>
          </cell>
          <cell r="B3910" t="str">
            <v>1251</v>
          </cell>
          <cell r="C3910" t="str">
            <v>12</v>
          </cell>
          <cell r="D3910" t="str">
            <v>38</v>
          </cell>
          <cell r="E3910">
            <v>12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</row>
        <row r="3911">
          <cell r="A3911" t="str">
            <v>453934</v>
          </cell>
          <cell r="B3911" t="str">
            <v>1251</v>
          </cell>
          <cell r="C3911" t="str">
            <v>12</v>
          </cell>
          <cell r="D3911" t="str">
            <v>38</v>
          </cell>
          <cell r="E3911">
            <v>13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</row>
        <row r="3912">
          <cell r="A3912" t="str">
            <v>453934</v>
          </cell>
          <cell r="B3912" t="str">
            <v>1251</v>
          </cell>
          <cell r="C3912" t="str">
            <v>12</v>
          </cell>
          <cell r="D3912" t="str">
            <v>38</v>
          </cell>
          <cell r="E3912">
            <v>14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</row>
        <row r="3913">
          <cell r="A3913" t="str">
            <v>453934</v>
          </cell>
          <cell r="B3913" t="str">
            <v>1251</v>
          </cell>
          <cell r="C3913" t="str">
            <v>12</v>
          </cell>
          <cell r="D3913" t="str">
            <v>38</v>
          </cell>
          <cell r="E3913">
            <v>15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</row>
        <row r="3914">
          <cell r="A3914" t="str">
            <v>453934</v>
          </cell>
          <cell r="B3914" t="str">
            <v>1251</v>
          </cell>
          <cell r="C3914" t="str">
            <v>12</v>
          </cell>
          <cell r="D3914" t="str">
            <v>38</v>
          </cell>
          <cell r="E3914">
            <v>16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</row>
        <row r="3915">
          <cell r="A3915" t="str">
            <v>453934</v>
          </cell>
          <cell r="B3915" t="str">
            <v>1251</v>
          </cell>
          <cell r="C3915" t="str">
            <v>12</v>
          </cell>
          <cell r="D3915" t="str">
            <v>38</v>
          </cell>
          <cell r="E3915">
            <v>17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</row>
        <row r="3916">
          <cell r="A3916" t="str">
            <v>453934</v>
          </cell>
          <cell r="B3916" t="str">
            <v>1251</v>
          </cell>
          <cell r="C3916" t="str">
            <v>12</v>
          </cell>
          <cell r="D3916" t="str">
            <v>38</v>
          </cell>
          <cell r="E3916">
            <v>18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</row>
        <row r="3917">
          <cell r="A3917" t="str">
            <v>453934</v>
          </cell>
          <cell r="B3917" t="str">
            <v>1251</v>
          </cell>
          <cell r="C3917" t="str">
            <v>12</v>
          </cell>
          <cell r="D3917" t="str">
            <v>38</v>
          </cell>
          <cell r="E3917">
            <v>19</v>
          </cell>
          <cell r="G3917">
            <v>0</v>
          </cell>
          <cell r="H3917">
            <v>0</v>
          </cell>
          <cell r="I3917">
            <v>4940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4940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</row>
        <row r="3918">
          <cell r="A3918" t="str">
            <v>453934</v>
          </cell>
          <cell r="B3918" t="str">
            <v>1251</v>
          </cell>
          <cell r="C3918" t="str">
            <v>12</v>
          </cell>
          <cell r="D3918" t="str">
            <v>38</v>
          </cell>
          <cell r="E3918">
            <v>20</v>
          </cell>
          <cell r="G3918">
            <v>0</v>
          </cell>
          <cell r="H3918">
            <v>0</v>
          </cell>
          <cell r="I3918">
            <v>3097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3097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</row>
        <row r="3919">
          <cell r="A3919" t="str">
            <v>453934</v>
          </cell>
          <cell r="B3919" t="str">
            <v>1251</v>
          </cell>
          <cell r="C3919" t="str">
            <v>12</v>
          </cell>
          <cell r="D3919" t="str">
            <v>38</v>
          </cell>
          <cell r="E3919">
            <v>21</v>
          </cell>
          <cell r="G3919">
            <v>0</v>
          </cell>
          <cell r="H3919">
            <v>0</v>
          </cell>
          <cell r="I3919">
            <v>456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456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</row>
        <row r="3920">
          <cell r="A3920" t="str">
            <v>453934</v>
          </cell>
          <cell r="B3920" t="str">
            <v>1251</v>
          </cell>
          <cell r="C3920" t="str">
            <v>12</v>
          </cell>
          <cell r="D3920" t="str">
            <v>38</v>
          </cell>
          <cell r="E3920">
            <v>22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</row>
        <row r="3921">
          <cell r="A3921" t="str">
            <v>453934</v>
          </cell>
          <cell r="B3921" t="str">
            <v>1251</v>
          </cell>
          <cell r="C3921" t="str">
            <v>12</v>
          </cell>
          <cell r="D3921" t="str">
            <v>38</v>
          </cell>
          <cell r="E3921">
            <v>23</v>
          </cell>
          <cell r="G3921">
            <v>0</v>
          </cell>
          <cell r="H3921">
            <v>0</v>
          </cell>
          <cell r="I3921">
            <v>3553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3553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</row>
        <row r="3922">
          <cell r="A3922" t="str">
            <v>453934</v>
          </cell>
          <cell r="B3922" t="str">
            <v>1251</v>
          </cell>
          <cell r="C3922" t="str">
            <v>12</v>
          </cell>
          <cell r="D3922" t="str">
            <v>38</v>
          </cell>
          <cell r="E3922">
            <v>24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</row>
        <row r="3923">
          <cell r="A3923" t="str">
            <v>453934</v>
          </cell>
          <cell r="B3923" t="str">
            <v>1251</v>
          </cell>
          <cell r="C3923" t="str">
            <v>12</v>
          </cell>
          <cell r="D3923" t="str">
            <v>38</v>
          </cell>
          <cell r="E3923">
            <v>25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</row>
        <row r="3924">
          <cell r="A3924" t="str">
            <v>453934</v>
          </cell>
          <cell r="B3924" t="str">
            <v>1251</v>
          </cell>
          <cell r="C3924" t="str">
            <v>12</v>
          </cell>
          <cell r="D3924" t="str">
            <v>38</v>
          </cell>
          <cell r="E3924">
            <v>26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</row>
        <row r="3925">
          <cell r="A3925" t="str">
            <v>453934</v>
          </cell>
          <cell r="B3925" t="str">
            <v>1251</v>
          </cell>
          <cell r="C3925" t="str">
            <v>12</v>
          </cell>
          <cell r="D3925" t="str">
            <v>38</v>
          </cell>
          <cell r="E3925">
            <v>27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</row>
        <row r="3926">
          <cell r="A3926" t="str">
            <v>453934</v>
          </cell>
          <cell r="B3926" t="str">
            <v>1251</v>
          </cell>
          <cell r="C3926" t="str">
            <v>12</v>
          </cell>
          <cell r="D3926" t="str">
            <v>38</v>
          </cell>
          <cell r="E3926">
            <v>28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</row>
        <row r="3927">
          <cell r="A3927" t="str">
            <v>453934</v>
          </cell>
          <cell r="B3927" t="str">
            <v>1251</v>
          </cell>
          <cell r="C3927" t="str">
            <v>12</v>
          </cell>
          <cell r="D3927" t="str">
            <v>38</v>
          </cell>
          <cell r="E3927">
            <v>29</v>
          </cell>
          <cell r="G3927">
            <v>0</v>
          </cell>
          <cell r="H3927">
            <v>0</v>
          </cell>
          <cell r="I3927">
            <v>3553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3553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</row>
        <row r="3928">
          <cell r="A3928" t="str">
            <v>453934</v>
          </cell>
          <cell r="B3928" t="str">
            <v>1251</v>
          </cell>
          <cell r="C3928" t="str">
            <v>12</v>
          </cell>
          <cell r="D3928" t="str">
            <v>38</v>
          </cell>
          <cell r="E3928">
            <v>30</v>
          </cell>
          <cell r="G3928">
            <v>0</v>
          </cell>
          <cell r="H3928">
            <v>0</v>
          </cell>
          <cell r="I3928">
            <v>1387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1387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</row>
        <row r="3929">
          <cell r="A3929" t="str">
            <v>453934</v>
          </cell>
          <cell r="B3929" t="str">
            <v>1251</v>
          </cell>
          <cell r="C3929" t="str">
            <v>12</v>
          </cell>
          <cell r="D3929" t="str">
            <v>38</v>
          </cell>
          <cell r="E3929">
            <v>31</v>
          </cell>
          <cell r="G3929">
            <v>0</v>
          </cell>
          <cell r="H3929">
            <v>0</v>
          </cell>
          <cell r="I3929">
            <v>2107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2107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</row>
        <row r="3930">
          <cell r="A3930" t="str">
            <v>453934</v>
          </cell>
          <cell r="B3930" t="str">
            <v>1251</v>
          </cell>
          <cell r="C3930" t="str">
            <v>12</v>
          </cell>
          <cell r="D3930" t="str">
            <v>53</v>
          </cell>
          <cell r="E3930">
            <v>1</v>
          </cell>
          <cell r="G3930">
            <v>119</v>
          </cell>
          <cell r="H3930">
            <v>3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50</v>
          </cell>
          <cell r="U3930">
            <v>0</v>
          </cell>
          <cell r="V3930">
            <v>0</v>
          </cell>
          <cell r="W3930">
            <v>0</v>
          </cell>
        </row>
        <row r="3931">
          <cell r="A3931" t="str">
            <v>453934</v>
          </cell>
          <cell r="B3931" t="str">
            <v>1251</v>
          </cell>
          <cell r="C3931" t="str">
            <v>12</v>
          </cell>
          <cell r="D3931" t="str">
            <v>53</v>
          </cell>
          <cell r="E3931">
            <v>15</v>
          </cell>
          <cell r="G3931">
            <v>0</v>
          </cell>
          <cell r="H3931">
            <v>0</v>
          </cell>
          <cell r="I3931">
            <v>934</v>
          </cell>
          <cell r="J3931">
            <v>913</v>
          </cell>
          <cell r="K3931">
            <v>991</v>
          </cell>
          <cell r="L3931">
            <v>936</v>
          </cell>
          <cell r="M3931">
            <v>271</v>
          </cell>
          <cell r="N3931">
            <v>265</v>
          </cell>
          <cell r="O3931">
            <v>288</v>
          </cell>
          <cell r="P3931">
            <v>271</v>
          </cell>
          <cell r="Q3931">
            <v>28</v>
          </cell>
          <cell r="R3931">
            <v>27</v>
          </cell>
          <cell r="S3931">
            <v>30</v>
          </cell>
          <cell r="T3931">
            <v>28</v>
          </cell>
          <cell r="U3931">
            <v>0</v>
          </cell>
          <cell r="V3931">
            <v>0</v>
          </cell>
          <cell r="W3931">
            <v>0</v>
          </cell>
        </row>
        <row r="3932">
          <cell r="A3932" t="str">
            <v>453934</v>
          </cell>
          <cell r="B3932" t="str">
            <v>1251</v>
          </cell>
          <cell r="C3932" t="str">
            <v>12</v>
          </cell>
          <cell r="D3932" t="str">
            <v>53</v>
          </cell>
          <cell r="E3932">
            <v>29</v>
          </cell>
          <cell r="G3932">
            <v>13</v>
          </cell>
          <cell r="H3932">
            <v>14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1638</v>
          </cell>
          <cell r="S3932">
            <v>119</v>
          </cell>
          <cell r="T3932">
            <v>489</v>
          </cell>
          <cell r="U3932">
            <v>0</v>
          </cell>
          <cell r="V3932">
            <v>0</v>
          </cell>
          <cell r="W3932">
            <v>0</v>
          </cell>
        </row>
        <row r="3933">
          <cell r="A3933" t="str">
            <v>453934</v>
          </cell>
          <cell r="B3933" t="str">
            <v>1251</v>
          </cell>
          <cell r="C3933" t="str">
            <v>12</v>
          </cell>
          <cell r="D3933" t="str">
            <v>53</v>
          </cell>
          <cell r="E3933">
            <v>43</v>
          </cell>
          <cell r="G3933">
            <v>1030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</row>
        <row r="3934">
          <cell r="A3934" t="str">
            <v>453934</v>
          </cell>
          <cell r="B3934" t="str">
            <v>1251</v>
          </cell>
          <cell r="C3934" t="str">
            <v>12</v>
          </cell>
          <cell r="D3934" t="str">
            <v>53</v>
          </cell>
          <cell r="E3934">
            <v>57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</row>
        <row r="3935">
          <cell r="A3935" t="str">
            <v>453934</v>
          </cell>
          <cell r="B3935" t="str">
            <v>1251</v>
          </cell>
          <cell r="C3935" t="str">
            <v>12</v>
          </cell>
          <cell r="D3935" t="str">
            <v>53</v>
          </cell>
          <cell r="E3935">
            <v>71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</row>
        <row r="3936">
          <cell r="A3936" t="str">
            <v>453934</v>
          </cell>
          <cell r="B3936" t="str">
            <v>1251</v>
          </cell>
          <cell r="C3936" t="str">
            <v>12</v>
          </cell>
          <cell r="D3936" t="str">
            <v>56</v>
          </cell>
          <cell r="E3936">
            <v>1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4444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</row>
        <row r="3937">
          <cell r="A3937" t="str">
            <v>453934</v>
          </cell>
          <cell r="B3937" t="str">
            <v>1251</v>
          </cell>
          <cell r="C3937" t="str">
            <v>12</v>
          </cell>
          <cell r="D3937" t="str">
            <v>56</v>
          </cell>
          <cell r="E3937">
            <v>6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4444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</row>
        <row r="3938">
          <cell r="A3938" t="str">
            <v>453934</v>
          </cell>
          <cell r="B3938" t="str">
            <v>1251</v>
          </cell>
          <cell r="C3938" t="str">
            <v>12</v>
          </cell>
          <cell r="D3938" t="str">
            <v>59</v>
          </cell>
          <cell r="E3938">
            <v>1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</row>
        <row r="3939">
          <cell r="A3939" t="str">
            <v>453934</v>
          </cell>
          <cell r="B3939" t="str">
            <v>1251</v>
          </cell>
          <cell r="C3939" t="str">
            <v>12</v>
          </cell>
          <cell r="D3939" t="str">
            <v>59</v>
          </cell>
          <cell r="E3939">
            <v>2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</row>
        <row r="3940">
          <cell r="A3940" t="str">
            <v>453934</v>
          </cell>
          <cell r="B3940" t="str">
            <v>1251</v>
          </cell>
          <cell r="C3940" t="str">
            <v>12</v>
          </cell>
          <cell r="D3940" t="str">
            <v>59</v>
          </cell>
          <cell r="E3940">
            <v>3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</row>
        <row r="3941">
          <cell r="A3941" t="str">
            <v>453934</v>
          </cell>
          <cell r="B3941" t="str">
            <v>1251</v>
          </cell>
          <cell r="C3941" t="str">
            <v>12</v>
          </cell>
          <cell r="D3941" t="str">
            <v>59</v>
          </cell>
          <cell r="E3941">
            <v>4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</row>
        <row r="3942">
          <cell r="A3942" t="str">
            <v>453934</v>
          </cell>
          <cell r="B3942" t="str">
            <v>1251</v>
          </cell>
          <cell r="C3942" t="str">
            <v>12</v>
          </cell>
          <cell r="D3942" t="str">
            <v>59</v>
          </cell>
          <cell r="E3942">
            <v>5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</row>
        <row r="3943">
          <cell r="A3943" t="str">
            <v>453934</v>
          </cell>
          <cell r="B3943" t="str">
            <v>1251</v>
          </cell>
          <cell r="C3943" t="str">
            <v>12</v>
          </cell>
          <cell r="D3943" t="str">
            <v>59</v>
          </cell>
          <cell r="E3943">
            <v>6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</row>
        <row r="3944">
          <cell r="A3944" t="str">
            <v>453934</v>
          </cell>
          <cell r="B3944" t="str">
            <v>1251</v>
          </cell>
          <cell r="C3944" t="str">
            <v>12</v>
          </cell>
          <cell r="D3944" t="str">
            <v>59</v>
          </cell>
          <cell r="E3944">
            <v>7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</row>
        <row r="3945">
          <cell r="A3945" t="str">
            <v>453934</v>
          </cell>
          <cell r="B3945" t="str">
            <v>1251</v>
          </cell>
          <cell r="C3945" t="str">
            <v>12</v>
          </cell>
          <cell r="D3945" t="str">
            <v>59</v>
          </cell>
          <cell r="E3945">
            <v>8</v>
          </cell>
          <cell r="G3945">
            <v>0</v>
          </cell>
          <cell r="H3945">
            <v>0</v>
          </cell>
          <cell r="I3945">
            <v>3904</v>
          </cell>
          <cell r="J3945">
            <v>0</v>
          </cell>
          <cell r="K3945">
            <v>3904</v>
          </cell>
          <cell r="L3945">
            <v>0</v>
          </cell>
          <cell r="M3945">
            <v>0</v>
          </cell>
          <cell r="N3945">
            <v>3817</v>
          </cell>
          <cell r="O3945">
            <v>0</v>
          </cell>
          <cell r="P3945">
            <v>0</v>
          </cell>
          <cell r="Q3945">
            <v>87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</row>
        <row r="3946">
          <cell r="A3946" t="str">
            <v>453934</v>
          </cell>
          <cell r="B3946" t="str">
            <v>1251</v>
          </cell>
          <cell r="C3946" t="str">
            <v>12</v>
          </cell>
          <cell r="D3946" t="str">
            <v>59</v>
          </cell>
          <cell r="E3946">
            <v>9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</row>
        <row r="3947">
          <cell r="A3947" t="str">
            <v>453934</v>
          </cell>
          <cell r="B3947" t="str">
            <v>1251</v>
          </cell>
          <cell r="C3947" t="str">
            <v>12</v>
          </cell>
          <cell r="D3947" t="str">
            <v>59</v>
          </cell>
          <cell r="E3947">
            <v>10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</row>
        <row r="3948">
          <cell r="A3948" t="str">
            <v>453934</v>
          </cell>
          <cell r="B3948" t="str">
            <v>1251</v>
          </cell>
          <cell r="C3948" t="str">
            <v>12</v>
          </cell>
          <cell r="D3948" t="str">
            <v>59</v>
          </cell>
          <cell r="E3948">
            <v>11</v>
          </cell>
          <cell r="G3948">
            <v>0</v>
          </cell>
          <cell r="H3948">
            <v>0</v>
          </cell>
          <cell r="I3948">
            <v>3904</v>
          </cell>
          <cell r="J3948">
            <v>0</v>
          </cell>
          <cell r="K3948">
            <v>3904</v>
          </cell>
          <cell r="L3948">
            <v>0</v>
          </cell>
          <cell r="M3948">
            <v>0</v>
          </cell>
          <cell r="N3948">
            <v>3817</v>
          </cell>
          <cell r="O3948">
            <v>0</v>
          </cell>
          <cell r="P3948">
            <v>0</v>
          </cell>
          <cell r="Q3948">
            <v>87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</row>
        <row r="3949">
          <cell r="A3949" t="str">
            <v>453934</v>
          </cell>
          <cell r="B3949" t="str">
            <v>1251</v>
          </cell>
          <cell r="C3949" t="str">
            <v>12</v>
          </cell>
          <cell r="D3949" t="str">
            <v>59</v>
          </cell>
          <cell r="E3949">
            <v>12</v>
          </cell>
          <cell r="G3949">
            <v>0</v>
          </cell>
          <cell r="H3949">
            <v>0</v>
          </cell>
          <cell r="I3949">
            <v>496</v>
          </cell>
          <cell r="J3949">
            <v>0</v>
          </cell>
          <cell r="K3949">
            <v>496</v>
          </cell>
          <cell r="L3949">
            <v>0</v>
          </cell>
          <cell r="M3949">
            <v>0</v>
          </cell>
          <cell r="N3949">
            <v>496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</row>
        <row r="3950">
          <cell r="A3950" t="str">
            <v>453934</v>
          </cell>
          <cell r="B3950" t="str">
            <v>1251</v>
          </cell>
          <cell r="C3950" t="str">
            <v>12</v>
          </cell>
          <cell r="D3950" t="str">
            <v>59</v>
          </cell>
          <cell r="E3950">
            <v>13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</row>
        <row r="3951">
          <cell r="A3951" t="str">
            <v>453934</v>
          </cell>
          <cell r="B3951" t="str">
            <v>1251</v>
          </cell>
          <cell r="C3951" t="str">
            <v>12</v>
          </cell>
          <cell r="D3951" t="str">
            <v>59</v>
          </cell>
          <cell r="E3951">
            <v>14</v>
          </cell>
          <cell r="G3951">
            <v>0</v>
          </cell>
          <cell r="H3951">
            <v>0</v>
          </cell>
          <cell r="I3951">
            <v>1455</v>
          </cell>
          <cell r="J3951">
            <v>0</v>
          </cell>
          <cell r="K3951">
            <v>1455</v>
          </cell>
          <cell r="L3951">
            <v>0</v>
          </cell>
          <cell r="M3951">
            <v>0</v>
          </cell>
          <cell r="N3951">
            <v>1455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</row>
        <row r="3952">
          <cell r="A3952" t="str">
            <v>453934</v>
          </cell>
          <cell r="B3952" t="str">
            <v>1251</v>
          </cell>
          <cell r="C3952" t="str">
            <v>12</v>
          </cell>
          <cell r="D3952" t="str">
            <v>59</v>
          </cell>
          <cell r="E3952">
            <v>15</v>
          </cell>
          <cell r="G3952">
            <v>0</v>
          </cell>
          <cell r="H3952">
            <v>0</v>
          </cell>
          <cell r="I3952">
            <v>1953</v>
          </cell>
          <cell r="J3952">
            <v>0</v>
          </cell>
          <cell r="K3952">
            <v>1953</v>
          </cell>
          <cell r="L3952">
            <v>0</v>
          </cell>
          <cell r="M3952">
            <v>0</v>
          </cell>
          <cell r="N3952">
            <v>1866</v>
          </cell>
          <cell r="O3952">
            <v>0</v>
          </cell>
          <cell r="P3952">
            <v>0</v>
          </cell>
          <cell r="Q3952">
            <v>87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</row>
        <row r="3953">
          <cell r="A3953" t="str">
            <v>453934</v>
          </cell>
          <cell r="B3953" t="str">
            <v>1251</v>
          </cell>
          <cell r="C3953" t="str">
            <v>12</v>
          </cell>
          <cell r="D3953" t="str">
            <v>59</v>
          </cell>
          <cell r="E3953">
            <v>16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</row>
        <row r="3954">
          <cell r="A3954" t="str">
            <v>453934</v>
          </cell>
          <cell r="B3954" t="str">
            <v>1251</v>
          </cell>
          <cell r="C3954" t="str">
            <v>12</v>
          </cell>
          <cell r="D3954" t="str">
            <v>59</v>
          </cell>
          <cell r="E3954">
            <v>17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</row>
        <row r="3955">
          <cell r="A3955" t="str">
            <v>453934</v>
          </cell>
          <cell r="B3955" t="str">
            <v>1251</v>
          </cell>
          <cell r="C3955" t="str">
            <v>12</v>
          </cell>
          <cell r="D3955" t="str">
            <v>59</v>
          </cell>
          <cell r="E3955">
            <v>18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</row>
        <row r="3956">
          <cell r="A3956" t="str">
            <v>453934</v>
          </cell>
          <cell r="B3956" t="str">
            <v>1251</v>
          </cell>
          <cell r="C3956" t="str">
            <v>12</v>
          </cell>
          <cell r="D3956" t="str">
            <v>59</v>
          </cell>
          <cell r="E3956">
            <v>19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</row>
        <row r="3957">
          <cell r="A3957" t="str">
            <v>453934</v>
          </cell>
          <cell r="B3957" t="str">
            <v>1251</v>
          </cell>
          <cell r="C3957" t="str">
            <v>12</v>
          </cell>
          <cell r="D3957" t="str">
            <v>59</v>
          </cell>
          <cell r="E3957">
            <v>20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</row>
        <row r="3958">
          <cell r="A3958" t="str">
            <v>453934</v>
          </cell>
          <cell r="B3958" t="str">
            <v>1251</v>
          </cell>
          <cell r="C3958" t="str">
            <v>12</v>
          </cell>
          <cell r="D3958" t="str">
            <v>59</v>
          </cell>
          <cell r="E3958">
            <v>21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</row>
        <row r="3959">
          <cell r="A3959" t="str">
            <v>453934</v>
          </cell>
          <cell r="B3959" t="str">
            <v>1251</v>
          </cell>
          <cell r="C3959" t="str">
            <v>12</v>
          </cell>
          <cell r="D3959" t="str">
            <v>59</v>
          </cell>
          <cell r="E3959">
            <v>22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</row>
        <row r="3960">
          <cell r="A3960" t="str">
            <v>453934</v>
          </cell>
          <cell r="B3960" t="str">
            <v>1251</v>
          </cell>
          <cell r="C3960" t="str">
            <v>12</v>
          </cell>
          <cell r="D3960" t="str">
            <v>59</v>
          </cell>
          <cell r="E3960">
            <v>23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</row>
        <row r="3961">
          <cell r="A3961" t="str">
            <v>453934</v>
          </cell>
          <cell r="B3961" t="str">
            <v>1251</v>
          </cell>
          <cell r="C3961" t="str">
            <v>12</v>
          </cell>
          <cell r="D3961" t="str">
            <v>59</v>
          </cell>
          <cell r="E3961">
            <v>24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</row>
        <row r="3962">
          <cell r="A3962" t="str">
            <v>453934</v>
          </cell>
          <cell r="B3962" t="str">
            <v>1251</v>
          </cell>
          <cell r="C3962" t="str">
            <v>12</v>
          </cell>
          <cell r="D3962" t="str">
            <v>59</v>
          </cell>
          <cell r="E3962">
            <v>25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</row>
        <row r="3963">
          <cell r="A3963" t="str">
            <v>453934</v>
          </cell>
          <cell r="B3963" t="str">
            <v>1251</v>
          </cell>
          <cell r="C3963" t="str">
            <v>12</v>
          </cell>
          <cell r="D3963" t="str">
            <v>59</v>
          </cell>
          <cell r="E3963">
            <v>26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</row>
        <row r="3964">
          <cell r="A3964" t="str">
            <v>453934</v>
          </cell>
          <cell r="B3964" t="str">
            <v>1251</v>
          </cell>
          <cell r="C3964" t="str">
            <v>12</v>
          </cell>
          <cell r="D3964" t="str">
            <v>59</v>
          </cell>
          <cell r="E3964">
            <v>27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</row>
        <row r="3965">
          <cell r="A3965" t="str">
            <v>453934</v>
          </cell>
          <cell r="B3965" t="str">
            <v>1251</v>
          </cell>
          <cell r="C3965" t="str">
            <v>12</v>
          </cell>
          <cell r="D3965" t="str">
            <v>59</v>
          </cell>
          <cell r="E3965">
            <v>28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</row>
        <row r="3966">
          <cell r="A3966" t="str">
            <v>453934</v>
          </cell>
          <cell r="B3966" t="str">
            <v>1251</v>
          </cell>
          <cell r="C3966" t="str">
            <v>12</v>
          </cell>
          <cell r="D3966" t="str">
            <v>59</v>
          </cell>
          <cell r="E3966">
            <v>29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</row>
        <row r="3967">
          <cell r="A3967" t="str">
            <v>453934</v>
          </cell>
          <cell r="B3967" t="str">
            <v>1251</v>
          </cell>
          <cell r="C3967" t="str">
            <v>12</v>
          </cell>
          <cell r="D3967" t="str">
            <v>59</v>
          </cell>
          <cell r="E3967">
            <v>30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</row>
        <row r="3968">
          <cell r="A3968" t="str">
            <v>453934</v>
          </cell>
          <cell r="B3968" t="str">
            <v>1251</v>
          </cell>
          <cell r="C3968" t="str">
            <v>12</v>
          </cell>
          <cell r="D3968" t="str">
            <v>59</v>
          </cell>
          <cell r="E3968">
            <v>31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</row>
        <row r="3969">
          <cell r="A3969" t="str">
            <v>453934</v>
          </cell>
          <cell r="B3969" t="str">
            <v>1251</v>
          </cell>
          <cell r="C3969" t="str">
            <v>12</v>
          </cell>
          <cell r="D3969" t="str">
            <v>59</v>
          </cell>
          <cell r="E3969">
            <v>32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</row>
        <row r="3970">
          <cell r="A3970" t="str">
            <v>453934</v>
          </cell>
          <cell r="B3970" t="str">
            <v>1251</v>
          </cell>
          <cell r="C3970" t="str">
            <v>12</v>
          </cell>
          <cell r="D3970" t="str">
            <v>59</v>
          </cell>
          <cell r="E3970">
            <v>33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</row>
        <row r="3971">
          <cell r="A3971" t="str">
            <v>453934</v>
          </cell>
          <cell r="B3971" t="str">
            <v>1251</v>
          </cell>
          <cell r="C3971" t="str">
            <v>12</v>
          </cell>
          <cell r="D3971" t="str">
            <v>59</v>
          </cell>
          <cell r="E3971">
            <v>34</v>
          </cell>
          <cell r="G3971">
            <v>0</v>
          </cell>
          <cell r="H3971">
            <v>0</v>
          </cell>
          <cell r="I3971">
            <v>3904</v>
          </cell>
          <cell r="J3971">
            <v>0</v>
          </cell>
          <cell r="K3971">
            <v>3904</v>
          </cell>
          <cell r="L3971">
            <v>0</v>
          </cell>
          <cell r="M3971">
            <v>0</v>
          </cell>
          <cell r="N3971">
            <v>3817</v>
          </cell>
          <cell r="O3971">
            <v>0</v>
          </cell>
          <cell r="P3971">
            <v>0</v>
          </cell>
          <cell r="Q3971">
            <v>87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A3972" t="str">
            <v>453934</v>
          </cell>
          <cell r="B3972" t="str">
            <v>1251</v>
          </cell>
          <cell r="C3972" t="str">
            <v>12</v>
          </cell>
          <cell r="D3972" t="str">
            <v>75</v>
          </cell>
          <cell r="E3972">
            <v>1</v>
          </cell>
          <cell r="G3972">
            <v>414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413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413</v>
          </cell>
          <cell r="R3972">
            <v>413</v>
          </cell>
          <cell r="S3972">
            <v>0</v>
          </cell>
          <cell r="T3972">
            <v>0</v>
          </cell>
          <cell r="U3972">
            <v>0</v>
          </cell>
          <cell r="V3972">
            <v>1</v>
          </cell>
          <cell r="W3972">
            <v>0</v>
          </cell>
        </row>
        <row r="3973">
          <cell r="A3973" t="str">
            <v>453934</v>
          </cell>
          <cell r="B3973" t="str">
            <v>1251</v>
          </cell>
          <cell r="C3973" t="str">
            <v>12</v>
          </cell>
          <cell r="D3973" t="str">
            <v>75</v>
          </cell>
          <cell r="E3973">
            <v>2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</row>
        <row r="3974">
          <cell r="A3974" t="str">
            <v>453934</v>
          </cell>
          <cell r="B3974" t="str">
            <v>1251</v>
          </cell>
          <cell r="C3974" t="str">
            <v>12</v>
          </cell>
          <cell r="D3974" t="str">
            <v>75</v>
          </cell>
          <cell r="E3974">
            <v>3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</row>
        <row r="3975">
          <cell r="A3975" t="str">
            <v>453934</v>
          </cell>
          <cell r="B3975" t="str">
            <v>1251</v>
          </cell>
          <cell r="C3975" t="str">
            <v>12</v>
          </cell>
          <cell r="D3975" t="str">
            <v>75</v>
          </cell>
          <cell r="E3975">
            <v>4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</row>
        <row r="3976">
          <cell r="A3976" t="str">
            <v>453934</v>
          </cell>
          <cell r="B3976" t="str">
            <v>1251</v>
          </cell>
          <cell r="C3976" t="str">
            <v>12</v>
          </cell>
          <cell r="D3976" t="str">
            <v>75</v>
          </cell>
          <cell r="E3976">
            <v>5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</row>
        <row r="3977">
          <cell r="A3977" t="str">
            <v>453934</v>
          </cell>
          <cell r="B3977" t="str">
            <v>1251</v>
          </cell>
          <cell r="C3977" t="str">
            <v>12</v>
          </cell>
          <cell r="D3977" t="str">
            <v>75</v>
          </cell>
          <cell r="E3977">
            <v>6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</row>
        <row r="3978">
          <cell r="A3978" t="str">
            <v>453934</v>
          </cell>
          <cell r="B3978" t="str">
            <v>1251</v>
          </cell>
          <cell r="C3978" t="str">
            <v>12</v>
          </cell>
          <cell r="D3978" t="str">
            <v>75</v>
          </cell>
          <cell r="E3978">
            <v>7</v>
          </cell>
          <cell r="G3978">
            <v>83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83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83</v>
          </cell>
          <cell r="R3978">
            <v>83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</row>
        <row r="3979">
          <cell r="A3979" t="str">
            <v>453934</v>
          </cell>
          <cell r="B3979" t="str">
            <v>1251</v>
          </cell>
          <cell r="C3979" t="str">
            <v>12</v>
          </cell>
          <cell r="D3979" t="str">
            <v>75</v>
          </cell>
          <cell r="E3979">
            <v>8</v>
          </cell>
          <cell r="G3979">
            <v>497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496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496</v>
          </cell>
          <cell r="R3979">
            <v>496</v>
          </cell>
          <cell r="S3979">
            <v>0</v>
          </cell>
          <cell r="T3979">
            <v>0</v>
          </cell>
          <cell r="U3979">
            <v>0</v>
          </cell>
          <cell r="V3979">
            <v>1</v>
          </cell>
          <cell r="W3979">
            <v>0</v>
          </cell>
        </row>
        <row r="3980">
          <cell r="A3980" t="str">
            <v>453934</v>
          </cell>
          <cell r="B3980" t="str">
            <v>1251</v>
          </cell>
          <cell r="C3980" t="str">
            <v>12</v>
          </cell>
          <cell r="D3980" t="str">
            <v>75</v>
          </cell>
          <cell r="E3980">
            <v>9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</row>
        <row r="3981">
          <cell r="A3981" t="str">
            <v>453934</v>
          </cell>
          <cell r="B3981" t="str">
            <v>1251</v>
          </cell>
          <cell r="C3981" t="str">
            <v>12</v>
          </cell>
          <cell r="D3981" t="str">
            <v>75</v>
          </cell>
          <cell r="E3981">
            <v>10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</row>
        <row r="3982">
          <cell r="A3982" t="str">
            <v>453934</v>
          </cell>
          <cell r="B3982" t="str">
            <v>1251</v>
          </cell>
          <cell r="C3982" t="str">
            <v>12</v>
          </cell>
          <cell r="D3982" t="str">
            <v>75</v>
          </cell>
          <cell r="E3982">
            <v>11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</row>
        <row r="3983">
          <cell r="A3983" t="str">
            <v>453934</v>
          </cell>
          <cell r="B3983" t="str">
            <v>1251</v>
          </cell>
          <cell r="C3983" t="str">
            <v>12</v>
          </cell>
          <cell r="D3983" t="str">
            <v>75</v>
          </cell>
          <cell r="E3983">
            <v>12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</row>
        <row r="3984">
          <cell r="A3984" t="str">
            <v>453934</v>
          </cell>
          <cell r="B3984" t="str">
            <v>1251</v>
          </cell>
          <cell r="C3984" t="str">
            <v>12</v>
          </cell>
          <cell r="D3984" t="str">
            <v>75</v>
          </cell>
          <cell r="E3984">
            <v>13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</row>
        <row r="3985">
          <cell r="A3985" t="str">
            <v>453934</v>
          </cell>
          <cell r="B3985" t="str">
            <v>1251</v>
          </cell>
          <cell r="C3985" t="str">
            <v>12</v>
          </cell>
          <cell r="D3985" t="str">
            <v>75</v>
          </cell>
          <cell r="E3985">
            <v>14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</row>
        <row r="3986">
          <cell r="A3986" t="str">
            <v>453934</v>
          </cell>
          <cell r="B3986" t="str">
            <v>1251</v>
          </cell>
          <cell r="C3986" t="str">
            <v>12</v>
          </cell>
          <cell r="D3986" t="str">
            <v>75</v>
          </cell>
          <cell r="E3986">
            <v>15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</row>
        <row r="3987">
          <cell r="A3987" t="str">
            <v>453934</v>
          </cell>
          <cell r="B3987" t="str">
            <v>1251</v>
          </cell>
          <cell r="C3987" t="str">
            <v>12</v>
          </cell>
          <cell r="D3987" t="str">
            <v>75</v>
          </cell>
          <cell r="E3987">
            <v>16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</row>
        <row r="3988">
          <cell r="A3988" t="str">
            <v>453934</v>
          </cell>
          <cell r="B3988" t="str">
            <v>1251</v>
          </cell>
          <cell r="C3988" t="str">
            <v>12</v>
          </cell>
          <cell r="D3988" t="str">
            <v>75</v>
          </cell>
          <cell r="E3988">
            <v>17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</row>
        <row r="3989">
          <cell r="A3989" t="str">
            <v>453934</v>
          </cell>
          <cell r="B3989" t="str">
            <v>1251</v>
          </cell>
          <cell r="C3989" t="str">
            <v>12</v>
          </cell>
          <cell r="D3989" t="str">
            <v>75</v>
          </cell>
          <cell r="E3989">
            <v>18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</row>
        <row r="3990">
          <cell r="A3990" t="str">
            <v>453934</v>
          </cell>
          <cell r="B3990" t="str">
            <v>1251</v>
          </cell>
          <cell r="C3990" t="str">
            <v>12</v>
          </cell>
          <cell r="D3990" t="str">
            <v>75</v>
          </cell>
          <cell r="E3990">
            <v>19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</row>
        <row r="3991">
          <cell r="A3991" t="str">
            <v>453934</v>
          </cell>
          <cell r="B3991" t="str">
            <v>1251</v>
          </cell>
          <cell r="C3991" t="str">
            <v>12</v>
          </cell>
          <cell r="D3991" t="str">
            <v>75</v>
          </cell>
          <cell r="E3991">
            <v>20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</row>
        <row r="3992">
          <cell r="A3992" t="str">
            <v>453934</v>
          </cell>
          <cell r="B3992" t="str">
            <v>1251</v>
          </cell>
          <cell r="C3992" t="str">
            <v>12</v>
          </cell>
          <cell r="D3992" t="str">
            <v>75</v>
          </cell>
          <cell r="E3992">
            <v>21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</row>
        <row r="3993">
          <cell r="A3993" t="str">
            <v>453934</v>
          </cell>
          <cell r="B3993" t="str">
            <v>1251</v>
          </cell>
          <cell r="C3993" t="str">
            <v>12</v>
          </cell>
          <cell r="D3993" t="str">
            <v>75</v>
          </cell>
          <cell r="E3993">
            <v>22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</row>
        <row r="3994">
          <cell r="A3994" t="str">
            <v>453934</v>
          </cell>
          <cell r="B3994" t="str">
            <v>1251</v>
          </cell>
          <cell r="C3994" t="str">
            <v>12</v>
          </cell>
          <cell r="D3994" t="str">
            <v>75</v>
          </cell>
          <cell r="E3994">
            <v>23</v>
          </cell>
          <cell r="G3994">
            <v>14141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14141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14141</v>
          </cell>
          <cell r="R3994">
            <v>14141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</row>
        <row r="3995">
          <cell r="A3995" t="str">
            <v>453934</v>
          </cell>
          <cell r="B3995" t="str">
            <v>1251</v>
          </cell>
          <cell r="C3995" t="str">
            <v>12</v>
          </cell>
          <cell r="D3995" t="str">
            <v>75</v>
          </cell>
          <cell r="E3995">
            <v>24</v>
          </cell>
          <cell r="G3995">
            <v>4519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4458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4458</v>
          </cell>
          <cell r="R3995">
            <v>4458</v>
          </cell>
          <cell r="S3995">
            <v>0</v>
          </cell>
          <cell r="T3995">
            <v>0</v>
          </cell>
          <cell r="U3995">
            <v>0</v>
          </cell>
          <cell r="V3995">
            <v>61</v>
          </cell>
          <cell r="W3995">
            <v>0</v>
          </cell>
        </row>
        <row r="3996">
          <cell r="A3996" t="str">
            <v>453934</v>
          </cell>
          <cell r="B3996" t="str">
            <v>1251</v>
          </cell>
          <cell r="C3996" t="str">
            <v>12</v>
          </cell>
          <cell r="D3996" t="str">
            <v>75</v>
          </cell>
          <cell r="E3996">
            <v>25</v>
          </cell>
          <cell r="G3996">
            <v>7803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3409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3321</v>
          </cell>
          <cell r="R3996">
            <v>3321</v>
          </cell>
          <cell r="S3996">
            <v>0</v>
          </cell>
          <cell r="T3996">
            <v>88</v>
          </cell>
          <cell r="U3996">
            <v>0</v>
          </cell>
          <cell r="V3996">
            <v>4394</v>
          </cell>
          <cell r="W3996">
            <v>0</v>
          </cell>
        </row>
        <row r="3997">
          <cell r="A3997" t="str">
            <v>453934</v>
          </cell>
          <cell r="B3997" t="str">
            <v>1251</v>
          </cell>
          <cell r="C3997" t="str">
            <v>12</v>
          </cell>
          <cell r="D3997" t="str">
            <v>75</v>
          </cell>
          <cell r="E3997">
            <v>26</v>
          </cell>
          <cell r="G3997">
            <v>26463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22008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21920</v>
          </cell>
          <cell r="R3997">
            <v>21920</v>
          </cell>
          <cell r="S3997">
            <v>0</v>
          </cell>
          <cell r="T3997">
            <v>88</v>
          </cell>
          <cell r="U3997">
            <v>0</v>
          </cell>
          <cell r="V3997">
            <v>4455</v>
          </cell>
          <cell r="W3997">
            <v>0</v>
          </cell>
        </row>
        <row r="3998">
          <cell r="A3998" t="str">
            <v>453934</v>
          </cell>
          <cell r="B3998" t="str">
            <v>1251</v>
          </cell>
          <cell r="C3998" t="str">
            <v>12</v>
          </cell>
          <cell r="D3998" t="str">
            <v>75</v>
          </cell>
          <cell r="E3998">
            <v>27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</row>
        <row r="3999">
          <cell r="A3999" t="str">
            <v>453934</v>
          </cell>
          <cell r="B3999" t="str">
            <v>1251</v>
          </cell>
          <cell r="C3999" t="str">
            <v>12</v>
          </cell>
          <cell r="D3999" t="str">
            <v>75</v>
          </cell>
          <cell r="E3999">
            <v>28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</row>
        <row r="4000">
          <cell r="A4000" t="str">
            <v>453934</v>
          </cell>
          <cell r="B4000" t="str">
            <v>1251</v>
          </cell>
          <cell r="C4000" t="str">
            <v>12</v>
          </cell>
          <cell r="D4000" t="str">
            <v>75</v>
          </cell>
          <cell r="E4000">
            <v>29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</row>
        <row r="4001">
          <cell r="A4001" t="str">
            <v>453934</v>
          </cell>
          <cell r="B4001" t="str">
            <v>1251</v>
          </cell>
          <cell r="C4001" t="str">
            <v>12</v>
          </cell>
          <cell r="D4001" t="str">
            <v>75</v>
          </cell>
          <cell r="E4001">
            <v>30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</row>
        <row r="4002">
          <cell r="A4002" t="str">
            <v>453934</v>
          </cell>
          <cell r="B4002" t="str">
            <v>1251</v>
          </cell>
          <cell r="C4002" t="str">
            <v>12</v>
          </cell>
          <cell r="D4002" t="str">
            <v>75</v>
          </cell>
          <cell r="E4002">
            <v>31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</row>
        <row r="4003">
          <cell r="A4003" t="str">
            <v>453934</v>
          </cell>
          <cell r="B4003" t="str">
            <v>1251</v>
          </cell>
          <cell r="C4003" t="str">
            <v>12</v>
          </cell>
          <cell r="D4003" t="str">
            <v>75</v>
          </cell>
          <cell r="E4003">
            <v>32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</row>
        <row r="4004">
          <cell r="A4004" t="str">
            <v>453934</v>
          </cell>
          <cell r="B4004" t="str">
            <v>1251</v>
          </cell>
          <cell r="C4004" t="str">
            <v>12</v>
          </cell>
          <cell r="D4004" t="str">
            <v>75</v>
          </cell>
          <cell r="E4004">
            <v>33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</row>
        <row r="4005">
          <cell r="A4005" t="str">
            <v>453934</v>
          </cell>
          <cell r="B4005" t="str">
            <v>1251</v>
          </cell>
          <cell r="C4005" t="str">
            <v>12</v>
          </cell>
          <cell r="D4005" t="str">
            <v>75</v>
          </cell>
          <cell r="E4005">
            <v>34</v>
          </cell>
          <cell r="G4005">
            <v>26960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22504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22416</v>
          </cell>
          <cell r="R4005">
            <v>22416</v>
          </cell>
          <cell r="S4005">
            <v>0</v>
          </cell>
          <cell r="T4005">
            <v>88</v>
          </cell>
          <cell r="U4005">
            <v>0</v>
          </cell>
          <cell r="V4005">
            <v>4456</v>
          </cell>
          <cell r="W4005">
            <v>0</v>
          </cell>
        </row>
        <row r="4006">
          <cell r="A4006" t="str">
            <v>453934</v>
          </cell>
          <cell r="B4006" t="str">
            <v>1251</v>
          </cell>
          <cell r="C4006" t="str">
            <v>12</v>
          </cell>
          <cell r="D4006" t="str">
            <v>80</v>
          </cell>
          <cell r="E4006">
            <v>1</v>
          </cell>
          <cell r="G4006">
            <v>12742</v>
          </cell>
          <cell r="H4006">
            <v>12772</v>
          </cell>
          <cell r="I4006">
            <v>12772</v>
          </cell>
          <cell r="J4006">
            <v>0</v>
          </cell>
          <cell r="K4006">
            <v>638</v>
          </cell>
          <cell r="L4006">
            <v>900</v>
          </cell>
          <cell r="M4006">
            <v>900</v>
          </cell>
          <cell r="N4006">
            <v>0</v>
          </cell>
          <cell r="O4006">
            <v>421</v>
          </cell>
          <cell r="P4006">
            <v>469</v>
          </cell>
          <cell r="Q4006">
            <v>469</v>
          </cell>
          <cell r="R4006">
            <v>0</v>
          </cell>
          <cell r="S4006">
            <v>13801</v>
          </cell>
          <cell r="T4006">
            <v>14141</v>
          </cell>
          <cell r="U4006">
            <v>14141</v>
          </cell>
          <cell r="V4006">
            <v>0</v>
          </cell>
          <cell r="W4006">
            <v>0</v>
          </cell>
        </row>
        <row r="4007">
          <cell r="A4007" t="str">
            <v>453934</v>
          </cell>
          <cell r="B4007" t="str">
            <v>1251</v>
          </cell>
          <cell r="C4007" t="str">
            <v>12</v>
          </cell>
          <cell r="D4007" t="str">
            <v>80</v>
          </cell>
          <cell r="E4007">
            <v>5</v>
          </cell>
          <cell r="G4007">
            <v>4328</v>
          </cell>
          <cell r="H4007">
            <v>4345</v>
          </cell>
          <cell r="I4007">
            <v>4284</v>
          </cell>
          <cell r="J4007">
            <v>0</v>
          </cell>
          <cell r="K4007">
            <v>160</v>
          </cell>
          <cell r="L4007">
            <v>174</v>
          </cell>
          <cell r="M4007">
            <v>174</v>
          </cell>
          <cell r="N4007">
            <v>0</v>
          </cell>
          <cell r="O4007">
            <v>4581</v>
          </cell>
          <cell r="P4007">
            <v>6520</v>
          </cell>
          <cell r="Q4007">
            <v>2976</v>
          </cell>
          <cell r="R4007">
            <v>0</v>
          </cell>
          <cell r="S4007">
            <v>641</v>
          </cell>
          <cell r="T4007">
            <v>1133</v>
          </cell>
          <cell r="U4007">
            <v>285</v>
          </cell>
          <cell r="V4007">
            <v>0</v>
          </cell>
          <cell r="W4007">
            <v>0</v>
          </cell>
        </row>
        <row r="4008">
          <cell r="A4008" t="str">
            <v>453934</v>
          </cell>
          <cell r="B4008" t="str">
            <v>1251</v>
          </cell>
          <cell r="C4008" t="str">
            <v>12</v>
          </cell>
          <cell r="D4008" t="str">
            <v>80</v>
          </cell>
          <cell r="E4008">
            <v>9</v>
          </cell>
          <cell r="G4008">
            <v>150</v>
          </cell>
          <cell r="H4008">
            <v>150</v>
          </cell>
          <cell r="I4008">
            <v>60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</row>
        <row r="4009">
          <cell r="A4009" t="str">
            <v>453934</v>
          </cell>
          <cell r="B4009" t="str">
            <v>1251</v>
          </cell>
          <cell r="C4009" t="str">
            <v>12</v>
          </cell>
          <cell r="D4009" t="str">
            <v>80</v>
          </cell>
          <cell r="E4009">
            <v>13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</row>
        <row r="4010">
          <cell r="A4010" t="str">
            <v>453934</v>
          </cell>
          <cell r="B4010" t="str">
            <v>1251</v>
          </cell>
          <cell r="C4010" t="str">
            <v>12</v>
          </cell>
          <cell r="D4010" t="str">
            <v>80</v>
          </cell>
          <cell r="E4010">
            <v>17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</row>
        <row r="4011">
          <cell r="A4011" t="str">
            <v>453934</v>
          </cell>
          <cell r="B4011" t="str">
            <v>1251</v>
          </cell>
          <cell r="C4011" t="str">
            <v>12</v>
          </cell>
          <cell r="D4011" t="str">
            <v>80</v>
          </cell>
          <cell r="E4011">
            <v>21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</row>
        <row r="4012">
          <cell r="A4012" t="str">
            <v>453934</v>
          </cell>
          <cell r="B4012" t="str">
            <v>1251</v>
          </cell>
          <cell r="C4012" t="str">
            <v>12</v>
          </cell>
          <cell r="D4012" t="str">
            <v>80</v>
          </cell>
          <cell r="E4012">
            <v>25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</row>
        <row r="4013">
          <cell r="A4013" t="str">
            <v>453934</v>
          </cell>
          <cell r="B4013" t="str">
            <v>1251</v>
          </cell>
          <cell r="C4013" t="str">
            <v>12</v>
          </cell>
          <cell r="D4013" t="str">
            <v>80</v>
          </cell>
          <cell r="E4013">
            <v>29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</row>
        <row r="4014">
          <cell r="A4014" t="str">
            <v>453934</v>
          </cell>
          <cell r="B4014" t="str">
            <v>1251</v>
          </cell>
          <cell r="C4014" t="str">
            <v>12</v>
          </cell>
          <cell r="D4014" t="str">
            <v>80</v>
          </cell>
          <cell r="E4014">
            <v>33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</row>
        <row r="4015">
          <cell r="A4015" t="str">
            <v>453934</v>
          </cell>
          <cell r="B4015" t="str">
            <v>1251</v>
          </cell>
          <cell r="C4015" t="str">
            <v>12</v>
          </cell>
          <cell r="D4015" t="str">
            <v>80</v>
          </cell>
          <cell r="E4015">
            <v>37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23661</v>
          </cell>
          <cell r="L4015">
            <v>26463</v>
          </cell>
          <cell r="M4015">
            <v>21920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414</v>
          </cell>
          <cell r="U4015">
            <v>413</v>
          </cell>
          <cell r="V4015">
            <v>0</v>
          </cell>
          <cell r="W4015">
            <v>0</v>
          </cell>
        </row>
        <row r="4016">
          <cell r="A4016" t="str">
            <v>453934</v>
          </cell>
          <cell r="B4016" t="str">
            <v>1251</v>
          </cell>
          <cell r="C4016" t="str">
            <v>12</v>
          </cell>
          <cell r="D4016" t="str">
            <v>80</v>
          </cell>
          <cell r="E4016">
            <v>41</v>
          </cell>
          <cell r="G4016">
            <v>0</v>
          </cell>
          <cell r="H4016">
            <v>83</v>
          </cell>
          <cell r="I4016">
            <v>83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</row>
        <row r="4017">
          <cell r="A4017" t="str">
            <v>453934</v>
          </cell>
          <cell r="B4017" t="str">
            <v>1251</v>
          </cell>
          <cell r="C4017" t="str">
            <v>12</v>
          </cell>
          <cell r="D4017" t="str">
            <v>80</v>
          </cell>
          <cell r="E4017">
            <v>45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</row>
        <row r="4018">
          <cell r="A4018" t="str">
            <v>453934</v>
          </cell>
          <cell r="B4018" t="str">
            <v>1251</v>
          </cell>
          <cell r="C4018" t="str">
            <v>12</v>
          </cell>
          <cell r="D4018" t="str">
            <v>80</v>
          </cell>
          <cell r="E4018">
            <v>49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</row>
        <row r="4019">
          <cell r="A4019" t="str">
            <v>453934</v>
          </cell>
          <cell r="B4019" t="str">
            <v>1251</v>
          </cell>
          <cell r="C4019" t="str">
            <v>12</v>
          </cell>
          <cell r="D4019" t="str">
            <v>80</v>
          </cell>
          <cell r="E4019">
            <v>53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</row>
        <row r="4020">
          <cell r="A4020" t="str">
            <v>453934</v>
          </cell>
          <cell r="B4020" t="str">
            <v>1251</v>
          </cell>
          <cell r="C4020" t="str">
            <v>12</v>
          </cell>
          <cell r="D4020" t="str">
            <v>80</v>
          </cell>
          <cell r="E4020">
            <v>57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</row>
        <row r="4021">
          <cell r="A4021" t="str">
            <v>453934</v>
          </cell>
          <cell r="B4021" t="str">
            <v>1251</v>
          </cell>
          <cell r="C4021" t="str">
            <v>12</v>
          </cell>
          <cell r="D4021" t="str">
            <v>80</v>
          </cell>
          <cell r="E4021">
            <v>61</v>
          </cell>
          <cell r="G4021">
            <v>0</v>
          </cell>
          <cell r="H4021">
            <v>497</v>
          </cell>
          <cell r="I4021">
            <v>496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</row>
        <row r="4022">
          <cell r="A4022" t="str">
            <v>453934</v>
          </cell>
          <cell r="B4022" t="str">
            <v>1251</v>
          </cell>
          <cell r="C4022" t="str">
            <v>12</v>
          </cell>
          <cell r="D4022" t="str">
            <v>80</v>
          </cell>
          <cell r="E4022">
            <v>65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23661</v>
          </cell>
          <cell r="P4022">
            <v>26960</v>
          </cell>
          <cell r="Q4022">
            <v>22416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</row>
        <row r="4023">
          <cell r="A4023" t="str">
            <v>453934</v>
          </cell>
          <cell r="B4023" t="str">
            <v>1251</v>
          </cell>
          <cell r="C4023" t="str">
            <v>12</v>
          </cell>
          <cell r="D4023" t="str">
            <v>80</v>
          </cell>
          <cell r="E4023">
            <v>69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5</v>
          </cell>
          <cell r="Q4023">
            <v>5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</row>
        <row r="4024">
          <cell r="A4024" t="str">
            <v>453934</v>
          </cell>
          <cell r="B4024" t="str">
            <v>1251</v>
          </cell>
          <cell r="C4024" t="str">
            <v>12</v>
          </cell>
          <cell r="D4024" t="str">
            <v>80</v>
          </cell>
          <cell r="E4024">
            <v>73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</row>
        <row r="4025">
          <cell r="A4025" t="str">
            <v>453934</v>
          </cell>
          <cell r="B4025" t="str">
            <v>1251</v>
          </cell>
          <cell r="C4025" t="str">
            <v>12</v>
          </cell>
          <cell r="D4025" t="str">
            <v>80</v>
          </cell>
          <cell r="E4025">
            <v>77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</row>
        <row r="4026">
          <cell r="A4026" t="str">
            <v>453934</v>
          </cell>
          <cell r="B4026" t="str">
            <v>1251</v>
          </cell>
          <cell r="C4026" t="str">
            <v>12</v>
          </cell>
          <cell r="D4026" t="str">
            <v>80</v>
          </cell>
          <cell r="E4026">
            <v>81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</row>
        <row r="4027">
          <cell r="A4027" t="str">
            <v>453934</v>
          </cell>
          <cell r="B4027" t="str">
            <v>1251</v>
          </cell>
          <cell r="C4027" t="str">
            <v>12</v>
          </cell>
          <cell r="D4027" t="str">
            <v>80</v>
          </cell>
          <cell r="E4027">
            <v>85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</row>
        <row r="4028">
          <cell r="A4028" t="str">
            <v>453934</v>
          </cell>
          <cell r="B4028" t="str">
            <v>1251</v>
          </cell>
          <cell r="C4028" t="str">
            <v>12</v>
          </cell>
          <cell r="D4028" t="str">
            <v>80</v>
          </cell>
          <cell r="E4028">
            <v>89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</row>
        <row r="4029">
          <cell r="A4029" t="str">
            <v>453934</v>
          </cell>
          <cell r="B4029" t="str">
            <v>1251</v>
          </cell>
          <cell r="C4029" t="str">
            <v>12</v>
          </cell>
          <cell r="D4029" t="str">
            <v>80</v>
          </cell>
          <cell r="E4029">
            <v>93</v>
          </cell>
          <cell r="G4029">
            <v>16500</v>
          </cell>
          <cell r="H4029">
            <v>16846</v>
          </cell>
          <cell r="I4029">
            <v>16846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3159</v>
          </cell>
          <cell r="Q4029">
            <v>3159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</row>
        <row r="4030">
          <cell r="A4030" t="str">
            <v>453934</v>
          </cell>
          <cell r="B4030" t="str">
            <v>1251</v>
          </cell>
          <cell r="C4030" t="str">
            <v>12</v>
          </cell>
          <cell r="D4030" t="str">
            <v>80</v>
          </cell>
          <cell r="E4030">
            <v>97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16500</v>
          </cell>
          <cell r="L4030">
            <v>20005</v>
          </cell>
          <cell r="M4030">
            <v>20005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</row>
        <row r="4031">
          <cell r="A4031" t="str">
            <v>453934</v>
          </cell>
          <cell r="B4031" t="str">
            <v>1251</v>
          </cell>
          <cell r="C4031" t="str">
            <v>12</v>
          </cell>
          <cell r="D4031" t="str">
            <v>80</v>
          </cell>
          <cell r="E4031">
            <v>101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</row>
        <row r="4032">
          <cell r="A4032" t="str">
            <v>453934</v>
          </cell>
          <cell r="B4032" t="str">
            <v>1251</v>
          </cell>
          <cell r="C4032" t="str">
            <v>12</v>
          </cell>
          <cell r="D4032" t="str">
            <v>80</v>
          </cell>
          <cell r="E4032">
            <v>105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</row>
        <row r="4033">
          <cell r="A4033" t="str">
            <v>453934</v>
          </cell>
          <cell r="B4033" t="str">
            <v>1251</v>
          </cell>
          <cell r="C4033" t="str">
            <v>12</v>
          </cell>
          <cell r="D4033" t="str">
            <v>80</v>
          </cell>
          <cell r="E4033">
            <v>109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</row>
        <row r="4034">
          <cell r="A4034" t="str">
            <v>453934</v>
          </cell>
          <cell r="B4034" t="str">
            <v>1251</v>
          </cell>
          <cell r="C4034" t="str">
            <v>12</v>
          </cell>
          <cell r="D4034" t="str">
            <v>80</v>
          </cell>
          <cell r="E4034">
            <v>113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</row>
        <row r="4035">
          <cell r="A4035" t="str">
            <v>453934</v>
          </cell>
          <cell r="B4035" t="str">
            <v>1251</v>
          </cell>
          <cell r="C4035" t="str">
            <v>12</v>
          </cell>
          <cell r="D4035" t="str">
            <v>80</v>
          </cell>
          <cell r="E4035">
            <v>117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</row>
        <row r="4036">
          <cell r="A4036" t="str">
            <v>453934</v>
          </cell>
          <cell r="B4036" t="str">
            <v>1251</v>
          </cell>
          <cell r="C4036" t="str">
            <v>12</v>
          </cell>
          <cell r="D4036" t="str">
            <v>80</v>
          </cell>
          <cell r="E4036">
            <v>121</v>
          </cell>
          <cell r="G4036">
            <v>16500</v>
          </cell>
          <cell r="H4036">
            <v>20010</v>
          </cell>
          <cell r="I4036">
            <v>20010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7161</v>
          </cell>
          <cell r="P4036">
            <v>3996</v>
          </cell>
          <cell r="Q4036">
            <v>3996</v>
          </cell>
          <cell r="R4036">
            <v>0</v>
          </cell>
          <cell r="S4036">
            <v>0</v>
          </cell>
          <cell r="T4036">
            <v>2954</v>
          </cell>
          <cell r="U4036">
            <v>-1590</v>
          </cell>
          <cell r="V4036">
            <v>0</v>
          </cell>
          <cell r="W4036">
            <v>0</v>
          </cell>
        </row>
        <row r="4037">
          <cell r="A4037" t="str">
            <v>453934</v>
          </cell>
          <cell r="B4037" t="str">
            <v>1251</v>
          </cell>
          <cell r="C4037" t="str">
            <v>12</v>
          </cell>
          <cell r="D4037" t="str">
            <v>80</v>
          </cell>
          <cell r="E4037">
            <v>125</v>
          </cell>
          <cell r="G4037">
            <v>0</v>
          </cell>
          <cell r="H4037">
            <v>2954</v>
          </cell>
          <cell r="I4037">
            <v>2954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</row>
        <row r="4038">
          <cell r="A4038" t="str">
            <v>453934</v>
          </cell>
          <cell r="B4038" t="str">
            <v>1251</v>
          </cell>
          <cell r="C4038" t="str">
            <v>12</v>
          </cell>
          <cell r="D4038" t="str">
            <v>80</v>
          </cell>
          <cell r="E4038">
            <v>129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</row>
        <row r="4039">
          <cell r="A4039" t="str">
            <v>453934</v>
          </cell>
          <cell r="B4039" t="str">
            <v>1251</v>
          </cell>
          <cell r="C4039" t="str">
            <v>12</v>
          </cell>
          <cell r="D4039" t="str">
            <v>80</v>
          </cell>
          <cell r="E4039">
            <v>133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-6</v>
          </cell>
          <cell r="R4039">
            <v>0</v>
          </cell>
          <cell r="S4039">
            <v>0</v>
          </cell>
          <cell r="T4039">
            <v>0</v>
          </cell>
          <cell r="U4039">
            <v>-6</v>
          </cell>
          <cell r="V4039">
            <v>0</v>
          </cell>
          <cell r="W4039">
            <v>0</v>
          </cell>
        </row>
        <row r="4040">
          <cell r="A4040" t="str">
            <v>453934</v>
          </cell>
          <cell r="B4040" t="str">
            <v>1251</v>
          </cell>
          <cell r="C4040" t="str">
            <v>12</v>
          </cell>
          <cell r="D4040" t="str">
            <v>80</v>
          </cell>
          <cell r="E4040">
            <v>137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</row>
        <row r="4041">
          <cell r="A4041" t="str">
            <v>453934</v>
          </cell>
          <cell r="B4041" t="str">
            <v>1251</v>
          </cell>
          <cell r="C4041" t="str">
            <v>12</v>
          </cell>
          <cell r="D4041" t="str">
            <v>80</v>
          </cell>
          <cell r="E4041">
            <v>141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</row>
        <row r="4042">
          <cell r="A4042" t="str">
            <v>453934</v>
          </cell>
          <cell r="B4042" t="str">
            <v>1251</v>
          </cell>
          <cell r="C4042" t="str">
            <v>12</v>
          </cell>
          <cell r="D4042" t="str">
            <v>80</v>
          </cell>
          <cell r="E4042">
            <v>145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2954</v>
          </cell>
          <cell r="U4042">
            <v>2960</v>
          </cell>
          <cell r="V4042">
            <v>0</v>
          </cell>
          <cell r="W4042">
            <v>0</v>
          </cell>
        </row>
        <row r="4043">
          <cell r="A4043" t="str">
            <v>453934</v>
          </cell>
          <cell r="B4043" t="str">
            <v>1251</v>
          </cell>
          <cell r="C4043" t="str">
            <v>12</v>
          </cell>
          <cell r="D4043" t="str">
            <v>80</v>
          </cell>
          <cell r="E4043">
            <v>149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</row>
        <row r="4044">
          <cell r="A4044" t="str">
            <v>453934</v>
          </cell>
          <cell r="B4044" t="str">
            <v>1251</v>
          </cell>
          <cell r="C4044" t="str">
            <v>12</v>
          </cell>
          <cell r="D4044" t="str">
            <v>80</v>
          </cell>
          <cell r="E4044">
            <v>153</v>
          </cell>
          <cell r="G4044">
            <v>0</v>
          </cell>
          <cell r="H4044">
            <v>0</v>
          </cell>
          <cell r="I4044">
            <v>1596</v>
          </cell>
          <cell r="J4044">
            <v>0</v>
          </cell>
          <cell r="K4044">
            <v>0</v>
          </cell>
          <cell r="L4044">
            <v>0</v>
          </cell>
          <cell r="M4044">
            <v>2266</v>
          </cell>
          <cell r="N4044">
            <v>0</v>
          </cell>
          <cell r="O4044">
            <v>0</v>
          </cell>
          <cell r="P4044">
            <v>0</v>
          </cell>
          <cell r="Q4044">
            <v>3862</v>
          </cell>
          <cell r="R4044">
            <v>0</v>
          </cell>
          <cell r="S4044">
            <v>7</v>
          </cell>
          <cell r="T4044">
            <v>7</v>
          </cell>
          <cell r="U4044">
            <v>7</v>
          </cell>
          <cell r="V4044">
            <v>0</v>
          </cell>
          <cell r="W4044">
            <v>0</v>
          </cell>
        </row>
        <row r="4045">
          <cell r="A4045" t="str">
            <v>453934</v>
          </cell>
          <cell r="B4045" t="str">
            <v>1251</v>
          </cell>
          <cell r="C4045" t="str">
            <v>12</v>
          </cell>
          <cell r="D4045" t="str">
            <v>80</v>
          </cell>
          <cell r="E4045">
            <v>157</v>
          </cell>
          <cell r="G4045">
            <v>0</v>
          </cell>
          <cell r="H4045">
            <v>0</v>
          </cell>
          <cell r="I4045">
            <v>7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</row>
        <row r="4046">
          <cell r="A4046" t="str">
            <v>450340</v>
          </cell>
          <cell r="B4046" t="str">
            <v>1254</v>
          </cell>
          <cell r="C4046" t="str">
            <v>12</v>
          </cell>
          <cell r="D4046" t="str">
            <v>46</v>
          </cell>
          <cell r="G4046">
            <v>5010302</v>
          </cell>
          <cell r="H4046">
            <v>418033</v>
          </cell>
          <cell r="I4046">
            <v>418033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</row>
        <row r="4047">
          <cell r="A4047" t="str">
            <v>450340</v>
          </cell>
          <cell r="B4047" t="str">
            <v>1254</v>
          </cell>
          <cell r="C4047" t="str">
            <v>12</v>
          </cell>
          <cell r="D4047" t="str">
            <v>46</v>
          </cell>
          <cell r="G4047">
            <v>5010303</v>
          </cell>
          <cell r="H4047">
            <v>7877697</v>
          </cell>
          <cell r="I4047">
            <v>7877697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</row>
        <row r="4048">
          <cell r="A4048" t="str">
            <v>450340</v>
          </cell>
          <cell r="B4048" t="str">
            <v>1254</v>
          </cell>
          <cell r="C4048" t="str">
            <v>12</v>
          </cell>
          <cell r="D4048" t="str">
            <v>46</v>
          </cell>
          <cell r="G4048">
            <v>5020301</v>
          </cell>
          <cell r="H4048">
            <v>62096</v>
          </cell>
          <cell r="I4048">
            <v>62096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</row>
        <row r="4049">
          <cell r="A4049" t="str">
            <v>450340</v>
          </cell>
          <cell r="B4049" t="str">
            <v>1254</v>
          </cell>
          <cell r="C4049" t="str">
            <v>12</v>
          </cell>
          <cell r="D4049" t="str">
            <v>46</v>
          </cell>
          <cell r="G4049">
            <v>9999999</v>
          </cell>
          <cell r="H4049">
            <v>8357826</v>
          </cell>
          <cell r="I4049">
            <v>8357826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</row>
        <row r="4050">
          <cell r="A4050" t="str">
            <v>450340</v>
          </cell>
          <cell r="B4050" t="str">
            <v>1254</v>
          </cell>
          <cell r="C4050" t="str">
            <v>12</v>
          </cell>
          <cell r="D4050" t="str">
            <v>51</v>
          </cell>
          <cell r="G4050">
            <v>5010101</v>
          </cell>
          <cell r="H4050">
            <v>456</v>
          </cell>
          <cell r="I4050">
            <v>5335200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452</v>
          </cell>
          <cell r="Q4050">
            <v>5288400</v>
          </cell>
          <cell r="R4050">
            <v>-4</v>
          </cell>
          <cell r="S4050">
            <v>-46800</v>
          </cell>
          <cell r="T4050">
            <v>5072788</v>
          </cell>
          <cell r="U4050">
            <v>215612</v>
          </cell>
          <cell r="V4050">
            <v>-46800</v>
          </cell>
          <cell r="W4050">
            <v>0</v>
          </cell>
        </row>
        <row r="4051">
          <cell r="A4051" t="str">
            <v>450340</v>
          </cell>
          <cell r="B4051" t="str">
            <v>1254</v>
          </cell>
          <cell r="C4051" t="str">
            <v>12</v>
          </cell>
          <cell r="D4051" t="str">
            <v>51</v>
          </cell>
          <cell r="G4051">
            <v>5020301</v>
          </cell>
          <cell r="H4051">
            <v>84</v>
          </cell>
          <cell r="I4051">
            <v>789600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84</v>
          </cell>
          <cell r="Q4051">
            <v>789600</v>
          </cell>
          <cell r="R4051">
            <v>0</v>
          </cell>
          <cell r="S4051">
            <v>0</v>
          </cell>
          <cell r="T4051">
            <v>789600</v>
          </cell>
          <cell r="U4051">
            <v>0</v>
          </cell>
          <cell r="V4051">
            <v>0</v>
          </cell>
          <cell r="W4051">
            <v>0</v>
          </cell>
        </row>
        <row r="4052">
          <cell r="A4052" t="str">
            <v>450340</v>
          </cell>
          <cell r="B4052" t="str">
            <v>1254</v>
          </cell>
          <cell r="C4052" t="str">
            <v>12</v>
          </cell>
          <cell r="D4052" t="str">
            <v>51</v>
          </cell>
          <cell r="G4052">
            <v>5030099</v>
          </cell>
          <cell r="H4052">
            <v>0</v>
          </cell>
          <cell r="I4052">
            <v>246436527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246436527</v>
          </cell>
          <cell r="R4052">
            <v>0</v>
          </cell>
          <cell r="S4052">
            <v>0</v>
          </cell>
          <cell r="T4052">
            <v>246436527</v>
          </cell>
          <cell r="U4052">
            <v>0</v>
          </cell>
          <cell r="V4052">
            <v>0</v>
          </cell>
          <cell r="W4052">
            <v>0</v>
          </cell>
        </row>
        <row r="4053">
          <cell r="A4053" t="str">
            <v>450340</v>
          </cell>
          <cell r="B4053" t="str">
            <v>1254</v>
          </cell>
          <cell r="C4053" t="str">
            <v>12</v>
          </cell>
          <cell r="D4053" t="str">
            <v>51</v>
          </cell>
          <cell r="G4053">
            <v>5040002</v>
          </cell>
          <cell r="H4053">
            <v>276</v>
          </cell>
          <cell r="I4053">
            <v>1035000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300</v>
          </cell>
          <cell r="Q4053">
            <v>1125000</v>
          </cell>
          <cell r="R4053">
            <v>24</v>
          </cell>
          <cell r="S4053">
            <v>90000</v>
          </cell>
          <cell r="T4053">
            <v>1125000</v>
          </cell>
          <cell r="U4053">
            <v>0</v>
          </cell>
          <cell r="V4053">
            <v>90000</v>
          </cell>
          <cell r="W4053">
            <v>0</v>
          </cell>
        </row>
        <row r="4054">
          <cell r="A4054" t="str">
            <v>450340</v>
          </cell>
          <cell r="B4054" t="str">
            <v>1254</v>
          </cell>
          <cell r="C4054" t="str">
            <v>12</v>
          </cell>
          <cell r="D4054" t="str">
            <v>51</v>
          </cell>
          <cell r="G4054">
            <v>9999999</v>
          </cell>
          <cell r="H4054">
            <v>816</v>
          </cell>
          <cell r="I4054">
            <v>253596327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836</v>
          </cell>
          <cell r="Q4054">
            <v>253639527</v>
          </cell>
          <cell r="R4054">
            <v>20</v>
          </cell>
          <cell r="S4054">
            <v>43200</v>
          </cell>
          <cell r="T4054">
            <v>253423915</v>
          </cell>
          <cell r="U4054">
            <v>215612</v>
          </cell>
          <cell r="V4054">
            <v>43200</v>
          </cell>
          <cell r="W4054">
            <v>0</v>
          </cell>
        </row>
        <row r="4055">
          <cell r="A4055" t="str">
            <v>450340</v>
          </cell>
          <cell r="B4055" t="str">
            <v>1254</v>
          </cell>
          <cell r="C4055" t="str">
            <v>12</v>
          </cell>
          <cell r="D4055" t="str">
            <v>47</v>
          </cell>
          <cell r="E4055">
            <v>1</v>
          </cell>
          <cell r="G4055">
            <v>3075</v>
          </cell>
          <cell r="H4055">
            <v>3075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</row>
        <row r="4056">
          <cell r="A4056" t="str">
            <v>450340</v>
          </cell>
          <cell r="B4056" t="str">
            <v>1254</v>
          </cell>
          <cell r="C4056" t="str">
            <v>12</v>
          </cell>
          <cell r="D4056" t="str">
            <v>47</v>
          </cell>
          <cell r="E4056">
            <v>6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</row>
        <row r="4057">
          <cell r="A4057" t="str">
            <v>450340</v>
          </cell>
          <cell r="B4057" t="str">
            <v>1254</v>
          </cell>
          <cell r="C4057" t="str">
            <v>12</v>
          </cell>
          <cell r="D4057" t="str">
            <v>47</v>
          </cell>
          <cell r="E4057">
            <v>11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</row>
        <row r="4058">
          <cell r="A4058" t="str">
            <v>450340</v>
          </cell>
          <cell r="B4058" t="str">
            <v>1254</v>
          </cell>
          <cell r="C4058" t="str">
            <v>12</v>
          </cell>
          <cell r="D4058" t="str">
            <v>47</v>
          </cell>
          <cell r="E4058">
            <v>16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</row>
        <row r="4059">
          <cell r="A4059" t="str">
            <v>450340</v>
          </cell>
          <cell r="B4059" t="str">
            <v>1254</v>
          </cell>
          <cell r="C4059" t="str">
            <v>12</v>
          </cell>
          <cell r="D4059" t="str">
            <v>47</v>
          </cell>
          <cell r="E4059">
            <v>21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</row>
        <row r="4060">
          <cell r="A4060" t="str">
            <v>450340</v>
          </cell>
          <cell r="B4060" t="str">
            <v>1254</v>
          </cell>
          <cell r="C4060" t="str">
            <v>12</v>
          </cell>
          <cell r="D4060" t="str">
            <v>47</v>
          </cell>
          <cell r="E4060">
            <v>26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</row>
        <row r="4061">
          <cell r="A4061" t="str">
            <v>450340</v>
          </cell>
          <cell r="B4061" t="str">
            <v>1254</v>
          </cell>
          <cell r="C4061" t="str">
            <v>12</v>
          </cell>
          <cell r="D4061" t="str">
            <v>47</v>
          </cell>
          <cell r="E4061">
            <v>31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974</v>
          </cell>
          <cell r="N4061">
            <v>974</v>
          </cell>
          <cell r="O4061">
            <v>0</v>
          </cell>
          <cell r="P4061">
            <v>4049</v>
          </cell>
          <cell r="Q4061">
            <v>4049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</row>
        <row r="4062">
          <cell r="A4062" t="str">
            <v>450340</v>
          </cell>
          <cell r="B4062" t="str">
            <v>1254</v>
          </cell>
          <cell r="C4062" t="str">
            <v>12</v>
          </cell>
          <cell r="D4062" t="str">
            <v>47</v>
          </cell>
          <cell r="E4062">
            <v>36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</row>
        <row r="4063">
          <cell r="A4063" t="str">
            <v>450340</v>
          </cell>
          <cell r="B4063" t="str">
            <v>1254</v>
          </cell>
          <cell r="C4063" t="str">
            <v>12</v>
          </cell>
          <cell r="D4063" t="str">
            <v>47</v>
          </cell>
          <cell r="E4063">
            <v>41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</row>
        <row r="4064">
          <cell r="A4064" t="str">
            <v>450340</v>
          </cell>
          <cell r="B4064" t="str">
            <v>1254</v>
          </cell>
          <cell r="C4064" t="str">
            <v>12</v>
          </cell>
          <cell r="D4064" t="str">
            <v>50</v>
          </cell>
          <cell r="E4064">
            <v>1</v>
          </cell>
          <cell r="G4064">
            <v>293222232</v>
          </cell>
          <cell r="H4064">
            <v>0</v>
          </cell>
          <cell r="I4064">
            <v>0</v>
          </cell>
          <cell r="J4064">
            <v>293222232</v>
          </cell>
          <cell r="K4064">
            <v>0</v>
          </cell>
          <cell r="L4064">
            <v>0</v>
          </cell>
          <cell r="M4064">
            <v>275386242</v>
          </cell>
          <cell r="N4064">
            <v>0</v>
          </cell>
          <cell r="O4064">
            <v>0</v>
          </cell>
          <cell r="P4064">
            <v>275386242</v>
          </cell>
          <cell r="Q4064">
            <v>0</v>
          </cell>
          <cell r="R4064">
            <v>0</v>
          </cell>
          <cell r="S4064">
            <v>222194181</v>
          </cell>
          <cell r="T4064">
            <v>222194181</v>
          </cell>
          <cell r="U4064">
            <v>222194181</v>
          </cell>
          <cell r="V4064">
            <v>0</v>
          </cell>
          <cell r="W4064">
            <v>0</v>
          </cell>
        </row>
        <row r="4065">
          <cell r="A4065" t="str">
            <v>450340</v>
          </cell>
          <cell r="B4065" t="str">
            <v>1254</v>
          </cell>
          <cell r="C4065" t="str">
            <v>12</v>
          </cell>
          <cell r="D4065" t="str">
            <v>50</v>
          </cell>
          <cell r="E4065">
            <v>6</v>
          </cell>
          <cell r="G4065">
            <v>22798558</v>
          </cell>
          <cell r="H4065">
            <v>23023765</v>
          </cell>
          <cell r="I4065">
            <v>23023765</v>
          </cell>
          <cell r="J4065">
            <v>319179817</v>
          </cell>
          <cell r="K4065">
            <v>322332710</v>
          </cell>
          <cell r="L4065">
            <v>322332710</v>
          </cell>
          <cell r="M4065">
            <v>17596</v>
          </cell>
          <cell r="N4065">
            <v>17596</v>
          </cell>
          <cell r="O4065">
            <v>17596</v>
          </cell>
          <cell r="P4065">
            <v>30767</v>
          </cell>
          <cell r="Q4065">
            <v>30946</v>
          </cell>
          <cell r="R4065">
            <v>30946</v>
          </cell>
          <cell r="S4065">
            <v>46417</v>
          </cell>
          <cell r="T4065">
            <v>46384</v>
          </cell>
          <cell r="U4065">
            <v>46417</v>
          </cell>
          <cell r="V4065">
            <v>0</v>
          </cell>
          <cell r="W4065">
            <v>0</v>
          </cell>
        </row>
        <row r="4066">
          <cell r="A4066" t="str">
            <v>450340</v>
          </cell>
          <cell r="B4066" t="str">
            <v>1254</v>
          </cell>
          <cell r="C4066" t="str">
            <v>12</v>
          </cell>
          <cell r="D4066" t="str">
            <v>50</v>
          </cell>
          <cell r="E4066">
            <v>11</v>
          </cell>
          <cell r="G4066">
            <v>15651</v>
          </cell>
          <cell r="H4066">
            <v>15438</v>
          </cell>
          <cell r="I4066">
            <v>15471</v>
          </cell>
          <cell r="J4066">
            <v>275386242</v>
          </cell>
          <cell r="K4066">
            <v>271642045</v>
          </cell>
          <cell r="L4066">
            <v>272233349</v>
          </cell>
          <cell r="M4066">
            <v>0</v>
          </cell>
          <cell r="N4066">
            <v>0</v>
          </cell>
          <cell r="O4066">
            <v>0</v>
          </cell>
          <cell r="P4066">
            <v>653051154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</row>
        <row r="4067">
          <cell r="A4067" t="str">
            <v>450340</v>
          </cell>
          <cell r="B4067" t="str">
            <v>1254</v>
          </cell>
          <cell r="C4067" t="str">
            <v>12</v>
          </cell>
          <cell r="D4067" t="str">
            <v>50</v>
          </cell>
          <cell r="E4067">
            <v>16</v>
          </cell>
          <cell r="G4067">
            <v>275386242</v>
          </cell>
          <cell r="H4067">
            <v>271642045</v>
          </cell>
          <cell r="I4067">
            <v>272233349</v>
          </cell>
          <cell r="J4067">
            <v>0</v>
          </cell>
          <cell r="K4067">
            <v>3744197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</row>
        <row r="4068">
          <cell r="A4068" t="str">
            <v>450340</v>
          </cell>
          <cell r="B4068" t="str">
            <v>1254</v>
          </cell>
          <cell r="C4068" t="str">
            <v>12</v>
          </cell>
          <cell r="D4068" t="str">
            <v>50</v>
          </cell>
          <cell r="E4068">
            <v>21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</row>
        <row r="4069">
          <cell r="A4069" t="str">
            <v>450340</v>
          </cell>
          <cell r="B4069" t="str">
            <v>1254</v>
          </cell>
          <cell r="C4069" t="str">
            <v>12</v>
          </cell>
          <cell r="D4069" t="str">
            <v>31</v>
          </cell>
          <cell r="G4069">
            <v>1010001</v>
          </cell>
          <cell r="H4069">
            <v>17596</v>
          </cell>
          <cell r="I4069">
            <v>24634400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17596</v>
          </cell>
          <cell r="Q4069">
            <v>24634400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</row>
        <row r="4070">
          <cell r="A4070" t="str">
            <v>450340</v>
          </cell>
          <cell r="B4070" t="str">
            <v>1254</v>
          </cell>
          <cell r="C4070" t="str">
            <v>12</v>
          </cell>
          <cell r="D4070" t="str">
            <v>31</v>
          </cell>
          <cell r="G4070">
            <v>1010004</v>
          </cell>
          <cell r="H4070">
            <v>17596</v>
          </cell>
          <cell r="I4070">
            <v>9061940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17596</v>
          </cell>
          <cell r="Q4070">
            <v>9061940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</row>
        <row r="4071">
          <cell r="A4071" t="str">
            <v>450340</v>
          </cell>
          <cell r="B4071" t="str">
            <v>1254</v>
          </cell>
          <cell r="C4071" t="str">
            <v>12</v>
          </cell>
          <cell r="D4071" t="str">
            <v>31</v>
          </cell>
          <cell r="G4071">
            <v>1020001</v>
          </cell>
          <cell r="H4071">
            <v>1</v>
          </cell>
          <cell r="I4071">
            <v>3300000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1</v>
          </cell>
          <cell r="Q4071">
            <v>3300000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</row>
        <row r="4072">
          <cell r="A4072" t="str">
            <v>450340</v>
          </cell>
          <cell r="B4072" t="str">
            <v>1254</v>
          </cell>
          <cell r="C4072" t="str">
            <v>12</v>
          </cell>
          <cell r="D4072" t="str">
            <v>31</v>
          </cell>
          <cell r="G4072">
            <v>1020002</v>
          </cell>
          <cell r="H4072">
            <v>36870</v>
          </cell>
          <cell r="I4072">
            <v>16591500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36870</v>
          </cell>
          <cell r="Q4072">
            <v>16591500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</row>
        <row r="4073">
          <cell r="A4073" t="str">
            <v>450340</v>
          </cell>
          <cell r="B4073" t="str">
            <v>1254</v>
          </cell>
          <cell r="C4073" t="str">
            <v>12</v>
          </cell>
          <cell r="D4073" t="str">
            <v>31</v>
          </cell>
          <cell r="G4073">
            <v>1020003</v>
          </cell>
          <cell r="H4073">
            <v>42961</v>
          </cell>
          <cell r="I4073">
            <v>12029080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42961</v>
          </cell>
          <cell r="Q4073">
            <v>12029080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</row>
        <row r="4074">
          <cell r="A4074" t="str">
            <v>450340</v>
          </cell>
          <cell r="B4074" t="str">
            <v>1254</v>
          </cell>
          <cell r="C4074" t="str">
            <v>12</v>
          </cell>
          <cell r="D4074" t="str">
            <v>31</v>
          </cell>
          <cell r="G4074">
            <v>1020004</v>
          </cell>
          <cell r="H4074">
            <v>25393</v>
          </cell>
          <cell r="I4074">
            <v>3707378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25393</v>
          </cell>
          <cell r="Q4074">
            <v>3707378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</row>
        <row r="4075">
          <cell r="A4075" t="str">
            <v>450340</v>
          </cell>
          <cell r="B4075" t="str">
            <v>1254</v>
          </cell>
          <cell r="C4075" t="str">
            <v>12</v>
          </cell>
          <cell r="D4075" t="str">
            <v>31</v>
          </cell>
          <cell r="G4075">
            <v>1030001</v>
          </cell>
          <cell r="H4075">
            <v>12</v>
          </cell>
          <cell r="I4075">
            <v>3982800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12</v>
          </cell>
          <cell r="Q4075">
            <v>3982800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</row>
        <row r="4076">
          <cell r="A4076" t="str">
            <v>450340</v>
          </cell>
          <cell r="B4076" t="str">
            <v>1254</v>
          </cell>
          <cell r="C4076" t="str">
            <v>12</v>
          </cell>
          <cell r="D4076" t="str">
            <v>31</v>
          </cell>
          <cell r="G4076">
            <v>1050001</v>
          </cell>
          <cell r="H4076">
            <v>98</v>
          </cell>
          <cell r="I4076">
            <v>372400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98</v>
          </cell>
          <cell r="Q4076">
            <v>372400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</row>
        <row r="4077">
          <cell r="A4077" t="str">
            <v>450340</v>
          </cell>
          <cell r="B4077" t="str">
            <v>1254</v>
          </cell>
          <cell r="C4077" t="str">
            <v>12</v>
          </cell>
          <cell r="D4077" t="str">
            <v>31</v>
          </cell>
          <cell r="G4077">
            <v>1090001</v>
          </cell>
          <cell r="H4077">
            <v>0</v>
          </cell>
          <cell r="I4077">
            <v>87364140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87364140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</row>
        <row r="4078">
          <cell r="A4078" t="str">
            <v>450340</v>
          </cell>
          <cell r="B4078" t="str">
            <v>1254</v>
          </cell>
          <cell r="C4078" t="str">
            <v>12</v>
          </cell>
          <cell r="D4078" t="str">
            <v>31</v>
          </cell>
          <cell r="G4078">
            <v>1100001</v>
          </cell>
          <cell r="H4078">
            <v>0</v>
          </cell>
          <cell r="I4078">
            <v>22264469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22264469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</row>
        <row r="4079">
          <cell r="A4079" t="str">
            <v>450340</v>
          </cell>
          <cell r="B4079" t="str">
            <v>1254</v>
          </cell>
          <cell r="C4079" t="str">
            <v>12</v>
          </cell>
          <cell r="D4079" t="str">
            <v>31</v>
          </cell>
          <cell r="G4079">
            <v>1110003</v>
          </cell>
          <cell r="H4079">
            <v>18338</v>
          </cell>
          <cell r="I4079">
            <v>7243510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18338</v>
          </cell>
          <cell r="Q4079">
            <v>7243510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</row>
        <row r="4080">
          <cell r="A4080" t="str">
            <v>450340</v>
          </cell>
          <cell r="B4080" t="str">
            <v>1254</v>
          </cell>
          <cell r="C4080" t="str">
            <v>12</v>
          </cell>
          <cell r="D4080" t="str">
            <v>31</v>
          </cell>
          <cell r="G4080">
            <v>1110008</v>
          </cell>
          <cell r="H4080">
            <v>18338</v>
          </cell>
          <cell r="I4080">
            <v>7243510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18338</v>
          </cell>
          <cell r="Q4080">
            <v>7243510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</row>
        <row r="4081">
          <cell r="A4081" t="str">
            <v>450340</v>
          </cell>
          <cell r="B4081" t="str">
            <v>1254</v>
          </cell>
          <cell r="C4081" t="str">
            <v>12</v>
          </cell>
          <cell r="D4081" t="str">
            <v>31</v>
          </cell>
          <cell r="G4081">
            <v>1110012</v>
          </cell>
          <cell r="H4081">
            <v>58</v>
          </cell>
          <cell r="I4081">
            <v>4106400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60</v>
          </cell>
          <cell r="Q4081">
            <v>4248000</v>
          </cell>
          <cell r="R4081">
            <v>2</v>
          </cell>
          <cell r="S4081">
            <v>141600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</row>
        <row r="4082">
          <cell r="A4082" t="str">
            <v>450340</v>
          </cell>
          <cell r="B4082" t="str">
            <v>1254</v>
          </cell>
          <cell r="C4082" t="str">
            <v>12</v>
          </cell>
          <cell r="D4082" t="str">
            <v>31</v>
          </cell>
          <cell r="G4082">
            <v>1110013</v>
          </cell>
          <cell r="H4082">
            <v>33</v>
          </cell>
          <cell r="I4082">
            <v>3458400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17</v>
          </cell>
          <cell r="Q4082">
            <v>1781600</v>
          </cell>
          <cell r="R4082">
            <v>-16</v>
          </cell>
          <cell r="S4082">
            <v>-1676800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</row>
        <row r="4083">
          <cell r="A4083" t="str">
            <v>450340</v>
          </cell>
          <cell r="B4083" t="str">
            <v>1254</v>
          </cell>
          <cell r="C4083" t="str">
            <v>12</v>
          </cell>
          <cell r="D4083" t="str">
            <v>31</v>
          </cell>
          <cell r="G4083">
            <v>1110021</v>
          </cell>
          <cell r="H4083">
            <v>45</v>
          </cell>
          <cell r="I4083">
            <v>8865000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45</v>
          </cell>
          <cell r="Q4083">
            <v>8865000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</row>
        <row r="4084">
          <cell r="A4084" t="str">
            <v>450340</v>
          </cell>
          <cell r="B4084" t="str">
            <v>1254</v>
          </cell>
          <cell r="C4084" t="str">
            <v>12</v>
          </cell>
          <cell r="D4084" t="str">
            <v>31</v>
          </cell>
          <cell r="G4084">
            <v>1120004</v>
          </cell>
          <cell r="H4084">
            <v>50</v>
          </cell>
          <cell r="I4084">
            <v>40750000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50</v>
          </cell>
          <cell r="Q4084">
            <v>40750000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</row>
        <row r="4085">
          <cell r="A4085" t="str">
            <v>450340</v>
          </cell>
          <cell r="B4085" t="str">
            <v>1254</v>
          </cell>
          <cell r="C4085" t="str">
            <v>12</v>
          </cell>
          <cell r="D4085" t="str">
            <v>31</v>
          </cell>
          <cell r="G4085">
            <v>1120007</v>
          </cell>
          <cell r="H4085">
            <v>170</v>
          </cell>
          <cell r="I4085">
            <v>124100000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157</v>
          </cell>
          <cell r="Q4085">
            <v>114610000</v>
          </cell>
          <cell r="R4085">
            <v>-13</v>
          </cell>
          <cell r="S4085">
            <v>-9490000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</row>
        <row r="4086">
          <cell r="A4086" t="str">
            <v>450340</v>
          </cell>
          <cell r="B4086" t="str">
            <v>1254</v>
          </cell>
          <cell r="C4086" t="str">
            <v>12</v>
          </cell>
          <cell r="D4086" t="str">
            <v>31</v>
          </cell>
          <cell r="G4086">
            <v>1140001</v>
          </cell>
          <cell r="H4086">
            <v>38</v>
          </cell>
          <cell r="I4086">
            <v>17480000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39</v>
          </cell>
          <cell r="Q4086">
            <v>17940000</v>
          </cell>
          <cell r="R4086">
            <v>1</v>
          </cell>
          <cell r="S4086">
            <v>460000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</row>
        <row r="4087">
          <cell r="A4087" t="str">
            <v>450340</v>
          </cell>
          <cell r="B4087" t="str">
            <v>1254</v>
          </cell>
          <cell r="C4087" t="str">
            <v>12</v>
          </cell>
          <cell r="D4087" t="str">
            <v>31</v>
          </cell>
          <cell r="G4087">
            <v>1140003</v>
          </cell>
          <cell r="H4087">
            <v>13</v>
          </cell>
          <cell r="I4087">
            <v>650000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6</v>
          </cell>
          <cell r="Q4087">
            <v>300000</v>
          </cell>
          <cell r="R4087">
            <v>-7</v>
          </cell>
          <cell r="S4087">
            <v>-350000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</row>
        <row r="4088">
          <cell r="A4088" t="str">
            <v>450340</v>
          </cell>
          <cell r="B4088" t="str">
            <v>1254</v>
          </cell>
          <cell r="C4088" t="str">
            <v>12</v>
          </cell>
          <cell r="D4088" t="str">
            <v>31</v>
          </cell>
          <cell r="G4088">
            <v>1150001</v>
          </cell>
          <cell r="H4088">
            <v>557</v>
          </cell>
          <cell r="I4088">
            <v>110843000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553</v>
          </cell>
          <cell r="Q4088">
            <v>110047000</v>
          </cell>
          <cell r="R4088">
            <v>-4</v>
          </cell>
          <cell r="S4088">
            <v>-796000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</row>
        <row r="4089">
          <cell r="A4089" t="str">
            <v>450340</v>
          </cell>
          <cell r="B4089" t="str">
            <v>1254</v>
          </cell>
          <cell r="C4089" t="str">
            <v>12</v>
          </cell>
          <cell r="D4089" t="str">
            <v>31</v>
          </cell>
          <cell r="G4089">
            <v>1160001</v>
          </cell>
          <cell r="H4089">
            <v>724</v>
          </cell>
          <cell r="I4089">
            <v>147696000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717</v>
          </cell>
          <cell r="Q4089">
            <v>146268000</v>
          </cell>
          <cell r="R4089">
            <v>-7</v>
          </cell>
          <cell r="S4089">
            <v>-1428000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</row>
        <row r="4090">
          <cell r="A4090" t="str">
            <v>450340</v>
          </cell>
          <cell r="B4090" t="str">
            <v>1254</v>
          </cell>
          <cell r="C4090" t="str">
            <v>12</v>
          </cell>
          <cell r="D4090" t="str">
            <v>31</v>
          </cell>
          <cell r="G4090">
            <v>1160003</v>
          </cell>
          <cell r="H4090">
            <v>981</v>
          </cell>
          <cell r="I4090">
            <v>207972000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983</v>
          </cell>
          <cell r="Q4090">
            <v>208396000</v>
          </cell>
          <cell r="R4090">
            <v>2</v>
          </cell>
          <cell r="S4090">
            <v>424000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</row>
        <row r="4091">
          <cell r="A4091" t="str">
            <v>450340</v>
          </cell>
          <cell r="B4091" t="str">
            <v>1254</v>
          </cell>
          <cell r="C4091" t="str">
            <v>12</v>
          </cell>
          <cell r="D4091" t="str">
            <v>31</v>
          </cell>
          <cell r="G4091">
            <v>1160007</v>
          </cell>
          <cell r="H4091">
            <v>2271</v>
          </cell>
          <cell r="I4091">
            <v>595002000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2213</v>
          </cell>
          <cell r="Q4091">
            <v>579806000</v>
          </cell>
          <cell r="R4091">
            <v>-58</v>
          </cell>
          <cell r="S4091">
            <v>-15196000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</row>
        <row r="4092">
          <cell r="A4092" t="str">
            <v>450340</v>
          </cell>
          <cell r="B4092" t="str">
            <v>1254</v>
          </cell>
          <cell r="C4092" t="str">
            <v>12</v>
          </cell>
          <cell r="D4092" t="str">
            <v>31</v>
          </cell>
          <cell r="G4092">
            <v>1160013</v>
          </cell>
          <cell r="H4092">
            <v>157</v>
          </cell>
          <cell r="I4092">
            <v>82268000</v>
          </cell>
          <cell r="J4092">
            <v>0</v>
          </cell>
          <cell r="K4092">
            <v>0</v>
          </cell>
          <cell r="L4092">
            <v>-3</v>
          </cell>
          <cell r="M4092">
            <v>-1572000</v>
          </cell>
          <cell r="N4092">
            <v>-1</v>
          </cell>
          <cell r="O4092">
            <v>-524000</v>
          </cell>
          <cell r="P4092">
            <v>153</v>
          </cell>
          <cell r="Q4092">
            <v>80172000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</row>
        <row r="4093">
          <cell r="A4093" t="str">
            <v>450340</v>
          </cell>
          <cell r="B4093" t="str">
            <v>1254</v>
          </cell>
          <cell r="C4093" t="str">
            <v>12</v>
          </cell>
          <cell r="D4093" t="str">
            <v>31</v>
          </cell>
          <cell r="G4093">
            <v>1160017</v>
          </cell>
          <cell r="H4093">
            <v>723</v>
          </cell>
          <cell r="I4093">
            <v>151830000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748</v>
          </cell>
          <cell r="Q4093">
            <v>157080000</v>
          </cell>
          <cell r="R4093">
            <v>25</v>
          </cell>
          <cell r="S4093">
            <v>5250000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</row>
        <row r="4094">
          <cell r="A4094" t="str">
            <v>450340</v>
          </cell>
          <cell r="B4094" t="str">
            <v>1254</v>
          </cell>
          <cell r="C4094" t="str">
            <v>12</v>
          </cell>
          <cell r="D4094" t="str">
            <v>31</v>
          </cell>
          <cell r="G4094">
            <v>1160019</v>
          </cell>
          <cell r="H4094">
            <v>152</v>
          </cell>
          <cell r="I4094">
            <v>17024000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158</v>
          </cell>
          <cell r="Q4094">
            <v>17696000</v>
          </cell>
          <cell r="R4094">
            <v>6</v>
          </cell>
          <cell r="S4094">
            <v>672000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</row>
        <row r="4095">
          <cell r="A4095" t="str">
            <v>450340</v>
          </cell>
          <cell r="B4095" t="str">
            <v>1254</v>
          </cell>
          <cell r="C4095" t="str">
            <v>12</v>
          </cell>
          <cell r="D4095" t="str">
            <v>31</v>
          </cell>
          <cell r="G4095">
            <v>1160020</v>
          </cell>
          <cell r="H4095">
            <v>325</v>
          </cell>
          <cell r="I4095">
            <v>50960000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329</v>
          </cell>
          <cell r="Q4095">
            <v>51587200</v>
          </cell>
          <cell r="R4095">
            <v>4</v>
          </cell>
          <cell r="S4095">
            <v>627200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</row>
        <row r="4096">
          <cell r="A4096" t="str">
            <v>450340</v>
          </cell>
          <cell r="B4096" t="str">
            <v>1254</v>
          </cell>
          <cell r="C4096" t="str">
            <v>12</v>
          </cell>
          <cell r="D4096" t="str">
            <v>31</v>
          </cell>
          <cell r="G4096">
            <v>1160021</v>
          </cell>
          <cell r="H4096">
            <v>137</v>
          </cell>
          <cell r="I4096">
            <v>9206400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145</v>
          </cell>
          <cell r="Q4096">
            <v>9744000</v>
          </cell>
          <cell r="R4096">
            <v>8</v>
          </cell>
          <cell r="S4096">
            <v>537600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</row>
        <row r="4097">
          <cell r="A4097" t="str">
            <v>450340</v>
          </cell>
          <cell r="B4097" t="str">
            <v>1254</v>
          </cell>
          <cell r="C4097" t="str">
            <v>12</v>
          </cell>
          <cell r="D4097" t="str">
            <v>31</v>
          </cell>
          <cell r="G4097">
            <v>1160022</v>
          </cell>
          <cell r="H4097">
            <v>87</v>
          </cell>
          <cell r="I4097">
            <v>1948800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97</v>
          </cell>
          <cell r="Q4097">
            <v>2172800</v>
          </cell>
          <cell r="R4097">
            <v>10</v>
          </cell>
          <cell r="S4097">
            <v>224000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</row>
        <row r="4098">
          <cell r="A4098" t="str">
            <v>450340</v>
          </cell>
          <cell r="B4098" t="str">
            <v>1254</v>
          </cell>
          <cell r="C4098" t="str">
            <v>12</v>
          </cell>
          <cell r="D4098" t="str">
            <v>31</v>
          </cell>
          <cell r="G4098">
            <v>1170001</v>
          </cell>
          <cell r="H4098">
            <v>3</v>
          </cell>
          <cell r="I4098">
            <v>1392000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3</v>
          </cell>
          <cell r="Q4098">
            <v>1392000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</row>
        <row r="4099">
          <cell r="A4099" t="str">
            <v>450340</v>
          </cell>
          <cell r="B4099" t="str">
            <v>1254</v>
          </cell>
          <cell r="C4099" t="str">
            <v>12</v>
          </cell>
          <cell r="D4099" t="str">
            <v>31</v>
          </cell>
          <cell r="G4099">
            <v>1170002</v>
          </cell>
          <cell r="H4099">
            <v>14</v>
          </cell>
          <cell r="I4099">
            <v>6496000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14</v>
          </cell>
          <cell r="Q4099">
            <v>6496000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</row>
        <row r="4100">
          <cell r="A4100" t="str">
            <v>450340</v>
          </cell>
          <cell r="B4100" t="str">
            <v>1254</v>
          </cell>
          <cell r="C4100" t="str">
            <v>12</v>
          </cell>
          <cell r="D4100" t="str">
            <v>31</v>
          </cell>
          <cell r="G4100">
            <v>1170004</v>
          </cell>
          <cell r="H4100">
            <v>10</v>
          </cell>
          <cell r="I4100">
            <v>4640000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10</v>
          </cell>
          <cell r="Q4100">
            <v>4640000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</row>
        <row r="4101">
          <cell r="A4101" t="str">
            <v>450340</v>
          </cell>
          <cell r="B4101" t="str">
            <v>1254</v>
          </cell>
          <cell r="C4101" t="str">
            <v>12</v>
          </cell>
          <cell r="D4101" t="str">
            <v>31</v>
          </cell>
          <cell r="G4101">
            <v>1170008</v>
          </cell>
          <cell r="H4101">
            <v>17</v>
          </cell>
          <cell r="I4101">
            <v>7888000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17</v>
          </cell>
          <cell r="Q4101">
            <v>7888000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</row>
        <row r="4102">
          <cell r="A4102" t="str">
            <v>450340</v>
          </cell>
          <cell r="B4102" t="str">
            <v>1254</v>
          </cell>
          <cell r="C4102" t="str">
            <v>12</v>
          </cell>
          <cell r="D4102" t="str">
            <v>31</v>
          </cell>
          <cell r="G4102">
            <v>1170010</v>
          </cell>
          <cell r="H4102">
            <v>3</v>
          </cell>
          <cell r="I4102">
            <v>1392000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3</v>
          </cell>
          <cell r="Q4102">
            <v>1392000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</row>
        <row r="4103">
          <cell r="A4103" t="str">
            <v>450340</v>
          </cell>
          <cell r="B4103" t="str">
            <v>1254</v>
          </cell>
          <cell r="C4103" t="str">
            <v>12</v>
          </cell>
          <cell r="D4103" t="str">
            <v>31</v>
          </cell>
          <cell r="G4103">
            <v>1170027</v>
          </cell>
          <cell r="H4103">
            <v>1</v>
          </cell>
          <cell r="I4103">
            <v>417600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2</v>
          </cell>
          <cell r="Q4103">
            <v>835200</v>
          </cell>
          <cell r="R4103">
            <v>1</v>
          </cell>
          <cell r="S4103">
            <v>417600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A4104" t="str">
            <v>450340</v>
          </cell>
          <cell r="B4104" t="str">
            <v>1254</v>
          </cell>
          <cell r="C4104" t="str">
            <v>12</v>
          </cell>
          <cell r="D4104" t="str">
            <v>31</v>
          </cell>
          <cell r="G4104">
            <v>1170028</v>
          </cell>
          <cell r="H4104">
            <v>3</v>
          </cell>
          <cell r="I4104">
            <v>1252800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5</v>
          </cell>
          <cell r="Q4104">
            <v>2088000</v>
          </cell>
          <cell r="R4104">
            <v>2</v>
          </cell>
          <cell r="S4104">
            <v>835200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A4105" t="str">
            <v>450340</v>
          </cell>
          <cell r="B4105" t="str">
            <v>1254</v>
          </cell>
          <cell r="C4105" t="str">
            <v>12</v>
          </cell>
          <cell r="D4105" t="str">
            <v>31</v>
          </cell>
          <cell r="G4105">
            <v>1170030</v>
          </cell>
          <cell r="H4105">
            <v>4</v>
          </cell>
          <cell r="I4105">
            <v>1670400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8</v>
          </cell>
          <cell r="Q4105">
            <v>3340800</v>
          </cell>
          <cell r="R4105">
            <v>4</v>
          </cell>
          <cell r="S4105">
            <v>1670400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</row>
        <row r="4106">
          <cell r="A4106" t="str">
            <v>450340</v>
          </cell>
          <cell r="B4106" t="str">
            <v>1254</v>
          </cell>
          <cell r="C4106" t="str">
            <v>12</v>
          </cell>
          <cell r="D4106" t="str">
            <v>31</v>
          </cell>
          <cell r="G4106">
            <v>1170039</v>
          </cell>
          <cell r="H4106">
            <v>2</v>
          </cell>
          <cell r="I4106">
            <v>742400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-2</v>
          </cell>
          <cell r="S4106">
            <v>-742400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</row>
        <row r="4107">
          <cell r="A4107" t="str">
            <v>450340</v>
          </cell>
          <cell r="B4107" t="str">
            <v>1254</v>
          </cell>
          <cell r="C4107" t="str">
            <v>12</v>
          </cell>
          <cell r="D4107" t="str">
            <v>31</v>
          </cell>
          <cell r="G4107">
            <v>1170041</v>
          </cell>
          <cell r="H4107">
            <v>2</v>
          </cell>
          <cell r="I4107">
            <v>742400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-2</v>
          </cell>
          <cell r="S4107">
            <v>-742400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</row>
        <row r="4108">
          <cell r="A4108" t="str">
            <v>450340</v>
          </cell>
          <cell r="B4108" t="str">
            <v>1254</v>
          </cell>
          <cell r="C4108" t="str">
            <v>12</v>
          </cell>
          <cell r="D4108" t="str">
            <v>31</v>
          </cell>
          <cell r="G4108">
            <v>1170045</v>
          </cell>
          <cell r="H4108">
            <v>13</v>
          </cell>
          <cell r="I4108">
            <v>4825600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-4</v>
          </cell>
          <cell r="O4108">
            <v>-1484800</v>
          </cell>
          <cell r="P4108">
            <v>9</v>
          </cell>
          <cell r="Q4108">
            <v>3340800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</row>
        <row r="4109">
          <cell r="A4109" t="str">
            <v>450340</v>
          </cell>
          <cell r="B4109" t="str">
            <v>1254</v>
          </cell>
          <cell r="C4109" t="str">
            <v>12</v>
          </cell>
          <cell r="D4109" t="str">
            <v>31</v>
          </cell>
          <cell r="G4109">
            <v>1170047</v>
          </cell>
          <cell r="H4109">
            <v>5</v>
          </cell>
          <cell r="I4109">
            <v>1856000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6</v>
          </cell>
          <cell r="Q4109">
            <v>2227200</v>
          </cell>
          <cell r="R4109">
            <v>1</v>
          </cell>
          <cell r="S4109">
            <v>371200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</row>
        <row r="4110">
          <cell r="A4110" t="str">
            <v>450340</v>
          </cell>
          <cell r="B4110" t="str">
            <v>1254</v>
          </cell>
          <cell r="C4110" t="str">
            <v>12</v>
          </cell>
          <cell r="D4110" t="str">
            <v>31</v>
          </cell>
          <cell r="G4110">
            <v>1190003</v>
          </cell>
          <cell r="H4110">
            <v>74</v>
          </cell>
          <cell r="I4110">
            <v>23532000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-2</v>
          </cell>
          <cell r="O4110">
            <v>-636000</v>
          </cell>
          <cell r="P4110">
            <v>72</v>
          </cell>
          <cell r="Q4110">
            <v>22896000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A4111" t="str">
            <v>450340</v>
          </cell>
          <cell r="B4111" t="str">
            <v>1254</v>
          </cell>
          <cell r="C4111" t="str">
            <v>12</v>
          </cell>
          <cell r="D4111" t="str">
            <v>31</v>
          </cell>
          <cell r="G4111">
            <v>1190004</v>
          </cell>
          <cell r="H4111">
            <v>156</v>
          </cell>
          <cell r="I4111">
            <v>113880000</v>
          </cell>
          <cell r="J4111">
            <v>0</v>
          </cell>
          <cell r="K4111">
            <v>0</v>
          </cell>
          <cell r="L4111">
            <v>-3</v>
          </cell>
          <cell r="M4111">
            <v>-2190000</v>
          </cell>
          <cell r="N4111">
            <v>0</v>
          </cell>
          <cell r="O4111">
            <v>0</v>
          </cell>
          <cell r="P4111">
            <v>153</v>
          </cell>
          <cell r="Q4111">
            <v>111690000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</row>
        <row r="4112">
          <cell r="A4112" t="str">
            <v>450340</v>
          </cell>
          <cell r="B4112" t="str">
            <v>1254</v>
          </cell>
          <cell r="C4112" t="str">
            <v>12</v>
          </cell>
          <cell r="D4112" t="str">
            <v>31</v>
          </cell>
          <cell r="G4112">
            <v>1200001</v>
          </cell>
          <cell r="H4112">
            <v>688</v>
          </cell>
          <cell r="I4112">
            <v>15824000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757</v>
          </cell>
          <cell r="Q4112">
            <v>17411000</v>
          </cell>
          <cell r="R4112">
            <v>69</v>
          </cell>
          <cell r="S4112">
            <v>1587000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A4113" t="str">
            <v>450340</v>
          </cell>
          <cell r="B4113" t="str">
            <v>1254</v>
          </cell>
          <cell r="C4113" t="str">
            <v>12</v>
          </cell>
          <cell r="D4113" t="str">
            <v>31</v>
          </cell>
          <cell r="G4113">
            <v>1200002</v>
          </cell>
          <cell r="H4113">
            <v>122</v>
          </cell>
          <cell r="I4113">
            <v>3928400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119</v>
          </cell>
          <cell r="Q4113">
            <v>3831800</v>
          </cell>
          <cell r="R4113">
            <v>-3</v>
          </cell>
          <cell r="S4113">
            <v>-96600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</row>
        <row r="4114">
          <cell r="A4114" t="str">
            <v>450340</v>
          </cell>
          <cell r="B4114" t="str">
            <v>1254</v>
          </cell>
          <cell r="C4114" t="str">
            <v>12</v>
          </cell>
          <cell r="D4114" t="str">
            <v>31</v>
          </cell>
          <cell r="G4114">
            <v>1200003</v>
          </cell>
          <cell r="H4114">
            <v>152</v>
          </cell>
          <cell r="I4114">
            <v>3116000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135</v>
          </cell>
          <cell r="Q4114">
            <v>2767500</v>
          </cell>
          <cell r="R4114">
            <v>-17</v>
          </cell>
          <cell r="S4114">
            <v>-348500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</row>
        <row r="4115">
          <cell r="A4115" t="str">
            <v>450340</v>
          </cell>
          <cell r="B4115" t="str">
            <v>1254</v>
          </cell>
          <cell r="C4115" t="str">
            <v>12</v>
          </cell>
          <cell r="D4115" t="str">
            <v>31</v>
          </cell>
          <cell r="G4115">
            <v>1200011</v>
          </cell>
          <cell r="H4115">
            <v>26</v>
          </cell>
          <cell r="I4115">
            <v>585000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24</v>
          </cell>
          <cell r="Q4115">
            <v>540000</v>
          </cell>
          <cell r="R4115">
            <v>-2</v>
          </cell>
          <cell r="S4115">
            <v>-45000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</row>
        <row r="4116">
          <cell r="A4116" t="str">
            <v>450340</v>
          </cell>
          <cell r="B4116" t="str">
            <v>1254</v>
          </cell>
          <cell r="C4116" t="str">
            <v>12</v>
          </cell>
          <cell r="D4116" t="str">
            <v>31</v>
          </cell>
          <cell r="G4116">
            <v>1200015</v>
          </cell>
          <cell r="H4116">
            <v>33</v>
          </cell>
          <cell r="I4116">
            <v>2359500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32</v>
          </cell>
          <cell r="Q4116">
            <v>2288000</v>
          </cell>
          <cell r="R4116">
            <v>-1</v>
          </cell>
          <cell r="S4116">
            <v>-71500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</row>
        <row r="4117">
          <cell r="A4117" t="str">
            <v>450340</v>
          </cell>
          <cell r="B4117" t="str">
            <v>1254</v>
          </cell>
          <cell r="C4117" t="str">
            <v>12</v>
          </cell>
          <cell r="D4117" t="str">
            <v>31</v>
          </cell>
          <cell r="G4117">
            <v>1200016</v>
          </cell>
          <cell r="H4117">
            <v>5490</v>
          </cell>
          <cell r="I4117">
            <v>3952800</v>
          </cell>
          <cell r="J4117">
            <v>0</v>
          </cell>
          <cell r="K4117">
            <v>0</v>
          </cell>
          <cell r="L4117">
            <v>-3</v>
          </cell>
          <cell r="M4117">
            <v>-2160</v>
          </cell>
          <cell r="N4117">
            <v>-5</v>
          </cell>
          <cell r="O4117">
            <v>-3600</v>
          </cell>
          <cell r="P4117">
            <v>5448</v>
          </cell>
          <cell r="Q4117">
            <v>3922560</v>
          </cell>
          <cell r="R4117">
            <v>-34</v>
          </cell>
          <cell r="S4117">
            <v>-24480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</row>
        <row r="4118">
          <cell r="A4118" t="str">
            <v>450340</v>
          </cell>
          <cell r="B4118" t="str">
            <v>1254</v>
          </cell>
          <cell r="C4118" t="str">
            <v>12</v>
          </cell>
          <cell r="D4118" t="str">
            <v>31</v>
          </cell>
          <cell r="G4118">
            <v>1210001</v>
          </cell>
          <cell r="H4118">
            <v>32</v>
          </cell>
          <cell r="I4118">
            <v>480000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35</v>
          </cell>
          <cell r="Q4118">
            <v>525000</v>
          </cell>
          <cell r="R4118">
            <v>3</v>
          </cell>
          <cell r="S4118">
            <v>45000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</row>
        <row r="4119">
          <cell r="A4119" t="str">
            <v>450340</v>
          </cell>
          <cell r="B4119" t="str">
            <v>1254</v>
          </cell>
          <cell r="C4119" t="str">
            <v>12</v>
          </cell>
          <cell r="D4119" t="str">
            <v>31</v>
          </cell>
          <cell r="G4119">
            <v>1210002</v>
          </cell>
          <cell r="H4119">
            <v>131</v>
          </cell>
          <cell r="I4119">
            <v>1965000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144</v>
          </cell>
          <cell r="Q4119">
            <v>2160000</v>
          </cell>
          <cell r="R4119">
            <v>13</v>
          </cell>
          <cell r="S4119">
            <v>195000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</row>
        <row r="4120">
          <cell r="A4120" t="str">
            <v>450340</v>
          </cell>
          <cell r="B4120" t="str">
            <v>1254</v>
          </cell>
          <cell r="C4120" t="str">
            <v>12</v>
          </cell>
          <cell r="D4120" t="str">
            <v>31</v>
          </cell>
          <cell r="G4120">
            <v>1210003</v>
          </cell>
          <cell r="H4120">
            <v>257</v>
          </cell>
          <cell r="I4120">
            <v>3855000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269</v>
          </cell>
          <cell r="Q4120">
            <v>4035000</v>
          </cell>
          <cell r="R4120">
            <v>12</v>
          </cell>
          <cell r="S4120">
            <v>180000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</row>
        <row r="4121">
          <cell r="A4121" t="str">
            <v>450340</v>
          </cell>
          <cell r="B4121" t="str">
            <v>1254</v>
          </cell>
          <cell r="C4121" t="str">
            <v>12</v>
          </cell>
          <cell r="D4121" t="str">
            <v>31</v>
          </cell>
          <cell r="G4121">
            <v>1210004</v>
          </cell>
          <cell r="H4121">
            <v>1459</v>
          </cell>
          <cell r="I4121">
            <v>21885000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1391</v>
          </cell>
          <cell r="Q4121">
            <v>20865000</v>
          </cell>
          <cell r="R4121">
            <v>-68</v>
          </cell>
          <cell r="S4121">
            <v>-1020000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</row>
        <row r="4122">
          <cell r="A4122" t="str">
            <v>450340</v>
          </cell>
          <cell r="B4122" t="str">
            <v>1254</v>
          </cell>
          <cell r="C4122" t="str">
            <v>12</v>
          </cell>
          <cell r="D4122" t="str">
            <v>31</v>
          </cell>
          <cell r="G4122">
            <v>1210005</v>
          </cell>
          <cell r="H4122">
            <v>553</v>
          </cell>
          <cell r="I4122">
            <v>8295000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589</v>
          </cell>
          <cell r="Q4122">
            <v>8835000</v>
          </cell>
          <cell r="R4122">
            <v>36</v>
          </cell>
          <cell r="S4122">
            <v>540000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</row>
        <row r="4123">
          <cell r="A4123" t="str">
            <v>450340</v>
          </cell>
          <cell r="B4123" t="str">
            <v>1254</v>
          </cell>
          <cell r="C4123" t="str">
            <v>12</v>
          </cell>
          <cell r="D4123" t="str">
            <v>31</v>
          </cell>
          <cell r="G4123">
            <v>1210007</v>
          </cell>
          <cell r="H4123">
            <v>38</v>
          </cell>
          <cell r="I4123">
            <v>1710000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39</v>
          </cell>
          <cell r="Q4123">
            <v>1755000</v>
          </cell>
          <cell r="R4123">
            <v>1</v>
          </cell>
          <cell r="S4123">
            <v>45000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</row>
        <row r="4124">
          <cell r="A4124" t="str">
            <v>450340</v>
          </cell>
          <cell r="B4124" t="str">
            <v>1254</v>
          </cell>
          <cell r="C4124" t="str">
            <v>12</v>
          </cell>
          <cell r="D4124" t="str">
            <v>31</v>
          </cell>
          <cell r="G4124">
            <v>1210008</v>
          </cell>
          <cell r="H4124">
            <v>29</v>
          </cell>
          <cell r="I4124">
            <v>1305000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28</v>
          </cell>
          <cell r="Q4124">
            <v>1260000</v>
          </cell>
          <cell r="R4124">
            <v>-1</v>
          </cell>
          <cell r="S4124">
            <v>-45000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</row>
        <row r="4125">
          <cell r="A4125" t="str">
            <v>450340</v>
          </cell>
          <cell r="B4125" t="str">
            <v>1254</v>
          </cell>
          <cell r="C4125" t="str">
            <v>12</v>
          </cell>
          <cell r="D4125" t="str">
            <v>31</v>
          </cell>
          <cell r="G4125">
            <v>1220001</v>
          </cell>
          <cell r="H4125">
            <v>35</v>
          </cell>
          <cell r="I4125">
            <v>1925000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47</v>
          </cell>
          <cell r="Q4125">
            <v>2585000</v>
          </cell>
          <cell r="R4125">
            <v>12</v>
          </cell>
          <cell r="S4125">
            <v>660000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</row>
        <row r="4126">
          <cell r="A4126" t="str">
            <v>450340</v>
          </cell>
          <cell r="B4126" t="str">
            <v>1254</v>
          </cell>
          <cell r="C4126" t="str">
            <v>12</v>
          </cell>
          <cell r="D4126" t="str">
            <v>31</v>
          </cell>
          <cell r="G4126">
            <v>1220002</v>
          </cell>
          <cell r="H4126">
            <v>112</v>
          </cell>
          <cell r="I4126">
            <v>6160000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105</v>
          </cell>
          <cell r="Q4126">
            <v>5775000</v>
          </cell>
          <cell r="R4126">
            <v>-7</v>
          </cell>
          <cell r="S4126">
            <v>-385000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</row>
        <row r="4127">
          <cell r="A4127" t="str">
            <v>450340</v>
          </cell>
          <cell r="B4127" t="str">
            <v>1254</v>
          </cell>
          <cell r="C4127" t="str">
            <v>12</v>
          </cell>
          <cell r="D4127" t="str">
            <v>31</v>
          </cell>
          <cell r="G4127">
            <v>1220003</v>
          </cell>
          <cell r="H4127">
            <v>146</v>
          </cell>
          <cell r="I4127">
            <v>8030000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144</v>
          </cell>
          <cell r="Q4127">
            <v>7920000</v>
          </cell>
          <cell r="R4127">
            <v>-2</v>
          </cell>
          <cell r="S4127">
            <v>-110000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</row>
        <row r="4128">
          <cell r="A4128" t="str">
            <v>450340</v>
          </cell>
          <cell r="B4128" t="str">
            <v>1254</v>
          </cell>
          <cell r="C4128" t="str">
            <v>12</v>
          </cell>
          <cell r="D4128" t="str">
            <v>31</v>
          </cell>
          <cell r="G4128">
            <v>1220004</v>
          </cell>
          <cell r="H4128">
            <v>42</v>
          </cell>
          <cell r="I4128">
            <v>2310000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43</v>
          </cell>
          <cell r="Q4128">
            <v>2365000</v>
          </cell>
          <cell r="R4128">
            <v>1</v>
          </cell>
          <cell r="S4128">
            <v>55000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</row>
        <row r="4129">
          <cell r="A4129" t="str">
            <v>450340</v>
          </cell>
          <cell r="B4129" t="str">
            <v>1254</v>
          </cell>
          <cell r="C4129" t="str">
            <v>12</v>
          </cell>
          <cell r="D4129" t="str">
            <v>31</v>
          </cell>
          <cell r="G4129">
            <v>1220005</v>
          </cell>
          <cell r="H4129">
            <v>4</v>
          </cell>
          <cell r="I4129">
            <v>220000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2</v>
          </cell>
          <cell r="Q4129">
            <v>110000</v>
          </cell>
          <cell r="R4129">
            <v>-2</v>
          </cell>
          <cell r="S4129">
            <v>-110000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</row>
        <row r="4130">
          <cell r="A4130" t="str">
            <v>450340</v>
          </cell>
          <cell r="B4130" t="str">
            <v>1254</v>
          </cell>
          <cell r="C4130" t="str">
            <v>12</v>
          </cell>
          <cell r="D4130" t="str">
            <v>31</v>
          </cell>
          <cell r="G4130">
            <v>1220006</v>
          </cell>
          <cell r="H4130">
            <v>80</v>
          </cell>
          <cell r="I4130">
            <v>4400000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86</v>
          </cell>
          <cell r="Q4130">
            <v>4730000</v>
          </cell>
          <cell r="R4130">
            <v>6</v>
          </cell>
          <cell r="S4130">
            <v>330000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</row>
        <row r="4131">
          <cell r="A4131" t="str">
            <v>450340</v>
          </cell>
          <cell r="B4131" t="str">
            <v>1254</v>
          </cell>
          <cell r="C4131" t="str">
            <v>12</v>
          </cell>
          <cell r="D4131" t="str">
            <v>31</v>
          </cell>
          <cell r="G4131">
            <v>1220007</v>
          </cell>
          <cell r="H4131">
            <v>123</v>
          </cell>
          <cell r="I4131">
            <v>6765000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126</v>
          </cell>
          <cell r="Q4131">
            <v>6930000</v>
          </cell>
          <cell r="R4131">
            <v>3</v>
          </cell>
          <cell r="S4131">
            <v>165000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</row>
        <row r="4132">
          <cell r="A4132" t="str">
            <v>450340</v>
          </cell>
          <cell r="B4132" t="str">
            <v>1254</v>
          </cell>
          <cell r="C4132" t="str">
            <v>12</v>
          </cell>
          <cell r="D4132" t="str">
            <v>31</v>
          </cell>
          <cell r="G4132">
            <v>1220008</v>
          </cell>
          <cell r="H4132">
            <v>141</v>
          </cell>
          <cell r="I4132">
            <v>7755000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169</v>
          </cell>
          <cell r="Q4132">
            <v>9295000</v>
          </cell>
          <cell r="R4132">
            <v>28</v>
          </cell>
          <cell r="S4132">
            <v>1540000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</row>
        <row r="4133">
          <cell r="A4133" t="str">
            <v>450340</v>
          </cell>
          <cell r="B4133" t="str">
            <v>1254</v>
          </cell>
          <cell r="C4133" t="str">
            <v>12</v>
          </cell>
          <cell r="D4133" t="str">
            <v>31</v>
          </cell>
          <cell r="G4133">
            <v>1220101</v>
          </cell>
          <cell r="H4133">
            <v>359</v>
          </cell>
          <cell r="I4133">
            <v>3590000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370</v>
          </cell>
          <cell r="Q4133">
            <v>3700000</v>
          </cell>
          <cell r="R4133">
            <v>11</v>
          </cell>
          <cell r="S4133">
            <v>110000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</row>
        <row r="4134">
          <cell r="A4134" t="str">
            <v>450340</v>
          </cell>
          <cell r="B4134" t="str">
            <v>1254</v>
          </cell>
          <cell r="C4134" t="str">
            <v>12</v>
          </cell>
          <cell r="D4134" t="str">
            <v>31</v>
          </cell>
          <cell r="G4134">
            <v>1220102</v>
          </cell>
          <cell r="H4134">
            <v>476</v>
          </cell>
          <cell r="I4134">
            <v>4760000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436</v>
          </cell>
          <cell r="Q4134">
            <v>4360000</v>
          </cell>
          <cell r="R4134">
            <v>-40</v>
          </cell>
          <cell r="S4134">
            <v>-400000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</row>
        <row r="4135">
          <cell r="A4135" t="str">
            <v>450340</v>
          </cell>
          <cell r="B4135" t="str">
            <v>1254</v>
          </cell>
          <cell r="C4135" t="str">
            <v>12</v>
          </cell>
          <cell r="D4135" t="str">
            <v>31</v>
          </cell>
          <cell r="G4135">
            <v>1220103</v>
          </cell>
          <cell r="H4135">
            <v>1061</v>
          </cell>
          <cell r="I4135">
            <v>10610000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1020</v>
          </cell>
          <cell r="Q4135">
            <v>10200000</v>
          </cell>
          <cell r="R4135">
            <v>-41</v>
          </cell>
          <cell r="S4135">
            <v>-410000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</row>
        <row r="4136">
          <cell r="A4136" t="str">
            <v>450340</v>
          </cell>
          <cell r="B4136" t="str">
            <v>1254</v>
          </cell>
          <cell r="C4136" t="str">
            <v>12</v>
          </cell>
          <cell r="D4136" t="str">
            <v>31</v>
          </cell>
          <cell r="G4136">
            <v>1220104</v>
          </cell>
          <cell r="H4136">
            <v>297</v>
          </cell>
          <cell r="I4136">
            <v>2970000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341</v>
          </cell>
          <cell r="Q4136">
            <v>3410000</v>
          </cell>
          <cell r="R4136">
            <v>44</v>
          </cell>
          <cell r="S4136">
            <v>440000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</row>
        <row r="4137">
          <cell r="A4137" t="str">
            <v>450340</v>
          </cell>
          <cell r="B4137" t="str">
            <v>1254</v>
          </cell>
          <cell r="C4137" t="str">
            <v>12</v>
          </cell>
          <cell r="D4137" t="str">
            <v>31</v>
          </cell>
          <cell r="G4137">
            <v>1230001</v>
          </cell>
          <cell r="H4137">
            <v>17596</v>
          </cell>
          <cell r="I4137">
            <v>20516936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17596</v>
          </cell>
          <cell r="Q4137">
            <v>20516936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</row>
        <row r="4138">
          <cell r="A4138" t="str">
            <v>450340</v>
          </cell>
          <cell r="B4138" t="str">
            <v>1254</v>
          </cell>
          <cell r="C4138" t="str">
            <v>12</v>
          </cell>
          <cell r="D4138" t="str">
            <v>31</v>
          </cell>
          <cell r="G4138">
            <v>9999999</v>
          </cell>
          <cell r="H4138">
            <v>213513</v>
          </cell>
          <cell r="I4138">
            <v>2091954963</v>
          </cell>
          <cell r="J4138">
            <v>0</v>
          </cell>
          <cell r="K4138">
            <v>0</v>
          </cell>
          <cell r="L4138">
            <v>-9</v>
          </cell>
          <cell r="M4138">
            <v>-3764160</v>
          </cell>
          <cell r="N4138">
            <v>-12</v>
          </cell>
          <cell r="O4138">
            <v>-2648400</v>
          </cell>
          <cell r="P4138">
            <v>213488</v>
          </cell>
          <cell r="Q4138">
            <v>2082056143</v>
          </cell>
          <cell r="R4138">
            <v>-4</v>
          </cell>
          <cell r="S4138">
            <v>-3486260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</row>
        <row r="4139">
          <cell r="A4139" t="str">
            <v>450340</v>
          </cell>
          <cell r="B4139" t="str">
            <v>1254</v>
          </cell>
          <cell r="C4139" t="str">
            <v>12</v>
          </cell>
          <cell r="D4139" t="str">
            <v>48</v>
          </cell>
          <cell r="G4139">
            <v>1010001</v>
          </cell>
          <cell r="H4139">
            <v>17596</v>
          </cell>
          <cell r="I4139">
            <v>24634400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17596</v>
          </cell>
          <cell r="Q4139">
            <v>24634400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</row>
        <row r="4140">
          <cell r="A4140" t="str">
            <v>450340</v>
          </cell>
          <cell r="B4140" t="str">
            <v>1254</v>
          </cell>
          <cell r="C4140" t="str">
            <v>12</v>
          </cell>
          <cell r="D4140" t="str">
            <v>48</v>
          </cell>
          <cell r="G4140">
            <v>1010004</v>
          </cell>
          <cell r="H4140">
            <v>17596</v>
          </cell>
          <cell r="I4140">
            <v>9061940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17596</v>
          </cell>
          <cell r="Q4140">
            <v>9061940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</row>
        <row r="4141">
          <cell r="A4141" t="str">
            <v>450340</v>
          </cell>
          <cell r="B4141" t="str">
            <v>1254</v>
          </cell>
          <cell r="C4141" t="str">
            <v>12</v>
          </cell>
          <cell r="D4141" t="str">
            <v>48</v>
          </cell>
          <cell r="G4141">
            <v>1020001</v>
          </cell>
          <cell r="H4141">
            <v>1</v>
          </cell>
          <cell r="I4141">
            <v>3300000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1</v>
          </cell>
          <cell r="Q4141">
            <v>3300000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</row>
        <row r="4142">
          <cell r="A4142" t="str">
            <v>450340</v>
          </cell>
          <cell r="B4142" t="str">
            <v>1254</v>
          </cell>
          <cell r="C4142" t="str">
            <v>12</v>
          </cell>
          <cell r="D4142" t="str">
            <v>48</v>
          </cell>
          <cell r="G4142">
            <v>1020002</v>
          </cell>
          <cell r="H4142">
            <v>36870</v>
          </cell>
          <cell r="I4142">
            <v>16591500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36870</v>
          </cell>
          <cell r="Q4142">
            <v>16591500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</row>
        <row r="4143">
          <cell r="A4143" t="str">
            <v>450340</v>
          </cell>
          <cell r="B4143" t="str">
            <v>1254</v>
          </cell>
          <cell r="C4143" t="str">
            <v>12</v>
          </cell>
          <cell r="D4143" t="str">
            <v>48</v>
          </cell>
          <cell r="G4143">
            <v>1020003</v>
          </cell>
          <cell r="H4143">
            <v>42961</v>
          </cell>
          <cell r="I4143">
            <v>12029080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42961</v>
          </cell>
          <cell r="Q4143">
            <v>12029080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</row>
        <row r="4144">
          <cell r="A4144" t="str">
            <v>450340</v>
          </cell>
          <cell r="B4144" t="str">
            <v>1254</v>
          </cell>
          <cell r="C4144" t="str">
            <v>12</v>
          </cell>
          <cell r="D4144" t="str">
            <v>48</v>
          </cell>
          <cell r="G4144">
            <v>1020004</v>
          </cell>
          <cell r="H4144">
            <v>25393</v>
          </cell>
          <cell r="I4144">
            <v>3707378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25393</v>
          </cell>
          <cell r="Q4144">
            <v>3707378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</row>
        <row r="4145">
          <cell r="A4145" t="str">
            <v>450340</v>
          </cell>
          <cell r="B4145" t="str">
            <v>1254</v>
          </cell>
          <cell r="C4145" t="str">
            <v>12</v>
          </cell>
          <cell r="D4145" t="str">
            <v>48</v>
          </cell>
          <cell r="G4145">
            <v>1030001</v>
          </cell>
          <cell r="H4145">
            <v>12</v>
          </cell>
          <cell r="I4145">
            <v>3982800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12</v>
          </cell>
          <cell r="Q4145">
            <v>3982800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</row>
        <row r="4146">
          <cell r="A4146" t="str">
            <v>450340</v>
          </cell>
          <cell r="B4146" t="str">
            <v>1254</v>
          </cell>
          <cell r="C4146" t="str">
            <v>12</v>
          </cell>
          <cell r="D4146" t="str">
            <v>48</v>
          </cell>
          <cell r="G4146">
            <v>1050001</v>
          </cell>
          <cell r="H4146">
            <v>98</v>
          </cell>
          <cell r="I4146">
            <v>372400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98</v>
          </cell>
          <cell r="Q4146">
            <v>372400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</row>
        <row r="4147">
          <cell r="A4147" t="str">
            <v>450340</v>
          </cell>
          <cell r="B4147" t="str">
            <v>1254</v>
          </cell>
          <cell r="C4147" t="str">
            <v>12</v>
          </cell>
          <cell r="D4147" t="str">
            <v>48</v>
          </cell>
          <cell r="G4147">
            <v>1090001</v>
          </cell>
          <cell r="H4147">
            <v>0</v>
          </cell>
          <cell r="I4147">
            <v>87364140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87364140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</row>
        <row r="4148">
          <cell r="A4148" t="str">
            <v>450340</v>
          </cell>
          <cell r="B4148" t="str">
            <v>1254</v>
          </cell>
          <cell r="C4148" t="str">
            <v>12</v>
          </cell>
          <cell r="D4148" t="str">
            <v>48</v>
          </cell>
          <cell r="G4148">
            <v>1100001</v>
          </cell>
          <cell r="H4148">
            <v>0</v>
          </cell>
          <cell r="I4148">
            <v>22264469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22264469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</row>
        <row r="4149">
          <cell r="A4149" t="str">
            <v>450340</v>
          </cell>
          <cell r="B4149" t="str">
            <v>1254</v>
          </cell>
          <cell r="C4149" t="str">
            <v>12</v>
          </cell>
          <cell r="D4149" t="str">
            <v>48</v>
          </cell>
          <cell r="G4149">
            <v>1110003</v>
          </cell>
          <cell r="H4149">
            <v>0</v>
          </cell>
          <cell r="I4149">
            <v>0</v>
          </cell>
          <cell r="J4149">
            <v>18338</v>
          </cell>
          <cell r="K4149">
            <v>7243510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18338</v>
          </cell>
          <cell r="Q4149">
            <v>7243510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</row>
        <row r="4150">
          <cell r="A4150" t="str">
            <v>450340</v>
          </cell>
          <cell r="B4150" t="str">
            <v>1254</v>
          </cell>
          <cell r="C4150" t="str">
            <v>12</v>
          </cell>
          <cell r="D4150" t="str">
            <v>48</v>
          </cell>
          <cell r="G4150">
            <v>1110008</v>
          </cell>
          <cell r="H4150">
            <v>0</v>
          </cell>
          <cell r="I4150">
            <v>0</v>
          </cell>
          <cell r="J4150">
            <v>18338</v>
          </cell>
          <cell r="K4150">
            <v>7243510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18338</v>
          </cell>
          <cell r="Q4150">
            <v>7243510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</row>
        <row r="4151">
          <cell r="A4151" t="str">
            <v>450340</v>
          </cell>
          <cell r="B4151" t="str">
            <v>1254</v>
          </cell>
          <cell r="C4151" t="str">
            <v>12</v>
          </cell>
          <cell r="D4151" t="str">
            <v>48</v>
          </cell>
          <cell r="G4151">
            <v>1110012</v>
          </cell>
          <cell r="H4151">
            <v>58</v>
          </cell>
          <cell r="I4151">
            <v>4106400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58</v>
          </cell>
          <cell r="Q4151">
            <v>4106400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</row>
        <row r="4152">
          <cell r="A4152" t="str">
            <v>450340</v>
          </cell>
          <cell r="B4152" t="str">
            <v>1254</v>
          </cell>
          <cell r="C4152" t="str">
            <v>12</v>
          </cell>
          <cell r="D4152" t="str">
            <v>48</v>
          </cell>
          <cell r="G4152">
            <v>1110013</v>
          </cell>
          <cell r="H4152">
            <v>33</v>
          </cell>
          <cell r="I4152">
            <v>3458400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33</v>
          </cell>
          <cell r="Q4152">
            <v>3458400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</row>
        <row r="4153">
          <cell r="A4153" t="str">
            <v>450340</v>
          </cell>
          <cell r="B4153" t="str">
            <v>1254</v>
          </cell>
          <cell r="C4153" t="str">
            <v>12</v>
          </cell>
          <cell r="D4153" t="str">
            <v>48</v>
          </cell>
          <cell r="G4153">
            <v>1110021</v>
          </cell>
          <cell r="H4153">
            <v>45</v>
          </cell>
          <cell r="I4153">
            <v>8865000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45</v>
          </cell>
          <cell r="Q4153">
            <v>8865000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</row>
        <row r="4154">
          <cell r="A4154" t="str">
            <v>450340</v>
          </cell>
          <cell r="B4154" t="str">
            <v>1254</v>
          </cell>
          <cell r="C4154" t="str">
            <v>12</v>
          </cell>
          <cell r="D4154" t="str">
            <v>48</v>
          </cell>
          <cell r="G4154">
            <v>1120004</v>
          </cell>
          <cell r="H4154">
            <v>50</v>
          </cell>
          <cell r="I4154">
            <v>40750000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50</v>
          </cell>
          <cell r="Q4154">
            <v>40750000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</row>
        <row r="4155">
          <cell r="A4155" t="str">
            <v>450340</v>
          </cell>
          <cell r="B4155" t="str">
            <v>1254</v>
          </cell>
          <cell r="C4155" t="str">
            <v>12</v>
          </cell>
          <cell r="D4155" t="str">
            <v>48</v>
          </cell>
          <cell r="G4155">
            <v>1120007</v>
          </cell>
          <cell r="H4155">
            <v>170</v>
          </cell>
          <cell r="I4155">
            <v>124100000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170</v>
          </cell>
          <cell r="Q4155">
            <v>124100000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</row>
        <row r="4156">
          <cell r="A4156" t="str">
            <v>450340</v>
          </cell>
          <cell r="B4156" t="str">
            <v>1254</v>
          </cell>
          <cell r="C4156" t="str">
            <v>12</v>
          </cell>
          <cell r="D4156" t="str">
            <v>48</v>
          </cell>
          <cell r="G4156">
            <v>1140001</v>
          </cell>
          <cell r="H4156">
            <v>38</v>
          </cell>
          <cell r="I4156">
            <v>17480000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38</v>
          </cell>
          <cell r="Q4156">
            <v>17480000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</row>
        <row r="4157">
          <cell r="A4157" t="str">
            <v>450340</v>
          </cell>
          <cell r="B4157" t="str">
            <v>1254</v>
          </cell>
          <cell r="C4157" t="str">
            <v>12</v>
          </cell>
          <cell r="D4157" t="str">
            <v>48</v>
          </cell>
          <cell r="G4157">
            <v>1140003</v>
          </cell>
          <cell r="H4157">
            <v>13</v>
          </cell>
          <cell r="I4157">
            <v>650000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13</v>
          </cell>
          <cell r="Q4157">
            <v>650000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</row>
        <row r="4158">
          <cell r="A4158" t="str">
            <v>450340</v>
          </cell>
          <cell r="B4158" t="str">
            <v>1254</v>
          </cell>
          <cell r="C4158" t="str">
            <v>12</v>
          </cell>
          <cell r="D4158" t="str">
            <v>48</v>
          </cell>
          <cell r="G4158">
            <v>1150001</v>
          </cell>
          <cell r="H4158">
            <v>557</v>
          </cell>
          <cell r="I4158">
            <v>110843000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557</v>
          </cell>
          <cell r="Q4158">
            <v>110843000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</row>
        <row r="4159">
          <cell r="A4159" t="str">
            <v>450340</v>
          </cell>
          <cell r="B4159" t="str">
            <v>1254</v>
          </cell>
          <cell r="C4159" t="str">
            <v>12</v>
          </cell>
          <cell r="D4159" t="str">
            <v>48</v>
          </cell>
          <cell r="G4159">
            <v>1160001</v>
          </cell>
          <cell r="H4159">
            <v>724</v>
          </cell>
          <cell r="I4159">
            <v>147696000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724</v>
          </cell>
          <cell r="Q4159">
            <v>147696000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</row>
        <row r="4160">
          <cell r="A4160" t="str">
            <v>450340</v>
          </cell>
          <cell r="B4160" t="str">
            <v>1254</v>
          </cell>
          <cell r="C4160" t="str">
            <v>12</v>
          </cell>
          <cell r="D4160" t="str">
            <v>48</v>
          </cell>
          <cell r="G4160">
            <v>1160003</v>
          </cell>
          <cell r="H4160">
            <v>981</v>
          </cell>
          <cell r="I4160">
            <v>207972000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981</v>
          </cell>
          <cell r="Q4160">
            <v>207972000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</row>
        <row r="4161">
          <cell r="A4161" t="str">
            <v>450340</v>
          </cell>
          <cell r="B4161" t="str">
            <v>1254</v>
          </cell>
          <cell r="C4161" t="str">
            <v>12</v>
          </cell>
          <cell r="D4161" t="str">
            <v>48</v>
          </cell>
          <cell r="G4161">
            <v>1160007</v>
          </cell>
          <cell r="H4161">
            <v>2271</v>
          </cell>
          <cell r="I4161">
            <v>595002000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2271</v>
          </cell>
          <cell r="Q4161">
            <v>595002000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</row>
        <row r="4162">
          <cell r="A4162" t="str">
            <v>450340</v>
          </cell>
          <cell r="B4162" t="str">
            <v>1254</v>
          </cell>
          <cell r="C4162" t="str">
            <v>12</v>
          </cell>
          <cell r="D4162" t="str">
            <v>48</v>
          </cell>
          <cell r="G4162">
            <v>1160013</v>
          </cell>
          <cell r="H4162">
            <v>157</v>
          </cell>
          <cell r="I4162">
            <v>82268000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157</v>
          </cell>
          <cell r="Q4162">
            <v>82268000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</row>
        <row r="4163">
          <cell r="A4163" t="str">
            <v>450340</v>
          </cell>
          <cell r="B4163" t="str">
            <v>1254</v>
          </cell>
          <cell r="C4163" t="str">
            <v>12</v>
          </cell>
          <cell r="D4163" t="str">
            <v>48</v>
          </cell>
          <cell r="G4163">
            <v>1160017</v>
          </cell>
          <cell r="H4163">
            <v>723</v>
          </cell>
          <cell r="I4163">
            <v>151830000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723</v>
          </cell>
          <cell r="Q4163">
            <v>151830000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</row>
        <row r="4164">
          <cell r="A4164" t="str">
            <v>450340</v>
          </cell>
          <cell r="B4164" t="str">
            <v>1254</v>
          </cell>
          <cell r="C4164" t="str">
            <v>12</v>
          </cell>
          <cell r="D4164" t="str">
            <v>48</v>
          </cell>
          <cell r="G4164">
            <v>1160019</v>
          </cell>
          <cell r="H4164">
            <v>152</v>
          </cell>
          <cell r="I4164">
            <v>17024000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152</v>
          </cell>
          <cell r="Q4164">
            <v>17024000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</row>
        <row r="4165">
          <cell r="A4165" t="str">
            <v>450340</v>
          </cell>
          <cell r="B4165" t="str">
            <v>1254</v>
          </cell>
          <cell r="C4165" t="str">
            <v>12</v>
          </cell>
          <cell r="D4165" t="str">
            <v>48</v>
          </cell>
          <cell r="G4165">
            <v>1160020</v>
          </cell>
          <cell r="H4165">
            <v>325</v>
          </cell>
          <cell r="I4165">
            <v>50960000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325</v>
          </cell>
          <cell r="Q4165">
            <v>50960000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</row>
        <row r="4166">
          <cell r="A4166" t="str">
            <v>450340</v>
          </cell>
          <cell r="B4166" t="str">
            <v>1254</v>
          </cell>
          <cell r="C4166" t="str">
            <v>12</v>
          </cell>
          <cell r="D4166" t="str">
            <v>48</v>
          </cell>
          <cell r="G4166">
            <v>1160021</v>
          </cell>
          <cell r="H4166">
            <v>137</v>
          </cell>
          <cell r="I4166">
            <v>9206400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137</v>
          </cell>
          <cell r="Q4166">
            <v>9206400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A4167" t="str">
            <v>450340</v>
          </cell>
          <cell r="B4167" t="str">
            <v>1254</v>
          </cell>
          <cell r="C4167" t="str">
            <v>12</v>
          </cell>
          <cell r="D4167" t="str">
            <v>48</v>
          </cell>
          <cell r="G4167">
            <v>1160022</v>
          </cell>
          <cell r="H4167">
            <v>87</v>
          </cell>
          <cell r="I4167">
            <v>1948800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87</v>
          </cell>
          <cell r="Q4167">
            <v>1948800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A4168" t="str">
            <v>450340</v>
          </cell>
          <cell r="B4168" t="str">
            <v>1254</v>
          </cell>
          <cell r="C4168" t="str">
            <v>12</v>
          </cell>
          <cell r="D4168" t="str">
            <v>48</v>
          </cell>
          <cell r="G4168">
            <v>1170001</v>
          </cell>
          <cell r="H4168">
            <v>4</v>
          </cell>
          <cell r="I4168">
            <v>1856000</v>
          </cell>
          <cell r="J4168">
            <v>-1</v>
          </cell>
          <cell r="K4168">
            <v>-464000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3</v>
          </cell>
          <cell r="Q4168">
            <v>1392000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A4169" t="str">
            <v>450340</v>
          </cell>
          <cell r="B4169" t="str">
            <v>1254</v>
          </cell>
          <cell r="C4169" t="str">
            <v>12</v>
          </cell>
          <cell r="D4169" t="str">
            <v>48</v>
          </cell>
          <cell r="G4169">
            <v>1170002</v>
          </cell>
          <cell r="H4169">
            <v>19</v>
          </cell>
          <cell r="I4169">
            <v>8816000</v>
          </cell>
          <cell r="J4169">
            <v>-5</v>
          </cell>
          <cell r="K4169">
            <v>-2320000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14</v>
          </cell>
          <cell r="Q4169">
            <v>6496000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A4170" t="str">
            <v>450340</v>
          </cell>
          <cell r="B4170" t="str">
            <v>1254</v>
          </cell>
          <cell r="C4170" t="str">
            <v>12</v>
          </cell>
          <cell r="D4170" t="str">
            <v>48</v>
          </cell>
          <cell r="G4170">
            <v>1170004</v>
          </cell>
          <cell r="H4170">
            <v>16</v>
          </cell>
          <cell r="I4170">
            <v>7424000</v>
          </cell>
          <cell r="J4170">
            <v>-6</v>
          </cell>
          <cell r="K4170">
            <v>-2784000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10</v>
          </cell>
          <cell r="Q4170">
            <v>4640000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A4171" t="str">
            <v>450340</v>
          </cell>
          <cell r="B4171" t="str">
            <v>1254</v>
          </cell>
          <cell r="C4171" t="str">
            <v>12</v>
          </cell>
          <cell r="D4171" t="str">
            <v>48</v>
          </cell>
          <cell r="G4171">
            <v>1170008</v>
          </cell>
          <cell r="H4171">
            <v>31</v>
          </cell>
          <cell r="I4171">
            <v>14384000</v>
          </cell>
          <cell r="J4171">
            <v>-14</v>
          </cell>
          <cell r="K4171">
            <v>-6496000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17</v>
          </cell>
          <cell r="Q4171">
            <v>7888000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A4172" t="str">
            <v>450340</v>
          </cell>
          <cell r="B4172" t="str">
            <v>1254</v>
          </cell>
          <cell r="C4172" t="str">
            <v>12</v>
          </cell>
          <cell r="D4172" t="str">
            <v>48</v>
          </cell>
          <cell r="G4172">
            <v>1170010</v>
          </cell>
          <cell r="H4172">
            <v>8</v>
          </cell>
          <cell r="I4172">
            <v>3712000</v>
          </cell>
          <cell r="J4172">
            <v>-5</v>
          </cell>
          <cell r="K4172">
            <v>-2320000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3</v>
          </cell>
          <cell r="Q4172">
            <v>1392000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</row>
        <row r="4173">
          <cell r="A4173" t="str">
            <v>450340</v>
          </cell>
          <cell r="B4173" t="str">
            <v>1254</v>
          </cell>
          <cell r="C4173" t="str">
            <v>12</v>
          </cell>
          <cell r="D4173" t="str">
            <v>48</v>
          </cell>
          <cell r="G4173">
            <v>1170027</v>
          </cell>
          <cell r="H4173">
            <v>0</v>
          </cell>
          <cell r="I4173">
            <v>0</v>
          </cell>
          <cell r="J4173">
            <v>1</v>
          </cell>
          <cell r="K4173">
            <v>417600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1</v>
          </cell>
          <cell r="Q4173">
            <v>417600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</row>
        <row r="4174">
          <cell r="A4174" t="str">
            <v>450340</v>
          </cell>
          <cell r="B4174" t="str">
            <v>1254</v>
          </cell>
          <cell r="C4174" t="str">
            <v>12</v>
          </cell>
          <cell r="D4174" t="str">
            <v>48</v>
          </cell>
          <cell r="G4174">
            <v>1170028</v>
          </cell>
          <cell r="H4174">
            <v>0</v>
          </cell>
          <cell r="I4174">
            <v>0</v>
          </cell>
          <cell r="J4174">
            <v>3</v>
          </cell>
          <cell r="K4174">
            <v>1252800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3</v>
          </cell>
          <cell r="Q4174">
            <v>1252800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</row>
        <row r="4175">
          <cell r="A4175" t="str">
            <v>450340</v>
          </cell>
          <cell r="B4175" t="str">
            <v>1254</v>
          </cell>
          <cell r="C4175" t="str">
            <v>12</v>
          </cell>
          <cell r="D4175" t="str">
            <v>48</v>
          </cell>
          <cell r="G4175">
            <v>1170030</v>
          </cell>
          <cell r="H4175">
            <v>0</v>
          </cell>
          <cell r="I4175">
            <v>0</v>
          </cell>
          <cell r="J4175">
            <v>4</v>
          </cell>
          <cell r="K4175">
            <v>1670400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4</v>
          </cell>
          <cell r="Q4175">
            <v>1670400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</row>
        <row r="4176">
          <cell r="A4176" t="str">
            <v>450340</v>
          </cell>
          <cell r="B4176" t="str">
            <v>1254</v>
          </cell>
          <cell r="C4176" t="str">
            <v>12</v>
          </cell>
          <cell r="D4176" t="str">
            <v>48</v>
          </cell>
          <cell r="G4176">
            <v>1170039</v>
          </cell>
          <cell r="H4176">
            <v>0</v>
          </cell>
          <cell r="I4176">
            <v>0</v>
          </cell>
          <cell r="J4176">
            <v>2</v>
          </cell>
          <cell r="K4176">
            <v>742400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2</v>
          </cell>
          <cell r="Q4176">
            <v>742400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</row>
        <row r="4177">
          <cell r="A4177" t="str">
            <v>450340</v>
          </cell>
          <cell r="B4177" t="str">
            <v>1254</v>
          </cell>
          <cell r="C4177" t="str">
            <v>12</v>
          </cell>
          <cell r="D4177" t="str">
            <v>48</v>
          </cell>
          <cell r="G4177">
            <v>1170041</v>
          </cell>
          <cell r="H4177">
            <v>0</v>
          </cell>
          <cell r="I4177">
            <v>0</v>
          </cell>
          <cell r="J4177">
            <v>2</v>
          </cell>
          <cell r="K4177">
            <v>742400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2</v>
          </cell>
          <cell r="Q4177">
            <v>742400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</row>
        <row r="4178">
          <cell r="A4178" t="str">
            <v>450340</v>
          </cell>
          <cell r="B4178" t="str">
            <v>1254</v>
          </cell>
          <cell r="C4178" t="str">
            <v>12</v>
          </cell>
          <cell r="D4178" t="str">
            <v>48</v>
          </cell>
          <cell r="G4178">
            <v>1170045</v>
          </cell>
          <cell r="H4178">
            <v>0</v>
          </cell>
          <cell r="I4178">
            <v>0</v>
          </cell>
          <cell r="J4178">
            <v>13</v>
          </cell>
          <cell r="K4178">
            <v>4825600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13</v>
          </cell>
          <cell r="Q4178">
            <v>4825600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</row>
        <row r="4179">
          <cell r="A4179" t="str">
            <v>450340</v>
          </cell>
          <cell r="B4179" t="str">
            <v>1254</v>
          </cell>
          <cell r="C4179" t="str">
            <v>12</v>
          </cell>
          <cell r="D4179" t="str">
            <v>48</v>
          </cell>
          <cell r="G4179">
            <v>1170047</v>
          </cell>
          <cell r="H4179">
            <v>0</v>
          </cell>
          <cell r="I4179">
            <v>0</v>
          </cell>
          <cell r="J4179">
            <v>5</v>
          </cell>
          <cell r="K4179">
            <v>1856000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5</v>
          </cell>
          <cell r="Q4179">
            <v>1856000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</row>
        <row r="4180">
          <cell r="A4180" t="str">
            <v>450340</v>
          </cell>
          <cell r="B4180" t="str">
            <v>1254</v>
          </cell>
          <cell r="C4180" t="str">
            <v>12</v>
          </cell>
          <cell r="D4180" t="str">
            <v>48</v>
          </cell>
          <cell r="G4180">
            <v>1190003</v>
          </cell>
          <cell r="H4180">
            <v>74</v>
          </cell>
          <cell r="I4180">
            <v>23532000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74</v>
          </cell>
          <cell r="Q4180">
            <v>23532000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</row>
        <row r="4181">
          <cell r="A4181" t="str">
            <v>450340</v>
          </cell>
          <cell r="B4181" t="str">
            <v>1254</v>
          </cell>
          <cell r="C4181" t="str">
            <v>12</v>
          </cell>
          <cell r="D4181" t="str">
            <v>48</v>
          </cell>
          <cell r="G4181">
            <v>1190004</v>
          </cell>
          <cell r="H4181">
            <v>156</v>
          </cell>
          <cell r="I4181">
            <v>113880000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156</v>
          </cell>
          <cell r="Q4181">
            <v>113880000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</row>
        <row r="4182">
          <cell r="A4182" t="str">
            <v>450340</v>
          </cell>
          <cell r="B4182" t="str">
            <v>1254</v>
          </cell>
          <cell r="C4182" t="str">
            <v>12</v>
          </cell>
          <cell r="D4182" t="str">
            <v>48</v>
          </cell>
          <cell r="G4182">
            <v>1200001</v>
          </cell>
          <cell r="H4182">
            <v>688</v>
          </cell>
          <cell r="I4182">
            <v>15824000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688</v>
          </cell>
          <cell r="Q4182">
            <v>15824000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</row>
        <row r="4183">
          <cell r="A4183" t="str">
            <v>450340</v>
          </cell>
          <cell r="B4183" t="str">
            <v>1254</v>
          </cell>
          <cell r="C4183" t="str">
            <v>12</v>
          </cell>
          <cell r="D4183" t="str">
            <v>48</v>
          </cell>
          <cell r="G4183">
            <v>1200002</v>
          </cell>
          <cell r="H4183">
            <v>122</v>
          </cell>
          <cell r="I4183">
            <v>3928400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122</v>
          </cell>
          <cell r="Q4183">
            <v>3928400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</row>
        <row r="4184">
          <cell r="A4184" t="str">
            <v>450340</v>
          </cell>
          <cell r="B4184" t="str">
            <v>1254</v>
          </cell>
          <cell r="C4184" t="str">
            <v>12</v>
          </cell>
          <cell r="D4184" t="str">
            <v>48</v>
          </cell>
          <cell r="G4184">
            <v>1200003</v>
          </cell>
          <cell r="H4184">
            <v>152</v>
          </cell>
          <cell r="I4184">
            <v>3116000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152</v>
          </cell>
          <cell r="Q4184">
            <v>3116000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</row>
        <row r="4185">
          <cell r="A4185" t="str">
            <v>450340</v>
          </cell>
          <cell r="B4185" t="str">
            <v>1254</v>
          </cell>
          <cell r="C4185" t="str">
            <v>12</v>
          </cell>
          <cell r="D4185" t="str">
            <v>48</v>
          </cell>
          <cell r="G4185">
            <v>1200011</v>
          </cell>
          <cell r="H4185">
            <v>26</v>
          </cell>
          <cell r="I4185">
            <v>585000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26</v>
          </cell>
          <cell r="Q4185">
            <v>585000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</row>
        <row r="4186">
          <cell r="A4186" t="str">
            <v>450340</v>
          </cell>
          <cell r="B4186" t="str">
            <v>1254</v>
          </cell>
          <cell r="C4186" t="str">
            <v>12</v>
          </cell>
          <cell r="D4186" t="str">
            <v>48</v>
          </cell>
          <cell r="G4186">
            <v>1200015</v>
          </cell>
          <cell r="H4186">
            <v>33</v>
          </cell>
          <cell r="I4186">
            <v>2359500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33</v>
          </cell>
          <cell r="Q4186">
            <v>2359500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</row>
        <row r="4187">
          <cell r="A4187" t="str">
            <v>450340</v>
          </cell>
          <cell r="B4187" t="str">
            <v>1254</v>
          </cell>
          <cell r="C4187" t="str">
            <v>12</v>
          </cell>
          <cell r="D4187" t="str">
            <v>48</v>
          </cell>
          <cell r="G4187">
            <v>1200016</v>
          </cell>
          <cell r="H4187">
            <v>5491</v>
          </cell>
          <cell r="I4187">
            <v>3953520</v>
          </cell>
          <cell r="J4187">
            <v>-1</v>
          </cell>
          <cell r="K4187">
            <v>-720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5490</v>
          </cell>
          <cell r="Q4187">
            <v>3952800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</row>
        <row r="4188">
          <cell r="A4188" t="str">
            <v>450340</v>
          </cell>
          <cell r="B4188" t="str">
            <v>1254</v>
          </cell>
          <cell r="C4188" t="str">
            <v>12</v>
          </cell>
          <cell r="D4188" t="str">
            <v>48</v>
          </cell>
          <cell r="G4188">
            <v>1210001</v>
          </cell>
          <cell r="H4188">
            <v>32</v>
          </cell>
          <cell r="I4188">
            <v>480000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32</v>
          </cell>
          <cell r="Q4188">
            <v>480000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</row>
        <row r="4189">
          <cell r="A4189" t="str">
            <v>450340</v>
          </cell>
          <cell r="B4189" t="str">
            <v>1254</v>
          </cell>
          <cell r="C4189" t="str">
            <v>12</v>
          </cell>
          <cell r="D4189" t="str">
            <v>48</v>
          </cell>
          <cell r="G4189">
            <v>1210002</v>
          </cell>
          <cell r="H4189">
            <v>131</v>
          </cell>
          <cell r="I4189">
            <v>1965000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131</v>
          </cell>
          <cell r="Q4189">
            <v>1965000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</row>
        <row r="4190">
          <cell r="A4190" t="str">
            <v>450340</v>
          </cell>
          <cell r="B4190" t="str">
            <v>1254</v>
          </cell>
          <cell r="C4190" t="str">
            <v>12</v>
          </cell>
          <cell r="D4190" t="str">
            <v>48</v>
          </cell>
          <cell r="G4190">
            <v>1210003</v>
          </cell>
          <cell r="H4190">
            <v>257</v>
          </cell>
          <cell r="I4190">
            <v>3855000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257</v>
          </cell>
          <cell r="Q4190">
            <v>3855000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</row>
        <row r="4191">
          <cell r="A4191" t="str">
            <v>450340</v>
          </cell>
          <cell r="B4191" t="str">
            <v>1254</v>
          </cell>
          <cell r="C4191" t="str">
            <v>12</v>
          </cell>
          <cell r="D4191" t="str">
            <v>48</v>
          </cell>
          <cell r="G4191">
            <v>1210004</v>
          </cell>
          <cell r="H4191">
            <v>1459</v>
          </cell>
          <cell r="I4191">
            <v>21885000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1459</v>
          </cell>
          <cell r="Q4191">
            <v>21885000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</row>
        <row r="4192">
          <cell r="A4192" t="str">
            <v>450340</v>
          </cell>
          <cell r="B4192" t="str">
            <v>1254</v>
          </cell>
          <cell r="C4192" t="str">
            <v>12</v>
          </cell>
          <cell r="D4192" t="str">
            <v>48</v>
          </cell>
          <cell r="G4192">
            <v>1210005</v>
          </cell>
          <cell r="H4192">
            <v>553</v>
          </cell>
          <cell r="I4192">
            <v>8295000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553</v>
          </cell>
          <cell r="Q4192">
            <v>8295000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</row>
        <row r="4193">
          <cell r="A4193" t="str">
            <v>450340</v>
          </cell>
          <cell r="B4193" t="str">
            <v>1254</v>
          </cell>
          <cell r="C4193" t="str">
            <v>12</v>
          </cell>
          <cell r="D4193" t="str">
            <v>48</v>
          </cell>
          <cell r="G4193">
            <v>1210007</v>
          </cell>
          <cell r="H4193">
            <v>38</v>
          </cell>
          <cell r="I4193">
            <v>1710000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38</v>
          </cell>
          <cell r="Q4193">
            <v>1710000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</row>
        <row r="4194">
          <cell r="A4194" t="str">
            <v>450340</v>
          </cell>
          <cell r="B4194" t="str">
            <v>1254</v>
          </cell>
          <cell r="C4194" t="str">
            <v>12</v>
          </cell>
          <cell r="D4194" t="str">
            <v>48</v>
          </cell>
          <cell r="G4194">
            <v>1210008</v>
          </cell>
          <cell r="H4194">
            <v>29</v>
          </cell>
          <cell r="I4194">
            <v>1305000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29</v>
          </cell>
          <cell r="Q4194">
            <v>1305000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</row>
        <row r="4195">
          <cell r="A4195" t="str">
            <v>450340</v>
          </cell>
          <cell r="B4195" t="str">
            <v>1254</v>
          </cell>
          <cell r="C4195" t="str">
            <v>12</v>
          </cell>
          <cell r="D4195" t="str">
            <v>48</v>
          </cell>
          <cell r="G4195">
            <v>1220001</v>
          </cell>
          <cell r="H4195">
            <v>35</v>
          </cell>
          <cell r="I4195">
            <v>1925000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35</v>
          </cell>
          <cell r="Q4195">
            <v>1925000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</row>
        <row r="4196">
          <cell r="A4196" t="str">
            <v>450340</v>
          </cell>
          <cell r="B4196" t="str">
            <v>1254</v>
          </cell>
          <cell r="C4196" t="str">
            <v>12</v>
          </cell>
          <cell r="D4196" t="str">
            <v>48</v>
          </cell>
          <cell r="G4196">
            <v>1220002</v>
          </cell>
          <cell r="H4196">
            <v>253</v>
          </cell>
          <cell r="I4196">
            <v>13915000</v>
          </cell>
          <cell r="J4196">
            <v>-141</v>
          </cell>
          <cell r="K4196">
            <v>-7755000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112</v>
          </cell>
          <cell r="Q4196">
            <v>6160000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</row>
        <row r="4197">
          <cell r="A4197" t="str">
            <v>450340</v>
          </cell>
          <cell r="B4197" t="str">
            <v>1254</v>
          </cell>
          <cell r="C4197" t="str">
            <v>12</v>
          </cell>
          <cell r="D4197" t="str">
            <v>48</v>
          </cell>
          <cell r="G4197">
            <v>1220003</v>
          </cell>
          <cell r="H4197">
            <v>146</v>
          </cell>
          <cell r="I4197">
            <v>8030000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146</v>
          </cell>
          <cell r="Q4197">
            <v>8030000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</row>
        <row r="4198">
          <cell r="A4198" t="str">
            <v>450340</v>
          </cell>
          <cell r="B4198" t="str">
            <v>1254</v>
          </cell>
          <cell r="C4198" t="str">
            <v>12</v>
          </cell>
          <cell r="D4198" t="str">
            <v>48</v>
          </cell>
          <cell r="G4198">
            <v>1220004</v>
          </cell>
          <cell r="H4198">
            <v>42</v>
          </cell>
          <cell r="I4198">
            <v>2310000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42</v>
          </cell>
          <cell r="Q4198">
            <v>2310000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</row>
        <row r="4199">
          <cell r="A4199" t="str">
            <v>450340</v>
          </cell>
          <cell r="B4199" t="str">
            <v>1254</v>
          </cell>
          <cell r="C4199" t="str">
            <v>12</v>
          </cell>
          <cell r="D4199" t="str">
            <v>48</v>
          </cell>
          <cell r="G4199">
            <v>1220005</v>
          </cell>
          <cell r="H4199">
            <v>4</v>
          </cell>
          <cell r="I4199">
            <v>220000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4</v>
          </cell>
          <cell r="Q4199">
            <v>220000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</row>
        <row r="4200">
          <cell r="A4200" t="str">
            <v>450340</v>
          </cell>
          <cell r="B4200" t="str">
            <v>1254</v>
          </cell>
          <cell r="C4200" t="str">
            <v>12</v>
          </cell>
          <cell r="D4200" t="str">
            <v>48</v>
          </cell>
          <cell r="G4200">
            <v>1220006</v>
          </cell>
          <cell r="H4200">
            <v>80</v>
          </cell>
          <cell r="I4200">
            <v>4400000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80</v>
          </cell>
          <cell r="Q4200">
            <v>4400000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</row>
        <row r="4201">
          <cell r="A4201" t="str">
            <v>450340</v>
          </cell>
          <cell r="B4201" t="str">
            <v>1254</v>
          </cell>
          <cell r="C4201" t="str">
            <v>12</v>
          </cell>
          <cell r="D4201" t="str">
            <v>48</v>
          </cell>
          <cell r="G4201">
            <v>1220007</v>
          </cell>
          <cell r="H4201">
            <v>128</v>
          </cell>
          <cell r="I4201">
            <v>7040000</v>
          </cell>
          <cell r="J4201">
            <v>-5</v>
          </cell>
          <cell r="K4201">
            <v>-275000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123</v>
          </cell>
          <cell r="Q4201">
            <v>6765000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</row>
        <row r="4202">
          <cell r="A4202" t="str">
            <v>450340</v>
          </cell>
          <cell r="B4202" t="str">
            <v>1254</v>
          </cell>
          <cell r="C4202" t="str">
            <v>12</v>
          </cell>
          <cell r="D4202" t="str">
            <v>48</v>
          </cell>
          <cell r="G4202">
            <v>1220008</v>
          </cell>
          <cell r="H4202">
            <v>0</v>
          </cell>
          <cell r="I4202">
            <v>0</v>
          </cell>
          <cell r="J4202">
            <v>141</v>
          </cell>
          <cell r="K4202">
            <v>7755000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141</v>
          </cell>
          <cell r="Q4202">
            <v>7755000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</row>
        <row r="4203">
          <cell r="A4203" t="str">
            <v>450340</v>
          </cell>
          <cell r="B4203" t="str">
            <v>1254</v>
          </cell>
          <cell r="C4203" t="str">
            <v>12</v>
          </cell>
          <cell r="D4203" t="str">
            <v>48</v>
          </cell>
          <cell r="G4203">
            <v>1220101</v>
          </cell>
          <cell r="H4203">
            <v>359</v>
          </cell>
          <cell r="I4203">
            <v>3590000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359</v>
          </cell>
          <cell r="Q4203">
            <v>3590000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</row>
        <row r="4204">
          <cell r="A4204" t="str">
            <v>450340</v>
          </cell>
          <cell r="B4204" t="str">
            <v>1254</v>
          </cell>
          <cell r="C4204" t="str">
            <v>12</v>
          </cell>
          <cell r="D4204" t="str">
            <v>48</v>
          </cell>
          <cell r="G4204">
            <v>1220102</v>
          </cell>
          <cell r="H4204">
            <v>476</v>
          </cell>
          <cell r="I4204">
            <v>4760000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476</v>
          </cell>
          <cell r="Q4204">
            <v>4760000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</row>
        <row r="4205">
          <cell r="A4205" t="str">
            <v>450340</v>
          </cell>
          <cell r="B4205" t="str">
            <v>1254</v>
          </cell>
          <cell r="C4205" t="str">
            <v>12</v>
          </cell>
          <cell r="D4205" t="str">
            <v>48</v>
          </cell>
          <cell r="G4205">
            <v>1220103</v>
          </cell>
          <cell r="H4205">
            <v>1061</v>
          </cell>
          <cell r="I4205">
            <v>10610000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1061</v>
          </cell>
          <cell r="Q4205">
            <v>10610000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</row>
        <row r="4206">
          <cell r="A4206" t="str">
            <v>450340</v>
          </cell>
          <cell r="B4206" t="str">
            <v>1254</v>
          </cell>
          <cell r="C4206" t="str">
            <v>12</v>
          </cell>
          <cell r="D4206" t="str">
            <v>48</v>
          </cell>
          <cell r="G4206">
            <v>1220104</v>
          </cell>
          <cell r="H4206">
            <v>297</v>
          </cell>
          <cell r="I4206">
            <v>2970000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297</v>
          </cell>
          <cell r="Q4206">
            <v>2970000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</row>
        <row r="4207">
          <cell r="A4207" t="str">
            <v>450340</v>
          </cell>
          <cell r="B4207" t="str">
            <v>1254</v>
          </cell>
          <cell r="C4207" t="str">
            <v>12</v>
          </cell>
          <cell r="D4207" t="str">
            <v>48</v>
          </cell>
          <cell r="G4207">
            <v>1230001</v>
          </cell>
          <cell r="H4207">
            <v>17596</v>
          </cell>
          <cell r="I4207">
            <v>20516936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17596</v>
          </cell>
          <cell r="Q4207">
            <v>20516936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</row>
        <row r="4208">
          <cell r="A4208" t="str">
            <v>450340</v>
          </cell>
          <cell r="B4208" t="str">
            <v>1254</v>
          </cell>
          <cell r="C4208" t="str">
            <v>12</v>
          </cell>
          <cell r="D4208" t="str">
            <v>48</v>
          </cell>
          <cell r="G4208">
            <v>9999999</v>
          </cell>
          <cell r="H4208">
            <v>176844</v>
          </cell>
          <cell r="I4208">
            <v>2080620463</v>
          </cell>
          <cell r="J4208">
            <v>36669</v>
          </cell>
          <cell r="K4208">
            <v>11334500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213513</v>
          </cell>
          <cell r="Q4208">
            <v>2091954963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</row>
        <row r="4209">
          <cell r="A4209" t="str">
            <v>450340</v>
          </cell>
          <cell r="B4209" t="str">
            <v>1254</v>
          </cell>
          <cell r="C4209" t="str">
            <v>12</v>
          </cell>
          <cell r="D4209" t="str">
            <v>49</v>
          </cell>
          <cell r="G4209">
            <v>5010101</v>
          </cell>
          <cell r="H4209">
            <v>456</v>
          </cell>
          <cell r="I4209">
            <v>5335200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456</v>
          </cell>
          <cell r="Q4209">
            <v>5335200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</row>
        <row r="4210">
          <cell r="A4210" t="str">
            <v>450340</v>
          </cell>
          <cell r="B4210" t="str">
            <v>1254</v>
          </cell>
          <cell r="C4210" t="str">
            <v>12</v>
          </cell>
          <cell r="D4210" t="str">
            <v>49</v>
          </cell>
          <cell r="G4210">
            <v>5020301</v>
          </cell>
          <cell r="H4210">
            <v>84</v>
          </cell>
          <cell r="I4210">
            <v>789600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84</v>
          </cell>
          <cell r="Q4210">
            <v>789600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</row>
        <row r="4211">
          <cell r="A4211" t="str">
            <v>450340</v>
          </cell>
          <cell r="B4211" t="str">
            <v>1254</v>
          </cell>
          <cell r="C4211" t="str">
            <v>12</v>
          </cell>
          <cell r="D4211" t="str">
            <v>49</v>
          </cell>
          <cell r="G4211">
            <v>5030099</v>
          </cell>
          <cell r="H4211">
            <v>0</v>
          </cell>
          <cell r="I4211">
            <v>246436527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246436527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</row>
        <row r="4212">
          <cell r="A4212" t="str">
            <v>450340</v>
          </cell>
          <cell r="B4212" t="str">
            <v>1254</v>
          </cell>
          <cell r="C4212" t="str">
            <v>12</v>
          </cell>
          <cell r="D4212" t="str">
            <v>49</v>
          </cell>
          <cell r="G4212">
            <v>5040002</v>
          </cell>
          <cell r="H4212">
            <v>276</v>
          </cell>
          <cell r="I4212">
            <v>1035000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276</v>
          </cell>
          <cell r="Q4212">
            <v>1035000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</row>
        <row r="4213">
          <cell r="A4213" t="str">
            <v>450340</v>
          </cell>
          <cell r="B4213" t="str">
            <v>1254</v>
          </cell>
          <cell r="C4213" t="str">
            <v>12</v>
          </cell>
          <cell r="D4213" t="str">
            <v>49</v>
          </cell>
          <cell r="G4213">
            <v>9999999</v>
          </cell>
          <cell r="H4213">
            <v>816</v>
          </cell>
          <cell r="I4213">
            <v>253596327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816</v>
          </cell>
          <cell r="Q4213">
            <v>253596327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</row>
        <row r="4214">
          <cell r="A4214" t="str">
            <v>450340</v>
          </cell>
          <cell r="B4214" t="str">
            <v>1254</v>
          </cell>
          <cell r="C4214" t="str">
            <v>12</v>
          </cell>
          <cell r="D4214" t="str">
            <v>33</v>
          </cell>
          <cell r="E4214">
            <v>1</v>
          </cell>
          <cell r="G4214">
            <v>33518</v>
          </cell>
          <cell r="H4214">
            <v>33180</v>
          </cell>
          <cell r="I4214">
            <v>338</v>
          </cell>
          <cell r="J4214">
            <v>0</v>
          </cell>
          <cell r="K4214">
            <v>5351</v>
          </cell>
          <cell r="L4214">
            <v>5351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678</v>
          </cell>
          <cell r="T4214">
            <v>678</v>
          </cell>
          <cell r="U4214">
            <v>0</v>
          </cell>
          <cell r="V4214">
            <v>0</v>
          </cell>
          <cell r="W4214">
            <v>0</v>
          </cell>
        </row>
        <row r="4215">
          <cell r="A4215" t="str">
            <v>450340</v>
          </cell>
          <cell r="B4215" t="str">
            <v>1254</v>
          </cell>
          <cell r="C4215" t="str">
            <v>12</v>
          </cell>
          <cell r="D4215" t="str">
            <v>33</v>
          </cell>
          <cell r="E4215">
            <v>5</v>
          </cell>
          <cell r="G4215">
            <v>800</v>
          </cell>
          <cell r="H4215">
            <v>800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597</v>
          </cell>
          <cell r="T4215">
            <v>597</v>
          </cell>
          <cell r="U4215">
            <v>0</v>
          </cell>
          <cell r="V4215">
            <v>0</v>
          </cell>
          <cell r="W4215">
            <v>0</v>
          </cell>
        </row>
        <row r="4216">
          <cell r="A4216" t="str">
            <v>450340</v>
          </cell>
          <cell r="B4216" t="str">
            <v>1254</v>
          </cell>
          <cell r="C4216" t="str">
            <v>12</v>
          </cell>
          <cell r="D4216" t="str">
            <v>33</v>
          </cell>
          <cell r="E4216">
            <v>9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42561</v>
          </cell>
          <cell r="L4216">
            <v>42561</v>
          </cell>
          <cell r="M4216">
            <v>0</v>
          </cell>
          <cell r="N4216">
            <v>0</v>
          </cell>
          <cell r="O4216">
            <v>14022</v>
          </cell>
          <cell r="P4216">
            <v>14022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</row>
        <row r="4217">
          <cell r="A4217" t="str">
            <v>450340</v>
          </cell>
          <cell r="B4217" t="str">
            <v>1254</v>
          </cell>
          <cell r="C4217" t="str">
            <v>12</v>
          </cell>
          <cell r="D4217" t="str">
            <v>33</v>
          </cell>
          <cell r="E4217">
            <v>13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</row>
        <row r="4218">
          <cell r="A4218" t="str">
            <v>450340</v>
          </cell>
          <cell r="B4218" t="str">
            <v>1254</v>
          </cell>
          <cell r="C4218" t="str">
            <v>12</v>
          </cell>
          <cell r="D4218" t="str">
            <v>33</v>
          </cell>
          <cell r="E4218">
            <v>17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1568</v>
          </cell>
          <cell r="P4218">
            <v>1568</v>
          </cell>
          <cell r="Q4218">
            <v>0</v>
          </cell>
          <cell r="R4218">
            <v>0</v>
          </cell>
          <cell r="S4218">
            <v>2986</v>
          </cell>
          <cell r="T4218">
            <v>2986</v>
          </cell>
          <cell r="U4218">
            <v>0</v>
          </cell>
          <cell r="V4218">
            <v>0</v>
          </cell>
          <cell r="W4218">
            <v>0</v>
          </cell>
        </row>
        <row r="4219">
          <cell r="A4219" t="str">
            <v>450340</v>
          </cell>
          <cell r="B4219" t="str">
            <v>1254</v>
          </cell>
          <cell r="C4219" t="str">
            <v>12</v>
          </cell>
          <cell r="D4219" t="str">
            <v>33</v>
          </cell>
          <cell r="E4219">
            <v>21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8043</v>
          </cell>
          <cell r="P4219">
            <v>8043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</row>
        <row r="4220">
          <cell r="A4220" t="str">
            <v>450340</v>
          </cell>
          <cell r="B4220" t="str">
            <v>1254</v>
          </cell>
          <cell r="C4220" t="str">
            <v>12</v>
          </cell>
          <cell r="D4220" t="str">
            <v>33</v>
          </cell>
          <cell r="E4220">
            <v>25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3865</v>
          </cell>
          <cell r="P4220">
            <v>3080</v>
          </cell>
          <cell r="Q4220">
            <v>0</v>
          </cell>
          <cell r="R4220">
            <v>-785</v>
          </cell>
          <cell r="S4220">
            <v>16497</v>
          </cell>
          <cell r="T4220">
            <v>7870</v>
          </cell>
          <cell r="U4220">
            <v>8627</v>
          </cell>
          <cell r="V4220">
            <v>0</v>
          </cell>
          <cell r="W4220">
            <v>0</v>
          </cell>
        </row>
        <row r="4221">
          <cell r="A4221" t="str">
            <v>450340</v>
          </cell>
          <cell r="B4221" t="str">
            <v>1254</v>
          </cell>
          <cell r="C4221" t="str">
            <v>12</v>
          </cell>
          <cell r="D4221" t="str">
            <v>33</v>
          </cell>
          <cell r="E4221">
            <v>29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130486</v>
          </cell>
          <cell r="L4221">
            <v>120736</v>
          </cell>
          <cell r="M4221">
            <v>8965</v>
          </cell>
          <cell r="N4221">
            <v>-785</v>
          </cell>
          <cell r="O4221">
            <v>68050</v>
          </cell>
          <cell r="P4221">
            <v>68050</v>
          </cell>
          <cell r="Q4221">
            <v>0</v>
          </cell>
          <cell r="R4221">
            <v>0</v>
          </cell>
          <cell r="S4221">
            <v>26269</v>
          </cell>
          <cell r="T4221">
            <v>26269</v>
          </cell>
          <cell r="U4221">
            <v>0</v>
          </cell>
          <cell r="V4221">
            <v>0</v>
          </cell>
          <cell r="W4221">
            <v>0</v>
          </cell>
        </row>
        <row r="4222">
          <cell r="A4222" t="str">
            <v>450340</v>
          </cell>
          <cell r="B4222" t="str">
            <v>1254</v>
          </cell>
          <cell r="C4222" t="str">
            <v>12</v>
          </cell>
          <cell r="D4222" t="str">
            <v>33</v>
          </cell>
          <cell r="E4222">
            <v>33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94319</v>
          </cell>
          <cell r="L4222">
            <v>94319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</row>
        <row r="4223">
          <cell r="A4223" t="str">
            <v>450340</v>
          </cell>
          <cell r="B4223" t="str">
            <v>1254</v>
          </cell>
          <cell r="C4223" t="str">
            <v>12</v>
          </cell>
          <cell r="D4223" t="str">
            <v>33</v>
          </cell>
          <cell r="E4223">
            <v>37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1325</v>
          </cell>
          <cell r="P4223">
            <v>1325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</row>
        <row r="4224">
          <cell r="A4224" t="str">
            <v>450340</v>
          </cell>
          <cell r="B4224" t="str">
            <v>1254</v>
          </cell>
          <cell r="C4224" t="str">
            <v>12</v>
          </cell>
          <cell r="D4224" t="str">
            <v>34</v>
          </cell>
          <cell r="E4224">
            <v>0</v>
          </cell>
          <cell r="G4224">
            <v>11</v>
          </cell>
          <cell r="H4224">
            <v>6438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585</v>
          </cell>
          <cell r="O4224">
            <v>6438</v>
          </cell>
          <cell r="P4224">
            <v>0</v>
          </cell>
          <cell r="Q4224">
            <v>1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</row>
        <row r="4225">
          <cell r="A4225" t="str">
            <v>450340</v>
          </cell>
          <cell r="B4225" t="str">
            <v>1254</v>
          </cell>
          <cell r="C4225" t="str">
            <v>12</v>
          </cell>
          <cell r="D4225" t="str">
            <v>34</v>
          </cell>
          <cell r="E4225">
            <v>0</v>
          </cell>
          <cell r="G4225">
            <v>12</v>
          </cell>
          <cell r="H4225">
            <v>4494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420</v>
          </cell>
          <cell r="O4225">
            <v>4494</v>
          </cell>
          <cell r="P4225">
            <v>0</v>
          </cell>
          <cell r="Q4225">
            <v>1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</row>
        <row r="4226">
          <cell r="A4226" t="str">
            <v>450340</v>
          </cell>
          <cell r="B4226" t="str">
            <v>1254</v>
          </cell>
          <cell r="C4226" t="str">
            <v>12</v>
          </cell>
          <cell r="D4226" t="str">
            <v>34</v>
          </cell>
          <cell r="E4226">
            <v>0</v>
          </cell>
          <cell r="G4226">
            <v>15</v>
          </cell>
          <cell r="H4226">
            <v>10932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1005</v>
          </cell>
          <cell r="O4226">
            <v>10932</v>
          </cell>
          <cell r="P4226">
            <v>0</v>
          </cell>
          <cell r="Q4226">
            <v>2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</row>
        <row r="4227">
          <cell r="A4227" t="str">
            <v>450340</v>
          </cell>
          <cell r="B4227" t="str">
            <v>1254</v>
          </cell>
          <cell r="C4227" t="str">
            <v>12</v>
          </cell>
          <cell r="D4227" t="str">
            <v>34</v>
          </cell>
          <cell r="E4227">
            <v>0</v>
          </cell>
          <cell r="G4227">
            <v>69</v>
          </cell>
          <cell r="H4227">
            <v>4594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350</v>
          </cell>
          <cell r="O4227">
            <v>4594</v>
          </cell>
          <cell r="P4227">
            <v>1236</v>
          </cell>
          <cell r="Q4227">
            <v>1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</row>
        <row r="4228">
          <cell r="A4228" t="str">
            <v>450340</v>
          </cell>
          <cell r="B4228" t="str">
            <v>1254</v>
          </cell>
          <cell r="C4228" t="str">
            <v>12</v>
          </cell>
          <cell r="D4228" t="str">
            <v>34</v>
          </cell>
          <cell r="E4228">
            <v>0</v>
          </cell>
          <cell r="G4228">
            <v>70</v>
          </cell>
          <cell r="H4228">
            <v>19437</v>
          </cell>
          <cell r="I4228">
            <v>0</v>
          </cell>
          <cell r="J4228">
            <v>0</v>
          </cell>
          <cell r="K4228">
            <v>3165</v>
          </cell>
          <cell r="L4228">
            <v>0</v>
          </cell>
          <cell r="M4228">
            <v>0</v>
          </cell>
          <cell r="N4228">
            <v>1538</v>
          </cell>
          <cell r="O4228">
            <v>22602</v>
          </cell>
          <cell r="P4228">
            <v>826</v>
          </cell>
          <cell r="Q4228">
            <v>6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</row>
        <row r="4229">
          <cell r="A4229" t="str">
            <v>450340</v>
          </cell>
          <cell r="B4229" t="str">
            <v>1254</v>
          </cell>
          <cell r="C4229" t="str">
            <v>12</v>
          </cell>
          <cell r="D4229" t="str">
            <v>34</v>
          </cell>
          <cell r="E4229">
            <v>0</v>
          </cell>
          <cell r="G4229">
            <v>71</v>
          </cell>
          <cell r="H4229">
            <v>29426</v>
          </cell>
          <cell r="I4229">
            <v>0</v>
          </cell>
          <cell r="J4229">
            <v>0</v>
          </cell>
          <cell r="K4229">
            <v>3169</v>
          </cell>
          <cell r="L4229">
            <v>0</v>
          </cell>
          <cell r="M4229">
            <v>0</v>
          </cell>
          <cell r="N4229">
            <v>2295</v>
          </cell>
          <cell r="O4229">
            <v>32595</v>
          </cell>
          <cell r="P4229">
            <v>896</v>
          </cell>
          <cell r="Q4229">
            <v>10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</row>
        <row r="4230">
          <cell r="A4230" t="str">
            <v>450340</v>
          </cell>
          <cell r="B4230" t="str">
            <v>1254</v>
          </cell>
          <cell r="C4230" t="str">
            <v>12</v>
          </cell>
          <cell r="D4230" t="str">
            <v>34</v>
          </cell>
          <cell r="E4230">
            <v>0</v>
          </cell>
          <cell r="G4230">
            <v>73</v>
          </cell>
          <cell r="H4230">
            <v>68767</v>
          </cell>
          <cell r="I4230">
            <v>0</v>
          </cell>
          <cell r="J4230">
            <v>4014</v>
          </cell>
          <cell r="K4230">
            <v>0</v>
          </cell>
          <cell r="L4230">
            <v>0</v>
          </cell>
          <cell r="M4230">
            <v>0</v>
          </cell>
          <cell r="N4230">
            <v>5119</v>
          </cell>
          <cell r="O4230">
            <v>72781</v>
          </cell>
          <cell r="P4230">
            <v>3849</v>
          </cell>
          <cell r="Q4230">
            <v>31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</row>
        <row r="4231">
          <cell r="A4231" t="str">
            <v>450340</v>
          </cell>
          <cell r="B4231" t="str">
            <v>1254</v>
          </cell>
          <cell r="C4231" t="str">
            <v>12</v>
          </cell>
          <cell r="D4231" t="str">
            <v>34</v>
          </cell>
          <cell r="E4231">
            <v>0</v>
          </cell>
          <cell r="G4231">
            <v>74</v>
          </cell>
          <cell r="H4231">
            <v>38717</v>
          </cell>
          <cell r="I4231">
            <v>0</v>
          </cell>
          <cell r="J4231">
            <v>152</v>
          </cell>
          <cell r="K4231">
            <v>0</v>
          </cell>
          <cell r="L4231">
            <v>0</v>
          </cell>
          <cell r="M4231">
            <v>0</v>
          </cell>
          <cell r="N4231">
            <v>3050</v>
          </cell>
          <cell r="O4231">
            <v>38869</v>
          </cell>
          <cell r="P4231">
            <v>2156</v>
          </cell>
          <cell r="Q4231">
            <v>26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</row>
        <row r="4232">
          <cell r="A4232" t="str">
            <v>450340</v>
          </cell>
          <cell r="B4232" t="str">
            <v>1254</v>
          </cell>
          <cell r="C4232" t="str">
            <v>12</v>
          </cell>
          <cell r="D4232" t="str">
            <v>34</v>
          </cell>
          <cell r="E4232">
            <v>0</v>
          </cell>
          <cell r="G4232">
            <v>75</v>
          </cell>
          <cell r="H4232">
            <v>10111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721</v>
          </cell>
          <cell r="O4232">
            <v>10111</v>
          </cell>
          <cell r="P4232">
            <v>499</v>
          </cell>
          <cell r="Q4232">
            <v>10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</row>
        <row r="4233">
          <cell r="A4233" t="str">
            <v>450340</v>
          </cell>
          <cell r="B4233" t="str">
            <v>1254</v>
          </cell>
          <cell r="C4233" t="str">
            <v>12</v>
          </cell>
          <cell r="D4233" t="str">
            <v>34</v>
          </cell>
          <cell r="E4233">
            <v>0</v>
          </cell>
          <cell r="G4233">
            <v>76</v>
          </cell>
          <cell r="H4233">
            <v>4127</v>
          </cell>
          <cell r="I4233">
            <v>0</v>
          </cell>
          <cell r="J4233">
            <v>0</v>
          </cell>
          <cell r="K4233">
            <v>1936</v>
          </cell>
          <cell r="L4233">
            <v>0</v>
          </cell>
          <cell r="M4233">
            <v>0</v>
          </cell>
          <cell r="N4233">
            <v>358</v>
          </cell>
          <cell r="O4233">
            <v>6063</v>
          </cell>
          <cell r="P4233">
            <v>1102</v>
          </cell>
          <cell r="Q4233">
            <v>1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</row>
        <row r="4234">
          <cell r="A4234" t="str">
            <v>450340</v>
          </cell>
          <cell r="B4234" t="str">
            <v>1254</v>
          </cell>
          <cell r="C4234" t="str">
            <v>12</v>
          </cell>
          <cell r="D4234" t="str">
            <v>34</v>
          </cell>
          <cell r="E4234">
            <v>0</v>
          </cell>
          <cell r="G4234">
            <v>83</v>
          </cell>
          <cell r="H4234">
            <v>175179</v>
          </cell>
          <cell r="I4234">
            <v>0</v>
          </cell>
          <cell r="J4234">
            <v>4166</v>
          </cell>
          <cell r="K4234">
            <v>8270</v>
          </cell>
          <cell r="L4234">
            <v>0</v>
          </cell>
          <cell r="M4234">
            <v>0</v>
          </cell>
          <cell r="N4234">
            <v>13431</v>
          </cell>
          <cell r="O4234">
            <v>187615</v>
          </cell>
          <cell r="P4234">
            <v>10564</v>
          </cell>
          <cell r="Q4234">
            <v>85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</row>
        <row r="4235">
          <cell r="A4235" t="str">
            <v>450340</v>
          </cell>
          <cell r="B4235" t="str">
            <v>1254</v>
          </cell>
          <cell r="C4235" t="str">
            <v>12</v>
          </cell>
          <cell r="D4235" t="str">
            <v>34</v>
          </cell>
          <cell r="E4235">
            <v>0</v>
          </cell>
          <cell r="G4235">
            <v>94</v>
          </cell>
          <cell r="H4235">
            <v>1384</v>
          </cell>
          <cell r="I4235">
            <v>0</v>
          </cell>
          <cell r="J4235">
            <v>0</v>
          </cell>
          <cell r="K4235">
            <v>0</v>
          </cell>
          <cell r="L4235">
            <v>23</v>
          </cell>
          <cell r="M4235">
            <v>0</v>
          </cell>
          <cell r="N4235">
            <v>109</v>
          </cell>
          <cell r="O4235">
            <v>1407</v>
          </cell>
          <cell r="P4235">
            <v>0</v>
          </cell>
          <cell r="Q4235">
            <v>1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</row>
        <row r="4236">
          <cell r="A4236" t="str">
            <v>450340</v>
          </cell>
          <cell r="B4236" t="str">
            <v>1254</v>
          </cell>
          <cell r="C4236" t="str">
            <v>12</v>
          </cell>
          <cell r="D4236" t="str">
            <v>34</v>
          </cell>
          <cell r="E4236">
            <v>0</v>
          </cell>
          <cell r="G4236">
            <v>95</v>
          </cell>
          <cell r="H4236">
            <v>1652</v>
          </cell>
          <cell r="I4236">
            <v>0</v>
          </cell>
          <cell r="J4236">
            <v>0</v>
          </cell>
          <cell r="K4236">
            <v>0</v>
          </cell>
          <cell r="L4236">
            <v>35</v>
          </cell>
          <cell r="M4236">
            <v>0</v>
          </cell>
          <cell r="N4236">
            <v>131</v>
          </cell>
          <cell r="O4236">
            <v>1687</v>
          </cell>
          <cell r="P4236">
            <v>0</v>
          </cell>
          <cell r="Q4236">
            <v>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</row>
        <row r="4237">
          <cell r="A4237" t="str">
            <v>450340</v>
          </cell>
          <cell r="B4237" t="str">
            <v>1254</v>
          </cell>
          <cell r="C4237" t="str">
            <v>12</v>
          </cell>
          <cell r="D4237" t="str">
            <v>34</v>
          </cell>
          <cell r="E4237">
            <v>0</v>
          </cell>
          <cell r="G4237">
            <v>105</v>
          </cell>
          <cell r="H4237">
            <v>3036</v>
          </cell>
          <cell r="I4237">
            <v>0</v>
          </cell>
          <cell r="J4237">
            <v>0</v>
          </cell>
          <cell r="K4237">
            <v>0</v>
          </cell>
          <cell r="L4237">
            <v>58</v>
          </cell>
          <cell r="M4237">
            <v>0</v>
          </cell>
          <cell r="N4237">
            <v>240</v>
          </cell>
          <cell r="O4237">
            <v>3094</v>
          </cell>
          <cell r="P4237">
            <v>0</v>
          </cell>
          <cell r="Q4237">
            <v>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</row>
        <row r="4238">
          <cell r="A4238" t="str">
            <v>450340</v>
          </cell>
          <cell r="B4238" t="str">
            <v>1254</v>
          </cell>
          <cell r="C4238" t="str">
            <v>12</v>
          </cell>
          <cell r="D4238" t="str">
            <v>34</v>
          </cell>
          <cell r="E4238">
            <v>0</v>
          </cell>
          <cell r="G4238">
            <v>158</v>
          </cell>
          <cell r="H4238">
            <v>362762</v>
          </cell>
          <cell r="I4238">
            <v>11450</v>
          </cell>
          <cell r="J4238">
            <v>4480</v>
          </cell>
          <cell r="K4238">
            <v>23888</v>
          </cell>
          <cell r="L4238">
            <v>659</v>
          </cell>
          <cell r="M4238">
            <v>0</v>
          </cell>
          <cell r="N4238">
            <v>25658</v>
          </cell>
          <cell r="O4238">
            <v>403239</v>
          </cell>
          <cell r="P4238">
            <v>28796</v>
          </cell>
          <cell r="Q4238">
            <v>271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</row>
        <row r="4239">
          <cell r="A4239" t="str">
            <v>450340</v>
          </cell>
          <cell r="B4239" t="str">
            <v>1254</v>
          </cell>
          <cell r="C4239" t="str">
            <v>12</v>
          </cell>
          <cell r="D4239" t="str">
            <v>34</v>
          </cell>
          <cell r="E4239">
            <v>0</v>
          </cell>
          <cell r="G4239">
            <v>132</v>
          </cell>
          <cell r="H4239">
            <v>39567</v>
          </cell>
          <cell r="I4239">
            <v>4602</v>
          </cell>
          <cell r="J4239">
            <v>314</v>
          </cell>
          <cell r="K4239">
            <v>5634</v>
          </cell>
          <cell r="L4239">
            <v>138</v>
          </cell>
          <cell r="M4239">
            <v>0</v>
          </cell>
          <cell r="N4239">
            <v>3564</v>
          </cell>
          <cell r="O4239">
            <v>50255</v>
          </cell>
          <cell r="P4239">
            <v>6466</v>
          </cell>
          <cell r="Q4239">
            <v>13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</row>
        <row r="4240">
          <cell r="A4240" t="str">
            <v>450340</v>
          </cell>
          <cell r="B4240" t="str">
            <v>1254</v>
          </cell>
          <cell r="C4240" t="str">
            <v>12</v>
          </cell>
          <cell r="D4240" t="str">
            <v>34</v>
          </cell>
          <cell r="E4240">
            <v>0</v>
          </cell>
          <cell r="G4240">
            <v>133</v>
          </cell>
          <cell r="H4240">
            <v>68564</v>
          </cell>
          <cell r="I4240">
            <v>6848</v>
          </cell>
          <cell r="J4240">
            <v>0</v>
          </cell>
          <cell r="K4240">
            <v>9984</v>
          </cell>
          <cell r="L4240">
            <v>463</v>
          </cell>
          <cell r="M4240">
            <v>0</v>
          </cell>
          <cell r="N4240">
            <v>6336</v>
          </cell>
          <cell r="O4240">
            <v>85859</v>
          </cell>
          <cell r="P4240">
            <v>11495</v>
          </cell>
          <cell r="Q4240">
            <v>45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</row>
        <row r="4241">
          <cell r="A4241" t="str">
            <v>450340</v>
          </cell>
          <cell r="B4241" t="str">
            <v>1254</v>
          </cell>
          <cell r="C4241" t="str">
            <v>12</v>
          </cell>
          <cell r="D4241" t="str">
            <v>34</v>
          </cell>
          <cell r="E4241">
            <v>0</v>
          </cell>
          <cell r="G4241">
            <v>134</v>
          </cell>
          <cell r="H4241">
            <v>108131</v>
          </cell>
          <cell r="I4241">
            <v>11450</v>
          </cell>
          <cell r="J4241">
            <v>314</v>
          </cell>
          <cell r="K4241">
            <v>15618</v>
          </cell>
          <cell r="L4241">
            <v>601</v>
          </cell>
          <cell r="M4241">
            <v>0</v>
          </cell>
          <cell r="N4241">
            <v>9900</v>
          </cell>
          <cell r="O4241">
            <v>136114</v>
          </cell>
          <cell r="P4241">
            <v>17961</v>
          </cell>
          <cell r="Q4241">
            <v>58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</row>
        <row r="4242">
          <cell r="A4242" t="str">
            <v>450340</v>
          </cell>
          <cell r="B4242" t="str">
            <v>1254</v>
          </cell>
          <cell r="C4242" t="str">
            <v>12</v>
          </cell>
          <cell r="D4242" t="str">
            <v>34</v>
          </cell>
          <cell r="E4242">
            <v>0</v>
          </cell>
          <cell r="G4242">
            <v>147</v>
          </cell>
          <cell r="H4242">
            <v>12704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1082</v>
          </cell>
          <cell r="O4242">
            <v>12704</v>
          </cell>
          <cell r="P4242">
            <v>192</v>
          </cell>
          <cell r="Q4242">
            <v>14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</row>
        <row r="4243">
          <cell r="A4243" t="str">
            <v>450340</v>
          </cell>
          <cell r="B4243" t="str">
            <v>1254</v>
          </cell>
          <cell r="C4243" t="str">
            <v>12</v>
          </cell>
          <cell r="D4243" t="str">
            <v>34</v>
          </cell>
          <cell r="E4243">
            <v>0</v>
          </cell>
          <cell r="G4243">
            <v>149</v>
          </cell>
          <cell r="H4243">
            <v>12704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1082</v>
          </cell>
          <cell r="O4243">
            <v>12704</v>
          </cell>
          <cell r="P4243">
            <v>192</v>
          </cell>
          <cell r="Q4243">
            <v>14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</row>
        <row r="4244">
          <cell r="A4244" t="str">
            <v>450340</v>
          </cell>
          <cell r="B4244" t="str">
            <v>1254</v>
          </cell>
          <cell r="C4244" t="str">
            <v>12</v>
          </cell>
          <cell r="D4244" t="str">
            <v>34</v>
          </cell>
          <cell r="E4244">
            <v>0</v>
          </cell>
          <cell r="G4244">
            <v>150</v>
          </cell>
          <cell r="H4244">
            <v>12704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1082</v>
          </cell>
          <cell r="O4244">
            <v>12704</v>
          </cell>
          <cell r="P4244">
            <v>192</v>
          </cell>
          <cell r="Q4244">
            <v>14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</row>
        <row r="4245">
          <cell r="A4245" t="str">
            <v>450340</v>
          </cell>
          <cell r="B4245" t="str">
            <v>1254</v>
          </cell>
          <cell r="C4245" t="str">
            <v>12</v>
          </cell>
          <cell r="D4245" t="str">
            <v>34</v>
          </cell>
          <cell r="E4245">
            <v>0</v>
          </cell>
          <cell r="G4245">
            <v>151</v>
          </cell>
          <cell r="H4245">
            <v>309982</v>
          </cell>
          <cell r="I4245">
            <v>11450</v>
          </cell>
          <cell r="J4245">
            <v>4480</v>
          </cell>
          <cell r="K4245">
            <v>23888</v>
          </cell>
          <cell r="L4245">
            <v>659</v>
          </cell>
          <cell r="M4245">
            <v>0</v>
          </cell>
          <cell r="N4245">
            <v>25658</v>
          </cell>
          <cell r="O4245">
            <v>350459</v>
          </cell>
          <cell r="P4245">
            <v>28717</v>
          </cell>
          <cell r="Q4245">
            <v>161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</row>
        <row r="4246">
          <cell r="A4246" t="str">
            <v>450340</v>
          </cell>
          <cell r="B4246" t="str">
            <v>1254</v>
          </cell>
          <cell r="C4246" t="str">
            <v>12</v>
          </cell>
          <cell r="D4246" t="str">
            <v>34</v>
          </cell>
          <cell r="E4246">
            <v>0</v>
          </cell>
          <cell r="G4246">
            <v>156</v>
          </cell>
          <cell r="H4246">
            <v>52780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52780</v>
          </cell>
          <cell r="P4246">
            <v>79</v>
          </cell>
          <cell r="Q4246">
            <v>110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</row>
        <row r="4247">
          <cell r="A4247" t="str">
            <v>450340</v>
          </cell>
          <cell r="B4247" t="str">
            <v>1254</v>
          </cell>
          <cell r="C4247" t="str">
            <v>12</v>
          </cell>
          <cell r="D4247" t="str">
            <v>34</v>
          </cell>
          <cell r="E4247">
            <v>0</v>
          </cell>
          <cell r="G4247">
            <v>157</v>
          </cell>
          <cell r="H4247">
            <v>52780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52780</v>
          </cell>
          <cell r="P4247">
            <v>79</v>
          </cell>
          <cell r="Q4247">
            <v>110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</row>
        <row r="4248">
          <cell r="A4248" t="str">
            <v>450340</v>
          </cell>
          <cell r="B4248" t="str">
            <v>1254</v>
          </cell>
          <cell r="C4248" t="str">
            <v>12</v>
          </cell>
          <cell r="D4248" t="str">
            <v>01</v>
          </cell>
          <cell r="E4248">
            <v>1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5459</v>
          </cell>
          <cell r="L4248">
            <v>4576</v>
          </cell>
          <cell r="M4248">
            <v>1964</v>
          </cell>
          <cell r="N4248">
            <v>888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7423</v>
          </cell>
          <cell r="T4248">
            <v>5464</v>
          </cell>
          <cell r="U4248">
            <v>0</v>
          </cell>
          <cell r="V4248">
            <v>0</v>
          </cell>
          <cell r="W4248">
            <v>0</v>
          </cell>
        </row>
        <row r="4249">
          <cell r="A4249" t="str">
            <v>450340</v>
          </cell>
          <cell r="B4249" t="str">
            <v>1254</v>
          </cell>
          <cell r="C4249" t="str">
            <v>12</v>
          </cell>
          <cell r="D4249" t="str">
            <v>01</v>
          </cell>
          <cell r="E4249">
            <v>8</v>
          </cell>
          <cell r="G4249">
            <v>7994341</v>
          </cell>
          <cell r="H4249">
            <v>5930340</v>
          </cell>
          <cell r="I4249">
            <v>99163</v>
          </cell>
          <cell r="J4249">
            <v>75407</v>
          </cell>
          <cell r="K4249">
            <v>34979</v>
          </cell>
          <cell r="L4249">
            <v>75567</v>
          </cell>
          <cell r="M4249">
            <v>0</v>
          </cell>
          <cell r="N4249">
            <v>0</v>
          </cell>
          <cell r="O4249">
            <v>277383</v>
          </cell>
          <cell r="P4249">
            <v>670768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</row>
        <row r="4250">
          <cell r="A4250" t="str">
            <v>450340</v>
          </cell>
          <cell r="B4250" t="str">
            <v>1254</v>
          </cell>
          <cell r="C4250" t="str">
            <v>12</v>
          </cell>
          <cell r="D4250" t="str">
            <v>01</v>
          </cell>
          <cell r="E4250">
            <v>15</v>
          </cell>
          <cell r="G4250">
            <v>0</v>
          </cell>
          <cell r="H4250">
            <v>0</v>
          </cell>
          <cell r="I4250">
            <v>8405866</v>
          </cell>
          <cell r="J4250">
            <v>6752082</v>
          </cell>
          <cell r="K4250">
            <v>126848</v>
          </cell>
          <cell r="L4250">
            <v>107946</v>
          </cell>
          <cell r="M4250">
            <v>0</v>
          </cell>
          <cell r="N4250">
            <v>0</v>
          </cell>
          <cell r="O4250">
            <v>108354</v>
          </cell>
          <cell r="P4250">
            <v>81468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</row>
        <row r="4251">
          <cell r="A4251" t="str">
            <v>450340</v>
          </cell>
          <cell r="B4251" t="str">
            <v>1254</v>
          </cell>
          <cell r="C4251" t="str">
            <v>12</v>
          </cell>
          <cell r="D4251" t="str">
            <v>01</v>
          </cell>
          <cell r="E4251">
            <v>22</v>
          </cell>
          <cell r="G4251">
            <v>0</v>
          </cell>
          <cell r="H4251">
            <v>0</v>
          </cell>
          <cell r="I4251">
            <v>235202</v>
          </cell>
          <cell r="J4251">
            <v>189414</v>
          </cell>
          <cell r="K4251">
            <v>657156</v>
          </cell>
          <cell r="L4251">
            <v>2580879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</row>
        <row r="4252">
          <cell r="A4252" t="str">
            <v>450340</v>
          </cell>
          <cell r="B4252" t="str">
            <v>1254</v>
          </cell>
          <cell r="C4252" t="str">
            <v>12</v>
          </cell>
          <cell r="D4252" t="str">
            <v>01</v>
          </cell>
          <cell r="E4252">
            <v>29</v>
          </cell>
          <cell r="G4252">
            <v>657156</v>
          </cell>
          <cell r="H4252">
            <v>2580879</v>
          </cell>
          <cell r="I4252">
            <v>9305647</v>
          </cell>
          <cell r="J4252">
            <v>9527839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</row>
        <row r="4253">
          <cell r="A4253" t="str">
            <v>450340</v>
          </cell>
          <cell r="B4253" t="str">
            <v>1254</v>
          </cell>
          <cell r="C4253" t="str">
            <v>12</v>
          </cell>
          <cell r="D4253" t="str">
            <v>01</v>
          </cell>
          <cell r="E4253">
            <v>36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42687</v>
          </cell>
          <cell r="L4253">
            <v>46283</v>
          </cell>
          <cell r="M4253">
            <v>28889</v>
          </cell>
          <cell r="N4253">
            <v>32069</v>
          </cell>
          <cell r="O4253">
            <v>303</v>
          </cell>
          <cell r="P4253">
            <v>3163</v>
          </cell>
          <cell r="Q4253">
            <v>17997</v>
          </cell>
          <cell r="R4253">
            <v>32400</v>
          </cell>
          <cell r="S4253">
            <v>13184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</row>
        <row r="4254">
          <cell r="A4254" t="str">
            <v>450340</v>
          </cell>
          <cell r="B4254" t="str">
            <v>1254</v>
          </cell>
          <cell r="C4254" t="str">
            <v>12</v>
          </cell>
          <cell r="D4254" t="str">
            <v>01</v>
          </cell>
          <cell r="E4254">
            <v>43</v>
          </cell>
          <cell r="G4254">
            <v>0</v>
          </cell>
          <cell r="H4254">
            <v>11363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89876</v>
          </cell>
          <cell r="P4254">
            <v>113915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</row>
        <row r="4255">
          <cell r="A4255" t="str">
            <v>450340</v>
          </cell>
          <cell r="B4255" t="str">
            <v>1254</v>
          </cell>
          <cell r="C4255" t="str">
            <v>12</v>
          </cell>
          <cell r="D4255" t="str">
            <v>01</v>
          </cell>
          <cell r="E4255">
            <v>50</v>
          </cell>
          <cell r="G4255">
            <v>0</v>
          </cell>
          <cell r="H4255">
            <v>0</v>
          </cell>
          <cell r="I4255">
            <v>60</v>
          </cell>
          <cell r="J4255">
            <v>303</v>
          </cell>
          <cell r="K4255">
            <v>253283</v>
          </cell>
          <cell r="L4255">
            <v>155713</v>
          </cell>
          <cell r="M4255">
            <v>0</v>
          </cell>
          <cell r="N4255">
            <v>0</v>
          </cell>
          <cell r="O4255">
            <v>11034</v>
          </cell>
          <cell r="P4255">
            <v>12788</v>
          </cell>
          <cell r="Q4255">
            <v>264377</v>
          </cell>
          <cell r="R4255">
            <v>168804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</row>
        <row r="4256">
          <cell r="A4256" t="str">
            <v>450340</v>
          </cell>
          <cell r="B4256" t="str">
            <v>1254</v>
          </cell>
          <cell r="C4256" t="str">
            <v>12</v>
          </cell>
          <cell r="D4256" t="str">
            <v>01</v>
          </cell>
          <cell r="E4256">
            <v>57</v>
          </cell>
          <cell r="G4256">
            <v>15475</v>
          </cell>
          <cell r="H4256">
            <v>18253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15475</v>
          </cell>
          <cell r="N4256">
            <v>18253</v>
          </cell>
          <cell r="O4256">
            <v>369728</v>
          </cell>
          <cell r="P4256">
            <v>300972</v>
          </cell>
          <cell r="Q4256">
            <v>9675375</v>
          </cell>
          <cell r="R4256">
            <v>9828811</v>
          </cell>
          <cell r="S4256">
            <v>598688</v>
          </cell>
          <cell r="T4256">
            <v>598688</v>
          </cell>
          <cell r="U4256">
            <v>0</v>
          </cell>
          <cell r="V4256">
            <v>0</v>
          </cell>
          <cell r="W4256">
            <v>0</v>
          </cell>
        </row>
        <row r="4257">
          <cell r="A4257" t="str">
            <v>450340</v>
          </cell>
          <cell r="B4257" t="str">
            <v>1254</v>
          </cell>
          <cell r="C4257" t="str">
            <v>12</v>
          </cell>
          <cell r="D4257" t="str">
            <v>01</v>
          </cell>
          <cell r="E4257">
            <v>64</v>
          </cell>
          <cell r="G4257">
            <v>7327374</v>
          </cell>
          <cell r="H4257">
            <v>7464991</v>
          </cell>
          <cell r="I4257">
            <v>0</v>
          </cell>
          <cell r="J4257">
            <v>0</v>
          </cell>
          <cell r="K4257">
            <v>7926062</v>
          </cell>
          <cell r="L4257">
            <v>8063679</v>
          </cell>
          <cell r="M4257">
            <v>72997</v>
          </cell>
          <cell r="N4257">
            <v>9706</v>
          </cell>
          <cell r="O4257">
            <v>72997</v>
          </cell>
          <cell r="P4257">
            <v>9706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</row>
        <row r="4258">
          <cell r="A4258" t="str">
            <v>450340</v>
          </cell>
          <cell r="B4258" t="str">
            <v>1254</v>
          </cell>
          <cell r="C4258" t="str">
            <v>12</v>
          </cell>
          <cell r="D4258" t="str">
            <v>01</v>
          </cell>
          <cell r="E4258">
            <v>71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72997</v>
          </cell>
          <cell r="N4258">
            <v>9706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</row>
        <row r="4259">
          <cell r="A4259" t="str">
            <v>450340</v>
          </cell>
          <cell r="B4259" t="str">
            <v>1254</v>
          </cell>
          <cell r="C4259" t="str">
            <v>12</v>
          </cell>
          <cell r="D4259" t="str">
            <v>01</v>
          </cell>
          <cell r="E4259">
            <v>78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72997</v>
          </cell>
          <cell r="P4259">
            <v>9706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</row>
        <row r="4260">
          <cell r="A4260" t="str">
            <v>450340</v>
          </cell>
          <cell r="B4260" t="str">
            <v>1254</v>
          </cell>
          <cell r="C4260" t="str">
            <v>12</v>
          </cell>
          <cell r="D4260" t="str">
            <v>01</v>
          </cell>
          <cell r="E4260">
            <v>85</v>
          </cell>
          <cell r="G4260">
            <v>0</v>
          </cell>
          <cell r="H4260">
            <v>0</v>
          </cell>
          <cell r="I4260">
            <v>145840</v>
          </cell>
          <cell r="J4260">
            <v>99752</v>
          </cell>
          <cell r="K4260">
            <v>0</v>
          </cell>
          <cell r="L4260">
            <v>0</v>
          </cell>
          <cell r="M4260">
            <v>941794</v>
          </cell>
          <cell r="N4260">
            <v>910580</v>
          </cell>
          <cell r="O4260">
            <v>1087634</v>
          </cell>
          <cell r="P4260">
            <v>1010332</v>
          </cell>
          <cell r="Q4260">
            <v>0</v>
          </cell>
          <cell r="R4260">
            <v>0</v>
          </cell>
          <cell r="S4260">
            <v>216136</v>
          </cell>
          <cell r="T4260">
            <v>151092</v>
          </cell>
          <cell r="U4260">
            <v>0</v>
          </cell>
          <cell r="V4260">
            <v>0</v>
          </cell>
          <cell r="W4260">
            <v>0</v>
          </cell>
        </row>
        <row r="4261">
          <cell r="A4261" t="str">
            <v>450340</v>
          </cell>
          <cell r="B4261" t="str">
            <v>1254</v>
          </cell>
          <cell r="C4261" t="str">
            <v>12</v>
          </cell>
          <cell r="D4261" t="str">
            <v>01</v>
          </cell>
          <cell r="E4261">
            <v>92</v>
          </cell>
          <cell r="G4261">
            <v>8236</v>
          </cell>
          <cell r="H4261">
            <v>292368</v>
          </cell>
          <cell r="I4261">
            <v>0</v>
          </cell>
          <cell r="J4261">
            <v>9681</v>
          </cell>
          <cell r="K4261">
            <v>8236</v>
          </cell>
          <cell r="L4261">
            <v>282687</v>
          </cell>
          <cell r="M4261">
            <v>157455</v>
          </cell>
          <cell r="N4261">
            <v>124283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</row>
        <row r="4262">
          <cell r="A4262" t="str">
            <v>450340</v>
          </cell>
          <cell r="B4262" t="str">
            <v>1254</v>
          </cell>
          <cell r="C4262" t="str">
            <v>12</v>
          </cell>
          <cell r="D4262" t="str">
            <v>01</v>
          </cell>
          <cell r="E4262">
            <v>99</v>
          </cell>
          <cell r="G4262">
            <v>52275</v>
          </cell>
          <cell r="H4262">
            <v>79846</v>
          </cell>
          <cell r="I4262">
            <v>18242</v>
          </cell>
          <cell r="J4262">
            <v>15081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</row>
        <row r="4263">
          <cell r="A4263" t="str">
            <v>450340</v>
          </cell>
          <cell r="B4263" t="str">
            <v>1254</v>
          </cell>
          <cell r="C4263" t="str">
            <v>12</v>
          </cell>
          <cell r="D4263" t="str">
            <v>01</v>
          </cell>
          <cell r="E4263">
            <v>106</v>
          </cell>
          <cell r="G4263">
            <v>0</v>
          </cell>
          <cell r="H4263">
            <v>0</v>
          </cell>
          <cell r="I4263">
            <v>81860</v>
          </cell>
          <cell r="J4263">
            <v>25123</v>
          </cell>
          <cell r="K4263">
            <v>0</v>
          </cell>
          <cell r="L4263">
            <v>0</v>
          </cell>
          <cell r="M4263">
            <v>4330</v>
          </cell>
          <cell r="N4263">
            <v>1111</v>
          </cell>
          <cell r="O4263">
            <v>695</v>
          </cell>
          <cell r="P4263">
            <v>3122</v>
          </cell>
          <cell r="Q4263">
            <v>53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</row>
        <row r="4264">
          <cell r="A4264" t="str">
            <v>450340</v>
          </cell>
          <cell r="B4264" t="str">
            <v>1254</v>
          </cell>
          <cell r="C4264" t="str">
            <v>12</v>
          </cell>
          <cell r="D4264" t="str">
            <v>01</v>
          </cell>
          <cell r="E4264">
            <v>113</v>
          </cell>
          <cell r="G4264">
            <v>381827</v>
          </cell>
          <cell r="H4264">
            <v>567743</v>
          </cell>
          <cell r="I4264">
            <v>168760</v>
          </cell>
          <cell r="J4264">
            <v>163431</v>
          </cell>
          <cell r="K4264">
            <v>43</v>
          </cell>
          <cell r="L4264">
            <v>1132</v>
          </cell>
          <cell r="M4264">
            <v>27018</v>
          </cell>
          <cell r="N4264">
            <v>0</v>
          </cell>
          <cell r="O4264">
            <v>11034</v>
          </cell>
          <cell r="P4264">
            <v>12788</v>
          </cell>
          <cell r="Q4264">
            <v>10147</v>
          </cell>
          <cell r="R4264">
            <v>12094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</row>
        <row r="4265">
          <cell r="A4265" t="str">
            <v>450340</v>
          </cell>
          <cell r="B4265" t="str">
            <v>1254</v>
          </cell>
          <cell r="C4265" t="str">
            <v>12</v>
          </cell>
          <cell r="D4265" t="str">
            <v>01</v>
          </cell>
          <cell r="E4265">
            <v>120</v>
          </cell>
          <cell r="G4265">
            <v>206855</v>
          </cell>
          <cell r="H4265">
            <v>177351</v>
          </cell>
          <cell r="I4265">
            <v>1676316</v>
          </cell>
          <cell r="J4265">
            <v>1755426</v>
          </cell>
          <cell r="K4265">
            <v>9675375</v>
          </cell>
          <cell r="L4265">
            <v>9828811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</row>
        <row r="4266">
          <cell r="A4266" t="str">
            <v>450340</v>
          </cell>
          <cell r="B4266" t="str">
            <v>1254</v>
          </cell>
          <cell r="C4266" t="str">
            <v>12</v>
          </cell>
          <cell r="D4266" t="str">
            <v>02</v>
          </cell>
          <cell r="E4266">
            <v>1</v>
          </cell>
          <cell r="G4266">
            <v>340725</v>
          </cell>
          <cell r="H4266">
            <v>337591</v>
          </cell>
          <cell r="I4266">
            <v>309982</v>
          </cell>
          <cell r="J4266">
            <v>10800</v>
          </cell>
          <cell r="K4266">
            <v>10800</v>
          </cell>
          <cell r="L4266">
            <v>11450</v>
          </cell>
          <cell r="M4266">
            <v>5642</v>
          </cell>
          <cell r="N4266">
            <v>5732</v>
          </cell>
          <cell r="O4266">
            <v>4480</v>
          </cell>
          <cell r="P4266">
            <v>19825</v>
          </cell>
          <cell r="Q4266">
            <v>19895</v>
          </cell>
          <cell r="R4266">
            <v>23888</v>
          </cell>
          <cell r="S4266">
            <v>15912</v>
          </cell>
          <cell r="T4266">
            <v>15912</v>
          </cell>
          <cell r="U4266">
            <v>659</v>
          </cell>
          <cell r="V4266">
            <v>0</v>
          </cell>
          <cell r="W4266">
            <v>0</v>
          </cell>
        </row>
        <row r="4267">
          <cell r="A4267" t="str">
            <v>450340</v>
          </cell>
          <cell r="B4267" t="str">
            <v>1254</v>
          </cell>
          <cell r="C4267" t="str">
            <v>12</v>
          </cell>
          <cell r="D4267" t="str">
            <v>02</v>
          </cell>
          <cell r="E4267">
            <v>6</v>
          </cell>
          <cell r="G4267">
            <v>0</v>
          </cell>
          <cell r="H4267">
            <v>0</v>
          </cell>
          <cell r="I4267">
            <v>0</v>
          </cell>
          <cell r="J4267">
            <v>392904</v>
          </cell>
          <cell r="K4267">
            <v>389930</v>
          </cell>
          <cell r="L4267">
            <v>350459</v>
          </cell>
          <cell r="M4267">
            <v>43608</v>
          </cell>
          <cell r="N4267">
            <v>52708</v>
          </cell>
          <cell r="O4267">
            <v>52780</v>
          </cell>
          <cell r="P4267">
            <v>436512</v>
          </cell>
          <cell r="Q4267">
            <v>442638</v>
          </cell>
          <cell r="R4267">
            <v>403239</v>
          </cell>
          <cell r="S4267">
            <v>3500</v>
          </cell>
          <cell r="T4267">
            <v>9545</v>
          </cell>
          <cell r="U4267">
            <v>10325</v>
          </cell>
          <cell r="V4267">
            <v>0</v>
          </cell>
          <cell r="W4267">
            <v>0</v>
          </cell>
        </row>
        <row r="4268">
          <cell r="A4268" t="str">
            <v>450340</v>
          </cell>
          <cell r="B4268" t="str">
            <v>1254</v>
          </cell>
          <cell r="C4268" t="str">
            <v>12</v>
          </cell>
          <cell r="D4268" t="str">
            <v>02</v>
          </cell>
          <cell r="E4268">
            <v>11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10068</v>
          </cell>
          <cell r="M4268">
            <v>0</v>
          </cell>
          <cell r="N4268">
            <v>3980</v>
          </cell>
          <cell r="O4268">
            <v>8324</v>
          </cell>
          <cell r="P4268">
            <v>3500</v>
          </cell>
          <cell r="Q4268">
            <v>13525</v>
          </cell>
          <cell r="R4268">
            <v>28717</v>
          </cell>
          <cell r="S4268">
            <v>0</v>
          </cell>
          <cell r="T4268">
            <v>0</v>
          </cell>
          <cell r="U4268">
            <v>79</v>
          </cell>
          <cell r="V4268">
            <v>0</v>
          </cell>
          <cell r="W4268">
            <v>0</v>
          </cell>
        </row>
        <row r="4269">
          <cell r="A4269" t="str">
            <v>450340</v>
          </cell>
          <cell r="B4269" t="str">
            <v>1254</v>
          </cell>
          <cell r="C4269" t="str">
            <v>12</v>
          </cell>
          <cell r="D4269" t="str">
            <v>02</v>
          </cell>
          <cell r="E4269">
            <v>16</v>
          </cell>
          <cell r="G4269">
            <v>3500</v>
          </cell>
          <cell r="H4269">
            <v>13525</v>
          </cell>
          <cell r="I4269">
            <v>28796</v>
          </cell>
          <cell r="J4269">
            <v>0</v>
          </cell>
          <cell r="K4269">
            <v>0</v>
          </cell>
          <cell r="L4269">
            <v>0</v>
          </cell>
          <cell r="M4269">
            <v>7238</v>
          </cell>
          <cell r="N4269">
            <v>7538</v>
          </cell>
          <cell r="O4269">
            <v>2005</v>
          </cell>
          <cell r="P4269">
            <v>8423</v>
          </cell>
          <cell r="Q4269">
            <v>8423</v>
          </cell>
          <cell r="R4269">
            <v>9970</v>
          </cell>
          <cell r="S4269">
            <v>400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</row>
        <row r="4270">
          <cell r="A4270" t="str">
            <v>450340</v>
          </cell>
          <cell r="B4270" t="str">
            <v>1254</v>
          </cell>
          <cell r="C4270" t="str">
            <v>12</v>
          </cell>
          <cell r="D4270" t="str">
            <v>02</v>
          </cell>
          <cell r="E4270">
            <v>21</v>
          </cell>
          <cell r="G4270">
            <v>1080</v>
          </cell>
          <cell r="H4270">
            <v>1080</v>
          </cell>
          <cell r="I4270">
            <v>1054</v>
          </cell>
          <cell r="J4270">
            <v>570</v>
          </cell>
          <cell r="K4270">
            <v>2020</v>
          </cell>
          <cell r="L4270">
            <v>3484</v>
          </cell>
          <cell r="M4270">
            <v>17711</v>
          </cell>
          <cell r="N4270">
            <v>19061</v>
          </cell>
          <cell r="O4270">
            <v>16513</v>
          </cell>
          <cell r="P4270">
            <v>0</v>
          </cell>
          <cell r="Q4270">
            <v>1200</v>
          </cell>
          <cell r="R4270">
            <v>1149</v>
          </cell>
          <cell r="S4270">
            <v>17711</v>
          </cell>
          <cell r="T4270">
            <v>20261</v>
          </cell>
          <cell r="U4270">
            <v>17662</v>
          </cell>
          <cell r="V4270">
            <v>0</v>
          </cell>
          <cell r="W4270">
            <v>0</v>
          </cell>
        </row>
        <row r="4271">
          <cell r="A4271" t="str">
            <v>450340</v>
          </cell>
          <cell r="B4271" t="str">
            <v>1254</v>
          </cell>
          <cell r="C4271" t="str">
            <v>12</v>
          </cell>
          <cell r="D4271" t="str">
            <v>02</v>
          </cell>
          <cell r="E4271">
            <v>26</v>
          </cell>
          <cell r="G4271">
            <v>13632</v>
          </cell>
          <cell r="H4271">
            <v>13042</v>
          </cell>
          <cell r="I4271">
            <v>13011</v>
          </cell>
          <cell r="J4271">
            <v>0</v>
          </cell>
          <cell r="K4271">
            <v>0</v>
          </cell>
          <cell r="L4271">
            <v>0</v>
          </cell>
          <cell r="M4271">
            <v>3900</v>
          </cell>
          <cell r="N4271">
            <v>4300</v>
          </cell>
          <cell r="O4271">
            <v>2423</v>
          </cell>
          <cell r="P4271">
            <v>9072</v>
          </cell>
          <cell r="Q4271">
            <v>8856</v>
          </cell>
          <cell r="R4271">
            <v>8281</v>
          </cell>
          <cell r="S4271">
            <v>10758</v>
          </cell>
          <cell r="T4271">
            <v>4968</v>
          </cell>
          <cell r="U4271">
            <v>2380</v>
          </cell>
          <cell r="V4271">
            <v>0</v>
          </cell>
          <cell r="W4271">
            <v>0</v>
          </cell>
        </row>
        <row r="4272">
          <cell r="A4272" t="str">
            <v>450340</v>
          </cell>
          <cell r="B4272" t="str">
            <v>1254</v>
          </cell>
          <cell r="C4272" t="str">
            <v>12</v>
          </cell>
          <cell r="D4272" t="str">
            <v>02</v>
          </cell>
          <cell r="E4272">
            <v>31</v>
          </cell>
          <cell r="G4272">
            <v>37362</v>
          </cell>
          <cell r="H4272">
            <v>31166</v>
          </cell>
          <cell r="I4272">
            <v>26095</v>
          </cell>
          <cell r="J4272">
            <v>0</v>
          </cell>
          <cell r="K4272">
            <v>0</v>
          </cell>
          <cell r="L4272">
            <v>24</v>
          </cell>
          <cell r="M4272">
            <v>37362</v>
          </cell>
          <cell r="N4272">
            <v>31166</v>
          </cell>
          <cell r="O4272">
            <v>26119</v>
          </cell>
          <cell r="P4272">
            <v>1590</v>
          </cell>
          <cell r="Q4272">
            <v>1590</v>
          </cell>
          <cell r="R4272">
            <v>1743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</row>
        <row r="4273">
          <cell r="A4273" t="str">
            <v>450340</v>
          </cell>
          <cell r="B4273" t="str">
            <v>1254</v>
          </cell>
          <cell r="C4273" t="str">
            <v>12</v>
          </cell>
          <cell r="D4273" t="str">
            <v>02</v>
          </cell>
          <cell r="E4273">
            <v>36</v>
          </cell>
          <cell r="G4273">
            <v>1590</v>
          </cell>
          <cell r="H4273">
            <v>1590</v>
          </cell>
          <cell r="I4273">
            <v>1743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60163</v>
          </cell>
          <cell r="T4273">
            <v>65342</v>
          </cell>
          <cell r="U4273">
            <v>73068</v>
          </cell>
          <cell r="V4273">
            <v>0</v>
          </cell>
          <cell r="W4273">
            <v>0</v>
          </cell>
        </row>
        <row r="4274">
          <cell r="A4274" t="str">
            <v>450340</v>
          </cell>
          <cell r="B4274" t="str">
            <v>1254</v>
          </cell>
          <cell r="C4274" t="str">
            <v>12</v>
          </cell>
          <cell r="D4274" t="str">
            <v>02</v>
          </cell>
          <cell r="E4274">
            <v>41</v>
          </cell>
          <cell r="G4274">
            <v>0</v>
          </cell>
          <cell r="H4274">
            <v>1200</v>
          </cell>
          <cell r="I4274">
            <v>1252</v>
          </cell>
          <cell r="J4274">
            <v>60163</v>
          </cell>
          <cell r="K4274">
            <v>66542</v>
          </cell>
          <cell r="L4274">
            <v>74320</v>
          </cell>
          <cell r="M4274">
            <v>32784</v>
          </cell>
          <cell r="N4274">
            <v>40464</v>
          </cell>
          <cell r="O4274">
            <v>37595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</row>
        <row r="4275">
          <cell r="A4275" t="str">
            <v>450340</v>
          </cell>
          <cell r="B4275" t="str">
            <v>1254</v>
          </cell>
          <cell r="C4275" t="str">
            <v>12</v>
          </cell>
          <cell r="D4275" t="str">
            <v>02</v>
          </cell>
          <cell r="E4275">
            <v>46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32784</v>
          </cell>
          <cell r="Q4275">
            <v>40464</v>
          </cell>
          <cell r="R4275">
            <v>37595</v>
          </cell>
          <cell r="S4275">
            <v>529459</v>
          </cell>
          <cell r="T4275">
            <v>549644</v>
          </cell>
          <cell r="U4275">
            <v>515154</v>
          </cell>
          <cell r="V4275">
            <v>0</v>
          </cell>
          <cell r="W4275">
            <v>0</v>
          </cell>
        </row>
        <row r="4276">
          <cell r="A4276" t="str">
            <v>450340</v>
          </cell>
          <cell r="B4276" t="str">
            <v>1254</v>
          </cell>
          <cell r="C4276" t="str">
            <v>12</v>
          </cell>
          <cell r="D4276" t="str">
            <v>02</v>
          </cell>
          <cell r="E4276">
            <v>51</v>
          </cell>
          <cell r="G4276">
            <v>143896</v>
          </cell>
          <cell r="H4276">
            <v>149862</v>
          </cell>
          <cell r="I4276">
            <v>144479</v>
          </cell>
          <cell r="J4276">
            <v>14777</v>
          </cell>
          <cell r="K4276">
            <v>15342</v>
          </cell>
          <cell r="L4276">
            <v>13580</v>
          </cell>
          <cell r="M4276">
            <v>4003</v>
          </cell>
          <cell r="N4276">
            <v>5412</v>
          </cell>
          <cell r="O4276">
            <v>5525</v>
          </cell>
          <cell r="P4276">
            <v>900</v>
          </cell>
          <cell r="Q4276">
            <v>979</v>
          </cell>
          <cell r="R4276">
            <v>2393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</row>
        <row r="4277">
          <cell r="A4277" t="str">
            <v>450340</v>
          </cell>
          <cell r="B4277" t="str">
            <v>1254</v>
          </cell>
          <cell r="C4277" t="str">
            <v>12</v>
          </cell>
          <cell r="D4277" t="str">
            <v>02</v>
          </cell>
          <cell r="E4277">
            <v>56</v>
          </cell>
          <cell r="G4277">
            <v>0</v>
          </cell>
          <cell r="H4277">
            <v>0</v>
          </cell>
          <cell r="I4277">
            <v>0</v>
          </cell>
          <cell r="J4277">
            <v>163576</v>
          </cell>
          <cell r="K4277">
            <v>171595</v>
          </cell>
          <cell r="L4277">
            <v>165977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</row>
        <row r="4278">
          <cell r="A4278" t="str">
            <v>450340</v>
          </cell>
          <cell r="B4278" t="str">
            <v>1254</v>
          </cell>
          <cell r="C4278" t="str">
            <v>12</v>
          </cell>
          <cell r="D4278" t="str">
            <v>03</v>
          </cell>
          <cell r="E4278">
            <v>1</v>
          </cell>
          <cell r="G4278">
            <v>50</v>
          </cell>
          <cell r="H4278">
            <v>50</v>
          </cell>
          <cell r="I4278">
            <v>0</v>
          </cell>
          <cell r="J4278">
            <v>30</v>
          </cell>
          <cell r="K4278">
            <v>30</v>
          </cell>
          <cell r="L4278">
            <v>43</v>
          </cell>
          <cell r="M4278">
            <v>0</v>
          </cell>
          <cell r="N4278">
            <v>0</v>
          </cell>
          <cell r="O4278">
            <v>0</v>
          </cell>
          <cell r="P4278">
            <v>5914</v>
          </cell>
          <cell r="Q4278">
            <v>6534</v>
          </cell>
          <cell r="R4278">
            <v>6825</v>
          </cell>
          <cell r="S4278">
            <v>565</v>
          </cell>
          <cell r="T4278">
            <v>775</v>
          </cell>
          <cell r="U4278">
            <v>1043</v>
          </cell>
          <cell r="V4278">
            <v>0</v>
          </cell>
          <cell r="W4278">
            <v>0</v>
          </cell>
        </row>
        <row r="4279">
          <cell r="A4279" t="str">
            <v>450340</v>
          </cell>
          <cell r="B4279" t="str">
            <v>1254</v>
          </cell>
          <cell r="C4279" t="str">
            <v>12</v>
          </cell>
          <cell r="D4279" t="str">
            <v>03</v>
          </cell>
          <cell r="E4279">
            <v>6</v>
          </cell>
          <cell r="G4279">
            <v>2013</v>
          </cell>
          <cell r="H4279">
            <v>2013</v>
          </cell>
          <cell r="I4279">
            <v>2275</v>
          </cell>
          <cell r="J4279">
            <v>40</v>
          </cell>
          <cell r="K4279">
            <v>40</v>
          </cell>
          <cell r="L4279">
            <v>634</v>
          </cell>
          <cell r="M4279">
            <v>0</v>
          </cell>
          <cell r="N4279">
            <v>0</v>
          </cell>
          <cell r="O4279">
            <v>3</v>
          </cell>
          <cell r="P4279">
            <v>4281</v>
          </cell>
          <cell r="Q4279">
            <v>4322</v>
          </cell>
          <cell r="R4279">
            <v>5128</v>
          </cell>
          <cell r="S4279">
            <v>370</v>
          </cell>
          <cell r="T4279">
            <v>370</v>
          </cell>
          <cell r="U4279">
            <v>1401</v>
          </cell>
          <cell r="V4279">
            <v>0</v>
          </cell>
          <cell r="W4279">
            <v>0</v>
          </cell>
        </row>
        <row r="4280">
          <cell r="A4280" t="str">
            <v>450340</v>
          </cell>
          <cell r="B4280" t="str">
            <v>1254</v>
          </cell>
          <cell r="C4280" t="str">
            <v>12</v>
          </cell>
          <cell r="D4280" t="str">
            <v>03</v>
          </cell>
          <cell r="E4280">
            <v>11</v>
          </cell>
          <cell r="G4280">
            <v>2698</v>
          </cell>
          <cell r="H4280">
            <v>5603</v>
          </cell>
          <cell r="I4280">
            <v>4089</v>
          </cell>
          <cell r="J4280">
            <v>858</v>
          </cell>
          <cell r="K4280">
            <v>858</v>
          </cell>
          <cell r="L4280">
            <v>613</v>
          </cell>
          <cell r="M4280">
            <v>2001</v>
          </cell>
          <cell r="N4280">
            <v>2001</v>
          </cell>
          <cell r="O4280">
            <v>1598</v>
          </cell>
          <cell r="P4280">
            <v>18820</v>
          </cell>
          <cell r="Q4280">
            <v>22596</v>
          </cell>
          <cell r="R4280">
            <v>23652</v>
          </cell>
          <cell r="S4280">
            <v>11711</v>
          </cell>
          <cell r="T4280">
            <v>15976</v>
          </cell>
          <cell r="U4280">
            <v>13448</v>
          </cell>
          <cell r="V4280">
            <v>0</v>
          </cell>
          <cell r="W4280">
            <v>0</v>
          </cell>
        </row>
        <row r="4281">
          <cell r="A4281" t="str">
            <v>450340</v>
          </cell>
          <cell r="B4281" t="str">
            <v>1254</v>
          </cell>
          <cell r="C4281" t="str">
            <v>12</v>
          </cell>
          <cell r="D4281" t="str">
            <v>03</v>
          </cell>
          <cell r="E4281">
            <v>16</v>
          </cell>
          <cell r="G4281">
            <v>707</v>
          </cell>
          <cell r="H4281">
            <v>707</v>
          </cell>
          <cell r="I4281">
            <v>442</v>
          </cell>
          <cell r="J4281">
            <v>0</v>
          </cell>
          <cell r="K4281">
            <v>0</v>
          </cell>
          <cell r="L4281">
            <v>849</v>
          </cell>
          <cell r="M4281">
            <v>12418</v>
          </cell>
          <cell r="N4281">
            <v>16683</v>
          </cell>
          <cell r="O4281">
            <v>14739</v>
          </cell>
          <cell r="P4281">
            <v>0</v>
          </cell>
          <cell r="Q4281">
            <v>5150</v>
          </cell>
          <cell r="R4281">
            <v>5511</v>
          </cell>
          <cell r="S4281">
            <v>0</v>
          </cell>
          <cell r="T4281">
            <v>22579</v>
          </cell>
          <cell r="U4281">
            <v>15688</v>
          </cell>
          <cell r="V4281">
            <v>0</v>
          </cell>
          <cell r="W4281">
            <v>0</v>
          </cell>
        </row>
        <row r="4282">
          <cell r="A4282" t="str">
            <v>450340</v>
          </cell>
          <cell r="B4282" t="str">
            <v>1254</v>
          </cell>
          <cell r="C4282" t="str">
            <v>12</v>
          </cell>
          <cell r="D4282" t="str">
            <v>03</v>
          </cell>
          <cell r="E4282">
            <v>21</v>
          </cell>
          <cell r="G4282">
            <v>0</v>
          </cell>
          <cell r="H4282">
            <v>0</v>
          </cell>
          <cell r="I4282">
            <v>0</v>
          </cell>
          <cell r="J4282">
            <v>400</v>
          </cell>
          <cell r="K4282">
            <v>1530</v>
          </cell>
          <cell r="L4282">
            <v>2997</v>
          </cell>
          <cell r="M4282">
            <v>6428</v>
          </cell>
          <cell r="N4282">
            <v>6428</v>
          </cell>
          <cell r="O4282">
            <v>6364</v>
          </cell>
          <cell r="P4282">
            <v>27684</v>
          </cell>
          <cell r="Q4282">
            <v>27934</v>
          </cell>
          <cell r="R4282">
            <v>25279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</row>
        <row r="4283">
          <cell r="A4283" t="str">
            <v>450340</v>
          </cell>
          <cell r="B4283" t="str">
            <v>1254</v>
          </cell>
          <cell r="C4283" t="str">
            <v>12</v>
          </cell>
          <cell r="D4283" t="str">
            <v>03</v>
          </cell>
          <cell r="E4283">
            <v>26</v>
          </cell>
          <cell r="G4283">
            <v>3431</v>
          </cell>
          <cell r="H4283">
            <v>3181</v>
          </cell>
          <cell r="I4283">
            <v>1806</v>
          </cell>
          <cell r="J4283">
            <v>22492</v>
          </cell>
          <cell r="K4283">
            <v>32945</v>
          </cell>
          <cell r="L4283">
            <v>33882</v>
          </cell>
          <cell r="M4283">
            <v>100697</v>
          </cell>
          <cell r="N4283">
            <v>127663</v>
          </cell>
          <cell r="O4283">
            <v>102253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</row>
        <row r="4284">
          <cell r="A4284" t="str">
            <v>450340</v>
          </cell>
          <cell r="B4284" t="str">
            <v>1254</v>
          </cell>
          <cell r="C4284" t="str">
            <v>12</v>
          </cell>
          <cell r="D4284" t="str">
            <v>03</v>
          </cell>
          <cell r="E4284">
            <v>31</v>
          </cell>
          <cell r="G4284">
            <v>161132</v>
          </cell>
          <cell r="H4284">
            <v>227410</v>
          </cell>
          <cell r="I4284">
            <v>193780</v>
          </cell>
          <cell r="J4284">
            <v>0</v>
          </cell>
          <cell r="K4284">
            <v>0</v>
          </cell>
          <cell r="L4284">
            <v>0</v>
          </cell>
          <cell r="M4284">
            <v>35664</v>
          </cell>
          <cell r="N4284">
            <v>54428</v>
          </cell>
          <cell r="O4284">
            <v>44108</v>
          </cell>
          <cell r="P4284">
            <v>20000</v>
          </cell>
          <cell r="Q4284">
            <v>23500</v>
          </cell>
          <cell r="R4284">
            <v>22826</v>
          </cell>
          <cell r="S4284">
            <v>26097</v>
          </cell>
          <cell r="T4284">
            <v>30077</v>
          </cell>
          <cell r="U4284">
            <v>30022</v>
          </cell>
          <cell r="V4284">
            <v>0</v>
          </cell>
          <cell r="W4284">
            <v>0</v>
          </cell>
        </row>
        <row r="4285">
          <cell r="A4285" t="str">
            <v>450340</v>
          </cell>
          <cell r="B4285" t="str">
            <v>1254</v>
          </cell>
          <cell r="C4285" t="str">
            <v>12</v>
          </cell>
          <cell r="D4285" t="str">
            <v>03</v>
          </cell>
          <cell r="E4285">
            <v>36</v>
          </cell>
          <cell r="G4285">
            <v>81761</v>
          </cell>
          <cell r="H4285">
            <v>108005</v>
          </cell>
          <cell r="I4285">
            <v>96956</v>
          </cell>
          <cell r="J4285">
            <v>635</v>
          </cell>
          <cell r="K4285">
            <v>635</v>
          </cell>
          <cell r="L4285">
            <v>590</v>
          </cell>
          <cell r="M4285">
            <v>0</v>
          </cell>
          <cell r="N4285">
            <v>0</v>
          </cell>
          <cell r="O4285">
            <v>0</v>
          </cell>
          <cell r="P4285">
            <v>2800</v>
          </cell>
          <cell r="Q4285">
            <v>4160</v>
          </cell>
          <cell r="R4285">
            <v>3900</v>
          </cell>
          <cell r="S4285">
            <v>488</v>
          </cell>
          <cell r="T4285">
            <v>738</v>
          </cell>
          <cell r="U4285">
            <v>883</v>
          </cell>
          <cell r="V4285">
            <v>0</v>
          </cell>
          <cell r="W4285">
            <v>0</v>
          </cell>
        </row>
        <row r="4286">
          <cell r="A4286" t="str">
            <v>450340</v>
          </cell>
          <cell r="B4286" t="str">
            <v>1254</v>
          </cell>
          <cell r="C4286" t="str">
            <v>12</v>
          </cell>
          <cell r="D4286" t="str">
            <v>03</v>
          </cell>
          <cell r="E4286">
            <v>41</v>
          </cell>
          <cell r="G4286">
            <v>3923</v>
          </cell>
          <cell r="H4286">
            <v>5533</v>
          </cell>
          <cell r="I4286">
            <v>5373</v>
          </cell>
          <cell r="J4286">
            <v>0</v>
          </cell>
          <cell r="K4286">
            <v>0</v>
          </cell>
          <cell r="L4286">
            <v>0</v>
          </cell>
          <cell r="M4286">
            <v>13260</v>
          </cell>
          <cell r="N4286">
            <v>36420</v>
          </cell>
          <cell r="O4286">
            <v>18516</v>
          </cell>
          <cell r="P4286">
            <v>291314</v>
          </cell>
          <cell r="Q4286">
            <v>416647</v>
          </cell>
          <cell r="R4286">
            <v>353016</v>
          </cell>
          <cell r="S4286">
            <v>0</v>
          </cell>
          <cell r="T4286">
            <v>19766</v>
          </cell>
          <cell r="U4286">
            <v>25563</v>
          </cell>
          <cell r="V4286">
            <v>0</v>
          </cell>
          <cell r="W4286">
            <v>0</v>
          </cell>
        </row>
        <row r="4287">
          <cell r="A4287" t="str">
            <v>450340</v>
          </cell>
          <cell r="B4287" t="str">
            <v>1254</v>
          </cell>
          <cell r="C4287" t="str">
            <v>12</v>
          </cell>
          <cell r="D4287" t="str">
            <v>03</v>
          </cell>
          <cell r="E4287">
            <v>46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</row>
        <row r="4288">
          <cell r="A4288" t="str">
            <v>450340</v>
          </cell>
          <cell r="B4288" t="str">
            <v>1254</v>
          </cell>
          <cell r="C4288" t="str">
            <v>12</v>
          </cell>
          <cell r="D4288" t="str">
            <v>03</v>
          </cell>
          <cell r="E4288">
            <v>51</v>
          </cell>
          <cell r="G4288">
            <v>5000</v>
          </cell>
          <cell r="H4288">
            <v>5810</v>
          </cell>
          <cell r="I4288">
            <v>703</v>
          </cell>
          <cell r="J4288">
            <v>5000</v>
          </cell>
          <cell r="K4288">
            <v>25576</v>
          </cell>
          <cell r="L4288">
            <v>26266</v>
          </cell>
          <cell r="M4288">
            <v>852</v>
          </cell>
          <cell r="N4288">
            <v>932</v>
          </cell>
          <cell r="O4288">
            <v>861</v>
          </cell>
          <cell r="P4288">
            <v>0</v>
          </cell>
          <cell r="Q4288">
            <v>0</v>
          </cell>
          <cell r="R4288">
            <v>0</v>
          </cell>
          <cell r="S4288">
            <v>10094</v>
          </cell>
          <cell r="T4288">
            <v>29604</v>
          </cell>
          <cell r="U4288">
            <v>31826</v>
          </cell>
          <cell r="V4288">
            <v>0</v>
          </cell>
          <cell r="W4288">
            <v>0</v>
          </cell>
        </row>
        <row r="4289">
          <cell r="A4289" t="str">
            <v>450340</v>
          </cell>
          <cell r="B4289" t="str">
            <v>1254</v>
          </cell>
          <cell r="C4289" t="str">
            <v>12</v>
          </cell>
          <cell r="D4289" t="str">
            <v>03</v>
          </cell>
          <cell r="E4289">
            <v>56</v>
          </cell>
          <cell r="G4289">
            <v>10946</v>
          </cell>
          <cell r="H4289">
            <v>30536</v>
          </cell>
          <cell r="I4289">
            <v>32687</v>
          </cell>
          <cell r="J4289">
            <v>55800</v>
          </cell>
          <cell r="K4289">
            <v>55799</v>
          </cell>
          <cell r="L4289">
            <v>24675</v>
          </cell>
          <cell r="M4289">
            <v>0</v>
          </cell>
          <cell r="N4289">
            <v>0</v>
          </cell>
          <cell r="O4289">
            <v>0</v>
          </cell>
          <cell r="P4289">
            <v>55800</v>
          </cell>
          <cell r="Q4289">
            <v>55799</v>
          </cell>
          <cell r="R4289">
            <v>24675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</row>
        <row r="4290">
          <cell r="A4290" t="str">
            <v>450340</v>
          </cell>
          <cell r="B4290" t="str">
            <v>1254</v>
          </cell>
          <cell r="C4290" t="str">
            <v>12</v>
          </cell>
          <cell r="D4290" t="str">
            <v>03</v>
          </cell>
          <cell r="E4290">
            <v>61</v>
          </cell>
          <cell r="G4290">
            <v>71746</v>
          </cell>
          <cell r="H4290">
            <v>111911</v>
          </cell>
          <cell r="I4290">
            <v>83628</v>
          </cell>
          <cell r="J4290">
            <v>363060</v>
          </cell>
          <cell r="K4290">
            <v>528558</v>
          </cell>
          <cell r="L4290">
            <v>436644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</row>
        <row r="4291">
          <cell r="A4291" t="str">
            <v>450340</v>
          </cell>
          <cell r="B4291" t="str">
            <v>1254</v>
          </cell>
          <cell r="C4291" t="str">
            <v>12</v>
          </cell>
          <cell r="D4291" t="str">
            <v>04</v>
          </cell>
          <cell r="E4291">
            <v>1</v>
          </cell>
          <cell r="G4291">
            <v>2824873</v>
          </cell>
          <cell r="H4291">
            <v>2991917</v>
          </cell>
          <cell r="I4291">
            <v>2903091</v>
          </cell>
          <cell r="J4291">
            <v>0</v>
          </cell>
          <cell r="K4291">
            <v>0</v>
          </cell>
          <cell r="L4291">
            <v>0</v>
          </cell>
          <cell r="M4291">
            <v>2824873</v>
          </cell>
          <cell r="N4291">
            <v>2991917</v>
          </cell>
          <cell r="O4291">
            <v>2903091</v>
          </cell>
          <cell r="P4291">
            <v>0</v>
          </cell>
          <cell r="Q4291">
            <v>216</v>
          </cell>
          <cell r="R4291">
            <v>1496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</row>
        <row r="4292">
          <cell r="A4292" t="str">
            <v>450340</v>
          </cell>
          <cell r="B4292" t="str">
            <v>1254</v>
          </cell>
          <cell r="C4292" t="str">
            <v>12</v>
          </cell>
          <cell r="D4292" t="str">
            <v>04</v>
          </cell>
          <cell r="E4292">
            <v>6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13652</v>
          </cell>
          <cell r="O4292">
            <v>14678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</row>
        <row r="4293">
          <cell r="A4293" t="str">
            <v>450340</v>
          </cell>
          <cell r="B4293" t="str">
            <v>1254</v>
          </cell>
          <cell r="C4293" t="str">
            <v>12</v>
          </cell>
          <cell r="D4293" t="str">
            <v>04</v>
          </cell>
          <cell r="E4293">
            <v>11</v>
          </cell>
          <cell r="G4293">
            <v>0</v>
          </cell>
          <cell r="H4293">
            <v>13868</v>
          </cell>
          <cell r="I4293">
            <v>16174</v>
          </cell>
          <cell r="J4293">
            <v>12000</v>
          </cell>
          <cell r="K4293">
            <v>13200</v>
          </cell>
          <cell r="L4293">
            <v>13000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</row>
        <row r="4294">
          <cell r="A4294" t="str">
            <v>450340</v>
          </cell>
          <cell r="B4294" t="str">
            <v>1254</v>
          </cell>
          <cell r="C4294" t="str">
            <v>12</v>
          </cell>
          <cell r="D4294" t="str">
            <v>04</v>
          </cell>
          <cell r="E4294">
            <v>16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12000</v>
          </cell>
          <cell r="N4294">
            <v>13200</v>
          </cell>
          <cell r="O4294">
            <v>13000</v>
          </cell>
          <cell r="P4294">
            <v>12000</v>
          </cell>
          <cell r="Q4294">
            <v>27068</v>
          </cell>
          <cell r="R4294">
            <v>29174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</row>
        <row r="4295">
          <cell r="A4295" t="str">
            <v>450340</v>
          </cell>
          <cell r="B4295" t="str">
            <v>1254</v>
          </cell>
          <cell r="C4295" t="str">
            <v>12</v>
          </cell>
          <cell r="D4295" t="str">
            <v>04</v>
          </cell>
          <cell r="E4295">
            <v>21</v>
          </cell>
          <cell r="G4295">
            <v>2836873</v>
          </cell>
          <cell r="H4295">
            <v>3018985</v>
          </cell>
          <cell r="I4295">
            <v>2932265</v>
          </cell>
          <cell r="J4295">
            <v>131107</v>
          </cell>
          <cell r="K4295">
            <v>129810</v>
          </cell>
          <cell r="L4295">
            <v>111604</v>
          </cell>
          <cell r="M4295">
            <v>0</v>
          </cell>
          <cell r="N4295">
            <v>0</v>
          </cell>
          <cell r="O4295">
            <v>0</v>
          </cell>
          <cell r="P4295">
            <v>48440</v>
          </cell>
          <cell r="Q4295">
            <v>221076</v>
          </cell>
          <cell r="R4295">
            <v>206461</v>
          </cell>
          <cell r="S4295">
            <v>179547</v>
          </cell>
          <cell r="T4295">
            <v>350886</v>
          </cell>
          <cell r="U4295">
            <v>318065</v>
          </cell>
          <cell r="V4295">
            <v>0</v>
          </cell>
          <cell r="W4295">
            <v>0</v>
          </cell>
        </row>
        <row r="4296">
          <cell r="A4296" t="str">
            <v>450340</v>
          </cell>
          <cell r="B4296" t="str">
            <v>1254</v>
          </cell>
          <cell r="C4296" t="str">
            <v>12</v>
          </cell>
          <cell r="D4296" t="str">
            <v>04</v>
          </cell>
          <cell r="E4296">
            <v>26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63000</v>
          </cell>
          <cell r="N4296">
            <v>138696</v>
          </cell>
          <cell r="O4296">
            <v>125094</v>
          </cell>
          <cell r="P4296">
            <v>0</v>
          </cell>
          <cell r="Q4296">
            <v>4650</v>
          </cell>
          <cell r="R4296">
            <v>4677</v>
          </cell>
          <cell r="S4296">
            <v>63000</v>
          </cell>
          <cell r="T4296">
            <v>143346</v>
          </cell>
          <cell r="U4296">
            <v>129771</v>
          </cell>
          <cell r="V4296">
            <v>0</v>
          </cell>
          <cell r="W4296">
            <v>0</v>
          </cell>
        </row>
        <row r="4297">
          <cell r="A4297" t="str">
            <v>450340</v>
          </cell>
          <cell r="B4297" t="str">
            <v>1254</v>
          </cell>
          <cell r="C4297" t="str">
            <v>12</v>
          </cell>
          <cell r="D4297" t="str">
            <v>04</v>
          </cell>
          <cell r="E4297">
            <v>31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255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</row>
        <row r="4298">
          <cell r="A4298" t="str">
            <v>450340</v>
          </cell>
          <cell r="B4298" t="str">
            <v>1254</v>
          </cell>
          <cell r="C4298" t="str">
            <v>12</v>
          </cell>
          <cell r="D4298" t="str">
            <v>04</v>
          </cell>
          <cell r="E4298">
            <v>36</v>
          </cell>
          <cell r="G4298">
            <v>0</v>
          </cell>
          <cell r="H4298">
            <v>0</v>
          </cell>
          <cell r="I4298">
            <v>255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</row>
        <row r="4299">
          <cell r="A4299" t="str">
            <v>450340</v>
          </cell>
          <cell r="B4299" t="str">
            <v>1254</v>
          </cell>
          <cell r="C4299" t="str">
            <v>12</v>
          </cell>
          <cell r="D4299" t="str">
            <v>05</v>
          </cell>
          <cell r="E4299">
            <v>1</v>
          </cell>
          <cell r="G4299">
            <v>70405</v>
          </cell>
          <cell r="H4299">
            <v>46106</v>
          </cell>
          <cell r="I4299">
            <v>12643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14069</v>
          </cell>
          <cell r="T4299">
            <v>9215</v>
          </cell>
          <cell r="U4299">
            <v>2249</v>
          </cell>
          <cell r="V4299">
            <v>0</v>
          </cell>
          <cell r="W4299">
            <v>0</v>
          </cell>
        </row>
        <row r="4300">
          <cell r="A4300" t="str">
            <v>450340</v>
          </cell>
          <cell r="B4300" t="str">
            <v>1254</v>
          </cell>
          <cell r="C4300" t="str">
            <v>12</v>
          </cell>
          <cell r="D4300" t="str">
            <v>05</v>
          </cell>
          <cell r="E4300">
            <v>6</v>
          </cell>
          <cell r="G4300">
            <v>84474</v>
          </cell>
          <cell r="H4300">
            <v>55321</v>
          </cell>
          <cell r="I4300">
            <v>14892</v>
          </cell>
          <cell r="J4300">
            <v>0</v>
          </cell>
          <cell r="K4300">
            <v>0</v>
          </cell>
          <cell r="L4300">
            <v>0</v>
          </cell>
          <cell r="M4300">
            <v>1008492</v>
          </cell>
          <cell r="N4300">
            <v>1048393</v>
          </cell>
          <cell r="O4300">
            <v>336717</v>
          </cell>
          <cell r="P4300">
            <v>4000</v>
          </cell>
          <cell r="Q4300">
            <v>10550</v>
          </cell>
          <cell r="R4300">
            <v>10898</v>
          </cell>
          <cell r="S4300">
            <v>6428</v>
          </cell>
          <cell r="T4300">
            <v>20033</v>
          </cell>
          <cell r="U4300">
            <v>14725</v>
          </cell>
          <cell r="V4300">
            <v>0</v>
          </cell>
          <cell r="W4300">
            <v>0</v>
          </cell>
        </row>
        <row r="4301">
          <cell r="A4301" t="str">
            <v>450340</v>
          </cell>
          <cell r="B4301" t="str">
            <v>1254</v>
          </cell>
          <cell r="C4301" t="str">
            <v>12</v>
          </cell>
          <cell r="D4301" t="str">
            <v>05</v>
          </cell>
          <cell r="E4301">
            <v>11</v>
          </cell>
          <cell r="G4301">
            <v>0</v>
          </cell>
          <cell r="H4301">
            <v>23103</v>
          </cell>
          <cell r="I4301">
            <v>22150</v>
          </cell>
          <cell r="J4301">
            <v>0</v>
          </cell>
          <cell r="K4301">
            <v>0</v>
          </cell>
          <cell r="L4301">
            <v>0</v>
          </cell>
          <cell r="M4301">
            <v>1018920</v>
          </cell>
          <cell r="N4301">
            <v>1102079</v>
          </cell>
          <cell r="O4301">
            <v>384490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</row>
        <row r="4302">
          <cell r="A4302" t="str">
            <v>450340</v>
          </cell>
          <cell r="B4302" t="str">
            <v>1254</v>
          </cell>
          <cell r="C4302" t="str">
            <v>12</v>
          </cell>
          <cell r="D4302" t="str">
            <v>05</v>
          </cell>
          <cell r="E4302">
            <v>16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</row>
        <row r="4303">
          <cell r="A4303" t="str">
            <v>450340</v>
          </cell>
          <cell r="B4303" t="str">
            <v>1254</v>
          </cell>
          <cell r="C4303" t="str">
            <v>12</v>
          </cell>
          <cell r="D4303" t="str">
            <v>05</v>
          </cell>
          <cell r="E4303">
            <v>21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</row>
        <row r="4304">
          <cell r="A4304" t="str">
            <v>450340</v>
          </cell>
          <cell r="B4304" t="str">
            <v>1254</v>
          </cell>
          <cell r="C4304" t="str">
            <v>12</v>
          </cell>
          <cell r="D4304" t="str">
            <v>05</v>
          </cell>
          <cell r="E4304">
            <v>26</v>
          </cell>
          <cell r="G4304">
            <v>0</v>
          </cell>
          <cell r="H4304">
            <v>0</v>
          </cell>
          <cell r="I4304">
            <v>0</v>
          </cell>
          <cell r="J4304">
            <v>200728</v>
          </cell>
          <cell r="K4304">
            <v>212695</v>
          </cell>
          <cell r="L4304">
            <v>74536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</row>
        <row r="4305">
          <cell r="A4305" t="str">
            <v>450340</v>
          </cell>
          <cell r="B4305" t="str">
            <v>1254</v>
          </cell>
          <cell r="C4305" t="str">
            <v>12</v>
          </cell>
          <cell r="D4305" t="str">
            <v>05</v>
          </cell>
          <cell r="E4305">
            <v>31</v>
          </cell>
          <cell r="G4305">
            <v>0</v>
          </cell>
          <cell r="H4305">
            <v>0</v>
          </cell>
          <cell r="I4305">
            <v>0</v>
          </cell>
          <cell r="J4305">
            <v>200728</v>
          </cell>
          <cell r="K4305">
            <v>212695</v>
          </cell>
          <cell r="L4305">
            <v>74536</v>
          </cell>
          <cell r="M4305">
            <v>1219648</v>
          </cell>
          <cell r="N4305">
            <v>1314774</v>
          </cell>
          <cell r="O4305">
            <v>459026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</row>
        <row r="4306">
          <cell r="A4306" t="str">
            <v>450340</v>
          </cell>
          <cell r="B4306" t="str">
            <v>1254</v>
          </cell>
          <cell r="C4306" t="str">
            <v>12</v>
          </cell>
          <cell r="D4306" t="str">
            <v>05</v>
          </cell>
          <cell r="E4306">
            <v>36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1219648</v>
          </cell>
          <cell r="Q4306">
            <v>1314774</v>
          </cell>
          <cell r="R4306">
            <v>459026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</row>
        <row r="4307">
          <cell r="A4307" t="str">
            <v>450340</v>
          </cell>
          <cell r="B4307" t="str">
            <v>1254</v>
          </cell>
          <cell r="C4307" t="str">
            <v>12</v>
          </cell>
          <cell r="D4307" t="str">
            <v>06</v>
          </cell>
          <cell r="E4307">
            <v>1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</row>
        <row r="4308">
          <cell r="A4308" t="str">
            <v>450340</v>
          </cell>
          <cell r="B4308" t="str">
            <v>1254</v>
          </cell>
          <cell r="C4308" t="str">
            <v>12</v>
          </cell>
          <cell r="D4308" t="str">
            <v>06</v>
          </cell>
          <cell r="E4308">
            <v>6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</row>
        <row r="4309">
          <cell r="A4309" t="str">
            <v>450340</v>
          </cell>
          <cell r="B4309" t="str">
            <v>1254</v>
          </cell>
          <cell r="C4309" t="str">
            <v>12</v>
          </cell>
          <cell r="D4309" t="str">
            <v>06</v>
          </cell>
          <cell r="E4309">
            <v>11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</row>
        <row r="4310">
          <cell r="A4310" t="str">
            <v>450340</v>
          </cell>
          <cell r="B4310" t="str">
            <v>1254</v>
          </cell>
          <cell r="C4310" t="str">
            <v>12</v>
          </cell>
          <cell r="D4310" t="str">
            <v>06</v>
          </cell>
          <cell r="E4310">
            <v>16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3000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3000</v>
          </cell>
          <cell r="V4310">
            <v>0</v>
          </cell>
          <cell r="W4310">
            <v>0</v>
          </cell>
        </row>
        <row r="4311">
          <cell r="A4311" t="str">
            <v>450340</v>
          </cell>
          <cell r="B4311" t="str">
            <v>1254</v>
          </cell>
          <cell r="C4311" t="str">
            <v>12</v>
          </cell>
          <cell r="D4311" t="str">
            <v>06</v>
          </cell>
          <cell r="E4311">
            <v>21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3000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</row>
        <row r="4312">
          <cell r="A4312" t="str">
            <v>450340</v>
          </cell>
          <cell r="B4312" t="str">
            <v>1254</v>
          </cell>
          <cell r="C4312" t="str">
            <v>12</v>
          </cell>
          <cell r="D4312" t="str">
            <v>06</v>
          </cell>
          <cell r="E4312">
            <v>26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3000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</row>
        <row r="4313">
          <cell r="A4313" t="str">
            <v>450340</v>
          </cell>
          <cell r="B4313" t="str">
            <v>1254</v>
          </cell>
          <cell r="C4313" t="str">
            <v>12</v>
          </cell>
          <cell r="D4313" t="str">
            <v>06</v>
          </cell>
          <cell r="E4313">
            <v>31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</row>
        <row r="4314">
          <cell r="A4314" t="str">
            <v>450340</v>
          </cell>
          <cell r="B4314" t="str">
            <v>1254</v>
          </cell>
          <cell r="C4314" t="str">
            <v>12</v>
          </cell>
          <cell r="D4314" t="str">
            <v>06</v>
          </cell>
          <cell r="E4314">
            <v>36</v>
          </cell>
          <cell r="G4314">
            <v>0</v>
          </cell>
          <cell r="H4314">
            <v>0</v>
          </cell>
          <cell r="I4314">
            <v>6050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6050</v>
          </cell>
          <cell r="V4314">
            <v>0</v>
          </cell>
          <cell r="W4314">
            <v>0</v>
          </cell>
        </row>
        <row r="4315">
          <cell r="A4315" t="str">
            <v>450340</v>
          </cell>
          <cell r="B4315" t="str">
            <v>1254</v>
          </cell>
          <cell r="C4315" t="str">
            <v>12</v>
          </cell>
          <cell r="D4315" t="str">
            <v>06</v>
          </cell>
          <cell r="E4315">
            <v>41</v>
          </cell>
          <cell r="G4315">
            <v>0</v>
          </cell>
          <cell r="H4315">
            <v>0</v>
          </cell>
          <cell r="I4315">
            <v>9050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</row>
        <row r="4316">
          <cell r="A4316" t="str">
            <v>450340</v>
          </cell>
          <cell r="B4316" t="str">
            <v>1254</v>
          </cell>
          <cell r="C4316" t="str">
            <v>12</v>
          </cell>
          <cell r="D4316" t="str">
            <v>06</v>
          </cell>
          <cell r="E4316">
            <v>46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</row>
        <row r="4317">
          <cell r="A4317" t="str">
            <v>450340</v>
          </cell>
          <cell r="B4317" t="str">
            <v>1254</v>
          </cell>
          <cell r="C4317" t="str">
            <v>12</v>
          </cell>
          <cell r="D4317" t="str">
            <v>06</v>
          </cell>
          <cell r="E4317">
            <v>51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</row>
        <row r="4318">
          <cell r="A4318" t="str">
            <v>450340</v>
          </cell>
          <cell r="B4318" t="str">
            <v>1254</v>
          </cell>
          <cell r="C4318" t="str">
            <v>12</v>
          </cell>
          <cell r="D4318" t="str">
            <v>06</v>
          </cell>
          <cell r="E4318">
            <v>56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9050</v>
          </cell>
          <cell r="M4318">
            <v>0</v>
          </cell>
          <cell r="N4318">
            <v>0</v>
          </cell>
          <cell r="O4318">
            <v>0</v>
          </cell>
          <cell r="P4318">
            <v>200474</v>
          </cell>
          <cell r="Q4318">
            <v>12421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</row>
        <row r="4319">
          <cell r="A4319" t="str">
            <v>450340</v>
          </cell>
          <cell r="B4319" t="str">
            <v>1254</v>
          </cell>
          <cell r="C4319" t="str">
            <v>12</v>
          </cell>
          <cell r="D4319" t="str">
            <v>06</v>
          </cell>
          <cell r="E4319">
            <v>61</v>
          </cell>
          <cell r="G4319">
            <v>0</v>
          </cell>
          <cell r="H4319">
            <v>0</v>
          </cell>
          <cell r="I4319">
            <v>0</v>
          </cell>
          <cell r="J4319">
            <v>200474</v>
          </cell>
          <cell r="K4319">
            <v>12421</v>
          </cell>
          <cell r="L4319">
            <v>0</v>
          </cell>
          <cell r="M4319">
            <v>53880</v>
          </cell>
          <cell r="N4319">
            <v>113780</v>
          </cell>
          <cell r="O4319">
            <v>85700</v>
          </cell>
          <cell r="P4319">
            <v>0</v>
          </cell>
          <cell r="Q4319">
            <v>0</v>
          </cell>
          <cell r="R4319">
            <v>28374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</row>
        <row r="4320">
          <cell r="A4320" t="str">
            <v>450340</v>
          </cell>
          <cell r="B4320" t="str">
            <v>1254</v>
          </cell>
          <cell r="C4320" t="str">
            <v>12</v>
          </cell>
          <cell r="D4320" t="str">
            <v>06</v>
          </cell>
          <cell r="E4320">
            <v>66</v>
          </cell>
          <cell r="G4320">
            <v>216136</v>
          </cell>
          <cell r="H4320">
            <v>216136</v>
          </cell>
          <cell r="I4320">
            <v>65044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</row>
        <row r="4321">
          <cell r="A4321" t="str">
            <v>450340</v>
          </cell>
          <cell r="B4321" t="str">
            <v>1254</v>
          </cell>
          <cell r="C4321" t="str">
            <v>12</v>
          </cell>
          <cell r="D4321" t="str">
            <v>06</v>
          </cell>
          <cell r="E4321">
            <v>71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270016</v>
          </cell>
          <cell r="N4321">
            <v>329916</v>
          </cell>
          <cell r="O4321">
            <v>179118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</row>
        <row r="4322">
          <cell r="A4322" t="str">
            <v>450340</v>
          </cell>
          <cell r="B4322" t="str">
            <v>1254</v>
          </cell>
          <cell r="C4322" t="str">
            <v>12</v>
          </cell>
          <cell r="D4322" t="str">
            <v>06</v>
          </cell>
          <cell r="E4322">
            <v>76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270016</v>
          </cell>
          <cell r="T4322">
            <v>329916</v>
          </cell>
          <cell r="U4322">
            <v>179118</v>
          </cell>
          <cell r="V4322">
            <v>0</v>
          </cell>
          <cell r="W4322">
            <v>0</v>
          </cell>
        </row>
        <row r="4323">
          <cell r="A4323" t="str">
            <v>450340</v>
          </cell>
          <cell r="B4323" t="str">
            <v>1254</v>
          </cell>
          <cell r="C4323" t="str">
            <v>12</v>
          </cell>
          <cell r="D4323" t="str">
            <v>06</v>
          </cell>
          <cell r="E4323">
            <v>81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</row>
        <row r="4324">
          <cell r="A4324" t="str">
            <v>450340</v>
          </cell>
          <cell r="B4324" t="str">
            <v>1254</v>
          </cell>
          <cell r="C4324" t="str">
            <v>12</v>
          </cell>
          <cell r="D4324" t="str">
            <v>06</v>
          </cell>
          <cell r="E4324">
            <v>86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</row>
        <row r="4325">
          <cell r="A4325" t="str">
            <v>450340</v>
          </cell>
          <cell r="B4325" t="str">
            <v>1254</v>
          </cell>
          <cell r="C4325" t="str">
            <v>12</v>
          </cell>
          <cell r="D4325" t="str">
            <v>06</v>
          </cell>
          <cell r="E4325">
            <v>91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</row>
        <row r="4326">
          <cell r="A4326" t="str">
            <v>450340</v>
          </cell>
          <cell r="B4326" t="str">
            <v>1254</v>
          </cell>
          <cell r="C4326" t="str">
            <v>12</v>
          </cell>
          <cell r="D4326" t="str">
            <v>06</v>
          </cell>
          <cell r="E4326">
            <v>96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</row>
        <row r="4327">
          <cell r="A4327" t="str">
            <v>450340</v>
          </cell>
          <cell r="B4327" t="str">
            <v>1254</v>
          </cell>
          <cell r="C4327" t="str">
            <v>12</v>
          </cell>
          <cell r="D4327" t="str">
            <v>06</v>
          </cell>
          <cell r="E4327">
            <v>101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</row>
        <row r="4328">
          <cell r="A4328" t="str">
            <v>450340</v>
          </cell>
          <cell r="B4328" t="str">
            <v>1254</v>
          </cell>
          <cell r="C4328" t="str">
            <v>12</v>
          </cell>
          <cell r="D4328" t="str">
            <v>06</v>
          </cell>
          <cell r="E4328">
            <v>106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2778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2778</v>
          </cell>
          <cell r="V4328">
            <v>0</v>
          </cell>
          <cell r="W4328">
            <v>0</v>
          </cell>
        </row>
        <row r="4329">
          <cell r="A4329" t="str">
            <v>450340</v>
          </cell>
          <cell r="B4329" t="str">
            <v>1254</v>
          </cell>
          <cell r="C4329" t="str">
            <v>12</v>
          </cell>
          <cell r="D4329" t="str">
            <v>07</v>
          </cell>
          <cell r="E4329">
            <v>1</v>
          </cell>
          <cell r="G4329">
            <v>7520</v>
          </cell>
          <cell r="H4329">
            <v>4000</v>
          </cell>
          <cell r="I4329">
            <v>3399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495</v>
          </cell>
          <cell r="R4329">
            <v>0</v>
          </cell>
          <cell r="S4329">
            <v>7520</v>
          </cell>
          <cell r="T4329">
            <v>4000</v>
          </cell>
          <cell r="U4329">
            <v>3894</v>
          </cell>
          <cell r="V4329">
            <v>0</v>
          </cell>
          <cell r="W4329">
            <v>0</v>
          </cell>
        </row>
        <row r="4330">
          <cell r="A4330" t="str">
            <v>450340</v>
          </cell>
          <cell r="B4330" t="str">
            <v>1254</v>
          </cell>
          <cell r="C4330" t="str">
            <v>12</v>
          </cell>
          <cell r="D4330" t="str">
            <v>07</v>
          </cell>
          <cell r="E4330">
            <v>5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11691</v>
          </cell>
          <cell r="N4330">
            <v>0</v>
          </cell>
          <cell r="O4330">
            <v>0</v>
          </cell>
          <cell r="P4330">
            <v>20061</v>
          </cell>
          <cell r="Q4330">
            <v>25918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</row>
        <row r="4331">
          <cell r="A4331" t="str">
            <v>450340</v>
          </cell>
          <cell r="B4331" t="str">
            <v>1254</v>
          </cell>
          <cell r="C4331" t="str">
            <v>12</v>
          </cell>
          <cell r="D4331" t="str">
            <v>07</v>
          </cell>
          <cell r="E4331">
            <v>9</v>
          </cell>
          <cell r="G4331">
            <v>73540</v>
          </cell>
          <cell r="H4331">
            <v>82028</v>
          </cell>
          <cell r="I4331">
            <v>68566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304</v>
          </cell>
          <cell r="R4331">
            <v>0</v>
          </cell>
          <cell r="S4331">
            <v>0</v>
          </cell>
          <cell r="T4331">
            <v>0</v>
          </cell>
          <cell r="U4331">
            <v>666</v>
          </cell>
          <cell r="V4331">
            <v>0</v>
          </cell>
          <cell r="W4331">
            <v>0</v>
          </cell>
        </row>
        <row r="4332">
          <cell r="A4332" t="str">
            <v>450340</v>
          </cell>
          <cell r="B4332" t="str">
            <v>1254</v>
          </cell>
          <cell r="C4332" t="str">
            <v>12</v>
          </cell>
          <cell r="D4332" t="str">
            <v>07</v>
          </cell>
          <cell r="E4332">
            <v>13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73540</v>
          </cell>
          <cell r="L4332">
            <v>102089</v>
          </cell>
          <cell r="M4332">
            <v>107145</v>
          </cell>
          <cell r="N4332">
            <v>0</v>
          </cell>
          <cell r="O4332">
            <v>0</v>
          </cell>
          <cell r="P4332">
            <v>2500</v>
          </cell>
          <cell r="Q4332">
            <v>2743</v>
          </cell>
          <cell r="R4332">
            <v>0</v>
          </cell>
          <cell r="S4332">
            <v>0</v>
          </cell>
          <cell r="T4332">
            <v>1000</v>
          </cell>
          <cell r="U4332">
            <v>1056</v>
          </cell>
          <cell r="V4332">
            <v>0</v>
          </cell>
          <cell r="W4332">
            <v>0</v>
          </cell>
        </row>
        <row r="4333">
          <cell r="A4333" t="str">
            <v>450340</v>
          </cell>
          <cell r="B4333" t="str">
            <v>1254</v>
          </cell>
          <cell r="C4333" t="str">
            <v>12</v>
          </cell>
          <cell r="D4333" t="str">
            <v>07</v>
          </cell>
          <cell r="E4333">
            <v>17</v>
          </cell>
          <cell r="G4333">
            <v>15340</v>
          </cell>
          <cell r="H4333">
            <v>17893</v>
          </cell>
          <cell r="I4333">
            <v>18410</v>
          </cell>
          <cell r="J4333">
            <v>0</v>
          </cell>
          <cell r="K4333">
            <v>0</v>
          </cell>
          <cell r="L4333">
            <v>9408</v>
          </cell>
          <cell r="M4333">
            <v>34846</v>
          </cell>
          <cell r="N4333">
            <v>0</v>
          </cell>
          <cell r="O4333">
            <v>15340</v>
          </cell>
          <cell r="P4333">
            <v>30801</v>
          </cell>
          <cell r="Q4333">
            <v>57055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</row>
        <row r="4334">
          <cell r="A4334" t="str">
            <v>450340</v>
          </cell>
          <cell r="B4334" t="str">
            <v>1254</v>
          </cell>
          <cell r="C4334" t="str">
            <v>12</v>
          </cell>
          <cell r="D4334" t="str">
            <v>07</v>
          </cell>
          <cell r="E4334">
            <v>21</v>
          </cell>
          <cell r="G4334">
            <v>3000</v>
          </cell>
          <cell r="H4334">
            <v>3000</v>
          </cell>
          <cell r="I4334">
            <v>2194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3000</v>
          </cell>
          <cell r="P4334">
            <v>3000</v>
          </cell>
          <cell r="Q4334">
            <v>2194</v>
          </cell>
          <cell r="R4334">
            <v>0</v>
          </cell>
          <cell r="S4334">
            <v>0</v>
          </cell>
          <cell r="T4334">
            <v>40</v>
          </cell>
          <cell r="U4334">
            <v>491</v>
          </cell>
          <cell r="V4334">
            <v>0</v>
          </cell>
          <cell r="W4334">
            <v>0</v>
          </cell>
        </row>
        <row r="4335">
          <cell r="A4335" t="str">
            <v>450340</v>
          </cell>
          <cell r="B4335" t="str">
            <v>1254</v>
          </cell>
          <cell r="C4335" t="str">
            <v>12</v>
          </cell>
          <cell r="D4335" t="str">
            <v>07</v>
          </cell>
          <cell r="E4335">
            <v>25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210</v>
          </cell>
          <cell r="M4335">
            <v>3064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</row>
        <row r="4336">
          <cell r="A4336" t="str">
            <v>450340</v>
          </cell>
          <cell r="B4336" t="str">
            <v>1254</v>
          </cell>
          <cell r="C4336" t="str">
            <v>12</v>
          </cell>
          <cell r="D4336" t="str">
            <v>07</v>
          </cell>
          <cell r="E4336">
            <v>29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250</v>
          </cell>
          <cell r="M4336">
            <v>3555</v>
          </cell>
          <cell r="N4336">
            <v>0</v>
          </cell>
          <cell r="O4336">
            <v>99400</v>
          </cell>
          <cell r="P4336">
            <v>140140</v>
          </cell>
          <cell r="Q4336">
            <v>173843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</row>
        <row r="4337">
          <cell r="A4337" t="str">
            <v>450340</v>
          </cell>
          <cell r="B4337" t="str">
            <v>1254</v>
          </cell>
          <cell r="C4337" t="str">
            <v>12</v>
          </cell>
          <cell r="D4337" t="str">
            <v>08</v>
          </cell>
          <cell r="E4337">
            <v>1</v>
          </cell>
          <cell r="G4337">
            <v>0</v>
          </cell>
          <cell r="H4337">
            <v>0</v>
          </cell>
          <cell r="I4337">
            <v>0</v>
          </cell>
          <cell r="J4337">
            <v>160481</v>
          </cell>
          <cell r="K4337">
            <v>203317</v>
          </cell>
          <cell r="L4337">
            <v>162371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17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</row>
        <row r="4338">
          <cell r="A4338" t="str">
            <v>450340</v>
          </cell>
          <cell r="B4338" t="str">
            <v>1254</v>
          </cell>
          <cell r="C4338" t="str">
            <v>12</v>
          </cell>
          <cell r="D4338" t="str">
            <v>08</v>
          </cell>
          <cell r="E4338">
            <v>6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160481</v>
          </cell>
          <cell r="Q4338">
            <v>203317</v>
          </cell>
          <cell r="R4338">
            <v>162388</v>
          </cell>
          <cell r="S4338">
            <v>0</v>
          </cell>
          <cell r="T4338">
            <v>0</v>
          </cell>
          <cell r="U4338">
            <v>20</v>
          </cell>
          <cell r="V4338">
            <v>0</v>
          </cell>
          <cell r="W4338">
            <v>0</v>
          </cell>
        </row>
        <row r="4339">
          <cell r="A4339" t="str">
            <v>450340</v>
          </cell>
          <cell r="B4339" t="str">
            <v>1254</v>
          </cell>
          <cell r="C4339" t="str">
            <v>12</v>
          </cell>
          <cell r="D4339" t="str">
            <v>08</v>
          </cell>
          <cell r="E4339">
            <v>11</v>
          </cell>
          <cell r="G4339">
            <v>0</v>
          </cell>
          <cell r="H4339">
            <v>0</v>
          </cell>
          <cell r="I4339">
            <v>908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7425</v>
          </cell>
          <cell r="R4339">
            <v>0</v>
          </cell>
          <cell r="S4339">
            <v>0</v>
          </cell>
          <cell r="T4339">
            <v>7425</v>
          </cell>
          <cell r="U4339">
            <v>928</v>
          </cell>
          <cell r="V4339">
            <v>0</v>
          </cell>
          <cell r="W4339">
            <v>0</v>
          </cell>
        </row>
        <row r="4340">
          <cell r="A4340" t="str">
            <v>450340</v>
          </cell>
          <cell r="B4340" t="str">
            <v>1254</v>
          </cell>
          <cell r="C4340" t="str">
            <v>12</v>
          </cell>
          <cell r="D4340" t="str">
            <v>08</v>
          </cell>
          <cell r="E4340">
            <v>16</v>
          </cell>
          <cell r="G4340">
            <v>0</v>
          </cell>
          <cell r="H4340">
            <v>0</v>
          </cell>
          <cell r="I4340">
            <v>542</v>
          </cell>
          <cell r="J4340">
            <v>4000</v>
          </cell>
          <cell r="K4340">
            <v>4000</v>
          </cell>
          <cell r="L4340">
            <v>29503</v>
          </cell>
          <cell r="M4340">
            <v>0</v>
          </cell>
          <cell r="N4340">
            <v>145750</v>
          </cell>
          <cell r="O4340">
            <v>146540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</row>
        <row r="4341">
          <cell r="A4341" t="str">
            <v>450340</v>
          </cell>
          <cell r="B4341" t="str">
            <v>1254</v>
          </cell>
          <cell r="C4341" t="str">
            <v>12</v>
          </cell>
          <cell r="D4341" t="str">
            <v>08</v>
          </cell>
          <cell r="E4341">
            <v>21</v>
          </cell>
          <cell r="G4341">
            <v>4000</v>
          </cell>
          <cell r="H4341">
            <v>149750</v>
          </cell>
          <cell r="I4341">
            <v>176585</v>
          </cell>
          <cell r="J4341">
            <v>164481</v>
          </cell>
          <cell r="K4341">
            <v>360492</v>
          </cell>
          <cell r="L4341">
            <v>339901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</row>
        <row r="4342">
          <cell r="A4342" t="str">
            <v>450340</v>
          </cell>
          <cell r="B4342" t="str">
            <v>1254</v>
          </cell>
          <cell r="C4342" t="str">
            <v>12</v>
          </cell>
          <cell r="D4342" t="str">
            <v>09</v>
          </cell>
          <cell r="E4342">
            <v>1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</row>
        <row r="4343">
          <cell r="A4343" t="str">
            <v>450340</v>
          </cell>
          <cell r="B4343" t="str">
            <v>1254</v>
          </cell>
          <cell r="C4343" t="str">
            <v>12</v>
          </cell>
          <cell r="D4343" t="str">
            <v>09</v>
          </cell>
          <cell r="E4343">
            <v>6</v>
          </cell>
          <cell r="G4343">
            <v>2372963</v>
          </cell>
          <cell r="H4343">
            <v>3181561</v>
          </cell>
          <cell r="I4343">
            <v>2691448</v>
          </cell>
          <cell r="J4343">
            <v>38413</v>
          </cell>
          <cell r="K4343">
            <v>41502</v>
          </cell>
          <cell r="L4343">
            <v>48251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51274</v>
          </cell>
          <cell r="U4343">
            <v>49560</v>
          </cell>
          <cell r="V4343">
            <v>0</v>
          </cell>
          <cell r="W4343">
            <v>0</v>
          </cell>
        </row>
        <row r="4344">
          <cell r="A4344" t="str">
            <v>450340</v>
          </cell>
          <cell r="B4344" t="str">
            <v>1254</v>
          </cell>
          <cell r="C4344" t="str">
            <v>12</v>
          </cell>
          <cell r="D4344" t="str">
            <v>09</v>
          </cell>
          <cell r="E4344">
            <v>11</v>
          </cell>
          <cell r="G4344">
            <v>10500</v>
          </cell>
          <cell r="H4344">
            <v>14439</v>
          </cell>
          <cell r="I4344">
            <v>21801</v>
          </cell>
          <cell r="J4344">
            <v>41000</v>
          </cell>
          <cell r="K4344">
            <v>41000</v>
          </cell>
          <cell r="L4344">
            <v>38162</v>
          </cell>
          <cell r="M4344">
            <v>0</v>
          </cell>
          <cell r="N4344">
            <v>0</v>
          </cell>
          <cell r="O4344">
            <v>0</v>
          </cell>
          <cell r="P4344">
            <v>89913</v>
          </cell>
          <cell r="Q4344">
            <v>148215</v>
          </cell>
          <cell r="R4344">
            <v>157774</v>
          </cell>
          <cell r="S4344">
            <v>587047</v>
          </cell>
          <cell r="T4344">
            <v>417940</v>
          </cell>
          <cell r="U4344">
            <v>129122</v>
          </cell>
          <cell r="V4344">
            <v>0</v>
          </cell>
          <cell r="W4344">
            <v>0</v>
          </cell>
        </row>
        <row r="4345">
          <cell r="A4345" t="str">
            <v>450340</v>
          </cell>
          <cell r="B4345" t="str">
            <v>1254</v>
          </cell>
          <cell r="C4345" t="str">
            <v>12</v>
          </cell>
          <cell r="D4345" t="str">
            <v>09</v>
          </cell>
          <cell r="E4345">
            <v>16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19503</v>
          </cell>
          <cell r="R4345">
            <v>4644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</row>
        <row r="4346">
          <cell r="A4346" t="str">
            <v>450340</v>
          </cell>
          <cell r="B4346" t="str">
            <v>1254</v>
          </cell>
          <cell r="C4346" t="str">
            <v>12</v>
          </cell>
          <cell r="D4346" t="str">
            <v>09</v>
          </cell>
          <cell r="E4346">
            <v>21</v>
          </cell>
          <cell r="G4346">
            <v>587047</v>
          </cell>
          <cell r="H4346">
            <v>437443</v>
          </cell>
          <cell r="I4346">
            <v>133766</v>
          </cell>
          <cell r="J4346">
            <v>676960</v>
          </cell>
          <cell r="K4346">
            <v>585658</v>
          </cell>
          <cell r="L4346">
            <v>291540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</row>
        <row r="4347">
          <cell r="A4347" t="str">
            <v>450340</v>
          </cell>
          <cell r="B4347" t="str">
            <v>1254</v>
          </cell>
          <cell r="C4347" t="str">
            <v>12</v>
          </cell>
          <cell r="D4347" t="str">
            <v>09</v>
          </cell>
          <cell r="E4347">
            <v>26</v>
          </cell>
          <cell r="G4347">
            <v>0</v>
          </cell>
          <cell r="H4347">
            <v>0</v>
          </cell>
          <cell r="I4347">
            <v>0</v>
          </cell>
          <cell r="J4347">
            <v>3049923</v>
          </cell>
          <cell r="K4347">
            <v>3767219</v>
          </cell>
          <cell r="L4347">
            <v>2982988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</row>
        <row r="4348">
          <cell r="A4348" t="str">
            <v>450340</v>
          </cell>
          <cell r="B4348" t="str">
            <v>1254</v>
          </cell>
          <cell r="C4348" t="str">
            <v>12</v>
          </cell>
          <cell r="D4348" t="str">
            <v>10</v>
          </cell>
          <cell r="E4348">
            <v>1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</row>
        <row r="4349">
          <cell r="A4349" t="str">
            <v>450340</v>
          </cell>
          <cell r="B4349" t="str">
            <v>1254</v>
          </cell>
          <cell r="C4349" t="str">
            <v>12</v>
          </cell>
          <cell r="D4349" t="str">
            <v>10</v>
          </cell>
          <cell r="E4349">
            <v>6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</row>
        <row r="4350">
          <cell r="A4350" t="str">
            <v>450340</v>
          </cell>
          <cell r="B4350" t="str">
            <v>1254</v>
          </cell>
          <cell r="C4350" t="str">
            <v>12</v>
          </cell>
          <cell r="D4350" t="str">
            <v>10</v>
          </cell>
          <cell r="E4350">
            <v>11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</row>
        <row r="4351">
          <cell r="A4351" t="str">
            <v>450340</v>
          </cell>
          <cell r="B4351" t="str">
            <v>1254</v>
          </cell>
          <cell r="C4351" t="str">
            <v>12</v>
          </cell>
          <cell r="D4351" t="str">
            <v>10</v>
          </cell>
          <cell r="E4351">
            <v>16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</row>
        <row r="4352">
          <cell r="A4352" t="str">
            <v>450340</v>
          </cell>
          <cell r="B4352" t="str">
            <v>1254</v>
          </cell>
          <cell r="C4352" t="str">
            <v>12</v>
          </cell>
          <cell r="D4352" t="str">
            <v>10</v>
          </cell>
          <cell r="E4352">
            <v>21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</row>
        <row r="4353">
          <cell r="A4353" t="str">
            <v>450340</v>
          </cell>
          <cell r="B4353" t="str">
            <v>1254</v>
          </cell>
          <cell r="C4353" t="str">
            <v>12</v>
          </cell>
          <cell r="D4353" t="str">
            <v>10</v>
          </cell>
          <cell r="E4353">
            <v>26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</row>
        <row r="4354">
          <cell r="A4354" t="str">
            <v>450340</v>
          </cell>
          <cell r="B4354" t="str">
            <v>1254</v>
          </cell>
          <cell r="C4354" t="str">
            <v>12</v>
          </cell>
          <cell r="D4354" t="str">
            <v>10</v>
          </cell>
          <cell r="E4354">
            <v>31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A4355" t="str">
            <v>450340</v>
          </cell>
          <cell r="B4355" t="str">
            <v>1254</v>
          </cell>
          <cell r="C4355" t="str">
            <v>12</v>
          </cell>
          <cell r="D4355" t="str">
            <v>10</v>
          </cell>
          <cell r="E4355">
            <v>36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140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</row>
        <row r="4356">
          <cell r="A4356" t="str">
            <v>450340</v>
          </cell>
          <cell r="B4356" t="str">
            <v>1254</v>
          </cell>
          <cell r="C4356" t="str">
            <v>12</v>
          </cell>
          <cell r="D4356" t="str">
            <v>10</v>
          </cell>
          <cell r="E4356">
            <v>41</v>
          </cell>
          <cell r="G4356">
            <v>0</v>
          </cell>
          <cell r="H4356">
            <v>0</v>
          </cell>
          <cell r="I4356">
            <v>140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</row>
        <row r="4357">
          <cell r="A4357" t="str">
            <v>450340</v>
          </cell>
          <cell r="B4357" t="str">
            <v>1254</v>
          </cell>
          <cell r="C4357" t="str">
            <v>12</v>
          </cell>
          <cell r="D4357" t="str">
            <v>10</v>
          </cell>
          <cell r="E4357">
            <v>46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10500</v>
          </cell>
          <cell r="P4357">
            <v>0</v>
          </cell>
          <cell r="Q4357">
            <v>0</v>
          </cell>
          <cell r="R4357">
            <v>10500</v>
          </cell>
          <cell r="S4357">
            <v>0</v>
          </cell>
          <cell r="T4357">
            <v>0</v>
          </cell>
          <cell r="U4357">
            <v>6395</v>
          </cell>
          <cell r="V4357">
            <v>0</v>
          </cell>
          <cell r="W4357">
            <v>0</v>
          </cell>
        </row>
        <row r="4358">
          <cell r="A4358" t="str">
            <v>450340</v>
          </cell>
          <cell r="B4358" t="str">
            <v>1254</v>
          </cell>
          <cell r="C4358" t="str">
            <v>12</v>
          </cell>
          <cell r="D4358" t="str">
            <v>10</v>
          </cell>
          <cell r="E4358">
            <v>51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10500</v>
          </cell>
          <cell r="O4358">
            <v>16895</v>
          </cell>
          <cell r="P4358">
            <v>0</v>
          </cell>
          <cell r="Q4358">
            <v>10500</v>
          </cell>
          <cell r="R4358">
            <v>17035</v>
          </cell>
          <cell r="S4358">
            <v>0</v>
          </cell>
          <cell r="T4358">
            <v>10500</v>
          </cell>
          <cell r="U4358">
            <v>17035</v>
          </cell>
          <cell r="V4358">
            <v>0</v>
          </cell>
          <cell r="W4358">
            <v>0</v>
          </cell>
        </row>
        <row r="4359">
          <cell r="A4359" t="str">
            <v>450340</v>
          </cell>
          <cell r="B4359" t="str">
            <v>1254</v>
          </cell>
          <cell r="C4359" t="str">
            <v>12</v>
          </cell>
          <cell r="D4359" t="str">
            <v>10</v>
          </cell>
          <cell r="E4359">
            <v>56</v>
          </cell>
          <cell r="G4359">
            <v>219607</v>
          </cell>
          <cell r="H4359">
            <v>72997</v>
          </cell>
          <cell r="I4359">
            <v>72997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219607</v>
          </cell>
          <cell r="Q4359">
            <v>72997</v>
          </cell>
          <cell r="R4359">
            <v>72997</v>
          </cell>
          <cell r="S4359">
            <v>828853</v>
          </cell>
          <cell r="T4359">
            <v>412024</v>
          </cell>
          <cell r="U4359">
            <v>0</v>
          </cell>
          <cell r="V4359">
            <v>0</v>
          </cell>
          <cell r="W4359">
            <v>0</v>
          </cell>
        </row>
        <row r="4360">
          <cell r="A4360" t="str">
            <v>450340</v>
          </cell>
          <cell r="B4360" t="str">
            <v>1254</v>
          </cell>
          <cell r="C4360" t="str">
            <v>12</v>
          </cell>
          <cell r="D4360" t="str">
            <v>10</v>
          </cell>
          <cell r="E4360">
            <v>61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129570</v>
          </cell>
          <cell r="O4360">
            <v>0</v>
          </cell>
          <cell r="P4360">
            <v>0</v>
          </cell>
          <cell r="Q4360">
            <v>0</v>
          </cell>
          <cell r="R4360">
            <v>11249</v>
          </cell>
          <cell r="S4360">
            <v>828853</v>
          </cell>
          <cell r="T4360">
            <v>541594</v>
          </cell>
          <cell r="U4360">
            <v>11249</v>
          </cell>
          <cell r="V4360">
            <v>0</v>
          </cell>
          <cell r="W4360">
            <v>0</v>
          </cell>
        </row>
        <row r="4361">
          <cell r="A4361" t="str">
            <v>450340</v>
          </cell>
          <cell r="B4361" t="str">
            <v>1254</v>
          </cell>
          <cell r="C4361" t="str">
            <v>12</v>
          </cell>
          <cell r="D4361" t="str">
            <v>10</v>
          </cell>
          <cell r="E4361">
            <v>66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828853</v>
          </cell>
          <cell r="Q4361">
            <v>541594</v>
          </cell>
          <cell r="R4361">
            <v>11249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</row>
        <row r="4362">
          <cell r="A4362" t="str">
            <v>450340</v>
          </cell>
          <cell r="B4362" t="str">
            <v>1254</v>
          </cell>
          <cell r="C4362" t="str">
            <v>12</v>
          </cell>
          <cell r="D4362" t="str">
            <v>10</v>
          </cell>
          <cell r="E4362">
            <v>71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828853</v>
          </cell>
          <cell r="Q4362">
            <v>541594</v>
          </cell>
          <cell r="R4362">
            <v>11249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</row>
        <row r="4363">
          <cell r="A4363" t="str">
            <v>450340</v>
          </cell>
          <cell r="B4363" t="str">
            <v>1254</v>
          </cell>
          <cell r="C4363" t="str">
            <v>12</v>
          </cell>
          <cell r="D4363" t="str">
            <v>10</v>
          </cell>
          <cell r="E4363">
            <v>76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</row>
        <row r="4364">
          <cell r="A4364" t="str">
            <v>450340</v>
          </cell>
          <cell r="B4364" t="str">
            <v>1254</v>
          </cell>
          <cell r="C4364" t="str">
            <v>12</v>
          </cell>
          <cell r="D4364" t="str">
            <v>10</v>
          </cell>
          <cell r="E4364">
            <v>81</v>
          </cell>
          <cell r="G4364">
            <v>828853</v>
          </cell>
          <cell r="H4364">
            <v>541594</v>
          </cell>
          <cell r="I4364">
            <v>11249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</row>
        <row r="4365">
          <cell r="A4365" t="str">
            <v>450340</v>
          </cell>
          <cell r="B4365" t="str">
            <v>1254</v>
          </cell>
          <cell r="C4365" t="str">
            <v>12</v>
          </cell>
          <cell r="D4365" t="str">
            <v>10</v>
          </cell>
          <cell r="E4365">
            <v>86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</row>
        <row r="4366">
          <cell r="A4366" t="str">
            <v>450340</v>
          </cell>
          <cell r="B4366" t="str">
            <v>1254</v>
          </cell>
          <cell r="C4366" t="str">
            <v>12</v>
          </cell>
          <cell r="D4366" t="str">
            <v>10</v>
          </cell>
          <cell r="E4366">
            <v>91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</row>
        <row r="4367">
          <cell r="A4367" t="str">
            <v>450340</v>
          </cell>
          <cell r="B4367" t="str">
            <v>1254</v>
          </cell>
          <cell r="C4367" t="str">
            <v>12</v>
          </cell>
          <cell r="D4367" t="str">
            <v>10</v>
          </cell>
          <cell r="E4367">
            <v>96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</row>
        <row r="4368">
          <cell r="A4368" t="str">
            <v>450340</v>
          </cell>
          <cell r="B4368" t="str">
            <v>1254</v>
          </cell>
          <cell r="C4368" t="str">
            <v>12</v>
          </cell>
          <cell r="D4368" t="str">
            <v>10</v>
          </cell>
          <cell r="E4368">
            <v>101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</row>
        <row r="4369">
          <cell r="A4369" t="str">
            <v>450340</v>
          </cell>
          <cell r="B4369" t="str">
            <v>1254</v>
          </cell>
          <cell r="C4369" t="str">
            <v>12</v>
          </cell>
          <cell r="D4369" t="str">
            <v>10</v>
          </cell>
          <cell r="E4369">
            <v>106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-5329</v>
          </cell>
          <cell r="P4369">
            <v>0</v>
          </cell>
          <cell r="Q4369">
            <v>0</v>
          </cell>
          <cell r="R4369">
            <v>1089</v>
          </cell>
          <cell r="S4369">
            <v>0</v>
          </cell>
          <cell r="T4369">
            <v>0</v>
          </cell>
          <cell r="U4369">
            <v>-27018</v>
          </cell>
          <cell r="V4369">
            <v>0</v>
          </cell>
          <cell r="W4369">
            <v>0</v>
          </cell>
        </row>
        <row r="4370">
          <cell r="A4370" t="str">
            <v>450340</v>
          </cell>
          <cell r="B4370" t="str">
            <v>1254</v>
          </cell>
          <cell r="C4370" t="str">
            <v>12</v>
          </cell>
          <cell r="D4370" t="str">
            <v>10</v>
          </cell>
          <cell r="E4370">
            <v>111</v>
          </cell>
          <cell r="G4370">
            <v>0</v>
          </cell>
          <cell r="H4370">
            <v>0</v>
          </cell>
          <cell r="I4370">
            <v>-31258</v>
          </cell>
          <cell r="J4370">
            <v>1048460</v>
          </cell>
          <cell r="K4370">
            <v>625091</v>
          </cell>
          <cell r="L4370">
            <v>70023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</row>
        <row r="4371">
          <cell r="A4371" t="str">
            <v>450340</v>
          </cell>
          <cell r="B4371" t="str">
            <v>1254</v>
          </cell>
          <cell r="C4371" t="str">
            <v>12</v>
          </cell>
          <cell r="D4371" t="str">
            <v>12</v>
          </cell>
          <cell r="E4371">
            <v>1</v>
          </cell>
          <cell r="G4371">
            <v>24557</v>
          </cell>
          <cell r="H4371">
            <v>62579</v>
          </cell>
          <cell r="I4371">
            <v>46094</v>
          </cell>
          <cell r="J4371">
            <v>910</v>
          </cell>
          <cell r="K4371">
            <v>2210</v>
          </cell>
          <cell r="L4371">
            <v>2155</v>
          </cell>
          <cell r="M4371">
            <v>0</v>
          </cell>
          <cell r="N4371">
            <v>0</v>
          </cell>
          <cell r="O4371">
            <v>0</v>
          </cell>
          <cell r="P4371">
            <v>443</v>
          </cell>
          <cell r="Q4371">
            <v>1349</v>
          </cell>
          <cell r="R4371">
            <v>932</v>
          </cell>
          <cell r="S4371">
            <v>947</v>
          </cell>
          <cell r="T4371">
            <v>3163</v>
          </cell>
          <cell r="U4371">
            <v>2724</v>
          </cell>
          <cell r="V4371">
            <v>0</v>
          </cell>
          <cell r="W4371">
            <v>0</v>
          </cell>
        </row>
        <row r="4372">
          <cell r="A4372" t="str">
            <v>450340</v>
          </cell>
          <cell r="B4372" t="str">
            <v>1254</v>
          </cell>
          <cell r="C4372" t="str">
            <v>12</v>
          </cell>
          <cell r="D4372" t="str">
            <v>12</v>
          </cell>
          <cell r="E4372">
            <v>6</v>
          </cell>
          <cell r="G4372">
            <v>0</v>
          </cell>
          <cell r="H4372">
            <v>0</v>
          </cell>
          <cell r="I4372">
            <v>0</v>
          </cell>
          <cell r="J4372">
            <v>3281</v>
          </cell>
          <cell r="K4372">
            <v>3401</v>
          </cell>
          <cell r="L4372">
            <v>3492</v>
          </cell>
          <cell r="M4372">
            <v>1344</v>
          </cell>
          <cell r="N4372">
            <v>3337</v>
          </cell>
          <cell r="O4372">
            <v>2007</v>
          </cell>
          <cell r="P4372">
            <v>8389</v>
          </cell>
          <cell r="Q4372">
            <v>23415</v>
          </cell>
          <cell r="R4372">
            <v>23388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</row>
        <row r="4373">
          <cell r="A4373" t="str">
            <v>450340</v>
          </cell>
          <cell r="B4373" t="str">
            <v>1254</v>
          </cell>
          <cell r="C4373" t="str">
            <v>12</v>
          </cell>
          <cell r="D4373" t="str">
            <v>12</v>
          </cell>
          <cell r="E4373">
            <v>11</v>
          </cell>
          <cell r="G4373">
            <v>5807</v>
          </cell>
          <cell r="H4373">
            <v>19708</v>
          </cell>
          <cell r="I4373">
            <v>19748</v>
          </cell>
          <cell r="J4373">
            <v>1308</v>
          </cell>
          <cell r="K4373">
            <v>1308</v>
          </cell>
          <cell r="L4373">
            <v>2701</v>
          </cell>
          <cell r="M4373">
            <v>1686</v>
          </cell>
          <cell r="N4373">
            <v>5898</v>
          </cell>
          <cell r="O4373">
            <v>10556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</row>
        <row r="4374">
          <cell r="A4374" t="str">
            <v>450340</v>
          </cell>
          <cell r="B4374" t="str">
            <v>1254</v>
          </cell>
          <cell r="C4374" t="str">
            <v>12</v>
          </cell>
          <cell r="D4374" t="str">
            <v>12</v>
          </cell>
          <cell r="E4374">
            <v>16</v>
          </cell>
          <cell r="G4374">
            <v>0</v>
          </cell>
          <cell r="H4374">
            <v>0</v>
          </cell>
          <cell r="I4374">
            <v>0</v>
          </cell>
          <cell r="J4374">
            <v>12915</v>
          </cell>
          <cell r="K4374">
            <v>9590</v>
          </cell>
          <cell r="L4374">
            <v>6448</v>
          </cell>
          <cell r="M4374">
            <v>61587</v>
          </cell>
          <cell r="N4374">
            <v>135958</v>
          </cell>
          <cell r="O4374">
            <v>120245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</row>
        <row r="4375">
          <cell r="A4375" t="str">
            <v>450340</v>
          </cell>
          <cell r="B4375" t="str">
            <v>1254</v>
          </cell>
          <cell r="C4375" t="str">
            <v>12</v>
          </cell>
          <cell r="D4375" t="str">
            <v>12</v>
          </cell>
          <cell r="E4375">
            <v>21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170</v>
          </cell>
          <cell r="N4375">
            <v>170</v>
          </cell>
          <cell r="O4375">
            <v>353</v>
          </cell>
          <cell r="P4375">
            <v>1243</v>
          </cell>
          <cell r="Q4375">
            <v>1243</v>
          </cell>
          <cell r="R4375">
            <v>3171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</row>
        <row r="4376">
          <cell r="A4376" t="str">
            <v>450340</v>
          </cell>
          <cell r="B4376" t="str">
            <v>1254</v>
          </cell>
          <cell r="C4376" t="str">
            <v>12</v>
          </cell>
          <cell r="D4376" t="str">
            <v>12</v>
          </cell>
          <cell r="E4376">
            <v>26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1325</v>
          </cell>
          <cell r="L4376">
            <v>1325</v>
          </cell>
          <cell r="M4376">
            <v>0</v>
          </cell>
          <cell r="N4376">
            <v>0</v>
          </cell>
          <cell r="O4376">
            <v>0</v>
          </cell>
          <cell r="P4376">
            <v>1413</v>
          </cell>
          <cell r="Q4376">
            <v>2738</v>
          </cell>
          <cell r="R4376">
            <v>4849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</row>
        <row r="4377">
          <cell r="A4377" t="str">
            <v>450340</v>
          </cell>
          <cell r="B4377" t="str">
            <v>1254</v>
          </cell>
          <cell r="C4377" t="str">
            <v>12</v>
          </cell>
          <cell r="D4377" t="str">
            <v>12</v>
          </cell>
          <cell r="E4377">
            <v>31</v>
          </cell>
          <cell r="G4377">
            <v>63000</v>
          </cell>
          <cell r="H4377">
            <v>138696</v>
          </cell>
          <cell r="I4377">
            <v>125094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</row>
        <row r="4378">
          <cell r="A4378" t="str">
            <v>450340</v>
          </cell>
          <cell r="B4378" t="str">
            <v>1254</v>
          </cell>
          <cell r="C4378" t="str">
            <v>12</v>
          </cell>
          <cell r="D4378" t="str">
            <v>16</v>
          </cell>
          <cell r="E4378">
            <v>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</row>
        <row r="4379">
          <cell r="A4379" t="str">
            <v>450340</v>
          </cell>
          <cell r="B4379" t="str">
            <v>1254</v>
          </cell>
          <cell r="C4379" t="str">
            <v>12</v>
          </cell>
          <cell r="D4379" t="str">
            <v>16</v>
          </cell>
          <cell r="E4379">
            <v>5</v>
          </cell>
          <cell r="G4379">
            <v>29000</v>
          </cell>
          <cell r="H4379">
            <v>29000</v>
          </cell>
          <cell r="I4379">
            <v>28387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310000</v>
          </cell>
          <cell r="T4379">
            <v>357500</v>
          </cell>
          <cell r="U4379">
            <v>357435</v>
          </cell>
          <cell r="V4379">
            <v>0</v>
          </cell>
          <cell r="W4379">
            <v>0</v>
          </cell>
        </row>
        <row r="4380">
          <cell r="A4380" t="str">
            <v>450340</v>
          </cell>
          <cell r="B4380" t="str">
            <v>1254</v>
          </cell>
          <cell r="C4380" t="str">
            <v>12</v>
          </cell>
          <cell r="D4380" t="str">
            <v>16</v>
          </cell>
          <cell r="E4380">
            <v>9</v>
          </cell>
          <cell r="G4380">
            <v>0</v>
          </cell>
          <cell r="H4380">
            <v>0</v>
          </cell>
          <cell r="I4380">
            <v>4043</v>
          </cell>
          <cell r="J4380">
            <v>0</v>
          </cell>
          <cell r="K4380">
            <v>339000</v>
          </cell>
          <cell r="L4380">
            <v>386500</v>
          </cell>
          <cell r="M4380">
            <v>389865</v>
          </cell>
          <cell r="N4380">
            <v>0</v>
          </cell>
          <cell r="O4380">
            <v>0</v>
          </cell>
          <cell r="P4380">
            <v>0</v>
          </cell>
          <cell r="Q4380">
            <v>2166</v>
          </cell>
          <cell r="R4380">
            <v>0</v>
          </cell>
          <cell r="S4380">
            <v>222194</v>
          </cell>
          <cell r="T4380">
            <v>222194</v>
          </cell>
          <cell r="U4380">
            <v>209774</v>
          </cell>
          <cell r="V4380">
            <v>0</v>
          </cell>
          <cell r="W4380">
            <v>0</v>
          </cell>
        </row>
        <row r="4381">
          <cell r="A4381" t="str">
            <v>450340</v>
          </cell>
          <cell r="B4381" t="str">
            <v>1254</v>
          </cell>
          <cell r="C4381" t="str">
            <v>12</v>
          </cell>
          <cell r="D4381" t="str">
            <v>16</v>
          </cell>
          <cell r="E4381">
            <v>13</v>
          </cell>
          <cell r="G4381">
            <v>293264</v>
          </cell>
          <cell r="H4381">
            <v>275386</v>
          </cell>
          <cell r="I4381">
            <v>275386</v>
          </cell>
          <cell r="J4381">
            <v>0</v>
          </cell>
          <cell r="K4381">
            <v>569980</v>
          </cell>
          <cell r="L4381">
            <v>578869</v>
          </cell>
          <cell r="M4381">
            <v>578869</v>
          </cell>
          <cell r="N4381">
            <v>0</v>
          </cell>
          <cell r="O4381">
            <v>85000</v>
          </cell>
          <cell r="P4381">
            <v>85000</v>
          </cell>
          <cell r="Q4381">
            <v>78233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</row>
        <row r="4382">
          <cell r="A4382" t="str">
            <v>450340</v>
          </cell>
          <cell r="B4382" t="str">
            <v>1254</v>
          </cell>
          <cell r="C4382" t="str">
            <v>12</v>
          </cell>
          <cell r="D4382" t="str">
            <v>16</v>
          </cell>
          <cell r="E4382">
            <v>17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1170438</v>
          </cell>
          <cell r="P4382">
            <v>1161449</v>
          </cell>
          <cell r="Q4382">
            <v>1142262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</row>
        <row r="4383">
          <cell r="A4383" t="str">
            <v>450340</v>
          </cell>
          <cell r="B4383" t="str">
            <v>1254</v>
          </cell>
          <cell r="C4383" t="str">
            <v>12</v>
          </cell>
          <cell r="D4383" t="str">
            <v>16</v>
          </cell>
          <cell r="E4383">
            <v>21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2000</v>
          </cell>
          <cell r="T4383">
            <v>2000</v>
          </cell>
          <cell r="U4383">
            <v>1957</v>
          </cell>
          <cell r="V4383">
            <v>0</v>
          </cell>
          <cell r="W4383">
            <v>0</v>
          </cell>
        </row>
        <row r="4384">
          <cell r="A4384" t="str">
            <v>450340</v>
          </cell>
          <cell r="B4384" t="str">
            <v>1254</v>
          </cell>
          <cell r="C4384" t="str">
            <v>12</v>
          </cell>
          <cell r="D4384" t="str">
            <v>16</v>
          </cell>
          <cell r="E4384">
            <v>25</v>
          </cell>
          <cell r="G4384">
            <v>12000</v>
          </cell>
          <cell r="H4384">
            <v>12000</v>
          </cell>
          <cell r="I4384">
            <v>2871</v>
          </cell>
          <cell r="J4384">
            <v>0</v>
          </cell>
          <cell r="K4384">
            <v>1523438</v>
          </cell>
          <cell r="L4384">
            <v>1561949</v>
          </cell>
          <cell r="M4384">
            <v>1539121</v>
          </cell>
          <cell r="N4384">
            <v>0</v>
          </cell>
          <cell r="O4384">
            <v>17000</v>
          </cell>
          <cell r="P4384">
            <v>17000</v>
          </cell>
          <cell r="Q4384">
            <v>21477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</row>
        <row r="4385">
          <cell r="A4385" t="str">
            <v>450340</v>
          </cell>
          <cell r="B4385" t="str">
            <v>1254</v>
          </cell>
          <cell r="C4385" t="str">
            <v>12</v>
          </cell>
          <cell r="D4385" t="str">
            <v>16</v>
          </cell>
          <cell r="E4385">
            <v>29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</row>
        <row r="4386">
          <cell r="A4386" t="str">
            <v>450340</v>
          </cell>
          <cell r="B4386" t="str">
            <v>1254</v>
          </cell>
          <cell r="C4386" t="str">
            <v>12</v>
          </cell>
          <cell r="D4386" t="str">
            <v>16</v>
          </cell>
          <cell r="E4386">
            <v>33</v>
          </cell>
          <cell r="G4386">
            <v>0</v>
          </cell>
          <cell r="H4386">
            <v>3555</v>
          </cell>
          <cell r="I4386">
            <v>11312</v>
          </cell>
          <cell r="J4386">
            <v>0</v>
          </cell>
          <cell r="K4386">
            <v>7425</v>
          </cell>
          <cell r="L4386">
            <v>0</v>
          </cell>
          <cell r="M4386">
            <v>0</v>
          </cell>
          <cell r="N4386">
            <v>0</v>
          </cell>
          <cell r="O4386">
            <v>24425</v>
          </cell>
          <cell r="P4386">
            <v>20555</v>
          </cell>
          <cell r="Q4386">
            <v>32789</v>
          </cell>
          <cell r="R4386">
            <v>0</v>
          </cell>
          <cell r="S4386">
            <v>21841</v>
          </cell>
          <cell r="T4386">
            <v>27439</v>
          </cell>
          <cell r="U4386">
            <v>27439</v>
          </cell>
          <cell r="V4386">
            <v>0</v>
          </cell>
          <cell r="W4386">
            <v>0</v>
          </cell>
        </row>
        <row r="4387">
          <cell r="A4387" t="str">
            <v>450340</v>
          </cell>
          <cell r="B4387" t="str">
            <v>1254</v>
          </cell>
          <cell r="C4387" t="str">
            <v>12</v>
          </cell>
          <cell r="D4387" t="str">
            <v>16</v>
          </cell>
          <cell r="E4387">
            <v>37</v>
          </cell>
          <cell r="G4387">
            <v>1736271</v>
          </cell>
          <cell r="H4387">
            <v>1726706</v>
          </cell>
          <cell r="I4387">
            <v>1726706</v>
          </cell>
          <cell r="J4387">
            <v>0</v>
          </cell>
          <cell r="K4387">
            <v>1758112</v>
          </cell>
          <cell r="L4387">
            <v>1754145</v>
          </cell>
          <cell r="M4387">
            <v>1754145</v>
          </cell>
          <cell r="N4387">
            <v>0</v>
          </cell>
          <cell r="O4387">
            <v>640</v>
          </cell>
          <cell r="P4387">
            <v>130486</v>
          </cell>
          <cell r="Q4387">
            <v>130486</v>
          </cell>
          <cell r="R4387">
            <v>0</v>
          </cell>
          <cell r="S4387">
            <v>0</v>
          </cell>
          <cell r="T4387">
            <v>481683</v>
          </cell>
          <cell r="U4387">
            <v>481683</v>
          </cell>
          <cell r="V4387">
            <v>0</v>
          </cell>
          <cell r="W4387">
            <v>0</v>
          </cell>
        </row>
        <row r="4388">
          <cell r="A4388" t="str">
            <v>450340</v>
          </cell>
          <cell r="B4388" t="str">
            <v>1254</v>
          </cell>
          <cell r="C4388" t="str">
            <v>12</v>
          </cell>
          <cell r="D4388" t="str">
            <v>16</v>
          </cell>
          <cell r="E4388">
            <v>41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19000</v>
          </cell>
          <cell r="M4388">
            <v>19000</v>
          </cell>
          <cell r="N4388">
            <v>0</v>
          </cell>
          <cell r="O4388">
            <v>0</v>
          </cell>
          <cell r="P4388">
            <v>500683</v>
          </cell>
          <cell r="Q4388">
            <v>500683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</row>
        <row r="4389">
          <cell r="A4389" t="str">
            <v>450340</v>
          </cell>
          <cell r="B4389" t="str">
            <v>1254</v>
          </cell>
          <cell r="C4389" t="str">
            <v>12</v>
          </cell>
          <cell r="D4389" t="str">
            <v>16</v>
          </cell>
          <cell r="E4389">
            <v>45</v>
          </cell>
          <cell r="G4389">
            <v>5335</v>
          </cell>
          <cell r="H4389">
            <v>5335</v>
          </cell>
          <cell r="I4389">
            <v>5335</v>
          </cell>
          <cell r="J4389">
            <v>0</v>
          </cell>
          <cell r="K4389">
            <v>25882</v>
          </cell>
          <cell r="L4389">
            <v>95108</v>
          </cell>
          <cell r="M4389">
            <v>95108</v>
          </cell>
          <cell r="N4389">
            <v>0</v>
          </cell>
          <cell r="O4389">
            <v>31217</v>
          </cell>
          <cell r="P4389">
            <v>100443</v>
          </cell>
          <cell r="Q4389">
            <v>100443</v>
          </cell>
          <cell r="R4389">
            <v>0</v>
          </cell>
          <cell r="S4389">
            <v>582994</v>
          </cell>
          <cell r="T4389">
            <v>690679</v>
          </cell>
          <cell r="U4389">
            <v>204366</v>
          </cell>
          <cell r="V4389">
            <v>0</v>
          </cell>
          <cell r="W4389">
            <v>0</v>
          </cell>
        </row>
        <row r="4390">
          <cell r="A4390" t="str">
            <v>450340</v>
          </cell>
          <cell r="B4390" t="str">
            <v>1254</v>
          </cell>
          <cell r="C4390" t="str">
            <v>12</v>
          </cell>
          <cell r="D4390" t="str">
            <v>16</v>
          </cell>
          <cell r="E4390">
            <v>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3800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</row>
        <row r="4391">
          <cell r="A4391" t="str">
            <v>450340</v>
          </cell>
          <cell r="B4391" t="str">
            <v>1254</v>
          </cell>
          <cell r="C4391" t="str">
            <v>12</v>
          </cell>
          <cell r="D4391" t="str">
            <v>16</v>
          </cell>
          <cell r="E4391">
            <v>53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1325</v>
          </cell>
          <cell r="M4391">
            <v>1325</v>
          </cell>
          <cell r="N4391">
            <v>0</v>
          </cell>
          <cell r="O4391">
            <v>2372963</v>
          </cell>
          <cell r="P4391">
            <v>3181561</v>
          </cell>
          <cell r="Q4391">
            <v>2691448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</row>
        <row r="4392">
          <cell r="A4392" t="str">
            <v>450340</v>
          </cell>
          <cell r="B4392" t="str">
            <v>1254</v>
          </cell>
          <cell r="C4392" t="str">
            <v>12</v>
          </cell>
          <cell r="D4392" t="str">
            <v>21</v>
          </cell>
          <cell r="E4392">
            <v>1</v>
          </cell>
          <cell r="G4392">
            <v>14034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27287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</row>
        <row r="4393">
          <cell r="A4393" t="str">
            <v>450340</v>
          </cell>
          <cell r="B4393" t="str">
            <v>1254</v>
          </cell>
          <cell r="C4393" t="str">
            <v>12</v>
          </cell>
          <cell r="D4393" t="str">
            <v>21</v>
          </cell>
          <cell r="E4393">
            <v>17</v>
          </cell>
          <cell r="G4393">
            <v>14034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</row>
        <row r="4394">
          <cell r="A4394" t="str">
            <v>450340</v>
          </cell>
          <cell r="B4394" t="str">
            <v>1254</v>
          </cell>
          <cell r="C4394" t="str">
            <v>12</v>
          </cell>
          <cell r="D4394" t="str">
            <v>21</v>
          </cell>
          <cell r="E4394">
            <v>33</v>
          </cell>
          <cell r="G4394">
            <v>14034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</row>
        <row r="4395">
          <cell r="A4395" t="str">
            <v>450340</v>
          </cell>
          <cell r="B4395" t="str">
            <v>1254</v>
          </cell>
          <cell r="C4395" t="str">
            <v>12</v>
          </cell>
          <cell r="D4395" t="str">
            <v>21</v>
          </cell>
          <cell r="E4395">
            <v>49</v>
          </cell>
          <cell r="G4395">
            <v>14034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</row>
        <row r="4396">
          <cell r="A4396" t="str">
            <v>450340</v>
          </cell>
          <cell r="B4396" t="str">
            <v>1254</v>
          </cell>
          <cell r="C4396" t="str">
            <v>12</v>
          </cell>
          <cell r="D4396" t="str">
            <v>21</v>
          </cell>
          <cell r="E4396">
            <v>65</v>
          </cell>
          <cell r="G4396">
            <v>14034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27287</v>
          </cell>
          <cell r="M4396">
            <v>0</v>
          </cell>
          <cell r="N4396">
            <v>27287</v>
          </cell>
          <cell r="O4396">
            <v>0</v>
          </cell>
          <cell r="P4396">
            <v>27287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</row>
        <row r="4397">
          <cell r="A4397" t="str">
            <v>450340</v>
          </cell>
          <cell r="B4397" t="str">
            <v>1254</v>
          </cell>
          <cell r="C4397" t="str">
            <v>12</v>
          </cell>
          <cell r="D4397" t="str">
            <v>21</v>
          </cell>
          <cell r="E4397">
            <v>1</v>
          </cell>
          <cell r="G4397">
            <v>452025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</row>
        <row r="4398">
          <cell r="A4398" t="str">
            <v>450340</v>
          </cell>
          <cell r="B4398" t="str">
            <v>1254</v>
          </cell>
          <cell r="C4398" t="str">
            <v>12</v>
          </cell>
          <cell r="D4398" t="str">
            <v>21</v>
          </cell>
          <cell r="E4398">
            <v>17</v>
          </cell>
          <cell r="G4398">
            <v>452025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</row>
        <row r="4399">
          <cell r="A4399" t="str">
            <v>450340</v>
          </cell>
          <cell r="B4399" t="str">
            <v>1254</v>
          </cell>
          <cell r="C4399" t="str">
            <v>12</v>
          </cell>
          <cell r="D4399" t="str">
            <v>21</v>
          </cell>
          <cell r="E4399">
            <v>33</v>
          </cell>
          <cell r="G4399">
            <v>452025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</row>
        <row r="4400">
          <cell r="A4400" t="str">
            <v>450340</v>
          </cell>
          <cell r="B4400" t="str">
            <v>1254</v>
          </cell>
          <cell r="C4400" t="str">
            <v>12</v>
          </cell>
          <cell r="D4400" t="str">
            <v>21</v>
          </cell>
          <cell r="E4400">
            <v>49</v>
          </cell>
          <cell r="G4400">
            <v>452025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3878</v>
          </cell>
          <cell r="W4400">
            <v>1471</v>
          </cell>
        </row>
        <row r="4401">
          <cell r="A4401" t="str">
            <v>450340</v>
          </cell>
          <cell r="B4401" t="str">
            <v>1254</v>
          </cell>
          <cell r="C4401" t="str">
            <v>12</v>
          </cell>
          <cell r="D4401" t="str">
            <v>21</v>
          </cell>
          <cell r="E4401">
            <v>65</v>
          </cell>
          <cell r="G4401">
            <v>452025</v>
          </cell>
          <cell r="H4401">
            <v>0</v>
          </cell>
          <cell r="I4401">
            <v>264</v>
          </cell>
          <cell r="J4401">
            <v>0</v>
          </cell>
          <cell r="K4401">
            <v>0</v>
          </cell>
          <cell r="L4401">
            <v>5613</v>
          </cell>
          <cell r="M4401">
            <v>0</v>
          </cell>
          <cell r="N4401">
            <v>5613</v>
          </cell>
          <cell r="O4401">
            <v>0</v>
          </cell>
          <cell r="P4401">
            <v>5613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</row>
        <row r="4402">
          <cell r="A4402" t="str">
            <v>450340</v>
          </cell>
          <cell r="B4402" t="str">
            <v>1254</v>
          </cell>
          <cell r="C4402" t="str">
            <v>12</v>
          </cell>
          <cell r="D4402" t="str">
            <v>21</v>
          </cell>
          <cell r="E4402">
            <v>1</v>
          </cell>
          <cell r="G4402">
            <v>631211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10968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</row>
        <row r="4403">
          <cell r="A4403" t="str">
            <v>450340</v>
          </cell>
          <cell r="B4403" t="str">
            <v>1254</v>
          </cell>
          <cell r="C4403" t="str">
            <v>12</v>
          </cell>
          <cell r="D4403" t="str">
            <v>21</v>
          </cell>
          <cell r="E4403">
            <v>17</v>
          </cell>
          <cell r="G4403">
            <v>631211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</row>
        <row r="4404">
          <cell r="A4404" t="str">
            <v>450340</v>
          </cell>
          <cell r="B4404" t="str">
            <v>1254</v>
          </cell>
          <cell r="C4404" t="str">
            <v>12</v>
          </cell>
          <cell r="D4404" t="str">
            <v>21</v>
          </cell>
          <cell r="E4404">
            <v>33</v>
          </cell>
          <cell r="G4404">
            <v>631211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</row>
        <row r="4405">
          <cell r="A4405" t="str">
            <v>450340</v>
          </cell>
          <cell r="B4405" t="str">
            <v>1254</v>
          </cell>
          <cell r="C4405" t="str">
            <v>12</v>
          </cell>
          <cell r="D4405" t="str">
            <v>21</v>
          </cell>
          <cell r="E4405">
            <v>49</v>
          </cell>
          <cell r="G4405">
            <v>631211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</row>
        <row r="4406">
          <cell r="A4406" t="str">
            <v>450340</v>
          </cell>
          <cell r="B4406" t="str">
            <v>1254</v>
          </cell>
          <cell r="C4406" t="str">
            <v>12</v>
          </cell>
          <cell r="D4406" t="str">
            <v>21</v>
          </cell>
          <cell r="E4406">
            <v>65</v>
          </cell>
          <cell r="G4406">
            <v>631211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10968</v>
          </cell>
          <cell r="M4406">
            <v>0</v>
          </cell>
          <cell r="N4406">
            <v>10968</v>
          </cell>
          <cell r="O4406">
            <v>0</v>
          </cell>
          <cell r="P4406">
            <v>10968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</row>
        <row r="4407">
          <cell r="A4407" t="str">
            <v>450340</v>
          </cell>
          <cell r="B4407" t="str">
            <v>1254</v>
          </cell>
          <cell r="C4407" t="str">
            <v>12</v>
          </cell>
          <cell r="D4407" t="str">
            <v>21</v>
          </cell>
          <cell r="E4407">
            <v>1</v>
          </cell>
          <cell r="G4407">
            <v>701015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8143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</row>
        <row r="4408">
          <cell r="A4408" t="str">
            <v>450340</v>
          </cell>
          <cell r="B4408" t="str">
            <v>1254</v>
          </cell>
          <cell r="C4408" t="str">
            <v>12</v>
          </cell>
          <cell r="D4408" t="str">
            <v>21</v>
          </cell>
          <cell r="E4408">
            <v>17</v>
          </cell>
          <cell r="G4408">
            <v>701015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</row>
        <row r="4409">
          <cell r="A4409" t="str">
            <v>450340</v>
          </cell>
          <cell r="B4409" t="str">
            <v>1254</v>
          </cell>
          <cell r="C4409" t="str">
            <v>12</v>
          </cell>
          <cell r="D4409" t="str">
            <v>21</v>
          </cell>
          <cell r="E4409">
            <v>33</v>
          </cell>
          <cell r="G4409">
            <v>701015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</row>
        <row r="4410">
          <cell r="A4410" t="str">
            <v>450340</v>
          </cell>
          <cell r="B4410" t="str">
            <v>1254</v>
          </cell>
          <cell r="C4410" t="str">
            <v>12</v>
          </cell>
          <cell r="D4410" t="str">
            <v>21</v>
          </cell>
          <cell r="E4410">
            <v>49</v>
          </cell>
          <cell r="G4410">
            <v>701015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</row>
        <row r="4411">
          <cell r="A4411" t="str">
            <v>450340</v>
          </cell>
          <cell r="B4411" t="str">
            <v>1254</v>
          </cell>
          <cell r="C4411" t="str">
            <v>12</v>
          </cell>
          <cell r="D4411" t="str">
            <v>21</v>
          </cell>
          <cell r="E4411">
            <v>65</v>
          </cell>
          <cell r="G4411">
            <v>701015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8143</v>
          </cell>
          <cell r="M4411">
            <v>0</v>
          </cell>
          <cell r="N4411">
            <v>8143</v>
          </cell>
          <cell r="O4411">
            <v>0</v>
          </cell>
          <cell r="P4411">
            <v>8143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</row>
        <row r="4412">
          <cell r="A4412" t="str">
            <v>450340</v>
          </cell>
          <cell r="B4412" t="str">
            <v>1254</v>
          </cell>
          <cell r="C4412" t="str">
            <v>12</v>
          </cell>
          <cell r="D4412" t="str">
            <v>21</v>
          </cell>
          <cell r="E4412">
            <v>1</v>
          </cell>
          <cell r="G4412">
            <v>751153</v>
          </cell>
          <cell r="H4412">
            <v>208095</v>
          </cell>
          <cell r="I4412">
            <v>35256</v>
          </cell>
          <cell r="J4412">
            <v>1565</v>
          </cell>
          <cell r="K4412">
            <v>244916</v>
          </cell>
          <cell r="L4412">
            <v>76164</v>
          </cell>
          <cell r="M4412">
            <v>52924</v>
          </cell>
          <cell r="N4412">
            <v>6692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</row>
        <row r="4413">
          <cell r="A4413" t="str">
            <v>450340</v>
          </cell>
          <cell r="B4413" t="str">
            <v>1254</v>
          </cell>
          <cell r="C4413" t="str">
            <v>12</v>
          </cell>
          <cell r="D4413" t="str">
            <v>21</v>
          </cell>
          <cell r="E4413">
            <v>17</v>
          </cell>
          <cell r="G4413">
            <v>751153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</row>
        <row r="4414">
          <cell r="A4414" t="str">
            <v>450340</v>
          </cell>
          <cell r="B4414" t="str">
            <v>1254</v>
          </cell>
          <cell r="C4414" t="str">
            <v>12</v>
          </cell>
          <cell r="D4414" t="str">
            <v>21</v>
          </cell>
          <cell r="E4414">
            <v>33</v>
          </cell>
          <cell r="G4414">
            <v>751153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</row>
        <row r="4415">
          <cell r="A4415" t="str">
            <v>450340</v>
          </cell>
          <cell r="B4415" t="str">
            <v>1254</v>
          </cell>
          <cell r="C4415" t="str">
            <v>12</v>
          </cell>
          <cell r="D4415" t="str">
            <v>21</v>
          </cell>
          <cell r="E4415">
            <v>49</v>
          </cell>
          <cell r="G4415">
            <v>751153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30</v>
          </cell>
          <cell r="U4415">
            <v>0</v>
          </cell>
          <cell r="V4415">
            <v>0</v>
          </cell>
          <cell r="W4415">
            <v>6316</v>
          </cell>
        </row>
        <row r="4416">
          <cell r="A4416" t="str">
            <v>450340</v>
          </cell>
          <cell r="B4416" t="str">
            <v>1254</v>
          </cell>
          <cell r="C4416" t="str">
            <v>12</v>
          </cell>
          <cell r="D4416" t="str">
            <v>21</v>
          </cell>
          <cell r="E4416">
            <v>65</v>
          </cell>
          <cell r="G4416">
            <v>751153</v>
          </cell>
          <cell r="H4416">
            <v>0</v>
          </cell>
          <cell r="I4416">
            <v>1066</v>
          </cell>
          <cell r="J4416">
            <v>0</v>
          </cell>
          <cell r="K4416">
            <v>1550</v>
          </cell>
          <cell r="L4416">
            <v>389658</v>
          </cell>
          <cell r="M4416">
            <v>0</v>
          </cell>
          <cell r="N4416">
            <v>389658</v>
          </cell>
          <cell r="O4416">
            <v>0</v>
          </cell>
          <cell r="P4416">
            <v>389658</v>
          </cell>
          <cell r="Q4416">
            <v>97</v>
          </cell>
          <cell r="R4416">
            <v>97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</row>
        <row r="4417">
          <cell r="A4417" t="str">
            <v>450340</v>
          </cell>
          <cell r="B4417" t="str">
            <v>1254</v>
          </cell>
          <cell r="C4417" t="str">
            <v>12</v>
          </cell>
          <cell r="D4417" t="str">
            <v>21</v>
          </cell>
          <cell r="E4417">
            <v>1</v>
          </cell>
          <cell r="G4417">
            <v>751164</v>
          </cell>
          <cell r="H4417">
            <v>0</v>
          </cell>
          <cell r="I4417">
            <v>0</v>
          </cell>
          <cell r="J4417">
            <v>540</v>
          </cell>
          <cell r="K4417">
            <v>540</v>
          </cell>
          <cell r="L4417">
            <v>157</v>
          </cell>
          <cell r="M4417">
            <v>588</v>
          </cell>
          <cell r="N4417">
            <v>0</v>
          </cell>
          <cell r="O4417">
            <v>120</v>
          </cell>
          <cell r="P4417">
            <v>0</v>
          </cell>
          <cell r="Q4417">
            <v>0</v>
          </cell>
          <cell r="R4417">
            <v>0</v>
          </cell>
          <cell r="S4417">
            <v>173</v>
          </cell>
          <cell r="T4417">
            <v>0</v>
          </cell>
          <cell r="U4417">
            <v>293</v>
          </cell>
          <cell r="V4417">
            <v>0</v>
          </cell>
          <cell r="W4417">
            <v>0</v>
          </cell>
        </row>
        <row r="4418">
          <cell r="A4418" t="str">
            <v>450340</v>
          </cell>
          <cell r="B4418" t="str">
            <v>1254</v>
          </cell>
          <cell r="C4418" t="str">
            <v>12</v>
          </cell>
          <cell r="D4418" t="str">
            <v>21</v>
          </cell>
          <cell r="E4418">
            <v>17</v>
          </cell>
          <cell r="G4418">
            <v>751164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293</v>
          </cell>
          <cell r="O4418">
            <v>0</v>
          </cell>
          <cell r="P4418">
            <v>292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</row>
        <row r="4419">
          <cell r="A4419" t="str">
            <v>450340</v>
          </cell>
          <cell r="B4419" t="str">
            <v>1254</v>
          </cell>
          <cell r="C4419" t="str">
            <v>12</v>
          </cell>
          <cell r="D4419" t="str">
            <v>21</v>
          </cell>
          <cell r="E4419">
            <v>33</v>
          </cell>
          <cell r="G4419">
            <v>751164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292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</row>
        <row r="4420">
          <cell r="A4420" t="str">
            <v>450340</v>
          </cell>
          <cell r="B4420" t="str">
            <v>1254</v>
          </cell>
          <cell r="C4420" t="str">
            <v>12</v>
          </cell>
          <cell r="D4420" t="str">
            <v>21</v>
          </cell>
          <cell r="E4420">
            <v>49</v>
          </cell>
          <cell r="G4420">
            <v>751164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292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</row>
        <row r="4421">
          <cell r="A4421" t="str">
            <v>450340</v>
          </cell>
          <cell r="B4421" t="str">
            <v>1254</v>
          </cell>
          <cell r="C4421" t="str">
            <v>12</v>
          </cell>
          <cell r="D4421" t="str">
            <v>21</v>
          </cell>
          <cell r="E4421">
            <v>65</v>
          </cell>
          <cell r="G4421">
            <v>751164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1870</v>
          </cell>
          <cell r="M4421">
            <v>0</v>
          </cell>
          <cell r="N4421">
            <v>1870</v>
          </cell>
          <cell r="O4421">
            <v>0</v>
          </cell>
          <cell r="P4421">
            <v>1870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</row>
        <row r="4422">
          <cell r="A4422" t="str">
            <v>450340</v>
          </cell>
          <cell r="B4422" t="str">
            <v>1254</v>
          </cell>
          <cell r="C4422" t="str">
            <v>12</v>
          </cell>
          <cell r="D4422" t="str">
            <v>21</v>
          </cell>
          <cell r="E4422">
            <v>1</v>
          </cell>
          <cell r="G4422">
            <v>751175</v>
          </cell>
          <cell r="H4422">
            <v>0</v>
          </cell>
          <cell r="I4422">
            <v>227</v>
          </cell>
          <cell r="J4422">
            <v>2932</v>
          </cell>
          <cell r="K4422">
            <v>3159</v>
          </cell>
          <cell r="L4422">
            <v>890</v>
          </cell>
          <cell r="M4422">
            <v>1854</v>
          </cell>
          <cell r="N4422">
            <v>77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</row>
        <row r="4423">
          <cell r="A4423" t="str">
            <v>450340</v>
          </cell>
          <cell r="B4423" t="str">
            <v>1254</v>
          </cell>
          <cell r="C4423" t="str">
            <v>12</v>
          </cell>
          <cell r="D4423" t="str">
            <v>21</v>
          </cell>
          <cell r="E4423">
            <v>17</v>
          </cell>
          <cell r="G4423">
            <v>751175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</row>
        <row r="4424">
          <cell r="A4424" t="str">
            <v>450340</v>
          </cell>
          <cell r="B4424" t="str">
            <v>1254</v>
          </cell>
          <cell r="C4424" t="str">
            <v>12</v>
          </cell>
          <cell r="D4424" t="str">
            <v>21</v>
          </cell>
          <cell r="E4424">
            <v>33</v>
          </cell>
          <cell r="G4424">
            <v>751175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</row>
        <row r="4425">
          <cell r="A4425" t="str">
            <v>450340</v>
          </cell>
          <cell r="B4425" t="str">
            <v>1254</v>
          </cell>
          <cell r="C4425" t="str">
            <v>12</v>
          </cell>
          <cell r="D4425" t="str">
            <v>21</v>
          </cell>
          <cell r="E4425">
            <v>49</v>
          </cell>
          <cell r="G4425">
            <v>751175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</row>
        <row r="4426">
          <cell r="A4426" t="str">
            <v>450340</v>
          </cell>
          <cell r="B4426" t="str">
            <v>1254</v>
          </cell>
          <cell r="C4426" t="str">
            <v>12</v>
          </cell>
          <cell r="D4426" t="str">
            <v>21</v>
          </cell>
          <cell r="E4426">
            <v>65</v>
          </cell>
          <cell r="G4426">
            <v>751175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5980</v>
          </cell>
          <cell r="M4426">
            <v>0</v>
          </cell>
          <cell r="N4426">
            <v>5980</v>
          </cell>
          <cell r="O4426">
            <v>0</v>
          </cell>
          <cell r="P4426">
            <v>5980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</row>
        <row r="4427">
          <cell r="A4427" t="str">
            <v>450340</v>
          </cell>
          <cell r="B4427" t="str">
            <v>1254</v>
          </cell>
          <cell r="C4427" t="str">
            <v>12</v>
          </cell>
          <cell r="D4427" t="str">
            <v>21</v>
          </cell>
          <cell r="E4427">
            <v>1</v>
          </cell>
          <cell r="G4427">
            <v>751186</v>
          </cell>
          <cell r="H4427">
            <v>0</v>
          </cell>
          <cell r="I4427">
            <v>460</v>
          </cell>
          <cell r="J4427">
            <v>2347</v>
          </cell>
          <cell r="K4427">
            <v>2807</v>
          </cell>
          <cell r="L4427">
            <v>787</v>
          </cell>
          <cell r="M4427">
            <v>569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</row>
        <row r="4428">
          <cell r="A4428" t="str">
            <v>450340</v>
          </cell>
          <cell r="B4428" t="str">
            <v>1254</v>
          </cell>
          <cell r="C4428" t="str">
            <v>12</v>
          </cell>
          <cell r="D4428" t="str">
            <v>21</v>
          </cell>
          <cell r="E4428">
            <v>17</v>
          </cell>
          <cell r="G4428">
            <v>751186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</row>
        <row r="4429">
          <cell r="A4429" t="str">
            <v>450340</v>
          </cell>
          <cell r="B4429" t="str">
            <v>1254</v>
          </cell>
          <cell r="C4429" t="str">
            <v>12</v>
          </cell>
          <cell r="D4429" t="str">
            <v>21</v>
          </cell>
          <cell r="E4429">
            <v>33</v>
          </cell>
          <cell r="G4429">
            <v>751186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</row>
        <row r="4430">
          <cell r="A4430" t="str">
            <v>450340</v>
          </cell>
          <cell r="B4430" t="str">
            <v>1254</v>
          </cell>
          <cell r="C4430" t="str">
            <v>12</v>
          </cell>
          <cell r="D4430" t="str">
            <v>21</v>
          </cell>
          <cell r="E4430">
            <v>49</v>
          </cell>
          <cell r="G4430">
            <v>751186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</row>
        <row r="4431">
          <cell r="A4431" t="str">
            <v>450340</v>
          </cell>
          <cell r="B4431" t="str">
            <v>1254</v>
          </cell>
          <cell r="C4431" t="str">
            <v>12</v>
          </cell>
          <cell r="D4431" t="str">
            <v>21</v>
          </cell>
          <cell r="E4431">
            <v>65</v>
          </cell>
          <cell r="G4431">
            <v>751186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4163</v>
          </cell>
          <cell r="M4431">
            <v>0</v>
          </cell>
          <cell r="N4431">
            <v>4163</v>
          </cell>
          <cell r="O4431">
            <v>0</v>
          </cell>
          <cell r="P4431">
            <v>4163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</row>
        <row r="4432">
          <cell r="A4432" t="str">
            <v>450340</v>
          </cell>
          <cell r="B4432" t="str">
            <v>1254</v>
          </cell>
          <cell r="C4432" t="str">
            <v>12</v>
          </cell>
          <cell r="D4432" t="str">
            <v>21</v>
          </cell>
          <cell r="E4432">
            <v>1</v>
          </cell>
          <cell r="G4432">
            <v>751669</v>
          </cell>
          <cell r="H4432">
            <v>139208</v>
          </cell>
          <cell r="I4432">
            <v>36099</v>
          </cell>
          <cell r="J4432">
            <v>0</v>
          </cell>
          <cell r="K4432">
            <v>175307</v>
          </cell>
          <cell r="L4432">
            <v>54984</v>
          </cell>
          <cell r="M4432">
            <v>22669</v>
          </cell>
          <cell r="N4432">
            <v>1568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13000</v>
          </cell>
        </row>
        <row r="4433">
          <cell r="A4433" t="str">
            <v>450340</v>
          </cell>
          <cell r="B4433" t="str">
            <v>1254</v>
          </cell>
          <cell r="C4433" t="str">
            <v>12</v>
          </cell>
          <cell r="D4433" t="str">
            <v>21</v>
          </cell>
          <cell r="E4433">
            <v>17</v>
          </cell>
          <cell r="G4433">
            <v>751669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13000</v>
          </cell>
          <cell r="N4433">
            <v>13000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</row>
        <row r="4434">
          <cell r="A4434" t="str">
            <v>450340</v>
          </cell>
          <cell r="B4434" t="str">
            <v>1254</v>
          </cell>
          <cell r="C4434" t="str">
            <v>12</v>
          </cell>
          <cell r="D4434" t="str">
            <v>21</v>
          </cell>
          <cell r="E4434">
            <v>33</v>
          </cell>
          <cell r="G4434">
            <v>751669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</row>
        <row r="4435">
          <cell r="A4435" t="str">
            <v>450340</v>
          </cell>
          <cell r="B4435" t="str">
            <v>1254</v>
          </cell>
          <cell r="C4435" t="str">
            <v>12</v>
          </cell>
          <cell r="D4435" t="str">
            <v>21</v>
          </cell>
          <cell r="E4435">
            <v>49</v>
          </cell>
          <cell r="G4435">
            <v>751669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109</v>
          </cell>
        </row>
        <row r="4436">
          <cell r="A4436" t="str">
            <v>450340</v>
          </cell>
          <cell r="B4436" t="str">
            <v>1254</v>
          </cell>
          <cell r="C4436" t="str">
            <v>12</v>
          </cell>
          <cell r="D4436" t="str">
            <v>21</v>
          </cell>
          <cell r="E4436">
            <v>65</v>
          </cell>
          <cell r="G4436">
            <v>751669</v>
          </cell>
          <cell r="H4436">
            <v>0</v>
          </cell>
          <cell r="I4436">
            <v>22</v>
          </cell>
          <cell r="J4436">
            <v>0</v>
          </cell>
          <cell r="K4436">
            <v>0</v>
          </cell>
          <cell r="L4436">
            <v>267659</v>
          </cell>
          <cell r="M4436">
            <v>0</v>
          </cell>
          <cell r="N4436">
            <v>267659</v>
          </cell>
          <cell r="O4436">
            <v>0</v>
          </cell>
          <cell r="P4436">
            <v>267659</v>
          </cell>
          <cell r="Q4436">
            <v>2</v>
          </cell>
          <cell r="R4436">
            <v>2</v>
          </cell>
          <cell r="S4436">
            <v>58</v>
          </cell>
          <cell r="T4436">
            <v>58</v>
          </cell>
          <cell r="U4436">
            <v>0</v>
          </cell>
          <cell r="V4436">
            <v>0</v>
          </cell>
          <cell r="W4436">
            <v>0</v>
          </cell>
        </row>
        <row r="4437">
          <cell r="A4437" t="str">
            <v>450340</v>
          </cell>
          <cell r="B4437" t="str">
            <v>1254</v>
          </cell>
          <cell r="C4437" t="str">
            <v>12</v>
          </cell>
          <cell r="D4437" t="str">
            <v>21</v>
          </cell>
          <cell r="E4437">
            <v>1</v>
          </cell>
          <cell r="G4437">
            <v>751670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286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</row>
        <row r="4438">
          <cell r="A4438" t="str">
            <v>450340</v>
          </cell>
          <cell r="B4438" t="str">
            <v>1254</v>
          </cell>
          <cell r="C4438" t="str">
            <v>12</v>
          </cell>
          <cell r="D4438" t="str">
            <v>21</v>
          </cell>
          <cell r="E4438">
            <v>17</v>
          </cell>
          <cell r="G4438">
            <v>751670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</row>
        <row r="4439">
          <cell r="A4439" t="str">
            <v>450340</v>
          </cell>
          <cell r="B4439" t="str">
            <v>1254</v>
          </cell>
          <cell r="C4439" t="str">
            <v>12</v>
          </cell>
          <cell r="D4439" t="str">
            <v>21</v>
          </cell>
          <cell r="E4439">
            <v>33</v>
          </cell>
          <cell r="G4439">
            <v>751670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</row>
        <row r="4440">
          <cell r="A4440" t="str">
            <v>450340</v>
          </cell>
          <cell r="B4440" t="str">
            <v>1254</v>
          </cell>
          <cell r="C4440" t="str">
            <v>12</v>
          </cell>
          <cell r="D4440" t="str">
            <v>21</v>
          </cell>
          <cell r="E4440">
            <v>49</v>
          </cell>
          <cell r="G4440">
            <v>751670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</row>
        <row r="4441">
          <cell r="A4441" t="str">
            <v>450340</v>
          </cell>
          <cell r="B4441" t="str">
            <v>1254</v>
          </cell>
          <cell r="C4441" t="str">
            <v>12</v>
          </cell>
          <cell r="D4441" t="str">
            <v>21</v>
          </cell>
          <cell r="E4441">
            <v>65</v>
          </cell>
          <cell r="G4441">
            <v>751670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286</v>
          </cell>
          <cell r="M4441">
            <v>0</v>
          </cell>
          <cell r="N4441">
            <v>286</v>
          </cell>
          <cell r="O4441">
            <v>0</v>
          </cell>
          <cell r="P4441">
            <v>286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</row>
        <row r="4442">
          <cell r="A4442" t="str">
            <v>450340</v>
          </cell>
          <cell r="B4442" t="str">
            <v>1254</v>
          </cell>
          <cell r="C4442" t="str">
            <v>12</v>
          </cell>
          <cell r="D4442" t="str">
            <v>21</v>
          </cell>
          <cell r="E4442">
            <v>1</v>
          </cell>
          <cell r="G4442">
            <v>751845</v>
          </cell>
          <cell r="H4442">
            <v>55936</v>
          </cell>
          <cell r="I4442">
            <v>2278</v>
          </cell>
          <cell r="J4442">
            <v>30055</v>
          </cell>
          <cell r="K4442">
            <v>88269</v>
          </cell>
          <cell r="L4442">
            <v>28701</v>
          </cell>
          <cell r="M4442">
            <v>135895</v>
          </cell>
          <cell r="N4442">
            <v>74417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6530</v>
          </cell>
          <cell r="T4442">
            <v>0</v>
          </cell>
          <cell r="U4442">
            <v>6530</v>
          </cell>
          <cell r="V4442">
            <v>0</v>
          </cell>
          <cell r="W4442">
            <v>0</v>
          </cell>
        </row>
        <row r="4443">
          <cell r="A4443" t="str">
            <v>450340</v>
          </cell>
          <cell r="B4443" t="str">
            <v>1254</v>
          </cell>
          <cell r="C4443" t="str">
            <v>12</v>
          </cell>
          <cell r="D4443" t="str">
            <v>21</v>
          </cell>
          <cell r="E4443">
            <v>17</v>
          </cell>
          <cell r="G4443">
            <v>751845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6530</v>
          </cell>
          <cell r="O4443">
            <v>0</v>
          </cell>
          <cell r="P4443">
            <v>34610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10000</v>
          </cell>
        </row>
        <row r="4444">
          <cell r="A4444" t="str">
            <v>450340</v>
          </cell>
          <cell r="B4444" t="str">
            <v>1254</v>
          </cell>
          <cell r="C4444" t="str">
            <v>12</v>
          </cell>
          <cell r="D4444" t="str">
            <v>21</v>
          </cell>
          <cell r="E4444">
            <v>33</v>
          </cell>
          <cell r="G4444">
            <v>751845</v>
          </cell>
          <cell r="H4444">
            <v>10736</v>
          </cell>
          <cell r="I4444">
            <v>20736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55346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36593</v>
          </cell>
          <cell r="T4444">
            <v>36593</v>
          </cell>
          <cell r="U4444">
            <v>0</v>
          </cell>
          <cell r="V4444">
            <v>0</v>
          </cell>
          <cell r="W4444">
            <v>0</v>
          </cell>
        </row>
        <row r="4445">
          <cell r="A4445" t="str">
            <v>450340</v>
          </cell>
          <cell r="B4445" t="str">
            <v>1254</v>
          </cell>
          <cell r="C4445" t="str">
            <v>12</v>
          </cell>
          <cell r="D4445" t="str">
            <v>21</v>
          </cell>
          <cell r="E4445">
            <v>49</v>
          </cell>
          <cell r="G4445">
            <v>751845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36593</v>
          </cell>
          <cell r="R4445">
            <v>91939</v>
          </cell>
          <cell r="S4445">
            <v>0</v>
          </cell>
          <cell r="T4445">
            <v>5723</v>
          </cell>
          <cell r="U4445">
            <v>255</v>
          </cell>
          <cell r="V4445">
            <v>10619</v>
          </cell>
          <cell r="W4445">
            <v>274655</v>
          </cell>
        </row>
        <row r="4446">
          <cell r="A4446" t="str">
            <v>450340</v>
          </cell>
          <cell r="B4446" t="str">
            <v>1254</v>
          </cell>
          <cell r="C4446" t="str">
            <v>12</v>
          </cell>
          <cell r="D4446" t="str">
            <v>21</v>
          </cell>
          <cell r="E4446">
            <v>65</v>
          </cell>
          <cell r="G4446">
            <v>751845</v>
          </cell>
          <cell r="H4446">
            <v>0</v>
          </cell>
          <cell r="I4446">
            <v>52879</v>
          </cell>
          <cell r="J4446">
            <v>0</v>
          </cell>
          <cell r="K4446">
            <v>7500</v>
          </cell>
          <cell r="L4446">
            <v>777382</v>
          </cell>
          <cell r="M4446">
            <v>0</v>
          </cell>
          <cell r="N4446">
            <v>777382</v>
          </cell>
          <cell r="O4446">
            <v>85700</v>
          </cell>
          <cell r="P4446">
            <v>863082</v>
          </cell>
          <cell r="Q4446">
            <v>130</v>
          </cell>
          <cell r="R4446">
            <v>131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</row>
        <row r="4447">
          <cell r="A4447" t="str">
            <v>450340</v>
          </cell>
          <cell r="B4447" t="str">
            <v>1254</v>
          </cell>
          <cell r="C4447" t="str">
            <v>12</v>
          </cell>
          <cell r="D4447" t="str">
            <v>21</v>
          </cell>
          <cell r="E4447">
            <v>1</v>
          </cell>
          <cell r="G4447">
            <v>751856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942</v>
          </cell>
          <cell r="N4447">
            <v>1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</row>
        <row r="4448">
          <cell r="A4448" t="str">
            <v>450340</v>
          </cell>
          <cell r="B4448" t="str">
            <v>1254</v>
          </cell>
          <cell r="C4448" t="str">
            <v>12</v>
          </cell>
          <cell r="D4448" t="str">
            <v>21</v>
          </cell>
          <cell r="E4448">
            <v>17</v>
          </cell>
          <cell r="G4448">
            <v>751856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</row>
        <row r="4449">
          <cell r="A4449" t="str">
            <v>450340</v>
          </cell>
          <cell r="B4449" t="str">
            <v>1254</v>
          </cell>
          <cell r="C4449" t="str">
            <v>12</v>
          </cell>
          <cell r="D4449" t="str">
            <v>21</v>
          </cell>
          <cell r="E4449">
            <v>33</v>
          </cell>
          <cell r="G4449">
            <v>751856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</row>
        <row r="4450">
          <cell r="A4450" t="str">
            <v>450340</v>
          </cell>
          <cell r="B4450" t="str">
            <v>1254</v>
          </cell>
          <cell r="C4450" t="str">
            <v>12</v>
          </cell>
          <cell r="D4450" t="str">
            <v>21</v>
          </cell>
          <cell r="E4450">
            <v>49</v>
          </cell>
          <cell r="G4450">
            <v>751856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</row>
        <row r="4451">
          <cell r="A4451" t="str">
            <v>450340</v>
          </cell>
          <cell r="B4451" t="str">
            <v>1254</v>
          </cell>
          <cell r="C4451" t="str">
            <v>12</v>
          </cell>
          <cell r="D4451" t="str">
            <v>21</v>
          </cell>
          <cell r="E4451">
            <v>65</v>
          </cell>
          <cell r="G4451">
            <v>751856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943</v>
          </cell>
          <cell r="M4451">
            <v>0</v>
          </cell>
          <cell r="N4451">
            <v>943</v>
          </cell>
          <cell r="O4451">
            <v>0</v>
          </cell>
          <cell r="P4451">
            <v>943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</row>
        <row r="4452">
          <cell r="A4452" t="str">
            <v>450340</v>
          </cell>
          <cell r="B4452" t="str">
            <v>1254</v>
          </cell>
          <cell r="C4452" t="str">
            <v>12</v>
          </cell>
          <cell r="D4452" t="str">
            <v>21</v>
          </cell>
          <cell r="E4452">
            <v>1</v>
          </cell>
          <cell r="G4452">
            <v>751878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24725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</row>
        <row r="4453">
          <cell r="A4453" t="str">
            <v>450340</v>
          </cell>
          <cell r="B4453" t="str">
            <v>1254</v>
          </cell>
          <cell r="C4453" t="str">
            <v>12</v>
          </cell>
          <cell r="D4453" t="str">
            <v>21</v>
          </cell>
          <cell r="E4453">
            <v>17</v>
          </cell>
          <cell r="G4453">
            <v>751878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</row>
        <row r="4454">
          <cell r="A4454" t="str">
            <v>450340</v>
          </cell>
          <cell r="B4454" t="str">
            <v>1254</v>
          </cell>
          <cell r="C4454" t="str">
            <v>12</v>
          </cell>
          <cell r="D4454" t="str">
            <v>21</v>
          </cell>
          <cell r="E4454">
            <v>33</v>
          </cell>
          <cell r="G4454">
            <v>751878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</row>
        <row r="4455">
          <cell r="A4455" t="str">
            <v>450340</v>
          </cell>
          <cell r="B4455" t="str">
            <v>1254</v>
          </cell>
          <cell r="C4455" t="str">
            <v>12</v>
          </cell>
          <cell r="D4455" t="str">
            <v>21</v>
          </cell>
          <cell r="E4455">
            <v>49</v>
          </cell>
          <cell r="G4455">
            <v>751878</v>
          </cell>
          <cell r="H4455">
            <v>0</v>
          </cell>
          <cell r="I4455">
            <v>0</v>
          </cell>
          <cell r="J4455">
            <v>0</v>
          </cell>
          <cell r="K4455">
            <v>3440</v>
          </cell>
          <cell r="L4455">
            <v>3440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3440</v>
          </cell>
          <cell r="R4455">
            <v>3440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</row>
        <row r="4456">
          <cell r="A4456" t="str">
            <v>450340</v>
          </cell>
          <cell r="B4456" t="str">
            <v>1254</v>
          </cell>
          <cell r="C4456" t="str">
            <v>12</v>
          </cell>
          <cell r="D4456" t="str">
            <v>21</v>
          </cell>
          <cell r="E4456">
            <v>65</v>
          </cell>
          <cell r="G4456">
            <v>751878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28165</v>
          </cell>
          <cell r="M4456">
            <v>0</v>
          </cell>
          <cell r="N4456">
            <v>28165</v>
          </cell>
          <cell r="O4456">
            <v>0</v>
          </cell>
          <cell r="P4456">
            <v>28165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</row>
        <row r="4457">
          <cell r="A4457" t="str">
            <v>450340</v>
          </cell>
          <cell r="B4457" t="str">
            <v>1254</v>
          </cell>
          <cell r="C4457" t="str">
            <v>12</v>
          </cell>
          <cell r="D4457" t="str">
            <v>21</v>
          </cell>
          <cell r="E4457">
            <v>1</v>
          </cell>
          <cell r="G4457">
            <v>751922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6267</v>
          </cell>
          <cell r="T4457">
            <v>0</v>
          </cell>
          <cell r="U4457">
            <v>6267</v>
          </cell>
          <cell r="V4457">
            <v>0</v>
          </cell>
          <cell r="W4457">
            <v>0</v>
          </cell>
        </row>
        <row r="4458">
          <cell r="A4458" t="str">
            <v>450340</v>
          </cell>
          <cell r="B4458" t="str">
            <v>1254</v>
          </cell>
          <cell r="C4458" t="str">
            <v>12</v>
          </cell>
          <cell r="D4458" t="str">
            <v>21</v>
          </cell>
          <cell r="E4458">
            <v>17</v>
          </cell>
          <cell r="G4458">
            <v>751922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6267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</row>
        <row r="4459">
          <cell r="A4459" t="str">
            <v>450340</v>
          </cell>
          <cell r="B4459" t="str">
            <v>1254</v>
          </cell>
          <cell r="C4459" t="str">
            <v>12</v>
          </cell>
          <cell r="D4459" t="str">
            <v>21</v>
          </cell>
          <cell r="E4459">
            <v>33</v>
          </cell>
          <cell r="G4459">
            <v>751922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</row>
        <row r="4460">
          <cell r="A4460" t="str">
            <v>450340</v>
          </cell>
          <cell r="B4460" t="str">
            <v>1254</v>
          </cell>
          <cell r="C4460" t="str">
            <v>12</v>
          </cell>
          <cell r="D4460" t="str">
            <v>21</v>
          </cell>
          <cell r="E4460">
            <v>49</v>
          </cell>
          <cell r="G4460">
            <v>751922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2903091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</row>
        <row r="4461">
          <cell r="A4461" t="str">
            <v>450340</v>
          </cell>
          <cell r="B4461" t="str">
            <v>1254</v>
          </cell>
          <cell r="C4461" t="str">
            <v>12</v>
          </cell>
          <cell r="D4461" t="str">
            <v>21</v>
          </cell>
          <cell r="E4461">
            <v>65</v>
          </cell>
          <cell r="G4461">
            <v>751922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2909358</v>
          </cell>
          <cell r="M4461">
            <v>0</v>
          </cell>
          <cell r="N4461">
            <v>2909358</v>
          </cell>
          <cell r="O4461">
            <v>0</v>
          </cell>
          <cell r="P4461">
            <v>2909358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</row>
        <row r="4462">
          <cell r="A4462" t="str">
            <v>450340</v>
          </cell>
          <cell r="B4462" t="str">
            <v>1254</v>
          </cell>
          <cell r="C4462" t="str">
            <v>12</v>
          </cell>
          <cell r="D4462" t="str">
            <v>21</v>
          </cell>
          <cell r="E4462">
            <v>1</v>
          </cell>
          <cell r="G4462">
            <v>751999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</row>
        <row r="4463">
          <cell r="A4463" t="str">
            <v>450340</v>
          </cell>
          <cell r="B4463" t="str">
            <v>1254</v>
          </cell>
          <cell r="C4463" t="str">
            <v>12</v>
          </cell>
          <cell r="D4463" t="str">
            <v>21</v>
          </cell>
          <cell r="E4463">
            <v>17</v>
          </cell>
          <cell r="G4463">
            <v>751999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</row>
        <row r="4464">
          <cell r="A4464" t="str">
            <v>450340</v>
          </cell>
          <cell r="B4464" t="str">
            <v>1254</v>
          </cell>
          <cell r="C4464" t="str">
            <v>12</v>
          </cell>
          <cell r="D4464" t="str">
            <v>21</v>
          </cell>
          <cell r="E4464">
            <v>33</v>
          </cell>
          <cell r="G4464">
            <v>751999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</row>
        <row r="4465">
          <cell r="A4465" t="str">
            <v>450340</v>
          </cell>
          <cell r="B4465" t="str">
            <v>1254</v>
          </cell>
          <cell r="C4465" t="str">
            <v>12</v>
          </cell>
          <cell r="D4465" t="str">
            <v>21</v>
          </cell>
          <cell r="E4465">
            <v>49</v>
          </cell>
          <cell r="G4465">
            <v>751999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</row>
        <row r="4466">
          <cell r="A4466" t="str">
            <v>450340</v>
          </cell>
          <cell r="B4466" t="str">
            <v>1254</v>
          </cell>
          <cell r="C4466" t="str">
            <v>12</v>
          </cell>
          <cell r="D4466" t="str">
            <v>21</v>
          </cell>
          <cell r="E4466">
            <v>65</v>
          </cell>
          <cell r="G4466">
            <v>751999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65044</v>
          </cell>
          <cell r="P4466">
            <v>65044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</row>
        <row r="4467">
          <cell r="A4467" t="str">
            <v>450340</v>
          </cell>
          <cell r="B4467" t="str">
            <v>1254</v>
          </cell>
          <cell r="C4467" t="str">
            <v>12</v>
          </cell>
          <cell r="D4467" t="str">
            <v>21</v>
          </cell>
          <cell r="E4467">
            <v>1</v>
          </cell>
          <cell r="G4467">
            <v>851242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4273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</row>
        <row r="4468">
          <cell r="A4468" t="str">
            <v>450340</v>
          </cell>
          <cell r="B4468" t="str">
            <v>1254</v>
          </cell>
          <cell r="C4468" t="str">
            <v>12</v>
          </cell>
          <cell r="D4468" t="str">
            <v>21</v>
          </cell>
          <cell r="E4468">
            <v>17</v>
          </cell>
          <cell r="G4468">
            <v>851242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</row>
        <row r="4469">
          <cell r="A4469" t="str">
            <v>450340</v>
          </cell>
          <cell r="B4469" t="str">
            <v>1254</v>
          </cell>
          <cell r="C4469" t="str">
            <v>12</v>
          </cell>
          <cell r="D4469" t="str">
            <v>21</v>
          </cell>
          <cell r="E4469">
            <v>33</v>
          </cell>
          <cell r="G4469">
            <v>851242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</row>
        <row r="4470">
          <cell r="A4470" t="str">
            <v>450340</v>
          </cell>
          <cell r="B4470" t="str">
            <v>1254</v>
          </cell>
          <cell r="C4470" t="str">
            <v>12</v>
          </cell>
          <cell r="D4470" t="str">
            <v>21</v>
          </cell>
          <cell r="E4470">
            <v>49</v>
          </cell>
          <cell r="G4470">
            <v>851242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</row>
        <row r="4471">
          <cell r="A4471" t="str">
            <v>450340</v>
          </cell>
          <cell r="B4471" t="str">
            <v>1254</v>
          </cell>
          <cell r="C4471" t="str">
            <v>12</v>
          </cell>
          <cell r="D4471" t="str">
            <v>21</v>
          </cell>
          <cell r="E4471">
            <v>65</v>
          </cell>
          <cell r="G4471">
            <v>851242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4273</v>
          </cell>
          <cell r="M4471">
            <v>0</v>
          </cell>
          <cell r="N4471">
            <v>4273</v>
          </cell>
          <cell r="O4471">
            <v>0</v>
          </cell>
          <cell r="P4471">
            <v>4273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</row>
        <row r="4472">
          <cell r="A4472" t="str">
            <v>450340</v>
          </cell>
          <cell r="B4472" t="str">
            <v>1254</v>
          </cell>
          <cell r="C4472" t="str">
            <v>12</v>
          </cell>
          <cell r="D4472" t="str">
            <v>21</v>
          </cell>
          <cell r="E4472">
            <v>1</v>
          </cell>
          <cell r="G4472">
            <v>852018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531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</row>
        <row r="4473">
          <cell r="A4473" t="str">
            <v>450340</v>
          </cell>
          <cell r="B4473" t="str">
            <v>1254</v>
          </cell>
          <cell r="C4473" t="str">
            <v>12</v>
          </cell>
          <cell r="D4473" t="str">
            <v>21</v>
          </cell>
          <cell r="E4473">
            <v>17</v>
          </cell>
          <cell r="G4473">
            <v>852018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</row>
        <row r="4474">
          <cell r="A4474" t="str">
            <v>450340</v>
          </cell>
          <cell r="B4474" t="str">
            <v>1254</v>
          </cell>
          <cell r="C4474" t="str">
            <v>12</v>
          </cell>
          <cell r="D4474" t="str">
            <v>21</v>
          </cell>
          <cell r="E4474">
            <v>33</v>
          </cell>
          <cell r="G4474">
            <v>852018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</row>
        <row r="4475">
          <cell r="A4475" t="str">
            <v>450340</v>
          </cell>
          <cell r="B4475" t="str">
            <v>1254</v>
          </cell>
          <cell r="C4475" t="str">
            <v>12</v>
          </cell>
          <cell r="D4475" t="str">
            <v>21</v>
          </cell>
          <cell r="E4475">
            <v>49</v>
          </cell>
          <cell r="G4475">
            <v>852018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</row>
        <row r="4476">
          <cell r="A4476" t="str">
            <v>450340</v>
          </cell>
          <cell r="B4476" t="str">
            <v>1254</v>
          </cell>
          <cell r="C4476" t="str">
            <v>12</v>
          </cell>
          <cell r="D4476" t="str">
            <v>21</v>
          </cell>
          <cell r="E4476">
            <v>65</v>
          </cell>
          <cell r="G4476">
            <v>852018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531</v>
          </cell>
          <cell r="M4476">
            <v>0</v>
          </cell>
          <cell r="N4476">
            <v>531</v>
          </cell>
          <cell r="O4476">
            <v>0</v>
          </cell>
          <cell r="P4476">
            <v>531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</row>
        <row r="4477">
          <cell r="A4477" t="str">
            <v>450340</v>
          </cell>
          <cell r="B4477" t="str">
            <v>1254</v>
          </cell>
          <cell r="C4477" t="str">
            <v>12</v>
          </cell>
          <cell r="D4477" t="str">
            <v>21</v>
          </cell>
          <cell r="E4477">
            <v>1</v>
          </cell>
          <cell r="G4477">
            <v>853277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</row>
        <row r="4478">
          <cell r="A4478" t="str">
            <v>450340</v>
          </cell>
          <cell r="B4478" t="str">
            <v>1254</v>
          </cell>
          <cell r="C4478" t="str">
            <v>12</v>
          </cell>
          <cell r="D4478" t="str">
            <v>21</v>
          </cell>
          <cell r="E4478">
            <v>17</v>
          </cell>
          <cell r="G4478">
            <v>853277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35004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</row>
        <row r="4479">
          <cell r="A4479" t="str">
            <v>450340</v>
          </cell>
          <cell r="B4479" t="str">
            <v>1254</v>
          </cell>
          <cell r="C4479" t="str">
            <v>12</v>
          </cell>
          <cell r="D4479" t="str">
            <v>21</v>
          </cell>
          <cell r="E4479">
            <v>33</v>
          </cell>
          <cell r="G4479">
            <v>853277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35004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</row>
        <row r="4480">
          <cell r="A4480" t="str">
            <v>450340</v>
          </cell>
          <cell r="B4480" t="str">
            <v>1254</v>
          </cell>
          <cell r="C4480" t="str">
            <v>12</v>
          </cell>
          <cell r="D4480" t="str">
            <v>21</v>
          </cell>
          <cell r="E4480">
            <v>49</v>
          </cell>
          <cell r="G4480">
            <v>853277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35004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</row>
        <row r="4481">
          <cell r="A4481" t="str">
            <v>450340</v>
          </cell>
          <cell r="B4481" t="str">
            <v>1254</v>
          </cell>
          <cell r="C4481" t="str">
            <v>12</v>
          </cell>
          <cell r="D4481" t="str">
            <v>21</v>
          </cell>
          <cell r="E4481">
            <v>65</v>
          </cell>
          <cell r="G4481">
            <v>853277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35004</v>
          </cell>
          <cell r="M4481">
            <v>0</v>
          </cell>
          <cell r="N4481">
            <v>35004</v>
          </cell>
          <cell r="O4481">
            <v>0</v>
          </cell>
          <cell r="P4481">
            <v>35004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</row>
        <row r="4482">
          <cell r="A4482" t="str">
            <v>450340</v>
          </cell>
          <cell r="B4482" t="str">
            <v>1254</v>
          </cell>
          <cell r="C4482" t="str">
            <v>12</v>
          </cell>
          <cell r="D4482" t="str">
            <v>21</v>
          </cell>
          <cell r="E4482">
            <v>1</v>
          </cell>
          <cell r="G4482">
            <v>853288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5681</v>
          </cell>
          <cell r="N4482">
            <v>0</v>
          </cell>
          <cell r="O4482">
            <v>1376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1376</v>
          </cell>
          <cell r="V4482">
            <v>0</v>
          </cell>
          <cell r="W4482">
            <v>0</v>
          </cell>
        </row>
        <row r="4483">
          <cell r="A4483" t="str">
            <v>450340</v>
          </cell>
          <cell r="B4483" t="str">
            <v>1254</v>
          </cell>
          <cell r="C4483" t="str">
            <v>12</v>
          </cell>
          <cell r="D4483" t="str">
            <v>21</v>
          </cell>
          <cell r="E4483">
            <v>17</v>
          </cell>
          <cell r="G4483">
            <v>853288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1376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</row>
        <row r="4484">
          <cell r="A4484" t="str">
            <v>450340</v>
          </cell>
          <cell r="B4484" t="str">
            <v>1254</v>
          </cell>
          <cell r="C4484" t="str">
            <v>12</v>
          </cell>
          <cell r="D4484" t="str">
            <v>21</v>
          </cell>
          <cell r="E4484">
            <v>33</v>
          </cell>
          <cell r="G4484">
            <v>853288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</row>
        <row r="4485">
          <cell r="A4485" t="str">
            <v>450340</v>
          </cell>
          <cell r="B4485" t="str">
            <v>1254</v>
          </cell>
          <cell r="C4485" t="str">
            <v>12</v>
          </cell>
          <cell r="D4485" t="str">
            <v>21</v>
          </cell>
          <cell r="E4485">
            <v>49</v>
          </cell>
          <cell r="G4485">
            <v>853288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</row>
        <row r="4486">
          <cell r="A4486" t="str">
            <v>450340</v>
          </cell>
          <cell r="B4486" t="str">
            <v>1254</v>
          </cell>
          <cell r="C4486" t="str">
            <v>12</v>
          </cell>
          <cell r="D4486" t="str">
            <v>21</v>
          </cell>
          <cell r="E4486">
            <v>65</v>
          </cell>
          <cell r="G4486">
            <v>853288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7057</v>
          </cell>
          <cell r="M4486">
            <v>0</v>
          </cell>
          <cell r="N4486">
            <v>7057</v>
          </cell>
          <cell r="O4486">
            <v>0</v>
          </cell>
          <cell r="P4486">
            <v>7057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</row>
        <row r="4487">
          <cell r="A4487" t="str">
            <v>450340</v>
          </cell>
          <cell r="B4487" t="str">
            <v>1254</v>
          </cell>
          <cell r="C4487" t="str">
            <v>12</v>
          </cell>
          <cell r="D4487" t="str">
            <v>21</v>
          </cell>
          <cell r="E4487">
            <v>1</v>
          </cell>
          <cell r="G4487">
            <v>853311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4276</v>
          </cell>
          <cell r="M4487">
            <v>1176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</row>
        <row r="4488">
          <cell r="A4488" t="str">
            <v>450340</v>
          </cell>
          <cell r="B4488" t="str">
            <v>1254</v>
          </cell>
          <cell r="C4488" t="str">
            <v>12</v>
          </cell>
          <cell r="D4488" t="str">
            <v>21</v>
          </cell>
          <cell r="E4488">
            <v>17</v>
          </cell>
          <cell r="G4488">
            <v>853311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</row>
        <row r="4489">
          <cell r="A4489" t="str">
            <v>450340</v>
          </cell>
          <cell r="B4489" t="str">
            <v>1254</v>
          </cell>
          <cell r="C4489" t="str">
            <v>12</v>
          </cell>
          <cell r="D4489" t="str">
            <v>21</v>
          </cell>
          <cell r="E4489">
            <v>33</v>
          </cell>
          <cell r="G4489">
            <v>853311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</row>
        <row r="4490">
          <cell r="A4490" t="str">
            <v>450340</v>
          </cell>
          <cell r="B4490" t="str">
            <v>1254</v>
          </cell>
          <cell r="C4490" t="str">
            <v>12</v>
          </cell>
          <cell r="D4490" t="str">
            <v>21</v>
          </cell>
          <cell r="E4490">
            <v>49</v>
          </cell>
          <cell r="G4490">
            <v>853311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31796</v>
          </cell>
          <cell r="U4490">
            <v>0</v>
          </cell>
          <cell r="V4490">
            <v>0</v>
          </cell>
          <cell r="W4490">
            <v>0</v>
          </cell>
        </row>
        <row r="4491">
          <cell r="A4491" t="str">
            <v>450340</v>
          </cell>
          <cell r="B4491" t="str">
            <v>1254</v>
          </cell>
          <cell r="C4491" t="str">
            <v>12</v>
          </cell>
          <cell r="D4491" t="str">
            <v>21</v>
          </cell>
          <cell r="E4491">
            <v>65</v>
          </cell>
          <cell r="G4491">
            <v>853311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37248</v>
          </cell>
          <cell r="M4491">
            <v>0</v>
          </cell>
          <cell r="N4491">
            <v>37248</v>
          </cell>
          <cell r="O4491">
            <v>0</v>
          </cell>
          <cell r="P4491">
            <v>37248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</row>
        <row r="4492">
          <cell r="A4492" t="str">
            <v>450340</v>
          </cell>
          <cell r="B4492" t="str">
            <v>1254</v>
          </cell>
          <cell r="C4492" t="str">
            <v>12</v>
          </cell>
          <cell r="D4492" t="str">
            <v>21</v>
          </cell>
          <cell r="E4492">
            <v>1</v>
          </cell>
          <cell r="G4492">
            <v>853322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189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</row>
        <row r="4493">
          <cell r="A4493" t="str">
            <v>450340</v>
          </cell>
          <cell r="B4493" t="str">
            <v>1254</v>
          </cell>
          <cell r="C4493" t="str">
            <v>12</v>
          </cell>
          <cell r="D4493" t="str">
            <v>21</v>
          </cell>
          <cell r="E4493">
            <v>17</v>
          </cell>
          <cell r="G4493">
            <v>853322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</row>
        <row r="4494">
          <cell r="A4494" t="str">
            <v>450340</v>
          </cell>
          <cell r="B4494" t="str">
            <v>1254</v>
          </cell>
          <cell r="C4494" t="str">
            <v>12</v>
          </cell>
          <cell r="D4494" t="str">
            <v>21</v>
          </cell>
          <cell r="E4494">
            <v>33</v>
          </cell>
          <cell r="G4494">
            <v>853322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</row>
        <row r="4495">
          <cell r="A4495" t="str">
            <v>450340</v>
          </cell>
          <cell r="B4495" t="str">
            <v>1254</v>
          </cell>
          <cell r="C4495" t="str">
            <v>12</v>
          </cell>
          <cell r="D4495" t="str">
            <v>21</v>
          </cell>
          <cell r="E4495">
            <v>49</v>
          </cell>
          <cell r="G4495">
            <v>853322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10432</v>
          </cell>
          <cell r="U4495">
            <v>0</v>
          </cell>
          <cell r="V4495">
            <v>0</v>
          </cell>
          <cell r="W4495">
            <v>0</v>
          </cell>
        </row>
        <row r="4496">
          <cell r="A4496" t="str">
            <v>450340</v>
          </cell>
          <cell r="B4496" t="str">
            <v>1254</v>
          </cell>
          <cell r="C4496" t="str">
            <v>12</v>
          </cell>
          <cell r="D4496" t="str">
            <v>21</v>
          </cell>
          <cell r="E4496">
            <v>65</v>
          </cell>
          <cell r="G4496">
            <v>853322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10621</v>
          </cell>
          <cell r="M4496">
            <v>0</v>
          </cell>
          <cell r="N4496">
            <v>10621</v>
          </cell>
          <cell r="O4496">
            <v>0</v>
          </cell>
          <cell r="P4496">
            <v>10621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</row>
        <row r="4497">
          <cell r="A4497" t="str">
            <v>450340</v>
          </cell>
          <cell r="B4497" t="str">
            <v>1254</v>
          </cell>
          <cell r="C4497" t="str">
            <v>12</v>
          </cell>
          <cell r="D4497" t="str">
            <v>21</v>
          </cell>
          <cell r="E4497">
            <v>1</v>
          </cell>
          <cell r="G4497">
            <v>853333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524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</row>
        <row r="4498">
          <cell r="A4498" t="str">
            <v>450340</v>
          </cell>
          <cell r="B4498" t="str">
            <v>1254</v>
          </cell>
          <cell r="C4498" t="str">
            <v>12</v>
          </cell>
          <cell r="D4498" t="str">
            <v>21</v>
          </cell>
          <cell r="E4498">
            <v>17</v>
          </cell>
          <cell r="G4498">
            <v>853333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</row>
        <row r="4499">
          <cell r="A4499" t="str">
            <v>450340</v>
          </cell>
          <cell r="B4499" t="str">
            <v>1254</v>
          </cell>
          <cell r="C4499" t="str">
            <v>12</v>
          </cell>
          <cell r="D4499" t="str">
            <v>21</v>
          </cell>
          <cell r="E4499">
            <v>33</v>
          </cell>
          <cell r="G4499">
            <v>853333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</row>
        <row r="4500">
          <cell r="A4500" t="str">
            <v>450340</v>
          </cell>
          <cell r="B4500" t="str">
            <v>1254</v>
          </cell>
          <cell r="C4500" t="str">
            <v>12</v>
          </cell>
          <cell r="D4500" t="str">
            <v>21</v>
          </cell>
          <cell r="E4500">
            <v>49</v>
          </cell>
          <cell r="G4500">
            <v>853333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46101</v>
          </cell>
          <cell r="U4500">
            <v>0</v>
          </cell>
          <cell r="V4500">
            <v>0</v>
          </cell>
          <cell r="W4500">
            <v>0</v>
          </cell>
        </row>
        <row r="4501">
          <cell r="A4501" t="str">
            <v>450340</v>
          </cell>
          <cell r="B4501" t="str">
            <v>1254</v>
          </cell>
          <cell r="C4501" t="str">
            <v>12</v>
          </cell>
          <cell r="D4501" t="str">
            <v>21</v>
          </cell>
          <cell r="E4501">
            <v>65</v>
          </cell>
          <cell r="G4501">
            <v>853333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46625</v>
          </cell>
          <cell r="M4501">
            <v>0</v>
          </cell>
          <cell r="N4501">
            <v>46625</v>
          </cell>
          <cell r="O4501">
            <v>0</v>
          </cell>
          <cell r="P4501">
            <v>46625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</row>
        <row r="4502">
          <cell r="A4502" t="str">
            <v>450340</v>
          </cell>
          <cell r="B4502" t="str">
            <v>1254</v>
          </cell>
          <cell r="C4502" t="str">
            <v>12</v>
          </cell>
          <cell r="D4502" t="str">
            <v>21</v>
          </cell>
          <cell r="E4502">
            <v>1</v>
          </cell>
          <cell r="G4502">
            <v>853344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1064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</row>
        <row r="4503">
          <cell r="A4503" t="str">
            <v>450340</v>
          </cell>
          <cell r="B4503" t="str">
            <v>1254</v>
          </cell>
          <cell r="C4503" t="str">
            <v>12</v>
          </cell>
          <cell r="D4503" t="str">
            <v>21</v>
          </cell>
          <cell r="E4503">
            <v>17</v>
          </cell>
          <cell r="G4503">
            <v>853344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</row>
        <row r="4504">
          <cell r="A4504" t="str">
            <v>450340</v>
          </cell>
          <cell r="B4504" t="str">
            <v>1254</v>
          </cell>
          <cell r="C4504" t="str">
            <v>12</v>
          </cell>
          <cell r="D4504" t="str">
            <v>21</v>
          </cell>
          <cell r="E4504">
            <v>33</v>
          </cell>
          <cell r="G4504">
            <v>853344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3018</v>
          </cell>
          <cell r="S4504">
            <v>0</v>
          </cell>
          <cell r="T4504">
            <v>3018</v>
          </cell>
          <cell r="U4504">
            <v>0</v>
          </cell>
          <cell r="V4504">
            <v>0</v>
          </cell>
          <cell r="W4504">
            <v>0</v>
          </cell>
        </row>
        <row r="4505">
          <cell r="A4505" t="str">
            <v>450340</v>
          </cell>
          <cell r="B4505" t="str">
            <v>1254</v>
          </cell>
          <cell r="C4505" t="str">
            <v>12</v>
          </cell>
          <cell r="D4505" t="str">
            <v>21</v>
          </cell>
          <cell r="E4505">
            <v>49</v>
          </cell>
          <cell r="G4505">
            <v>853344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3018</v>
          </cell>
          <cell r="R4505">
            <v>3018</v>
          </cell>
          <cell r="S4505">
            <v>0</v>
          </cell>
          <cell r="T4505">
            <v>28493</v>
          </cell>
          <cell r="U4505">
            <v>0</v>
          </cell>
          <cell r="V4505">
            <v>0</v>
          </cell>
          <cell r="W4505">
            <v>0</v>
          </cell>
        </row>
        <row r="4506">
          <cell r="A4506" t="str">
            <v>450340</v>
          </cell>
          <cell r="B4506" t="str">
            <v>1254</v>
          </cell>
          <cell r="C4506" t="str">
            <v>12</v>
          </cell>
          <cell r="D4506" t="str">
            <v>21</v>
          </cell>
          <cell r="E4506">
            <v>65</v>
          </cell>
          <cell r="G4506">
            <v>853344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32575</v>
          </cell>
          <cell r="M4506">
            <v>0</v>
          </cell>
          <cell r="N4506">
            <v>32575</v>
          </cell>
          <cell r="O4506">
            <v>0</v>
          </cell>
          <cell r="P4506">
            <v>32575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</row>
        <row r="4507">
          <cell r="A4507" t="str">
            <v>450340</v>
          </cell>
          <cell r="B4507" t="str">
            <v>1254</v>
          </cell>
          <cell r="C4507" t="str">
            <v>12</v>
          </cell>
          <cell r="D4507" t="str">
            <v>21</v>
          </cell>
          <cell r="E4507">
            <v>1</v>
          </cell>
          <cell r="G4507">
            <v>853355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170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</row>
        <row r="4508">
          <cell r="A4508" t="str">
            <v>450340</v>
          </cell>
          <cell r="B4508" t="str">
            <v>1254</v>
          </cell>
          <cell r="C4508" t="str">
            <v>12</v>
          </cell>
          <cell r="D4508" t="str">
            <v>21</v>
          </cell>
          <cell r="E4508">
            <v>17</v>
          </cell>
          <cell r="G4508">
            <v>853355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</row>
        <row r="4509">
          <cell r="A4509" t="str">
            <v>450340</v>
          </cell>
          <cell r="B4509" t="str">
            <v>1254</v>
          </cell>
          <cell r="C4509" t="str">
            <v>12</v>
          </cell>
          <cell r="D4509" t="str">
            <v>21</v>
          </cell>
          <cell r="E4509">
            <v>33</v>
          </cell>
          <cell r="G4509">
            <v>853355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</row>
        <row r="4510">
          <cell r="A4510" t="str">
            <v>450340</v>
          </cell>
          <cell r="B4510" t="str">
            <v>1254</v>
          </cell>
          <cell r="C4510" t="str">
            <v>12</v>
          </cell>
          <cell r="D4510" t="str">
            <v>21</v>
          </cell>
          <cell r="E4510">
            <v>49</v>
          </cell>
          <cell r="G4510">
            <v>853355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7196</v>
          </cell>
          <cell r="U4510">
            <v>0</v>
          </cell>
          <cell r="V4510">
            <v>0</v>
          </cell>
          <cell r="W4510">
            <v>0</v>
          </cell>
        </row>
        <row r="4511">
          <cell r="A4511" t="str">
            <v>450340</v>
          </cell>
          <cell r="B4511" t="str">
            <v>1254</v>
          </cell>
          <cell r="C4511" t="str">
            <v>12</v>
          </cell>
          <cell r="D4511" t="str">
            <v>21</v>
          </cell>
          <cell r="E4511">
            <v>65</v>
          </cell>
          <cell r="G4511">
            <v>853355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7366</v>
          </cell>
          <cell r="M4511">
            <v>0</v>
          </cell>
          <cell r="N4511">
            <v>7366</v>
          </cell>
          <cell r="O4511">
            <v>0</v>
          </cell>
          <cell r="P4511">
            <v>7366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</row>
        <row r="4512">
          <cell r="A4512" t="str">
            <v>450340</v>
          </cell>
          <cell r="B4512" t="str">
            <v>1254</v>
          </cell>
          <cell r="C4512" t="str">
            <v>12</v>
          </cell>
          <cell r="D4512" t="str">
            <v>21</v>
          </cell>
          <cell r="E4512">
            <v>1</v>
          </cell>
          <cell r="G4512">
            <v>901116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9898</v>
          </cell>
          <cell r="N4512">
            <v>873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1708</v>
          </cell>
          <cell r="T4512">
            <v>0</v>
          </cell>
          <cell r="U4512">
            <v>1708</v>
          </cell>
          <cell r="V4512">
            <v>0</v>
          </cell>
          <cell r="W4512">
            <v>0</v>
          </cell>
        </row>
        <row r="4513">
          <cell r="A4513" t="str">
            <v>450340</v>
          </cell>
          <cell r="B4513" t="str">
            <v>1254</v>
          </cell>
          <cell r="C4513" t="str">
            <v>12</v>
          </cell>
          <cell r="D4513" t="str">
            <v>21</v>
          </cell>
          <cell r="E4513">
            <v>17</v>
          </cell>
          <cell r="G4513">
            <v>901116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1708</v>
          </cell>
          <cell r="O4513">
            <v>0</v>
          </cell>
          <cell r="P4513">
            <v>142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</row>
        <row r="4514">
          <cell r="A4514" t="str">
            <v>450340</v>
          </cell>
          <cell r="B4514" t="str">
            <v>1254</v>
          </cell>
          <cell r="C4514" t="str">
            <v>12</v>
          </cell>
          <cell r="D4514" t="str">
            <v>21</v>
          </cell>
          <cell r="E4514">
            <v>33</v>
          </cell>
          <cell r="G4514">
            <v>901116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142</v>
          </cell>
          <cell r="O4514">
            <v>0</v>
          </cell>
          <cell r="P4514">
            <v>22999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140000</v>
          </cell>
          <cell r="W4514">
            <v>0</v>
          </cell>
        </row>
        <row r="4515">
          <cell r="A4515" t="str">
            <v>450340</v>
          </cell>
          <cell r="B4515" t="str">
            <v>1254</v>
          </cell>
          <cell r="C4515" t="str">
            <v>12</v>
          </cell>
          <cell r="D4515" t="str">
            <v>21</v>
          </cell>
          <cell r="E4515">
            <v>49</v>
          </cell>
          <cell r="G4515">
            <v>901116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162999</v>
          </cell>
          <cell r="R4515">
            <v>163141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30</v>
          </cell>
        </row>
        <row r="4516">
          <cell r="A4516" t="str">
            <v>450340</v>
          </cell>
          <cell r="B4516" t="str">
            <v>1254</v>
          </cell>
          <cell r="C4516" t="str">
            <v>12</v>
          </cell>
          <cell r="D4516" t="str">
            <v>21</v>
          </cell>
          <cell r="E4516">
            <v>65</v>
          </cell>
          <cell r="G4516">
            <v>901116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175650</v>
          </cell>
          <cell r="M4516">
            <v>0</v>
          </cell>
          <cell r="N4516">
            <v>175650</v>
          </cell>
          <cell r="O4516">
            <v>28000</v>
          </cell>
          <cell r="P4516">
            <v>203650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</row>
        <row r="4517">
          <cell r="A4517" t="str">
            <v>450340</v>
          </cell>
          <cell r="B4517" t="str">
            <v>1254</v>
          </cell>
          <cell r="C4517" t="str">
            <v>12</v>
          </cell>
          <cell r="D4517" t="str">
            <v>21</v>
          </cell>
          <cell r="E4517">
            <v>1</v>
          </cell>
          <cell r="G4517">
            <v>902113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42582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</row>
        <row r="4518">
          <cell r="A4518" t="str">
            <v>450340</v>
          </cell>
          <cell r="B4518" t="str">
            <v>1254</v>
          </cell>
          <cell r="C4518" t="str">
            <v>12</v>
          </cell>
          <cell r="D4518" t="str">
            <v>21</v>
          </cell>
          <cell r="E4518">
            <v>17</v>
          </cell>
          <cell r="G4518">
            <v>902113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</row>
        <row r="4519">
          <cell r="A4519" t="str">
            <v>450340</v>
          </cell>
          <cell r="B4519" t="str">
            <v>1254</v>
          </cell>
          <cell r="C4519" t="str">
            <v>12</v>
          </cell>
          <cell r="D4519" t="str">
            <v>21</v>
          </cell>
          <cell r="E4519">
            <v>33</v>
          </cell>
          <cell r="G4519">
            <v>902113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411</v>
          </cell>
        </row>
        <row r="4520">
          <cell r="A4520" t="str">
            <v>450340</v>
          </cell>
          <cell r="B4520" t="str">
            <v>1254</v>
          </cell>
          <cell r="C4520" t="str">
            <v>12</v>
          </cell>
          <cell r="D4520" t="str">
            <v>21</v>
          </cell>
          <cell r="E4520">
            <v>49</v>
          </cell>
          <cell r="G4520">
            <v>902113</v>
          </cell>
          <cell r="H4520">
            <v>0</v>
          </cell>
          <cell r="I4520">
            <v>411</v>
          </cell>
          <cell r="J4520">
            <v>0</v>
          </cell>
          <cell r="K4520">
            <v>0</v>
          </cell>
          <cell r="L4520">
            <v>411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411</v>
          </cell>
          <cell r="R4520">
            <v>411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21164</v>
          </cell>
        </row>
        <row r="4521">
          <cell r="A4521" t="str">
            <v>450340</v>
          </cell>
          <cell r="B4521" t="str">
            <v>1254</v>
          </cell>
          <cell r="C4521" t="str">
            <v>12</v>
          </cell>
          <cell r="D4521" t="str">
            <v>21</v>
          </cell>
          <cell r="E4521">
            <v>65</v>
          </cell>
          <cell r="G4521">
            <v>902113</v>
          </cell>
          <cell r="H4521">
            <v>0</v>
          </cell>
          <cell r="I4521">
            <v>4160</v>
          </cell>
          <cell r="J4521">
            <v>0</v>
          </cell>
          <cell r="K4521">
            <v>0</v>
          </cell>
          <cell r="L4521">
            <v>68317</v>
          </cell>
          <cell r="M4521">
            <v>0</v>
          </cell>
          <cell r="N4521">
            <v>68317</v>
          </cell>
          <cell r="O4521">
            <v>374</v>
          </cell>
          <cell r="P4521">
            <v>68691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</row>
        <row r="4522">
          <cell r="A4522" t="str">
            <v>450340</v>
          </cell>
          <cell r="B4522" t="str">
            <v>1254</v>
          </cell>
          <cell r="C4522" t="str">
            <v>12</v>
          </cell>
          <cell r="D4522" t="str">
            <v>21</v>
          </cell>
          <cell r="E4522">
            <v>1</v>
          </cell>
          <cell r="G4522">
            <v>924047</v>
          </cell>
          <cell r="H4522">
            <v>0</v>
          </cell>
          <cell r="I4522">
            <v>0</v>
          </cell>
          <cell r="J4522">
            <v>156</v>
          </cell>
          <cell r="K4522">
            <v>156</v>
          </cell>
          <cell r="L4522">
            <v>18</v>
          </cell>
          <cell r="M4522">
            <v>78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</row>
        <row r="4523">
          <cell r="A4523" t="str">
            <v>450340</v>
          </cell>
          <cell r="B4523" t="str">
            <v>1254</v>
          </cell>
          <cell r="C4523" t="str">
            <v>12</v>
          </cell>
          <cell r="D4523" t="str">
            <v>21</v>
          </cell>
          <cell r="E4523">
            <v>17</v>
          </cell>
          <cell r="G4523">
            <v>924047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20820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</row>
        <row r="4524">
          <cell r="A4524" t="str">
            <v>450340</v>
          </cell>
          <cell r="B4524" t="str">
            <v>1254</v>
          </cell>
          <cell r="C4524" t="str">
            <v>12</v>
          </cell>
          <cell r="D4524" t="str">
            <v>21</v>
          </cell>
          <cell r="E4524">
            <v>33</v>
          </cell>
          <cell r="G4524">
            <v>924047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20820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</row>
        <row r="4525">
          <cell r="A4525" t="str">
            <v>450340</v>
          </cell>
          <cell r="B4525" t="str">
            <v>1254</v>
          </cell>
          <cell r="C4525" t="str">
            <v>12</v>
          </cell>
          <cell r="D4525" t="str">
            <v>21</v>
          </cell>
          <cell r="E4525">
            <v>49</v>
          </cell>
          <cell r="G4525">
            <v>924047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20820</v>
          </cell>
          <cell r="S4525">
            <v>0</v>
          </cell>
          <cell r="T4525">
            <v>0</v>
          </cell>
          <cell r="U4525">
            <v>0</v>
          </cell>
          <cell r="V4525">
            <v>395</v>
          </cell>
          <cell r="W4525">
            <v>80745</v>
          </cell>
        </row>
        <row r="4526">
          <cell r="A4526" t="str">
            <v>450340</v>
          </cell>
          <cell r="B4526" t="str">
            <v>1254</v>
          </cell>
          <cell r="C4526" t="str">
            <v>12</v>
          </cell>
          <cell r="D4526" t="str">
            <v>21</v>
          </cell>
          <cell r="E4526">
            <v>65</v>
          </cell>
          <cell r="G4526">
            <v>924047</v>
          </cell>
          <cell r="H4526">
            <v>0</v>
          </cell>
          <cell r="I4526">
            <v>16145</v>
          </cell>
          <cell r="J4526">
            <v>0</v>
          </cell>
          <cell r="K4526">
            <v>0</v>
          </cell>
          <cell r="L4526">
            <v>118357</v>
          </cell>
          <cell r="M4526">
            <v>0</v>
          </cell>
          <cell r="N4526">
            <v>118357</v>
          </cell>
          <cell r="O4526">
            <v>0</v>
          </cell>
          <cell r="P4526">
            <v>118357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</row>
        <row r="4527">
          <cell r="A4527" t="str">
            <v>450340</v>
          </cell>
          <cell r="B4527" t="str">
            <v>1254</v>
          </cell>
          <cell r="C4527" t="str">
            <v>12</v>
          </cell>
          <cell r="D4527" t="str">
            <v>21</v>
          </cell>
          <cell r="E4527">
            <v>1</v>
          </cell>
          <cell r="G4527">
            <v>999999</v>
          </cell>
          <cell r="H4527">
            <v>403239</v>
          </cell>
          <cell r="I4527">
            <v>74320</v>
          </cell>
          <cell r="J4527">
            <v>37595</v>
          </cell>
          <cell r="K4527">
            <v>515154</v>
          </cell>
          <cell r="L4527">
            <v>165977</v>
          </cell>
          <cell r="M4527">
            <v>353016</v>
          </cell>
          <cell r="N4527">
            <v>83628</v>
          </cell>
          <cell r="O4527">
            <v>1496</v>
          </cell>
          <cell r="P4527">
            <v>0</v>
          </cell>
          <cell r="Q4527">
            <v>0</v>
          </cell>
          <cell r="R4527">
            <v>0</v>
          </cell>
          <cell r="S4527">
            <v>14678</v>
          </cell>
          <cell r="T4527">
            <v>0</v>
          </cell>
          <cell r="U4527">
            <v>16174</v>
          </cell>
          <cell r="V4527">
            <v>0</v>
          </cell>
          <cell r="W4527">
            <v>13000</v>
          </cell>
        </row>
        <row r="4528">
          <cell r="A4528" t="str">
            <v>450340</v>
          </cell>
          <cell r="B4528" t="str">
            <v>1254</v>
          </cell>
          <cell r="C4528" t="str">
            <v>12</v>
          </cell>
          <cell r="D4528" t="str">
            <v>21</v>
          </cell>
          <cell r="E4528">
            <v>17</v>
          </cell>
          <cell r="G4528">
            <v>999999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13000</v>
          </cell>
          <cell r="N4528">
            <v>29174</v>
          </cell>
          <cell r="O4528">
            <v>0</v>
          </cell>
          <cell r="P4528">
            <v>90868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10000</v>
          </cell>
        </row>
        <row r="4529">
          <cell r="A4529" t="str">
            <v>450340</v>
          </cell>
          <cell r="B4529" t="str">
            <v>1254</v>
          </cell>
          <cell r="C4529" t="str">
            <v>12</v>
          </cell>
          <cell r="D4529" t="str">
            <v>21</v>
          </cell>
          <cell r="E4529">
            <v>33</v>
          </cell>
          <cell r="G4529">
            <v>999999</v>
          </cell>
          <cell r="H4529">
            <v>10736</v>
          </cell>
          <cell r="I4529">
            <v>20736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111604</v>
          </cell>
          <cell r="O4529">
            <v>0</v>
          </cell>
          <cell r="P4529">
            <v>22999</v>
          </cell>
          <cell r="Q4529">
            <v>0</v>
          </cell>
          <cell r="R4529">
            <v>3018</v>
          </cell>
          <cell r="S4529">
            <v>36593</v>
          </cell>
          <cell r="T4529">
            <v>39611</v>
          </cell>
          <cell r="U4529">
            <v>0</v>
          </cell>
          <cell r="V4529">
            <v>140000</v>
          </cell>
          <cell r="W4529">
            <v>411</v>
          </cell>
        </row>
        <row r="4530">
          <cell r="A4530" t="str">
            <v>450340</v>
          </cell>
          <cell r="B4530" t="str">
            <v>1254</v>
          </cell>
          <cell r="C4530" t="str">
            <v>12</v>
          </cell>
          <cell r="D4530" t="str">
            <v>21</v>
          </cell>
          <cell r="E4530">
            <v>49</v>
          </cell>
          <cell r="G4530">
            <v>999999</v>
          </cell>
          <cell r="H4530">
            <v>0</v>
          </cell>
          <cell r="I4530">
            <v>411</v>
          </cell>
          <cell r="J4530">
            <v>0</v>
          </cell>
          <cell r="K4530">
            <v>3440</v>
          </cell>
          <cell r="L4530">
            <v>3851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206461</v>
          </cell>
          <cell r="R4530">
            <v>318065</v>
          </cell>
          <cell r="S4530">
            <v>2903091</v>
          </cell>
          <cell r="T4530">
            <v>129771</v>
          </cell>
          <cell r="U4530">
            <v>255</v>
          </cell>
          <cell r="V4530">
            <v>14892</v>
          </cell>
          <cell r="W4530">
            <v>384490</v>
          </cell>
        </row>
        <row r="4531">
          <cell r="A4531" t="str">
            <v>450340</v>
          </cell>
          <cell r="B4531" t="str">
            <v>1254</v>
          </cell>
          <cell r="C4531" t="str">
            <v>12</v>
          </cell>
          <cell r="D4531" t="str">
            <v>21</v>
          </cell>
          <cell r="E4531">
            <v>65</v>
          </cell>
          <cell r="G4531">
            <v>999999</v>
          </cell>
          <cell r="H4531">
            <v>0</v>
          </cell>
          <cell r="I4531">
            <v>74536</v>
          </cell>
          <cell r="J4531">
            <v>0</v>
          </cell>
          <cell r="K4531">
            <v>9050</v>
          </cell>
          <cell r="L4531">
            <v>4981099</v>
          </cell>
          <cell r="M4531">
            <v>0</v>
          </cell>
          <cell r="N4531">
            <v>4981099</v>
          </cell>
          <cell r="O4531">
            <v>179118</v>
          </cell>
          <cell r="P4531">
            <v>5160217</v>
          </cell>
          <cell r="Q4531">
            <v>229</v>
          </cell>
          <cell r="R4531">
            <v>230</v>
          </cell>
          <cell r="S4531">
            <v>58</v>
          </cell>
          <cell r="T4531">
            <v>58</v>
          </cell>
          <cell r="U4531">
            <v>0</v>
          </cell>
          <cell r="V4531">
            <v>0</v>
          </cell>
          <cell r="W4531">
            <v>0</v>
          </cell>
        </row>
        <row r="4532">
          <cell r="A4532" t="str">
            <v>450340</v>
          </cell>
          <cell r="B4532" t="str">
            <v>1254</v>
          </cell>
          <cell r="C4532" t="str">
            <v>12</v>
          </cell>
          <cell r="D4532" t="str">
            <v>22</v>
          </cell>
          <cell r="E4532">
            <v>1</v>
          </cell>
          <cell r="G4532">
            <v>452025</v>
          </cell>
          <cell r="H4532">
            <v>0</v>
          </cell>
          <cell r="I4532">
            <v>800</v>
          </cell>
          <cell r="J4532">
            <v>160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</row>
        <row r="4533">
          <cell r="A4533" t="str">
            <v>450340</v>
          </cell>
          <cell r="B4533" t="str">
            <v>1254</v>
          </cell>
          <cell r="C4533" t="str">
            <v>12</v>
          </cell>
          <cell r="D4533" t="str">
            <v>22</v>
          </cell>
          <cell r="E4533">
            <v>17</v>
          </cell>
          <cell r="G4533">
            <v>452025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960</v>
          </cell>
          <cell r="R4533">
            <v>0</v>
          </cell>
          <cell r="S4533">
            <v>0</v>
          </cell>
          <cell r="T4533">
            <v>1997</v>
          </cell>
          <cell r="U4533">
            <v>0</v>
          </cell>
          <cell r="V4533">
            <v>0</v>
          </cell>
          <cell r="W4533">
            <v>0</v>
          </cell>
        </row>
        <row r="4534">
          <cell r="A4534" t="str">
            <v>450340</v>
          </cell>
          <cell r="B4534" t="str">
            <v>1254</v>
          </cell>
          <cell r="C4534" t="str">
            <v>12</v>
          </cell>
          <cell r="D4534" t="str">
            <v>22</v>
          </cell>
          <cell r="E4534">
            <v>33</v>
          </cell>
          <cell r="G4534">
            <v>452025</v>
          </cell>
          <cell r="H4534">
            <v>0</v>
          </cell>
          <cell r="I4534">
            <v>0</v>
          </cell>
          <cell r="J4534">
            <v>1997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1997</v>
          </cell>
        </row>
        <row r="4535">
          <cell r="A4535" t="str">
            <v>450340</v>
          </cell>
          <cell r="B4535" t="str">
            <v>1254</v>
          </cell>
          <cell r="C4535" t="str">
            <v>12</v>
          </cell>
          <cell r="D4535" t="str">
            <v>22</v>
          </cell>
          <cell r="E4535">
            <v>49</v>
          </cell>
          <cell r="G4535">
            <v>452025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2957</v>
          </cell>
          <cell r="P4535">
            <v>0</v>
          </cell>
          <cell r="Q4535">
            <v>2957</v>
          </cell>
          <cell r="R4535">
            <v>0</v>
          </cell>
          <cell r="S4535">
            <v>2957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</row>
        <row r="4536">
          <cell r="A4536" t="str">
            <v>450340</v>
          </cell>
          <cell r="B4536" t="str">
            <v>1254</v>
          </cell>
          <cell r="C4536" t="str">
            <v>12</v>
          </cell>
          <cell r="D4536" t="str">
            <v>22</v>
          </cell>
          <cell r="E4536">
            <v>1</v>
          </cell>
          <cell r="G4536">
            <v>701015</v>
          </cell>
          <cell r="H4536">
            <v>0</v>
          </cell>
          <cell r="I4536">
            <v>8687</v>
          </cell>
          <cell r="J4536">
            <v>32250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</row>
        <row r="4537">
          <cell r="A4537" t="str">
            <v>450340</v>
          </cell>
          <cell r="B4537" t="str">
            <v>1254</v>
          </cell>
          <cell r="C4537" t="str">
            <v>12</v>
          </cell>
          <cell r="D4537" t="str">
            <v>22</v>
          </cell>
          <cell r="E4537">
            <v>17</v>
          </cell>
          <cell r="G4537">
            <v>701015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40937</v>
          </cell>
          <cell r="R4537">
            <v>161251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</row>
        <row r="4538">
          <cell r="A4538" t="str">
            <v>450340</v>
          </cell>
          <cell r="B4538" t="str">
            <v>1254</v>
          </cell>
          <cell r="C4538" t="str">
            <v>12</v>
          </cell>
          <cell r="D4538" t="str">
            <v>22</v>
          </cell>
          <cell r="E4538">
            <v>33</v>
          </cell>
          <cell r="G4538">
            <v>701015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161251</v>
          </cell>
        </row>
        <row r="4539">
          <cell r="A4539" t="str">
            <v>450340</v>
          </cell>
          <cell r="B4539" t="str">
            <v>1254</v>
          </cell>
          <cell r="C4539" t="str">
            <v>12</v>
          </cell>
          <cell r="D4539" t="str">
            <v>22</v>
          </cell>
          <cell r="E4539">
            <v>49</v>
          </cell>
          <cell r="G4539">
            <v>701015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202188</v>
          </cell>
          <cell r="P4539">
            <v>0</v>
          </cell>
          <cell r="Q4539">
            <v>202188</v>
          </cell>
          <cell r="R4539">
            <v>0</v>
          </cell>
          <cell r="S4539">
            <v>202188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</row>
        <row r="4540">
          <cell r="A4540" t="str">
            <v>450340</v>
          </cell>
          <cell r="B4540" t="str">
            <v>1254</v>
          </cell>
          <cell r="C4540" t="str">
            <v>12</v>
          </cell>
          <cell r="D4540" t="str">
            <v>22</v>
          </cell>
          <cell r="E4540">
            <v>1</v>
          </cell>
          <cell r="G4540">
            <v>751153</v>
          </cell>
          <cell r="H4540">
            <v>3883</v>
          </cell>
          <cell r="I4540">
            <v>4719</v>
          </cell>
          <cell r="J4540">
            <v>183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1407</v>
          </cell>
          <cell r="P4540">
            <v>0</v>
          </cell>
          <cell r="Q4540">
            <v>38162</v>
          </cell>
          <cell r="R4540">
            <v>39569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</row>
        <row r="4541">
          <cell r="A4541" t="str">
            <v>450340</v>
          </cell>
          <cell r="B4541" t="str">
            <v>1254</v>
          </cell>
          <cell r="C4541" t="str">
            <v>12</v>
          </cell>
          <cell r="D4541" t="str">
            <v>22</v>
          </cell>
          <cell r="E4541">
            <v>17</v>
          </cell>
          <cell r="G4541">
            <v>751153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48354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</row>
        <row r="4542">
          <cell r="A4542" t="str">
            <v>450340</v>
          </cell>
          <cell r="B4542" t="str">
            <v>1254</v>
          </cell>
          <cell r="C4542" t="str">
            <v>12</v>
          </cell>
          <cell r="D4542" t="str">
            <v>22</v>
          </cell>
          <cell r="E4542">
            <v>33</v>
          </cell>
          <cell r="G4542">
            <v>751153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</row>
        <row r="4543">
          <cell r="A4543" t="str">
            <v>450340</v>
          </cell>
          <cell r="B4543" t="str">
            <v>1254</v>
          </cell>
          <cell r="C4543" t="str">
            <v>12</v>
          </cell>
          <cell r="D4543" t="str">
            <v>22</v>
          </cell>
          <cell r="E4543">
            <v>49</v>
          </cell>
          <cell r="G4543">
            <v>751153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1167</v>
          </cell>
          <cell r="N4543">
            <v>1167</v>
          </cell>
          <cell r="O4543">
            <v>49521</v>
          </cell>
          <cell r="P4543">
            <v>0</v>
          </cell>
          <cell r="Q4543">
            <v>49521</v>
          </cell>
          <cell r="R4543">
            <v>0</v>
          </cell>
          <cell r="S4543">
            <v>49521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</row>
        <row r="4544">
          <cell r="A4544" t="str">
            <v>450340</v>
          </cell>
          <cell r="B4544" t="str">
            <v>1254</v>
          </cell>
          <cell r="C4544" t="str">
            <v>12</v>
          </cell>
          <cell r="D4544" t="str">
            <v>22</v>
          </cell>
          <cell r="E4544">
            <v>1</v>
          </cell>
          <cell r="G4544">
            <v>751164</v>
          </cell>
          <cell r="H4544">
            <v>0</v>
          </cell>
          <cell r="I4544">
            <v>0</v>
          </cell>
          <cell r="J4544">
            <v>0</v>
          </cell>
          <cell r="K4544">
            <v>1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150</v>
          </cell>
          <cell r="Q4544">
            <v>0</v>
          </cell>
          <cell r="R4544">
            <v>150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</row>
        <row r="4545">
          <cell r="A4545" t="str">
            <v>450340</v>
          </cell>
          <cell r="B4545" t="str">
            <v>1254</v>
          </cell>
          <cell r="C4545" t="str">
            <v>12</v>
          </cell>
          <cell r="D4545" t="str">
            <v>22</v>
          </cell>
          <cell r="E4545">
            <v>17</v>
          </cell>
          <cell r="G4545">
            <v>751164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151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</row>
        <row r="4546">
          <cell r="A4546" t="str">
            <v>450340</v>
          </cell>
          <cell r="B4546" t="str">
            <v>1254</v>
          </cell>
          <cell r="C4546" t="str">
            <v>12</v>
          </cell>
          <cell r="D4546" t="str">
            <v>22</v>
          </cell>
          <cell r="E4546">
            <v>33</v>
          </cell>
          <cell r="G4546">
            <v>751164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</row>
        <row r="4547">
          <cell r="A4547" t="str">
            <v>450340</v>
          </cell>
          <cell r="B4547" t="str">
            <v>1254</v>
          </cell>
          <cell r="C4547" t="str">
            <v>12</v>
          </cell>
          <cell r="D4547" t="str">
            <v>22</v>
          </cell>
          <cell r="E4547">
            <v>49</v>
          </cell>
          <cell r="G4547">
            <v>751164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151</v>
          </cell>
          <cell r="P4547">
            <v>446</v>
          </cell>
          <cell r="Q4547">
            <v>597</v>
          </cell>
          <cell r="R4547">
            <v>0</v>
          </cell>
          <cell r="S4547">
            <v>597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</row>
        <row r="4548">
          <cell r="A4548" t="str">
            <v>450340</v>
          </cell>
          <cell r="B4548" t="str">
            <v>1254</v>
          </cell>
          <cell r="C4548" t="str">
            <v>12</v>
          </cell>
          <cell r="D4548" t="str">
            <v>22</v>
          </cell>
          <cell r="E4548">
            <v>1</v>
          </cell>
          <cell r="G4548">
            <v>751175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5040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5040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</row>
        <row r="4549">
          <cell r="A4549" t="str">
            <v>450340</v>
          </cell>
          <cell r="B4549" t="str">
            <v>1254</v>
          </cell>
          <cell r="C4549" t="str">
            <v>12</v>
          </cell>
          <cell r="D4549" t="str">
            <v>22</v>
          </cell>
          <cell r="E4549">
            <v>17</v>
          </cell>
          <cell r="G4549">
            <v>751175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5040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</row>
        <row r="4550">
          <cell r="A4550" t="str">
            <v>450340</v>
          </cell>
          <cell r="B4550" t="str">
            <v>1254</v>
          </cell>
          <cell r="C4550" t="str">
            <v>12</v>
          </cell>
          <cell r="D4550" t="str">
            <v>22</v>
          </cell>
          <cell r="E4550">
            <v>33</v>
          </cell>
          <cell r="G4550">
            <v>751175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</row>
        <row r="4551">
          <cell r="A4551" t="str">
            <v>450340</v>
          </cell>
          <cell r="B4551" t="str">
            <v>1254</v>
          </cell>
          <cell r="C4551" t="str">
            <v>12</v>
          </cell>
          <cell r="D4551" t="str">
            <v>22</v>
          </cell>
          <cell r="E4551">
            <v>49</v>
          </cell>
          <cell r="G4551">
            <v>751175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5040</v>
          </cell>
          <cell r="P4551">
            <v>0</v>
          </cell>
          <cell r="Q4551">
            <v>5040</v>
          </cell>
          <cell r="R4551">
            <v>0</v>
          </cell>
          <cell r="S4551">
            <v>5040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</row>
        <row r="4552">
          <cell r="A4552" t="str">
            <v>450340</v>
          </cell>
          <cell r="B4552" t="str">
            <v>1254</v>
          </cell>
          <cell r="C4552" t="str">
            <v>12</v>
          </cell>
          <cell r="D4552" t="str">
            <v>22</v>
          </cell>
          <cell r="E4552">
            <v>1</v>
          </cell>
          <cell r="G4552">
            <v>751186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3272</v>
          </cell>
          <cell r="Q4552">
            <v>0</v>
          </cell>
          <cell r="R4552">
            <v>3272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</row>
        <row r="4553">
          <cell r="A4553" t="str">
            <v>450340</v>
          </cell>
          <cell r="B4553" t="str">
            <v>1254</v>
          </cell>
          <cell r="C4553" t="str">
            <v>12</v>
          </cell>
          <cell r="D4553" t="str">
            <v>22</v>
          </cell>
          <cell r="E4553">
            <v>17</v>
          </cell>
          <cell r="G4553">
            <v>751186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3272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</row>
        <row r="4554">
          <cell r="A4554" t="str">
            <v>450340</v>
          </cell>
          <cell r="B4554" t="str">
            <v>1254</v>
          </cell>
          <cell r="C4554" t="str">
            <v>12</v>
          </cell>
          <cell r="D4554" t="str">
            <v>22</v>
          </cell>
          <cell r="E4554">
            <v>33</v>
          </cell>
          <cell r="G4554">
            <v>751186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</row>
        <row r="4555">
          <cell r="A4555" t="str">
            <v>450340</v>
          </cell>
          <cell r="B4555" t="str">
            <v>1254</v>
          </cell>
          <cell r="C4555" t="str">
            <v>12</v>
          </cell>
          <cell r="D4555" t="str">
            <v>22</v>
          </cell>
          <cell r="E4555">
            <v>49</v>
          </cell>
          <cell r="G4555">
            <v>751186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3272</v>
          </cell>
          <cell r="P4555">
            <v>0</v>
          </cell>
          <cell r="Q4555">
            <v>3272</v>
          </cell>
          <cell r="R4555">
            <v>0</v>
          </cell>
          <cell r="S4555">
            <v>3272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</row>
        <row r="4556">
          <cell r="A4556" t="str">
            <v>450340</v>
          </cell>
          <cell r="B4556" t="str">
            <v>1254</v>
          </cell>
          <cell r="C4556" t="str">
            <v>12</v>
          </cell>
          <cell r="D4556" t="str">
            <v>22</v>
          </cell>
          <cell r="E4556">
            <v>1</v>
          </cell>
          <cell r="G4556">
            <v>751669</v>
          </cell>
          <cell r="H4556">
            <v>0</v>
          </cell>
          <cell r="I4556">
            <v>6034</v>
          </cell>
          <cell r="J4556">
            <v>1178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15</v>
          </cell>
          <cell r="Q4556">
            <v>0</v>
          </cell>
          <cell r="R4556">
            <v>15</v>
          </cell>
          <cell r="S4556">
            <v>0</v>
          </cell>
          <cell r="T4556">
            <v>0</v>
          </cell>
          <cell r="U4556">
            <v>0</v>
          </cell>
          <cell r="V4556">
            <v>20</v>
          </cell>
          <cell r="W4556">
            <v>0</v>
          </cell>
        </row>
        <row r="4557">
          <cell r="A4557" t="str">
            <v>450340</v>
          </cell>
          <cell r="B4557" t="str">
            <v>1254</v>
          </cell>
          <cell r="C4557" t="str">
            <v>12</v>
          </cell>
          <cell r="D4557" t="str">
            <v>22</v>
          </cell>
          <cell r="E4557">
            <v>17</v>
          </cell>
          <cell r="G4557">
            <v>751669</v>
          </cell>
          <cell r="H4557">
            <v>20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20</v>
          </cell>
          <cell r="O4557">
            <v>0</v>
          </cell>
          <cell r="P4557">
            <v>0</v>
          </cell>
          <cell r="Q4557">
            <v>7247</v>
          </cell>
          <cell r="R4557">
            <v>0</v>
          </cell>
          <cell r="S4557">
            <v>0</v>
          </cell>
          <cell r="T4557">
            <v>1194</v>
          </cell>
          <cell r="U4557">
            <v>0</v>
          </cell>
          <cell r="V4557">
            <v>0</v>
          </cell>
          <cell r="W4557">
            <v>0</v>
          </cell>
        </row>
        <row r="4558">
          <cell r="A4558" t="str">
            <v>450340</v>
          </cell>
          <cell r="B4558" t="str">
            <v>1254</v>
          </cell>
          <cell r="C4558" t="str">
            <v>12</v>
          </cell>
          <cell r="D4558" t="str">
            <v>22</v>
          </cell>
          <cell r="E4558">
            <v>33</v>
          </cell>
          <cell r="G4558">
            <v>751669</v>
          </cell>
          <cell r="H4558">
            <v>740</v>
          </cell>
          <cell r="I4558">
            <v>0</v>
          </cell>
          <cell r="J4558">
            <v>1934</v>
          </cell>
          <cell r="K4558">
            <v>0</v>
          </cell>
          <cell r="L4558">
            <v>0</v>
          </cell>
          <cell r="M4558">
            <v>30</v>
          </cell>
          <cell r="N4558">
            <v>0</v>
          </cell>
          <cell r="O4558">
            <v>30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30</v>
          </cell>
          <cell r="V4558">
            <v>0</v>
          </cell>
          <cell r="W4558">
            <v>1964</v>
          </cell>
        </row>
        <row r="4559">
          <cell r="A4559" t="str">
            <v>450340</v>
          </cell>
          <cell r="B4559" t="str">
            <v>1254</v>
          </cell>
          <cell r="C4559" t="str">
            <v>12</v>
          </cell>
          <cell r="D4559" t="str">
            <v>22</v>
          </cell>
          <cell r="E4559">
            <v>49</v>
          </cell>
          <cell r="G4559">
            <v>751669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9211</v>
          </cell>
          <cell r="P4559">
            <v>0</v>
          </cell>
          <cell r="Q4559">
            <v>9211</v>
          </cell>
          <cell r="R4559">
            <v>0</v>
          </cell>
          <cell r="S4559">
            <v>9211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</row>
        <row r="4560">
          <cell r="A4560" t="str">
            <v>450340</v>
          </cell>
          <cell r="B4560" t="str">
            <v>1254</v>
          </cell>
          <cell r="C4560" t="str">
            <v>12</v>
          </cell>
          <cell r="D4560" t="str">
            <v>22</v>
          </cell>
          <cell r="E4560">
            <v>1</v>
          </cell>
          <cell r="G4560">
            <v>751670</v>
          </cell>
          <cell r="H4560">
            <v>0</v>
          </cell>
          <cell r="I4560">
            <v>127</v>
          </cell>
          <cell r="J4560">
            <v>13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</row>
        <row r="4561">
          <cell r="A4561" t="str">
            <v>450340</v>
          </cell>
          <cell r="B4561" t="str">
            <v>1254</v>
          </cell>
          <cell r="C4561" t="str">
            <v>12</v>
          </cell>
          <cell r="D4561" t="str">
            <v>22</v>
          </cell>
          <cell r="E4561">
            <v>17</v>
          </cell>
          <cell r="G4561">
            <v>751670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140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</row>
        <row r="4562">
          <cell r="A4562" t="str">
            <v>450340</v>
          </cell>
          <cell r="B4562" t="str">
            <v>1254</v>
          </cell>
          <cell r="C4562" t="str">
            <v>12</v>
          </cell>
          <cell r="D4562" t="str">
            <v>22</v>
          </cell>
          <cell r="E4562">
            <v>33</v>
          </cell>
          <cell r="G4562">
            <v>751670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</row>
        <row r="4563">
          <cell r="A4563" t="str">
            <v>450340</v>
          </cell>
          <cell r="B4563" t="str">
            <v>1254</v>
          </cell>
          <cell r="C4563" t="str">
            <v>12</v>
          </cell>
          <cell r="D4563" t="str">
            <v>22</v>
          </cell>
          <cell r="E4563">
            <v>49</v>
          </cell>
          <cell r="G4563">
            <v>751670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140</v>
          </cell>
          <cell r="P4563">
            <v>0</v>
          </cell>
          <cell r="Q4563">
            <v>140</v>
          </cell>
          <cell r="R4563">
            <v>0</v>
          </cell>
          <cell r="S4563">
            <v>140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</row>
        <row r="4564">
          <cell r="A4564" t="str">
            <v>450340</v>
          </cell>
          <cell r="B4564" t="str">
            <v>1254</v>
          </cell>
          <cell r="C4564" t="str">
            <v>12</v>
          </cell>
          <cell r="D4564" t="str">
            <v>22</v>
          </cell>
          <cell r="E4564">
            <v>1</v>
          </cell>
          <cell r="G4564">
            <v>751845</v>
          </cell>
          <cell r="H4564">
            <v>11</v>
          </cell>
          <cell r="I4564">
            <v>85054</v>
          </cell>
          <cell r="J4564">
            <v>21001</v>
          </cell>
          <cell r="K4564">
            <v>2193</v>
          </cell>
          <cell r="L4564">
            <v>26490</v>
          </cell>
          <cell r="M4564">
            <v>0</v>
          </cell>
          <cell r="N4564">
            <v>0</v>
          </cell>
          <cell r="O4564">
            <v>145</v>
          </cell>
          <cell r="P4564">
            <v>1780</v>
          </cell>
          <cell r="Q4564">
            <v>0</v>
          </cell>
          <cell r="R4564">
            <v>28415</v>
          </cell>
          <cell r="S4564">
            <v>0</v>
          </cell>
          <cell r="T4564">
            <v>40</v>
          </cell>
          <cell r="U4564">
            <v>0</v>
          </cell>
          <cell r="V4564">
            <v>62</v>
          </cell>
          <cell r="W4564">
            <v>0</v>
          </cell>
        </row>
        <row r="4565">
          <cell r="A4565" t="str">
            <v>450340</v>
          </cell>
          <cell r="B4565" t="str">
            <v>1254</v>
          </cell>
          <cell r="C4565" t="str">
            <v>12</v>
          </cell>
          <cell r="D4565" t="str">
            <v>22</v>
          </cell>
          <cell r="E4565">
            <v>17</v>
          </cell>
          <cell r="G4565">
            <v>751845</v>
          </cell>
          <cell r="H4565">
            <v>102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102</v>
          </cell>
          <cell r="O4565">
            <v>0</v>
          </cell>
          <cell r="P4565">
            <v>0</v>
          </cell>
          <cell r="Q4565">
            <v>136776</v>
          </cell>
          <cell r="R4565">
            <v>0</v>
          </cell>
          <cell r="S4565">
            <v>928</v>
          </cell>
          <cell r="T4565">
            <v>25111</v>
          </cell>
          <cell r="U4565">
            <v>0</v>
          </cell>
          <cell r="V4565">
            <v>0</v>
          </cell>
          <cell r="W4565">
            <v>0</v>
          </cell>
        </row>
        <row r="4566">
          <cell r="A4566" t="str">
            <v>450340</v>
          </cell>
          <cell r="B4566" t="str">
            <v>1254</v>
          </cell>
          <cell r="C4566" t="str">
            <v>12</v>
          </cell>
          <cell r="D4566" t="str">
            <v>22</v>
          </cell>
          <cell r="E4566">
            <v>33</v>
          </cell>
          <cell r="G4566">
            <v>751845</v>
          </cell>
          <cell r="H4566">
            <v>0</v>
          </cell>
          <cell r="I4566">
            <v>0</v>
          </cell>
          <cell r="J4566">
            <v>25111</v>
          </cell>
          <cell r="K4566">
            <v>29265</v>
          </cell>
          <cell r="L4566">
            <v>0</v>
          </cell>
          <cell r="M4566">
            <v>317</v>
          </cell>
          <cell r="N4566">
            <v>0</v>
          </cell>
          <cell r="O4566">
            <v>29582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29582</v>
          </cell>
          <cell r="V4566">
            <v>0</v>
          </cell>
          <cell r="W4566">
            <v>55621</v>
          </cell>
        </row>
        <row r="4567">
          <cell r="A4567" t="str">
            <v>450340</v>
          </cell>
          <cell r="B4567" t="str">
            <v>1254</v>
          </cell>
          <cell r="C4567" t="str">
            <v>12</v>
          </cell>
          <cell r="D4567" t="str">
            <v>22</v>
          </cell>
          <cell r="E4567">
            <v>49</v>
          </cell>
          <cell r="G4567">
            <v>751845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15729</v>
          </cell>
          <cell r="N4567">
            <v>15729</v>
          </cell>
          <cell r="O4567">
            <v>208126</v>
          </cell>
          <cell r="P4567">
            <v>72551</v>
          </cell>
          <cell r="Q4567">
            <v>280677</v>
          </cell>
          <cell r="R4567">
            <v>0</v>
          </cell>
          <cell r="S4567">
            <v>280677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</row>
        <row r="4568">
          <cell r="A4568" t="str">
            <v>450340</v>
          </cell>
          <cell r="B4568" t="str">
            <v>1254</v>
          </cell>
          <cell r="C4568" t="str">
            <v>12</v>
          </cell>
          <cell r="D4568" t="str">
            <v>22</v>
          </cell>
          <cell r="E4568">
            <v>1</v>
          </cell>
          <cell r="G4568">
            <v>751922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16209</v>
          </cell>
          <cell r="Q4568">
            <v>0</v>
          </cell>
          <cell r="R4568">
            <v>16209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</row>
        <row r="4569">
          <cell r="A4569" t="str">
            <v>450340</v>
          </cell>
          <cell r="B4569" t="str">
            <v>1254</v>
          </cell>
          <cell r="C4569" t="str">
            <v>12</v>
          </cell>
          <cell r="D4569" t="str">
            <v>22</v>
          </cell>
          <cell r="E4569">
            <v>17</v>
          </cell>
          <cell r="G4569">
            <v>751922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16209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</row>
        <row r="4570">
          <cell r="A4570" t="str">
            <v>450340</v>
          </cell>
          <cell r="B4570" t="str">
            <v>1254</v>
          </cell>
          <cell r="C4570" t="str">
            <v>12</v>
          </cell>
          <cell r="D4570" t="str">
            <v>22</v>
          </cell>
          <cell r="E4570">
            <v>33</v>
          </cell>
          <cell r="G4570">
            <v>751922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</row>
        <row r="4571">
          <cell r="A4571" t="str">
            <v>450340</v>
          </cell>
          <cell r="B4571" t="str">
            <v>1254</v>
          </cell>
          <cell r="C4571" t="str">
            <v>12</v>
          </cell>
          <cell r="D4571" t="str">
            <v>22</v>
          </cell>
          <cell r="E4571">
            <v>49</v>
          </cell>
          <cell r="G4571">
            <v>751922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16209</v>
          </cell>
          <cell r="P4571">
            <v>0</v>
          </cell>
          <cell r="Q4571">
            <v>16209</v>
          </cell>
          <cell r="R4571">
            <v>0</v>
          </cell>
          <cell r="S4571">
            <v>16209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</row>
        <row r="4572">
          <cell r="A4572" t="str">
            <v>450340</v>
          </cell>
          <cell r="B4572" t="str">
            <v>1254</v>
          </cell>
          <cell r="C4572" t="str">
            <v>12</v>
          </cell>
          <cell r="D4572" t="str">
            <v>22</v>
          </cell>
          <cell r="E4572">
            <v>1</v>
          </cell>
          <cell r="G4572">
            <v>751966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</row>
        <row r="4573">
          <cell r="A4573" t="str">
            <v>450340</v>
          </cell>
          <cell r="B4573" t="str">
            <v>1254</v>
          </cell>
          <cell r="C4573" t="str">
            <v>12</v>
          </cell>
          <cell r="D4573" t="str">
            <v>22</v>
          </cell>
          <cell r="E4573">
            <v>17</v>
          </cell>
          <cell r="G4573">
            <v>751966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1539121</v>
          </cell>
          <cell r="Q4573">
            <v>1539121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</row>
        <row r="4574">
          <cell r="A4574" t="str">
            <v>450340</v>
          </cell>
          <cell r="B4574" t="str">
            <v>1254</v>
          </cell>
          <cell r="C4574" t="str">
            <v>12</v>
          </cell>
          <cell r="D4574" t="str">
            <v>22</v>
          </cell>
          <cell r="E4574">
            <v>33</v>
          </cell>
          <cell r="G4574">
            <v>751966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32789</v>
          </cell>
          <cell r="W4574">
            <v>32789</v>
          </cell>
        </row>
        <row r="4575">
          <cell r="A4575" t="str">
            <v>450340</v>
          </cell>
          <cell r="B4575" t="str">
            <v>1254</v>
          </cell>
          <cell r="C4575" t="str">
            <v>12</v>
          </cell>
          <cell r="D4575" t="str">
            <v>22</v>
          </cell>
          <cell r="E4575">
            <v>49</v>
          </cell>
          <cell r="G4575">
            <v>751966</v>
          </cell>
          <cell r="H4575">
            <v>0</v>
          </cell>
          <cell r="I4575">
            <v>2691448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4263358</v>
          </cell>
          <cell r="P4575">
            <v>0</v>
          </cell>
          <cell r="Q4575">
            <v>4263358</v>
          </cell>
          <cell r="R4575">
            <v>0</v>
          </cell>
          <cell r="S4575">
            <v>4263358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</row>
        <row r="4576">
          <cell r="A4576" t="str">
            <v>450340</v>
          </cell>
          <cell r="B4576" t="str">
            <v>1254</v>
          </cell>
          <cell r="C4576" t="str">
            <v>12</v>
          </cell>
          <cell r="D4576" t="str">
            <v>22</v>
          </cell>
          <cell r="E4576">
            <v>1</v>
          </cell>
          <cell r="G4576">
            <v>852018</v>
          </cell>
          <cell r="H4576">
            <v>0</v>
          </cell>
          <cell r="I4576">
            <v>0</v>
          </cell>
          <cell r="J4576">
            <v>3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</row>
        <row r="4577">
          <cell r="A4577" t="str">
            <v>450340</v>
          </cell>
          <cell r="B4577" t="str">
            <v>1254</v>
          </cell>
          <cell r="C4577" t="str">
            <v>12</v>
          </cell>
          <cell r="D4577" t="str">
            <v>22</v>
          </cell>
          <cell r="E4577">
            <v>17</v>
          </cell>
          <cell r="G4577">
            <v>852018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3</v>
          </cell>
          <cell r="R4577">
            <v>17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</row>
        <row r="4578">
          <cell r="A4578" t="str">
            <v>450340</v>
          </cell>
          <cell r="B4578" t="str">
            <v>1254</v>
          </cell>
          <cell r="C4578" t="str">
            <v>12</v>
          </cell>
          <cell r="D4578" t="str">
            <v>22</v>
          </cell>
          <cell r="E4578">
            <v>33</v>
          </cell>
          <cell r="G4578">
            <v>852018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17</v>
          </cell>
        </row>
        <row r="4579">
          <cell r="A4579" t="str">
            <v>450340</v>
          </cell>
          <cell r="B4579" t="str">
            <v>1254</v>
          </cell>
          <cell r="C4579" t="str">
            <v>12</v>
          </cell>
          <cell r="D4579" t="str">
            <v>22</v>
          </cell>
          <cell r="E4579">
            <v>49</v>
          </cell>
          <cell r="G4579">
            <v>852018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20</v>
          </cell>
          <cell r="P4579">
            <v>0</v>
          </cell>
          <cell r="Q4579">
            <v>20</v>
          </cell>
          <cell r="R4579">
            <v>0</v>
          </cell>
          <cell r="S4579">
            <v>20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</row>
        <row r="4580">
          <cell r="A4580" t="str">
            <v>450340</v>
          </cell>
          <cell r="B4580" t="str">
            <v>1254</v>
          </cell>
          <cell r="C4580" t="str">
            <v>12</v>
          </cell>
          <cell r="D4580" t="str">
            <v>22</v>
          </cell>
          <cell r="E4580">
            <v>1</v>
          </cell>
          <cell r="G4580">
            <v>853277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48008</v>
          </cell>
          <cell r="P4580">
            <v>0</v>
          </cell>
          <cell r="Q4580">
            <v>0</v>
          </cell>
          <cell r="R4580">
            <v>48008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</row>
        <row r="4581">
          <cell r="A4581" t="str">
            <v>450340</v>
          </cell>
          <cell r="B4581" t="str">
            <v>1254</v>
          </cell>
          <cell r="C4581" t="str">
            <v>12</v>
          </cell>
          <cell r="D4581" t="str">
            <v>22</v>
          </cell>
          <cell r="E4581">
            <v>17</v>
          </cell>
          <cell r="G4581">
            <v>853277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48008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</row>
        <row r="4582">
          <cell r="A4582" t="str">
            <v>450340</v>
          </cell>
          <cell r="B4582" t="str">
            <v>1254</v>
          </cell>
          <cell r="C4582" t="str">
            <v>12</v>
          </cell>
          <cell r="D4582" t="str">
            <v>22</v>
          </cell>
          <cell r="E4582">
            <v>33</v>
          </cell>
          <cell r="G4582">
            <v>853277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</row>
        <row r="4583">
          <cell r="A4583" t="str">
            <v>450340</v>
          </cell>
          <cell r="B4583" t="str">
            <v>1254</v>
          </cell>
          <cell r="C4583" t="str">
            <v>12</v>
          </cell>
          <cell r="D4583" t="str">
            <v>22</v>
          </cell>
          <cell r="E4583">
            <v>49</v>
          </cell>
          <cell r="G4583">
            <v>853277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48008</v>
          </cell>
          <cell r="P4583">
            <v>0</v>
          </cell>
          <cell r="Q4583">
            <v>48008</v>
          </cell>
          <cell r="R4583">
            <v>0</v>
          </cell>
          <cell r="S4583">
            <v>48008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</row>
        <row r="4584">
          <cell r="A4584" t="str">
            <v>450340</v>
          </cell>
          <cell r="B4584" t="str">
            <v>1254</v>
          </cell>
          <cell r="C4584" t="str">
            <v>12</v>
          </cell>
          <cell r="D4584" t="str">
            <v>22</v>
          </cell>
          <cell r="E4584">
            <v>1</v>
          </cell>
          <cell r="G4584">
            <v>853288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4936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4936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</row>
        <row r="4585">
          <cell r="A4585" t="str">
            <v>450340</v>
          </cell>
          <cell r="B4585" t="str">
            <v>1254</v>
          </cell>
          <cell r="C4585" t="str">
            <v>12</v>
          </cell>
          <cell r="D4585" t="str">
            <v>22</v>
          </cell>
          <cell r="E4585">
            <v>17</v>
          </cell>
          <cell r="G4585">
            <v>853288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4936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</row>
        <row r="4586">
          <cell r="A4586" t="str">
            <v>450340</v>
          </cell>
          <cell r="B4586" t="str">
            <v>1254</v>
          </cell>
          <cell r="C4586" t="str">
            <v>12</v>
          </cell>
          <cell r="D4586" t="str">
            <v>22</v>
          </cell>
          <cell r="E4586">
            <v>33</v>
          </cell>
          <cell r="G4586">
            <v>853288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</row>
        <row r="4587">
          <cell r="A4587" t="str">
            <v>450340</v>
          </cell>
          <cell r="B4587" t="str">
            <v>1254</v>
          </cell>
          <cell r="C4587" t="str">
            <v>12</v>
          </cell>
          <cell r="D4587" t="str">
            <v>22</v>
          </cell>
          <cell r="E4587">
            <v>49</v>
          </cell>
          <cell r="G4587">
            <v>853288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4936</v>
          </cell>
          <cell r="P4587">
            <v>0</v>
          </cell>
          <cell r="Q4587">
            <v>4936</v>
          </cell>
          <cell r="R4587">
            <v>0</v>
          </cell>
          <cell r="S4587">
            <v>4936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</row>
        <row r="4588">
          <cell r="A4588" t="str">
            <v>450340</v>
          </cell>
          <cell r="B4588" t="str">
            <v>1254</v>
          </cell>
          <cell r="C4588" t="str">
            <v>12</v>
          </cell>
          <cell r="D4588" t="str">
            <v>22</v>
          </cell>
          <cell r="E4588">
            <v>1</v>
          </cell>
          <cell r="G4588">
            <v>853311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103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103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</row>
        <row r="4589">
          <cell r="A4589" t="str">
            <v>450340</v>
          </cell>
          <cell r="B4589" t="str">
            <v>1254</v>
          </cell>
          <cell r="C4589" t="str">
            <v>12</v>
          </cell>
          <cell r="D4589" t="str">
            <v>22</v>
          </cell>
          <cell r="E4589">
            <v>17</v>
          </cell>
          <cell r="G4589">
            <v>853311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103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</row>
        <row r="4590">
          <cell r="A4590" t="str">
            <v>450340</v>
          </cell>
          <cell r="B4590" t="str">
            <v>1254</v>
          </cell>
          <cell r="C4590" t="str">
            <v>12</v>
          </cell>
          <cell r="D4590" t="str">
            <v>22</v>
          </cell>
          <cell r="E4590">
            <v>33</v>
          </cell>
          <cell r="G4590">
            <v>853311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</row>
        <row r="4591">
          <cell r="A4591" t="str">
            <v>450340</v>
          </cell>
          <cell r="B4591" t="str">
            <v>1254</v>
          </cell>
          <cell r="C4591" t="str">
            <v>12</v>
          </cell>
          <cell r="D4591" t="str">
            <v>22</v>
          </cell>
          <cell r="E4591">
            <v>49</v>
          </cell>
          <cell r="G4591">
            <v>853311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103</v>
          </cell>
          <cell r="P4591">
            <v>0</v>
          </cell>
          <cell r="Q4591">
            <v>103</v>
          </cell>
          <cell r="R4591">
            <v>0</v>
          </cell>
          <cell r="S4591">
            <v>103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</row>
        <row r="4592">
          <cell r="A4592" t="str">
            <v>450340</v>
          </cell>
          <cell r="B4592" t="str">
            <v>1254</v>
          </cell>
          <cell r="C4592" t="str">
            <v>12</v>
          </cell>
          <cell r="D4592" t="str">
            <v>22</v>
          </cell>
          <cell r="E4592">
            <v>1</v>
          </cell>
          <cell r="G4592">
            <v>853322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5923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5923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</row>
        <row r="4593">
          <cell r="A4593" t="str">
            <v>450340</v>
          </cell>
          <cell r="B4593" t="str">
            <v>1254</v>
          </cell>
          <cell r="C4593" t="str">
            <v>12</v>
          </cell>
          <cell r="D4593" t="str">
            <v>22</v>
          </cell>
          <cell r="E4593">
            <v>17</v>
          </cell>
          <cell r="G4593">
            <v>853322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5923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</row>
        <row r="4594">
          <cell r="A4594" t="str">
            <v>450340</v>
          </cell>
          <cell r="B4594" t="str">
            <v>1254</v>
          </cell>
          <cell r="C4594" t="str">
            <v>12</v>
          </cell>
          <cell r="D4594" t="str">
            <v>22</v>
          </cell>
          <cell r="E4594">
            <v>33</v>
          </cell>
          <cell r="G4594">
            <v>853322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</row>
        <row r="4595">
          <cell r="A4595" t="str">
            <v>450340</v>
          </cell>
          <cell r="B4595" t="str">
            <v>1254</v>
          </cell>
          <cell r="C4595" t="str">
            <v>12</v>
          </cell>
          <cell r="D4595" t="str">
            <v>22</v>
          </cell>
          <cell r="E4595">
            <v>49</v>
          </cell>
          <cell r="G4595">
            <v>853322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5923</v>
          </cell>
          <cell r="P4595">
            <v>0</v>
          </cell>
          <cell r="Q4595">
            <v>5923</v>
          </cell>
          <cell r="R4595">
            <v>0</v>
          </cell>
          <cell r="S4595">
            <v>5923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</row>
        <row r="4596">
          <cell r="A4596" t="str">
            <v>450340</v>
          </cell>
          <cell r="B4596" t="str">
            <v>1254</v>
          </cell>
          <cell r="C4596" t="str">
            <v>12</v>
          </cell>
          <cell r="D4596" t="str">
            <v>22</v>
          </cell>
          <cell r="E4596">
            <v>1</v>
          </cell>
          <cell r="G4596">
            <v>853344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5759</v>
          </cell>
          <cell r="M4596">
            <v>0</v>
          </cell>
          <cell r="N4596">
            <v>0</v>
          </cell>
          <cell r="O4596">
            <v>0</v>
          </cell>
          <cell r="P4596">
            <v>375</v>
          </cell>
          <cell r="Q4596">
            <v>0</v>
          </cell>
          <cell r="R4596">
            <v>6134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</row>
        <row r="4597">
          <cell r="A4597" t="str">
            <v>450340</v>
          </cell>
          <cell r="B4597" t="str">
            <v>1254</v>
          </cell>
          <cell r="C4597" t="str">
            <v>12</v>
          </cell>
          <cell r="D4597" t="str">
            <v>22</v>
          </cell>
          <cell r="E4597">
            <v>17</v>
          </cell>
          <cell r="G4597">
            <v>853344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6134</v>
          </cell>
          <cell r="R4597">
            <v>0</v>
          </cell>
          <cell r="S4597">
            <v>0</v>
          </cell>
          <cell r="T4597">
            <v>3018</v>
          </cell>
          <cell r="U4597">
            <v>0</v>
          </cell>
          <cell r="V4597">
            <v>0</v>
          </cell>
          <cell r="W4597">
            <v>0</v>
          </cell>
        </row>
        <row r="4598">
          <cell r="A4598" t="str">
            <v>450340</v>
          </cell>
          <cell r="B4598" t="str">
            <v>1254</v>
          </cell>
          <cell r="C4598" t="str">
            <v>12</v>
          </cell>
          <cell r="D4598" t="str">
            <v>22</v>
          </cell>
          <cell r="E4598">
            <v>33</v>
          </cell>
          <cell r="G4598">
            <v>853344</v>
          </cell>
          <cell r="H4598">
            <v>0</v>
          </cell>
          <cell r="I4598">
            <v>0</v>
          </cell>
          <cell r="J4598">
            <v>3018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3018</v>
          </cell>
        </row>
        <row r="4599">
          <cell r="A4599" t="str">
            <v>450340</v>
          </cell>
          <cell r="B4599" t="str">
            <v>1254</v>
          </cell>
          <cell r="C4599" t="str">
            <v>12</v>
          </cell>
          <cell r="D4599" t="str">
            <v>22</v>
          </cell>
          <cell r="E4599">
            <v>49</v>
          </cell>
          <cell r="G4599">
            <v>853344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139</v>
          </cell>
          <cell r="N4599">
            <v>139</v>
          </cell>
          <cell r="O4599">
            <v>9291</v>
          </cell>
          <cell r="P4599">
            <v>0</v>
          </cell>
          <cell r="Q4599">
            <v>9291</v>
          </cell>
          <cell r="R4599">
            <v>0</v>
          </cell>
          <cell r="S4599">
            <v>9291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</row>
        <row r="4600">
          <cell r="A4600" t="str">
            <v>450340</v>
          </cell>
          <cell r="B4600" t="str">
            <v>1254</v>
          </cell>
          <cell r="C4600" t="str">
            <v>12</v>
          </cell>
          <cell r="D4600" t="str">
            <v>22</v>
          </cell>
          <cell r="E4600">
            <v>1</v>
          </cell>
          <cell r="G4600">
            <v>853355</v>
          </cell>
          <cell r="H4600">
            <v>0</v>
          </cell>
          <cell r="I4600">
            <v>20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</row>
        <row r="4601">
          <cell r="A4601" t="str">
            <v>450340</v>
          </cell>
          <cell r="B4601" t="str">
            <v>1254</v>
          </cell>
          <cell r="C4601" t="str">
            <v>12</v>
          </cell>
          <cell r="D4601" t="str">
            <v>22</v>
          </cell>
          <cell r="E4601">
            <v>17</v>
          </cell>
          <cell r="G4601">
            <v>853355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20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</row>
        <row r="4602">
          <cell r="A4602" t="str">
            <v>450340</v>
          </cell>
          <cell r="B4602" t="str">
            <v>1254</v>
          </cell>
          <cell r="C4602" t="str">
            <v>12</v>
          </cell>
          <cell r="D4602" t="str">
            <v>22</v>
          </cell>
          <cell r="E4602">
            <v>33</v>
          </cell>
          <cell r="G4602">
            <v>853355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</row>
        <row r="4603">
          <cell r="A4603" t="str">
            <v>450340</v>
          </cell>
          <cell r="B4603" t="str">
            <v>1254</v>
          </cell>
          <cell r="C4603" t="str">
            <v>12</v>
          </cell>
          <cell r="D4603" t="str">
            <v>22</v>
          </cell>
          <cell r="E4603">
            <v>49</v>
          </cell>
          <cell r="G4603">
            <v>853355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20</v>
          </cell>
          <cell r="P4603">
            <v>0</v>
          </cell>
          <cell r="Q4603">
            <v>20</v>
          </cell>
          <cell r="R4603">
            <v>0</v>
          </cell>
          <cell r="S4603">
            <v>20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</row>
        <row r="4604">
          <cell r="A4604" t="str">
            <v>450340</v>
          </cell>
          <cell r="B4604" t="str">
            <v>1254</v>
          </cell>
          <cell r="C4604" t="str">
            <v>12</v>
          </cell>
          <cell r="D4604" t="str">
            <v>22</v>
          </cell>
          <cell r="E4604">
            <v>1</v>
          </cell>
          <cell r="G4604">
            <v>901116</v>
          </cell>
          <cell r="H4604">
            <v>0</v>
          </cell>
          <cell r="I4604">
            <v>0</v>
          </cell>
          <cell r="J4604">
            <v>1696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1982</v>
          </cell>
          <cell r="W4604">
            <v>0</v>
          </cell>
        </row>
        <row r="4605">
          <cell r="A4605" t="str">
            <v>450340</v>
          </cell>
          <cell r="B4605" t="str">
            <v>1254</v>
          </cell>
          <cell r="C4605" t="str">
            <v>12</v>
          </cell>
          <cell r="D4605" t="str">
            <v>22</v>
          </cell>
          <cell r="E4605">
            <v>17</v>
          </cell>
          <cell r="G4605">
            <v>901116</v>
          </cell>
          <cell r="H4605">
            <v>1982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1982</v>
          </cell>
          <cell r="O4605">
            <v>0</v>
          </cell>
          <cell r="P4605">
            <v>0</v>
          </cell>
          <cell r="Q4605">
            <v>3678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</row>
        <row r="4606">
          <cell r="A4606" t="str">
            <v>450340</v>
          </cell>
          <cell r="B4606" t="str">
            <v>1254</v>
          </cell>
          <cell r="C4606" t="str">
            <v>12</v>
          </cell>
          <cell r="D4606" t="str">
            <v>22</v>
          </cell>
          <cell r="E4606">
            <v>33</v>
          </cell>
          <cell r="G4606">
            <v>901116</v>
          </cell>
          <cell r="H4606">
            <v>3904</v>
          </cell>
          <cell r="I4606">
            <v>0</v>
          </cell>
          <cell r="J4606">
            <v>3904</v>
          </cell>
          <cell r="K4606">
            <v>238</v>
          </cell>
          <cell r="L4606">
            <v>146540</v>
          </cell>
          <cell r="M4606">
            <v>0</v>
          </cell>
          <cell r="N4606">
            <v>0</v>
          </cell>
          <cell r="O4606">
            <v>146778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146778</v>
          </cell>
          <cell r="V4606">
            <v>0</v>
          </cell>
          <cell r="W4606">
            <v>150682</v>
          </cell>
        </row>
        <row r="4607">
          <cell r="A4607" t="str">
            <v>450340</v>
          </cell>
          <cell r="B4607" t="str">
            <v>1254</v>
          </cell>
          <cell r="C4607" t="str">
            <v>12</v>
          </cell>
          <cell r="D4607" t="str">
            <v>22</v>
          </cell>
          <cell r="E4607">
            <v>49</v>
          </cell>
          <cell r="G4607">
            <v>901116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154360</v>
          </cell>
          <cell r="P4607">
            <v>0</v>
          </cell>
          <cell r="Q4607">
            <v>154360</v>
          </cell>
          <cell r="R4607">
            <v>0</v>
          </cell>
          <cell r="S4607">
            <v>154360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</row>
        <row r="4608">
          <cell r="A4608" t="str">
            <v>450340</v>
          </cell>
          <cell r="B4608" t="str">
            <v>1254</v>
          </cell>
          <cell r="C4608" t="str">
            <v>12</v>
          </cell>
          <cell r="D4608" t="str">
            <v>22</v>
          </cell>
          <cell r="E4608">
            <v>1</v>
          </cell>
          <cell r="G4608">
            <v>902113</v>
          </cell>
          <cell r="H4608">
            <v>0</v>
          </cell>
          <cell r="I4608">
            <v>1704</v>
          </cell>
          <cell r="J4608">
            <v>571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451</v>
          </cell>
          <cell r="U4608">
            <v>0</v>
          </cell>
          <cell r="V4608">
            <v>1000</v>
          </cell>
          <cell r="W4608">
            <v>0</v>
          </cell>
        </row>
        <row r="4609">
          <cell r="A4609" t="str">
            <v>450340</v>
          </cell>
          <cell r="B4609" t="str">
            <v>1254</v>
          </cell>
          <cell r="C4609" t="str">
            <v>12</v>
          </cell>
          <cell r="D4609" t="str">
            <v>22</v>
          </cell>
          <cell r="E4609">
            <v>17</v>
          </cell>
          <cell r="G4609">
            <v>902113</v>
          </cell>
          <cell r="H4609">
            <v>1451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1451</v>
          </cell>
          <cell r="O4609">
            <v>0</v>
          </cell>
          <cell r="P4609">
            <v>0</v>
          </cell>
          <cell r="Q4609">
            <v>3726</v>
          </cell>
          <cell r="R4609">
            <v>1120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</row>
        <row r="4610">
          <cell r="A4610" t="str">
            <v>450340</v>
          </cell>
          <cell r="B4610" t="str">
            <v>1254</v>
          </cell>
          <cell r="C4610" t="str">
            <v>12</v>
          </cell>
          <cell r="D4610" t="str">
            <v>22</v>
          </cell>
          <cell r="E4610">
            <v>33</v>
          </cell>
          <cell r="G4610">
            <v>902113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195</v>
          </cell>
          <cell r="N4610">
            <v>0</v>
          </cell>
          <cell r="O4610">
            <v>195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195</v>
          </cell>
          <cell r="V4610">
            <v>0</v>
          </cell>
          <cell r="W4610">
            <v>1315</v>
          </cell>
        </row>
        <row r="4611">
          <cell r="A4611" t="str">
            <v>450340</v>
          </cell>
          <cell r="B4611" t="str">
            <v>1254</v>
          </cell>
          <cell r="C4611" t="str">
            <v>12</v>
          </cell>
          <cell r="D4611" t="str">
            <v>22</v>
          </cell>
          <cell r="E4611">
            <v>49</v>
          </cell>
          <cell r="G4611">
            <v>902113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5041</v>
          </cell>
          <cell r="P4611">
            <v>0</v>
          </cell>
          <cell r="Q4611">
            <v>5041</v>
          </cell>
          <cell r="R4611">
            <v>11249</v>
          </cell>
          <cell r="S4611">
            <v>16290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</row>
        <row r="4612">
          <cell r="A4612" t="str">
            <v>450340</v>
          </cell>
          <cell r="B4612" t="str">
            <v>1254</v>
          </cell>
          <cell r="C4612" t="str">
            <v>12</v>
          </cell>
          <cell r="D4612" t="str">
            <v>22</v>
          </cell>
          <cell r="E4612">
            <v>1</v>
          </cell>
          <cell r="G4612">
            <v>924047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</row>
        <row r="4613">
          <cell r="A4613" t="str">
            <v>450340</v>
          </cell>
          <cell r="B4613" t="str">
            <v>1254</v>
          </cell>
          <cell r="C4613" t="str">
            <v>12</v>
          </cell>
          <cell r="D4613" t="str">
            <v>22</v>
          </cell>
          <cell r="E4613">
            <v>17</v>
          </cell>
          <cell r="G4613">
            <v>924047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97802</v>
          </cell>
          <cell r="U4613">
            <v>0</v>
          </cell>
          <cell r="V4613">
            <v>0</v>
          </cell>
          <cell r="W4613">
            <v>0</v>
          </cell>
        </row>
        <row r="4614">
          <cell r="A4614" t="str">
            <v>450340</v>
          </cell>
          <cell r="B4614" t="str">
            <v>1254</v>
          </cell>
          <cell r="C4614" t="str">
            <v>12</v>
          </cell>
          <cell r="D4614" t="str">
            <v>22</v>
          </cell>
          <cell r="E4614">
            <v>33</v>
          </cell>
          <cell r="G4614">
            <v>924047</v>
          </cell>
          <cell r="H4614">
            <v>0</v>
          </cell>
          <cell r="I4614">
            <v>0</v>
          </cell>
          <cell r="J4614">
            <v>97802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97802</v>
          </cell>
        </row>
        <row r="4615">
          <cell r="A4615" t="str">
            <v>450340</v>
          </cell>
          <cell r="B4615" t="str">
            <v>1254</v>
          </cell>
          <cell r="C4615" t="str">
            <v>12</v>
          </cell>
          <cell r="D4615" t="str">
            <v>22</v>
          </cell>
          <cell r="E4615">
            <v>49</v>
          </cell>
          <cell r="G4615">
            <v>924047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97802</v>
          </cell>
          <cell r="P4615">
            <v>0</v>
          </cell>
          <cell r="Q4615">
            <v>97802</v>
          </cell>
          <cell r="R4615">
            <v>0</v>
          </cell>
          <cell r="S4615">
            <v>97802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</row>
        <row r="4616">
          <cell r="A4616" t="str">
            <v>450340</v>
          </cell>
          <cell r="B4616" t="str">
            <v>1254</v>
          </cell>
          <cell r="C4616" t="str">
            <v>12</v>
          </cell>
          <cell r="D4616" t="str">
            <v>22</v>
          </cell>
          <cell r="E4616">
            <v>1</v>
          </cell>
          <cell r="G4616">
            <v>999999</v>
          </cell>
          <cell r="H4616">
            <v>3894</v>
          </cell>
          <cell r="I4616">
            <v>107145</v>
          </cell>
          <cell r="J4616">
            <v>57055</v>
          </cell>
          <cell r="K4616">
            <v>2194</v>
          </cell>
          <cell r="L4616">
            <v>48251</v>
          </cell>
          <cell r="M4616">
            <v>0</v>
          </cell>
          <cell r="N4616">
            <v>0</v>
          </cell>
          <cell r="O4616">
            <v>49560</v>
          </cell>
          <cell r="P4616">
            <v>21801</v>
          </cell>
          <cell r="Q4616">
            <v>38162</v>
          </cell>
          <cell r="R4616">
            <v>157774</v>
          </cell>
          <cell r="S4616">
            <v>0</v>
          </cell>
          <cell r="T4616">
            <v>491</v>
          </cell>
          <cell r="U4616">
            <v>0</v>
          </cell>
          <cell r="V4616">
            <v>3064</v>
          </cell>
          <cell r="W4616">
            <v>0</v>
          </cell>
        </row>
        <row r="4617">
          <cell r="A4617" t="str">
            <v>450340</v>
          </cell>
          <cell r="B4617" t="str">
            <v>1254</v>
          </cell>
          <cell r="C4617" t="str">
            <v>12</v>
          </cell>
          <cell r="D4617" t="str">
            <v>22</v>
          </cell>
          <cell r="E4617">
            <v>17</v>
          </cell>
          <cell r="G4617">
            <v>999999</v>
          </cell>
          <cell r="H4617">
            <v>3555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3555</v>
          </cell>
          <cell r="O4617">
            <v>0</v>
          </cell>
          <cell r="P4617">
            <v>1539121</v>
          </cell>
          <cell r="Q4617">
            <v>1870738</v>
          </cell>
          <cell r="R4617">
            <v>162388</v>
          </cell>
          <cell r="S4617">
            <v>928</v>
          </cell>
          <cell r="T4617">
            <v>129122</v>
          </cell>
          <cell r="U4617">
            <v>0</v>
          </cell>
          <cell r="V4617">
            <v>0</v>
          </cell>
          <cell r="W4617">
            <v>0</v>
          </cell>
        </row>
        <row r="4618">
          <cell r="A4618" t="str">
            <v>450340</v>
          </cell>
          <cell r="B4618" t="str">
            <v>1254</v>
          </cell>
          <cell r="C4618" t="str">
            <v>12</v>
          </cell>
          <cell r="D4618" t="str">
            <v>22</v>
          </cell>
          <cell r="E4618">
            <v>33</v>
          </cell>
          <cell r="G4618">
            <v>999999</v>
          </cell>
          <cell r="H4618">
            <v>4644</v>
          </cell>
          <cell r="I4618">
            <v>0</v>
          </cell>
          <cell r="J4618">
            <v>133766</v>
          </cell>
          <cell r="K4618">
            <v>29503</v>
          </cell>
          <cell r="L4618">
            <v>146540</v>
          </cell>
          <cell r="M4618">
            <v>542</v>
          </cell>
          <cell r="N4618">
            <v>0</v>
          </cell>
          <cell r="O4618">
            <v>176585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176585</v>
          </cell>
          <cell r="V4618">
            <v>32789</v>
          </cell>
          <cell r="W4618">
            <v>506456</v>
          </cell>
        </row>
        <row r="4619">
          <cell r="A4619" t="str">
            <v>450340</v>
          </cell>
          <cell r="B4619" t="str">
            <v>1254</v>
          </cell>
          <cell r="C4619" t="str">
            <v>12</v>
          </cell>
          <cell r="D4619" t="str">
            <v>22</v>
          </cell>
          <cell r="E4619">
            <v>49</v>
          </cell>
          <cell r="G4619">
            <v>999999</v>
          </cell>
          <cell r="H4619">
            <v>0</v>
          </cell>
          <cell r="I4619">
            <v>2691448</v>
          </cell>
          <cell r="J4619">
            <v>0</v>
          </cell>
          <cell r="K4619">
            <v>0</v>
          </cell>
          <cell r="L4619">
            <v>0</v>
          </cell>
          <cell r="M4619">
            <v>17035</v>
          </cell>
          <cell r="N4619">
            <v>17035</v>
          </cell>
          <cell r="O4619">
            <v>5085677</v>
          </cell>
          <cell r="P4619">
            <v>72997</v>
          </cell>
          <cell r="Q4619">
            <v>5158674</v>
          </cell>
          <cell r="R4619">
            <v>11249</v>
          </cell>
          <cell r="S4619">
            <v>5169923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</row>
        <row r="4620">
          <cell r="A4620" t="str">
            <v>450340</v>
          </cell>
          <cell r="B4620" t="str">
            <v>1254</v>
          </cell>
          <cell r="C4620" t="str">
            <v>12</v>
          </cell>
          <cell r="D4620" t="str">
            <v>23</v>
          </cell>
          <cell r="E4620">
            <v>1</v>
          </cell>
          <cell r="G4620">
            <v>529459</v>
          </cell>
          <cell r="H4620">
            <v>0</v>
          </cell>
          <cell r="I4620">
            <v>0</v>
          </cell>
          <cell r="J4620">
            <v>0</v>
          </cell>
          <cell r="K4620">
            <v>20185</v>
          </cell>
          <cell r="L4620">
            <v>20185</v>
          </cell>
          <cell r="M4620">
            <v>549644</v>
          </cell>
          <cell r="N4620">
            <v>515154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</row>
        <row r="4621">
          <cell r="A4621" t="str">
            <v>450340</v>
          </cell>
          <cell r="B4621" t="str">
            <v>1254</v>
          </cell>
          <cell r="C4621" t="str">
            <v>12</v>
          </cell>
          <cell r="D4621" t="str">
            <v>23</v>
          </cell>
          <cell r="E4621">
            <v>2</v>
          </cell>
          <cell r="G4621">
            <v>163576</v>
          </cell>
          <cell r="H4621">
            <v>0</v>
          </cell>
          <cell r="I4621">
            <v>2255</v>
          </cell>
          <cell r="J4621">
            <v>0</v>
          </cell>
          <cell r="K4621">
            <v>5764</v>
          </cell>
          <cell r="L4621">
            <v>8019</v>
          </cell>
          <cell r="M4621">
            <v>171595</v>
          </cell>
          <cell r="N4621">
            <v>165977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</row>
        <row r="4622">
          <cell r="A4622" t="str">
            <v>450340</v>
          </cell>
          <cell r="B4622" t="str">
            <v>1254</v>
          </cell>
          <cell r="C4622" t="str">
            <v>12</v>
          </cell>
          <cell r="D4622" t="str">
            <v>23</v>
          </cell>
          <cell r="E4622">
            <v>3</v>
          </cell>
          <cell r="G4622">
            <v>307260</v>
          </cell>
          <cell r="H4622">
            <v>0</v>
          </cell>
          <cell r="I4622">
            <v>0</v>
          </cell>
          <cell r="J4622">
            <v>0</v>
          </cell>
          <cell r="K4622">
            <v>165499</v>
          </cell>
          <cell r="L4622">
            <v>165499</v>
          </cell>
          <cell r="M4622">
            <v>472759</v>
          </cell>
          <cell r="N4622">
            <v>411969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</row>
        <row r="4623">
          <cell r="A4623" t="str">
            <v>450340</v>
          </cell>
          <cell r="B4623" t="str">
            <v>1254</v>
          </cell>
          <cell r="C4623" t="str">
            <v>12</v>
          </cell>
          <cell r="D4623" t="str">
            <v>23</v>
          </cell>
          <cell r="E4623">
            <v>4</v>
          </cell>
          <cell r="G4623">
            <v>55800</v>
          </cell>
          <cell r="H4623">
            <v>0</v>
          </cell>
          <cell r="I4623">
            <v>0</v>
          </cell>
          <cell r="J4623">
            <v>0</v>
          </cell>
          <cell r="K4623">
            <v>-1</v>
          </cell>
          <cell r="L4623">
            <v>-1</v>
          </cell>
          <cell r="M4623">
            <v>55799</v>
          </cell>
          <cell r="N4623">
            <v>24675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</row>
        <row r="4624">
          <cell r="A4624" t="str">
            <v>450340</v>
          </cell>
          <cell r="B4624" t="str">
            <v>1254</v>
          </cell>
          <cell r="C4624" t="str">
            <v>12</v>
          </cell>
          <cell r="D4624" t="str">
            <v>23</v>
          </cell>
          <cell r="E4624">
            <v>5</v>
          </cell>
          <cell r="G4624">
            <v>2824873</v>
          </cell>
          <cell r="H4624">
            <v>0</v>
          </cell>
          <cell r="I4624">
            <v>0</v>
          </cell>
          <cell r="J4624">
            <v>0</v>
          </cell>
          <cell r="K4624">
            <v>167044</v>
          </cell>
          <cell r="L4624">
            <v>167044</v>
          </cell>
          <cell r="M4624">
            <v>2991917</v>
          </cell>
          <cell r="N4624">
            <v>2903091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</row>
        <row r="4625">
          <cell r="A4625" t="str">
            <v>450340</v>
          </cell>
          <cell r="B4625" t="str">
            <v>1254</v>
          </cell>
          <cell r="C4625" t="str">
            <v>12</v>
          </cell>
          <cell r="D4625" t="str">
            <v>23</v>
          </cell>
          <cell r="E4625">
            <v>6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13868</v>
          </cell>
          <cell r="L4625">
            <v>13868</v>
          </cell>
          <cell r="M4625">
            <v>13868</v>
          </cell>
          <cell r="N4625">
            <v>16174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</row>
        <row r="4626">
          <cell r="A4626" t="str">
            <v>450340</v>
          </cell>
          <cell r="B4626" t="str">
            <v>1254</v>
          </cell>
          <cell r="C4626" t="str">
            <v>12</v>
          </cell>
          <cell r="D4626" t="str">
            <v>23</v>
          </cell>
          <cell r="E4626">
            <v>7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</row>
        <row r="4627">
          <cell r="A4627" t="str">
            <v>450340</v>
          </cell>
          <cell r="B4627" t="str">
            <v>1254</v>
          </cell>
          <cell r="C4627" t="str">
            <v>12</v>
          </cell>
          <cell r="D4627" t="str">
            <v>23</v>
          </cell>
          <cell r="E4627">
            <v>8</v>
          </cell>
          <cell r="G4627">
            <v>131107</v>
          </cell>
          <cell r="H4627">
            <v>0</v>
          </cell>
          <cell r="I4627">
            <v>0</v>
          </cell>
          <cell r="J4627">
            <v>0</v>
          </cell>
          <cell r="K4627">
            <v>-1297</v>
          </cell>
          <cell r="L4627">
            <v>-1297</v>
          </cell>
          <cell r="M4627">
            <v>129810</v>
          </cell>
          <cell r="N4627">
            <v>111604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</row>
        <row r="4628">
          <cell r="A4628" t="str">
            <v>450340</v>
          </cell>
          <cell r="B4628" t="str">
            <v>1254</v>
          </cell>
          <cell r="C4628" t="str">
            <v>12</v>
          </cell>
          <cell r="D4628" t="str">
            <v>23</v>
          </cell>
          <cell r="E4628">
            <v>9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</row>
        <row r="4629">
          <cell r="A4629" t="str">
            <v>450340</v>
          </cell>
          <cell r="B4629" t="str">
            <v>1254</v>
          </cell>
          <cell r="C4629" t="str">
            <v>12</v>
          </cell>
          <cell r="D4629" t="str">
            <v>23</v>
          </cell>
          <cell r="E4629">
            <v>10</v>
          </cell>
          <cell r="G4629">
            <v>63000</v>
          </cell>
          <cell r="H4629">
            <v>0</v>
          </cell>
          <cell r="I4629">
            <v>65795</v>
          </cell>
          <cell r="J4629">
            <v>0</v>
          </cell>
          <cell r="K4629">
            <v>14551</v>
          </cell>
          <cell r="L4629">
            <v>80346</v>
          </cell>
          <cell r="M4629">
            <v>143346</v>
          </cell>
          <cell r="N4629">
            <v>129771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</row>
        <row r="4630">
          <cell r="A4630" t="str">
            <v>450340</v>
          </cell>
          <cell r="B4630" t="str">
            <v>1254</v>
          </cell>
          <cell r="C4630" t="str">
            <v>12</v>
          </cell>
          <cell r="D4630" t="str">
            <v>23</v>
          </cell>
          <cell r="E4630">
            <v>11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255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</row>
        <row r="4631">
          <cell r="A4631" t="str">
            <v>450340</v>
          </cell>
          <cell r="B4631" t="str">
            <v>1254</v>
          </cell>
          <cell r="C4631" t="str">
            <v>12</v>
          </cell>
          <cell r="D4631" t="str">
            <v>23</v>
          </cell>
          <cell r="E4631">
            <v>12</v>
          </cell>
          <cell r="G4631">
            <v>4075075</v>
          </cell>
          <cell r="H4631">
            <v>0</v>
          </cell>
          <cell r="I4631">
            <v>68050</v>
          </cell>
          <cell r="J4631">
            <v>0</v>
          </cell>
          <cell r="K4631">
            <v>385613</v>
          </cell>
          <cell r="L4631">
            <v>453663</v>
          </cell>
          <cell r="M4631">
            <v>4528738</v>
          </cell>
          <cell r="N4631">
            <v>4278670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</row>
        <row r="4632">
          <cell r="A4632" t="str">
            <v>450340</v>
          </cell>
          <cell r="B4632" t="str">
            <v>1254</v>
          </cell>
          <cell r="C4632" t="str">
            <v>12</v>
          </cell>
          <cell r="D4632" t="str">
            <v>23</v>
          </cell>
          <cell r="E4632">
            <v>13</v>
          </cell>
          <cell r="G4632">
            <v>1219648</v>
          </cell>
          <cell r="H4632">
            <v>0</v>
          </cell>
          <cell r="I4632">
            <v>0</v>
          </cell>
          <cell r="J4632">
            <v>0</v>
          </cell>
          <cell r="K4632">
            <v>95126</v>
          </cell>
          <cell r="L4632">
            <v>95126</v>
          </cell>
          <cell r="M4632">
            <v>1314774</v>
          </cell>
          <cell r="N4632">
            <v>459026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</row>
        <row r="4633">
          <cell r="A4633" t="str">
            <v>450340</v>
          </cell>
          <cell r="B4633" t="str">
            <v>1254</v>
          </cell>
          <cell r="C4633" t="str">
            <v>12</v>
          </cell>
          <cell r="D4633" t="str">
            <v>23</v>
          </cell>
          <cell r="E4633">
            <v>14</v>
          </cell>
          <cell r="G4633">
            <v>84474</v>
          </cell>
          <cell r="H4633">
            <v>0</v>
          </cell>
          <cell r="I4633">
            <v>0</v>
          </cell>
          <cell r="J4633">
            <v>0</v>
          </cell>
          <cell r="K4633">
            <v>-29153</v>
          </cell>
          <cell r="L4633">
            <v>-29153</v>
          </cell>
          <cell r="M4633">
            <v>55321</v>
          </cell>
          <cell r="N4633">
            <v>14892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</row>
        <row r="4634">
          <cell r="A4634" t="str">
            <v>450340</v>
          </cell>
          <cell r="B4634" t="str">
            <v>1254</v>
          </cell>
          <cell r="C4634" t="str">
            <v>12</v>
          </cell>
          <cell r="D4634" t="str">
            <v>23</v>
          </cell>
          <cell r="E4634">
            <v>15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</row>
        <row r="4635">
          <cell r="A4635" t="str">
            <v>450340</v>
          </cell>
          <cell r="B4635" t="str">
            <v>1254</v>
          </cell>
          <cell r="C4635" t="str">
            <v>12</v>
          </cell>
          <cell r="D4635" t="str">
            <v>23</v>
          </cell>
          <cell r="E4635">
            <v>16</v>
          </cell>
          <cell r="G4635">
            <v>12000</v>
          </cell>
          <cell r="H4635">
            <v>0</v>
          </cell>
          <cell r="I4635">
            <v>0</v>
          </cell>
          <cell r="J4635">
            <v>0</v>
          </cell>
          <cell r="K4635">
            <v>1200</v>
          </cell>
          <cell r="L4635">
            <v>1200</v>
          </cell>
          <cell r="M4635">
            <v>13200</v>
          </cell>
          <cell r="N4635">
            <v>13000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</row>
        <row r="4636">
          <cell r="A4636" t="str">
            <v>450340</v>
          </cell>
          <cell r="B4636" t="str">
            <v>1254</v>
          </cell>
          <cell r="C4636" t="str">
            <v>12</v>
          </cell>
          <cell r="D4636" t="str">
            <v>23</v>
          </cell>
          <cell r="E4636">
            <v>17</v>
          </cell>
          <cell r="G4636">
            <v>48440</v>
          </cell>
          <cell r="H4636">
            <v>0</v>
          </cell>
          <cell r="I4636">
            <v>0</v>
          </cell>
          <cell r="J4636">
            <v>0</v>
          </cell>
          <cell r="K4636">
            <v>172636</v>
          </cell>
          <cell r="L4636">
            <v>172636</v>
          </cell>
          <cell r="M4636">
            <v>221076</v>
          </cell>
          <cell r="N4636">
            <v>206461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</row>
        <row r="4637">
          <cell r="A4637" t="str">
            <v>450340</v>
          </cell>
          <cell r="B4637" t="str">
            <v>1254</v>
          </cell>
          <cell r="C4637" t="str">
            <v>12</v>
          </cell>
          <cell r="D4637" t="str">
            <v>23</v>
          </cell>
          <cell r="E4637">
            <v>18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</row>
        <row r="4638">
          <cell r="A4638" t="str">
            <v>450340</v>
          </cell>
          <cell r="B4638" t="str">
            <v>1254</v>
          </cell>
          <cell r="C4638" t="str">
            <v>12</v>
          </cell>
          <cell r="D4638" t="str">
            <v>23</v>
          </cell>
          <cell r="E4638">
            <v>19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</row>
        <row r="4639">
          <cell r="A4639" t="str">
            <v>450340</v>
          </cell>
          <cell r="B4639" t="str">
            <v>1254</v>
          </cell>
          <cell r="C4639" t="str">
            <v>12</v>
          </cell>
          <cell r="D4639" t="str">
            <v>23</v>
          </cell>
          <cell r="E4639">
            <v>20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</row>
        <row r="4640">
          <cell r="A4640" t="str">
            <v>450340</v>
          </cell>
          <cell r="B4640" t="str">
            <v>1254</v>
          </cell>
          <cell r="C4640" t="str">
            <v>12</v>
          </cell>
          <cell r="D4640" t="str">
            <v>23</v>
          </cell>
          <cell r="E4640">
            <v>21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</row>
        <row r="4641">
          <cell r="A4641" t="str">
            <v>450340</v>
          </cell>
          <cell r="B4641" t="str">
            <v>1254</v>
          </cell>
          <cell r="C4641" t="str">
            <v>12</v>
          </cell>
          <cell r="D4641" t="str">
            <v>23</v>
          </cell>
          <cell r="E4641">
            <v>22</v>
          </cell>
          <cell r="G4641">
            <v>1364562</v>
          </cell>
          <cell r="H4641">
            <v>0</v>
          </cell>
          <cell r="I4641">
            <v>0</v>
          </cell>
          <cell r="J4641">
            <v>0</v>
          </cell>
          <cell r="K4641">
            <v>239809</v>
          </cell>
          <cell r="L4641">
            <v>239809</v>
          </cell>
          <cell r="M4641">
            <v>1604371</v>
          </cell>
          <cell r="N4641">
            <v>693379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</row>
        <row r="4642">
          <cell r="A4642" t="str">
            <v>450340</v>
          </cell>
          <cell r="B4642" t="str">
            <v>1254</v>
          </cell>
          <cell r="C4642" t="str">
            <v>12</v>
          </cell>
          <cell r="D4642" t="str">
            <v>23</v>
          </cell>
          <cell r="E4642">
            <v>23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</row>
        <row r="4643">
          <cell r="A4643" t="str">
            <v>450340</v>
          </cell>
          <cell r="B4643" t="str">
            <v>1254</v>
          </cell>
          <cell r="C4643" t="str">
            <v>12</v>
          </cell>
          <cell r="D4643" t="str">
            <v>23</v>
          </cell>
          <cell r="E4643">
            <v>24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9050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</row>
        <row r="4644">
          <cell r="A4644" t="str">
            <v>450340</v>
          </cell>
          <cell r="B4644" t="str">
            <v>1254</v>
          </cell>
          <cell r="C4644" t="str">
            <v>12</v>
          </cell>
          <cell r="D4644" t="str">
            <v>23</v>
          </cell>
          <cell r="E4644">
            <v>25</v>
          </cell>
          <cell r="G4644">
            <v>200474</v>
          </cell>
          <cell r="H4644">
            <v>0</v>
          </cell>
          <cell r="I4644">
            <v>0</v>
          </cell>
          <cell r="J4644">
            <v>0</v>
          </cell>
          <cell r="K4644">
            <v>-188053</v>
          </cell>
          <cell r="L4644">
            <v>-188053</v>
          </cell>
          <cell r="M4644">
            <v>12421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</row>
        <row r="4645">
          <cell r="A4645" t="str">
            <v>450340</v>
          </cell>
          <cell r="B4645" t="str">
            <v>1254</v>
          </cell>
          <cell r="C4645" t="str">
            <v>12</v>
          </cell>
          <cell r="D4645" t="str">
            <v>23</v>
          </cell>
          <cell r="E4645">
            <v>26</v>
          </cell>
          <cell r="G4645">
            <v>5640111</v>
          </cell>
          <cell r="H4645">
            <v>0</v>
          </cell>
          <cell r="I4645">
            <v>68050</v>
          </cell>
          <cell r="J4645">
            <v>0</v>
          </cell>
          <cell r="K4645">
            <v>437369</v>
          </cell>
          <cell r="L4645">
            <v>505419</v>
          </cell>
          <cell r="M4645">
            <v>6145530</v>
          </cell>
          <cell r="N4645">
            <v>4981099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</row>
        <row r="4646">
          <cell r="A4646" t="str">
            <v>450340</v>
          </cell>
          <cell r="B4646" t="str">
            <v>1254</v>
          </cell>
          <cell r="C4646" t="str">
            <v>12</v>
          </cell>
          <cell r="D4646" t="str">
            <v>23</v>
          </cell>
          <cell r="E4646">
            <v>27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</row>
        <row r="4647">
          <cell r="A4647" t="str">
            <v>450340</v>
          </cell>
          <cell r="B4647" t="str">
            <v>1254</v>
          </cell>
          <cell r="C4647" t="str">
            <v>12</v>
          </cell>
          <cell r="D4647" t="str">
            <v>23</v>
          </cell>
          <cell r="E4647">
            <v>28</v>
          </cell>
          <cell r="G4647">
            <v>270016</v>
          </cell>
          <cell r="H4647">
            <v>0</v>
          </cell>
          <cell r="I4647">
            <v>0</v>
          </cell>
          <cell r="J4647">
            <v>0</v>
          </cell>
          <cell r="K4647">
            <v>59900</v>
          </cell>
          <cell r="L4647">
            <v>59900</v>
          </cell>
          <cell r="M4647">
            <v>329916</v>
          </cell>
          <cell r="N4647">
            <v>181896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</row>
        <row r="4648">
          <cell r="A4648" t="str">
            <v>450340</v>
          </cell>
          <cell r="B4648" t="str">
            <v>1254</v>
          </cell>
          <cell r="C4648" t="str">
            <v>12</v>
          </cell>
          <cell r="D4648" t="str">
            <v>23</v>
          </cell>
          <cell r="E4648">
            <v>29</v>
          </cell>
          <cell r="G4648">
            <v>5910127</v>
          </cell>
          <cell r="H4648">
            <v>0</v>
          </cell>
          <cell r="I4648">
            <v>68050</v>
          </cell>
          <cell r="J4648">
            <v>0</v>
          </cell>
          <cell r="K4648">
            <v>497269</v>
          </cell>
          <cell r="L4648">
            <v>565319</v>
          </cell>
          <cell r="M4648">
            <v>6475446</v>
          </cell>
          <cell r="N4648">
            <v>5162995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</row>
        <row r="4649">
          <cell r="A4649" t="str">
            <v>450340</v>
          </cell>
          <cell r="B4649" t="str">
            <v>1254</v>
          </cell>
          <cell r="C4649" t="str">
            <v>12</v>
          </cell>
          <cell r="D4649" t="str">
            <v>23</v>
          </cell>
          <cell r="E4649">
            <v>30</v>
          </cell>
          <cell r="G4649">
            <v>1712751</v>
          </cell>
          <cell r="H4649">
            <v>0</v>
          </cell>
          <cell r="I4649">
            <v>8848</v>
          </cell>
          <cell r="J4649">
            <v>0</v>
          </cell>
          <cell r="K4649">
            <v>128705</v>
          </cell>
          <cell r="L4649">
            <v>137553</v>
          </cell>
          <cell r="M4649">
            <v>1850304</v>
          </cell>
          <cell r="N4649">
            <v>1870738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</row>
        <row r="4650">
          <cell r="A4650" t="str">
            <v>450340</v>
          </cell>
          <cell r="B4650" t="str">
            <v>1254</v>
          </cell>
          <cell r="C4650" t="str">
            <v>12</v>
          </cell>
          <cell r="D4650" t="str">
            <v>23</v>
          </cell>
          <cell r="E4650">
            <v>31</v>
          </cell>
          <cell r="G4650">
            <v>775953</v>
          </cell>
          <cell r="H4650">
            <v>0</v>
          </cell>
          <cell r="I4650">
            <v>-237</v>
          </cell>
          <cell r="J4650">
            <v>0</v>
          </cell>
          <cell r="K4650">
            <v>42774</v>
          </cell>
          <cell r="L4650">
            <v>42537</v>
          </cell>
          <cell r="M4650">
            <v>818490</v>
          </cell>
          <cell r="N4650">
            <v>506456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</row>
        <row r="4651">
          <cell r="A4651" t="str">
            <v>450340</v>
          </cell>
          <cell r="B4651" t="str">
            <v>1254</v>
          </cell>
          <cell r="C4651" t="str">
            <v>12</v>
          </cell>
          <cell r="D4651" t="str">
            <v>23</v>
          </cell>
          <cell r="E4651">
            <v>32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</row>
        <row r="4652">
          <cell r="A4652" t="str">
            <v>450340</v>
          </cell>
          <cell r="B4652" t="str">
            <v>1254</v>
          </cell>
          <cell r="C4652" t="str">
            <v>12</v>
          </cell>
          <cell r="D4652" t="str">
            <v>23</v>
          </cell>
          <cell r="E4652">
            <v>33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10500</v>
          </cell>
          <cell r="L4652">
            <v>10500</v>
          </cell>
          <cell r="M4652">
            <v>10500</v>
          </cell>
          <cell r="N4652">
            <v>17035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</row>
        <row r="4653">
          <cell r="A4653" t="str">
            <v>450340</v>
          </cell>
          <cell r="B4653" t="str">
            <v>1254</v>
          </cell>
          <cell r="C4653" t="str">
            <v>12</v>
          </cell>
          <cell r="D4653" t="str">
            <v>23</v>
          </cell>
          <cell r="E4653">
            <v>34</v>
          </cell>
          <cell r="G4653">
            <v>2372963</v>
          </cell>
          <cell r="H4653">
            <v>0</v>
          </cell>
          <cell r="I4653">
            <v>247843</v>
          </cell>
          <cell r="J4653">
            <v>0</v>
          </cell>
          <cell r="K4653">
            <v>560755</v>
          </cell>
          <cell r="L4653">
            <v>808598</v>
          </cell>
          <cell r="M4653">
            <v>3181561</v>
          </cell>
          <cell r="N4653">
            <v>2691448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</row>
        <row r="4654">
          <cell r="A4654" t="str">
            <v>450340</v>
          </cell>
          <cell r="B4654" t="str">
            <v>1254</v>
          </cell>
          <cell r="C4654" t="str">
            <v>12</v>
          </cell>
          <cell r="D4654" t="str">
            <v>23</v>
          </cell>
          <cell r="E4654">
            <v>35</v>
          </cell>
          <cell r="G4654">
            <v>219607</v>
          </cell>
          <cell r="H4654">
            <v>0</v>
          </cell>
          <cell r="I4654">
            <v>0</v>
          </cell>
          <cell r="J4654">
            <v>0</v>
          </cell>
          <cell r="K4654">
            <v>-146610</v>
          </cell>
          <cell r="L4654">
            <v>-146610</v>
          </cell>
          <cell r="M4654">
            <v>72997</v>
          </cell>
          <cell r="N4654">
            <v>72997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</row>
        <row r="4655">
          <cell r="A4655" t="str">
            <v>450340</v>
          </cell>
          <cell r="B4655" t="str">
            <v>1254</v>
          </cell>
          <cell r="C4655" t="str">
            <v>12</v>
          </cell>
          <cell r="D4655" t="str">
            <v>23</v>
          </cell>
          <cell r="E4655">
            <v>36</v>
          </cell>
          <cell r="G4655">
            <v>5081274</v>
          </cell>
          <cell r="H4655">
            <v>0</v>
          </cell>
          <cell r="I4655">
            <v>256454</v>
          </cell>
          <cell r="J4655">
            <v>0</v>
          </cell>
          <cell r="K4655">
            <v>596124</v>
          </cell>
          <cell r="L4655">
            <v>852578</v>
          </cell>
          <cell r="M4655">
            <v>5933852</v>
          </cell>
          <cell r="N4655">
            <v>5158674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</row>
        <row r="4656">
          <cell r="A4656" t="str">
            <v>450340</v>
          </cell>
          <cell r="B4656" t="str">
            <v>1254</v>
          </cell>
          <cell r="C4656" t="str">
            <v>12</v>
          </cell>
          <cell r="D4656" t="str">
            <v>23</v>
          </cell>
          <cell r="E4656">
            <v>37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</row>
        <row r="4657">
          <cell r="A4657" t="str">
            <v>450340</v>
          </cell>
          <cell r="B4657" t="str">
            <v>1254</v>
          </cell>
          <cell r="C4657" t="str">
            <v>12</v>
          </cell>
          <cell r="D4657" t="str">
            <v>23</v>
          </cell>
          <cell r="E4657">
            <v>38</v>
          </cell>
          <cell r="G4657">
            <v>828853</v>
          </cell>
          <cell r="H4657">
            <v>0</v>
          </cell>
          <cell r="I4657">
            <v>-188404</v>
          </cell>
          <cell r="J4657">
            <v>0</v>
          </cell>
          <cell r="K4657">
            <v>-98855</v>
          </cell>
          <cell r="L4657">
            <v>-287259</v>
          </cell>
          <cell r="M4657">
            <v>541594</v>
          </cell>
          <cell r="N4657">
            <v>-20009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</row>
        <row r="4658">
          <cell r="A4658" t="str">
            <v>450340</v>
          </cell>
          <cell r="B4658" t="str">
            <v>1254</v>
          </cell>
          <cell r="C4658" t="str">
            <v>12</v>
          </cell>
          <cell r="D4658" t="str">
            <v>23</v>
          </cell>
          <cell r="E4658">
            <v>39</v>
          </cell>
          <cell r="G4658">
            <v>5910127</v>
          </cell>
          <cell r="H4658">
            <v>0</v>
          </cell>
          <cell r="I4658">
            <v>68050</v>
          </cell>
          <cell r="J4658">
            <v>0</v>
          </cell>
          <cell r="K4658">
            <v>497269</v>
          </cell>
          <cell r="L4658">
            <v>565319</v>
          </cell>
          <cell r="M4658">
            <v>6475446</v>
          </cell>
          <cell r="N4658">
            <v>5138665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</row>
        <row r="4659">
          <cell r="A4659" t="str">
            <v>450340</v>
          </cell>
          <cell r="B4659" t="str">
            <v>1254</v>
          </cell>
          <cell r="C4659" t="str">
            <v>12</v>
          </cell>
          <cell r="D4659" t="str">
            <v>24</v>
          </cell>
          <cell r="E4659">
            <v>1</v>
          </cell>
          <cell r="G4659">
            <v>253283</v>
          </cell>
          <cell r="H4659">
            <v>0</v>
          </cell>
          <cell r="I4659">
            <v>32</v>
          </cell>
          <cell r="J4659">
            <v>28</v>
          </cell>
          <cell r="K4659">
            <v>253343</v>
          </cell>
          <cell r="L4659">
            <v>5065668</v>
          </cell>
          <cell r="M4659">
            <v>5162995</v>
          </cell>
          <cell r="N4659">
            <v>155713</v>
          </cell>
          <cell r="O4659">
            <v>0</v>
          </cell>
          <cell r="P4659">
            <v>303</v>
          </cell>
          <cell r="Q4659">
            <v>0</v>
          </cell>
          <cell r="R4659">
            <v>156016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</row>
        <row r="4660">
          <cell r="A4660" t="str">
            <v>450340</v>
          </cell>
          <cell r="B4660" t="str">
            <v>1254</v>
          </cell>
          <cell r="C4660" t="str">
            <v>12</v>
          </cell>
          <cell r="D4660" t="str">
            <v>27</v>
          </cell>
          <cell r="E4660">
            <v>1</v>
          </cell>
          <cell r="G4660">
            <v>10148</v>
          </cell>
          <cell r="H4660">
            <v>0</v>
          </cell>
          <cell r="I4660">
            <v>0</v>
          </cell>
          <cell r="J4660">
            <v>0</v>
          </cell>
          <cell r="K4660">
            <v>1946</v>
          </cell>
          <cell r="L4660">
            <v>1946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12094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</row>
        <row r="4661">
          <cell r="A4661" t="str">
            <v>450340</v>
          </cell>
          <cell r="B4661" t="str">
            <v>1254</v>
          </cell>
          <cell r="C4661" t="str">
            <v>12</v>
          </cell>
          <cell r="D4661" t="str">
            <v>38</v>
          </cell>
          <cell r="E4661">
            <v>1</v>
          </cell>
          <cell r="G4661">
            <v>23557</v>
          </cell>
          <cell r="H4661">
            <v>9252193</v>
          </cell>
          <cell r="I4661">
            <v>175688</v>
          </cell>
          <cell r="J4661">
            <v>216982</v>
          </cell>
          <cell r="K4661">
            <v>0</v>
          </cell>
          <cell r="L4661">
            <v>0</v>
          </cell>
          <cell r="M4661">
            <v>759622</v>
          </cell>
          <cell r="N4661">
            <v>10428042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</row>
        <row r="4662">
          <cell r="A4662" t="str">
            <v>450340</v>
          </cell>
          <cell r="B4662" t="str">
            <v>1254</v>
          </cell>
          <cell r="C4662" t="str">
            <v>12</v>
          </cell>
          <cell r="D4662" t="str">
            <v>38</v>
          </cell>
          <cell r="E4662">
            <v>2</v>
          </cell>
          <cell r="G4662">
            <v>0</v>
          </cell>
          <cell r="H4662">
            <v>347615</v>
          </cell>
          <cell r="I4662">
            <v>14725</v>
          </cell>
          <cell r="J4662">
            <v>22150</v>
          </cell>
          <cell r="K4662">
            <v>0</v>
          </cell>
          <cell r="L4662">
            <v>0</v>
          </cell>
          <cell r="M4662">
            <v>0</v>
          </cell>
          <cell r="N4662">
            <v>384490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</row>
        <row r="4663">
          <cell r="A4663" t="str">
            <v>450340</v>
          </cell>
          <cell r="B4663" t="str">
            <v>1254</v>
          </cell>
          <cell r="C4663" t="str">
            <v>12</v>
          </cell>
          <cell r="D4663" t="str">
            <v>38</v>
          </cell>
          <cell r="E4663">
            <v>3</v>
          </cell>
          <cell r="G4663">
            <v>0</v>
          </cell>
          <cell r="H4663">
            <v>12643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12643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</row>
        <row r="4664">
          <cell r="A4664" t="str">
            <v>450340</v>
          </cell>
          <cell r="B4664" t="str">
            <v>1254</v>
          </cell>
          <cell r="C4664" t="str">
            <v>12</v>
          </cell>
          <cell r="D4664" t="str">
            <v>38</v>
          </cell>
          <cell r="E4664">
            <v>4</v>
          </cell>
          <cell r="G4664">
            <v>0</v>
          </cell>
          <cell r="H4664">
            <v>69284</v>
          </cell>
          <cell r="I4664">
            <v>3340</v>
          </cell>
          <cell r="J4664">
            <v>4160</v>
          </cell>
          <cell r="K4664">
            <v>0</v>
          </cell>
          <cell r="L4664">
            <v>0</v>
          </cell>
          <cell r="M4664">
            <v>0</v>
          </cell>
          <cell r="N4664">
            <v>76784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</row>
        <row r="4665">
          <cell r="A4665" t="str">
            <v>450340</v>
          </cell>
          <cell r="B4665" t="str">
            <v>1254</v>
          </cell>
          <cell r="C4665" t="str">
            <v>12</v>
          </cell>
          <cell r="D4665" t="str">
            <v>38</v>
          </cell>
          <cell r="E4665">
            <v>5</v>
          </cell>
          <cell r="G4665">
            <v>0</v>
          </cell>
          <cell r="H4665">
            <v>429542</v>
          </cell>
          <cell r="I4665">
            <v>18065</v>
          </cell>
          <cell r="J4665">
            <v>26310</v>
          </cell>
          <cell r="K4665">
            <v>0</v>
          </cell>
          <cell r="L4665">
            <v>0</v>
          </cell>
          <cell r="M4665">
            <v>0</v>
          </cell>
          <cell r="N4665">
            <v>473917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</row>
        <row r="4666">
          <cell r="A4666" t="str">
            <v>450340</v>
          </cell>
          <cell r="B4666" t="str">
            <v>1254</v>
          </cell>
          <cell r="C4666" t="str">
            <v>12</v>
          </cell>
          <cell r="D4666" t="str">
            <v>38</v>
          </cell>
          <cell r="E4666">
            <v>6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</row>
        <row r="4667">
          <cell r="A4667" t="str">
            <v>450340</v>
          </cell>
          <cell r="B4667" t="str">
            <v>1254</v>
          </cell>
          <cell r="C4667" t="str">
            <v>12</v>
          </cell>
          <cell r="D4667" t="str">
            <v>38</v>
          </cell>
          <cell r="E4667">
            <v>7</v>
          </cell>
          <cell r="G4667">
            <v>0</v>
          </cell>
          <cell r="H4667">
            <v>6463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6463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</row>
        <row r="4668">
          <cell r="A4668" t="str">
            <v>450340</v>
          </cell>
          <cell r="B4668" t="str">
            <v>1254</v>
          </cell>
          <cell r="C4668" t="str">
            <v>12</v>
          </cell>
          <cell r="D4668" t="str">
            <v>38</v>
          </cell>
          <cell r="E4668">
            <v>8</v>
          </cell>
          <cell r="G4668">
            <v>0</v>
          </cell>
          <cell r="H4668">
            <v>0</v>
          </cell>
          <cell r="I4668">
            <v>0</v>
          </cell>
          <cell r="J4668">
            <v>59154</v>
          </cell>
          <cell r="K4668">
            <v>0</v>
          </cell>
          <cell r="L4668">
            <v>0</v>
          </cell>
          <cell r="M4668">
            <v>0</v>
          </cell>
          <cell r="N4668">
            <v>59154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</row>
        <row r="4669">
          <cell r="A4669" t="str">
            <v>450340</v>
          </cell>
          <cell r="B4669" t="str">
            <v>1254</v>
          </cell>
          <cell r="C4669" t="str">
            <v>12</v>
          </cell>
          <cell r="D4669" t="str">
            <v>38</v>
          </cell>
          <cell r="E4669">
            <v>9</v>
          </cell>
          <cell r="G4669">
            <v>0</v>
          </cell>
          <cell r="H4669">
            <v>139424</v>
          </cell>
          <cell r="I4669">
            <v>5199</v>
          </cell>
          <cell r="J4669">
            <v>0</v>
          </cell>
          <cell r="K4669">
            <v>0</v>
          </cell>
          <cell r="L4669">
            <v>0</v>
          </cell>
          <cell r="M4669">
            <v>2080290</v>
          </cell>
          <cell r="N4669">
            <v>2224913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</row>
        <row r="4670">
          <cell r="A4670" t="str">
            <v>450340</v>
          </cell>
          <cell r="B4670" t="str">
            <v>1254</v>
          </cell>
          <cell r="C4670" t="str">
            <v>12</v>
          </cell>
          <cell r="D4670" t="str">
            <v>38</v>
          </cell>
          <cell r="E4670">
            <v>10</v>
          </cell>
          <cell r="G4670">
            <v>0</v>
          </cell>
          <cell r="H4670">
            <v>145887</v>
          </cell>
          <cell r="I4670">
            <v>5199</v>
          </cell>
          <cell r="J4670">
            <v>59154</v>
          </cell>
          <cell r="K4670">
            <v>0</v>
          </cell>
          <cell r="L4670">
            <v>0</v>
          </cell>
          <cell r="M4670">
            <v>2080290</v>
          </cell>
          <cell r="N4670">
            <v>2290530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</row>
        <row r="4671">
          <cell r="A4671" t="str">
            <v>450340</v>
          </cell>
          <cell r="B4671" t="str">
            <v>1254</v>
          </cell>
          <cell r="C4671" t="str">
            <v>12</v>
          </cell>
          <cell r="D4671" t="str">
            <v>38</v>
          </cell>
          <cell r="E4671">
            <v>11</v>
          </cell>
          <cell r="G4671">
            <v>0</v>
          </cell>
          <cell r="H4671">
            <v>575429</v>
          </cell>
          <cell r="I4671">
            <v>23264</v>
          </cell>
          <cell r="J4671">
            <v>85464</v>
          </cell>
          <cell r="K4671">
            <v>0</v>
          </cell>
          <cell r="L4671">
            <v>0</v>
          </cell>
          <cell r="M4671">
            <v>2080290</v>
          </cell>
          <cell r="N4671">
            <v>2764447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</row>
        <row r="4672">
          <cell r="A4672" t="str">
            <v>450340</v>
          </cell>
          <cell r="B4672" t="str">
            <v>1254</v>
          </cell>
          <cell r="C4672" t="str">
            <v>12</v>
          </cell>
          <cell r="D4672" t="str">
            <v>38</v>
          </cell>
          <cell r="E4672">
            <v>12</v>
          </cell>
          <cell r="G4672">
            <v>0</v>
          </cell>
          <cell r="H4672">
            <v>0</v>
          </cell>
          <cell r="I4672">
            <v>0</v>
          </cell>
          <cell r="J4672">
            <v>120</v>
          </cell>
          <cell r="K4672">
            <v>0</v>
          </cell>
          <cell r="L4672">
            <v>0</v>
          </cell>
          <cell r="M4672">
            <v>0</v>
          </cell>
          <cell r="N4672">
            <v>120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</row>
        <row r="4673">
          <cell r="A4673" t="str">
            <v>450340</v>
          </cell>
          <cell r="B4673" t="str">
            <v>1254</v>
          </cell>
          <cell r="C4673" t="str">
            <v>12</v>
          </cell>
          <cell r="D4673" t="str">
            <v>38</v>
          </cell>
          <cell r="E4673">
            <v>13</v>
          </cell>
          <cell r="G4673">
            <v>0</v>
          </cell>
          <cell r="H4673">
            <v>400590</v>
          </cell>
          <cell r="I4673">
            <v>265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400855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</row>
        <row r="4674">
          <cell r="A4674" t="str">
            <v>450340</v>
          </cell>
          <cell r="B4674" t="str">
            <v>1254</v>
          </cell>
          <cell r="C4674" t="str">
            <v>12</v>
          </cell>
          <cell r="D4674" t="str">
            <v>38</v>
          </cell>
          <cell r="E4674">
            <v>14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</row>
        <row r="4675">
          <cell r="A4675" t="str">
            <v>450340</v>
          </cell>
          <cell r="B4675" t="str">
            <v>1254</v>
          </cell>
          <cell r="C4675" t="str">
            <v>12</v>
          </cell>
          <cell r="D4675" t="str">
            <v>38</v>
          </cell>
          <cell r="E4675">
            <v>15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</row>
        <row r="4676">
          <cell r="A4676" t="str">
            <v>450340</v>
          </cell>
          <cell r="B4676" t="str">
            <v>1254</v>
          </cell>
          <cell r="C4676" t="str">
            <v>12</v>
          </cell>
          <cell r="D4676" t="str">
            <v>38</v>
          </cell>
          <cell r="E4676">
            <v>16</v>
          </cell>
          <cell r="G4676">
            <v>0</v>
          </cell>
          <cell r="H4676">
            <v>2797</v>
          </cell>
          <cell r="I4676">
            <v>220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3017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</row>
        <row r="4677">
          <cell r="A4677" t="str">
            <v>450340</v>
          </cell>
          <cell r="B4677" t="str">
            <v>1254</v>
          </cell>
          <cell r="C4677" t="str">
            <v>12</v>
          </cell>
          <cell r="D4677" t="str">
            <v>38</v>
          </cell>
          <cell r="E4677">
            <v>17</v>
          </cell>
          <cell r="G4677">
            <v>0</v>
          </cell>
          <cell r="H4677">
            <v>2192823</v>
          </cell>
          <cell r="I4677">
            <v>41448</v>
          </cell>
          <cell r="J4677">
            <v>29001</v>
          </cell>
          <cell r="K4677">
            <v>0</v>
          </cell>
          <cell r="L4677">
            <v>0</v>
          </cell>
          <cell r="M4677">
            <v>2151</v>
          </cell>
          <cell r="N4677">
            <v>2265423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</row>
        <row r="4678">
          <cell r="A4678" t="str">
            <v>450340</v>
          </cell>
          <cell r="B4678" t="str">
            <v>1254</v>
          </cell>
          <cell r="C4678" t="str">
            <v>12</v>
          </cell>
          <cell r="D4678" t="str">
            <v>38</v>
          </cell>
          <cell r="E4678">
            <v>18</v>
          </cell>
          <cell r="G4678">
            <v>0</v>
          </cell>
          <cell r="H4678">
            <v>2596210</v>
          </cell>
          <cell r="I4678">
            <v>41933</v>
          </cell>
          <cell r="J4678">
            <v>29121</v>
          </cell>
          <cell r="K4678">
            <v>0</v>
          </cell>
          <cell r="L4678">
            <v>0</v>
          </cell>
          <cell r="M4678">
            <v>2151</v>
          </cell>
          <cell r="N4678">
            <v>2669415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</row>
        <row r="4679">
          <cell r="A4679" t="str">
            <v>450340</v>
          </cell>
          <cell r="B4679" t="str">
            <v>1254</v>
          </cell>
          <cell r="C4679" t="str">
            <v>12</v>
          </cell>
          <cell r="D4679" t="str">
            <v>38</v>
          </cell>
          <cell r="E4679">
            <v>19</v>
          </cell>
          <cell r="G4679">
            <v>23557</v>
          </cell>
          <cell r="H4679">
            <v>7231412</v>
          </cell>
          <cell r="I4679">
            <v>157019</v>
          </cell>
          <cell r="J4679">
            <v>273325</v>
          </cell>
          <cell r="K4679">
            <v>0</v>
          </cell>
          <cell r="L4679">
            <v>0</v>
          </cell>
          <cell r="M4679">
            <v>2837761</v>
          </cell>
          <cell r="N4679">
            <v>10523074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</row>
        <row r="4680">
          <cell r="A4680" t="str">
            <v>450340</v>
          </cell>
          <cell r="B4680" t="str">
            <v>1254</v>
          </cell>
          <cell r="C4680" t="str">
            <v>12</v>
          </cell>
          <cell r="D4680" t="str">
            <v>38</v>
          </cell>
          <cell r="E4680">
            <v>20</v>
          </cell>
          <cell r="G4680">
            <v>16134</v>
          </cell>
          <cell r="H4680">
            <v>1257852</v>
          </cell>
          <cell r="I4680">
            <v>76525</v>
          </cell>
          <cell r="J4680">
            <v>182003</v>
          </cell>
          <cell r="K4680">
            <v>0</v>
          </cell>
          <cell r="L4680">
            <v>0</v>
          </cell>
          <cell r="M4680">
            <v>102466</v>
          </cell>
          <cell r="N4680">
            <v>1634980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</row>
        <row r="4681">
          <cell r="A4681" t="str">
            <v>450340</v>
          </cell>
          <cell r="B4681" t="str">
            <v>1254</v>
          </cell>
          <cell r="C4681" t="str">
            <v>12</v>
          </cell>
          <cell r="D4681" t="str">
            <v>38</v>
          </cell>
          <cell r="E4681">
            <v>21</v>
          </cell>
          <cell r="G4681">
            <v>1959</v>
          </cell>
          <cell r="H4681">
            <v>156772</v>
          </cell>
          <cell r="I4681">
            <v>15625</v>
          </cell>
          <cell r="J4681">
            <v>18566</v>
          </cell>
          <cell r="K4681">
            <v>0</v>
          </cell>
          <cell r="L4681">
            <v>0</v>
          </cell>
          <cell r="M4681">
            <v>155446</v>
          </cell>
          <cell r="N4681">
            <v>348368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</row>
        <row r="4682">
          <cell r="A4682" t="str">
            <v>450340</v>
          </cell>
          <cell r="B4682" t="str">
            <v>1254</v>
          </cell>
          <cell r="C4682" t="str">
            <v>12</v>
          </cell>
          <cell r="D4682" t="str">
            <v>38</v>
          </cell>
          <cell r="E4682">
            <v>22</v>
          </cell>
          <cell r="G4682">
            <v>0</v>
          </cell>
          <cell r="H4682">
            <v>113552</v>
          </cell>
          <cell r="I4682">
            <v>10538</v>
          </cell>
          <cell r="J4682">
            <v>2811</v>
          </cell>
          <cell r="K4682">
            <v>0</v>
          </cell>
          <cell r="L4682">
            <v>0</v>
          </cell>
          <cell r="M4682">
            <v>1030</v>
          </cell>
          <cell r="N4682">
            <v>127931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</row>
        <row r="4683">
          <cell r="A4683" t="str">
            <v>450340</v>
          </cell>
          <cell r="B4683" t="str">
            <v>1254</v>
          </cell>
          <cell r="C4683" t="str">
            <v>12</v>
          </cell>
          <cell r="D4683" t="str">
            <v>38</v>
          </cell>
          <cell r="E4683">
            <v>23</v>
          </cell>
          <cell r="G4683">
            <v>18093</v>
          </cell>
          <cell r="H4683">
            <v>1301072</v>
          </cell>
          <cell r="I4683">
            <v>81612</v>
          </cell>
          <cell r="J4683">
            <v>197758</v>
          </cell>
          <cell r="K4683">
            <v>0</v>
          </cell>
          <cell r="L4683">
            <v>0</v>
          </cell>
          <cell r="M4683">
            <v>256882</v>
          </cell>
          <cell r="N4683">
            <v>1855417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</row>
        <row r="4684">
          <cell r="A4684" t="str">
            <v>450340</v>
          </cell>
          <cell r="B4684" t="str">
            <v>1254</v>
          </cell>
          <cell r="C4684" t="str">
            <v>12</v>
          </cell>
          <cell r="D4684" t="str">
            <v>38</v>
          </cell>
          <cell r="E4684">
            <v>24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</row>
        <row r="4685">
          <cell r="A4685" t="str">
            <v>450340</v>
          </cell>
          <cell r="B4685" t="str">
            <v>1254</v>
          </cell>
          <cell r="C4685" t="str">
            <v>12</v>
          </cell>
          <cell r="D4685" t="str">
            <v>38</v>
          </cell>
          <cell r="E4685">
            <v>25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</row>
        <row r="4686">
          <cell r="A4686" t="str">
            <v>450340</v>
          </cell>
          <cell r="B4686" t="str">
            <v>1254</v>
          </cell>
          <cell r="C4686" t="str">
            <v>12</v>
          </cell>
          <cell r="D4686" t="str">
            <v>38</v>
          </cell>
          <cell r="E4686">
            <v>26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</row>
        <row r="4687">
          <cell r="A4687" t="str">
            <v>450340</v>
          </cell>
          <cell r="B4687" t="str">
            <v>1254</v>
          </cell>
          <cell r="C4687" t="str">
            <v>12</v>
          </cell>
          <cell r="D4687" t="str">
            <v>38</v>
          </cell>
          <cell r="E4687">
            <v>27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</row>
        <row r="4688">
          <cell r="A4688" t="str">
            <v>450340</v>
          </cell>
          <cell r="B4688" t="str">
            <v>1254</v>
          </cell>
          <cell r="C4688" t="str">
            <v>12</v>
          </cell>
          <cell r="D4688" t="str">
            <v>38</v>
          </cell>
          <cell r="E4688">
            <v>28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</row>
        <row r="4689">
          <cell r="A4689" t="str">
            <v>450340</v>
          </cell>
          <cell r="B4689" t="str">
            <v>1254</v>
          </cell>
          <cell r="C4689" t="str">
            <v>12</v>
          </cell>
          <cell r="D4689" t="str">
            <v>38</v>
          </cell>
          <cell r="E4689">
            <v>29</v>
          </cell>
          <cell r="G4689">
            <v>18093</v>
          </cell>
          <cell r="H4689">
            <v>1301072</v>
          </cell>
          <cell r="I4689">
            <v>81612</v>
          </cell>
          <cell r="J4689">
            <v>197758</v>
          </cell>
          <cell r="K4689">
            <v>0</v>
          </cell>
          <cell r="L4689">
            <v>0</v>
          </cell>
          <cell r="M4689">
            <v>256882</v>
          </cell>
          <cell r="N4689">
            <v>1855417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</row>
        <row r="4690">
          <cell r="A4690" t="str">
            <v>450340</v>
          </cell>
          <cell r="B4690" t="str">
            <v>1254</v>
          </cell>
          <cell r="C4690" t="str">
            <v>12</v>
          </cell>
          <cell r="D4690" t="str">
            <v>38</v>
          </cell>
          <cell r="E4690">
            <v>30</v>
          </cell>
          <cell r="G4690">
            <v>5464</v>
          </cell>
          <cell r="H4690">
            <v>5930340</v>
          </cell>
          <cell r="I4690">
            <v>75407</v>
          </cell>
          <cell r="J4690">
            <v>75567</v>
          </cell>
          <cell r="K4690">
            <v>0</v>
          </cell>
          <cell r="L4690">
            <v>0</v>
          </cell>
          <cell r="M4690">
            <v>2580879</v>
          </cell>
          <cell r="N4690">
            <v>8667657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</row>
        <row r="4691">
          <cell r="A4691" t="str">
            <v>450340</v>
          </cell>
          <cell r="B4691" t="str">
            <v>1254</v>
          </cell>
          <cell r="C4691" t="str">
            <v>12</v>
          </cell>
          <cell r="D4691" t="str">
            <v>38</v>
          </cell>
          <cell r="E4691">
            <v>31</v>
          </cell>
          <cell r="G4691">
            <v>16535</v>
          </cell>
          <cell r="H4691">
            <v>5228</v>
          </cell>
          <cell r="I4691">
            <v>53644</v>
          </cell>
          <cell r="J4691">
            <v>126241</v>
          </cell>
          <cell r="K4691">
            <v>0</v>
          </cell>
          <cell r="L4691">
            <v>0</v>
          </cell>
          <cell r="M4691">
            <v>10831</v>
          </cell>
          <cell r="N4691">
            <v>212479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</row>
        <row r="4692">
          <cell r="A4692" t="str">
            <v>450340</v>
          </cell>
          <cell r="B4692" t="str">
            <v>1254</v>
          </cell>
          <cell r="C4692" t="str">
            <v>12</v>
          </cell>
          <cell r="D4692" t="str">
            <v>80</v>
          </cell>
          <cell r="E4692">
            <v>1</v>
          </cell>
          <cell r="G4692">
            <v>436512</v>
          </cell>
          <cell r="H4692">
            <v>442638</v>
          </cell>
          <cell r="I4692">
            <v>403239</v>
          </cell>
          <cell r="J4692">
            <v>0</v>
          </cell>
          <cell r="K4692">
            <v>60163</v>
          </cell>
          <cell r="L4692">
            <v>66542</v>
          </cell>
          <cell r="M4692">
            <v>74320</v>
          </cell>
          <cell r="N4692">
            <v>0</v>
          </cell>
          <cell r="O4692">
            <v>32784</v>
          </cell>
          <cell r="P4692">
            <v>40464</v>
          </cell>
          <cell r="Q4692">
            <v>37595</v>
          </cell>
          <cell r="R4692">
            <v>0</v>
          </cell>
          <cell r="S4692">
            <v>529459</v>
          </cell>
          <cell r="T4692">
            <v>549644</v>
          </cell>
          <cell r="U4692">
            <v>515154</v>
          </cell>
          <cell r="V4692">
            <v>0</v>
          </cell>
          <cell r="W4692">
            <v>0</v>
          </cell>
        </row>
        <row r="4693">
          <cell r="A4693" t="str">
            <v>450340</v>
          </cell>
          <cell r="B4693" t="str">
            <v>1254</v>
          </cell>
          <cell r="C4693" t="str">
            <v>12</v>
          </cell>
          <cell r="D4693" t="str">
            <v>80</v>
          </cell>
          <cell r="E4693">
            <v>5</v>
          </cell>
          <cell r="G4693">
            <v>159573</v>
          </cell>
          <cell r="H4693">
            <v>166183</v>
          </cell>
          <cell r="I4693">
            <v>160452</v>
          </cell>
          <cell r="J4693">
            <v>0</v>
          </cell>
          <cell r="K4693">
            <v>4003</v>
          </cell>
          <cell r="L4693">
            <v>5412</v>
          </cell>
          <cell r="M4693">
            <v>5525</v>
          </cell>
          <cell r="N4693">
            <v>0</v>
          </cell>
          <cell r="O4693">
            <v>209553</v>
          </cell>
          <cell r="P4693">
            <v>308642</v>
          </cell>
          <cell r="Q4693">
            <v>256060</v>
          </cell>
          <cell r="R4693">
            <v>0</v>
          </cell>
          <cell r="S4693">
            <v>81761</v>
          </cell>
          <cell r="T4693">
            <v>108005</v>
          </cell>
          <cell r="U4693">
            <v>96956</v>
          </cell>
          <cell r="V4693">
            <v>0</v>
          </cell>
          <cell r="W4693">
            <v>0</v>
          </cell>
        </row>
        <row r="4694">
          <cell r="A4694" t="str">
            <v>450340</v>
          </cell>
          <cell r="B4694" t="str">
            <v>1254</v>
          </cell>
          <cell r="C4694" t="str">
            <v>12</v>
          </cell>
          <cell r="D4694" t="str">
            <v>80</v>
          </cell>
          <cell r="E4694">
            <v>9</v>
          </cell>
          <cell r="G4694">
            <v>15946</v>
          </cell>
          <cell r="H4694">
            <v>36346</v>
          </cell>
          <cell r="I4694">
            <v>33390</v>
          </cell>
          <cell r="J4694">
            <v>0</v>
          </cell>
          <cell r="K4694">
            <v>0</v>
          </cell>
          <cell r="L4694">
            <v>19766</v>
          </cell>
          <cell r="M4694">
            <v>25563</v>
          </cell>
          <cell r="N4694">
            <v>0</v>
          </cell>
          <cell r="O4694">
            <v>0</v>
          </cell>
          <cell r="P4694">
            <v>216</v>
          </cell>
          <cell r="Q4694">
            <v>1496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</row>
        <row r="4695">
          <cell r="A4695" t="str">
            <v>450340</v>
          </cell>
          <cell r="B4695" t="str">
            <v>1254</v>
          </cell>
          <cell r="C4695" t="str">
            <v>12</v>
          </cell>
          <cell r="D4695" t="str">
            <v>80</v>
          </cell>
          <cell r="E4695">
            <v>13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13652</v>
          </cell>
          <cell r="Q4695">
            <v>14678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</row>
        <row r="4696">
          <cell r="A4696" t="str">
            <v>450340</v>
          </cell>
          <cell r="B4696" t="str">
            <v>1254</v>
          </cell>
          <cell r="C4696" t="str">
            <v>12</v>
          </cell>
          <cell r="D4696" t="str">
            <v>80</v>
          </cell>
          <cell r="E4696">
            <v>17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13868</v>
          </cell>
          <cell r="M4696">
            <v>16174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</row>
        <row r="4697">
          <cell r="A4697" t="str">
            <v>450340</v>
          </cell>
          <cell r="B4697" t="str">
            <v>1254</v>
          </cell>
          <cell r="C4697" t="str">
            <v>12</v>
          </cell>
          <cell r="D4697" t="str">
            <v>80</v>
          </cell>
          <cell r="E4697">
            <v>21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12000</v>
          </cell>
          <cell r="P4697">
            <v>15000</v>
          </cell>
          <cell r="Q4697">
            <v>10000</v>
          </cell>
          <cell r="R4697">
            <v>0</v>
          </cell>
          <cell r="S4697">
            <v>4000</v>
          </cell>
          <cell r="T4697">
            <v>12336</v>
          </cell>
          <cell r="U4697">
            <v>10736</v>
          </cell>
          <cell r="V4697">
            <v>0</v>
          </cell>
          <cell r="W4697">
            <v>0</v>
          </cell>
        </row>
        <row r="4698">
          <cell r="A4698" t="str">
            <v>450340</v>
          </cell>
          <cell r="B4698" t="str">
            <v>1254</v>
          </cell>
          <cell r="C4698" t="str">
            <v>12</v>
          </cell>
          <cell r="D4698" t="str">
            <v>80</v>
          </cell>
          <cell r="E4698">
            <v>25</v>
          </cell>
          <cell r="G4698">
            <v>16000</v>
          </cell>
          <cell r="H4698">
            <v>27336</v>
          </cell>
          <cell r="I4698">
            <v>20736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2000</v>
          </cell>
          <cell r="P4698">
            <v>2000</v>
          </cell>
          <cell r="Q4698">
            <v>0</v>
          </cell>
          <cell r="R4698">
            <v>0</v>
          </cell>
          <cell r="S4698">
            <v>113107</v>
          </cell>
          <cell r="T4698">
            <v>100474</v>
          </cell>
          <cell r="U4698">
            <v>90868</v>
          </cell>
          <cell r="V4698">
            <v>0</v>
          </cell>
          <cell r="W4698">
            <v>0</v>
          </cell>
        </row>
        <row r="4699">
          <cell r="A4699" t="str">
            <v>450340</v>
          </cell>
          <cell r="B4699" t="str">
            <v>1254</v>
          </cell>
          <cell r="C4699" t="str">
            <v>12</v>
          </cell>
          <cell r="D4699" t="str">
            <v>80</v>
          </cell>
          <cell r="E4699">
            <v>29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131107</v>
          </cell>
          <cell r="P4699">
            <v>129810</v>
          </cell>
          <cell r="Q4699">
            <v>111604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</row>
        <row r="4700">
          <cell r="A4700" t="str">
            <v>450340</v>
          </cell>
          <cell r="B4700" t="str">
            <v>1254</v>
          </cell>
          <cell r="C4700" t="str">
            <v>12</v>
          </cell>
          <cell r="D4700" t="str">
            <v>80</v>
          </cell>
          <cell r="E4700">
            <v>33</v>
          </cell>
          <cell r="G4700">
            <v>63000</v>
          </cell>
          <cell r="H4700">
            <v>143346</v>
          </cell>
          <cell r="I4700">
            <v>129771</v>
          </cell>
          <cell r="J4700">
            <v>0</v>
          </cell>
          <cell r="K4700">
            <v>0</v>
          </cell>
          <cell r="L4700">
            <v>0</v>
          </cell>
          <cell r="M4700">
            <v>255</v>
          </cell>
          <cell r="N4700">
            <v>0</v>
          </cell>
          <cell r="O4700">
            <v>200474</v>
          </cell>
          <cell r="P4700">
            <v>12421</v>
          </cell>
          <cell r="Q4700">
            <v>0</v>
          </cell>
          <cell r="R4700">
            <v>0</v>
          </cell>
          <cell r="S4700">
            <v>394581</v>
          </cell>
          <cell r="T4700">
            <v>299445</v>
          </cell>
          <cell r="U4700">
            <v>257804</v>
          </cell>
          <cell r="V4700">
            <v>0</v>
          </cell>
          <cell r="W4700">
            <v>0</v>
          </cell>
        </row>
        <row r="4701">
          <cell r="A4701" t="str">
            <v>450340</v>
          </cell>
          <cell r="B4701" t="str">
            <v>1254</v>
          </cell>
          <cell r="C4701" t="str">
            <v>12</v>
          </cell>
          <cell r="D4701" t="str">
            <v>80</v>
          </cell>
          <cell r="E4701">
            <v>37</v>
          </cell>
          <cell r="G4701">
            <v>55800</v>
          </cell>
          <cell r="H4701">
            <v>55799</v>
          </cell>
          <cell r="I4701">
            <v>24675</v>
          </cell>
          <cell r="J4701">
            <v>0</v>
          </cell>
          <cell r="K4701">
            <v>1450676</v>
          </cell>
          <cell r="L4701">
            <v>1549242</v>
          </cell>
          <cell r="M4701">
            <v>1375579</v>
          </cell>
          <cell r="N4701">
            <v>0</v>
          </cell>
          <cell r="O4701">
            <v>84474</v>
          </cell>
          <cell r="P4701">
            <v>55321</v>
          </cell>
          <cell r="Q4701">
            <v>14892</v>
          </cell>
          <cell r="R4701">
            <v>0</v>
          </cell>
          <cell r="S4701">
            <v>1018920</v>
          </cell>
          <cell r="T4701">
            <v>1102079</v>
          </cell>
          <cell r="U4701">
            <v>384490</v>
          </cell>
          <cell r="V4701">
            <v>0</v>
          </cell>
          <cell r="W4701">
            <v>0</v>
          </cell>
        </row>
        <row r="4702">
          <cell r="A4702" t="str">
            <v>450340</v>
          </cell>
          <cell r="B4702" t="str">
            <v>1254</v>
          </cell>
          <cell r="C4702" t="str">
            <v>12</v>
          </cell>
          <cell r="D4702" t="str">
            <v>80</v>
          </cell>
          <cell r="E4702">
            <v>41</v>
          </cell>
          <cell r="G4702">
            <v>200728</v>
          </cell>
          <cell r="H4702">
            <v>212695</v>
          </cell>
          <cell r="I4702">
            <v>74536</v>
          </cell>
          <cell r="J4702">
            <v>0</v>
          </cell>
          <cell r="K4702">
            <v>12000</v>
          </cell>
          <cell r="L4702">
            <v>13200</v>
          </cell>
          <cell r="M4702">
            <v>13000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</row>
        <row r="4703">
          <cell r="A4703" t="str">
            <v>450340</v>
          </cell>
          <cell r="B4703" t="str">
            <v>1254</v>
          </cell>
          <cell r="C4703" t="str">
            <v>12</v>
          </cell>
          <cell r="D4703" t="str">
            <v>80</v>
          </cell>
          <cell r="E4703">
            <v>45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12000</v>
          </cell>
          <cell r="T4703">
            <v>13200</v>
          </cell>
          <cell r="U4703">
            <v>13000</v>
          </cell>
          <cell r="V4703">
            <v>0</v>
          </cell>
          <cell r="W4703">
            <v>0</v>
          </cell>
        </row>
        <row r="4704">
          <cell r="A4704" t="str">
            <v>450340</v>
          </cell>
          <cell r="B4704" t="str">
            <v>1254</v>
          </cell>
          <cell r="C4704" t="str">
            <v>12</v>
          </cell>
          <cell r="D4704" t="str">
            <v>80</v>
          </cell>
          <cell r="E4704">
            <v>49</v>
          </cell>
          <cell r="G4704">
            <v>0</v>
          </cell>
          <cell r="H4704">
            <v>0</v>
          </cell>
          <cell r="I4704">
            <v>411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411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</row>
        <row r="4705">
          <cell r="A4705" t="str">
            <v>450340</v>
          </cell>
          <cell r="B4705" t="str">
            <v>1254</v>
          </cell>
          <cell r="C4705" t="str">
            <v>12</v>
          </cell>
          <cell r="D4705" t="str">
            <v>80</v>
          </cell>
          <cell r="E4705">
            <v>53</v>
          </cell>
          <cell r="G4705">
            <v>3440</v>
          </cell>
          <cell r="H4705">
            <v>3440</v>
          </cell>
          <cell r="I4705">
            <v>3440</v>
          </cell>
          <cell r="J4705">
            <v>0</v>
          </cell>
          <cell r="K4705">
            <v>3440</v>
          </cell>
          <cell r="L4705">
            <v>3440</v>
          </cell>
          <cell r="M4705">
            <v>3851</v>
          </cell>
          <cell r="N4705">
            <v>0</v>
          </cell>
          <cell r="O4705">
            <v>0</v>
          </cell>
          <cell r="P4705">
            <v>140000</v>
          </cell>
          <cell r="Q4705">
            <v>140000</v>
          </cell>
          <cell r="R4705">
            <v>0</v>
          </cell>
          <cell r="S4705">
            <v>15000</v>
          </cell>
          <cell r="T4705">
            <v>52636</v>
          </cell>
          <cell r="U4705">
            <v>39611</v>
          </cell>
          <cell r="V4705">
            <v>0</v>
          </cell>
          <cell r="W4705">
            <v>0</v>
          </cell>
        </row>
        <row r="4706">
          <cell r="A4706" t="str">
            <v>450340</v>
          </cell>
          <cell r="B4706" t="str">
            <v>1254</v>
          </cell>
          <cell r="C4706" t="str">
            <v>12</v>
          </cell>
          <cell r="D4706" t="str">
            <v>80</v>
          </cell>
          <cell r="E4706">
            <v>57</v>
          </cell>
          <cell r="G4706">
            <v>30000</v>
          </cell>
          <cell r="H4706">
            <v>25000</v>
          </cell>
          <cell r="I4706">
            <v>22999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48440</v>
          </cell>
          <cell r="T4706">
            <v>221076</v>
          </cell>
          <cell r="U4706">
            <v>206461</v>
          </cell>
          <cell r="V4706">
            <v>0</v>
          </cell>
          <cell r="W4706">
            <v>0</v>
          </cell>
        </row>
        <row r="4707">
          <cell r="A4707" t="str">
            <v>450340</v>
          </cell>
          <cell r="B4707" t="str">
            <v>1254</v>
          </cell>
          <cell r="C4707" t="str">
            <v>12</v>
          </cell>
          <cell r="D4707" t="str">
            <v>80</v>
          </cell>
          <cell r="E4707">
            <v>61</v>
          </cell>
          <cell r="G4707">
            <v>1364562</v>
          </cell>
          <cell r="H4707">
            <v>1604371</v>
          </cell>
          <cell r="I4707">
            <v>693379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9050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</row>
        <row r="4708">
          <cell r="A4708" t="str">
            <v>450340</v>
          </cell>
          <cell r="B4708" t="str">
            <v>1254</v>
          </cell>
          <cell r="C4708" t="str">
            <v>12</v>
          </cell>
          <cell r="D4708" t="str">
            <v>80</v>
          </cell>
          <cell r="E4708">
            <v>65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2824873</v>
          </cell>
          <cell r="L4708">
            <v>2991917</v>
          </cell>
          <cell r="M4708">
            <v>2903091</v>
          </cell>
          <cell r="N4708">
            <v>0</v>
          </cell>
          <cell r="O4708">
            <v>5640111</v>
          </cell>
          <cell r="P4708">
            <v>6145530</v>
          </cell>
          <cell r="Q4708">
            <v>4981099</v>
          </cell>
          <cell r="R4708">
            <v>0</v>
          </cell>
          <cell r="S4708">
            <v>7520</v>
          </cell>
          <cell r="T4708">
            <v>4000</v>
          </cell>
          <cell r="U4708">
            <v>3894</v>
          </cell>
          <cell r="V4708">
            <v>0</v>
          </cell>
          <cell r="W4708">
            <v>0</v>
          </cell>
        </row>
        <row r="4709">
          <cell r="A4709" t="str">
            <v>450340</v>
          </cell>
          <cell r="B4709" t="str">
            <v>1254</v>
          </cell>
          <cell r="C4709" t="str">
            <v>12</v>
          </cell>
          <cell r="D4709" t="str">
            <v>80</v>
          </cell>
          <cell r="E4709">
            <v>69</v>
          </cell>
          <cell r="G4709">
            <v>73540</v>
          </cell>
          <cell r="H4709">
            <v>102089</v>
          </cell>
          <cell r="I4709">
            <v>107145</v>
          </cell>
          <cell r="J4709">
            <v>0</v>
          </cell>
          <cell r="K4709">
            <v>15340</v>
          </cell>
          <cell r="L4709">
            <v>30801</v>
          </cell>
          <cell r="M4709">
            <v>57055</v>
          </cell>
          <cell r="N4709">
            <v>0</v>
          </cell>
          <cell r="O4709">
            <v>3000</v>
          </cell>
          <cell r="P4709">
            <v>3000</v>
          </cell>
          <cell r="Q4709">
            <v>2194</v>
          </cell>
          <cell r="R4709">
            <v>0</v>
          </cell>
          <cell r="S4709">
            <v>85000</v>
          </cell>
          <cell r="T4709">
            <v>85000</v>
          </cell>
          <cell r="U4709">
            <v>78233</v>
          </cell>
          <cell r="V4709">
            <v>0</v>
          </cell>
          <cell r="W4709">
            <v>0</v>
          </cell>
        </row>
        <row r="4710">
          <cell r="A4710" t="str">
            <v>450340</v>
          </cell>
          <cell r="B4710" t="str">
            <v>1254</v>
          </cell>
          <cell r="C4710" t="str">
            <v>12</v>
          </cell>
          <cell r="D4710" t="str">
            <v>80</v>
          </cell>
          <cell r="E4710">
            <v>73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339000</v>
          </cell>
          <cell r="L4710">
            <v>386500</v>
          </cell>
          <cell r="M4710">
            <v>389865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</row>
        <row r="4711">
          <cell r="A4711" t="str">
            <v>450340</v>
          </cell>
          <cell r="B4711" t="str">
            <v>1254</v>
          </cell>
          <cell r="C4711" t="str">
            <v>12</v>
          </cell>
          <cell r="D4711" t="str">
            <v>80</v>
          </cell>
          <cell r="E4711">
            <v>77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29000</v>
          </cell>
          <cell r="L4711">
            <v>29000</v>
          </cell>
          <cell r="M4711">
            <v>28387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</row>
        <row r="4712">
          <cell r="A4712" t="str">
            <v>450340</v>
          </cell>
          <cell r="B4712" t="str">
            <v>1254</v>
          </cell>
          <cell r="C4712" t="str">
            <v>12</v>
          </cell>
          <cell r="D4712" t="str">
            <v>80</v>
          </cell>
          <cell r="E4712">
            <v>81</v>
          </cell>
          <cell r="G4712">
            <v>310000</v>
          </cell>
          <cell r="H4712">
            <v>357500</v>
          </cell>
          <cell r="I4712">
            <v>357435</v>
          </cell>
          <cell r="J4712">
            <v>0</v>
          </cell>
          <cell r="K4712">
            <v>0</v>
          </cell>
          <cell r="L4712">
            <v>0</v>
          </cell>
          <cell r="M4712">
            <v>4043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1085438</v>
          </cell>
          <cell r="T4712">
            <v>1076449</v>
          </cell>
          <cell r="U4712">
            <v>1064029</v>
          </cell>
          <cell r="V4712">
            <v>0</v>
          </cell>
          <cell r="W4712">
            <v>0</v>
          </cell>
        </row>
        <row r="4713">
          <cell r="A4713" t="str">
            <v>450340</v>
          </cell>
          <cell r="B4713" t="str">
            <v>1254</v>
          </cell>
          <cell r="C4713" t="str">
            <v>12</v>
          </cell>
          <cell r="D4713" t="str">
            <v>80</v>
          </cell>
          <cell r="E4713">
            <v>85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2000</v>
          </cell>
          <cell r="P4713">
            <v>2000</v>
          </cell>
          <cell r="Q4713">
            <v>1957</v>
          </cell>
          <cell r="R4713">
            <v>0</v>
          </cell>
          <cell r="S4713">
            <v>12000</v>
          </cell>
          <cell r="T4713">
            <v>12000</v>
          </cell>
          <cell r="U4713">
            <v>5037</v>
          </cell>
          <cell r="V4713">
            <v>0</v>
          </cell>
          <cell r="W4713">
            <v>0</v>
          </cell>
        </row>
        <row r="4714">
          <cell r="A4714" t="str">
            <v>450340</v>
          </cell>
          <cell r="B4714" t="str">
            <v>1254</v>
          </cell>
          <cell r="C4714" t="str">
            <v>12</v>
          </cell>
          <cell r="D4714" t="str">
            <v>80</v>
          </cell>
          <cell r="E4714">
            <v>89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38413</v>
          </cell>
          <cell r="P4714">
            <v>41502</v>
          </cell>
          <cell r="Q4714">
            <v>48251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</row>
        <row r="4715">
          <cell r="A4715" t="str">
            <v>450340</v>
          </cell>
          <cell r="B4715" t="str">
            <v>1254</v>
          </cell>
          <cell r="C4715" t="str">
            <v>12</v>
          </cell>
          <cell r="D4715" t="str">
            <v>80</v>
          </cell>
          <cell r="E4715">
            <v>93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51274</v>
          </cell>
          <cell r="M4715">
            <v>49560</v>
          </cell>
          <cell r="N4715">
            <v>0</v>
          </cell>
          <cell r="O4715">
            <v>10500</v>
          </cell>
          <cell r="P4715">
            <v>14439</v>
          </cell>
          <cell r="Q4715">
            <v>21801</v>
          </cell>
          <cell r="R4715">
            <v>0</v>
          </cell>
          <cell r="S4715">
            <v>41000</v>
          </cell>
          <cell r="T4715">
            <v>41000</v>
          </cell>
          <cell r="U4715">
            <v>38162</v>
          </cell>
          <cell r="V4715">
            <v>0</v>
          </cell>
          <cell r="W4715">
            <v>0</v>
          </cell>
        </row>
        <row r="4716">
          <cell r="A4716" t="str">
            <v>450340</v>
          </cell>
          <cell r="B4716" t="str">
            <v>1254</v>
          </cell>
          <cell r="C4716" t="str">
            <v>12</v>
          </cell>
          <cell r="D4716" t="str">
            <v>80</v>
          </cell>
          <cell r="E4716">
            <v>97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89913</v>
          </cell>
          <cell r="L4716">
            <v>148215</v>
          </cell>
          <cell r="M4716">
            <v>157774</v>
          </cell>
          <cell r="N4716">
            <v>0</v>
          </cell>
          <cell r="O4716">
            <v>0</v>
          </cell>
          <cell r="P4716">
            <v>250</v>
          </cell>
          <cell r="Q4716">
            <v>3555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</row>
        <row r="4717">
          <cell r="A4717" t="str">
            <v>450340</v>
          </cell>
          <cell r="B4717" t="str">
            <v>1254</v>
          </cell>
          <cell r="C4717" t="str">
            <v>12</v>
          </cell>
          <cell r="D4717" t="str">
            <v>80</v>
          </cell>
          <cell r="E4717">
            <v>101</v>
          </cell>
          <cell r="G4717">
            <v>160481</v>
          </cell>
          <cell r="H4717">
            <v>203317</v>
          </cell>
          <cell r="I4717">
            <v>162388</v>
          </cell>
          <cell r="J4717">
            <v>0</v>
          </cell>
          <cell r="K4717">
            <v>587047</v>
          </cell>
          <cell r="L4717">
            <v>417940</v>
          </cell>
          <cell r="M4717">
            <v>129122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</row>
        <row r="4718">
          <cell r="A4718" t="str">
            <v>450340</v>
          </cell>
          <cell r="B4718" t="str">
            <v>1254</v>
          </cell>
          <cell r="C4718" t="str">
            <v>12</v>
          </cell>
          <cell r="D4718" t="str">
            <v>80</v>
          </cell>
          <cell r="E4718">
            <v>105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19503</v>
          </cell>
          <cell r="M4718">
            <v>4644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587047</v>
          </cell>
          <cell r="T4718">
            <v>437443</v>
          </cell>
          <cell r="U4718">
            <v>133766</v>
          </cell>
          <cell r="V4718">
            <v>0</v>
          </cell>
          <cell r="W4718">
            <v>0</v>
          </cell>
        </row>
        <row r="4719">
          <cell r="A4719" t="str">
            <v>450340</v>
          </cell>
          <cell r="B4719" t="str">
            <v>1254</v>
          </cell>
          <cell r="C4719" t="str">
            <v>12</v>
          </cell>
          <cell r="D4719" t="str">
            <v>80</v>
          </cell>
          <cell r="E4719">
            <v>109</v>
          </cell>
          <cell r="G4719">
            <v>4000</v>
          </cell>
          <cell r="H4719">
            <v>149750</v>
          </cell>
          <cell r="I4719">
            <v>176585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17000</v>
          </cell>
          <cell r="P4719">
            <v>17000</v>
          </cell>
          <cell r="Q4719">
            <v>21477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</row>
        <row r="4720">
          <cell r="A4720" t="str">
            <v>450340</v>
          </cell>
          <cell r="B4720" t="str">
            <v>1254</v>
          </cell>
          <cell r="C4720" t="str">
            <v>12</v>
          </cell>
          <cell r="D4720" t="str">
            <v>80</v>
          </cell>
          <cell r="E4720">
            <v>113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3555</v>
          </cell>
          <cell r="M4720">
            <v>11312</v>
          </cell>
          <cell r="N4720">
            <v>0</v>
          </cell>
          <cell r="O4720">
            <v>768528</v>
          </cell>
          <cell r="P4720">
            <v>811065</v>
          </cell>
          <cell r="Q4720">
            <v>505528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</row>
        <row r="4721">
          <cell r="A4721" t="str">
            <v>450340</v>
          </cell>
          <cell r="B4721" t="str">
            <v>1254</v>
          </cell>
          <cell r="C4721" t="str">
            <v>12</v>
          </cell>
          <cell r="D4721" t="str">
            <v>80</v>
          </cell>
          <cell r="E4721">
            <v>117</v>
          </cell>
          <cell r="G4721">
            <v>0</v>
          </cell>
          <cell r="H4721">
            <v>10500</v>
          </cell>
          <cell r="I4721">
            <v>17035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7425</v>
          </cell>
          <cell r="P4721">
            <v>0</v>
          </cell>
          <cell r="Q4721">
            <v>20</v>
          </cell>
          <cell r="R4721">
            <v>0</v>
          </cell>
          <cell r="S4721">
            <v>0</v>
          </cell>
          <cell r="T4721">
            <v>0</v>
          </cell>
          <cell r="U4721">
            <v>908</v>
          </cell>
          <cell r="V4721">
            <v>0</v>
          </cell>
          <cell r="W4721">
            <v>0</v>
          </cell>
        </row>
        <row r="4722">
          <cell r="A4722" t="str">
            <v>450340</v>
          </cell>
          <cell r="B4722" t="str">
            <v>1254</v>
          </cell>
          <cell r="C4722" t="str">
            <v>12</v>
          </cell>
          <cell r="D4722" t="str">
            <v>80</v>
          </cell>
          <cell r="E4722">
            <v>121</v>
          </cell>
          <cell r="G4722">
            <v>2488704</v>
          </cell>
          <cell r="H4722">
            <v>2671869</v>
          </cell>
          <cell r="I4722">
            <v>2394229</v>
          </cell>
          <cell r="J4722">
            <v>0</v>
          </cell>
          <cell r="K4722">
            <v>2372963</v>
          </cell>
          <cell r="L4722">
            <v>3181561</v>
          </cell>
          <cell r="M4722">
            <v>2691448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778444</v>
          </cell>
          <cell r="T4722">
            <v>292100</v>
          </cell>
          <cell r="U4722">
            <v>-104578</v>
          </cell>
          <cell r="V4722">
            <v>0</v>
          </cell>
          <cell r="W4722">
            <v>0</v>
          </cell>
        </row>
        <row r="4723">
          <cell r="A4723" t="str">
            <v>450340</v>
          </cell>
          <cell r="B4723" t="str">
            <v>1254</v>
          </cell>
          <cell r="C4723" t="str">
            <v>12</v>
          </cell>
          <cell r="D4723" t="str">
            <v>80</v>
          </cell>
          <cell r="E4723">
            <v>125</v>
          </cell>
          <cell r="G4723">
            <v>219607</v>
          </cell>
          <cell r="H4723">
            <v>72997</v>
          </cell>
          <cell r="I4723">
            <v>72997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216136</v>
          </cell>
          <cell r="P4723">
            <v>216136</v>
          </cell>
          <cell r="Q4723">
            <v>65044</v>
          </cell>
          <cell r="R4723">
            <v>0</v>
          </cell>
          <cell r="S4723">
            <v>53880</v>
          </cell>
          <cell r="T4723">
            <v>113780</v>
          </cell>
          <cell r="U4723">
            <v>114074</v>
          </cell>
          <cell r="V4723">
            <v>0</v>
          </cell>
          <cell r="W4723">
            <v>0</v>
          </cell>
        </row>
        <row r="4724">
          <cell r="A4724" t="str">
            <v>450340</v>
          </cell>
          <cell r="B4724" t="str">
            <v>1254</v>
          </cell>
          <cell r="C4724" t="str">
            <v>12</v>
          </cell>
          <cell r="D4724" t="str">
            <v>80</v>
          </cell>
          <cell r="E4724">
            <v>129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</row>
        <row r="4725">
          <cell r="A4725" t="str">
            <v>450340</v>
          </cell>
          <cell r="B4725" t="str">
            <v>1254</v>
          </cell>
          <cell r="C4725" t="str">
            <v>12</v>
          </cell>
          <cell r="D4725" t="str">
            <v>80</v>
          </cell>
          <cell r="E4725">
            <v>133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2778</v>
          </cell>
          <cell r="R4725">
            <v>0</v>
          </cell>
          <cell r="S4725">
            <v>270016</v>
          </cell>
          <cell r="T4725">
            <v>329916</v>
          </cell>
          <cell r="U4725">
            <v>181896</v>
          </cell>
          <cell r="V4725">
            <v>0</v>
          </cell>
          <cell r="W4725">
            <v>0</v>
          </cell>
        </row>
        <row r="4726">
          <cell r="A4726" t="str">
            <v>450340</v>
          </cell>
          <cell r="B4726" t="str">
            <v>1254</v>
          </cell>
          <cell r="C4726" t="str">
            <v>12</v>
          </cell>
          <cell r="D4726" t="str">
            <v>80</v>
          </cell>
          <cell r="E4726">
            <v>137</v>
          </cell>
          <cell r="G4726">
            <v>828853</v>
          </cell>
          <cell r="H4726">
            <v>412024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129570</v>
          </cell>
          <cell r="Q4726">
            <v>11249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</row>
        <row r="4727">
          <cell r="A4727" t="str">
            <v>450340</v>
          </cell>
          <cell r="B4727" t="str">
            <v>1254</v>
          </cell>
          <cell r="C4727" t="str">
            <v>12</v>
          </cell>
          <cell r="D4727" t="str">
            <v>80</v>
          </cell>
          <cell r="E4727">
            <v>141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7425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</row>
        <row r="4728">
          <cell r="A4728" t="str">
            <v>450340</v>
          </cell>
          <cell r="B4728" t="str">
            <v>1254</v>
          </cell>
          <cell r="C4728" t="str">
            <v>12</v>
          </cell>
          <cell r="D4728" t="str">
            <v>80</v>
          </cell>
          <cell r="E4728">
            <v>145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-31258</v>
          </cell>
          <cell r="N4728">
            <v>0</v>
          </cell>
          <cell r="O4728">
            <v>828853</v>
          </cell>
          <cell r="P4728">
            <v>549019</v>
          </cell>
          <cell r="Q4728">
            <v>-20009</v>
          </cell>
          <cell r="R4728">
            <v>0</v>
          </cell>
          <cell r="S4728">
            <v>778444</v>
          </cell>
          <cell r="T4728">
            <v>292100</v>
          </cell>
          <cell r="U4728">
            <v>-128908</v>
          </cell>
          <cell r="V4728">
            <v>0</v>
          </cell>
          <cell r="W4728">
            <v>0</v>
          </cell>
        </row>
        <row r="4729">
          <cell r="A4729" t="str">
            <v>450340</v>
          </cell>
          <cell r="B4729" t="str">
            <v>1254</v>
          </cell>
          <cell r="C4729" t="str">
            <v>12</v>
          </cell>
          <cell r="D4729" t="str">
            <v>80</v>
          </cell>
          <cell r="E4729">
            <v>149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</row>
        <row r="4730">
          <cell r="A4730" t="str">
            <v>450340</v>
          </cell>
          <cell r="B4730" t="str">
            <v>1254</v>
          </cell>
          <cell r="C4730" t="str">
            <v>12</v>
          </cell>
          <cell r="D4730" t="str">
            <v>80</v>
          </cell>
          <cell r="E4730">
            <v>153</v>
          </cell>
          <cell r="G4730">
            <v>0</v>
          </cell>
          <cell r="H4730">
            <v>0</v>
          </cell>
          <cell r="I4730">
            <v>-97327</v>
          </cell>
          <cell r="J4730">
            <v>0</v>
          </cell>
          <cell r="K4730">
            <v>0</v>
          </cell>
          <cell r="L4730">
            <v>0</v>
          </cell>
          <cell r="M4730">
            <v>253343</v>
          </cell>
          <cell r="N4730">
            <v>0</v>
          </cell>
          <cell r="O4730">
            <v>0</v>
          </cell>
          <cell r="P4730">
            <v>0</v>
          </cell>
          <cell r="Q4730">
            <v>156016</v>
          </cell>
          <cell r="R4730">
            <v>0</v>
          </cell>
          <cell r="S4730">
            <v>290</v>
          </cell>
          <cell r="T4730">
            <v>287</v>
          </cell>
          <cell r="U4730">
            <v>288</v>
          </cell>
          <cell r="V4730">
            <v>0</v>
          </cell>
          <cell r="W4730">
            <v>0</v>
          </cell>
        </row>
        <row r="4731">
          <cell r="A4731" t="str">
            <v>450340</v>
          </cell>
          <cell r="B4731" t="str">
            <v>1254</v>
          </cell>
          <cell r="C4731" t="str">
            <v>12</v>
          </cell>
          <cell r="D4731" t="str">
            <v>80</v>
          </cell>
          <cell r="E4731">
            <v>157</v>
          </cell>
          <cell r="G4731">
            <v>0</v>
          </cell>
          <cell r="H4731">
            <v>0</v>
          </cell>
          <cell r="I4731">
            <v>287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</row>
        <row r="4732">
          <cell r="A4732" t="str">
            <v>450340</v>
          </cell>
          <cell r="B4732" t="str">
            <v>1254</v>
          </cell>
          <cell r="C4732" t="str">
            <v>12</v>
          </cell>
          <cell r="D4732" t="str">
            <v>17</v>
          </cell>
          <cell r="E4732">
            <v>1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650</v>
          </cell>
          <cell r="O4732">
            <v>0</v>
          </cell>
          <cell r="P4732">
            <v>0</v>
          </cell>
          <cell r="Q4732">
            <v>650</v>
          </cell>
          <cell r="R4732">
            <v>0</v>
          </cell>
          <cell r="S4732">
            <v>0</v>
          </cell>
          <cell r="T4732">
            <v>208</v>
          </cell>
          <cell r="U4732">
            <v>0</v>
          </cell>
          <cell r="V4732">
            <v>0</v>
          </cell>
          <cell r="W4732">
            <v>0</v>
          </cell>
        </row>
        <row r="4733">
          <cell r="A4733" t="str">
            <v>450340</v>
          </cell>
          <cell r="B4733" t="str">
            <v>1254</v>
          </cell>
          <cell r="C4733" t="str">
            <v>12</v>
          </cell>
          <cell r="D4733" t="str">
            <v>17</v>
          </cell>
          <cell r="E4733">
            <v>6</v>
          </cell>
          <cell r="G4733">
            <v>640</v>
          </cell>
          <cell r="H4733">
            <v>720</v>
          </cell>
          <cell r="I4733">
            <v>588</v>
          </cell>
          <cell r="J4733">
            <v>0</v>
          </cell>
          <cell r="K4733">
            <v>0</v>
          </cell>
          <cell r="L4733">
            <v>0</v>
          </cell>
          <cell r="M4733">
            <v>640</v>
          </cell>
          <cell r="N4733">
            <v>720</v>
          </cell>
          <cell r="O4733">
            <v>588</v>
          </cell>
          <cell r="P4733">
            <v>0</v>
          </cell>
          <cell r="Q4733">
            <v>196</v>
          </cell>
          <cell r="R4733">
            <v>133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</row>
        <row r="4734">
          <cell r="A4734" t="str">
            <v>450340</v>
          </cell>
          <cell r="B4734" t="str">
            <v>1254</v>
          </cell>
          <cell r="C4734" t="str">
            <v>12</v>
          </cell>
          <cell r="D4734" t="str">
            <v>17</v>
          </cell>
          <cell r="E4734">
            <v>11</v>
          </cell>
          <cell r="G4734">
            <v>640</v>
          </cell>
          <cell r="H4734">
            <v>1774</v>
          </cell>
          <cell r="I4734">
            <v>721</v>
          </cell>
          <cell r="J4734">
            <v>0</v>
          </cell>
          <cell r="K4734">
            <v>250</v>
          </cell>
          <cell r="L4734">
            <v>292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250</v>
          </cell>
          <cell r="U4734">
            <v>292</v>
          </cell>
          <cell r="V4734">
            <v>0</v>
          </cell>
          <cell r="W4734">
            <v>0</v>
          </cell>
        </row>
        <row r="4735">
          <cell r="A4735" t="str">
            <v>450340</v>
          </cell>
          <cell r="B4735" t="str">
            <v>1254</v>
          </cell>
          <cell r="C4735" t="str">
            <v>12</v>
          </cell>
          <cell r="D4735" t="str">
            <v>17</v>
          </cell>
          <cell r="E4735">
            <v>16</v>
          </cell>
          <cell r="G4735">
            <v>640</v>
          </cell>
          <cell r="H4735">
            <v>2024</v>
          </cell>
          <cell r="I4735">
            <v>1013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</row>
        <row r="4736">
          <cell r="A4736" t="str">
            <v>450340</v>
          </cell>
          <cell r="B4736" t="str">
            <v>1254</v>
          </cell>
          <cell r="C4736" t="str">
            <v>12</v>
          </cell>
          <cell r="D4736" t="str">
            <v>17</v>
          </cell>
          <cell r="E4736">
            <v>21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640</v>
          </cell>
          <cell r="N4736">
            <v>2024</v>
          </cell>
          <cell r="O4736">
            <v>1013</v>
          </cell>
          <cell r="P4736">
            <v>0</v>
          </cell>
          <cell r="Q4736">
            <v>0</v>
          </cell>
          <cell r="R4736">
            <v>0</v>
          </cell>
          <cell r="S4736">
            <v>640</v>
          </cell>
          <cell r="T4736">
            <v>2024</v>
          </cell>
          <cell r="U4736">
            <v>1013</v>
          </cell>
          <cell r="V4736">
            <v>0</v>
          </cell>
          <cell r="W4736">
            <v>0</v>
          </cell>
        </row>
        <row r="4737">
          <cell r="A4737" t="str">
            <v>450340</v>
          </cell>
          <cell r="B4737" t="str">
            <v>1254</v>
          </cell>
          <cell r="C4737" t="str">
            <v>12</v>
          </cell>
          <cell r="D4737" t="str">
            <v>17</v>
          </cell>
          <cell r="E4737">
            <v>26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640</v>
          </cell>
          <cell r="Q4737">
            <v>2024</v>
          </cell>
          <cell r="R4737">
            <v>1013</v>
          </cell>
          <cell r="S4737">
            <v>0</v>
          </cell>
          <cell r="T4737">
            <v>0</v>
          </cell>
          <cell r="U4737">
            <v>1</v>
          </cell>
          <cell r="V4737">
            <v>0</v>
          </cell>
          <cell r="W4737">
            <v>0</v>
          </cell>
        </row>
        <row r="4738">
          <cell r="A4738" t="str">
            <v>450340</v>
          </cell>
          <cell r="B4738" t="str">
            <v>1254</v>
          </cell>
          <cell r="C4738" t="str">
            <v>12</v>
          </cell>
          <cell r="D4738" t="str">
            <v>17</v>
          </cell>
          <cell r="E4738">
            <v>31</v>
          </cell>
          <cell r="G4738">
            <v>0</v>
          </cell>
          <cell r="H4738">
            <v>0</v>
          </cell>
          <cell r="I4738">
            <v>0</v>
          </cell>
          <cell r="J4738">
            <v>640</v>
          </cell>
          <cell r="K4738">
            <v>640</v>
          </cell>
          <cell r="L4738">
            <v>800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938</v>
          </cell>
          <cell r="R4738">
            <v>150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</row>
        <row r="4739">
          <cell r="A4739" t="str">
            <v>450340</v>
          </cell>
          <cell r="B4739" t="str">
            <v>1254</v>
          </cell>
          <cell r="C4739" t="str">
            <v>12</v>
          </cell>
          <cell r="D4739" t="str">
            <v>17</v>
          </cell>
          <cell r="E4739">
            <v>36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</row>
        <row r="4740">
          <cell r="A4740" t="str">
            <v>450340</v>
          </cell>
          <cell r="B4740" t="str">
            <v>1254</v>
          </cell>
          <cell r="C4740" t="str">
            <v>12</v>
          </cell>
          <cell r="D4740" t="str">
            <v>17</v>
          </cell>
          <cell r="E4740">
            <v>41</v>
          </cell>
          <cell r="G4740">
            <v>640</v>
          </cell>
          <cell r="H4740">
            <v>1578</v>
          </cell>
          <cell r="I4740">
            <v>951</v>
          </cell>
          <cell r="J4740">
            <v>0</v>
          </cell>
          <cell r="K4740">
            <v>446</v>
          </cell>
          <cell r="L4740">
            <v>446</v>
          </cell>
          <cell r="M4740">
            <v>640</v>
          </cell>
          <cell r="N4740">
            <v>2024</v>
          </cell>
          <cell r="O4740">
            <v>1397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</row>
        <row r="4741">
          <cell r="A4741" t="str">
            <v>450340</v>
          </cell>
          <cell r="B4741" t="str">
            <v>1254</v>
          </cell>
          <cell r="C4741" t="str">
            <v>12</v>
          </cell>
          <cell r="D4741" t="str">
            <v>17</v>
          </cell>
          <cell r="E4741">
            <v>46</v>
          </cell>
          <cell r="G4741">
            <v>0</v>
          </cell>
          <cell r="H4741">
            <v>0</v>
          </cell>
          <cell r="I4741">
            <v>0</v>
          </cell>
          <cell r="J4741">
            <v>640</v>
          </cell>
          <cell r="K4741">
            <v>2024</v>
          </cell>
          <cell r="L4741">
            <v>1397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</row>
        <row r="4742">
          <cell r="A4742" t="str">
            <v>450340</v>
          </cell>
          <cell r="B4742" t="str">
            <v>1254</v>
          </cell>
          <cell r="C4742" t="str">
            <v>12</v>
          </cell>
          <cell r="D4742" t="str">
            <v>54</v>
          </cell>
          <cell r="E4742">
            <v>1</v>
          </cell>
          <cell r="G4742">
            <v>33696340</v>
          </cell>
          <cell r="H4742">
            <v>0</v>
          </cell>
          <cell r="I4742">
            <v>0</v>
          </cell>
          <cell r="J4742">
            <v>0</v>
          </cell>
          <cell r="K4742">
            <v>33696340</v>
          </cell>
          <cell r="L4742">
            <v>33696340</v>
          </cell>
          <cell r="M4742">
            <v>0</v>
          </cell>
          <cell r="N4742">
            <v>33696340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</row>
        <row r="4743">
          <cell r="A4743" t="str">
            <v>450340</v>
          </cell>
          <cell r="B4743" t="str">
            <v>1254</v>
          </cell>
          <cell r="C4743" t="str">
            <v>12</v>
          </cell>
          <cell r="D4743" t="str">
            <v>54</v>
          </cell>
          <cell r="E4743">
            <v>2</v>
          </cell>
          <cell r="G4743">
            <v>35627958</v>
          </cell>
          <cell r="H4743">
            <v>0</v>
          </cell>
          <cell r="I4743">
            <v>0</v>
          </cell>
          <cell r="J4743">
            <v>0</v>
          </cell>
          <cell r="K4743">
            <v>35627958</v>
          </cell>
          <cell r="L4743">
            <v>35627958</v>
          </cell>
          <cell r="M4743">
            <v>0</v>
          </cell>
          <cell r="N4743">
            <v>35627958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</row>
        <row r="4744">
          <cell r="A4744" t="str">
            <v>450340</v>
          </cell>
          <cell r="B4744" t="str">
            <v>1254</v>
          </cell>
          <cell r="C4744" t="str">
            <v>12</v>
          </cell>
          <cell r="D4744" t="str">
            <v>54</v>
          </cell>
          <cell r="E4744">
            <v>3</v>
          </cell>
          <cell r="G4744">
            <v>3982800</v>
          </cell>
          <cell r="H4744">
            <v>0</v>
          </cell>
          <cell r="I4744">
            <v>0</v>
          </cell>
          <cell r="J4744">
            <v>0</v>
          </cell>
          <cell r="K4744">
            <v>3982800</v>
          </cell>
          <cell r="L4744">
            <v>3982800</v>
          </cell>
          <cell r="M4744">
            <v>0</v>
          </cell>
          <cell r="N4744">
            <v>3982800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</row>
        <row r="4745">
          <cell r="A4745" t="str">
            <v>450340</v>
          </cell>
          <cell r="B4745" t="str">
            <v>1254</v>
          </cell>
          <cell r="C4745" t="str">
            <v>12</v>
          </cell>
          <cell r="D4745" t="str">
            <v>54</v>
          </cell>
          <cell r="E4745">
            <v>4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</row>
        <row r="4746">
          <cell r="A4746" t="str">
            <v>450340</v>
          </cell>
          <cell r="B4746" t="str">
            <v>1254</v>
          </cell>
          <cell r="C4746" t="str">
            <v>12</v>
          </cell>
          <cell r="D4746" t="str">
            <v>54</v>
          </cell>
          <cell r="E4746">
            <v>5</v>
          </cell>
          <cell r="G4746">
            <v>372400</v>
          </cell>
          <cell r="H4746">
            <v>0</v>
          </cell>
          <cell r="I4746">
            <v>0</v>
          </cell>
          <cell r="J4746">
            <v>0</v>
          </cell>
          <cell r="K4746">
            <v>372400</v>
          </cell>
          <cell r="L4746">
            <v>372400</v>
          </cell>
          <cell r="M4746">
            <v>0</v>
          </cell>
          <cell r="N4746">
            <v>372400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</row>
        <row r="4747">
          <cell r="A4747" t="str">
            <v>450340</v>
          </cell>
          <cell r="B4747" t="str">
            <v>1254</v>
          </cell>
          <cell r="C4747" t="str">
            <v>12</v>
          </cell>
          <cell r="D4747" t="str">
            <v>54</v>
          </cell>
          <cell r="E4747">
            <v>6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</row>
        <row r="4748">
          <cell r="A4748" t="str">
            <v>450340</v>
          </cell>
          <cell r="B4748" t="str">
            <v>1254</v>
          </cell>
          <cell r="C4748" t="str">
            <v>12</v>
          </cell>
          <cell r="D4748" t="str">
            <v>54</v>
          </cell>
          <cell r="E4748">
            <v>7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</row>
        <row r="4749">
          <cell r="A4749" t="str">
            <v>450340</v>
          </cell>
          <cell r="B4749" t="str">
            <v>1254</v>
          </cell>
          <cell r="C4749" t="str">
            <v>12</v>
          </cell>
          <cell r="D4749" t="str">
            <v>54</v>
          </cell>
          <cell r="E4749">
            <v>8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</row>
        <row r="4750">
          <cell r="A4750" t="str">
            <v>450340</v>
          </cell>
          <cell r="B4750" t="str">
            <v>1254</v>
          </cell>
          <cell r="C4750" t="str">
            <v>12</v>
          </cell>
          <cell r="D4750" t="str">
            <v>54</v>
          </cell>
          <cell r="E4750">
            <v>9</v>
          </cell>
          <cell r="G4750">
            <v>87364140</v>
          </cell>
          <cell r="H4750">
            <v>0</v>
          </cell>
          <cell r="I4750">
            <v>21841035</v>
          </cell>
          <cell r="J4750">
            <v>0</v>
          </cell>
          <cell r="K4750">
            <v>65523105</v>
          </cell>
          <cell r="L4750">
            <v>87364140</v>
          </cell>
          <cell r="M4750">
            <v>21841035</v>
          </cell>
          <cell r="N4750">
            <v>65523105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</row>
        <row r="4751">
          <cell r="A4751" t="str">
            <v>450340</v>
          </cell>
          <cell r="B4751" t="str">
            <v>1254</v>
          </cell>
          <cell r="C4751" t="str">
            <v>12</v>
          </cell>
          <cell r="D4751" t="str">
            <v>54</v>
          </cell>
          <cell r="E4751">
            <v>10</v>
          </cell>
          <cell r="G4751">
            <v>22264469</v>
          </cell>
          <cell r="H4751">
            <v>0</v>
          </cell>
          <cell r="I4751">
            <v>0</v>
          </cell>
          <cell r="J4751">
            <v>0</v>
          </cell>
          <cell r="K4751">
            <v>22264469</v>
          </cell>
          <cell r="L4751">
            <v>22264469</v>
          </cell>
          <cell r="M4751">
            <v>0</v>
          </cell>
          <cell r="N4751">
            <v>22264469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</row>
        <row r="4752">
          <cell r="A4752" t="str">
            <v>450340</v>
          </cell>
          <cell r="B4752" t="str">
            <v>1254</v>
          </cell>
          <cell r="C4752" t="str">
            <v>12</v>
          </cell>
          <cell r="D4752" t="str">
            <v>54</v>
          </cell>
          <cell r="E4752">
            <v>11</v>
          </cell>
          <cell r="G4752">
            <v>30916820</v>
          </cell>
          <cell r="H4752">
            <v>0</v>
          </cell>
          <cell r="I4752">
            <v>11946259</v>
          </cell>
          <cell r="J4752">
            <v>0</v>
          </cell>
          <cell r="K4752">
            <v>18970561</v>
          </cell>
          <cell r="L4752">
            <v>30916820</v>
          </cell>
          <cell r="M4752">
            <v>11946259</v>
          </cell>
          <cell r="N4752">
            <v>18970561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</row>
        <row r="4753">
          <cell r="A4753" t="str">
            <v>450340</v>
          </cell>
          <cell r="B4753" t="str">
            <v>1254</v>
          </cell>
          <cell r="C4753" t="str">
            <v>12</v>
          </cell>
          <cell r="D4753" t="str">
            <v>54</v>
          </cell>
          <cell r="E4753">
            <v>12</v>
          </cell>
          <cell r="G4753">
            <v>164850000</v>
          </cell>
          <cell r="H4753">
            <v>0</v>
          </cell>
          <cell r="I4753">
            <v>49817670</v>
          </cell>
          <cell r="J4753">
            <v>0</v>
          </cell>
          <cell r="K4753">
            <v>115032330</v>
          </cell>
          <cell r="L4753">
            <v>164850000</v>
          </cell>
          <cell r="M4753">
            <v>49817670</v>
          </cell>
          <cell r="N4753">
            <v>115032330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</row>
        <row r="4754">
          <cell r="A4754" t="str">
            <v>450340</v>
          </cell>
          <cell r="B4754" t="str">
            <v>1254</v>
          </cell>
          <cell r="C4754" t="str">
            <v>12</v>
          </cell>
          <cell r="D4754" t="str">
            <v>54</v>
          </cell>
          <cell r="E4754">
            <v>13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</row>
        <row r="4755">
          <cell r="A4755" t="str">
            <v>450340</v>
          </cell>
          <cell r="B4755" t="str">
            <v>1254</v>
          </cell>
          <cell r="C4755" t="str">
            <v>12</v>
          </cell>
          <cell r="D4755" t="str">
            <v>54</v>
          </cell>
          <cell r="E4755">
            <v>14</v>
          </cell>
          <cell r="G4755">
            <v>18130000</v>
          </cell>
          <cell r="H4755">
            <v>0</v>
          </cell>
          <cell r="I4755">
            <v>2719500</v>
          </cell>
          <cell r="J4755">
            <v>0</v>
          </cell>
          <cell r="K4755">
            <v>15410500</v>
          </cell>
          <cell r="L4755">
            <v>18130000</v>
          </cell>
          <cell r="M4755">
            <v>2719500</v>
          </cell>
          <cell r="N4755">
            <v>15410500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</row>
        <row r="4756">
          <cell r="A4756" t="str">
            <v>450340</v>
          </cell>
          <cell r="B4756" t="str">
            <v>1254</v>
          </cell>
          <cell r="C4756" t="str">
            <v>12</v>
          </cell>
          <cell r="D4756" t="str">
            <v>54</v>
          </cell>
          <cell r="E4756">
            <v>15</v>
          </cell>
          <cell r="G4756">
            <v>110843000</v>
          </cell>
          <cell r="H4756">
            <v>0</v>
          </cell>
          <cell r="I4756">
            <v>110843000</v>
          </cell>
          <cell r="J4756">
            <v>0</v>
          </cell>
          <cell r="K4756">
            <v>0</v>
          </cell>
          <cell r="L4756">
            <v>110843000</v>
          </cell>
          <cell r="M4756">
            <v>110843000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</row>
        <row r="4757">
          <cell r="A4757" t="str">
            <v>450340</v>
          </cell>
          <cell r="B4757" t="str">
            <v>1254</v>
          </cell>
          <cell r="C4757" t="str">
            <v>12</v>
          </cell>
          <cell r="D4757" t="str">
            <v>54</v>
          </cell>
          <cell r="E4757">
            <v>16</v>
          </cell>
          <cell r="G4757">
            <v>1261811200</v>
          </cell>
          <cell r="H4757">
            <v>0</v>
          </cell>
          <cell r="I4757">
            <v>1261811200</v>
          </cell>
          <cell r="J4757">
            <v>0</v>
          </cell>
          <cell r="K4757">
            <v>0</v>
          </cell>
          <cell r="L4757">
            <v>1261811200</v>
          </cell>
          <cell r="M4757">
            <v>1261811200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</row>
        <row r="4758">
          <cell r="A4758" t="str">
            <v>450340</v>
          </cell>
          <cell r="B4758" t="str">
            <v>1254</v>
          </cell>
          <cell r="C4758" t="str">
            <v>12</v>
          </cell>
          <cell r="D4758" t="str">
            <v>54</v>
          </cell>
          <cell r="E4758">
            <v>17</v>
          </cell>
          <cell r="G4758">
            <v>31830400</v>
          </cell>
          <cell r="H4758">
            <v>0</v>
          </cell>
          <cell r="I4758">
            <v>31830400</v>
          </cell>
          <cell r="J4758">
            <v>0</v>
          </cell>
          <cell r="K4758">
            <v>0</v>
          </cell>
          <cell r="L4758">
            <v>31830400</v>
          </cell>
          <cell r="M4758">
            <v>31830400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</row>
        <row r="4759">
          <cell r="A4759" t="str">
            <v>450340</v>
          </cell>
          <cell r="B4759" t="str">
            <v>1254</v>
          </cell>
          <cell r="C4759" t="str">
            <v>12</v>
          </cell>
          <cell r="D4759" t="str">
            <v>54</v>
          </cell>
          <cell r="E4759">
            <v>18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</row>
        <row r="4760">
          <cell r="A4760" t="str">
            <v>450340</v>
          </cell>
          <cell r="B4760" t="str">
            <v>1254</v>
          </cell>
          <cell r="C4760" t="str">
            <v>12</v>
          </cell>
          <cell r="D4760" t="str">
            <v>54</v>
          </cell>
          <cell r="E4760">
            <v>19</v>
          </cell>
          <cell r="G4760">
            <v>134586000</v>
          </cell>
          <cell r="H4760">
            <v>0</v>
          </cell>
          <cell r="I4760">
            <v>134586000</v>
          </cell>
          <cell r="J4760">
            <v>0</v>
          </cell>
          <cell r="K4760">
            <v>0</v>
          </cell>
          <cell r="L4760">
            <v>134586000</v>
          </cell>
          <cell r="M4760">
            <v>134586000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</row>
        <row r="4761">
          <cell r="A4761" t="str">
            <v>450340</v>
          </cell>
          <cell r="B4761" t="str">
            <v>1254</v>
          </cell>
          <cell r="C4761" t="str">
            <v>12</v>
          </cell>
          <cell r="D4761" t="str">
            <v>54</v>
          </cell>
          <cell r="E4761">
            <v>20</v>
          </cell>
          <cell r="G4761">
            <v>29759940</v>
          </cell>
          <cell r="H4761">
            <v>0</v>
          </cell>
          <cell r="I4761">
            <v>29759940</v>
          </cell>
          <cell r="J4761">
            <v>0</v>
          </cell>
          <cell r="K4761">
            <v>0</v>
          </cell>
          <cell r="L4761">
            <v>29759940</v>
          </cell>
          <cell r="M4761">
            <v>29759940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</row>
        <row r="4762">
          <cell r="A4762" t="str">
            <v>450340</v>
          </cell>
          <cell r="B4762" t="str">
            <v>1254</v>
          </cell>
          <cell r="C4762" t="str">
            <v>12</v>
          </cell>
          <cell r="D4762" t="str">
            <v>54</v>
          </cell>
          <cell r="E4762">
            <v>21</v>
          </cell>
          <cell r="G4762">
            <v>39495000</v>
          </cell>
          <cell r="H4762">
            <v>0</v>
          </cell>
          <cell r="I4762">
            <v>39495000</v>
          </cell>
          <cell r="J4762">
            <v>0</v>
          </cell>
          <cell r="K4762">
            <v>0</v>
          </cell>
          <cell r="L4762">
            <v>39495000</v>
          </cell>
          <cell r="M4762">
            <v>39495000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</row>
        <row r="4763">
          <cell r="A4763" t="str">
            <v>450340</v>
          </cell>
          <cell r="B4763" t="str">
            <v>1254</v>
          </cell>
          <cell r="C4763" t="str">
            <v>12</v>
          </cell>
          <cell r="D4763" t="str">
            <v>54</v>
          </cell>
          <cell r="E4763">
            <v>22</v>
          </cell>
          <cell r="G4763">
            <v>59495000</v>
          </cell>
          <cell r="H4763">
            <v>0</v>
          </cell>
          <cell r="I4763">
            <v>59495000</v>
          </cell>
          <cell r="J4763">
            <v>0</v>
          </cell>
          <cell r="K4763">
            <v>0</v>
          </cell>
          <cell r="L4763">
            <v>59495000</v>
          </cell>
          <cell r="M4763">
            <v>59495000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</row>
        <row r="4764">
          <cell r="A4764" t="str">
            <v>450340</v>
          </cell>
          <cell r="B4764" t="str">
            <v>1254</v>
          </cell>
          <cell r="C4764" t="str">
            <v>12</v>
          </cell>
          <cell r="D4764" t="str">
            <v>54</v>
          </cell>
          <cell r="E4764">
            <v>23</v>
          </cell>
          <cell r="G4764">
            <v>20516936</v>
          </cell>
          <cell r="H4764">
            <v>0</v>
          </cell>
          <cell r="I4764">
            <v>0</v>
          </cell>
          <cell r="J4764">
            <v>0</v>
          </cell>
          <cell r="K4764">
            <v>20516936</v>
          </cell>
          <cell r="L4764">
            <v>20516936</v>
          </cell>
          <cell r="M4764">
            <v>0</v>
          </cell>
          <cell r="N4764">
            <v>20516936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</row>
        <row r="4765">
          <cell r="A4765" t="str">
            <v>450340</v>
          </cell>
          <cell r="B4765" t="str">
            <v>1254</v>
          </cell>
          <cell r="C4765" t="str">
            <v>12</v>
          </cell>
          <cell r="D4765" t="str">
            <v>54</v>
          </cell>
          <cell r="E4765">
            <v>24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</row>
        <row r="4766">
          <cell r="A4766" t="str">
            <v>450340</v>
          </cell>
          <cell r="B4766" t="str">
            <v>1254</v>
          </cell>
          <cell r="C4766" t="str">
            <v>12</v>
          </cell>
          <cell r="D4766" t="str">
            <v>54</v>
          </cell>
          <cell r="E4766">
            <v>25</v>
          </cell>
          <cell r="G4766">
            <v>2085542403</v>
          </cell>
          <cell r="H4766">
            <v>0</v>
          </cell>
          <cell r="I4766">
            <v>1754145004</v>
          </cell>
          <cell r="J4766">
            <v>0</v>
          </cell>
          <cell r="K4766">
            <v>331397399</v>
          </cell>
          <cell r="L4766">
            <v>2085542403</v>
          </cell>
          <cell r="M4766">
            <v>1754145004</v>
          </cell>
          <cell r="N4766">
            <v>331397399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</row>
        <row r="4767">
          <cell r="A4767" t="str">
            <v>450340</v>
          </cell>
          <cell r="B4767" t="str">
            <v>1254</v>
          </cell>
          <cell r="C4767" t="str">
            <v>12</v>
          </cell>
          <cell r="D4767" t="str">
            <v>54</v>
          </cell>
          <cell r="E4767">
            <v>26</v>
          </cell>
          <cell r="G4767">
            <v>5335200</v>
          </cell>
          <cell r="H4767">
            <v>0</v>
          </cell>
          <cell r="I4767">
            <v>5335200</v>
          </cell>
          <cell r="J4767">
            <v>0</v>
          </cell>
          <cell r="K4767">
            <v>0</v>
          </cell>
          <cell r="L4767">
            <v>5335200</v>
          </cell>
          <cell r="M4767">
            <v>5335200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</row>
        <row r="4768">
          <cell r="A4768" t="str">
            <v>450340</v>
          </cell>
          <cell r="B4768" t="str">
            <v>1254</v>
          </cell>
          <cell r="C4768" t="str">
            <v>12</v>
          </cell>
          <cell r="D4768" t="str">
            <v>54</v>
          </cell>
          <cell r="E4768">
            <v>27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</row>
        <row r="4769">
          <cell r="A4769" t="str">
            <v>450340</v>
          </cell>
          <cell r="B4769" t="str">
            <v>1254</v>
          </cell>
          <cell r="C4769" t="str">
            <v>12</v>
          </cell>
          <cell r="D4769" t="str">
            <v>54</v>
          </cell>
          <cell r="E4769">
            <v>28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</row>
        <row r="4770">
          <cell r="A4770" t="str">
            <v>450340</v>
          </cell>
          <cell r="B4770" t="str">
            <v>1254</v>
          </cell>
          <cell r="C4770" t="str">
            <v>12</v>
          </cell>
          <cell r="D4770" t="str">
            <v>54</v>
          </cell>
          <cell r="E4770">
            <v>29</v>
          </cell>
          <cell r="G4770">
            <v>5335200</v>
          </cell>
          <cell r="H4770">
            <v>0</v>
          </cell>
          <cell r="I4770">
            <v>5335200</v>
          </cell>
          <cell r="J4770">
            <v>0</v>
          </cell>
          <cell r="K4770">
            <v>0</v>
          </cell>
          <cell r="L4770">
            <v>5335200</v>
          </cell>
          <cell r="M4770">
            <v>5335200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</row>
        <row r="4771">
          <cell r="A4771" t="str">
            <v>450340</v>
          </cell>
          <cell r="B4771" t="str">
            <v>1254</v>
          </cell>
          <cell r="C4771" t="str">
            <v>12</v>
          </cell>
          <cell r="D4771" t="str">
            <v>54</v>
          </cell>
          <cell r="E4771">
            <v>30</v>
          </cell>
          <cell r="G4771">
            <v>68049604</v>
          </cell>
          <cell r="H4771">
            <v>0</v>
          </cell>
          <cell r="I4771">
            <v>68049604</v>
          </cell>
          <cell r="J4771">
            <v>0</v>
          </cell>
          <cell r="K4771">
            <v>0</v>
          </cell>
          <cell r="L4771">
            <v>68049604</v>
          </cell>
          <cell r="M4771">
            <v>68049604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</row>
        <row r="4772">
          <cell r="A4772" t="str">
            <v>450340</v>
          </cell>
          <cell r="B4772" t="str">
            <v>1254</v>
          </cell>
          <cell r="C4772" t="str">
            <v>12</v>
          </cell>
          <cell r="D4772" t="str">
            <v>54</v>
          </cell>
          <cell r="E4772">
            <v>31</v>
          </cell>
          <cell r="G4772">
            <v>26268733</v>
          </cell>
          <cell r="H4772">
            <v>0</v>
          </cell>
          <cell r="I4772">
            <v>26268733</v>
          </cell>
          <cell r="J4772">
            <v>0</v>
          </cell>
          <cell r="K4772">
            <v>0</v>
          </cell>
          <cell r="L4772">
            <v>26268733</v>
          </cell>
          <cell r="M4772">
            <v>26268733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</row>
        <row r="4773">
          <cell r="A4773" t="str">
            <v>450340</v>
          </cell>
          <cell r="B4773" t="str">
            <v>1254</v>
          </cell>
          <cell r="C4773" t="str">
            <v>12</v>
          </cell>
          <cell r="D4773" t="str">
            <v>54</v>
          </cell>
          <cell r="E4773">
            <v>32</v>
          </cell>
          <cell r="G4773">
            <v>789600</v>
          </cell>
          <cell r="H4773">
            <v>0</v>
          </cell>
          <cell r="I4773">
            <v>789600</v>
          </cell>
          <cell r="J4773">
            <v>0</v>
          </cell>
          <cell r="K4773">
            <v>0</v>
          </cell>
          <cell r="L4773">
            <v>789600</v>
          </cell>
          <cell r="M4773">
            <v>789600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</row>
        <row r="4774">
          <cell r="A4774" t="str">
            <v>450340</v>
          </cell>
          <cell r="B4774" t="str">
            <v>1254</v>
          </cell>
          <cell r="C4774" t="str">
            <v>12</v>
          </cell>
          <cell r="D4774" t="str">
            <v>54</v>
          </cell>
          <cell r="E4774">
            <v>33</v>
          </cell>
          <cell r="G4774">
            <v>95107937</v>
          </cell>
          <cell r="H4774">
            <v>0</v>
          </cell>
          <cell r="I4774">
            <v>95107937</v>
          </cell>
          <cell r="J4774">
            <v>0</v>
          </cell>
          <cell r="K4774">
            <v>0</v>
          </cell>
          <cell r="L4774">
            <v>95107937</v>
          </cell>
          <cell r="M4774">
            <v>95107937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</row>
        <row r="4775">
          <cell r="A4775" t="str">
            <v>450340</v>
          </cell>
          <cell r="B4775" t="str">
            <v>1254</v>
          </cell>
          <cell r="C4775" t="str">
            <v>12</v>
          </cell>
          <cell r="D4775" t="str">
            <v>54</v>
          </cell>
          <cell r="E4775">
            <v>34</v>
          </cell>
          <cell r="G4775">
            <v>246436527</v>
          </cell>
          <cell r="H4775">
            <v>0</v>
          </cell>
          <cell r="I4775">
            <v>0</v>
          </cell>
          <cell r="J4775">
            <v>0</v>
          </cell>
          <cell r="K4775">
            <v>246436527</v>
          </cell>
          <cell r="L4775">
            <v>246436527</v>
          </cell>
          <cell r="M4775">
            <v>0</v>
          </cell>
          <cell r="N4775">
            <v>246436527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</row>
        <row r="4776">
          <cell r="A4776" t="str">
            <v>450340</v>
          </cell>
          <cell r="B4776" t="str">
            <v>1254</v>
          </cell>
          <cell r="C4776" t="str">
            <v>12</v>
          </cell>
          <cell r="D4776" t="str">
            <v>54</v>
          </cell>
          <cell r="E4776">
            <v>35</v>
          </cell>
          <cell r="G4776">
            <v>1035000</v>
          </cell>
          <cell r="H4776">
            <v>0</v>
          </cell>
          <cell r="I4776">
            <v>0</v>
          </cell>
          <cell r="J4776">
            <v>0</v>
          </cell>
          <cell r="K4776">
            <v>1035000</v>
          </cell>
          <cell r="L4776">
            <v>1035000</v>
          </cell>
          <cell r="M4776">
            <v>0</v>
          </cell>
          <cell r="N4776">
            <v>1035000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</row>
        <row r="4777">
          <cell r="A4777" t="str">
            <v>450340</v>
          </cell>
          <cell r="B4777" t="str">
            <v>1254</v>
          </cell>
          <cell r="C4777" t="str">
            <v>12</v>
          </cell>
          <cell r="D4777" t="str">
            <v>54</v>
          </cell>
          <cell r="E4777">
            <v>36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</row>
        <row r="4778">
          <cell r="A4778" t="str">
            <v>450340</v>
          </cell>
          <cell r="B4778" t="str">
            <v>1254</v>
          </cell>
          <cell r="C4778" t="str">
            <v>12</v>
          </cell>
          <cell r="D4778" t="str">
            <v>54</v>
          </cell>
          <cell r="E4778">
            <v>37</v>
          </cell>
          <cell r="G4778">
            <v>2433457067</v>
          </cell>
          <cell r="H4778">
            <v>0</v>
          </cell>
          <cell r="I4778">
            <v>1854588141</v>
          </cell>
          <cell r="J4778">
            <v>0</v>
          </cell>
          <cell r="K4778">
            <v>578868926</v>
          </cell>
          <cell r="L4778">
            <v>2433457067</v>
          </cell>
          <cell r="M4778">
            <v>1854588141</v>
          </cell>
          <cell r="N4778">
            <v>578868926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</row>
        <row r="4779">
          <cell r="A4779" t="str">
            <v>450340</v>
          </cell>
          <cell r="B4779" t="str">
            <v>1254</v>
          </cell>
          <cell r="C4779" t="str">
            <v>12</v>
          </cell>
          <cell r="D4779" t="str">
            <v>54</v>
          </cell>
          <cell r="E4779">
            <v>38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</row>
        <row r="4780">
          <cell r="A4780" t="str">
            <v>450340</v>
          </cell>
          <cell r="B4780" t="str">
            <v>1254</v>
          </cell>
          <cell r="C4780" t="str">
            <v>12</v>
          </cell>
          <cell r="D4780" t="str">
            <v>25</v>
          </cell>
          <cell r="E4780">
            <v>1</v>
          </cell>
          <cell r="G4780">
            <v>0</v>
          </cell>
          <cell r="H4780">
            <v>0</v>
          </cell>
          <cell r="I4780">
            <v>0</v>
          </cell>
          <cell r="J4780">
            <v>339000</v>
          </cell>
          <cell r="K4780">
            <v>386500</v>
          </cell>
          <cell r="L4780">
            <v>392031</v>
          </cell>
          <cell r="M4780">
            <v>85000</v>
          </cell>
          <cell r="N4780">
            <v>85000</v>
          </cell>
          <cell r="O4780">
            <v>78233</v>
          </cell>
          <cell r="P4780">
            <v>3500</v>
          </cell>
          <cell r="Q4780">
            <v>3408</v>
          </cell>
          <cell r="R4780">
            <v>2773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</row>
        <row r="4781">
          <cell r="A4781" t="str">
            <v>450340</v>
          </cell>
          <cell r="B4781" t="str">
            <v>1254</v>
          </cell>
          <cell r="C4781" t="str">
            <v>12</v>
          </cell>
          <cell r="D4781" t="str">
            <v>25</v>
          </cell>
          <cell r="E4781">
            <v>6</v>
          </cell>
          <cell r="G4781">
            <v>0</v>
          </cell>
          <cell r="H4781">
            <v>0</v>
          </cell>
          <cell r="I4781">
            <v>20</v>
          </cell>
          <cell r="J4781">
            <v>7425</v>
          </cell>
          <cell r="K4781">
            <v>3555</v>
          </cell>
          <cell r="L4781">
            <v>11312</v>
          </cell>
          <cell r="M4781">
            <v>0</v>
          </cell>
          <cell r="N4781">
            <v>0</v>
          </cell>
          <cell r="O4781">
            <v>0</v>
          </cell>
          <cell r="P4781">
            <v>434925</v>
          </cell>
          <cell r="Q4781">
            <v>478463</v>
          </cell>
          <cell r="R4781">
            <v>484369</v>
          </cell>
          <cell r="S4781">
            <v>0</v>
          </cell>
          <cell r="T4781">
            <v>0</v>
          </cell>
          <cell r="U4781">
            <v>30261</v>
          </cell>
          <cell r="V4781">
            <v>0</v>
          </cell>
          <cell r="W4781">
            <v>0</v>
          </cell>
        </row>
        <row r="4782">
          <cell r="A4782" t="str">
            <v>450340</v>
          </cell>
          <cell r="B4782" t="str">
            <v>1254</v>
          </cell>
          <cell r="C4782" t="str">
            <v>12</v>
          </cell>
          <cell r="D4782" t="str">
            <v>25</v>
          </cell>
          <cell r="E4782">
            <v>11</v>
          </cell>
          <cell r="G4782">
            <v>54876</v>
          </cell>
          <cell r="H4782">
            <v>114776</v>
          </cell>
          <cell r="I4782">
            <v>115060</v>
          </cell>
          <cell r="J4782">
            <v>0</v>
          </cell>
          <cell r="K4782">
            <v>0</v>
          </cell>
          <cell r="L4782">
            <v>0</v>
          </cell>
          <cell r="M4782">
            <v>53880</v>
          </cell>
          <cell r="N4782">
            <v>113780</v>
          </cell>
          <cell r="O4782">
            <v>114074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</row>
        <row r="4783">
          <cell r="A4783" t="str">
            <v>450340</v>
          </cell>
          <cell r="B4783" t="str">
            <v>1254</v>
          </cell>
          <cell r="C4783" t="str">
            <v>12</v>
          </cell>
          <cell r="D4783" t="str">
            <v>25</v>
          </cell>
          <cell r="E4783">
            <v>16</v>
          </cell>
          <cell r="G4783">
            <v>0</v>
          </cell>
          <cell r="H4783">
            <v>0</v>
          </cell>
          <cell r="I4783">
            <v>0</v>
          </cell>
          <cell r="J4783">
            <v>996</v>
          </cell>
          <cell r="K4783">
            <v>996</v>
          </cell>
          <cell r="L4783">
            <v>986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</row>
        <row r="4784">
          <cell r="A4784" t="str">
            <v>450340</v>
          </cell>
          <cell r="B4784" t="str">
            <v>1254</v>
          </cell>
          <cell r="C4784" t="str">
            <v>12</v>
          </cell>
          <cell r="D4784" t="str">
            <v>25</v>
          </cell>
          <cell r="E4784">
            <v>21</v>
          </cell>
          <cell r="G4784">
            <v>24232</v>
          </cell>
          <cell r="H4784">
            <v>24232</v>
          </cell>
          <cell r="I4784">
            <v>11592</v>
          </cell>
          <cell r="J4784">
            <v>0</v>
          </cell>
          <cell r="K4784">
            <v>0</v>
          </cell>
          <cell r="L4784">
            <v>0</v>
          </cell>
          <cell r="M4784">
            <v>79108</v>
          </cell>
          <cell r="N4784">
            <v>139008</v>
          </cell>
          <cell r="O4784">
            <v>126652</v>
          </cell>
          <cell r="P4784">
            <v>249072</v>
          </cell>
          <cell r="Q4784">
            <v>237618</v>
          </cell>
          <cell r="R4784">
            <v>280663</v>
          </cell>
          <cell r="S4784">
            <v>0</v>
          </cell>
          <cell r="T4784">
            <v>0</v>
          </cell>
          <cell r="U4784">
            <v>234332</v>
          </cell>
          <cell r="V4784">
            <v>0</v>
          </cell>
          <cell r="W4784">
            <v>0</v>
          </cell>
        </row>
        <row r="4785">
          <cell r="A4785" t="str">
            <v>450340</v>
          </cell>
          <cell r="B4785" t="str">
            <v>1254</v>
          </cell>
          <cell r="C4785" t="str">
            <v>12</v>
          </cell>
          <cell r="D4785" t="str">
            <v>25</v>
          </cell>
          <cell r="E4785">
            <v>26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</row>
        <row r="4786">
          <cell r="A4786" t="str">
            <v>450340</v>
          </cell>
          <cell r="B4786" t="str">
            <v>1254</v>
          </cell>
          <cell r="C4786" t="str">
            <v>12</v>
          </cell>
          <cell r="D4786" t="str">
            <v>25</v>
          </cell>
          <cell r="E4786">
            <v>31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234332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</row>
        <row r="4787">
          <cell r="A4787" t="str">
            <v>450340</v>
          </cell>
          <cell r="B4787" t="str">
            <v>1254</v>
          </cell>
          <cell r="C4787" t="str">
            <v>12</v>
          </cell>
          <cell r="D4787" t="str">
            <v>25</v>
          </cell>
          <cell r="E4787">
            <v>36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234332</v>
          </cell>
          <cell r="M4787">
            <v>0</v>
          </cell>
          <cell r="N4787">
            <v>0</v>
          </cell>
          <cell r="O4787">
            <v>83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</row>
        <row r="4788">
          <cell r="A4788" t="str">
            <v>450340</v>
          </cell>
          <cell r="B4788" t="str">
            <v>1254</v>
          </cell>
          <cell r="C4788" t="str">
            <v>12</v>
          </cell>
          <cell r="D4788" t="str">
            <v>35</v>
          </cell>
          <cell r="E4788">
            <v>1</v>
          </cell>
          <cell r="G4788">
            <v>350459</v>
          </cell>
          <cell r="H4788">
            <v>52780</v>
          </cell>
          <cell r="I4788">
            <v>0</v>
          </cell>
          <cell r="J4788">
            <v>0</v>
          </cell>
          <cell r="K4788">
            <v>403239</v>
          </cell>
          <cell r="L4788">
            <v>28717</v>
          </cell>
          <cell r="M4788">
            <v>79</v>
          </cell>
          <cell r="N4788">
            <v>0</v>
          </cell>
          <cell r="O4788">
            <v>0</v>
          </cell>
          <cell r="P4788">
            <v>28796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</row>
        <row r="4789">
          <cell r="A4789" t="str">
            <v>450340</v>
          </cell>
          <cell r="B4789" t="str">
            <v>1254</v>
          </cell>
          <cell r="C4789" t="str">
            <v>12</v>
          </cell>
          <cell r="D4789" t="str">
            <v>35</v>
          </cell>
          <cell r="E4789">
            <v>4</v>
          </cell>
          <cell r="G4789">
            <v>16513</v>
          </cell>
          <cell r="H4789">
            <v>1149</v>
          </cell>
          <cell r="I4789">
            <v>0</v>
          </cell>
          <cell r="J4789">
            <v>0</v>
          </cell>
          <cell r="K4789">
            <v>17662</v>
          </cell>
          <cell r="L4789">
            <v>26095</v>
          </cell>
          <cell r="M4789">
            <v>24</v>
          </cell>
          <cell r="N4789">
            <v>0</v>
          </cell>
          <cell r="O4789">
            <v>0</v>
          </cell>
          <cell r="P4789">
            <v>26119</v>
          </cell>
          <cell r="Q4789">
            <v>1743</v>
          </cell>
          <cell r="R4789">
            <v>0</v>
          </cell>
          <cell r="S4789">
            <v>0</v>
          </cell>
          <cell r="T4789">
            <v>0</v>
          </cell>
          <cell r="U4789">
            <v>1743</v>
          </cell>
          <cell r="V4789">
            <v>0</v>
          </cell>
          <cell r="W4789">
            <v>0</v>
          </cell>
        </row>
        <row r="4790">
          <cell r="A4790" t="str">
            <v>450340</v>
          </cell>
          <cell r="B4790" t="str">
            <v>1254</v>
          </cell>
          <cell r="C4790" t="str">
            <v>12</v>
          </cell>
          <cell r="D4790" t="str">
            <v>35</v>
          </cell>
          <cell r="E4790">
            <v>7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73068</v>
          </cell>
          <cell r="M4790">
            <v>1252</v>
          </cell>
          <cell r="N4790">
            <v>0</v>
          </cell>
          <cell r="O4790">
            <v>0</v>
          </cell>
          <cell r="P4790">
            <v>74320</v>
          </cell>
          <cell r="Q4790">
            <v>0</v>
          </cell>
          <cell r="R4790">
            <v>0</v>
          </cell>
          <cell r="S4790">
            <v>37595</v>
          </cell>
          <cell r="T4790">
            <v>0</v>
          </cell>
          <cell r="U4790">
            <v>37595</v>
          </cell>
          <cell r="V4790">
            <v>0</v>
          </cell>
          <cell r="W4790">
            <v>0</v>
          </cell>
        </row>
        <row r="4791">
          <cell r="A4791" t="str">
            <v>450340</v>
          </cell>
          <cell r="B4791" t="str">
            <v>1254</v>
          </cell>
          <cell r="C4791" t="str">
            <v>12</v>
          </cell>
          <cell r="D4791" t="str">
            <v>35</v>
          </cell>
          <cell r="E4791">
            <v>10</v>
          </cell>
          <cell r="G4791">
            <v>423527</v>
          </cell>
          <cell r="H4791">
            <v>54032</v>
          </cell>
          <cell r="I4791">
            <v>37595</v>
          </cell>
          <cell r="J4791">
            <v>0</v>
          </cell>
          <cell r="K4791">
            <v>515154</v>
          </cell>
          <cell r="L4791">
            <v>161</v>
          </cell>
          <cell r="M4791">
            <v>112</v>
          </cell>
          <cell r="N4791">
            <v>17</v>
          </cell>
          <cell r="O4791">
            <v>0</v>
          </cell>
          <cell r="P4791">
            <v>290</v>
          </cell>
          <cell r="Q4791">
            <v>161</v>
          </cell>
          <cell r="R4791">
            <v>112</v>
          </cell>
          <cell r="S4791">
            <v>0</v>
          </cell>
          <cell r="T4791">
            <v>0</v>
          </cell>
          <cell r="U4791">
            <v>273</v>
          </cell>
          <cell r="V4791">
            <v>0</v>
          </cell>
          <cell r="W4791">
            <v>0</v>
          </cell>
        </row>
        <row r="4792">
          <cell r="A4792" t="str">
            <v>450340</v>
          </cell>
          <cell r="B4792" t="str">
            <v>1254</v>
          </cell>
          <cell r="C4792" t="str">
            <v>12</v>
          </cell>
          <cell r="D4792" t="str">
            <v>35</v>
          </cell>
          <cell r="E4792">
            <v>13</v>
          </cell>
          <cell r="G4792">
            <v>158</v>
          </cell>
          <cell r="H4792">
            <v>112</v>
          </cell>
          <cell r="I4792">
            <v>17</v>
          </cell>
          <cell r="J4792">
            <v>0</v>
          </cell>
          <cell r="K4792">
            <v>287</v>
          </cell>
          <cell r="L4792">
            <v>158</v>
          </cell>
          <cell r="M4792">
            <v>112</v>
          </cell>
          <cell r="N4792">
            <v>17</v>
          </cell>
          <cell r="O4792">
            <v>0</v>
          </cell>
          <cell r="P4792">
            <v>287</v>
          </cell>
          <cell r="Q4792">
            <v>158</v>
          </cell>
          <cell r="R4792">
            <v>2</v>
          </cell>
          <cell r="S4792">
            <v>17</v>
          </cell>
          <cell r="T4792">
            <v>0</v>
          </cell>
          <cell r="U4792">
            <v>177</v>
          </cell>
          <cell r="V4792">
            <v>0</v>
          </cell>
          <cell r="W4792">
            <v>0</v>
          </cell>
        </row>
        <row r="4793">
          <cell r="A4793" t="str">
            <v>450340</v>
          </cell>
          <cell r="B4793" t="str">
            <v>1254</v>
          </cell>
          <cell r="C4793" t="str">
            <v>12</v>
          </cell>
          <cell r="D4793" t="str">
            <v>35</v>
          </cell>
          <cell r="E4793">
            <v>16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161</v>
          </cell>
          <cell r="R4793">
            <v>110</v>
          </cell>
          <cell r="S4793">
            <v>17</v>
          </cell>
          <cell r="T4793">
            <v>0</v>
          </cell>
          <cell r="U4793">
            <v>288</v>
          </cell>
          <cell r="V4793">
            <v>0</v>
          </cell>
          <cell r="W4793">
            <v>0</v>
          </cell>
        </row>
        <row r="4794">
          <cell r="A4794" t="str">
            <v>450340</v>
          </cell>
          <cell r="B4794" t="str">
            <v>1254</v>
          </cell>
          <cell r="C4794" t="str">
            <v>12</v>
          </cell>
          <cell r="D4794" t="str">
            <v>35</v>
          </cell>
          <cell r="E4794">
            <v>19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</row>
        <row r="4795">
          <cell r="A4795" t="str">
            <v>450340</v>
          </cell>
          <cell r="B4795" t="str">
            <v>1254</v>
          </cell>
          <cell r="C4795" t="str">
            <v>12</v>
          </cell>
          <cell r="D4795" t="str">
            <v>29</v>
          </cell>
          <cell r="E4795">
            <v>1</v>
          </cell>
          <cell r="G4795">
            <v>253283</v>
          </cell>
          <cell r="H4795">
            <v>155713</v>
          </cell>
          <cell r="I4795">
            <v>60</v>
          </cell>
          <cell r="J4795">
            <v>303</v>
          </cell>
          <cell r="K4795">
            <v>253343</v>
          </cell>
          <cell r="L4795">
            <v>156016</v>
          </cell>
          <cell r="M4795">
            <v>0</v>
          </cell>
          <cell r="N4795">
            <v>0</v>
          </cell>
          <cell r="O4795">
            <v>27018</v>
          </cell>
          <cell r="P4795">
            <v>0</v>
          </cell>
          <cell r="Q4795">
            <v>15475</v>
          </cell>
          <cell r="R4795">
            <v>18253</v>
          </cell>
          <cell r="S4795">
            <v>43</v>
          </cell>
          <cell r="T4795">
            <v>1132</v>
          </cell>
          <cell r="U4795">
            <v>0</v>
          </cell>
          <cell r="V4795">
            <v>0</v>
          </cell>
          <cell r="W4795">
            <v>0</v>
          </cell>
        </row>
        <row r="4796">
          <cell r="A4796" t="str">
            <v>450340</v>
          </cell>
          <cell r="B4796" t="str">
            <v>1254</v>
          </cell>
          <cell r="C4796" t="str">
            <v>12</v>
          </cell>
          <cell r="D4796" t="str">
            <v>29</v>
          </cell>
          <cell r="E4796">
            <v>9</v>
          </cell>
          <cell r="G4796">
            <v>168760</v>
          </cell>
          <cell r="H4796">
            <v>163431</v>
          </cell>
          <cell r="I4796">
            <v>-180346</v>
          </cell>
          <cell r="J4796">
            <v>-146310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72997</v>
          </cell>
          <cell r="P4796">
            <v>9706</v>
          </cell>
          <cell r="Q4796">
            <v>0</v>
          </cell>
          <cell r="R4796">
            <v>3</v>
          </cell>
          <cell r="S4796">
            <v>-19766</v>
          </cell>
          <cell r="T4796">
            <v>-8015</v>
          </cell>
          <cell r="U4796">
            <v>-126079</v>
          </cell>
          <cell r="V4796">
            <v>-88794</v>
          </cell>
          <cell r="W4796">
            <v>0</v>
          </cell>
        </row>
        <row r="4797">
          <cell r="A4797" t="str">
            <v>450340</v>
          </cell>
          <cell r="B4797" t="str">
            <v>1254</v>
          </cell>
          <cell r="C4797" t="str">
            <v>12</v>
          </cell>
          <cell r="D4797" t="str">
            <v>29</v>
          </cell>
          <cell r="E4797">
            <v>17</v>
          </cell>
          <cell r="G4797">
            <v>0</v>
          </cell>
          <cell r="H4797">
            <v>43</v>
          </cell>
          <cell r="I4797">
            <v>0</v>
          </cell>
          <cell r="J4797">
            <v>0</v>
          </cell>
          <cell r="K4797">
            <v>-72848</v>
          </cell>
          <cell r="L4797">
            <v>-87057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-72848</v>
          </cell>
          <cell r="R4797">
            <v>-87057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</row>
        <row r="4798">
          <cell r="A4798" t="str">
            <v>450340</v>
          </cell>
          <cell r="B4798" t="str">
            <v>1254</v>
          </cell>
          <cell r="C4798" t="str">
            <v>12</v>
          </cell>
          <cell r="D4798" t="str">
            <v>29</v>
          </cell>
          <cell r="E4798">
            <v>25</v>
          </cell>
          <cell r="G4798">
            <v>0</v>
          </cell>
          <cell r="H4798">
            <v>0</v>
          </cell>
          <cell r="I4798">
            <v>-72848</v>
          </cell>
          <cell r="J4798">
            <v>-87057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</row>
        <row r="4799">
          <cell r="A4799" t="str">
            <v>450340</v>
          </cell>
          <cell r="B4799" t="str">
            <v>1254</v>
          </cell>
          <cell r="C4799" t="str">
            <v>12</v>
          </cell>
          <cell r="D4799" t="str">
            <v>75</v>
          </cell>
          <cell r="E4799">
            <v>1</v>
          </cell>
          <cell r="G4799">
            <v>1102079</v>
          </cell>
          <cell r="H4799">
            <v>23914</v>
          </cell>
          <cell r="I4799">
            <v>0</v>
          </cell>
          <cell r="J4799">
            <v>0</v>
          </cell>
          <cell r="K4799">
            <v>0</v>
          </cell>
          <cell r="L4799">
            <v>1281974</v>
          </cell>
          <cell r="M4799">
            <v>0</v>
          </cell>
          <cell r="N4799">
            <v>0</v>
          </cell>
          <cell r="O4799">
            <v>0</v>
          </cell>
          <cell r="P4799">
            <v>23914</v>
          </cell>
          <cell r="Q4799">
            <v>360576</v>
          </cell>
          <cell r="R4799">
            <v>384490</v>
          </cell>
          <cell r="S4799">
            <v>0</v>
          </cell>
          <cell r="T4799">
            <v>921398</v>
          </cell>
          <cell r="U4799">
            <v>203809</v>
          </cell>
          <cell r="V4799">
            <v>0</v>
          </cell>
          <cell r="W4799">
            <v>0</v>
          </cell>
        </row>
        <row r="4800">
          <cell r="A4800" t="str">
            <v>450340</v>
          </cell>
          <cell r="B4800" t="str">
            <v>1254</v>
          </cell>
          <cell r="C4800" t="str">
            <v>12</v>
          </cell>
          <cell r="D4800" t="str">
            <v>75</v>
          </cell>
          <cell r="E4800">
            <v>2</v>
          </cell>
          <cell r="G4800">
            <v>46106</v>
          </cell>
          <cell r="H4800">
            <v>95</v>
          </cell>
          <cell r="I4800">
            <v>0</v>
          </cell>
          <cell r="J4800">
            <v>0</v>
          </cell>
          <cell r="K4800">
            <v>0</v>
          </cell>
          <cell r="L4800">
            <v>76302</v>
          </cell>
          <cell r="M4800">
            <v>0</v>
          </cell>
          <cell r="N4800">
            <v>0</v>
          </cell>
          <cell r="O4800">
            <v>0</v>
          </cell>
          <cell r="P4800">
            <v>95</v>
          </cell>
          <cell r="Q4800">
            <v>12548</v>
          </cell>
          <cell r="R4800">
            <v>12643</v>
          </cell>
          <cell r="S4800">
            <v>0</v>
          </cell>
          <cell r="T4800">
            <v>63754</v>
          </cell>
          <cell r="U4800">
            <v>30291</v>
          </cell>
          <cell r="V4800">
            <v>0</v>
          </cell>
          <cell r="W4800">
            <v>0</v>
          </cell>
        </row>
        <row r="4801">
          <cell r="A4801" t="str">
            <v>450340</v>
          </cell>
          <cell r="B4801" t="str">
            <v>1254</v>
          </cell>
          <cell r="C4801" t="str">
            <v>12</v>
          </cell>
          <cell r="D4801" t="str">
            <v>75</v>
          </cell>
          <cell r="E4801">
            <v>3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</row>
        <row r="4802">
          <cell r="A4802" t="str">
            <v>450340</v>
          </cell>
          <cell r="B4802" t="str">
            <v>1254</v>
          </cell>
          <cell r="C4802" t="str">
            <v>12</v>
          </cell>
          <cell r="D4802" t="str">
            <v>75</v>
          </cell>
          <cell r="E4802">
            <v>4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</row>
        <row r="4803">
          <cell r="A4803" t="str">
            <v>450340</v>
          </cell>
          <cell r="B4803" t="str">
            <v>1254</v>
          </cell>
          <cell r="C4803" t="str">
            <v>12</v>
          </cell>
          <cell r="D4803" t="str">
            <v>75</v>
          </cell>
          <cell r="E4803">
            <v>5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</row>
        <row r="4804">
          <cell r="A4804" t="str">
            <v>450340</v>
          </cell>
          <cell r="B4804" t="str">
            <v>1254</v>
          </cell>
          <cell r="C4804" t="str">
            <v>12</v>
          </cell>
          <cell r="D4804" t="str">
            <v>75</v>
          </cell>
          <cell r="E4804">
            <v>6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</row>
        <row r="4805">
          <cell r="A4805" t="str">
            <v>450340</v>
          </cell>
          <cell r="B4805" t="str">
            <v>1254</v>
          </cell>
          <cell r="C4805" t="str">
            <v>12</v>
          </cell>
          <cell r="D4805" t="str">
            <v>75</v>
          </cell>
          <cell r="E4805">
            <v>7</v>
          </cell>
          <cell r="G4805">
            <v>221910</v>
          </cell>
          <cell r="H4805">
            <v>6002</v>
          </cell>
          <cell r="I4805">
            <v>0</v>
          </cell>
          <cell r="J4805">
            <v>0</v>
          </cell>
          <cell r="K4805">
            <v>0</v>
          </cell>
          <cell r="L4805">
            <v>268409</v>
          </cell>
          <cell r="M4805">
            <v>0</v>
          </cell>
          <cell r="N4805">
            <v>0</v>
          </cell>
          <cell r="O4805">
            <v>0</v>
          </cell>
          <cell r="P4805">
            <v>6002</v>
          </cell>
          <cell r="Q4805">
            <v>70783</v>
          </cell>
          <cell r="R4805">
            <v>76785</v>
          </cell>
          <cell r="S4805">
            <v>0</v>
          </cell>
          <cell r="T4805">
            <v>197626</v>
          </cell>
          <cell r="U4805">
            <v>52501</v>
          </cell>
          <cell r="V4805">
            <v>0</v>
          </cell>
          <cell r="W4805">
            <v>0</v>
          </cell>
        </row>
        <row r="4806">
          <cell r="A4806" t="str">
            <v>450340</v>
          </cell>
          <cell r="B4806" t="str">
            <v>1254</v>
          </cell>
          <cell r="C4806" t="str">
            <v>12</v>
          </cell>
          <cell r="D4806" t="str">
            <v>75</v>
          </cell>
          <cell r="E4806">
            <v>8</v>
          </cell>
          <cell r="G4806">
            <v>1370095</v>
          </cell>
          <cell r="H4806">
            <v>30011</v>
          </cell>
          <cell r="I4806">
            <v>0</v>
          </cell>
          <cell r="J4806">
            <v>0</v>
          </cell>
          <cell r="K4806">
            <v>0</v>
          </cell>
          <cell r="L4806">
            <v>1626685</v>
          </cell>
          <cell r="M4806">
            <v>0</v>
          </cell>
          <cell r="N4806">
            <v>0</v>
          </cell>
          <cell r="O4806">
            <v>0</v>
          </cell>
          <cell r="P4806">
            <v>30011</v>
          </cell>
          <cell r="Q4806">
            <v>443907</v>
          </cell>
          <cell r="R4806">
            <v>473918</v>
          </cell>
          <cell r="S4806">
            <v>0</v>
          </cell>
          <cell r="T4806">
            <v>1182778</v>
          </cell>
          <cell r="U4806">
            <v>286601</v>
          </cell>
          <cell r="V4806">
            <v>0</v>
          </cell>
          <cell r="W4806">
            <v>0</v>
          </cell>
        </row>
        <row r="4807">
          <cell r="A4807" t="str">
            <v>450340</v>
          </cell>
          <cell r="B4807" t="str">
            <v>1254</v>
          </cell>
          <cell r="C4807" t="str">
            <v>12</v>
          </cell>
          <cell r="D4807" t="str">
            <v>75</v>
          </cell>
          <cell r="E4807">
            <v>9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9050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9050</v>
          </cell>
          <cell r="R4807">
            <v>9050</v>
          </cell>
          <cell r="S4807">
            <v>0</v>
          </cell>
          <cell r="T4807">
            <v>0</v>
          </cell>
          <cell r="U4807">
            <v>9050</v>
          </cell>
          <cell r="V4807">
            <v>0</v>
          </cell>
          <cell r="W4807">
            <v>0</v>
          </cell>
        </row>
        <row r="4808">
          <cell r="A4808" t="str">
            <v>450340</v>
          </cell>
          <cell r="B4808" t="str">
            <v>1254</v>
          </cell>
          <cell r="C4808" t="str">
            <v>12</v>
          </cell>
          <cell r="D4808" t="str">
            <v>75</v>
          </cell>
          <cell r="E4808">
            <v>10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</row>
        <row r="4809">
          <cell r="A4809" t="str">
            <v>450340</v>
          </cell>
          <cell r="B4809" t="str">
            <v>1254</v>
          </cell>
          <cell r="C4809" t="str">
            <v>12</v>
          </cell>
          <cell r="D4809" t="str">
            <v>75</v>
          </cell>
          <cell r="E4809">
            <v>11</v>
          </cell>
          <cell r="G4809">
            <v>13868</v>
          </cell>
          <cell r="H4809">
            <v>15120</v>
          </cell>
          <cell r="I4809">
            <v>0</v>
          </cell>
          <cell r="J4809">
            <v>0</v>
          </cell>
          <cell r="K4809">
            <v>0</v>
          </cell>
          <cell r="L4809">
            <v>1054</v>
          </cell>
          <cell r="M4809">
            <v>0</v>
          </cell>
          <cell r="N4809">
            <v>0</v>
          </cell>
          <cell r="O4809">
            <v>0</v>
          </cell>
          <cell r="P4809">
            <v>15120</v>
          </cell>
          <cell r="Q4809">
            <v>1054</v>
          </cell>
          <cell r="R4809">
            <v>16174</v>
          </cell>
          <cell r="S4809">
            <v>0</v>
          </cell>
          <cell r="T4809">
            <v>0</v>
          </cell>
          <cell r="U4809">
            <v>2306</v>
          </cell>
          <cell r="V4809">
            <v>0</v>
          </cell>
          <cell r="W4809">
            <v>0</v>
          </cell>
        </row>
        <row r="4810">
          <cell r="A4810" t="str">
            <v>450340</v>
          </cell>
          <cell r="B4810" t="str">
            <v>1254</v>
          </cell>
          <cell r="C4810" t="str">
            <v>12</v>
          </cell>
          <cell r="D4810" t="str">
            <v>75</v>
          </cell>
          <cell r="E4810">
            <v>12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</row>
        <row r="4811">
          <cell r="A4811" t="str">
            <v>450340</v>
          </cell>
          <cell r="B4811" t="str">
            <v>1254</v>
          </cell>
          <cell r="C4811" t="str">
            <v>12</v>
          </cell>
          <cell r="D4811" t="str">
            <v>75</v>
          </cell>
          <cell r="E4811">
            <v>13</v>
          </cell>
          <cell r="G4811">
            <v>13200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13000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13000</v>
          </cell>
          <cell r="R4811">
            <v>13000</v>
          </cell>
          <cell r="S4811">
            <v>0</v>
          </cell>
          <cell r="T4811">
            <v>0</v>
          </cell>
          <cell r="U4811">
            <v>-200</v>
          </cell>
          <cell r="V4811">
            <v>0</v>
          </cell>
          <cell r="W4811">
            <v>0</v>
          </cell>
        </row>
        <row r="4812">
          <cell r="A4812" t="str">
            <v>450340</v>
          </cell>
          <cell r="B4812" t="str">
            <v>1254</v>
          </cell>
          <cell r="C4812" t="str">
            <v>12</v>
          </cell>
          <cell r="D4812" t="str">
            <v>75</v>
          </cell>
          <cell r="E4812">
            <v>14</v>
          </cell>
          <cell r="G4812">
            <v>27068</v>
          </cell>
          <cell r="H4812">
            <v>15120</v>
          </cell>
          <cell r="I4812">
            <v>0</v>
          </cell>
          <cell r="J4812">
            <v>0</v>
          </cell>
          <cell r="K4812">
            <v>0</v>
          </cell>
          <cell r="L4812">
            <v>14054</v>
          </cell>
          <cell r="M4812">
            <v>0</v>
          </cell>
          <cell r="N4812">
            <v>0</v>
          </cell>
          <cell r="O4812">
            <v>0</v>
          </cell>
          <cell r="P4812">
            <v>15120</v>
          </cell>
          <cell r="Q4812">
            <v>14054</v>
          </cell>
          <cell r="R4812">
            <v>29174</v>
          </cell>
          <cell r="S4812">
            <v>0</v>
          </cell>
          <cell r="T4812">
            <v>0</v>
          </cell>
          <cell r="U4812">
            <v>2106</v>
          </cell>
          <cell r="V4812">
            <v>0</v>
          </cell>
          <cell r="W4812">
            <v>0</v>
          </cell>
        </row>
        <row r="4813">
          <cell r="A4813" t="str">
            <v>450340</v>
          </cell>
          <cell r="B4813" t="str">
            <v>1254</v>
          </cell>
          <cell r="C4813" t="str">
            <v>12</v>
          </cell>
          <cell r="D4813" t="str">
            <v>75</v>
          </cell>
          <cell r="E4813">
            <v>15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</row>
        <row r="4814">
          <cell r="A4814" t="str">
            <v>450340</v>
          </cell>
          <cell r="B4814" t="str">
            <v>1254</v>
          </cell>
          <cell r="C4814" t="str">
            <v>12</v>
          </cell>
          <cell r="D4814" t="str">
            <v>75</v>
          </cell>
          <cell r="E4814">
            <v>16</v>
          </cell>
          <cell r="G4814">
            <v>129810</v>
          </cell>
          <cell r="H4814">
            <v>2932</v>
          </cell>
          <cell r="I4814">
            <v>0</v>
          </cell>
          <cell r="J4814">
            <v>0</v>
          </cell>
          <cell r="K4814">
            <v>0</v>
          </cell>
          <cell r="L4814">
            <v>112590</v>
          </cell>
          <cell r="M4814">
            <v>0</v>
          </cell>
          <cell r="N4814">
            <v>0</v>
          </cell>
          <cell r="O4814">
            <v>0</v>
          </cell>
          <cell r="P4814">
            <v>2932</v>
          </cell>
          <cell r="Q4814">
            <v>108672</v>
          </cell>
          <cell r="R4814">
            <v>111604</v>
          </cell>
          <cell r="S4814">
            <v>0</v>
          </cell>
          <cell r="T4814">
            <v>3918</v>
          </cell>
          <cell r="U4814">
            <v>-14288</v>
          </cell>
          <cell r="V4814">
            <v>0</v>
          </cell>
          <cell r="W4814">
            <v>0</v>
          </cell>
        </row>
        <row r="4815">
          <cell r="A4815" t="str">
            <v>450340</v>
          </cell>
          <cell r="B4815" t="str">
            <v>1254</v>
          </cell>
          <cell r="C4815" t="str">
            <v>12</v>
          </cell>
          <cell r="D4815" t="str">
            <v>75</v>
          </cell>
          <cell r="E4815">
            <v>17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</row>
        <row r="4816">
          <cell r="A4816" t="str">
            <v>450340</v>
          </cell>
          <cell r="B4816" t="str">
            <v>1254</v>
          </cell>
          <cell r="C4816" t="str">
            <v>12</v>
          </cell>
          <cell r="D4816" t="str">
            <v>75</v>
          </cell>
          <cell r="E4816">
            <v>18</v>
          </cell>
          <cell r="G4816">
            <v>221076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206461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206461</v>
          </cell>
          <cell r="R4816">
            <v>206461</v>
          </cell>
          <cell r="S4816">
            <v>0</v>
          </cell>
          <cell r="T4816">
            <v>0</v>
          </cell>
          <cell r="U4816">
            <v>-14615</v>
          </cell>
          <cell r="V4816">
            <v>0</v>
          </cell>
          <cell r="W4816">
            <v>0</v>
          </cell>
        </row>
        <row r="4817">
          <cell r="A4817" t="str">
            <v>450340</v>
          </cell>
          <cell r="B4817" t="str">
            <v>1254</v>
          </cell>
          <cell r="C4817" t="str">
            <v>12</v>
          </cell>
          <cell r="D4817" t="str">
            <v>75</v>
          </cell>
          <cell r="E4817">
            <v>19</v>
          </cell>
          <cell r="G4817">
            <v>350886</v>
          </cell>
          <cell r="H4817">
            <v>2932</v>
          </cell>
          <cell r="I4817">
            <v>0</v>
          </cell>
          <cell r="J4817">
            <v>0</v>
          </cell>
          <cell r="K4817">
            <v>0</v>
          </cell>
          <cell r="L4817">
            <v>319051</v>
          </cell>
          <cell r="M4817">
            <v>0</v>
          </cell>
          <cell r="N4817">
            <v>0</v>
          </cell>
          <cell r="O4817">
            <v>0</v>
          </cell>
          <cell r="P4817">
            <v>2932</v>
          </cell>
          <cell r="Q4817">
            <v>315133</v>
          </cell>
          <cell r="R4817">
            <v>318065</v>
          </cell>
          <cell r="S4817">
            <v>0</v>
          </cell>
          <cell r="T4817">
            <v>3918</v>
          </cell>
          <cell r="U4817">
            <v>-28903</v>
          </cell>
          <cell r="V4817">
            <v>0</v>
          </cell>
          <cell r="W4817">
            <v>0</v>
          </cell>
        </row>
        <row r="4818">
          <cell r="A4818" t="str">
            <v>450340</v>
          </cell>
          <cell r="B4818" t="str">
            <v>1254</v>
          </cell>
          <cell r="C4818" t="str">
            <v>12</v>
          </cell>
          <cell r="D4818" t="str">
            <v>75</v>
          </cell>
          <cell r="E4818">
            <v>20</v>
          </cell>
          <cell r="G4818">
            <v>143346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130174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129771</v>
          </cell>
          <cell r="R4818">
            <v>129771</v>
          </cell>
          <cell r="S4818">
            <v>0</v>
          </cell>
          <cell r="T4818">
            <v>403</v>
          </cell>
          <cell r="U4818">
            <v>-13172</v>
          </cell>
          <cell r="V4818">
            <v>0</v>
          </cell>
          <cell r="W4818">
            <v>0</v>
          </cell>
        </row>
        <row r="4819">
          <cell r="A4819" t="str">
            <v>450340</v>
          </cell>
          <cell r="B4819" t="str">
            <v>1254</v>
          </cell>
          <cell r="C4819" t="str">
            <v>12</v>
          </cell>
          <cell r="D4819" t="str">
            <v>75</v>
          </cell>
          <cell r="E4819">
            <v>21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255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255</v>
          </cell>
          <cell r="R4819">
            <v>255</v>
          </cell>
          <cell r="S4819">
            <v>0</v>
          </cell>
          <cell r="T4819">
            <v>0</v>
          </cell>
          <cell r="U4819">
            <v>255</v>
          </cell>
          <cell r="V4819">
            <v>0</v>
          </cell>
          <cell r="W4819">
            <v>0</v>
          </cell>
        </row>
        <row r="4820">
          <cell r="A4820" t="str">
            <v>450340</v>
          </cell>
          <cell r="B4820" t="str">
            <v>1254</v>
          </cell>
          <cell r="C4820" t="str">
            <v>12</v>
          </cell>
          <cell r="D4820" t="str">
            <v>75</v>
          </cell>
          <cell r="E4820">
            <v>22</v>
          </cell>
          <cell r="G4820">
            <v>521300</v>
          </cell>
          <cell r="H4820">
            <v>18052</v>
          </cell>
          <cell r="I4820">
            <v>0</v>
          </cell>
          <cell r="J4820">
            <v>0</v>
          </cell>
          <cell r="K4820">
            <v>0</v>
          </cell>
          <cell r="L4820">
            <v>472584</v>
          </cell>
          <cell r="M4820">
            <v>0</v>
          </cell>
          <cell r="N4820">
            <v>0</v>
          </cell>
          <cell r="O4820">
            <v>0</v>
          </cell>
          <cell r="P4820">
            <v>18052</v>
          </cell>
          <cell r="Q4820">
            <v>468263</v>
          </cell>
          <cell r="R4820">
            <v>486315</v>
          </cell>
          <cell r="S4820">
            <v>0</v>
          </cell>
          <cell r="T4820">
            <v>4321</v>
          </cell>
          <cell r="U4820">
            <v>-30664</v>
          </cell>
          <cell r="V4820">
            <v>0</v>
          </cell>
          <cell r="W4820">
            <v>0</v>
          </cell>
        </row>
        <row r="4821">
          <cell r="A4821" t="str">
            <v>450340</v>
          </cell>
          <cell r="B4821" t="str">
            <v>1254</v>
          </cell>
          <cell r="C4821" t="str">
            <v>12</v>
          </cell>
          <cell r="D4821" t="str">
            <v>75</v>
          </cell>
          <cell r="E4821">
            <v>23</v>
          </cell>
          <cell r="G4821">
            <v>549644</v>
          </cell>
          <cell r="H4821">
            <v>46</v>
          </cell>
          <cell r="I4821">
            <v>0</v>
          </cell>
          <cell r="J4821">
            <v>0</v>
          </cell>
          <cell r="K4821">
            <v>0</v>
          </cell>
          <cell r="L4821">
            <v>515116</v>
          </cell>
          <cell r="M4821">
            <v>0</v>
          </cell>
          <cell r="N4821">
            <v>0</v>
          </cell>
          <cell r="O4821">
            <v>0</v>
          </cell>
          <cell r="P4821">
            <v>46</v>
          </cell>
          <cell r="Q4821">
            <v>515108</v>
          </cell>
          <cell r="R4821">
            <v>515154</v>
          </cell>
          <cell r="S4821">
            <v>0</v>
          </cell>
          <cell r="T4821">
            <v>8</v>
          </cell>
          <cell r="U4821">
            <v>-34482</v>
          </cell>
          <cell r="V4821">
            <v>0</v>
          </cell>
          <cell r="W4821">
            <v>0</v>
          </cell>
        </row>
        <row r="4822">
          <cell r="A4822" t="str">
            <v>450340</v>
          </cell>
          <cell r="B4822" t="str">
            <v>1254</v>
          </cell>
          <cell r="C4822" t="str">
            <v>12</v>
          </cell>
          <cell r="D4822" t="str">
            <v>75</v>
          </cell>
          <cell r="E4822">
            <v>24</v>
          </cell>
          <cell r="G4822">
            <v>171595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165977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165977</v>
          </cell>
          <cell r="R4822">
            <v>165977</v>
          </cell>
          <cell r="S4822">
            <v>0</v>
          </cell>
          <cell r="T4822">
            <v>0</v>
          </cell>
          <cell r="U4822">
            <v>-5618</v>
          </cell>
          <cell r="V4822">
            <v>0</v>
          </cell>
          <cell r="W4822">
            <v>0</v>
          </cell>
        </row>
        <row r="4823">
          <cell r="A4823" t="str">
            <v>450340</v>
          </cell>
          <cell r="B4823" t="str">
            <v>1254</v>
          </cell>
          <cell r="C4823" t="str">
            <v>12</v>
          </cell>
          <cell r="D4823" t="str">
            <v>75</v>
          </cell>
          <cell r="E4823">
            <v>25</v>
          </cell>
          <cell r="G4823">
            <v>528558</v>
          </cell>
          <cell r="H4823">
            <v>13027</v>
          </cell>
          <cell r="I4823">
            <v>0</v>
          </cell>
          <cell r="J4823">
            <v>0</v>
          </cell>
          <cell r="K4823">
            <v>0</v>
          </cell>
          <cell r="L4823">
            <v>450492</v>
          </cell>
          <cell r="M4823">
            <v>0</v>
          </cell>
          <cell r="N4823">
            <v>0</v>
          </cell>
          <cell r="O4823">
            <v>0</v>
          </cell>
          <cell r="P4823">
            <v>13027</v>
          </cell>
          <cell r="Q4823">
            <v>423617</v>
          </cell>
          <cell r="R4823">
            <v>436644</v>
          </cell>
          <cell r="S4823">
            <v>0</v>
          </cell>
          <cell r="T4823">
            <v>26875</v>
          </cell>
          <cell r="U4823">
            <v>-65039</v>
          </cell>
          <cell r="V4823">
            <v>0</v>
          </cell>
          <cell r="W4823">
            <v>0</v>
          </cell>
        </row>
        <row r="4824">
          <cell r="A4824" t="str">
            <v>450340</v>
          </cell>
          <cell r="B4824" t="str">
            <v>1254</v>
          </cell>
          <cell r="C4824" t="str">
            <v>12</v>
          </cell>
          <cell r="D4824" t="str">
            <v>75</v>
          </cell>
          <cell r="E4824">
            <v>26</v>
          </cell>
          <cell r="G4824">
            <v>1249797</v>
          </cell>
          <cell r="H4824">
            <v>13073</v>
          </cell>
          <cell r="I4824">
            <v>0</v>
          </cell>
          <cell r="J4824">
            <v>0</v>
          </cell>
          <cell r="K4824">
            <v>0</v>
          </cell>
          <cell r="L4824">
            <v>1131585</v>
          </cell>
          <cell r="M4824">
            <v>0</v>
          </cell>
          <cell r="N4824">
            <v>0</v>
          </cell>
          <cell r="O4824">
            <v>0</v>
          </cell>
          <cell r="P4824">
            <v>13073</v>
          </cell>
          <cell r="Q4824">
            <v>1104702</v>
          </cell>
          <cell r="R4824">
            <v>1117775</v>
          </cell>
          <cell r="S4824">
            <v>0</v>
          </cell>
          <cell r="T4824">
            <v>26883</v>
          </cell>
          <cell r="U4824">
            <v>-105139</v>
          </cell>
          <cell r="V4824">
            <v>0</v>
          </cell>
          <cell r="W4824">
            <v>0</v>
          </cell>
        </row>
        <row r="4825">
          <cell r="A4825" t="str">
            <v>450340</v>
          </cell>
          <cell r="B4825" t="str">
            <v>1254</v>
          </cell>
          <cell r="C4825" t="str">
            <v>12</v>
          </cell>
          <cell r="D4825" t="str">
            <v>75</v>
          </cell>
          <cell r="E4825">
            <v>27</v>
          </cell>
          <cell r="G4825">
            <v>113780</v>
          </cell>
          <cell r="H4825">
            <v>11861</v>
          </cell>
          <cell r="I4825">
            <v>0</v>
          </cell>
          <cell r="J4825">
            <v>0</v>
          </cell>
          <cell r="K4825">
            <v>0</v>
          </cell>
          <cell r="L4825">
            <v>102213</v>
          </cell>
          <cell r="M4825">
            <v>0</v>
          </cell>
          <cell r="N4825">
            <v>0</v>
          </cell>
          <cell r="O4825">
            <v>0</v>
          </cell>
          <cell r="P4825">
            <v>11861</v>
          </cell>
          <cell r="Q4825">
            <v>102213</v>
          </cell>
          <cell r="R4825">
            <v>114074</v>
          </cell>
          <cell r="S4825">
            <v>0</v>
          </cell>
          <cell r="T4825">
            <v>0</v>
          </cell>
          <cell r="U4825">
            <v>294</v>
          </cell>
          <cell r="V4825">
            <v>0</v>
          </cell>
          <cell r="W4825">
            <v>0</v>
          </cell>
        </row>
        <row r="4826">
          <cell r="A4826" t="str">
            <v>450340</v>
          </cell>
          <cell r="B4826" t="str">
            <v>1254</v>
          </cell>
          <cell r="C4826" t="str">
            <v>12</v>
          </cell>
          <cell r="D4826" t="str">
            <v>75</v>
          </cell>
          <cell r="E4826">
            <v>28</v>
          </cell>
          <cell r="G4826">
            <v>216136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65044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65044</v>
          </cell>
          <cell r="R4826">
            <v>65044</v>
          </cell>
          <cell r="S4826">
            <v>0</v>
          </cell>
          <cell r="T4826">
            <v>0</v>
          </cell>
          <cell r="U4826">
            <v>-151092</v>
          </cell>
          <cell r="V4826">
            <v>0</v>
          </cell>
          <cell r="W4826">
            <v>0</v>
          </cell>
        </row>
        <row r="4827">
          <cell r="A4827" t="str">
            <v>450340</v>
          </cell>
          <cell r="B4827" t="str">
            <v>1254</v>
          </cell>
          <cell r="C4827" t="str">
            <v>12</v>
          </cell>
          <cell r="D4827" t="str">
            <v>75</v>
          </cell>
          <cell r="E4827">
            <v>29</v>
          </cell>
          <cell r="G4827">
            <v>329916</v>
          </cell>
          <cell r="H4827">
            <v>11861</v>
          </cell>
          <cell r="I4827">
            <v>0</v>
          </cell>
          <cell r="J4827">
            <v>0</v>
          </cell>
          <cell r="K4827">
            <v>0</v>
          </cell>
          <cell r="L4827">
            <v>167257</v>
          </cell>
          <cell r="M4827">
            <v>0</v>
          </cell>
          <cell r="N4827">
            <v>0</v>
          </cell>
          <cell r="O4827">
            <v>0</v>
          </cell>
          <cell r="P4827">
            <v>11861</v>
          </cell>
          <cell r="Q4827">
            <v>167257</v>
          </cell>
          <cell r="R4827">
            <v>179118</v>
          </cell>
          <cell r="S4827">
            <v>0</v>
          </cell>
          <cell r="T4827">
            <v>0</v>
          </cell>
          <cell r="U4827">
            <v>-150798</v>
          </cell>
          <cell r="V4827">
            <v>0</v>
          </cell>
          <cell r="W4827">
            <v>0</v>
          </cell>
        </row>
        <row r="4828">
          <cell r="A4828" t="str">
            <v>450340</v>
          </cell>
          <cell r="B4828" t="str">
            <v>1254</v>
          </cell>
          <cell r="C4828" t="str">
            <v>12</v>
          </cell>
          <cell r="D4828" t="str">
            <v>75</v>
          </cell>
          <cell r="E4828">
            <v>30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</row>
        <row r="4829">
          <cell r="A4829" t="str">
            <v>450340</v>
          </cell>
          <cell r="B4829" t="str">
            <v>1254</v>
          </cell>
          <cell r="C4829" t="str">
            <v>12</v>
          </cell>
          <cell r="D4829" t="str">
            <v>75</v>
          </cell>
          <cell r="E4829">
            <v>31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</row>
        <row r="4830">
          <cell r="A4830" t="str">
            <v>450340</v>
          </cell>
          <cell r="B4830" t="str">
            <v>1254</v>
          </cell>
          <cell r="C4830" t="str">
            <v>12</v>
          </cell>
          <cell r="D4830" t="str">
            <v>75</v>
          </cell>
          <cell r="E4830">
            <v>32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</row>
        <row r="4831">
          <cell r="A4831" t="str">
            <v>450340</v>
          </cell>
          <cell r="B4831" t="str">
            <v>1254</v>
          </cell>
          <cell r="C4831" t="str">
            <v>12</v>
          </cell>
          <cell r="D4831" t="str">
            <v>75</v>
          </cell>
          <cell r="E4831">
            <v>33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</row>
        <row r="4832">
          <cell r="A4832" t="str">
            <v>450340</v>
          </cell>
          <cell r="B4832" t="str">
            <v>1254</v>
          </cell>
          <cell r="C4832" t="str">
            <v>12</v>
          </cell>
          <cell r="D4832" t="str">
            <v>75</v>
          </cell>
          <cell r="E4832">
            <v>34</v>
          </cell>
          <cell r="G4832">
            <v>3471108</v>
          </cell>
          <cell r="H4832">
            <v>72997</v>
          </cell>
          <cell r="I4832">
            <v>0</v>
          </cell>
          <cell r="J4832">
            <v>0</v>
          </cell>
          <cell r="K4832">
            <v>0</v>
          </cell>
          <cell r="L4832">
            <v>3398111</v>
          </cell>
          <cell r="M4832">
            <v>0</v>
          </cell>
          <cell r="N4832">
            <v>0</v>
          </cell>
          <cell r="O4832">
            <v>0</v>
          </cell>
          <cell r="P4832">
            <v>72997</v>
          </cell>
          <cell r="Q4832">
            <v>2184129</v>
          </cell>
          <cell r="R4832">
            <v>2257126</v>
          </cell>
          <cell r="S4832">
            <v>0</v>
          </cell>
          <cell r="T4832">
            <v>1213982</v>
          </cell>
          <cell r="U4832">
            <v>0</v>
          </cell>
          <cell r="V4832">
            <v>0</v>
          </cell>
          <cell r="W4832">
            <v>0</v>
          </cell>
        </row>
        <row r="4833">
          <cell r="A4833" t="str">
            <v>450340</v>
          </cell>
          <cell r="B4833" t="str">
            <v>1254</v>
          </cell>
          <cell r="C4833" t="str">
            <v>12</v>
          </cell>
          <cell r="D4833" t="str">
            <v>58</v>
          </cell>
          <cell r="E4833">
            <v>1</v>
          </cell>
          <cell r="G4833">
            <v>108354</v>
          </cell>
          <cell r="H4833">
            <v>0</v>
          </cell>
          <cell r="I4833">
            <v>9050</v>
          </cell>
          <cell r="J4833">
            <v>0</v>
          </cell>
          <cell r="K4833">
            <v>117404</v>
          </cell>
          <cell r="L4833">
            <v>0</v>
          </cell>
          <cell r="M4833">
            <v>35936</v>
          </cell>
          <cell r="N4833">
            <v>0</v>
          </cell>
          <cell r="O4833">
            <v>72418</v>
          </cell>
          <cell r="P4833">
            <v>9050</v>
          </cell>
          <cell r="Q4833">
            <v>81468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</row>
        <row r="4834">
          <cell r="A4834" t="str">
            <v>450340</v>
          </cell>
          <cell r="B4834" t="str">
            <v>1254</v>
          </cell>
          <cell r="C4834" t="str">
            <v>12</v>
          </cell>
          <cell r="D4834" t="str">
            <v>58</v>
          </cell>
          <cell r="E4834">
            <v>2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</row>
        <row r="4835">
          <cell r="A4835" t="str">
            <v>450340</v>
          </cell>
          <cell r="B4835" t="str">
            <v>1254</v>
          </cell>
          <cell r="C4835" t="str">
            <v>12</v>
          </cell>
          <cell r="D4835" t="str">
            <v>58</v>
          </cell>
          <cell r="E4835">
            <v>3</v>
          </cell>
          <cell r="G4835">
            <v>41379</v>
          </cell>
          <cell r="H4835">
            <v>0</v>
          </cell>
          <cell r="I4835">
            <v>142552</v>
          </cell>
          <cell r="J4835">
            <v>0</v>
          </cell>
          <cell r="K4835">
            <v>183931</v>
          </cell>
          <cell r="L4835">
            <v>0</v>
          </cell>
          <cell r="M4835">
            <v>32356</v>
          </cell>
          <cell r="N4835">
            <v>131845</v>
          </cell>
          <cell r="O4835">
            <v>9023</v>
          </cell>
          <cell r="P4835">
            <v>10707</v>
          </cell>
          <cell r="Q4835">
            <v>19730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</row>
        <row r="4836">
          <cell r="A4836" t="str">
            <v>450340</v>
          </cell>
          <cell r="B4836" t="str">
            <v>1254</v>
          </cell>
          <cell r="C4836" t="str">
            <v>12</v>
          </cell>
          <cell r="D4836" t="str">
            <v>58</v>
          </cell>
          <cell r="E4836">
            <v>4</v>
          </cell>
          <cell r="G4836">
            <v>28889</v>
          </cell>
          <cell r="H4836">
            <v>5159</v>
          </cell>
          <cell r="I4836">
            <v>476794</v>
          </cell>
          <cell r="J4836">
            <v>0</v>
          </cell>
          <cell r="K4836">
            <v>510842</v>
          </cell>
          <cell r="L4836">
            <v>38196</v>
          </cell>
          <cell r="M4836">
            <v>12629</v>
          </cell>
          <cell r="N4836">
            <v>401395</v>
          </cell>
          <cell r="O4836">
            <v>11101</v>
          </cell>
          <cell r="P4836">
            <v>47521</v>
          </cell>
          <cell r="Q4836">
            <v>58622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</row>
        <row r="4837">
          <cell r="A4837" t="str">
            <v>450340</v>
          </cell>
          <cell r="B4837" t="str">
            <v>1254</v>
          </cell>
          <cell r="C4837" t="str">
            <v>12</v>
          </cell>
          <cell r="D4837" t="str">
            <v>58</v>
          </cell>
          <cell r="E4837">
            <v>5</v>
          </cell>
          <cell r="G4837">
            <v>19</v>
          </cell>
          <cell r="H4837">
            <v>0</v>
          </cell>
          <cell r="I4837">
            <v>0</v>
          </cell>
          <cell r="J4837">
            <v>0</v>
          </cell>
          <cell r="K4837">
            <v>19</v>
          </cell>
          <cell r="L4837">
            <v>0</v>
          </cell>
          <cell r="M4837">
            <v>19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</row>
        <row r="4838">
          <cell r="A4838" t="str">
            <v>450340</v>
          </cell>
          <cell r="B4838" t="str">
            <v>1254</v>
          </cell>
          <cell r="C4838" t="str">
            <v>12</v>
          </cell>
          <cell r="D4838" t="str">
            <v>58</v>
          </cell>
          <cell r="E4838">
            <v>6</v>
          </cell>
          <cell r="G4838">
            <v>15260</v>
          </cell>
          <cell r="H4838">
            <v>1203</v>
          </cell>
          <cell r="I4838">
            <v>81456</v>
          </cell>
          <cell r="J4838">
            <v>0</v>
          </cell>
          <cell r="K4838">
            <v>97919</v>
          </cell>
          <cell r="L4838">
            <v>2513</v>
          </cell>
          <cell r="M4838">
            <v>4679</v>
          </cell>
          <cell r="N4838">
            <v>74165</v>
          </cell>
          <cell r="O4838">
            <v>9378</v>
          </cell>
          <cell r="P4838">
            <v>7184</v>
          </cell>
          <cell r="Q4838">
            <v>16562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</row>
        <row r="4839">
          <cell r="A4839" t="str">
            <v>450340</v>
          </cell>
          <cell r="B4839" t="str">
            <v>1254</v>
          </cell>
          <cell r="C4839" t="str">
            <v>12</v>
          </cell>
          <cell r="D4839" t="str">
            <v>58</v>
          </cell>
          <cell r="E4839">
            <v>7</v>
          </cell>
          <cell r="G4839">
            <v>16549</v>
          </cell>
          <cell r="H4839">
            <v>1830</v>
          </cell>
          <cell r="I4839">
            <v>379820</v>
          </cell>
          <cell r="J4839">
            <v>0</v>
          </cell>
          <cell r="K4839">
            <v>398199</v>
          </cell>
          <cell r="L4839">
            <v>51296</v>
          </cell>
          <cell r="M4839">
            <v>4575</v>
          </cell>
          <cell r="N4839">
            <v>320031</v>
          </cell>
          <cell r="O4839">
            <v>10144</v>
          </cell>
          <cell r="P4839">
            <v>12153</v>
          </cell>
          <cell r="Q4839">
            <v>22297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</row>
        <row r="4840">
          <cell r="A4840" t="str">
            <v>450340</v>
          </cell>
          <cell r="B4840" t="str">
            <v>1254</v>
          </cell>
          <cell r="C4840" t="str">
            <v>12</v>
          </cell>
          <cell r="D4840" t="str">
            <v>58</v>
          </cell>
          <cell r="E4840">
            <v>8</v>
          </cell>
          <cell r="G4840">
            <v>1308</v>
          </cell>
          <cell r="H4840">
            <v>0</v>
          </cell>
          <cell r="I4840">
            <v>0</v>
          </cell>
          <cell r="J4840">
            <v>0</v>
          </cell>
          <cell r="K4840">
            <v>1308</v>
          </cell>
          <cell r="L4840">
            <v>0</v>
          </cell>
          <cell r="M4840">
            <v>1308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</row>
        <row r="4841">
          <cell r="A4841" t="str">
            <v>450340</v>
          </cell>
          <cell r="B4841" t="str">
            <v>1254</v>
          </cell>
          <cell r="C4841" t="str">
            <v>12</v>
          </cell>
          <cell r="D4841" t="str">
            <v>58</v>
          </cell>
          <cell r="E4841">
            <v>9</v>
          </cell>
          <cell r="G4841">
            <v>303</v>
          </cell>
          <cell r="H4841">
            <v>0</v>
          </cell>
          <cell r="I4841">
            <v>3000</v>
          </cell>
          <cell r="J4841">
            <v>0</v>
          </cell>
          <cell r="K4841">
            <v>3303</v>
          </cell>
          <cell r="L4841">
            <v>0</v>
          </cell>
          <cell r="M4841">
            <v>140</v>
          </cell>
          <cell r="N4841">
            <v>0</v>
          </cell>
          <cell r="O4841">
            <v>163</v>
          </cell>
          <cell r="P4841">
            <v>3000</v>
          </cell>
          <cell r="Q4841">
            <v>3163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</row>
        <row r="4842">
          <cell r="A4842" t="str">
            <v>450340</v>
          </cell>
          <cell r="B4842" t="str">
            <v>1254</v>
          </cell>
          <cell r="C4842" t="str">
            <v>12</v>
          </cell>
          <cell r="D4842" t="str">
            <v>58</v>
          </cell>
          <cell r="E4842">
            <v>10</v>
          </cell>
          <cell r="G4842">
            <v>17997</v>
          </cell>
          <cell r="H4842">
            <v>0</v>
          </cell>
          <cell r="I4842">
            <v>32400</v>
          </cell>
          <cell r="J4842">
            <v>0</v>
          </cell>
          <cell r="K4842">
            <v>50397</v>
          </cell>
          <cell r="L4842">
            <v>0</v>
          </cell>
          <cell r="M4842">
            <v>17997</v>
          </cell>
          <cell r="N4842">
            <v>0</v>
          </cell>
          <cell r="O4842">
            <v>0</v>
          </cell>
          <cell r="P4842">
            <v>32400</v>
          </cell>
          <cell r="Q4842">
            <v>32400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</row>
        <row r="4843">
          <cell r="A4843" t="str">
            <v>450340</v>
          </cell>
          <cell r="B4843" t="str">
            <v>1254</v>
          </cell>
          <cell r="C4843" t="str">
            <v>12</v>
          </cell>
          <cell r="D4843" t="str">
            <v>58</v>
          </cell>
          <cell r="E4843">
            <v>11</v>
          </cell>
          <cell r="G4843">
            <v>198230</v>
          </cell>
          <cell r="H4843">
            <v>5159</v>
          </cell>
          <cell r="I4843">
            <v>663796</v>
          </cell>
          <cell r="J4843">
            <v>0</v>
          </cell>
          <cell r="K4843">
            <v>867185</v>
          </cell>
          <cell r="L4843">
            <v>38196</v>
          </cell>
          <cell r="M4843">
            <v>100366</v>
          </cell>
          <cell r="N4843">
            <v>533240</v>
          </cell>
          <cell r="O4843">
            <v>92705</v>
          </cell>
          <cell r="P4843">
            <v>102678</v>
          </cell>
          <cell r="Q4843">
            <v>195383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</row>
        <row r="4844">
          <cell r="A4844" t="str">
            <v>450340</v>
          </cell>
          <cell r="B4844" t="str">
            <v>1254</v>
          </cell>
          <cell r="C4844" t="str">
            <v>12</v>
          </cell>
          <cell r="D4844" t="str">
            <v>59</v>
          </cell>
          <cell r="E4844">
            <v>1</v>
          </cell>
          <cell r="G4844">
            <v>1087634</v>
          </cell>
          <cell r="H4844">
            <v>0</v>
          </cell>
          <cell r="I4844">
            <v>10875</v>
          </cell>
          <cell r="J4844">
            <v>0</v>
          </cell>
          <cell r="K4844">
            <v>1098509</v>
          </cell>
          <cell r="L4844">
            <v>0</v>
          </cell>
          <cell r="M4844">
            <v>88177</v>
          </cell>
          <cell r="N4844">
            <v>0</v>
          </cell>
          <cell r="O4844">
            <v>999457</v>
          </cell>
          <cell r="P4844">
            <v>10875</v>
          </cell>
          <cell r="Q4844">
            <v>1010332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</row>
        <row r="4845">
          <cell r="A4845" t="str">
            <v>450340</v>
          </cell>
          <cell r="B4845" t="str">
            <v>1254</v>
          </cell>
          <cell r="C4845" t="str">
            <v>12</v>
          </cell>
          <cell r="D4845" t="str">
            <v>59</v>
          </cell>
          <cell r="E4845">
            <v>2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</row>
        <row r="4846">
          <cell r="A4846" t="str">
            <v>450340</v>
          </cell>
          <cell r="B4846" t="str">
            <v>1254</v>
          </cell>
          <cell r="C4846" t="str">
            <v>12</v>
          </cell>
          <cell r="D4846" t="str">
            <v>59</v>
          </cell>
          <cell r="E4846">
            <v>3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</row>
        <row r="4847">
          <cell r="A4847" t="str">
            <v>450340</v>
          </cell>
          <cell r="B4847" t="str">
            <v>1254</v>
          </cell>
          <cell r="C4847" t="str">
            <v>12</v>
          </cell>
          <cell r="D4847" t="str">
            <v>59</v>
          </cell>
          <cell r="E4847">
            <v>4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</row>
        <row r="4848">
          <cell r="A4848" t="str">
            <v>450340</v>
          </cell>
          <cell r="B4848" t="str">
            <v>1254</v>
          </cell>
          <cell r="C4848" t="str">
            <v>12</v>
          </cell>
          <cell r="D4848" t="str">
            <v>59</v>
          </cell>
          <cell r="E4848">
            <v>5</v>
          </cell>
          <cell r="G4848">
            <v>145840</v>
          </cell>
          <cell r="H4848">
            <v>0</v>
          </cell>
          <cell r="I4848">
            <v>10875</v>
          </cell>
          <cell r="J4848">
            <v>0</v>
          </cell>
          <cell r="K4848">
            <v>156715</v>
          </cell>
          <cell r="L4848">
            <v>0</v>
          </cell>
          <cell r="M4848">
            <v>56963</v>
          </cell>
          <cell r="N4848">
            <v>0</v>
          </cell>
          <cell r="O4848">
            <v>88877</v>
          </cell>
          <cell r="P4848">
            <v>10875</v>
          </cell>
          <cell r="Q4848">
            <v>99752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</row>
        <row r="4849">
          <cell r="A4849" t="str">
            <v>450340</v>
          </cell>
          <cell r="B4849" t="str">
            <v>1254</v>
          </cell>
          <cell r="C4849" t="str">
            <v>12</v>
          </cell>
          <cell r="D4849" t="str">
            <v>59</v>
          </cell>
          <cell r="E4849">
            <v>6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</row>
        <row r="4850">
          <cell r="A4850" t="str">
            <v>450340</v>
          </cell>
          <cell r="B4850" t="str">
            <v>1254</v>
          </cell>
          <cell r="C4850" t="str">
            <v>12</v>
          </cell>
          <cell r="D4850" t="str">
            <v>59</v>
          </cell>
          <cell r="E4850">
            <v>7</v>
          </cell>
          <cell r="G4850">
            <v>941794</v>
          </cell>
          <cell r="H4850">
            <v>0</v>
          </cell>
          <cell r="I4850">
            <v>0</v>
          </cell>
          <cell r="J4850">
            <v>0</v>
          </cell>
          <cell r="K4850">
            <v>941794</v>
          </cell>
          <cell r="L4850">
            <v>0</v>
          </cell>
          <cell r="M4850">
            <v>31214</v>
          </cell>
          <cell r="N4850">
            <v>0</v>
          </cell>
          <cell r="O4850">
            <v>910580</v>
          </cell>
          <cell r="P4850">
            <v>0</v>
          </cell>
          <cell r="Q4850">
            <v>910580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</row>
        <row r="4851">
          <cell r="A4851" t="str">
            <v>450340</v>
          </cell>
          <cell r="B4851" t="str">
            <v>1254</v>
          </cell>
          <cell r="C4851" t="str">
            <v>12</v>
          </cell>
          <cell r="D4851" t="str">
            <v>59</v>
          </cell>
          <cell r="E4851">
            <v>8</v>
          </cell>
          <cell r="G4851">
            <v>381827</v>
          </cell>
          <cell r="H4851">
            <v>2203</v>
          </cell>
          <cell r="I4851">
            <v>2126472</v>
          </cell>
          <cell r="J4851">
            <v>0</v>
          </cell>
          <cell r="K4851">
            <v>2510502</v>
          </cell>
          <cell r="L4851">
            <v>32329</v>
          </cell>
          <cell r="M4851">
            <v>322577</v>
          </cell>
          <cell r="N4851">
            <v>1587853</v>
          </cell>
          <cell r="O4851">
            <v>9373</v>
          </cell>
          <cell r="P4851">
            <v>558370</v>
          </cell>
          <cell r="Q4851">
            <v>567743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</row>
        <row r="4852">
          <cell r="A4852" t="str">
            <v>450340</v>
          </cell>
          <cell r="B4852" t="str">
            <v>1254</v>
          </cell>
          <cell r="C4852" t="str">
            <v>12</v>
          </cell>
          <cell r="D4852" t="str">
            <v>59</v>
          </cell>
          <cell r="E4852">
            <v>9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</row>
        <row r="4853">
          <cell r="A4853" t="str">
            <v>450340</v>
          </cell>
          <cell r="B4853" t="str">
            <v>1254</v>
          </cell>
          <cell r="C4853" t="str">
            <v>12</v>
          </cell>
          <cell r="D4853" t="str">
            <v>59</v>
          </cell>
          <cell r="E4853">
            <v>10</v>
          </cell>
          <cell r="G4853">
            <v>216136</v>
          </cell>
          <cell r="H4853">
            <v>0</v>
          </cell>
          <cell r="I4853">
            <v>151092</v>
          </cell>
          <cell r="J4853">
            <v>0</v>
          </cell>
          <cell r="K4853">
            <v>367228</v>
          </cell>
          <cell r="L4853">
            <v>0</v>
          </cell>
          <cell r="M4853">
            <v>216136</v>
          </cell>
          <cell r="N4853">
            <v>0</v>
          </cell>
          <cell r="O4853">
            <v>0</v>
          </cell>
          <cell r="P4853">
            <v>151092</v>
          </cell>
          <cell r="Q4853">
            <v>151092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</row>
        <row r="4854">
          <cell r="A4854" t="str">
            <v>450340</v>
          </cell>
          <cell r="B4854" t="str">
            <v>1254</v>
          </cell>
          <cell r="C4854" t="str">
            <v>12</v>
          </cell>
          <cell r="D4854" t="str">
            <v>59</v>
          </cell>
          <cell r="E4854">
            <v>11</v>
          </cell>
          <cell r="G4854">
            <v>8236</v>
          </cell>
          <cell r="H4854">
            <v>0</v>
          </cell>
          <cell r="I4854">
            <v>1018967</v>
          </cell>
          <cell r="J4854">
            <v>0</v>
          </cell>
          <cell r="K4854">
            <v>1027203</v>
          </cell>
          <cell r="L4854">
            <v>0</v>
          </cell>
          <cell r="M4854">
            <v>8236</v>
          </cell>
          <cell r="N4854">
            <v>726599</v>
          </cell>
          <cell r="O4854">
            <v>0</v>
          </cell>
          <cell r="P4854">
            <v>292368</v>
          </cell>
          <cell r="Q4854">
            <v>292368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</row>
        <row r="4855">
          <cell r="A4855" t="str">
            <v>450340</v>
          </cell>
          <cell r="B4855" t="str">
            <v>1254</v>
          </cell>
          <cell r="C4855" t="str">
            <v>12</v>
          </cell>
          <cell r="D4855" t="str">
            <v>59</v>
          </cell>
          <cell r="E4855">
            <v>12</v>
          </cell>
          <cell r="G4855">
            <v>0</v>
          </cell>
          <cell r="H4855">
            <v>0</v>
          </cell>
          <cell r="I4855">
            <v>720323</v>
          </cell>
          <cell r="J4855">
            <v>0</v>
          </cell>
          <cell r="K4855">
            <v>720323</v>
          </cell>
          <cell r="L4855">
            <v>0</v>
          </cell>
          <cell r="M4855">
            <v>0</v>
          </cell>
          <cell r="N4855">
            <v>459025</v>
          </cell>
          <cell r="O4855">
            <v>0</v>
          </cell>
          <cell r="P4855">
            <v>261298</v>
          </cell>
          <cell r="Q4855">
            <v>261298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</row>
        <row r="4856">
          <cell r="A4856" t="str">
            <v>450340</v>
          </cell>
          <cell r="B4856" t="str">
            <v>1254</v>
          </cell>
          <cell r="C4856" t="str">
            <v>12</v>
          </cell>
          <cell r="D4856" t="str">
            <v>59</v>
          </cell>
          <cell r="E4856">
            <v>13</v>
          </cell>
          <cell r="G4856">
            <v>0</v>
          </cell>
          <cell r="H4856">
            <v>0</v>
          </cell>
          <cell r="I4856">
            <v>14892</v>
          </cell>
          <cell r="J4856">
            <v>0</v>
          </cell>
          <cell r="K4856">
            <v>14892</v>
          </cell>
          <cell r="L4856">
            <v>0</v>
          </cell>
          <cell r="M4856">
            <v>0</v>
          </cell>
          <cell r="N4856">
            <v>14892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</row>
        <row r="4857">
          <cell r="A4857" t="str">
            <v>450340</v>
          </cell>
          <cell r="B4857" t="str">
            <v>1254</v>
          </cell>
          <cell r="C4857" t="str">
            <v>12</v>
          </cell>
          <cell r="D4857" t="str">
            <v>59</v>
          </cell>
          <cell r="E4857">
            <v>14</v>
          </cell>
          <cell r="G4857">
            <v>0</v>
          </cell>
          <cell r="H4857">
            <v>0</v>
          </cell>
          <cell r="I4857">
            <v>28382</v>
          </cell>
          <cell r="J4857">
            <v>0</v>
          </cell>
          <cell r="K4857">
            <v>28382</v>
          </cell>
          <cell r="L4857">
            <v>0</v>
          </cell>
          <cell r="M4857">
            <v>0</v>
          </cell>
          <cell r="N4857">
            <v>28382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</row>
        <row r="4858">
          <cell r="A4858" t="str">
            <v>450340</v>
          </cell>
          <cell r="B4858" t="str">
            <v>1254</v>
          </cell>
          <cell r="C4858" t="str">
            <v>12</v>
          </cell>
          <cell r="D4858" t="str">
            <v>59</v>
          </cell>
          <cell r="E4858">
            <v>15</v>
          </cell>
          <cell r="G4858">
            <v>8236</v>
          </cell>
          <cell r="H4858">
            <v>0</v>
          </cell>
          <cell r="I4858">
            <v>255370</v>
          </cell>
          <cell r="J4858">
            <v>0</v>
          </cell>
          <cell r="K4858">
            <v>263606</v>
          </cell>
          <cell r="L4858">
            <v>0</v>
          </cell>
          <cell r="M4858">
            <v>8236</v>
          </cell>
          <cell r="N4858">
            <v>224300</v>
          </cell>
          <cell r="O4858">
            <v>0</v>
          </cell>
          <cell r="P4858">
            <v>31070</v>
          </cell>
          <cell r="Q4858">
            <v>31070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</row>
        <row r="4859">
          <cell r="A4859" t="str">
            <v>450340</v>
          </cell>
          <cell r="B4859" t="str">
            <v>1254</v>
          </cell>
          <cell r="C4859" t="str">
            <v>12</v>
          </cell>
          <cell r="D4859" t="str">
            <v>59</v>
          </cell>
          <cell r="E4859">
            <v>16</v>
          </cell>
          <cell r="G4859">
            <v>157455</v>
          </cell>
          <cell r="H4859">
            <v>2203</v>
          </cell>
          <cell r="I4859">
            <v>956413</v>
          </cell>
          <cell r="J4859">
            <v>0</v>
          </cell>
          <cell r="K4859">
            <v>1116071</v>
          </cell>
          <cell r="L4859">
            <v>32329</v>
          </cell>
          <cell r="M4859">
            <v>98205</v>
          </cell>
          <cell r="N4859">
            <v>861254</v>
          </cell>
          <cell r="O4859">
            <v>9373</v>
          </cell>
          <cell r="P4859">
            <v>114910</v>
          </cell>
          <cell r="Q4859">
            <v>124283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</row>
        <row r="4860">
          <cell r="A4860" t="str">
            <v>450340</v>
          </cell>
          <cell r="B4860" t="str">
            <v>1254</v>
          </cell>
          <cell r="C4860" t="str">
            <v>12</v>
          </cell>
          <cell r="D4860" t="str">
            <v>59</v>
          </cell>
          <cell r="E4860">
            <v>17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</row>
        <row r="4861">
          <cell r="A4861" t="str">
            <v>450340</v>
          </cell>
          <cell r="B4861" t="str">
            <v>1254</v>
          </cell>
          <cell r="C4861" t="str">
            <v>12</v>
          </cell>
          <cell r="D4861" t="str">
            <v>59</v>
          </cell>
          <cell r="E4861">
            <v>18</v>
          </cell>
          <cell r="G4861">
            <v>0</v>
          </cell>
          <cell r="H4861">
            <v>0</v>
          </cell>
          <cell r="I4861">
            <v>681128</v>
          </cell>
          <cell r="J4861">
            <v>0</v>
          </cell>
          <cell r="K4861">
            <v>681128</v>
          </cell>
          <cell r="L4861">
            <v>0</v>
          </cell>
          <cell r="M4861">
            <v>0</v>
          </cell>
          <cell r="N4861">
            <v>681128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</row>
        <row r="4862">
          <cell r="A4862" t="str">
            <v>450340</v>
          </cell>
          <cell r="B4862" t="str">
            <v>1254</v>
          </cell>
          <cell r="C4862" t="str">
            <v>12</v>
          </cell>
          <cell r="D4862" t="str">
            <v>59</v>
          </cell>
          <cell r="E4862">
            <v>19</v>
          </cell>
          <cell r="G4862">
            <v>0</v>
          </cell>
          <cell r="H4862">
            <v>0</v>
          </cell>
          <cell r="I4862">
            <v>25</v>
          </cell>
          <cell r="J4862">
            <v>0</v>
          </cell>
          <cell r="K4862">
            <v>25</v>
          </cell>
          <cell r="L4862">
            <v>0</v>
          </cell>
          <cell r="M4862">
            <v>0</v>
          </cell>
          <cell r="N4862">
            <v>25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</row>
        <row r="4863">
          <cell r="A4863" t="str">
            <v>450340</v>
          </cell>
          <cell r="B4863" t="str">
            <v>1254</v>
          </cell>
          <cell r="C4863" t="str">
            <v>12</v>
          </cell>
          <cell r="D4863" t="str">
            <v>59</v>
          </cell>
          <cell r="E4863">
            <v>20</v>
          </cell>
          <cell r="G4863">
            <v>52275</v>
          </cell>
          <cell r="H4863">
            <v>0</v>
          </cell>
          <cell r="I4863">
            <v>0</v>
          </cell>
          <cell r="J4863">
            <v>0</v>
          </cell>
          <cell r="K4863">
            <v>52275</v>
          </cell>
          <cell r="L4863">
            <v>-27571</v>
          </cell>
          <cell r="M4863">
            <v>0</v>
          </cell>
          <cell r="N4863">
            <v>0</v>
          </cell>
          <cell r="O4863">
            <v>0</v>
          </cell>
          <cell r="P4863">
            <v>79846</v>
          </cell>
          <cell r="Q4863">
            <v>79846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</row>
        <row r="4864">
          <cell r="A4864" t="str">
            <v>450340</v>
          </cell>
          <cell r="B4864" t="str">
            <v>1254</v>
          </cell>
          <cell r="C4864" t="str">
            <v>12</v>
          </cell>
          <cell r="D4864" t="str">
            <v>59</v>
          </cell>
          <cell r="E4864">
            <v>21</v>
          </cell>
          <cell r="G4864">
            <v>18242</v>
          </cell>
          <cell r="H4864">
            <v>0</v>
          </cell>
          <cell r="I4864">
            <v>105510</v>
          </cell>
          <cell r="J4864">
            <v>0</v>
          </cell>
          <cell r="K4864">
            <v>123752</v>
          </cell>
          <cell r="L4864">
            <v>59900</v>
          </cell>
          <cell r="M4864">
            <v>12378</v>
          </cell>
          <cell r="N4864">
            <v>36393</v>
          </cell>
          <cell r="O4864">
            <v>8262</v>
          </cell>
          <cell r="P4864">
            <v>6819</v>
          </cell>
          <cell r="Q4864">
            <v>15081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</row>
        <row r="4865">
          <cell r="A4865" t="str">
            <v>450340</v>
          </cell>
          <cell r="B4865" t="str">
            <v>1254</v>
          </cell>
          <cell r="C4865" t="str">
            <v>12</v>
          </cell>
          <cell r="D4865" t="str">
            <v>59</v>
          </cell>
          <cell r="E4865">
            <v>22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</row>
        <row r="4866">
          <cell r="A4866" t="str">
            <v>450340</v>
          </cell>
          <cell r="B4866" t="str">
            <v>1254</v>
          </cell>
          <cell r="C4866" t="str">
            <v>12</v>
          </cell>
          <cell r="D4866" t="str">
            <v>59</v>
          </cell>
          <cell r="E4866">
            <v>23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</row>
        <row r="4867">
          <cell r="A4867" t="str">
            <v>450340</v>
          </cell>
          <cell r="B4867" t="str">
            <v>1254</v>
          </cell>
          <cell r="C4867" t="str">
            <v>12</v>
          </cell>
          <cell r="D4867" t="str">
            <v>59</v>
          </cell>
          <cell r="E4867">
            <v>24</v>
          </cell>
          <cell r="G4867">
            <v>0</v>
          </cell>
          <cell r="H4867">
            <v>0</v>
          </cell>
          <cell r="I4867">
            <v>140000</v>
          </cell>
          <cell r="J4867">
            <v>0</v>
          </cell>
          <cell r="K4867">
            <v>140000</v>
          </cell>
          <cell r="L4867">
            <v>0</v>
          </cell>
          <cell r="M4867">
            <v>0</v>
          </cell>
          <cell r="N4867">
            <v>140000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</row>
        <row r="4868">
          <cell r="A4868" t="str">
            <v>450340</v>
          </cell>
          <cell r="B4868" t="str">
            <v>1254</v>
          </cell>
          <cell r="C4868" t="str">
            <v>12</v>
          </cell>
          <cell r="D4868" t="str">
            <v>59</v>
          </cell>
          <cell r="E4868">
            <v>25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</row>
        <row r="4869">
          <cell r="A4869" t="str">
            <v>450340</v>
          </cell>
          <cell r="B4869" t="str">
            <v>1254</v>
          </cell>
          <cell r="C4869" t="str">
            <v>12</v>
          </cell>
          <cell r="D4869" t="str">
            <v>59</v>
          </cell>
          <cell r="E4869">
            <v>26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</row>
        <row r="4870">
          <cell r="A4870" t="str">
            <v>450340</v>
          </cell>
          <cell r="B4870" t="str">
            <v>1254</v>
          </cell>
          <cell r="C4870" t="str">
            <v>12</v>
          </cell>
          <cell r="D4870" t="str">
            <v>59</v>
          </cell>
          <cell r="E4870">
            <v>27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</row>
        <row r="4871">
          <cell r="A4871" t="str">
            <v>450340</v>
          </cell>
          <cell r="B4871" t="str">
            <v>1254</v>
          </cell>
          <cell r="C4871" t="str">
            <v>12</v>
          </cell>
          <cell r="D4871" t="str">
            <v>59</v>
          </cell>
          <cell r="E4871">
            <v>28</v>
          </cell>
          <cell r="G4871">
            <v>81860</v>
          </cell>
          <cell r="H4871">
            <v>0</v>
          </cell>
          <cell r="I4871">
            <v>25123</v>
          </cell>
          <cell r="J4871">
            <v>0</v>
          </cell>
          <cell r="K4871">
            <v>106983</v>
          </cell>
          <cell r="L4871">
            <v>0</v>
          </cell>
          <cell r="M4871">
            <v>81860</v>
          </cell>
          <cell r="N4871">
            <v>0</v>
          </cell>
          <cell r="O4871">
            <v>0</v>
          </cell>
          <cell r="P4871">
            <v>25123</v>
          </cell>
          <cell r="Q4871">
            <v>25123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</row>
        <row r="4872">
          <cell r="A4872" t="str">
            <v>450340</v>
          </cell>
          <cell r="B4872" t="str">
            <v>1254</v>
          </cell>
          <cell r="C4872" t="str">
            <v>12</v>
          </cell>
          <cell r="D4872" t="str">
            <v>59</v>
          </cell>
          <cell r="E4872">
            <v>29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</row>
        <row r="4873">
          <cell r="A4873" t="str">
            <v>450340</v>
          </cell>
          <cell r="B4873" t="str">
            <v>1254</v>
          </cell>
          <cell r="C4873" t="str">
            <v>12</v>
          </cell>
          <cell r="D4873" t="str">
            <v>59</v>
          </cell>
          <cell r="E4873">
            <v>30</v>
          </cell>
          <cell r="G4873">
            <v>4330</v>
          </cell>
          <cell r="H4873">
            <v>0</v>
          </cell>
          <cell r="I4873">
            <v>0</v>
          </cell>
          <cell r="J4873">
            <v>0</v>
          </cell>
          <cell r="K4873">
            <v>4330</v>
          </cell>
          <cell r="L4873">
            <v>0</v>
          </cell>
          <cell r="M4873">
            <v>3219</v>
          </cell>
          <cell r="N4873">
            <v>0</v>
          </cell>
          <cell r="O4873">
            <v>1111</v>
          </cell>
          <cell r="P4873">
            <v>0</v>
          </cell>
          <cell r="Q4873">
            <v>1111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</row>
        <row r="4874">
          <cell r="A4874" t="str">
            <v>450340</v>
          </cell>
          <cell r="B4874" t="str">
            <v>1254</v>
          </cell>
          <cell r="C4874" t="str">
            <v>12</v>
          </cell>
          <cell r="D4874" t="str">
            <v>59</v>
          </cell>
          <cell r="E4874">
            <v>31</v>
          </cell>
          <cell r="G4874">
            <v>695</v>
          </cell>
          <cell r="H4874">
            <v>0</v>
          </cell>
          <cell r="I4874">
            <v>3122</v>
          </cell>
          <cell r="J4874">
            <v>0</v>
          </cell>
          <cell r="K4874">
            <v>3817</v>
          </cell>
          <cell r="L4874">
            <v>0</v>
          </cell>
          <cell r="M4874">
            <v>695</v>
          </cell>
          <cell r="N4874">
            <v>0</v>
          </cell>
          <cell r="O4874">
            <v>0</v>
          </cell>
          <cell r="P4874">
            <v>3122</v>
          </cell>
          <cell r="Q4874">
            <v>3122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</row>
        <row r="4875">
          <cell r="A4875" t="str">
            <v>450340</v>
          </cell>
          <cell r="B4875" t="str">
            <v>1254</v>
          </cell>
          <cell r="C4875" t="str">
            <v>12</v>
          </cell>
          <cell r="D4875" t="str">
            <v>59</v>
          </cell>
          <cell r="E4875">
            <v>32</v>
          </cell>
          <cell r="G4875">
            <v>53</v>
          </cell>
          <cell r="H4875">
            <v>0</v>
          </cell>
          <cell r="I4875">
            <v>0</v>
          </cell>
          <cell r="J4875">
            <v>0</v>
          </cell>
          <cell r="K4875">
            <v>53</v>
          </cell>
          <cell r="L4875">
            <v>0</v>
          </cell>
          <cell r="M4875">
            <v>53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</row>
        <row r="4876">
          <cell r="A4876" t="str">
            <v>450340</v>
          </cell>
          <cell r="B4876" t="str">
            <v>1254</v>
          </cell>
          <cell r="C4876" t="str">
            <v>12</v>
          </cell>
          <cell r="D4876" t="str">
            <v>59</v>
          </cell>
          <cell r="E4876">
            <v>33</v>
          </cell>
          <cell r="G4876">
            <v>0</v>
          </cell>
          <cell r="H4876">
            <v>2203</v>
          </cell>
          <cell r="I4876">
            <v>1505</v>
          </cell>
          <cell r="J4876">
            <v>0</v>
          </cell>
          <cell r="K4876">
            <v>3708</v>
          </cell>
          <cell r="L4876">
            <v>0</v>
          </cell>
          <cell r="M4876">
            <v>0</v>
          </cell>
          <cell r="N4876">
            <v>3708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</row>
        <row r="4877">
          <cell r="A4877" t="str">
            <v>450340</v>
          </cell>
          <cell r="B4877" t="str">
            <v>1254</v>
          </cell>
          <cell r="C4877" t="str">
            <v>12</v>
          </cell>
          <cell r="D4877" t="str">
            <v>59</v>
          </cell>
          <cell r="E4877">
            <v>34</v>
          </cell>
          <cell r="G4877">
            <v>1469461</v>
          </cell>
          <cell r="H4877">
            <v>2203</v>
          </cell>
          <cell r="I4877">
            <v>2137347</v>
          </cell>
          <cell r="J4877">
            <v>0</v>
          </cell>
          <cell r="K4877">
            <v>3609011</v>
          </cell>
          <cell r="L4877">
            <v>32329</v>
          </cell>
          <cell r="M4877">
            <v>410754</v>
          </cell>
          <cell r="N4877">
            <v>1587853</v>
          </cell>
          <cell r="O4877">
            <v>1008830</v>
          </cell>
          <cell r="P4877">
            <v>569245</v>
          </cell>
          <cell r="Q4877">
            <v>1578075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</row>
        <row r="4878">
          <cell r="A4878" t="str">
            <v>450340</v>
          </cell>
          <cell r="B4878" t="str">
            <v>1254</v>
          </cell>
          <cell r="C4878" t="str">
            <v>12</v>
          </cell>
          <cell r="D4878" t="str">
            <v>26</v>
          </cell>
          <cell r="E4878">
            <v>1</v>
          </cell>
          <cell r="G4878">
            <v>751164</v>
          </cell>
          <cell r="H4878">
            <v>0</v>
          </cell>
          <cell r="I4878">
            <v>0</v>
          </cell>
          <cell r="J4878">
            <v>588</v>
          </cell>
          <cell r="K4878">
            <v>133</v>
          </cell>
          <cell r="L4878">
            <v>0</v>
          </cell>
          <cell r="M4878">
            <v>292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1013</v>
          </cell>
          <cell r="V4878">
            <v>1</v>
          </cell>
          <cell r="W4878">
            <v>0</v>
          </cell>
        </row>
        <row r="4879">
          <cell r="A4879" t="str">
            <v>450340</v>
          </cell>
          <cell r="B4879" t="str">
            <v>1254</v>
          </cell>
          <cell r="C4879" t="str">
            <v>12</v>
          </cell>
          <cell r="D4879" t="str">
            <v>26</v>
          </cell>
          <cell r="E4879">
            <v>17</v>
          </cell>
          <cell r="G4879">
            <v>751164</v>
          </cell>
          <cell r="H4879">
            <v>150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800</v>
          </cell>
          <cell r="N4879">
            <v>0</v>
          </cell>
          <cell r="O4879">
            <v>0</v>
          </cell>
          <cell r="P4879">
            <v>446</v>
          </cell>
          <cell r="Q4879">
            <v>0</v>
          </cell>
          <cell r="R4879">
            <v>1397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</row>
        <row r="4880">
          <cell r="A4880" t="str">
            <v>450340</v>
          </cell>
          <cell r="B4880" t="str">
            <v>1254</v>
          </cell>
          <cell r="C4880" t="str">
            <v>12</v>
          </cell>
          <cell r="D4880" t="str">
            <v>26</v>
          </cell>
          <cell r="E4880">
            <v>1</v>
          </cell>
          <cell r="G4880">
            <v>999999</v>
          </cell>
          <cell r="H4880">
            <v>0</v>
          </cell>
          <cell r="I4880">
            <v>0</v>
          </cell>
          <cell r="J4880">
            <v>588</v>
          </cell>
          <cell r="K4880">
            <v>133</v>
          </cell>
          <cell r="L4880">
            <v>0</v>
          </cell>
          <cell r="M4880">
            <v>292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1013</v>
          </cell>
          <cell r="V4880">
            <v>1</v>
          </cell>
          <cell r="W4880">
            <v>0</v>
          </cell>
        </row>
        <row r="4881">
          <cell r="A4881" t="str">
            <v>450340</v>
          </cell>
          <cell r="B4881" t="str">
            <v>1254</v>
          </cell>
          <cell r="C4881" t="str">
            <v>12</v>
          </cell>
          <cell r="D4881" t="str">
            <v>26</v>
          </cell>
          <cell r="E4881">
            <v>17</v>
          </cell>
          <cell r="G4881">
            <v>999999</v>
          </cell>
          <cell r="H4881">
            <v>150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800</v>
          </cell>
          <cell r="N4881">
            <v>0</v>
          </cell>
          <cell r="O4881">
            <v>0</v>
          </cell>
          <cell r="P4881">
            <v>446</v>
          </cell>
          <cell r="Q4881">
            <v>0</v>
          </cell>
          <cell r="R4881">
            <v>1397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</row>
        <row r="4882">
          <cell r="A4882" t="str">
            <v>450340</v>
          </cell>
          <cell r="B4882" t="str">
            <v>1254</v>
          </cell>
          <cell r="C4882" t="str">
            <v>12</v>
          </cell>
          <cell r="D4882" t="str">
            <v>57</v>
          </cell>
          <cell r="E4882">
            <v>1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</row>
        <row r="4883">
          <cell r="A4883" t="str">
            <v>450340</v>
          </cell>
          <cell r="B4883" t="str">
            <v>1254</v>
          </cell>
          <cell r="C4883" t="str">
            <v>12</v>
          </cell>
          <cell r="D4883" t="str">
            <v>57</v>
          </cell>
          <cell r="E4883">
            <v>3</v>
          </cell>
          <cell r="G4883">
            <v>144115</v>
          </cell>
          <cell r="H4883">
            <v>17267</v>
          </cell>
          <cell r="I4883">
            <v>15082</v>
          </cell>
          <cell r="J4883">
            <v>0</v>
          </cell>
          <cell r="K4883">
            <v>140295</v>
          </cell>
          <cell r="L4883">
            <v>32349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</row>
        <row r="4884">
          <cell r="A4884" t="str">
            <v>450340</v>
          </cell>
          <cell r="B4884" t="str">
            <v>1254</v>
          </cell>
          <cell r="C4884" t="str">
            <v>12</v>
          </cell>
          <cell r="D4884" t="str">
            <v>57</v>
          </cell>
          <cell r="E4884">
            <v>5</v>
          </cell>
          <cell r="G4884">
            <v>108354</v>
          </cell>
          <cell r="H4884">
            <v>0</v>
          </cell>
          <cell r="I4884">
            <v>0</v>
          </cell>
          <cell r="J4884">
            <v>0</v>
          </cell>
          <cell r="K4884">
            <v>81468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</row>
        <row r="4885">
          <cell r="A4885" t="str">
            <v>450340</v>
          </cell>
          <cell r="B4885" t="str">
            <v>1254</v>
          </cell>
          <cell r="C4885" t="str">
            <v>12</v>
          </cell>
          <cell r="D4885" t="str">
            <v>57</v>
          </cell>
          <cell r="E4885">
            <v>7</v>
          </cell>
          <cell r="G4885">
            <v>252469</v>
          </cell>
          <cell r="H4885">
            <v>17267</v>
          </cell>
          <cell r="I4885">
            <v>15082</v>
          </cell>
          <cell r="J4885">
            <v>0</v>
          </cell>
          <cell r="K4885">
            <v>221763</v>
          </cell>
          <cell r="L4885">
            <v>32349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</row>
        <row r="4886">
          <cell r="A4886" t="str">
            <v>450340</v>
          </cell>
          <cell r="B4886" t="str">
            <v>1254</v>
          </cell>
          <cell r="C4886" t="str">
            <v>12</v>
          </cell>
          <cell r="D4886" t="str">
            <v>57</v>
          </cell>
          <cell r="E4886">
            <v>9</v>
          </cell>
          <cell r="G4886">
            <v>42687</v>
          </cell>
          <cell r="H4886">
            <v>0</v>
          </cell>
          <cell r="I4886">
            <v>0</v>
          </cell>
          <cell r="J4886">
            <v>0</v>
          </cell>
          <cell r="K4886">
            <v>46283</v>
          </cell>
          <cell r="L4886">
            <v>0</v>
          </cell>
          <cell r="M4886">
            <v>54840</v>
          </cell>
          <cell r="N4886">
            <v>25951</v>
          </cell>
          <cell r="O4886">
            <v>5143</v>
          </cell>
          <cell r="P4886">
            <v>0</v>
          </cell>
          <cell r="Q4886">
            <v>63163</v>
          </cell>
          <cell r="R4886">
            <v>31094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</row>
        <row r="4887">
          <cell r="A4887" t="str">
            <v>450340</v>
          </cell>
          <cell r="B4887" t="str">
            <v>1254</v>
          </cell>
          <cell r="C4887" t="str">
            <v>12</v>
          </cell>
          <cell r="D4887" t="str">
            <v>57</v>
          </cell>
          <cell r="E4887">
            <v>11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303</v>
          </cell>
          <cell r="N4887">
            <v>0</v>
          </cell>
          <cell r="O4887">
            <v>0</v>
          </cell>
          <cell r="P4887">
            <v>0</v>
          </cell>
          <cell r="Q4887">
            <v>3163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</row>
        <row r="4888">
          <cell r="A4888" t="str">
            <v>450340</v>
          </cell>
          <cell r="B4888" t="str">
            <v>1254</v>
          </cell>
          <cell r="C4888" t="str">
            <v>12</v>
          </cell>
          <cell r="D4888" t="str">
            <v>57</v>
          </cell>
          <cell r="E4888">
            <v>13</v>
          </cell>
          <cell r="G4888">
            <v>17997</v>
          </cell>
          <cell r="H4888">
            <v>0</v>
          </cell>
          <cell r="I4888">
            <v>0</v>
          </cell>
          <cell r="J4888">
            <v>0</v>
          </cell>
          <cell r="K4888">
            <v>32400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</row>
        <row r="4889">
          <cell r="A4889" t="str">
            <v>450340</v>
          </cell>
          <cell r="B4889" t="str">
            <v>1254</v>
          </cell>
          <cell r="C4889" t="str">
            <v>12</v>
          </cell>
          <cell r="D4889" t="str">
            <v>57</v>
          </cell>
          <cell r="E4889">
            <v>15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115827</v>
          </cell>
          <cell r="N4889">
            <v>25951</v>
          </cell>
          <cell r="O4889">
            <v>5143</v>
          </cell>
          <cell r="P4889">
            <v>0</v>
          </cell>
          <cell r="Q4889">
            <v>145009</v>
          </cell>
          <cell r="R4889">
            <v>31094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</row>
        <row r="4890">
          <cell r="A4890" t="str">
            <v>450340</v>
          </cell>
          <cell r="B4890" t="str">
            <v>1254</v>
          </cell>
          <cell r="C4890" t="str">
            <v>12</v>
          </cell>
          <cell r="D4890" t="str">
            <v>57</v>
          </cell>
          <cell r="E4890">
            <v>17</v>
          </cell>
          <cell r="G4890">
            <v>368296</v>
          </cell>
          <cell r="H4890">
            <v>43218</v>
          </cell>
          <cell r="I4890">
            <v>20225</v>
          </cell>
          <cell r="J4890">
            <v>0</v>
          </cell>
          <cell r="K4890">
            <v>366772</v>
          </cell>
          <cell r="L4890">
            <v>63443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</row>
        <row r="4891">
          <cell r="A4891" t="str">
            <v>450340</v>
          </cell>
          <cell r="B4891" t="str">
            <v>1254</v>
          </cell>
          <cell r="C4891" t="str">
            <v>12</v>
          </cell>
          <cell r="D4891" t="str">
            <v>56</v>
          </cell>
          <cell r="E4891">
            <v>1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175688</v>
          </cell>
          <cell r="T4891">
            <v>216982</v>
          </cell>
          <cell r="U4891">
            <v>0</v>
          </cell>
          <cell r="V4891">
            <v>0</v>
          </cell>
          <cell r="W4891">
            <v>0</v>
          </cell>
        </row>
        <row r="4892">
          <cell r="A4892" t="str">
            <v>450340</v>
          </cell>
          <cell r="B4892" t="str">
            <v>1254</v>
          </cell>
          <cell r="C4892" t="str">
            <v>12</v>
          </cell>
          <cell r="D4892" t="str">
            <v>56</v>
          </cell>
          <cell r="E4892">
            <v>6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175688</v>
          </cell>
          <cell r="Q4892">
            <v>216982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</row>
        <row r="4893">
          <cell r="A4893" t="str">
            <v>450340</v>
          </cell>
          <cell r="B4893" t="str">
            <v>1254</v>
          </cell>
          <cell r="C4893" t="str">
            <v>12</v>
          </cell>
          <cell r="D4893" t="str">
            <v>44</v>
          </cell>
          <cell r="E4893">
            <v>1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</row>
        <row r="4894">
          <cell r="A4894" t="str">
            <v>450340</v>
          </cell>
          <cell r="B4894" t="str">
            <v>1254</v>
          </cell>
          <cell r="C4894" t="str">
            <v>12</v>
          </cell>
          <cell r="D4894" t="str">
            <v>44</v>
          </cell>
          <cell r="E4894">
            <v>2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</row>
        <row r="4895">
          <cell r="A4895" t="str">
            <v>450340</v>
          </cell>
          <cell r="B4895" t="str">
            <v>1254</v>
          </cell>
          <cell r="C4895" t="str">
            <v>12</v>
          </cell>
          <cell r="D4895" t="str">
            <v>44</v>
          </cell>
          <cell r="E4895">
            <v>3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</row>
        <row r="4896">
          <cell r="A4896" t="str">
            <v>450340</v>
          </cell>
          <cell r="B4896" t="str">
            <v>1254</v>
          </cell>
          <cell r="C4896" t="str">
            <v>12</v>
          </cell>
          <cell r="D4896" t="str">
            <v>44</v>
          </cell>
          <cell r="E4896">
            <v>4</v>
          </cell>
          <cell r="G4896">
            <v>25123</v>
          </cell>
          <cell r="H4896">
            <v>28123</v>
          </cell>
          <cell r="I4896">
            <v>28123</v>
          </cell>
          <cell r="J4896">
            <v>13123</v>
          </cell>
          <cell r="K4896">
            <v>13123</v>
          </cell>
          <cell r="L4896">
            <v>17260</v>
          </cell>
          <cell r="M4896">
            <v>99752</v>
          </cell>
          <cell r="N4896">
            <v>124875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</row>
        <row r="4897">
          <cell r="A4897" t="str">
            <v>450340</v>
          </cell>
          <cell r="B4897" t="str">
            <v>1254</v>
          </cell>
          <cell r="C4897" t="str">
            <v>12</v>
          </cell>
          <cell r="D4897" t="str">
            <v>44</v>
          </cell>
          <cell r="E4897">
            <v>5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</row>
        <row r="4898">
          <cell r="A4898" t="str">
            <v>450340</v>
          </cell>
          <cell r="B4898" t="str">
            <v>1254</v>
          </cell>
          <cell r="C4898" t="str">
            <v>12</v>
          </cell>
          <cell r="D4898" t="str">
            <v>44</v>
          </cell>
          <cell r="E4898">
            <v>6</v>
          </cell>
          <cell r="G4898">
            <v>1111</v>
          </cell>
          <cell r="H4898">
            <v>1238</v>
          </cell>
          <cell r="I4898">
            <v>548</v>
          </cell>
          <cell r="J4898">
            <v>1154</v>
          </cell>
          <cell r="K4898">
            <v>0</v>
          </cell>
          <cell r="L4898">
            <v>907640</v>
          </cell>
          <cell r="M4898">
            <v>910580</v>
          </cell>
          <cell r="N4898">
            <v>911691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</row>
        <row r="4899">
          <cell r="A4899" t="str">
            <v>450340</v>
          </cell>
          <cell r="B4899" t="str">
            <v>1254</v>
          </cell>
          <cell r="C4899" t="str">
            <v>12</v>
          </cell>
          <cell r="D4899" t="str">
            <v>44</v>
          </cell>
          <cell r="E4899">
            <v>7</v>
          </cell>
          <cell r="G4899">
            <v>26234</v>
          </cell>
          <cell r="H4899">
            <v>29361</v>
          </cell>
          <cell r="I4899">
            <v>28671</v>
          </cell>
          <cell r="J4899">
            <v>14277</v>
          </cell>
          <cell r="K4899">
            <v>13123</v>
          </cell>
          <cell r="L4899">
            <v>924900</v>
          </cell>
          <cell r="M4899">
            <v>1010332</v>
          </cell>
          <cell r="N4899">
            <v>1036566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</row>
        <row r="4900">
          <cell r="A4900" t="str">
            <v>450340</v>
          </cell>
          <cell r="B4900" t="str">
            <v>1254</v>
          </cell>
          <cell r="C4900" t="str">
            <v>12</v>
          </cell>
          <cell r="D4900" t="str">
            <v>53</v>
          </cell>
          <cell r="E4900">
            <v>1</v>
          </cell>
          <cell r="G4900">
            <v>2393</v>
          </cell>
          <cell r="H4900">
            <v>45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1055</v>
          </cell>
          <cell r="T4900">
            <v>3159</v>
          </cell>
          <cell r="U4900">
            <v>0</v>
          </cell>
          <cell r="V4900">
            <v>0</v>
          </cell>
          <cell r="W4900">
            <v>0</v>
          </cell>
        </row>
        <row r="4901">
          <cell r="A4901" t="str">
            <v>450340</v>
          </cell>
          <cell r="B4901" t="str">
            <v>1254</v>
          </cell>
          <cell r="C4901" t="str">
            <v>12</v>
          </cell>
          <cell r="D4901" t="str">
            <v>53</v>
          </cell>
          <cell r="E4901">
            <v>15</v>
          </cell>
          <cell r="G4901">
            <v>0</v>
          </cell>
          <cell r="H4901">
            <v>0</v>
          </cell>
          <cell r="I4901">
            <v>32250</v>
          </cell>
          <cell r="J4901">
            <v>25658</v>
          </cell>
          <cell r="K4901">
            <v>37037</v>
          </cell>
          <cell r="L4901">
            <v>25082</v>
          </cell>
          <cell r="M4901">
            <v>9441</v>
          </cell>
          <cell r="N4901">
            <v>7441</v>
          </cell>
          <cell r="O4901">
            <v>10988</v>
          </cell>
          <cell r="P4901">
            <v>7274</v>
          </cell>
          <cell r="Q4901">
            <v>890</v>
          </cell>
          <cell r="R4901">
            <v>776</v>
          </cell>
          <cell r="S4901">
            <v>1034</v>
          </cell>
          <cell r="T4901">
            <v>760</v>
          </cell>
          <cell r="U4901">
            <v>0</v>
          </cell>
          <cell r="V4901">
            <v>0</v>
          </cell>
          <cell r="W4901">
            <v>0</v>
          </cell>
        </row>
        <row r="4902">
          <cell r="A4902" t="str">
            <v>450340</v>
          </cell>
          <cell r="B4902" t="str">
            <v>1254</v>
          </cell>
          <cell r="C4902" t="str">
            <v>12</v>
          </cell>
          <cell r="D4902" t="str">
            <v>53</v>
          </cell>
          <cell r="E4902">
            <v>29</v>
          </cell>
          <cell r="G4902">
            <v>395</v>
          </cell>
          <cell r="H4902">
            <v>337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76355</v>
          </cell>
          <cell r="S4902">
            <v>380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</row>
        <row r="4903">
          <cell r="A4903" t="str">
            <v>450340</v>
          </cell>
          <cell r="B4903" t="str">
            <v>1254</v>
          </cell>
          <cell r="C4903" t="str">
            <v>12</v>
          </cell>
          <cell r="D4903" t="str">
            <v>53</v>
          </cell>
          <cell r="E4903">
            <v>43</v>
          </cell>
          <cell r="G4903">
            <v>75975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</row>
        <row r="4904">
          <cell r="A4904" t="str">
            <v>450340</v>
          </cell>
          <cell r="B4904" t="str">
            <v>1254</v>
          </cell>
          <cell r="C4904" t="str">
            <v>12</v>
          </cell>
          <cell r="D4904" t="str">
            <v>53</v>
          </cell>
          <cell r="E4904">
            <v>57</v>
          </cell>
          <cell r="G4904">
            <v>0</v>
          </cell>
          <cell r="H4904">
            <v>0</v>
          </cell>
          <cell r="I4904">
            <v>0</v>
          </cell>
          <cell r="J4904">
            <v>2322291</v>
          </cell>
          <cell r="K4904">
            <v>2387335</v>
          </cell>
          <cell r="L4904">
            <v>0</v>
          </cell>
          <cell r="M4904">
            <v>0</v>
          </cell>
          <cell r="N4904">
            <v>0</v>
          </cell>
          <cell r="O4904">
            <v>30261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</row>
        <row r="4905">
          <cell r="A4905" t="str">
            <v>450340</v>
          </cell>
          <cell r="B4905" t="str">
            <v>1254</v>
          </cell>
          <cell r="C4905" t="str">
            <v>12</v>
          </cell>
          <cell r="D4905" t="str">
            <v>53</v>
          </cell>
          <cell r="E4905">
            <v>71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2257</v>
          </cell>
          <cell r="L4905">
            <v>24307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</row>
        <row r="4906">
          <cell r="A4906" t="str">
            <v>450340</v>
          </cell>
          <cell r="B4906" t="str">
            <v>1254</v>
          </cell>
          <cell r="C4906" t="str">
            <v>12</v>
          </cell>
          <cell r="D4906" t="str">
            <v>55</v>
          </cell>
          <cell r="E4906">
            <v>1</v>
          </cell>
          <cell r="G4906">
            <v>481683</v>
          </cell>
          <cell r="H4906">
            <v>1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968640</v>
          </cell>
          <cell r="R4906">
            <v>0</v>
          </cell>
          <cell r="S4906">
            <v>927943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</row>
        <row r="4907">
          <cell r="A4907" t="str">
            <v>450340</v>
          </cell>
          <cell r="B4907" t="str">
            <v>1254</v>
          </cell>
          <cell r="C4907" t="str">
            <v>12</v>
          </cell>
          <cell r="D4907" t="str">
            <v>55</v>
          </cell>
          <cell r="E4907">
            <v>8</v>
          </cell>
          <cell r="G4907">
            <v>0</v>
          </cell>
          <cell r="H4907">
            <v>0</v>
          </cell>
          <cell r="I4907">
            <v>494079</v>
          </cell>
          <cell r="J4907">
            <v>0</v>
          </cell>
          <cell r="K4907">
            <v>418180</v>
          </cell>
          <cell r="L4907">
            <v>0</v>
          </cell>
          <cell r="M4907">
            <v>912259</v>
          </cell>
          <cell r="N4907">
            <v>0</v>
          </cell>
          <cell r="O4907">
            <v>571808</v>
          </cell>
          <cell r="P4907">
            <v>0</v>
          </cell>
          <cell r="Q4907">
            <v>446705</v>
          </cell>
          <cell r="R4907">
            <v>0</v>
          </cell>
          <cell r="S4907">
            <v>1018513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</row>
        <row r="4908">
          <cell r="A4908" t="str">
            <v>450340</v>
          </cell>
          <cell r="B4908" t="str">
            <v>1254</v>
          </cell>
          <cell r="C4908" t="str">
            <v>12</v>
          </cell>
          <cell r="D4908" t="str">
            <v>55</v>
          </cell>
          <cell r="E4908">
            <v>15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2088193</v>
          </cell>
          <cell r="N4908">
            <v>0</v>
          </cell>
          <cell r="O4908">
            <v>2082056</v>
          </cell>
          <cell r="P4908">
            <v>0</v>
          </cell>
          <cell r="Q4908">
            <v>0</v>
          </cell>
          <cell r="R4908">
            <v>0</v>
          </cell>
          <cell r="S4908">
            <v>2082056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</row>
        <row r="4909">
          <cell r="A4909" t="str">
            <v>450340</v>
          </cell>
          <cell r="B4909" t="str">
            <v>1254</v>
          </cell>
          <cell r="C4909" t="str">
            <v>12</v>
          </cell>
          <cell r="D4909" t="str">
            <v>55</v>
          </cell>
          <cell r="E4909">
            <v>22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</row>
        <row r="4910">
          <cell r="A4910" t="str">
            <v>450340</v>
          </cell>
          <cell r="B4910" t="str">
            <v>1254</v>
          </cell>
          <cell r="C4910" t="str">
            <v>12</v>
          </cell>
          <cell r="D4910" t="str">
            <v>31</v>
          </cell>
          <cell r="E4910">
            <v>0</v>
          </cell>
          <cell r="G4910">
            <v>1030006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2</v>
          </cell>
          <cell r="Q4910">
            <v>311620</v>
          </cell>
          <cell r="R4910">
            <v>2</v>
          </cell>
          <cell r="S4910">
            <v>311620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</row>
        <row r="4911">
          <cell r="A4911" t="str">
            <v>450340</v>
          </cell>
          <cell r="B4911" t="str">
            <v>1254</v>
          </cell>
          <cell r="C4911" t="str">
            <v>12</v>
          </cell>
          <cell r="D4911" t="str">
            <v>31</v>
          </cell>
          <cell r="E4911">
            <v>0</v>
          </cell>
          <cell r="G4911">
            <v>1120003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13</v>
          </cell>
          <cell r="Q4911">
            <v>10595000</v>
          </cell>
          <cell r="R4911">
            <v>13</v>
          </cell>
          <cell r="S4911">
            <v>10595000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</row>
        <row r="4912">
          <cell r="A4912" t="str">
            <v>450340</v>
          </cell>
          <cell r="B4912" t="str">
            <v>1254</v>
          </cell>
          <cell r="C4912" t="str">
            <v>12</v>
          </cell>
          <cell r="D4912" t="str">
            <v>31</v>
          </cell>
          <cell r="E4912">
            <v>0</v>
          </cell>
          <cell r="G4912">
            <v>1160011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3</v>
          </cell>
          <cell r="Q4912">
            <v>1572000</v>
          </cell>
          <cell r="R4912">
            <v>3</v>
          </cell>
          <cell r="S4912">
            <v>1572000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</row>
        <row r="4913">
          <cell r="A4913" t="str">
            <v>450340</v>
          </cell>
          <cell r="B4913" t="str">
            <v>1254</v>
          </cell>
          <cell r="C4913" t="str">
            <v>12</v>
          </cell>
          <cell r="D4913" t="str">
            <v>37</v>
          </cell>
          <cell r="E4913">
            <v>0</v>
          </cell>
          <cell r="G4913">
            <v>85124201</v>
          </cell>
          <cell r="H4913">
            <v>12</v>
          </cell>
          <cell r="I4913">
            <v>0</v>
          </cell>
          <cell r="J4913">
            <v>12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</row>
        <row r="4914">
          <cell r="A4914" t="str">
            <v>450340</v>
          </cell>
          <cell r="B4914" t="str">
            <v>1254</v>
          </cell>
          <cell r="C4914" t="str">
            <v>12</v>
          </cell>
          <cell r="D4914" t="str">
            <v>37</v>
          </cell>
          <cell r="E4914">
            <v>0</v>
          </cell>
          <cell r="G4914">
            <v>85331102</v>
          </cell>
          <cell r="H4914">
            <v>0</v>
          </cell>
          <cell r="I4914">
            <v>0</v>
          </cell>
          <cell r="J4914">
            <v>360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</row>
        <row r="4915">
          <cell r="A4915" t="str">
            <v>450340</v>
          </cell>
          <cell r="B4915" t="str">
            <v>1254</v>
          </cell>
          <cell r="C4915" t="str">
            <v>12</v>
          </cell>
          <cell r="D4915" t="str">
            <v>37</v>
          </cell>
          <cell r="E4915">
            <v>0</v>
          </cell>
          <cell r="G4915">
            <v>85332202</v>
          </cell>
          <cell r="H4915">
            <v>0</v>
          </cell>
          <cell r="I4915">
            <v>0</v>
          </cell>
          <cell r="J4915">
            <v>40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</row>
        <row r="4916">
          <cell r="A4916" t="str">
            <v>450340</v>
          </cell>
          <cell r="B4916" t="str">
            <v>1254</v>
          </cell>
          <cell r="C4916" t="str">
            <v>12</v>
          </cell>
          <cell r="D4916" t="str">
            <v>37</v>
          </cell>
          <cell r="E4916">
            <v>0</v>
          </cell>
          <cell r="G4916">
            <v>85333302</v>
          </cell>
          <cell r="H4916">
            <v>0</v>
          </cell>
          <cell r="I4916">
            <v>0</v>
          </cell>
          <cell r="J4916">
            <v>255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</row>
        <row r="4917">
          <cell r="A4917" t="str">
            <v>450340</v>
          </cell>
          <cell r="B4917" t="str">
            <v>1254</v>
          </cell>
          <cell r="C4917" t="str">
            <v>12</v>
          </cell>
          <cell r="D4917" t="str">
            <v>37</v>
          </cell>
          <cell r="E4917">
            <v>0</v>
          </cell>
          <cell r="G4917">
            <v>85334402</v>
          </cell>
          <cell r="H4917">
            <v>0</v>
          </cell>
          <cell r="I4917">
            <v>0</v>
          </cell>
          <cell r="J4917">
            <v>2940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</row>
        <row r="4918">
          <cell r="A4918" t="str">
            <v>450340</v>
          </cell>
          <cell r="B4918" t="str">
            <v>1254</v>
          </cell>
          <cell r="C4918" t="str">
            <v>12</v>
          </cell>
          <cell r="D4918" t="str">
            <v>37</v>
          </cell>
          <cell r="E4918">
            <v>0</v>
          </cell>
          <cell r="G4918">
            <v>85335502</v>
          </cell>
          <cell r="H4918">
            <v>0</v>
          </cell>
          <cell r="I4918">
            <v>0</v>
          </cell>
          <cell r="J4918">
            <v>1570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</row>
        <row r="4919">
          <cell r="A4919" t="str">
            <v>450340</v>
          </cell>
          <cell r="B4919" t="str">
            <v>1254</v>
          </cell>
          <cell r="C4919" t="str">
            <v>12</v>
          </cell>
          <cell r="D4919" t="str">
            <v>37</v>
          </cell>
          <cell r="E4919">
            <v>0</v>
          </cell>
          <cell r="G4919">
            <v>99999901</v>
          </cell>
          <cell r="H4919">
            <v>12</v>
          </cell>
          <cell r="I4919">
            <v>0</v>
          </cell>
          <cell r="J4919">
            <v>12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</row>
        <row r="4920">
          <cell r="A4920" t="str">
            <v>450340</v>
          </cell>
          <cell r="B4920" t="str">
            <v>1254</v>
          </cell>
          <cell r="C4920" t="str">
            <v>12</v>
          </cell>
          <cell r="D4920" t="str">
            <v>37</v>
          </cell>
          <cell r="E4920">
            <v>0</v>
          </cell>
          <cell r="G4920">
            <v>99999902</v>
          </cell>
          <cell r="H4920">
            <v>0</v>
          </cell>
          <cell r="I4920">
            <v>0</v>
          </cell>
          <cell r="J4920">
            <v>5165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</row>
        <row r="4921">
          <cell r="A4921" t="str">
            <v>450340</v>
          </cell>
          <cell r="B4921" t="str">
            <v>1254</v>
          </cell>
          <cell r="C4921" t="str">
            <v>12</v>
          </cell>
          <cell r="D4921" t="str">
            <v>39</v>
          </cell>
          <cell r="E4921">
            <v>0</v>
          </cell>
          <cell r="G4921">
            <v>4</v>
          </cell>
          <cell r="H4921">
            <v>2000000</v>
          </cell>
          <cell r="I4921">
            <v>2000000</v>
          </cell>
          <cell r="J4921">
            <v>2000000</v>
          </cell>
          <cell r="K4921">
            <v>13595</v>
          </cell>
          <cell r="L4921">
            <v>13036</v>
          </cell>
          <cell r="M4921">
            <v>13036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</row>
        <row r="4922">
          <cell r="A4922" t="str">
            <v>450340</v>
          </cell>
          <cell r="B4922" t="str">
            <v>1254</v>
          </cell>
          <cell r="C4922" t="str">
            <v>12</v>
          </cell>
          <cell r="D4922" t="str">
            <v>39</v>
          </cell>
          <cell r="E4922">
            <v>0</v>
          </cell>
          <cell r="G4922">
            <v>173</v>
          </cell>
          <cell r="H4922">
            <v>1402624</v>
          </cell>
          <cell r="I4922">
            <v>1362624</v>
          </cell>
          <cell r="J4922">
            <v>1362624</v>
          </cell>
          <cell r="K4922">
            <v>24233</v>
          </cell>
          <cell r="L4922">
            <v>131324</v>
          </cell>
          <cell r="M4922">
            <v>23639</v>
          </cell>
          <cell r="N4922">
            <v>601344</v>
          </cell>
          <cell r="O4922">
            <v>107685</v>
          </cell>
          <cell r="P4922">
            <v>582994</v>
          </cell>
          <cell r="Q4922">
            <v>690679</v>
          </cell>
          <cell r="R4922">
            <v>210240</v>
          </cell>
          <cell r="S4922">
            <v>107685</v>
          </cell>
          <cell r="T4922">
            <v>96681</v>
          </cell>
          <cell r="U4922">
            <v>204366</v>
          </cell>
          <cell r="V4922">
            <v>0</v>
          </cell>
          <cell r="W4922">
            <v>0</v>
          </cell>
        </row>
        <row r="4923">
          <cell r="A4923" t="str">
            <v>450340</v>
          </cell>
          <cell r="B4923" t="str">
            <v>1254</v>
          </cell>
          <cell r="C4923" t="str">
            <v>12</v>
          </cell>
          <cell r="D4923" t="str">
            <v>39</v>
          </cell>
          <cell r="E4923">
            <v>0</v>
          </cell>
          <cell r="G4923">
            <v>999</v>
          </cell>
          <cell r="H4923">
            <v>3402624</v>
          </cell>
          <cell r="I4923">
            <v>3362624</v>
          </cell>
          <cell r="J4923">
            <v>3362624</v>
          </cell>
          <cell r="K4923">
            <v>37828</v>
          </cell>
          <cell r="L4923">
            <v>144360</v>
          </cell>
          <cell r="M4923">
            <v>36675</v>
          </cell>
          <cell r="N4923">
            <v>601344</v>
          </cell>
          <cell r="O4923">
            <v>107685</v>
          </cell>
          <cell r="P4923">
            <v>582994</v>
          </cell>
          <cell r="Q4923">
            <v>690679</v>
          </cell>
          <cell r="R4923">
            <v>210240</v>
          </cell>
          <cell r="S4923">
            <v>107685</v>
          </cell>
          <cell r="T4923">
            <v>96681</v>
          </cell>
          <cell r="U4923">
            <v>204366</v>
          </cell>
          <cell r="V4923">
            <v>0</v>
          </cell>
          <cell r="W492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PAR13"/>
      <sheetName val="Munka2"/>
      <sheetName val="Munka7"/>
      <sheetName val="NORM0100"/>
      <sheetName val="PAR10"/>
      <sheetName val="PAR10A"/>
      <sheetName val="JO"/>
      <sheetName val="Egysz"/>
      <sheetName val="Egysz1"/>
      <sheetName val="Egysz2"/>
      <sheetName val="Eszk"/>
      <sheetName val="Forr"/>
      <sheetName val="MERLHIV"/>
      <sheetName val="MERLINT"/>
      <sheetName val="MERLÖSSZ"/>
      <sheetName val="38"/>
      <sheetName val="Vagyon"/>
      <sheetName val="29HIV"/>
      <sheetName val="PMINT29"/>
      <sheetName val="PM elsz"/>
      <sheetName val="48"/>
      <sheetName val="48 (2)"/>
      <sheetName val="49"/>
      <sheetName val="49 (2)"/>
      <sheetName val="31"/>
      <sheetName val="31 (2)"/>
      <sheetName val="51"/>
      <sheetName val="51 (2)"/>
      <sheetName val="DIFF"/>
      <sheetName val="31+51"/>
      <sheetName val="33"/>
      <sheetName val="50"/>
      <sheetName val="55"/>
      <sheetName val="25"/>
      <sheetName val="24"/>
      <sheetName val="HITEL2007"/>
      <sheetName val="LÉTESÍT2005"/>
      <sheetName val="LAKAL"/>
      <sheetName val="HELY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TORZSZ</v>
          </cell>
          <cell r="B1" t="str">
            <v>SZEK</v>
          </cell>
          <cell r="C1" t="str">
            <v>FEJ</v>
          </cell>
          <cell r="D1" t="str">
            <v>URSZ</v>
          </cell>
          <cell r="E1" t="str">
            <v>BSORSZ</v>
          </cell>
          <cell r="F1" t="str">
            <v>HIBAJ</v>
          </cell>
          <cell r="G1" t="str">
            <v>A1</v>
          </cell>
          <cell r="H1" t="str">
            <v>A2</v>
          </cell>
          <cell r="I1" t="str">
            <v>A3</v>
          </cell>
          <cell r="J1" t="str">
            <v>A4</v>
          </cell>
          <cell r="K1" t="str">
            <v>A5</v>
          </cell>
          <cell r="L1" t="str">
            <v>A6</v>
          </cell>
          <cell r="M1" t="str">
            <v>A7</v>
          </cell>
          <cell r="N1" t="str">
            <v>A8</v>
          </cell>
          <cell r="O1" t="str">
            <v>A9</v>
          </cell>
          <cell r="P1" t="str">
            <v>A10</v>
          </cell>
          <cell r="Q1" t="str">
            <v>A11</v>
          </cell>
          <cell r="R1" t="str">
            <v>A12</v>
          </cell>
          <cell r="S1" t="str">
            <v>A13</v>
          </cell>
          <cell r="T1" t="str">
            <v>A14</v>
          </cell>
          <cell r="U1" t="str">
            <v>A15</v>
          </cell>
          <cell r="V1" t="str">
            <v>A16</v>
          </cell>
          <cell r="W1" t="str">
            <v>A17</v>
          </cell>
        </row>
        <row r="2">
          <cell r="A2" t="str">
            <v>453473</v>
          </cell>
          <cell r="B2" t="str">
            <v>1251</v>
          </cell>
          <cell r="C2" t="str">
            <v>12</v>
          </cell>
          <cell r="D2" t="str">
            <v>01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18</v>
          </cell>
          <cell r="N2">
            <v>89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18</v>
          </cell>
          <cell r="T2">
            <v>89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453473</v>
          </cell>
          <cell r="B3" t="str">
            <v>1251</v>
          </cell>
          <cell r="C3" t="str">
            <v>12</v>
          </cell>
          <cell r="D3" t="str">
            <v>01</v>
          </cell>
          <cell r="E3">
            <v>8</v>
          </cell>
          <cell r="G3">
            <v>65143</v>
          </cell>
          <cell r="H3">
            <v>63652</v>
          </cell>
          <cell r="I3">
            <v>7916</v>
          </cell>
          <cell r="J3">
            <v>5678</v>
          </cell>
          <cell r="K3">
            <v>0</v>
          </cell>
          <cell r="L3">
            <v>5409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453473</v>
          </cell>
          <cell r="B4" t="str">
            <v>1251</v>
          </cell>
          <cell r="C4" t="str">
            <v>12</v>
          </cell>
          <cell r="D4" t="str">
            <v>01</v>
          </cell>
          <cell r="E4">
            <v>15</v>
          </cell>
          <cell r="G4">
            <v>0</v>
          </cell>
          <cell r="H4">
            <v>0</v>
          </cell>
          <cell r="I4">
            <v>73059</v>
          </cell>
          <cell r="J4">
            <v>74739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453473</v>
          </cell>
          <cell r="B5" t="str">
            <v>1251</v>
          </cell>
          <cell r="C5" t="str">
            <v>12</v>
          </cell>
          <cell r="D5" t="str">
            <v>01</v>
          </cell>
          <cell r="E5">
            <v>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453473</v>
          </cell>
          <cell r="B6" t="str">
            <v>1251</v>
          </cell>
          <cell r="C6" t="str">
            <v>12</v>
          </cell>
          <cell r="D6" t="str">
            <v>01</v>
          </cell>
          <cell r="E6">
            <v>29</v>
          </cell>
          <cell r="G6">
            <v>0</v>
          </cell>
          <cell r="H6">
            <v>0</v>
          </cell>
          <cell r="I6">
            <v>73077</v>
          </cell>
          <cell r="J6">
            <v>74828</v>
          </cell>
          <cell r="K6">
            <v>177</v>
          </cell>
          <cell r="L6">
            <v>196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 t="str">
            <v>453473</v>
          </cell>
          <cell r="B7" t="str">
            <v>1251</v>
          </cell>
          <cell r="C7" t="str">
            <v>12</v>
          </cell>
          <cell r="D7" t="str">
            <v>01</v>
          </cell>
          <cell r="E7">
            <v>36</v>
          </cell>
          <cell r="G7">
            <v>0</v>
          </cell>
          <cell r="H7">
            <v>0</v>
          </cell>
          <cell r="I7">
            <v>177</v>
          </cell>
          <cell r="J7">
            <v>196</v>
          </cell>
          <cell r="K7">
            <v>67</v>
          </cell>
          <cell r="L7">
            <v>214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453473</v>
          </cell>
          <cell r="B8" t="str">
            <v>1251</v>
          </cell>
          <cell r="C8" t="str">
            <v>12</v>
          </cell>
          <cell r="D8" t="str">
            <v>01</v>
          </cell>
          <cell r="E8">
            <v>43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67</v>
          </cell>
          <cell r="P8">
            <v>214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453473</v>
          </cell>
          <cell r="B9" t="str">
            <v>1251</v>
          </cell>
          <cell r="C9" t="str">
            <v>12</v>
          </cell>
          <cell r="D9" t="str">
            <v>01</v>
          </cell>
          <cell r="E9">
            <v>50</v>
          </cell>
          <cell r="G9">
            <v>0</v>
          </cell>
          <cell r="H9">
            <v>0</v>
          </cell>
          <cell r="I9">
            <v>36</v>
          </cell>
          <cell r="J9">
            <v>142</v>
          </cell>
          <cell r="K9">
            <v>0</v>
          </cell>
          <cell r="L9">
            <v>147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36</v>
          </cell>
          <cell r="R9">
            <v>289</v>
          </cell>
          <cell r="S9">
            <v>24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453473</v>
          </cell>
          <cell r="B10" t="str">
            <v>1251</v>
          </cell>
          <cell r="C10" t="str">
            <v>12</v>
          </cell>
          <cell r="D10" t="str">
            <v>01</v>
          </cell>
          <cell r="E10">
            <v>57</v>
          </cell>
          <cell r="G10">
            <v>329</v>
          </cell>
          <cell r="H10">
            <v>49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353</v>
          </cell>
          <cell r="N10">
            <v>49</v>
          </cell>
          <cell r="O10">
            <v>633</v>
          </cell>
          <cell r="P10">
            <v>748</v>
          </cell>
          <cell r="Q10">
            <v>73710</v>
          </cell>
          <cell r="R10">
            <v>75576</v>
          </cell>
          <cell r="S10">
            <v>36846</v>
          </cell>
          <cell r="T10">
            <v>36846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453473</v>
          </cell>
          <cell r="B11" t="str">
            <v>1251</v>
          </cell>
          <cell r="C11" t="str">
            <v>12</v>
          </cell>
          <cell r="D11" t="str">
            <v>01</v>
          </cell>
          <cell r="E11">
            <v>64</v>
          </cell>
          <cell r="G11">
            <v>30213</v>
          </cell>
          <cell r="H11">
            <v>31133</v>
          </cell>
          <cell r="I11">
            <v>0</v>
          </cell>
          <cell r="J11">
            <v>0</v>
          </cell>
          <cell r="K11">
            <v>67059</v>
          </cell>
          <cell r="L11">
            <v>67979</v>
          </cell>
          <cell r="M11">
            <v>389</v>
          </cell>
          <cell r="N11">
            <v>338</v>
          </cell>
          <cell r="O11">
            <v>389</v>
          </cell>
          <cell r="P11">
            <v>338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453473</v>
          </cell>
          <cell r="B12" t="str">
            <v>1251</v>
          </cell>
          <cell r="C12" t="str">
            <v>12</v>
          </cell>
          <cell r="D12" t="str">
            <v>01</v>
          </cell>
          <cell r="E12">
            <v>71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389</v>
          </cell>
          <cell r="N12">
            <v>338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453473</v>
          </cell>
          <cell r="B13" t="str">
            <v>1251</v>
          </cell>
          <cell r="C13" t="str">
            <v>12</v>
          </cell>
          <cell r="D13" t="str">
            <v>01</v>
          </cell>
          <cell r="E13">
            <v>78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389</v>
          </cell>
          <cell r="P13">
            <v>338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 t="str">
            <v>453473</v>
          </cell>
          <cell r="B14" t="str">
            <v>1251</v>
          </cell>
          <cell r="C14" t="str">
            <v>12</v>
          </cell>
          <cell r="D14" t="str">
            <v>01</v>
          </cell>
          <cell r="E14">
            <v>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 t="str">
            <v>453473</v>
          </cell>
          <cell r="B15" t="str">
            <v>1251</v>
          </cell>
          <cell r="C15" t="str">
            <v>12</v>
          </cell>
          <cell r="D15" t="str">
            <v>01</v>
          </cell>
          <cell r="E15">
            <v>92</v>
          </cell>
          <cell r="G15">
            <v>6262</v>
          </cell>
          <cell r="H15">
            <v>7259</v>
          </cell>
          <cell r="I15">
            <v>6173</v>
          </cell>
          <cell r="J15">
            <v>5583</v>
          </cell>
          <cell r="K15">
            <v>89</v>
          </cell>
          <cell r="L15">
            <v>1676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453473</v>
          </cell>
          <cell r="B16" t="str">
            <v>1251</v>
          </cell>
          <cell r="C16" t="str">
            <v>12</v>
          </cell>
          <cell r="D16" t="str">
            <v>01</v>
          </cell>
          <cell r="E16">
            <v>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453473</v>
          </cell>
          <cell r="B17" t="str">
            <v>1251</v>
          </cell>
          <cell r="C17" t="str">
            <v>12</v>
          </cell>
          <cell r="D17" t="str">
            <v>01</v>
          </cell>
          <cell r="E17">
            <v>106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453473</v>
          </cell>
          <cell r="B18" t="str">
            <v>1251</v>
          </cell>
          <cell r="C18" t="str">
            <v>12</v>
          </cell>
          <cell r="D18" t="str">
            <v>01</v>
          </cell>
          <cell r="E18">
            <v>113</v>
          </cell>
          <cell r="G18">
            <v>6262</v>
          </cell>
          <cell r="H18">
            <v>7259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 t="str">
            <v>453473</v>
          </cell>
          <cell r="B19" t="str">
            <v>1251</v>
          </cell>
          <cell r="C19" t="str">
            <v>12</v>
          </cell>
          <cell r="D19" t="str">
            <v>01</v>
          </cell>
          <cell r="E19">
            <v>120</v>
          </cell>
          <cell r="G19">
            <v>0</v>
          </cell>
          <cell r="H19">
            <v>0</v>
          </cell>
          <cell r="I19">
            <v>6262</v>
          </cell>
          <cell r="J19">
            <v>7259</v>
          </cell>
          <cell r="K19">
            <v>73710</v>
          </cell>
          <cell r="L19">
            <v>75576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 t="str">
            <v>453473</v>
          </cell>
          <cell r="B20" t="str">
            <v>1251</v>
          </cell>
          <cell r="C20" t="str">
            <v>12</v>
          </cell>
          <cell r="D20" t="str">
            <v>02</v>
          </cell>
          <cell r="E20">
            <v>1</v>
          </cell>
          <cell r="G20">
            <v>49127</v>
          </cell>
          <cell r="H20">
            <v>49190</v>
          </cell>
          <cell r="I20">
            <v>48845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2314</v>
          </cell>
          <cell r="Q20">
            <v>2314</v>
          </cell>
          <cell r="R20">
            <v>2098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453473</v>
          </cell>
          <cell r="B21" t="str">
            <v>1251</v>
          </cell>
          <cell r="C21" t="str">
            <v>12</v>
          </cell>
          <cell r="D21" t="str">
            <v>02</v>
          </cell>
          <cell r="E21">
            <v>6</v>
          </cell>
          <cell r="G21">
            <v>0</v>
          </cell>
          <cell r="H21">
            <v>0</v>
          </cell>
          <cell r="I21">
            <v>0</v>
          </cell>
          <cell r="J21">
            <v>51441</v>
          </cell>
          <cell r="K21">
            <v>51504</v>
          </cell>
          <cell r="L21">
            <v>50943</v>
          </cell>
          <cell r="M21">
            <v>1766</v>
          </cell>
          <cell r="N21">
            <v>1766</v>
          </cell>
          <cell r="O21">
            <v>1279</v>
          </cell>
          <cell r="P21">
            <v>53207</v>
          </cell>
          <cell r="Q21">
            <v>53270</v>
          </cell>
          <cell r="R21">
            <v>52222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 t="str">
            <v>453473</v>
          </cell>
          <cell r="B22" t="str">
            <v>1251</v>
          </cell>
          <cell r="C22" t="str">
            <v>12</v>
          </cell>
          <cell r="D22" t="str">
            <v>02</v>
          </cell>
          <cell r="E22">
            <v>11</v>
          </cell>
          <cell r="G22">
            <v>0</v>
          </cell>
          <cell r="H22">
            <v>0</v>
          </cell>
          <cell r="I22">
            <v>0</v>
          </cell>
          <cell r="J22">
            <v>2368</v>
          </cell>
          <cell r="K22">
            <v>2368</v>
          </cell>
          <cell r="L22">
            <v>1812</v>
          </cell>
          <cell r="M22">
            <v>6210</v>
          </cell>
          <cell r="N22">
            <v>6262</v>
          </cell>
          <cell r="O22">
            <v>6766</v>
          </cell>
          <cell r="P22">
            <v>8578</v>
          </cell>
          <cell r="Q22">
            <v>8630</v>
          </cell>
          <cell r="R22">
            <v>8578</v>
          </cell>
          <cell r="S22">
            <v>0</v>
          </cell>
          <cell r="T22">
            <v>0</v>
          </cell>
          <cell r="U22">
            <v>269</v>
          </cell>
          <cell r="V22">
            <v>0</v>
          </cell>
          <cell r="W22">
            <v>0</v>
          </cell>
        </row>
        <row r="23">
          <cell r="A23" t="str">
            <v>453473</v>
          </cell>
          <cell r="B23" t="str">
            <v>1251</v>
          </cell>
          <cell r="C23" t="str">
            <v>12</v>
          </cell>
          <cell r="D23" t="str">
            <v>02</v>
          </cell>
          <cell r="E23">
            <v>16</v>
          </cell>
          <cell r="G23">
            <v>8578</v>
          </cell>
          <cell r="H23">
            <v>8630</v>
          </cell>
          <cell r="I23">
            <v>8847</v>
          </cell>
          <cell r="J23">
            <v>552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484</v>
          </cell>
          <cell r="Q23">
            <v>484</v>
          </cell>
          <cell r="R23">
            <v>484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453473</v>
          </cell>
          <cell r="B24" t="str">
            <v>1251</v>
          </cell>
          <cell r="C24" t="str">
            <v>12</v>
          </cell>
          <cell r="D24" t="str">
            <v>02</v>
          </cell>
          <cell r="E24">
            <v>21</v>
          </cell>
          <cell r="G24">
            <v>0</v>
          </cell>
          <cell r="H24">
            <v>0</v>
          </cell>
          <cell r="I24">
            <v>0</v>
          </cell>
          <cell r="J24">
            <v>117</v>
          </cell>
          <cell r="K24">
            <v>117</v>
          </cell>
          <cell r="L24">
            <v>428</v>
          </cell>
          <cell r="M24">
            <v>601</v>
          </cell>
          <cell r="N24">
            <v>601</v>
          </cell>
          <cell r="O24">
            <v>912</v>
          </cell>
          <cell r="P24">
            <v>0</v>
          </cell>
          <cell r="Q24">
            <v>0</v>
          </cell>
          <cell r="R24">
            <v>0</v>
          </cell>
          <cell r="S24">
            <v>601</v>
          </cell>
          <cell r="T24">
            <v>601</v>
          </cell>
          <cell r="U24">
            <v>912</v>
          </cell>
          <cell r="V24">
            <v>0</v>
          </cell>
          <cell r="W24">
            <v>0</v>
          </cell>
        </row>
        <row r="25">
          <cell r="A25" t="str">
            <v>453473</v>
          </cell>
          <cell r="B25" t="str">
            <v>1251</v>
          </cell>
          <cell r="C25" t="str">
            <v>12</v>
          </cell>
          <cell r="D25" t="str">
            <v>02</v>
          </cell>
          <cell r="E25">
            <v>26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325</v>
          </cell>
          <cell r="N25">
            <v>325</v>
          </cell>
          <cell r="O25">
            <v>310</v>
          </cell>
          <cell r="P25">
            <v>1192</v>
          </cell>
          <cell r="Q25">
            <v>1192</v>
          </cell>
          <cell r="R25">
            <v>1161</v>
          </cell>
          <cell r="S25">
            <v>66</v>
          </cell>
          <cell r="T25">
            <v>66</v>
          </cell>
          <cell r="U25">
            <v>104</v>
          </cell>
          <cell r="V25">
            <v>0</v>
          </cell>
          <cell r="W25">
            <v>0</v>
          </cell>
        </row>
        <row r="26">
          <cell r="A26" t="str">
            <v>453473</v>
          </cell>
          <cell r="B26" t="str">
            <v>1251</v>
          </cell>
          <cell r="C26" t="str">
            <v>12</v>
          </cell>
          <cell r="D26" t="str">
            <v>02</v>
          </cell>
          <cell r="E26">
            <v>31</v>
          </cell>
          <cell r="G26">
            <v>1583</v>
          </cell>
          <cell r="H26">
            <v>1583</v>
          </cell>
          <cell r="I26">
            <v>1575</v>
          </cell>
          <cell r="J26">
            <v>0</v>
          </cell>
          <cell r="K26">
            <v>0</v>
          </cell>
          <cell r="L26">
            <v>0</v>
          </cell>
          <cell r="M26">
            <v>1583</v>
          </cell>
          <cell r="N26">
            <v>1583</v>
          </cell>
          <cell r="O26">
            <v>1575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453473</v>
          </cell>
          <cell r="B27" t="str">
            <v>1251</v>
          </cell>
          <cell r="C27" t="str">
            <v>12</v>
          </cell>
          <cell r="D27" t="str">
            <v>02</v>
          </cell>
          <cell r="E27">
            <v>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10762</v>
          </cell>
          <cell r="T27">
            <v>10814</v>
          </cell>
          <cell r="U27">
            <v>11065</v>
          </cell>
          <cell r="V27">
            <v>0</v>
          </cell>
          <cell r="W27">
            <v>0</v>
          </cell>
        </row>
        <row r="28">
          <cell r="A28" t="str">
            <v>453473</v>
          </cell>
          <cell r="B28" t="str">
            <v>1251</v>
          </cell>
          <cell r="C28" t="str">
            <v>12</v>
          </cell>
          <cell r="D28" t="str">
            <v>02</v>
          </cell>
          <cell r="E28">
            <v>41</v>
          </cell>
          <cell r="G28">
            <v>0</v>
          </cell>
          <cell r="H28">
            <v>0</v>
          </cell>
          <cell r="I28">
            <v>269</v>
          </cell>
          <cell r="J28">
            <v>11314</v>
          </cell>
          <cell r="K28">
            <v>10814</v>
          </cell>
          <cell r="L28">
            <v>11334</v>
          </cell>
          <cell r="M28">
            <v>3740</v>
          </cell>
          <cell r="N28">
            <v>3740</v>
          </cell>
          <cell r="O28">
            <v>3606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453473</v>
          </cell>
          <cell r="B29" t="str">
            <v>1251</v>
          </cell>
          <cell r="C29" t="str">
            <v>12</v>
          </cell>
          <cell r="D29" t="str">
            <v>02</v>
          </cell>
          <cell r="E29">
            <v>46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3740</v>
          </cell>
          <cell r="Q29">
            <v>3740</v>
          </cell>
          <cell r="R29">
            <v>3606</v>
          </cell>
          <cell r="S29">
            <v>68261</v>
          </cell>
          <cell r="T29">
            <v>67824</v>
          </cell>
          <cell r="U29">
            <v>67162</v>
          </cell>
          <cell r="V29">
            <v>0</v>
          </cell>
          <cell r="W29">
            <v>0</v>
          </cell>
        </row>
        <row r="30">
          <cell r="A30" t="str">
            <v>453473</v>
          </cell>
          <cell r="B30" t="str">
            <v>1251</v>
          </cell>
          <cell r="C30" t="str">
            <v>12</v>
          </cell>
          <cell r="D30" t="str">
            <v>02</v>
          </cell>
          <cell r="E30">
            <v>51</v>
          </cell>
          <cell r="G30">
            <v>19194</v>
          </cell>
          <cell r="H30">
            <v>19194</v>
          </cell>
          <cell r="I30">
            <v>18753</v>
          </cell>
          <cell r="J30">
            <v>1885</v>
          </cell>
          <cell r="K30">
            <v>1885</v>
          </cell>
          <cell r="L30">
            <v>1860</v>
          </cell>
          <cell r="M30">
            <v>852</v>
          </cell>
          <cell r="N30">
            <v>852</v>
          </cell>
          <cell r="O30">
            <v>924</v>
          </cell>
          <cell r="P30">
            <v>0</v>
          </cell>
          <cell r="Q30">
            <v>0</v>
          </cell>
          <cell r="R30">
            <v>66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 t="str">
            <v>453473</v>
          </cell>
          <cell r="B31" t="str">
            <v>1251</v>
          </cell>
          <cell r="C31" t="str">
            <v>12</v>
          </cell>
          <cell r="D31" t="str">
            <v>02</v>
          </cell>
          <cell r="E31">
            <v>56</v>
          </cell>
          <cell r="G31">
            <v>0</v>
          </cell>
          <cell r="H31">
            <v>0</v>
          </cell>
          <cell r="I31">
            <v>0</v>
          </cell>
          <cell r="J31">
            <v>21931</v>
          </cell>
          <cell r="K31">
            <v>21931</v>
          </cell>
          <cell r="L31">
            <v>21603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>453473</v>
          </cell>
          <cell r="B32" t="str">
            <v>1251</v>
          </cell>
          <cell r="C32" t="str">
            <v>12</v>
          </cell>
          <cell r="D32" t="str">
            <v>03</v>
          </cell>
          <cell r="E32">
            <v>1</v>
          </cell>
          <cell r="G32">
            <v>19599</v>
          </cell>
          <cell r="H32">
            <v>19937</v>
          </cell>
          <cell r="I32">
            <v>18709</v>
          </cell>
          <cell r="J32">
            <v>30</v>
          </cell>
          <cell r="K32">
            <v>30</v>
          </cell>
          <cell r="L32">
            <v>8</v>
          </cell>
          <cell r="M32">
            <v>0</v>
          </cell>
          <cell r="N32">
            <v>0</v>
          </cell>
          <cell r="O32">
            <v>0</v>
          </cell>
          <cell r="P32">
            <v>370</v>
          </cell>
          <cell r="Q32">
            <v>370</v>
          </cell>
          <cell r="R32">
            <v>289</v>
          </cell>
          <cell r="S32">
            <v>280</v>
          </cell>
          <cell r="T32">
            <v>280</v>
          </cell>
          <cell r="U32">
            <v>324</v>
          </cell>
          <cell r="V32">
            <v>0</v>
          </cell>
          <cell r="W32">
            <v>0</v>
          </cell>
        </row>
        <row r="33">
          <cell r="A33" t="str">
            <v>453473</v>
          </cell>
          <cell r="B33" t="str">
            <v>1251</v>
          </cell>
          <cell r="C33" t="str">
            <v>12</v>
          </cell>
          <cell r="D33" t="str">
            <v>03</v>
          </cell>
          <cell r="E33">
            <v>6</v>
          </cell>
          <cell r="G33">
            <v>200</v>
          </cell>
          <cell r="H33">
            <v>200</v>
          </cell>
          <cell r="I33">
            <v>290</v>
          </cell>
          <cell r="J33">
            <v>30</v>
          </cell>
          <cell r="K33">
            <v>30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620</v>
          </cell>
          <cell r="Q33">
            <v>620</v>
          </cell>
          <cell r="R33">
            <v>213</v>
          </cell>
          <cell r="S33">
            <v>500</v>
          </cell>
          <cell r="T33">
            <v>500</v>
          </cell>
          <cell r="U33">
            <v>236</v>
          </cell>
          <cell r="V33">
            <v>0</v>
          </cell>
          <cell r="W33">
            <v>0</v>
          </cell>
        </row>
        <row r="34">
          <cell r="A34" t="str">
            <v>453473</v>
          </cell>
          <cell r="B34" t="str">
            <v>1251</v>
          </cell>
          <cell r="C34" t="str">
            <v>12</v>
          </cell>
          <cell r="D34" t="str">
            <v>03</v>
          </cell>
          <cell r="E34">
            <v>11</v>
          </cell>
          <cell r="G34">
            <v>3900</v>
          </cell>
          <cell r="H34">
            <v>5613</v>
          </cell>
          <cell r="I34">
            <v>4541</v>
          </cell>
          <cell r="J34">
            <v>300</v>
          </cell>
          <cell r="K34">
            <v>300</v>
          </cell>
          <cell r="L34">
            <v>173</v>
          </cell>
          <cell r="M34">
            <v>1840</v>
          </cell>
          <cell r="N34">
            <v>1840</v>
          </cell>
          <cell r="O34">
            <v>1999</v>
          </cell>
          <cell r="P34">
            <v>27669</v>
          </cell>
          <cell r="Q34">
            <v>29720</v>
          </cell>
          <cell r="R34">
            <v>26783</v>
          </cell>
          <cell r="S34">
            <v>1000</v>
          </cell>
          <cell r="T34">
            <v>1000</v>
          </cell>
          <cell r="U34">
            <v>987</v>
          </cell>
          <cell r="V34">
            <v>0</v>
          </cell>
          <cell r="W34">
            <v>0</v>
          </cell>
        </row>
        <row r="35">
          <cell r="A35" t="str">
            <v>453473</v>
          </cell>
          <cell r="B35" t="str">
            <v>1251</v>
          </cell>
          <cell r="C35" t="str">
            <v>12</v>
          </cell>
          <cell r="D35" t="str">
            <v>03</v>
          </cell>
          <cell r="E35">
            <v>16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1000</v>
          </cell>
          <cell r="N35">
            <v>1000</v>
          </cell>
          <cell r="O35">
            <v>987</v>
          </cell>
          <cell r="P35">
            <v>1600</v>
          </cell>
          <cell r="Q35">
            <v>1815</v>
          </cell>
          <cell r="R35">
            <v>851</v>
          </cell>
          <cell r="S35">
            <v>2700</v>
          </cell>
          <cell r="T35">
            <v>2700</v>
          </cell>
          <cell r="U35">
            <v>2254</v>
          </cell>
          <cell r="V35">
            <v>0</v>
          </cell>
          <cell r="W35">
            <v>0</v>
          </cell>
        </row>
        <row r="36">
          <cell r="A36" t="str">
            <v>453473</v>
          </cell>
          <cell r="B36" t="str">
            <v>1251</v>
          </cell>
          <cell r="C36" t="str">
            <v>12</v>
          </cell>
          <cell r="D36" t="str">
            <v>03</v>
          </cell>
          <cell r="E36">
            <v>21</v>
          </cell>
          <cell r="G36">
            <v>0</v>
          </cell>
          <cell r="H36">
            <v>0</v>
          </cell>
          <cell r="I36">
            <v>0</v>
          </cell>
          <cell r="J36">
            <v>2300</v>
          </cell>
          <cell r="K36">
            <v>2300</v>
          </cell>
          <cell r="L36">
            <v>1977</v>
          </cell>
          <cell r="M36">
            <v>5300</v>
          </cell>
          <cell r="N36">
            <v>6129</v>
          </cell>
          <cell r="O36">
            <v>6549</v>
          </cell>
          <cell r="P36">
            <v>2800</v>
          </cell>
          <cell r="Q36">
            <v>2800</v>
          </cell>
          <cell r="R36">
            <v>2640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453473</v>
          </cell>
          <cell r="B37" t="str">
            <v>1251</v>
          </cell>
          <cell r="C37" t="str">
            <v>12</v>
          </cell>
          <cell r="D37" t="str">
            <v>03</v>
          </cell>
          <cell r="E37">
            <v>26</v>
          </cell>
          <cell r="G37">
            <v>3150</v>
          </cell>
          <cell r="H37">
            <v>3150</v>
          </cell>
          <cell r="I37">
            <v>3011</v>
          </cell>
          <cell r="J37">
            <v>500</v>
          </cell>
          <cell r="K37">
            <v>500</v>
          </cell>
          <cell r="L37">
            <v>328</v>
          </cell>
          <cell r="M37">
            <v>2287</v>
          </cell>
          <cell r="N37">
            <v>2287</v>
          </cell>
          <cell r="O37">
            <v>3344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 t="str">
            <v>453473</v>
          </cell>
          <cell r="B38" t="str">
            <v>1251</v>
          </cell>
          <cell r="C38" t="str">
            <v>12</v>
          </cell>
          <cell r="D38" t="str">
            <v>03</v>
          </cell>
          <cell r="E38">
            <v>31</v>
          </cell>
          <cell r="G38">
            <v>20637</v>
          </cell>
          <cell r="H38">
            <v>21681</v>
          </cell>
          <cell r="I38">
            <v>20954</v>
          </cell>
          <cell r="J38">
            <v>7054</v>
          </cell>
          <cell r="K38">
            <v>8481</v>
          </cell>
          <cell r="L38">
            <v>5911</v>
          </cell>
          <cell r="M38">
            <v>8615</v>
          </cell>
          <cell r="N38">
            <v>9225</v>
          </cell>
          <cell r="O38">
            <v>8362</v>
          </cell>
          <cell r="P38">
            <v>1173</v>
          </cell>
          <cell r="Q38">
            <v>1173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 t="str">
            <v>453473</v>
          </cell>
          <cell r="B39" t="str">
            <v>1251</v>
          </cell>
          <cell r="C39" t="str">
            <v>12</v>
          </cell>
          <cell r="D39" t="str">
            <v>03</v>
          </cell>
          <cell r="E39">
            <v>36</v>
          </cell>
          <cell r="G39">
            <v>9788</v>
          </cell>
          <cell r="H39">
            <v>10398</v>
          </cell>
          <cell r="I39">
            <v>8362</v>
          </cell>
          <cell r="J39">
            <v>100</v>
          </cell>
          <cell r="K39">
            <v>100</v>
          </cell>
          <cell r="L39">
            <v>126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73</v>
          </cell>
          <cell r="S39">
            <v>100</v>
          </cell>
          <cell r="T39">
            <v>100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453473</v>
          </cell>
          <cell r="B40" t="str">
            <v>1251</v>
          </cell>
          <cell r="C40" t="str">
            <v>12</v>
          </cell>
          <cell r="D40" t="str">
            <v>03</v>
          </cell>
          <cell r="E40">
            <v>41</v>
          </cell>
          <cell r="G40">
            <v>200</v>
          </cell>
          <cell r="H40">
            <v>200</v>
          </cell>
          <cell r="I40">
            <v>199</v>
          </cell>
          <cell r="J40">
            <v>0</v>
          </cell>
          <cell r="K40">
            <v>0</v>
          </cell>
          <cell r="L40">
            <v>0</v>
          </cell>
          <cell r="M40">
            <v>11072</v>
          </cell>
          <cell r="N40">
            <v>11960</v>
          </cell>
          <cell r="O40">
            <v>8473</v>
          </cell>
          <cell r="P40">
            <v>77420</v>
          </cell>
          <cell r="Q40">
            <v>83440</v>
          </cell>
          <cell r="R40">
            <v>71669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 t="str">
            <v>453473</v>
          </cell>
          <cell r="B41" t="str">
            <v>1251</v>
          </cell>
          <cell r="C41" t="str">
            <v>12</v>
          </cell>
          <cell r="D41" t="str">
            <v>03</v>
          </cell>
          <cell r="E41">
            <v>46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453473</v>
          </cell>
          <cell r="B42" t="str">
            <v>1251</v>
          </cell>
          <cell r="C42" t="str">
            <v>12</v>
          </cell>
          <cell r="D42" t="str">
            <v>03</v>
          </cell>
          <cell r="E42">
            <v>51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11</v>
          </cell>
          <cell r="P42">
            <v>0</v>
          </cell>
          <cell r="Q42">
            <v>0</v>
          </cell>
          <cell r="R42">
            <v>0</v>
          </cell>
          <cell r="S42">
            <v>136</v>
          </cell>
          <cell r="T42">
            <v>136</v>
          </cell>
          <cell r="U42">
            <v>334</v>
          </cell>
          <cell r="V42">
            <v>0</v>
          </cell>
          <cell r="W42">
            <v>0</v>
          </cell>
        </row>
        <row r="43">
          <cell r="A43" t="str">
            <v>453473</v>
          </cell>
          <cell r="B43" t="str">
            <v>1251</v>
          </cell>
          <cell r="C43" t="str">
            <v>12</v>
          </cell>
          <cell r="D43" t="str">
            <v>03</v>
          </cell>
          <cell r="E43">
            <v>56</v>
          </cell>
          <cell r="G43">
            <v>136</v>
          </cell>
          <cell r="H43">
            <v>136</v>
          </cell>
          <cell r="I43">
            <v>345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453473</v>
          </cell>
          <cell r="B44" t="str">
            <v>1251</v>
          </cell>
          <cell r="C44" t="str">
            <v>12</v>
          </cell>
          <cell r="D44" t="str">
            <v>03</v>
          </cell>
          <cell r="E44">
            <v>61</v>
          </cell>
          <cell r="G44">
            <v>136</v>
          </cell>
          <cell r="H44">
            <v>136</v>
          </cell>
          <cell r="I44">
            <v>345</v>
          </cell>
          <cell r="J44">
            <v>77556</v>
          </cell>
          <cell r="K44">
            <v>83576</v>
          </cell>
          <cell r="L44">
            <v>72014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453473</v>
          </cell>
          <cell r="B45" t="str">
            <v>1251</v>
          </cell>
          <cell r="C45" t="str">
            <v>12</v>
          </cell>
          <cell r="D45" t="str">
            <v>04</v>
          </cell>
          <cell r="E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453473</v>
          </cell>
          <cell r="B46" t="str">
            <v>1251</v>
          </cell>
          <cell r="C46" t="str">
            <v>12</v>
          </cell>
          <cell r="D46" t="str">
            <v>04</v>
          </cell>
          <cell r="E46">
            <v>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453473</v>
          </cell>
          <cell r="B47" t="str">
            <v>1251</v>
          </cell>
          <cell r="C47" t="str">
            <v>12</v>
          </cell>
          <cell r="D47" t="str">
            <v>04</v>
          </cell>
          <cell r="E47">
            <v>11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453473</v>
          </cell>
          <cell r="B48" t="str">
            <v>1251</v>
          </cell>
          <cell r="C48" t="str">
            <v>12</v>
          </cell>
          <cell r="D48" t="str">
            <v>04</v>
          </cell>
          <cell r="E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>453473</v>
          </cell>
          <cell r="B49" t="str">
            <v>1251</v>
          </cell>
          <cell r="C49" t="str">
            <v>12</v>
          </cell>
          <cell r="D49" t="str">
            <v>04</v>
          </cell>
          <cell r="E49">
            <v>21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 t="str">
            <v>453473</v>
          </cell>
          <cell r="B50" t="str">
            <v>1251</v>
          </cell>
          <cell r="C50" t="str">
            <v>12</v>
          </cell>
          <cell r="D50" t="str">
            <v>04</v>
          </cell>
          <cell r="E50">
            <v>26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453473</v>
          </cell>
          <cell r="B51" t="str">
            <v>1251</v>
          </cell>
          <cell r="C51" t="str">
            <v>12</v>
          </cell>
          <cell r="D51" t="str">
            <v>04</v>
          </cell>
          <cell r="E51">
            <v>31</v>
          </cell>
          <cell r="G51">
            <v>0</v>
          </cell>
          <cell r="H51">
            <v>0</v>
          </cell>
          <cell r="I51">
            <v>0</v>
          </cell>
          <cell r="J51">
            <v>4000</v>
          </cell>
          <cell r="K51">
            <v>4500</v>
          </cell>
          <cell r="L51">
            <v>4442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 t="str">
            <v>453473</v>
          </cell>
          <cell r="B52" t="str">
            <v>1251</v>
          </cell>
          <cell r="C52" t="str">
            <v>12</v>
          </cell>
          <cell r="D52" t="str">
            <v>04</v>
          </cell>
          <cell r="E52">
            <v>36</v>
          </cell>
          <cell r="G52">
            <v>4000</v>
          </cell>
          <cell r="H52">
            <v>4500</v>
          </cell>
          <cell r="I52">
            <v>4442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453473</v>
          </cell>
          <cell r="B53" t="str">
            <v>1251</v>
          </cell>
          <cell r="C53" t="str">
            <v>12</v>
          </cell>
          <cell r="D53" t="str">
            <v>05</v>
          </cell>
          <cell r="E53">
            <v>1</v>
          </cell>
          <cell r="G53">
            <v>900</v>
          </cell>
          <cell r="H53">
            <v>900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180</v>
          </cell>
          <cell r="T53">
            <v>180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453473</v>
          </cell>
          <cell r="B54" t="str">
            <v>1251</v>
          </cell>
          <cell r="C54" t="str">
            <v>12</v>
          </cell>
          <cell r="D54" t="str">
            <v>05</v>
          </cell>
          <cell r="E54">
            <v>6</v>
          </cell>
          <cell r="G54">
            <v>1080</v>
          </cell>
          <cell r="H54">
            <v>1080</v>
          </cell>
          <cell r="I54">
            <v>0</v>
          </cell>
          <cell r="J54">
            <v>120</v>
          </cell>
          <cell r="K54">
            <v>120</v>
          </cell>
          <cell r="L54">
            <v>108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1150</v>
          </cell>
          <cell r="T54">
            <v>1893</v>
          </cell>
          <cell r="U54">
            <v>247</v>
          </cell>
          <cell r="V54">
            <v>0</v>
          </cell>
          <cell r="W54">
            <v>0</v>
          </cell>
        </row>
        <row r="55">
          <cell r="A55" t="str">
            <v>453473</v>
          </cell>
          <cell r="B55" t="str">
            <v>1251</v>
          </cell>
          <cell r="C55" t="str">
            <v>12</v>
          </cell>
          <cell r="D55" t="str">
            <v>05</v>
          </cell>
          <cell r="E55">
            <v>11</v>
          </cell>
          <cell r="G55">
            <v>0</v>
          </cell>
          <cell r="H55">
            <v>5534</v>
          </cell>
          <cell r="I55">
            <v>5533</v>
          </cell>
          <cell r="J55">
            <v>0</v>
          </cell>
          <cell r="K55">
            <v>0</v>
          </cell>
          <cell r="L55">
            <v>0</v>
          </cell>
          <cell r="M55">
            <v>1270</v>
          </cell>
          <cell r="N55">
            <v>7547</v>
          </cell>
          <cell r="O55">
            <v>5888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453473</v>
          </cell>
          <cell r="B56" t="str">
            <v>1251</v>
          </cell>
          <cell r="C56" t="str">
            <v>12</v>
          </cell>
          <cell r="D56" t="str">
            <v>05</v>
          </cell>
          <cell r="E56">
            <v>16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453473</v>
          </cell>
          <cell r="B57" t="str">
            <v>1251</v>
          </cell>
          <cell r="C57" t="str">
            <v>12</v>
          </cell>
          <cell r="D57" t="str">
            <v>05</v>
          </cell>
          <cell r="E57">
            <v>21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453473</v>
          </cell>
          <cell r="B58" t="str">
            <v>1251</v>
          </cell>
          <cell r="C58" t="str">
            <v>12</v>
          </cell>
          <cell r="D58" t="str">
            <v>05</v>
          </cell>
          <cell r="E58">
            <v>26</v>
          </cell>
          <cell r="G58">
            <v>0</v>
          </cell>
          <cell r="H58">
            <v>0</v>
          </cell>
          <cell r="I58">
            <v>0</v>
          </cell>
          <cell r="J58">
            <v>254</v>
          </cell>
          <cell r="K58">
            <v>1192</v>
          </cell>
          <cell r="L58">
            <v>969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453473</v>
          </cell>
          <cell r="B59" t="str">
            <v>1251</v>
          </cell>
          <cell r="C59" t="str">
            <v>12</v>
          </cell>
          <cell r="D59" t="str">
            <v>05</v>
          </cell>
          <cell r="E59">
            <v>31</v>
          </cell>
          <cell r="G59">
            <v>0</v>
          </cell>
          <cell r="H59">
            <v>0</v>
          </cell>
          <cell r="I59">
            <v>0</v>
          </cell>
          <cell r="J59">
            <v>254</v>
          </cell>
          <cell r="K59">
            <v>1192</v>
          </cell>
          <cell r="L59">
            <v>969</v>
          </cell>
          <cell r="M59">
            <v>1524</v>
          </cell>
          <cell r="N59">
            <v>8739</v>
          </cell>
          <cell r="O59">
            <v>6857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453473</v>
          </cell>
          <cell r="B60" t="str">
            <v>1251</v>
          </cell>
          <cell r="C60" t="str">
            <v>12</v>
          </cell>
          <cell r="D60" t="str">
            <v>05</v>
          </cell>
          <cell r="E60">
            <v>36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1524</v>
          </cell>
          <cell r="Q60">
            <v>8739</v>
          </cell>
          <cell r="R60">
            <v>6857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453473</v>
          </cell>
          <cell r="B61" t="str">
            <v>1251</v>
          </cell>
          <cell r="C61" t="str">
            <v>12</v>
          </cell>
          <cell r="D61" t="str">
            <v>06</v>
          </cell>
          <cell r="E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453473</v>
          </cell>
          <cell r="B62" t="str">
            <v>1251</v>
          </cell>
          <cell r="C62" t="str">
            <v>12</v>
          </cell>
          <cell r="D62" t="str">
            <v>06</v>
          </cell>
          <cell r="E62">
            <v>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453473</v>
          </cell>
          <cell r="B63" t="str">
            <v>1251</v>
          </cell>
          <cell r="C63" t="str">
            <v>12</v>
          </cell>
          <cell r="D63" t="str">
            <v>06</v>
          </cell>
          <cell r="E63">
            <v>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 t="str">
            <v>453473</v>
          </cell>
          <cell r="B64" t="str">
            <v>1251</v>
          </cell>
          <cell r="C64" t="str">
            <v>12</v>
          </cell>
          <cell r="D64" t="str">
            <v>06</v>
          </cell>
          <cell r="E64">
            <v>16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 t="str">
            <v>453473</v>
          </cell>
          <cell r="B65" t="str">
            <v>1251</v>
          </cell>
          <cell r="C65" t="str">
            <v>12</v>
          </cell>
          <cell r="D65" t="str">
            <v>06</v>
          </cell>
          <cell r="E65">
            <v>21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 t="str">
            <v>453473</v>
          </cell>
          <cell r="B66" t="str">
            <v>1251</v>
          </cell>
          <cell r="C66" t="str">
            <v>12</v>
          </cell>
          <cell r="D66" t="str">
            <v>06</v>
          </cell>
          <cell r="E66">
            <v>26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 t="str">
            <v>453473</v>
          </cell>
          <cell r="B67" t="str">
            <v>1251</v>
          </cell>
          <cell r="C67" t="str">
            <v>12</v>
          </cell>
          <cell r="D67" t="str">
            <v>06</v>
          </cell>
          <cell r="E67">
            <v>31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453473</v>
          </cell>
          <cell r="B68" t="str">
            <v>1251</v>
          </cell>
          <cell r="C68" t="str">
            <v>12</v>
          </cell>
          <cell r="D68" t="str">
            <v>06</v>
          </cell>
          <cell r="E68">
            <v>36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 t="str">
            <v>453473</v>
          </cell>
          <cell r="B69" t="str">
            <v>1251</v>
          </cell>
          <cell r="C69" t="str">
            <v>12</v>
          </cell>
          <cell r="D69" t="str">
            <v>06</v>
          </cell>
          <cell r="E69">
            <v>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 t="str">
            <v>453473</v>
          </cell>
          <cell r="B70" t="str">
            <v>1251</v>
          </cell>
          <cell r="C70" t="str">
            <v>12</v>
          </cell>
          <cell r="D70" t="str">
            <v>06</v>
          </cell>
          <cell r="E70">
            <v>46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 t="str">
            <v>453473</v>
          </cell>
          <cell r="B71" t="str">
            <v>1251</v>
          </cell>
          <cell r="C71" t="str">
            <v>12</v>
          </cell>
          <cell r="D71" t="str">
            <v>06</v>
          </cell>
          <cell r="E71">
            <v>51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453473</v>
          </cell>
          <cell r="B72" t="str">
            <v>1251</v>
          </cell>
          <cell r="C72" t="str">
            <v>12</v>
          </cell>
          <cell r="D72" t="str">
            <v>06</v>
          </cell>
          <cell r="E72">
            <v>56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453473</v>
          </cell>
          <cell r="B73" t="str">
            <v>1251</v>
          </cell>
          <cell r="C73" t="str">
            <v>12</v>
          </cell>
          <cell r="D73" t="str">
            <v>06</v>
          </cell>
          <cell r="E73">
            <v>61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453473</v>
          </cell>
          <cell r="B74" t="str">
            <v>1251</v>
          </cell>
          <cell r="C74" t="str">
            <v>12</v>
          </cell>
          <cell r="D74" t="str">
            <v>06</v>
          </cell>
          <cell r="E74">
            <v>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 t="str">
            <v>453473</v>
          </cell>
          <cell r="B75" t="str">
            <v>1251</v>
          </cell>
          <cell r="C75" t="str">
            <v>12</v>
          </cell>
          <cell r="D75" t="str">
            <v>06</v>
          </cell>
          <cell r="E75">
            <v>71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453473</v>
          </cell>
          <cell r="B76" t="str">
            <v>1251</v>
          </cell>
          <cell r="C76" t="str">
            <v>12</v>
          </cell>
          <cell r="D76" t="str">
            <v>06</v>
          </cell>
          <cell r="E76">
            <v>76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453473</v>
          </cell>
          <cell r="B77" t="str">
            <v>1251</v>
          </cell>
          <cell r="C77" t="str">
            <v>12</v>
          </cell>
          <cell r="D77" t="str">
            <v>06</v>
          </cell>
          <cell r="E77">
            <v>81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453473</v>
          </cell>
          <cell r="B78" t="str">
            <v>1251</v>
          </cell>
          <cell r="C78" t="str">
            <v>12</v>
          </cell>
          <cell r="D78" t="str">
            <v>06</v>
          </cell>
          <cell r="E78">
            <v>86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453473</v>
          </cell>
          <cell r="B79" t="str">
            <v>1251</v>
          </cell>
          <cell r="C79" t="str">
            <v>12</v>
          </cell>
          <cell r="D79" t="str">
            <v>06</v>
          </cell>
          <cell r="E79">
            <v>91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 t="str">
            <v>453473</v>
          </cell>
          <cell r="B80" t="str">
            <v>1251</v>
          </cell>
          <cell r="C80" t="str">
            <v>12</v>
          </cell>
          <cell r="D80" t="str">
            <v>06</v>
          </cell>
          <cell r="E80">
            <v>96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 t="str">
            <v>453473</v>
          </cell>
          <cell r="B81" t="str">
            <v>1251</v>
          </cell>
          <cell r="C81" t="str">
            <v>12</v>
          </cell>
          <cell r="D81" t="str">
            <v>06</v>
          </cell>
          <cell r="E81">
            <v>101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 t="str">
            <v>453473</v>
          </cell>
          <cell r="B82" t="str">
            <v>1251</v>
          </cell>
          <cell r="C82" t="str">
            <v>12</v>
          </cell>
          <cell r="D82" t="str">
            <v>06</v>
          </cell>
          <cell r="E82">
            <v>106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-24</v>
          </cell>
          <cell r="M82">
            <v>0</v>
          </cell>
          <cell r="N82">
            <v>0</v>
          </cell>
          <cell r="O82">
            <v>-280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-304</v>
          </cell>
          <cell r="V82">
            <v>0</v>
          </cell>
          <cell r="W82">
            <v>0</v>
          </cell>
        </row>
        <row r="83">
          <cell r="A83" t="str">
            <v>453473</v>
          </cell>
          <cell r="B83" t="str">
            <v>1251</v>
          </cell>
          <cell r="C83" t="str">
            <v>12</v>
          </cell>
          <cell r="D83" t="str">
            <v>07</v>
          </cell>
          <cell r="E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453473</v>
          </cell>
          <cell r="B84" t="str">
            <v>1251</v>
          </cell>
          <cell r="C84" t="str">
            <v>12</v>
          </cell>
          <cell r="D84" t="str">
            <v>07</v>
          </cell>
          <cell r="E84">
            <v>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11112</v>
          </cell>
          <cell r="L84">
            <v>12902</v>
          </cell>
          <cell r="M84">
            <v>12847</v>
          </cell>
          <cell r="N84">
            <v>0</v>
          </cell>
          <cell r="O84">
            <v>250</v>
          </cell>
          <cell r="P84">
            <v>720</v>
          </cell>
          <cell r="Q84">
            <v>721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 t="str">
            <v>453473</v>
          </cell>
          <cell r="B85" t="str">
            <v>1251</v>
          </cell>
          <cell r="C85" t="str">
            <v>12</v>
          </cell>
          <cell r="D85" t="str">
            <v>07</v>
          </cell>
          <cell r="E85">
            <v>9</v>
          </cell>
          <cell r="G85">
            <v>1532</v>
          </cell>
          <cell r="H85">
            <v>1932</v>
          </cell>
          <cell r="I85">
            <v>1689</v>
          </cell>
          <cell r="J85">
            <v>0</v>
          </cell>
          <cell r="K85">
            <v>9923</v>
          </cell>
          <cell r="L85">
            <v>8723</v>
          </cell>
          <cell r="M85">
            <v>8709</v>
          </cell>
          <cell r="N85">
            <v>0</v>
          </cell>
          <cell r="O85">
            <v>1056</v>
          </cell>
          <cell r="P85">
            <v>1056</v>
          </cell>
          <cell r="Q85">
            <v>1118</v>
          </cell>
          <cell r="R85">
            <v>0</v>
          </cell>
          <cell r="S85">
            <v>0</v>
          </cell>
          <cell r="T85">
            <v>0</v>
          </cell>
          <cell r="U85">
            <v>243</v>
          </cell>
          <cell r="V85">
            <v>0</v>
          </cell>
          <cell r="W85">
            <v>0</v>
          </cell>
        </row>
        <row r="86">
          <cell r="A86" t="str">
            <v>453473</v>
          </cell>
          <cell r="B86" t="str">
            <v>1251</v>
          </cell>
          <cell r="C86" t="str">
            <v>12</v>
          </cell>
          <cell r="D86" t="str">
            <v>07</v>
          </cell>
          <cell r="E86">
            <v>13</v>
          </cell>
          <cell r="G86">
            <v>0</v>
          </cell>
          <cell r="H86">
            <v>0</v>
          </cell>
          <cell r="I86">
            <v>5</v>
          </cell>
          <cell r="J86">
            <v>0</v>
          </cell>
          <cell r="K86">
            <v>23873</v>
          </cell>
          <cell r="L86">
            <v>25333</v>
          </cell>
          <cell r="M86">
            <v>25332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 t="str">
            <v>453473</v>
          </cell>
          <cell r="B87" t="str">
            <v>1251</v>
          </cell>
          <cell r="C87" t="str">
            <v>12</v>
          </cell>
          <cell r="D87" t="str">
            <v>07</v>
          </cell>
          <cell r="E87">
            <v>17</v>
          </cell>
          <cell r="G87">
            <v>3364</v>
          </cell>
          <cell r="H87">
            <v>3884</v>
          </cell>
          <cell r="I87">
            <v>3893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3364</v>
          </cell>
          <cell r="P87">
            <v>3884</v>
          </cell>
          <cell r="Q87">
            <v>3893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 t="str">
            <v>453473</v>
          </cell>
          <cell r="B88" t="str">
            <v>1251</v>
          </cell>
          <cell r="C88" t="str">
            <v>12</v>
          </cell>
          <cell r="D88" t="str">
            <v>07</v>
          </cell>
          <cell r="E88">
            <v>21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 t="str">
            <v>453473</v>
          </cell>
          <cell r="B89" t="str">
            <v>1251</v>
          </cell>
          <cell r="C89" t="str">
            <v>12</v>
          </cell>
          <cell r="D89" t="str">
            <v>07</v>
          </cell>
          <cell r="E89">
            <v>25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453473</v>
          </cell>
          <cell r="B90" t="str">
            <v>1251</v>
          </cell>
          <cell r="C90" t="str">
            <v>12</v>
          </cell>
          <cell r="D90" t="str">
            <v>07</v>
          </cell>
          <cell r="E90">
            <v>29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27237</v>
          </cell>
          <cell r="P90">
            <v>29217</v>
          </cell>
          <cell r="Q90">
            <v>29225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 t="str">
            <v>453473</v>
          </cell>
          <cell r="B91" t="str">
            <v>1251</v>
          </cell>
          <cell r="C91" t="str">
            <v>12</v>
          </cell>
          <cell r="D91" t="str">
            <v>08</v>
          </cell>
          <cell r="E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453473</v>
          </cell>
          <cell r="B92" t="str">
            <v>1251</v>
          </cell>
          <cell r="C92" t="str">
            <v>12</v>
          </cell>
          <cell r="D92" t="str">
            <v>08</v>
          </cell>
          <cell r="E92">
            <v>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 t="str">
            <v>453473</v>
          </cell>
          <cell r="B93" t="str">
            <v>1251</v>
          </cell>
          <cell r="C93" t="str">
            <v>12</v>
          </cell>
          <cell r="D93" t="str">
            <v>08</v>
          </cell>
          <cell r="E93">
            <v>11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453473</v>
          </cell>
          <cell r="B94" t="str">
            <v>1251</v>
          </cell>
          <cell r="C94" t="str">
            <v>12</v>
          </cell>
          <cell r="D94" t="str">
            <v>08</v>
          </cell>
          <cell r="E94">
            <v>16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208</v>
          </cell>
          <cell r="O94">
            <v>208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 t="str">
            <v>453473</v>
          </cell>
          <cell r="B95" t="str">
            <v>1251</v>
          </cell>
          <cell r="C95" t="str">
            <v>12</v>
          </cell>
          <cell r="D95" t="str">
            <v>08</v>
          </cell>
          <cell r="E95">
            <v>21</v>
          </cell>
          <cell r="G95">
            <v>0</v>
          </cell>
          <cell r="H95">
            <v>208</v>
          </cell>
          <cell r="I95">
            <v>208</v>
          </cell>
          <cell r="J95">
            <v>0</v>
          </cell>
          <cell r="K95">
            <v>208</v>
          </cell>
          <cell r="L95">
            <v>208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>453473</v>
          </cell>
          <cell r="B96" t="str">
            <v>1251</v>
          </cell>
          <cell r="C96" t="str">
            <v>12</v>
          </cell>
          <cell r="D96" t="str">
            <v>09</v>
          </cell>
          <cell r="E96">
            <v>1</v>
          </cell>
          <cell r="G96">
            <v>144511</v>
          </cell>
          <cell r="H96">
            <v>147662</v>
          </cell>
          <cell r="I96">
            <v>135382</v>
          </cell>
          <cell r="J96">
            <v>2604</v>
          </cell>
          <cell r="K96">
            <v>9611</v>
          </cell>
          <cell r="L96">
            <v>6649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147115</v>
          </cell>
          <cell r="T96">
            <v>157273</v>
          </cell>
          <cell r="U96">
            <v>142031</v>
          </cell>
          <cell r="V96">
            <v>0</v>
          </cell>
          <cell r="W96">
            <v>0</v>
          </cell>
        </row>
        <row r="97">
          <cell r="A97" t="str">
            <v>453473</v>
          </cell>
          <cell r="B97" t="str">
            <v>1251</v>
          </cell>
          <cell r="C97" t="str">
            <v>12</v>
          </cell>
          <cell r="D97" t="str">
            <v>09</v>
          </cell>
          <cell r="E97">
            <v>6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563</v>
          </cell>
          <cell r="L97">
            <v>563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 t="str">
            <v>453473</v>
          </cell>
          <cell r="B98" t="str">
            <v>1251</v>
          </cell>
          <cell r="C98" t="str">
            <v>12</v>
          </cell>
          <cell r="D98" t="str">
            <v>09</v>
          </cell>
          <cell r="E98">
            <v>11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563</v>
          </cell>
          <cell r="R98">
            <v>563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453473</v>
          </cell>
          <cell r="B99" t="str">
            <v>1251</v>
          </cell>
          <cell r="C99" t="str">
            <v>12</v>
          </cell>
          <cell r="D99" t="str">
            <v>09</v>
          </cell>
          <cell r="E99">
            <v>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453473</v>
          </cell>
          <cell r="B100" t="str">
            <v>1251</v>
          </cell>
          <cell r="C100" t="str">
            <v>12</v>
          </cell>
          <cell r="D100" t="str">
            <v>09</v>
          </cell>
          <cell r="E100">
            <v>21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563</v>
          </cell>
          <cell r="L100">
            <v>563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453473</v>
          </cell>
          <cell r="B101" t="str">
            <v>1251</v>
          </cell>
          <cell r="C101" t="str">
            <v>12</v>
          </cell>
          <cell r="D101" t="str">
            <v>09</v>
          </cell>
          <cell r="E101">
            <v>26</v>
          </cell>
          <cell r="G101">
            <v>0</v>
          </cell>
          <cell r="H101">
            <v>0</v>
          </cell>
          <cell r="I101">
            <v>0</v>
          </cell>
          <cell r="J101">
            <v>147115</v>
          </cell>
          <cell r="K101">
            <v>157836</v>
          </cell>
          <cell r="L101">
            <v>142594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453473</v>
          </cell>
          <cell r="B102" t="str">
            <v>1251</v>
          </cell>
          <cell r="C102" t="str">
            <v>12</v>
          </cell>
          <cell r="D102" t="str">
            <v>10</v>
          </cell>
          <cell r="E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453473</v>
          </cell>
          <cell r="B103" t="str">
            <v>1251</v>
          </cell>
          <cell r="C103" t="str">
            <v>12</v>
          </cell>
          <cell r="D103" t="str">
            <v>10</v>
          </cell>
          <cell r="E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453473</v>
          </cell>
          <cell r="B104" t="str">
            <v>1251</v>
          </cell>
          <cell r="C104" t="str">
            <v>12</v>
          </cell>
          <cell r="D104" t="str">
            <v>10</v>
          </cell>
          <cell r="E104">
            <v>11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453473</v>
          </cell>
          <cell r="B105" t="str">
            <v>1251</v>
          </cell>
          <cell r="C105" t="str">
            <v>12</v>
          </cell>
          <cell r="D105" t="str">
            <v>10</v>
          </cell>
          <cell r="E105">
            <v>16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453473</v>
          </cell>
          <cell r="B106" t="str">
            <v>1251</v>
          </cell>
          <cell r="C106" t="str">
            <v>12</v>
          </cell>
          <cell r="D106" t="str">
            <v>10</v>
          </cell>
          <cell r="E106">
            <v>21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453473</v>
          </cell>
          <cell r="B107" t="str">
            <v>1251</v>
          </cell>
          <cell r="C107" t="str">
            <v>12</v>
          </cell>
          <cell r="D107" t="str">
            <v>10</v>
          </cell>
          <cell r="E107">
            <v>26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453473</v>
          </cell>
          <cell r="B108" t="str">
            <v>1251</v>
          </cell>
          <cell r="C108" t="str">
            <v>12</v>
          </cell>
          <cell r="D108" t="str">
            <v>10</v>
          </cell>
          <cell r="E108">
            <v>31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453473</v>
          </cell>
          <cell r="B109" t="str">
            <v>1251</v>
          </cell>
          <cell r="C109" t="str">
            <v>12</v>
          </cell>
          <cell r="D109" t="str">
            <v>10</v>
          </cell>
          <cell r="E109">
            <v>36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 t="str">
            <v>453473</v>
          </cell>
          <cell r="B110" t="str">
            <v>1251</v>
          </cell>
          <cell r="C110" t="str">
            <v>12</v>
          </cell>
          <cell r="D110" t="str">
            <v>10</v>
          </cell>
          <cell r="E110">
            <v>41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453473</v>
          </cell>
          <cell r="B111" t="str">
            <v>1251</v>
          </cell>
          <cell r="C111" t="str">
            <v>12</v>
          </cell>
          <cell r="D111" t="str">
            <v>10</v>
          </cell>
          <cell r="E111">
            <v>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 t="str">
            <v>453473</v>
          </cell>
          <cell r="B112" t="str">
            <v>1251</v>
          </cell>
          <cell r="C112" t="str">
            <v>12</v>
          </cell>
          <cell r="D112" t="str">
            <v>10</v>
          </cell>
          <cell r="E112">
            <v>51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453473</v>
          </cell>
          <cell r="B113" t="str">
            <v>1251</v>
          </cell>
          <cell r="C113" t="str">
            <v>12</v>
          </cell>
          <cell r="D113" t="str">
            <v>10</v>
          </cell>
          <cell r="E113">
            <v>56</v>
          </cell>
          <cell r="G113">
            <v>0</v>
          </cell>
          <cell r="H113">
            <v>389</v>
          </cell>
          <cell r="I113">
            <v>389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389</v>
          </cell>
          <cell r="R113">
            <v>389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 t="str">
            <v>453473</v>
          </cell>
          <cell r="B114" t="str">
            <v>1251</v>
          </cell>
          <cell r="C114" t="str">
            <v>12</v>
          </cell>
          <cell r="D114" t="str">
            <v>10</v>
          </cell>
          <cell r="E114">
            <v>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453473</v>
          </cell>
          <cell r="B115" t="str">
            <v>1251</v>
          </cell>
          <cell r="C115" t="str">
            <v>12</v>
          </cell>
          <cell r="D115" t="str">
            <v>10</v>
          </cell>
          <cell r="E115">
            <v>66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 t="str">
            <v>453473</v>
          </cell>
          <cell r="B116" t="str">
            <v>1251</v>
          </cell>
          <cell r="C116" t="str">
            <v>12</v>
          </cell>
          <cell r="D116" t="str">
            <v>10</v>
          </cell>
          <cell r="E116">
            <v>71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 t="str">
            <v>453473</v>
          </cell>
          <cell r="B117" t="str">
            <v>1251</v>
          </cell>
          <cell r="C117" t="str">
            <v>12</v>
          </cell>
          <cell r="D117" t="str">
            <v>10</v>
          </cell>
          <cell r="E117">
            <v>76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453473</v>
          </cell>
          <cell r="B118" t="str">
            <v>1251</v>
          </cell>
          <cell r="C118" t="str">
            <v>12</v>
          </cell>
          <cell r="D118" t="str">
            <v>10</v>
          </cell>
          <cell r="E118">
            <v>81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453473</v>
          </cell>
          <cell r="B119" t="str">
            <v>1251</v>
          </cell>
          <cell r="C119" t="str">
            <v>12</v>
          </cell>
          <cell r="D119" t="str">
            <v>10</v>
          </cell>
          <cell r="E119">
            <v>86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453473</v>
          </cell>
          <cell r="B120" t="str">
            <v>1251</v>
          </cell>
          <cell r="C120" t="str">
            <v>12</v>
          </cell>
          <cell r="D120" t="str">
            <v>10</v>
          </cell>
          <cell r="E120">
            <v>91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 t="str">
            <v>453473</v>
          </cell>
          <cell r="B121" t="str">
            <v>1251</v>
          </cell>
          <cell r="C121" t="str">
            <v>12</v>
          </cell>
          <cell r="D121" t="str">
            <v>10</v>
          </cell>
          <cell r="E121">
            <v>96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 t="str">
            <v>453473</v>
          </cell>
          <cell r="B122" t="str">
            <v>1251</v>
          </cell>
          <cell r="C122" t="str">
            <v>12</v>
          </cell>
          <cell r="D122" t="str">
            <v>10</v>
          </cell>
          <cell r="E122">
            <v>101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 t="str">
            <v>453473</v>
          </cell>
          <cell r="B123" t="str">
            <v>1251</v>
          </cell>
          <cell r="C123" t="str">
            <v>12</v>
          </cell>
          <cell r="D123" t="str">
            <v>10</v>
          </cell>
          <cell r="E123">
            <v>106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 t="str">
            <v>453473</v>
          </cell>
          <cell r="B124" t="str">
            <v>1251</v>
          </cell>
          <cell r="C124" t="str">
            <v>12</v>
          </cell>
          <cell r="D124" t="str">
            <v>10</v>
          </cell>
          <cell r="E124">
            <v>111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389</v>
          </cell>
          <cell r="L124">
            <v>389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 t="str">
            <v>453473</v>
          </cell>
          <cell r="B125" t="str">
            <v>1251</v>
          </cell>
          <cell r="C125" t="str">
            <v>12</v>
          </cell>
          <cell r="D125" t="str">
            <v>21</v>
          </cell>
          <cell r="E125">
            <v>1</v>
          </cell>
          <cell r="G125">
            <v>551315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6611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 t="str">
            <v>453473</v>
          </cell>
          <cell r="B126" t="str">
            <v>1251</v>
          </cell>
          <cell r="C126" t="str">
            <v>12</v>
          </cell>
          <cell r="D126" t="str">
            <v>21</v>
          </cell>
          <cell r="E126">
            <v>1</v>
          </cell>
          <cell r="G126">
            <v>552323</v>
          </cell>
          <cell r="H126">
            <v>157</v>
          </cell>
          <cell r="I126">
            <v>18</v>
          </cell>
          <cell r="J126">
            <v>0</v>
          </cell>
          <cell r="K126">
            <v>175</v>
          </cell>
          <cell r="L126">
            <v>57</v>
          </cell>
          <cell r="M126">
            <v>343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453473</v>
          </cell>
          <cell r="B127" t="str">
            <v>1251</v>
          </cell>
          <cell r="C127" t="str">
            <v>12</v>
          </cell>
          <cell r="D127" t="str">
            <v>21</v>
          </cell>
          <cell r="E127">
            <v>1</v>
          </cell>
          <cell r="G127">
            <v>552334</v>
          </cell>
          <cell r="H127">
            <v>8016</v>
          </cell>
          <cell r="I127">
            <v>938</v>
          </cell>
          <cell r="J127">
            <v>0</v>
          </cell>
          <cell r="K127">
            <v>8954</v>
          </cell>
          <cell r="L127">
            <v>2929</v>
          </cell>
          <cell r="M127">
            <v>17539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 t="str">
            <v>453473</v>
          </cell>
          <cell r="B128" t="str">
            <v>1251</v>
          </cell>
          <cell r="C128" t="str">
            <v>12</v>
          </cell>
          <cell r="D128" t="str">
            <v>21</v>
          </cell>
          <cell r="E128">
            <v>1</v>
          </cell>
          <cell r="G128">
            <v>751768</v>
          </cell>
          <cell r="H128">
            <v>16798</v>
          </cell>
          <cell r="I128">
            <v>3936</v>
          </cell>
          <cell r="J128">
            <v>454</v>
          </cell>
          <cell r="K128">
            <v>21188</v>
          </cell>
          <cell r="L128">
            <v>6881</v>
          </cell>
          <cell r="M128">
            <v>18829</v>
          </cell>
          <cell r="N128">
            <v>345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 t="str">
            <v>453473</v>
          </cell>
          <cell r="B129" t="str">
            <v>1251</v>
          </cell>
          <cell r="C129" t="str">
            <v>12</v>
          </cell>
          <cell r="D129" t="str">
            <v>21</v>
          </cell>
          <cell r="E129">
            <v>1</v>
          </cell>
          <cell r="G129">
            <v>751950</v>
          </cell>
          <cell r="H129">
            <v>2635</v>
          </cell>
          <cell r="I129">
            <v>308</v>
          </cell>
          <cell r="J129">
            <v>0</v>
          </cell>
          <cell r="K129">
            <v>2943</v>
          </cell>
          <cell r="L129">
            <v>963</v>
          </cell>
          <cell r="M129">
            <v>5781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 t="str">
            <v>453473</v>
          </cell>
          <cell r="B130" t="str">
            <v>1251</v>
          </cell>
          <cell r="C130" t="str">
            <v>12</v>
          </cell>
          <cell r="D130" t="str">
            <v>21</v>
          </cell>
          <cell r="E130">
            <v>1</v>
          </cell>
          <cell r="G130">
            <v>751952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441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 t="str">
            <v>453473</v>
          </cell>
          <cell r="B131" t="str">
            <v>1251</v>
          </cell>
          <cell r="C131" t="str">
            <v>12</v>
          </cell>
          <cell r="D131" t="str">
            <v>21</v>
          </cell>
          <cell r="E131">
            <v>1</v>
          </cell>
          <cell r="G131">
            <v>805124</v>
          </cell>
          <cell r="H131">
            <v>24616</v>
          </cell>
          <cell r="I131">
            <v>6134</v>
          </cell>
          <cell r="J131">
            <v>3152</v>
          </cell>
          <cell r="K131">
            <v>33902</v>
          </cell>
          <cell r="L131">
            <v>10773</v>
          </cell>
          <cell r="M131">
            <v>22125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 t="str">
            <v>453473</v>
          </cell>
          <cell r="B132" t="str">
            <v>1251</v>
          </cell>
          <cell r="C132" t="str">
            <v>12</v>
          </cell>
          <cell r="D132" t="str">
            <v>21</v>
          </cell>
          <cell r="E132">
            <v>1</v>
          </cell>
          <cell r="G132">
            <v>999999</v>
          </cell>
          <cell r="H132">
            <v>52222</v>
          </cell>
          <cell r="I132">
            <v>11334</v>
          </cell>
          <cell r="J132">
            <v>3606</v>
          </cell>
          <cell r="K132">
            <v>67162</v>
          </cell>
          <cell r="L132">
            <v>21603</v>
          </cell>
          <cell r="M132">
            <v>71669</v>
          </cell>
          <cell r="N132">
            <v>345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 t="str">
            <v>453473</v>
          </cell>
          <cell r="B133" t="str">
            <v>1251</v>
          </cell>
          <cell r="C133" t="str">
            <v>12</v>
          </cell>
          <cell r="D133" t="str">
            <v>21</v>
          </cell>
          <cell r="E133">
            <v>17</v>
          </cell>
          <cell r="G133">
            <v>551315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 t="str">
            <v>453473</v>
          </cell>
          <cell r="B134" t="str">
            <v>1251</v>
          </cell>
          <cell r="C134" t="str">
            <v>12</v>
          </cell>
          <cell r="D134" t="str">
            <v>21</v>
          </cell>
          <cell r="E134">
            <v>17</v>
          </cell>
          <cell r="G134">
            <v>552323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 t="str">
            <v>453473</v>
          </cell>
          <cell r="B135" t="str">
            <v>1251</v>
          </cell>
          <cell r="C135" t="str">
            <v>12</v>
          </cell>
          <cell r="D135" t="str">
            <v>21</v>
          </cell>
          <cell r="E135">
            <v>17</v>
          </cell>
          <cell r="G135">
            <v>552334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 t="str">
            <v>453473</v>
          </cell>
          <cell r="B136" t="str">
            <v>1251</v>
          </cell>
          <cell r="C136" t="str">
            <v>12</v>
          </cell>
          <cell r="D136" t="str">
            <v>21</v>
          </cell>
          <cell r="E136">
            <v>17</v>
          </cell>
          <cell r="G136">
            <v>751768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 t="str">
            <v>453473</v>
          </cell>
          <cell r="B137" t="str">
            <v>1251</v>
          </cell>
          <cell r="C137" t="str">
            <v>12</v>
          </cell>
          <cell r="D137" t="str">
            <v>21</v>
          </cell>
          <cell r="E137">
            <v>17</v>
          </cell>
          <cell r="G137">
            <v>751950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 t="str">
            <v>453473</v>
          </cell>
          <cell r="B138" t="str">
            <v>1251</v>
          </cell>
          <cell r="C138" t="str">
            <v>12</v>
          </cell>
          <cell r="D138" t="str">
            <v>21</v>
          </cell>
          <cell r="E138">
            <v>17</v>
          </cell>
          <cell r="G138">
            <v>751952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453473</v>
          </cell>
          <cell r="B139" t="str">
            <v>1251</v>
          </cell>
          <cell r="C139" t="str">
            <v>12</v>
          </cell>
          <cell r="D139" t="str">
            <v>21</v>
          </cell>
          <cell r="E139">
            <v>17</v>
          </cell>
          <cell r="G139">
            <v>805124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453473</v>
          </cell>
          <cell r="B140" t="str">
            <v>1251</v>
          </cell>
          <cell r="C140" t="str">
            <v>12</v>
          </cell>
          <cell r="D140" t="str">
            <v>21</v>
          </cell>
          <cell r="E140">
            <v>17</v>
          </cell>
          <cell r="G140">
            <v>999999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 t="str">
            <v>453473</v>
          </cell>
          <cell r="B141" t="str">
            <v>1251</v>
          </cell>
          <cell r="C141" t="str">
            <v>12</v>
          </cell>
          <cell r="D141" t="str">
            <v>21</v>
          </cell>
          <cell r="E141">
            <v>33</v>
          </cell>
          <cell r="G141">
            <v>551315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453473</v>
          </cell>
          <cell r="B142" t="str">
            <v>1251</v>
          </cell>
          <cell r="C142" t="str">
            <v>12</v>
          </cell>
          <cell r="D142" t="str">
            <v>21</v>
          </cell>
          <cell r="E142">
            <v>33</v>
          </cell>
          <cell r="G142">
            <v>552323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 t="str">
            <v>453473</v>
          </cell>
          <cell r="B143" t="str">
            <v>1251</v>
          </cell>
          <cell r="C143" t="str">
            <v>12</v>
          </cell>
          <cell r="D143" t="str">
            <v>21</v>
          </cell>
          <cell r="E143">
            <v>33</v>
          </cell>
          <cell r="G143">
            <v>552334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453473</v>
          </cell>
          <cell r="B144" t="str">
            <v>1251</v>
          </cell>
          <cell r="C144" t="str">
            <v>12</v>
          </cell>
          <cell r="D144" t="str">
            <v>21</v>
          </cell>
          <cell r="E144">
            <v>33</v>
          </cell>
          <cell r="G144">
            <v>751768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 t="str">
            <v>453473</v>
          </cell>
          <cell r="B145" t="str">
            <v>1251</v>
          </cell>
          <cell r="C145" t="str">
            <v>12</v>
          </cell>
          <cell r="D145" t="str">
            <v>21</v>
          </cell>
          <cell r="E145">
            <v>33</v>
          </cell>
          <cell r="G145">
            <v>751950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 t="str">
            <v>453473</v>
          </cell>
          <cell r="B146" t="str">
            <v>1251</v>
          </cell>
          <cell r="C146" t="str">
            <v>12</v>
          </cell>
          <cell r="D146" t="str">
            <v>21</v>
          </cell>
          <cell r="E146">
            <v>33</v>
          </cell>
          <cell r="G146">
            <v>751952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453473</v>
          </cell>
          <cell r="B147" t="str">
            <v>1251</v>
          </cell>
          <cell r="C147" t="str">
            <v>12</v>
          </cell>
          <cell r="D147" t="str">
            <v>21</v>
          </cell>
          <cell r="E147">
            <v>33</v>
          </cell>
          <cell r="G147">
            <v>805124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 t="str">
            <v>453473</v>
          </cell>
          <cell r="B148" t="str">
            <v>1251</v>
          </cell>
          <cell r="C148" t="str">
            <v>12</v>
          </cell>
          <cell r="D148" t="str">
            <v>21</v>
          </cell>
          <cell r="E148">
            <v>33</v>
          </cell>
          <cell r="G148">
            <v>999999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 t="str">
            <v>453473</v>
          </cell>
          <cell r="B149" t="str">
            <v>1251</v>
          </cell>
          <cell r="C149" t="str">
            <v>12</v>
          </cell>
          <cell r="D149" t="str">
            <v>21</v>
          </cell>
          <cell r="E149">
            <v>49</v>
          </cell>
          <cell r="G149">
            <v>551315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108</v>
          </cell>
        </row>
        <row r="150">
          <cell r="A150" t="str">
            <v>453473</v>
          </cell>
          <cell r="B150" t="str">
            <v>1251</v>
          </cell>
          <cell r="C150" t="str">
            <v>12</v>
          </cell>
          <cell r="D150" t="str">
            <v>21</v>
          </cell>
          <cell r="E150">
            <v>49</v>
          </cell>
          <cell r="G150">
            <v>552323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 t="str">
            <v>453473</v>
          </cell>
          <cell r="B151" t="str">
            <v>1251</v>
          </cell>
          <cell r="C151" t="str">
            <v>12</v>
          </cell>
          <cell r="D151" t="str">
            <v>21</v>
          </cell>
          <cell r="E151">
            <v>49</v>
          </cell>
          <cell r="G151">
            <v>552334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453473</v>
          </cell>
          <cell r="B152" t="str">
            <v>1251</v>
          </cell>
          <cell r="C152" t="str">
            <v>12</v>
          </cell>
          <cell r="D152" t="str">
            <v>21</v>
          </cell>
          <cell r="E152">
            <v>49</v>
          </cell>
          <cell r="G152">
            <v>751768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 t="str">
            <v>453473</v>
          </cell>
          <cell r="B153" t="str">
            <v>1251</v>
          </cell>
          <cell r="C153" t="str">
            <v>12</v>
          </cell>
          <cell r="D153" t="str">
            <v>21</v>
          </cell>
          <cell r="E153">
            <v>49</v>
          </cell>
          <cell r="G153">
            <v>751950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 t="str">
            <v>453473</v>
          </cell>
          <cell r="B154" t="str">
            <v>1251</v>
          </cell>
          <cell r="C154" t="str">
            <v>12</v>
          </cell>
          <cell r="D154" t="str">
            <v>21</v>
          </cell>
          <cell r="E154">
            <v>49</v>
          </cell>
          <cell r="G154">
            <v>751952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453473</v>
          </cell>
          <cell r="B155" t="str">
            <v>1251</v>
          </cell>
          <cell r="C155" t="str">
            <v>12</v>
          </cell>
          <cell r="D155" t="str">
            <v>21</v>
          </cell>
          <cell r="E155">
            <v>49</v>
          </cell>
          <cell r="G155">
            <v>805124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4442</v>
          </cell>
          <cell r="V155">
            <v>0</v>
          </cell>
          <cell r="W155">
            <v>5780</v>
          </cell>
        </row>
        <row r="156">
          <cell r="A156" t="str">
            <v>453473</v>
          </cell>
          <cell r="B156" t="str">
            <v>1251</v>
          </cell>
          <cell r="C156" t="str">
            <v>12</v>
          </cell>
          <cell r="D156" t="str">
            <v>21</v>
          </cell>
          <cell r="E156">
            <v>49</v>
          </cell>
          <cell r="G156">
            <v>999999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4442</v>
          </cell>
          <cell r="V156">
            <v>0</v>
          </cell>
          <cell r="W156">
            <v>5888</v>
          </cell>
        </row>
        <row r="157">
          <cell r="A157" t="str">
            <v>453473</v>
          </cell>
          <cell r="B157" t="str">
            <v>1251</v>
          </cell>
          <cell r="C157" t="str">
            <v>12</v>
          </cell>
          <cell r="D157" t="str">
            <v>21</v>
          </cell>
          <cell r="E157">
            <v>65</v>
          </cell>
          <cell r="G157">
            <v>551315</v>
          </cell>
          <cell r="H157">
            <v>0</v>
          </cell>
          <cell r="I157">
            <v>22</v>
          </cell>
          <cell r="J157">
            <v>0</v>
          </cell>
          <cell r="K157">
            <v>0</v>
          </cell>
          <cell r="L157">
            <v>6741</v>
          </cell>
          <cell r="M157">
            <v>0</v>
          </cell>
          <cell r="N157">
            <v>6741</v>
          </cell>
          <cell r="O157">
            <v>0</v>
          </cell>
          <cell r="P157">
            <v>6741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 t="str">
            <v>453473</v>
          </cell>
          <cell r="B158" t="str">
            <v>1251</v>
          </cell>
          <cell r="C158" t="str">
            <v>12</v>
          </cell>
          <cell r="D158" t="str">
            <v>21</v>
          </cell>
          <cell r="E158">
            <v>65</v>
          </cell>
          <cell r="G158">
            <v>552323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575</v>
          </cell>
          <cell r="M158">
            <v>0</v>
          </cell>
          <cell r="N158">
            <v>575</v>
          </cell>
          <cell r="O158">
            <v>0</v>
          </cell>
          <cell r="P158">
            <v>575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 t="str">
            <v>453473</v>
          </cell>
          <cell r="B159" t="str">
            <v>1251</v>
          </cell>
          <cell r="C159" t="str">
            <v>12</v>
          </cell>
          <cell r="D159" t="str">
            <v>21</v>
          </cell>
          <cell r="E159">
            <v>65</v>
          </cell>
          <cell r="G159">
            <v>552334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29422</v>
          </cell>
          <cell r="M159">
            <v>0</v>
          </cell>
          <cell r="N159">
            <v>29422</v>
          </cell>
          <cell r="O159">
            <v>0</v>
          </cell>
          <cell r="P159">
            <v>29422</v>
          </cell>
          <cell r="Q159">
            <v>9</v>
          </cell>
          <cell r="R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 t="str">
            <v>453473</v>
          </cell>
          <cell r="B160" t="str">
            <v>1251</v>
          </cell>
          <cell r="C160" t="str">
            <v>12</v>
          </cell>
          <cell r="D160" t="str">
            <v>21</v>
          </cell>
          <cell r="E160">
            <v>65</v>
          </cell>
          <cell r="G160">
            <v>751768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47243</v>
          </cell>
          <cell r="M160">
            <v>0</v>
          </cell>
          <cell r="N160">
            <v>47243</v>
          </cell>
          <cell r="O160">
            <v>0</v>
          </cell>
          <cell r="P160">
            <v>47243</v>
          </cell>
          <cell r="Q160">
            <v>14</v>
          </cell>
          <cell r="R160">
            <v>14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 t="str">
            <v>453473</v>
          </cell>
          <cell r="B161" t="str">
            <v>1251</v>
          </cell>
          <cell r="C161" t="str">
            <v>12</v>
          </cell>
          <cell r="D161" t="str">
            <v>21</v>
          </cell>
          <cell r="E161">
            <v>65</v>
          </cell>
          <cell r="G161">
            <v>751950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9687</v>
          </cell>
          <cell r="M161">
            <v>0</v>
          </cell>
          <cell r="N161">
            <v>9687</v>
          </cell>
          <cell r="O161">
            <v>0</v>
          </cell>
          <cell r="P161">
            <v>9687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 t="str">
            <v>453473</v>
          </cell>
          <cell r="B162" t="str">
            <v>1251</v>
          </cell>
          <cell r="C162" t="str">
            <v>12</v>
          </cell>
          <cell r="D162" t="str">
            <v>21</v>
          </cell>
          <cell r="E162">
            <v>65</v>
          </cell>
          <cell r="G162">
            <v>751952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441</v>
          </cell>
          <cell r="M162">
            <v>0</v>
          </cell>
          <cell r="N162">
            <v>441</v>
          </cell>
          <cell r="O162">
            <v>0</v>
          </cell>
          <cell r="P162">
            <v>441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 t="str">
            <v>453473</v>
          </cell>
          <cell r="B163" t="str">
            <v>1251</v>
          </cell>
          <cell r="C163" t="str">
            <v>12</v>
          </cell>
          <cell r="D163" t="str">
            <v>21</v>
          </cell>
          <cell r="E163">
            <v>65</v>
          </cell>
          <cell r="G163">
            <v>805124</v>
          </cell>
          <cell r="H163">
            <v>0</v>
          </cell>
          <cell r="I163">
            <v>947</v>
          </cell>
          <cell r="J163">
            <v>0</v>
          </cell>
          <cell r="K163">
            <v>0</v>
          </cell>
          <cell r="L163">
            <v>77969</v>
          </cell>
          <cell r="M163">
            <v>0</v>
          </cell>
          <cell r="N163">
            <v>77969</v>
          </cell>
          <cell r="O163">
            <v>0</v>
          </cell>
          <cell r="P163">
            <v>77969</v>
          </cell>
          <cell r="Q163">
            <v>0</v>
          </cell>
          <cell r="R163">
            <v>0</v>
          </cell>
          <cell r="S163">
            <v>10</v>
          </cell>
          <cell r="T163">
            <v>10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 t="str">
            <v>453473</v>
          </cell>
          <cell r="B164" t="str">
            <v>1251</v>
          </cell>
          <cell r="C164" t="str">
            <v>12</v>
          </cell>
          <cell r="D164" t="str">
            <v>21</v>
          </cell>
          <cell r="E164">
            <v>65</v>
          </cell>
          <cell r="G164">
            <v>999999</v>
          </cell>
          <cell r="H164">
            <v>0</v>
          </cell>
          <cell r="I164">
            <v>969</v>
          </cell>
          <cell r="J164">
            <v>0</v>
          </cell>
          <cell r="K164">
            <v>0</v>
          </cell>
          <cell r="L164">
            <v>172078</v>
          </cell>
          <cell r="M164">
            <v>0</v>
          </cell>
          <cell r="N164">
            <v>172078</v>
          </cell>
          <cell r="O164">
            <v>0</v>
          </cell>
          <cell r="P164">
            <v>172078</v>
          </cell>
          <cell r="Q164">
            <v>23</v>
          </cell>
          <cell r="R164">
            <v>23</v>
          </cell>
          <cell r="S164">
            <v>10</v>
          </cell>
          <cell r="T164">
            <v>10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 t="str">
            <v>453473</v>
          </cell>
          <cell r="B165" t="str">
            <v>1251</v>
          </cell>
          <cell r="C165" t="str">
            <v>12</v>
          </cell>
          <cell r="D165" t="str">
            <v>22</v>
          </cell>
          <cell r="E165">
            <v>1</v>
          </cell>
          <cell r="G165">
            <v>552323</v>
          </cell>
          <cell r="H165">
            <v>0</v>
          </cell>
          <cell r="I165">
            <v>208</v>
          </cell>
          <cell r="J165">
            <v>35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 t="str">
            <v>453473</v>
          </cell>
          <cell r="B166" t="str">
            <v>1251</v>
          </cell>
          <cell r="C166" t="str">
            <v>12</v>
          </cell>
          <cell r="D166" t="str">
            <v>22</v>
          </cell>
          <cell r="E166">
            <v>1</v>
          </cell>
          <cell r="G166">
            <v>552334</v>
          </cell>
          <cell r="H166">
            <v>0</v>
          </cell>
          <cell r="I166">
            <v>9148</v>
          </cell>
          <cell r="J166">
            <v>1556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A167" t="str">
            <v>453473</v>
          </cell>
          <cell r="B167" t="str">
            <v>1251</v>
          </cell>
          <cell r="C167" t="str">
            <v>12</v>
          </cell>
          <cell r="D167" t="str">
            <v>22</v>
          </cell>
          <cell r="E167">
            <v>1</v>
          </cell>
          <cell r="G167">
            <v>751768</v>
          </cell>
          <cell r="H167">
            <v>0</v>
          </cell>
          <cell r="I167">
            <v>2528</v>
          </cell>
          <cell r="J167">
            <v>139</v>
          </cell>
          <cell r="K167">
            <v>0</v>
          </cell>
          <cell r="L167">
            <v>563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563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 t="str">
            <v>453473</v>
          </cell>
          <cell r="B168" t="str">
            <v>1251</v>
          </cell>
          <cell r="C168" t="str">
            <v>12</v>
          </cell>
          <cell r="D168" t="str">
            <v>22</v>
          </cell>
          <cell r="E168">
            <v>1</v>
          </cell>
          <cell r="G168">
            <v>751922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 t="str">
            <v>453473</v>
          </cell>
          <cell r="B169" t="str">
            <v>1251</v>
          </cell>
          <cell r="C169" t="str">
            <v>12</v>
          </cell>
          <cell r="D169" t="str">
            <v>22</v>
          </cell>
          <cell r="E169">
            <v>1</v>
          </cell>
          <cell r="G169">
            <v>751950</v>
          </cell>
          <cell r="H169">
            <v>0</v>
          </cell>
          <cell r="I169">
            <v>8898</v>
          </cell>
          <cell r="J169">
            <v>1455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 t="str">
            <v>453473</v>
          </cell>
          <cell r="B170" t="str">
            <v>1251</v>
          </cell>
          <cell r="C170" t="str">
            <v>12</v>
          </cell>
          <cell r="D170" t="str">
            <v>22</v>
          </cell>
          <cell r="E170">
            <v>1</v>
          </cell>
          <cell r="G170">
            <v>751952</v>
          </cell>
          <cell r="H170">
            <v>0</v>
          </cell>
          <cell r="I170">
            <v>4550</v>
          </cell>
          <cell r="J170">
            <v>708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 t="str">
            <v>453473</v>
          </cell>
          <cell r="B171" t="str">
            <v>1251</v>
          </cell>
          <cell r="C171" t="str">
            <v>12</v>
          </cell>
          <cell r="D171" t="str">
            <v>22</v>
          </cell>
          <cell r="E171">
            <v>1</v>
          </cell>
          <cell r="G171">
            <v>805124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 t="str">
            <v>453473</v>
          </cell>
          <cell r="B172" t="str">
            <v>1251</v>
          </cell>
          <cell r="C172" t="str">
            <v>12</v>
          </cell>
          <cell r="D172" t="str">
            <v>22</v>
          </cell>
          <cell r="E172">
            <v>1</v>
          </cell>
          <cell r="G172">
            <v>999999</v>
          </cell>
          <cell r="H172">
            <v>0</v>
          </cell>
          <cell r="I172">
            <v>25332</v>
          </cell>
          <cell r="J172">
            <v>3893</v>
          </cell>
          <cell r="K172">
            <v>0</v>
          </cell>
          <cell r="L172">
            <v>563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563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 t="str">
            <v>453473</v>
          </cell>
          <cell r="B173" t="str">
            <v>1251</v>
          </cell>
          <cell r="C173" t="str">
            <v>12</v>
          </cell>
          <cell r="D173" t="str">
            <v>22</v>
          </cell>
          <cell r="E173">
            <v>17</v>
          </cell>
          <cell r="G173">
            <v>552323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243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 t="str">
            <v>453473</v>
          </cell>
          <cell r="B174" t="str">
            <v>1251</v>
          </cell>
          <cell r="C174" t="str">
            <v>12</v>
          </cell>
          <cell r="D174" t="str">
            <v>22</v>
          </cell>
          <cell r="E174">
            <v>17</v>
          </cell>
          <cell r="G174">
            <v>552334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10704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 t="str">
            <v>453473</v>
          </cell>
          <cell r="B175" t="str">
            <v>1251</v>
          </cell>
          <cell r="C175" t="str">
            <v>12</v>
          </cell>
          <cell r="D175" t="str">
            <v>22</v>
          </cell>
          <cell r="E175">
            <v>17</v>
          </cell>
          <cell r="G175">
            <v>751768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3230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 t="str">
            <v>453473</v>
          </cell>
          <cell r="B176" t="str">
            <v>1251</v>
          </cell>
          <cell r="C176" t="str">
            <v>12</v>
          </cell>
          <cell r="D176" t="str">
            <v>22</v>
          </cell>
          <cell r="E176">
            <v>17</v>
          </cell>
          <cell r="G176">
            <v>751922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 t="str">
            <v>453473</v>
          </cell>
          <cell r="B177" t="str">
            <v>1251</v>
          </cell>
          <cell r="C177" t="str">
            <v>12</v>
          </cell>
          <cell r="D177" t="str">
            <v>22</v>
          </cell>
          <cell r="E177">
            <v>17</v>
          </cell>
          <cell r="G177">
            <v>751950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10353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 t="str">
            <v>453473</v>
          </cell>
          <cell r="B178" t="str">
            <v>1251</v>
          </cell>
          <cell r="C178" t="str">
            <v>12</v>
          </cell>
          <cell r="D178" t="str">
            <v>22</v>
          </cell>
          <cell r="E178">
            <v>17</v>
          </cell>
          <cell r="G178">
            <v>751952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5258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 t="str">
            <v>453473</v>
          </cell>
          <cell r="B179" t="str">
            <v>1251</v>
          </cell>
          <cell r="C179" t="str">
            <v>12</v>
          </cell>
          <cell r="D179" t="str">
            <v>22</v>
          </cell>
          <cell r="E179">
            <v>17</v>
          </cell>
          <cell r="G179">
            <v>805124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 t="str">
            <v>453473</v>
          </cell>
          <cell r="B180" t="str">
            <v>1251</v>
          </cell>
          <cell r="C180" t="str">
            <v>12</v>
          </cell>
          <cell r="D180" t="str">
            <v>22</v>
          </cell>
          <cell r="E180">
            <v>17</v>
          </cell>
          <cell r="G180">
            <v>999999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29788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 t="str">
            <v>453473</v>
          </cell>
          <cell r="B181" t="str">
            <v>1251</v>
          </cell>
          <cell r="C181" t="str">
            <v>12</v>
          </cell>
          <cell r="D181" t="str">
            <v>22</v>
          </cell>
          <cell r="E181">
            <v>33</v>
          </cell>
          <cell r="G181">
            <v>552323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 t="str">
            <v>453473</v>
          </cell>
          <cell r="B182" t="str">
            <v>1251</v>
          </cell>
          <cell r="C182" t="str">
            <v>12</v>
          </cell>
          <cell r="D182" t="str">
            <v>22</v>
          </cell>
          <cell r="E182">
            <v>33</v>
          </cell>
          <cell r="G182">
            <v>552334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 t="str">
            <v>453473</v>
          </cell>
          <cell r="B183" t="str">
            <v>1251</v>
          </cell>
          <cell r="C183" t="str">
            <v>12</v>
          </cell>
          <cell r="D183" t="str">
            <v>22</v>
          </cell>
          <cell r="E183">
            <v>33</v>
          </cell>
          <cell r="G183">
            <v>751768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 t="str">
            <v>453473</v>
          </cell>
          <cell r="B184" t="str">
            <v>1251</v>
          </cell>
          <cell r="C184" t="str">
            <v>12</v>
          </cell>
          <cell r="D184" t="str">
            <v>22</v>
          </cell>
          <cell r="E184">
            <v>33</v>
          </cell>
          <cell r="G184">
            <v>751922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453473</v>
          </cell>
          <cell r="B185" t="str">
            <v>1251</v>
          </cell>
          <cell r="C185" t="str">
            <v>12</v>
          </cell>
          <cell r="D185" t="str">
            <v>22</v>
          </cell>
          <cell r="E185">
            <v>33</v>
          </cell>
          <cell r="G185">
            <v>751950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 t="str">
            <v>453473</v>
          </cell>
          <cell r="B186" t="str">
            <v>1251</v>
          </cell>
          <cell r="C186" t="str">
            <v>12</v>
          </cell>
          <cell r="D186" t="str">
            <v>22</v>
          </cell>
          <cell r="E186">
            <v>33</v>
          </cell>
          <cell r="G186">
            <v>751952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 t="str">
            <v>453473</v>
          </cell>
          <cell r="B187" t="str">
            <v>1251</v>
          </cell>
          <cell r="C187" t="str">
            <v>12</v>
          </cell>
          <cell r="D187" t="str">
            <v>22</v>
          </cell>
          <cell r="E187">
            <v>33</v>
          </cell>
          <cell r="G187">
            <v>805124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208</v>
          </cell>
          <cell r="M187">
            <v>0</v>
          </cell>
          <cell r="N187">
            <v>0</v>
          </cell>
          <cell r="O187">
            <v>208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208</v>
          </cell>
          <cell r="V187">
            <v>0</v>
          </cell>
          <cell r="W187">
            <v>208</v>
          </cell>
        </row>
        <row r="188">
          <cell r="A188" t="str">
            <v>453473</v>
          </cell>
          <cell r="B188" t="str">
            <v>1251</v>
          </cell>
          <cell r="C188" t="str">
            <v>12</v>
          </cell>
          <cell r="D188" t="str">
            <v>22</v>
          </cell>
          <cell r="E188">
            <v>33</v>
          </cell>
          <cell r="G188">
            <v>999999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208</v>
          </cell>
          <cell r="M188">
            <v>0</v>
          </cell>
          <cell r="N188">
            <v>0</v>
          </cell>
          <cell r="O188">
            <v>208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208</v>
          </cell>
          <cell r="V188">
            <v>0</v>
          </cell>
          <cell r="W188">
            <v>208</v>
          </cell>
        </row>
        <row r="189">
          <cell r="A189" t="str">
            <v>453473</v>
          </cell>
          <cell r="B189" t="str">
            <v>1251</v>
          </cell>
          <cell r="C189" t="str">
            <v>12</v>
          </cell>
          <cell r="D189" t="str">
            <v>22</v>
          </cell>
          <cell r="E189">
            <v>49</v>
          </cell>
          <cell r="G189">
            <v>552323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243</v>
          </cell>
          <cell r="P189">
            <v>0</v>
          </cell>
          <cell r="Q189">
            <v>243</v>
          </cell>
          <cell r="R189">
            <v>0</v>
          </cell>
          <cell r="S189">
            <v>243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 t="str">
            <v>453473</v>
          </cell>
          <cell r="B190" t="str">
            <v>1251</v>
          </cell>
          <cell r="C190" t="str">
            <v>12</v>
          </cell>
          <cell r="D190" t="str">
            <v>22</v>
          </cell>
          <cell r="E190">
            <v>49</v>
          </cell>
          <cell r="G190">
            <v>552334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10704</v>
          </cell>
          <cell r="P190">
            <v>0</v>
          </cell>
          <cell r="Q190">
            <v>10704</v>
          </cell>
          <cell r="R190">
            <v>0</v>
          </cell>
          <cell r="S190">
            <v>10704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 t="str">
            <v>453473</v>
          </cell>
          <cell r="B191" t="str">
            <v>1251</v>
          </cell>
          <cell r="C191" t="str">
            <v>12</v>
          </cell>
          <cell r="D191" t="str">
            <v>22</v>
          </cell>
          <cell r="E191">
            <v>49</v>
          </cell>
          <cell r="G191">
            <v>751768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3230</v>
          </cell>
          <cell r="P191">
            <v>389</v>
          </cell>
          <cell r="Q191">
            <v>3619</v>
          </cell>
          <cell r="R191">
            <v>0</v>
          </cell>
          <cell r="S191">
            <v>3619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 t="str">
            <v>453473</v>
          </cell>
          <cell r="B192" t="str">
            <v>1251</v>
          </cell>
          <cell r="C192" t="str">
            <v>12</v>
          </cell>
          <cell r="D192" t="str">
            <v>22</v>
          </cell>
          <cell r="E192">
            <v>49</v>
          </cell>
          <cell r="G192">
            <v>751922</v>
          </cell>
          <cell r="H192">
            <v>142031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142031</v>
          </cell>
          <cell r="P192">
            <v>0</v>
          </cell>
          <cell r="Q192">
            <v>142031</v>
          </cell>
          <cell r="R192">
            <v>0</v>
          </cell>
          <cell r="S192">
            <v>142031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453473</v>
          </cell>
          <cell r="B193" t="str">
            <v>1251</v>
          </cell>
          <cell r="C193" t="str">
            <v>12</v>
          </cell>
          <cell r="D193" t="str">
            <v>22</v>
          </cell>
          <cell r="E193">
            <v>49</v>
          </cell>
          <cell r="G193">
            <v>751950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10353</v>
          </cell>
          <cell r="P193">
            <v>0</v>
          </cell>
          <cell r="Q193">
            <v>10353</v>
          </cell>
          <cell r="R193">
            <v>0</v>
          </cell>
          <cell r="S193">
            <v>10353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A194" t="str">
            <v>453473</v>
          </cell>
          <cell r="B194" t="str">
            <v>1251</v>
          </cell>
          <cell r="C194" t="str">
            <v>12</v>
          </cell>
          <cell r="D194" t="str">
            <v>22</v>
          </cell>
          <cell r="E194">
            <v>49</v>
          </cell>
          <cell r="G194">
            <v>751952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5258</v>
          </cell>
          <cell r="P194">
            <v>0</v>
          </cell>
          <cell r="Q194">
            <v>5258</v>
          </cell>
          <cell r="R194">
            <v>0</v>
          </cell>
          <cell r="S194">
            <v>5258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453473</v>
          </cell>
          <cell r="B195" t="str">
            <v>1251</v>
          </cell>
          <cell r="C195" t="str">
            <v>12</v>
          </cell>
          <cell r="D195" t="str">
            <v>22</v>
          </cell>
          <cell r="E195">
            <v>49</v>
          </cell>
          <cell r="G195">
            <v>805124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208</v>
          </cell>
          <cell r="P195">
            <v>0</v>
          </cell>
          <cell r="Q195">
            <v>208</v>
          </cell>
          <cell r="R195">
            <v>0</v>
          </cell>
          <cell r="S195">
            <v>208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453473</v>
          </cell>
          <cell r="B196" t="str">
            <v>1251</v>
          </cell>
          <cell r="C196" t="str">
            <v>12</v>
          </cell>
          <cell r="D196" t="str">
            <v>22</v>
          </cell>
          <cell r="E196">
            <v>49</v>
          </cell>
          <cell r="G196">
            <v>999999</v>
          </cell>
          <cell r="H196">
            <v>142031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172027</v>
          </cell>
          <cell r="P196">
            <v>389</v>
          </cell>
          <cell r="Q196">
            <v>172416</v>
          </cell>
          <cell r="R196">
            <v>0</v>
          </cell>
          <cell r="S196">
            <v>172416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 t="str">
            <v>453473</v>
          </cell>
          <cell r="B197" t="str">
            <v>1251</v>
          </cell>
          <cell r="C197" t="str">
            <v>12</v>
          </cell>
          <cell r="D197" t="str">
            <v>23</v>
          </cell>
          <cell r="E197">
            <v>1</v>
          </cell>
          <cell r="G197">
            <v>68261</v>
          </cell>
          <cell r="H197">
            <v>0</v>
          </cell>
          <cell r="I197">
            <v>0</v>
          </cell>
          <cell r="J197">
            <v>-437</v>
          </cell>
          <cell r="K197">
            <v>0</v>
          </cell>
          <cell r="L197">
            <v>-437</v>
          </cell>
          <cell r="M197">
            <v>67824</v>
          </cell>
          <cell r="N197">
            <v>67162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 t="str">
            <v>453473</v>
          </cell>
          <cell r="B198" t="str">
            <v>1251</v>
          </cell>
          <cell r="C198" t="str">
            <v>12</v>
          </cell>
          <cell r="D198" t="str">
            <v>23</v>
          </cell>
          <cell r="E198">
            <v>2</v>
          </cell>
          <cell r="G198">
            <v>21931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21931</v>
          </cell>
          <cell r="N198">
            <v>21603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453473</v>
          </cell>
          <cell r="B199" t="str">
            <v>1251</v>
          </cell>
          <cell r="C199" t="str">
            <v>12</v>
          </cell>
          <cell r="D199" t="str">
            <v>23</v>
          </cell>
          <cell r="E199">
            <v>3</v>
          </cell>
          <cell r="G199">
            <v>77556</v>
          </cell>
          <cell r="H199">
            <v>0</v>
          </cell>
          <cell r="I199">
            <v>0</v>
          </cell>
          <cell r="J199">
            <v>6020</v>
          </cell>
          <cell r="K199">
            <v>0</v>
          </cell>
          <cell r="L199">
            <v>6020</v>
          </cell>
          <cell r="M199">
            <v>83576</v>
          </cell>
          <cell r="N199">
            <v>72014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 t="str">
            <v>453473</v>
          </cell>
          <cell r="B200" t="str">
            <v>1251</v>
          </cell>
          <cell r="C200" t="str">
            <v>12</v>
          </cell>
          <cell r="D200" t="str">
            <v>23</v>
          </cell>
          <cell r="E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 t="str">
            <v>453473</v>
          </cell>
          <cell r="B201" t="str">
            <v>1251</v>
          </cell>
          <cell r="C201" t="str">
            <v>12</v>
          </cell>
          <cell r="D201" t="str">
            <v>23</v>
          </cell>
          <cell r="E201">
            <v>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 t="str">
            <v>453473</v>
          </cell>
          <cell r="B202" t="str">
            <v>1251</v>
          </cell>
          <cell r="C202" t="str">
            <v>12</v>
          </cell>
          <cell r="D202" t="str">
            <v>23</v>
          </cell>
          <cell r="E202">
            <v>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 t="str">
            <v>453473</v>
          </cell>
          <cell r="B203" t="str">
            <v>1251</v>
          </cell>
          <cell r="C203" t="str">
            <v>12</v>
          </cell>
          <cell r="D203" t="str">
            <v>23</v>
          </cell>
          <cell r="E203">
            <v>7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453473</v>
          </cell>
          <cell r="B204" t="str">
            <v>1251</v>
          </cell>
          <cell r="C204" t="str">
            <v>12</v>
          </cell>
          <cell r="D204" t="str">
            <v>23</v>
          </cell>
          <cell r="E204">
            <v>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 t="str">
            <v>453473</v>
          </cell>
          <cell r="B205" t="str">
            <v>1251</v>
          </cell>
          <cell r="C205" t="str">
            <v>12</v>
          </cell>
          <cell r="D205" t="str">
            <v>23</v>
          </cell>
          <cell r="E205">
            <v>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 t="str">
            <v>453473</v>
          </cell>
          <cell r="B206" t="str">
            <v>1251</v>
          </cell>
          <cell r="C206" t="str">
            <v>12</v>
          </cell>
          <cell r="D206" t="str">
            <v>23</v>
          </cell>
          <cell r="E206">
            <v>10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 t="str">
            <v>453473</v>
          </cell>
          <cell r="B207" t="str">
            <v>1251</v>
          </cell>
          <cell r="C207" t="str">
            <v>12</v>
          </cell>
          <cell r="D207" t="str">
            <v>23</v>
          </cell>
          <cell r="E207">
            <v>11</v>
          </cell>
          <cell r="G207">
            <v>4000</v>
          </cell>
          <cell r="H207">
            <v>0</v>
          </cell>
          <cell r="I207">
            <v>0</v>
          </cell>
          <cell r="J207">
            <v>500</v>
          </cell>
          <cell r="K207">
            <v>0</v>
          </cell>
          <cell r="L207">
            <v>500</v>
          </cell>
          <cell r="M207">
            <v>4500</v>
          </cell>
          <cell r="N207">
            <v>4442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 t="str">
            <v>453473</v>
          </cell>
          <cell r="B208" t="str">
            <v>1251</v>
          </cell>
          <cell r="C208" t="str">
            <v>12</v>
          </cell>
          <cell r="D208" t="str">
            <v>23</v>
          </cell>
          <cell r="E208">
            <v>12</v>
          </cell>
          <cell r="G208">
            <v>171748</v>
          </cell>
          <cell r="H208">
            <v>0</v>
          </cell>
          <cell r="I208">
            <v>0</v>
          </cell>
          <cell r="J208">
            <v>6083</v>
          </cell>
          <cell r="K208">
            <v>0</v>
          </cell>
          <cell r="L208">
            <v>6083</v>
          </cell>
          <cell r="M208">
            <v>177831</v>
          </cell>
          <cell r="N208">
            <v>165221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453473</v>
          </cell>
          <cell r="B209" t="str">
            <v>1251</v>
          </cell>
          <cell r="C209" t="str">
            <v>12</v>
          </cell>
          <cell r="D209" t="str">
            <v>23</v>
          </cell>
          <cell r="E209">
            <v>13</v>
          </cell>
          <cell r="G209">
            <v>1524</v>
          </cell>
          <cell r="H209">
            <v>0</v>
          </cell>
          <cell r="I209">
            <v>0</v>
          </cell>
          <cell r="J209">
            <v>7215</v>
          </cell>
          <cell r="K209">
            <v>0</v>
          </cell>
          <cell r="L209">
            <v>7215</v>
          </cell>
          <cell r="M209">
            <v>8739</v>
          </cell>
          <cell r="N209">
            <v>6857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 t="str">
            <v>453473</v>
          </cell>
          <cell r="B210" t="str">
            <v>1251</v>
          </cell>
          <cell r="C210" t="str">
            <v>12</v>
          </cell>
          <cell r="D210" t="str">
            <v>23</v>
          </cell>
          <cell r="E210">
            <v>14</v>
          </cell>
          <cell r="G210">
            <v>1080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1080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453473</v>
          </cell>
          <cell r="B211" t="str">
            <v>1251</v>
          </cell>
          <cell r="C211" t="str">
            <v>12</v>
          </cell>
          <cell r="D211" t="str">
            <v>23</v>
          </cell>
          <cell r="E211">
            <v>15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 t="str">
            <v>453473</v>
          </cell>
          <cell r="B212" t="str">
            <v>1251</v>
          </cell>
          <cell r="C212" t="str">
            <v>12</v>
          </cell>
          <cell r="D212" t="str">
            <v>23</v>
          </cell>
          <cell r="E212">
            <v>16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 t="str">
            <v>453473</v>
          </cell>
          <cell r="B213" t="str">
            <v>1251</v>
          </cell>
          <cell r="C213" t="str">
            <v>12</v>
          </cell>
          <cell r="D213" t="str">
            <v>23</v>
          </cell>
          <cell r="E213">
            <v>17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 t="str">
            <v>453473</v>
          </cell>
          <cell r="B214" t="str">
            <v>1251</v>
          </cell>
          <cell r="C214" t="str">
            <v>12</v>
          </cell>
          <cell r="D214" t="str">
            <v>23</v>
          </cell>
          <cell r="E214">
            <v>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 t="str">
            <v>453473</v>
          </cell>
          <cell r="B215" t="str">
            <v>1251</v>
          </cell>
          <cell r="C215" t="str">
            <v>12</v>
          </cell>
          <cell r="D215" t="str">
            <v>23</v>
          </cell>
          <cell r="E215">
            <v>19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 t="str">
            <v>453473</v>
          </cell>
          <cell r="B216" t="str">
            <v>1251</v>
          </cell>
          <cell r="C216" t="str">
            <v>12</v>
          </cell>
          <cell r="D216" t="str">
            <v>23</v>
          </cell>
          <cell r="E216">
            <v>20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453473</v>
          </cell>
          <cell r="B217" t="str">
            <v>1251</v>
          </cell>
          <cell r="C217" t="str">
            <v>12</v>
          </cell>
          <cell r="D217" t="str">
            <v>23</v>
          </cell>
          <cell r="E217">
            <v>21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 t="str">
            <v>453473</v>
          </cell>
          <cell r="B218" t="str">
            <v>1251</v>
          </cell>
          <cell r="C218" t="str">
            <v>12</v>
          </cell>
          <cell r="D218" t="str">
            <v>23</v>
          </cell>
          <cell r="E218">
            <v>22</v>
          </cell>
          <cell r="G218">
            <v>2604</v>
          </cell>
          <cell r="H218">
            <v>0</v>
          </cell>
          <cell r="I218">
            <v>0</v>
          </cell>
          <cell r="J218">
            <v>7215</v>
          </cell>
          <cell r="K218">
            <v>0</v>
          </cell>
          <cell r="L218">
            <v>7215</v>
          </cell>
          <cell r="M218">
            <v>9819</v>
          </cell>
          <cell r="N218">
            <v>6857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 t="str">
            <v>453473</v>
          </cell>
          <cell r="B219" t="str">
            <v>1251</v>
          </cell>
          <cell r="C219" t="str">
            <v>12</v>
          </cell>
          <cell r="D219" t="str">
            <v>23</v>
          </cell>
          <cell r="E219">
            <v>23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 t="str">
            <v>453473</v>
          </cell>
          <cell r="B220" t="str">
            <v>1251</v>
          </cell>
          <cell r="C220" t="str">
            <v>12</v>
          </cell>
          <cell r="D220" t="str">
            <v>23</v>
          </cell>
          <cell r="E220">
            <v>24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A221" t="str">
            <v>453473</v>
          </cell>
          <cell r="B221" t="str">
            <v>1251</v>
          </cell>
          <cell r="C221" t="str">
            <v>12</v>
          </cell>
          <cell r="D221" t="str">
            <v>23</v>
          </cell>
          <cell r="E221">
            <v>25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 t="str">
            <v>453473</v>
          </cell>
          <cell r="B222" t="str">
            <v>1251</v>
          </cell>
          <cell r="C222" t="str">
            <v>12</v>
          </cell>
          <cell r="D222" t="str">
            <v>23</v>
          </cell>
          <cell r="E222">
            <v>26</v>
          </cell>
          <cell r="G222">
            <v>174352</v>
          </cell>
          <cell r="H222">
            <v>0</v>
          </cell>
          <cell r="I222">
            <v>0</v>
          </cell>
          <cell r="J222">
            <v>13298</v>
          </cell>
          <cell r="K222">
            <v>0</v>
          </cell>
          <cell r="L222">
            <v>13298</v>
          </cell>
          <cell r="M222">
            <v>187650</v>
          </cell>
          <cell r="N222">
            <v>172078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 t="str">
            <v>453473</v>
          </cell>
          <cell r="B223" t="str">
            <v>1251</v>
          </cell>
          <cell r="C223" t="str">
            <v>12</v>
          </cell>
          <cell r="D223" t="str">
            <v>23</v>
          </cell>
          <cell r="E223">
            <v>27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 t="str">
            <v>453473</v>
          </cell>
          <cell r="B224" t="str">
            <v>1251</v>
          </cell>
          <cell r="C224" t="str">
            <v>12</v>
          </cell>
          <cell r="D224" t="str">
            <v>23</v>
          </cell>
          <cell r="E224">
            <v>28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-304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 t="str">
            <v>453473</v>
          </cell>
          <cell r="B225" t="str">
            <v>1251</v>
          </cell>
          <cell r="C225" t="str">
            <v>12</v>
          </cell>
          <cell r="D225" t="str">
            <v>23</v>
          </cell>
          <cell r="E225">
            <v>29</v>
          </cell>
          <cell r="G225">
            <v>174352</v>
          </cell>
          <cell r="H225">
            <v>0</v>
          </cell>
          <cell r="I225">
            <v>0</v>
          </cell>
          <cell r="J225">
            <v>13298</v>
          </cell>
          <cell r="K225">
            <v>0</v>
          </cell>
          <cell r="L225">
            <v>13298</v>
          </cell>
          <cell r="M225">
            <v>187650</v>
          </cell>
          <cell r="N225">
            <v>171774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453473</v>
          </cell>
          <cell r="B226" t="str">
            <v>1251</v>
          </cell>
          <cell r="C226" t="str">
            <v>12</v>
          </cell>
          <cell r="D226" t="str">
            <v>23</v>
          </cell>
          <cell r="E226">
            <v>30</v>
          </cell>
          <cell r="G226">
            <v>27237</v>
          </cell>
          <cell r="H226">
            <v>0</v>
          </cell>
          <cell r="I226">
            <v>0</v>
          </cell>
          <cell r="J226">
            <v>2543</v>
          </cell>
          <cell r="K226">
            <v>0</v>
          </cell>
          <cell r="L226">
            <v>2543</v>
          </cell>
          <cell r="M226">
            <v>29780</v>
          </cell>
          <cell r="N226">
            <v>29788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453473</v>
          </cell>
          <cell r="B227" t="str">
            <v>1251</v>
          </cell>
          <cell r="C227" t="str">
            <v>12</v>
          </cell>
          <cell r="D227" t="str">
            <v>23</v>
          </cell>
          <cell r="E227">
            <v>31</v>
          </cell>
          <cell r="G227">
            <v>0</v>
          </cell>
          <cell r="H227">
            <v>0</v>
          </cell>
          <cell r="I227">
            <v>0</v>
          </cell>
          <cell r="J227">
            <v>208</v>
          </cell>
          <cell r="K227">
            <v>0</v>
          </cell>
          <cell r="L227">
            <v>208</v>
          </cell>
          <cell r="M227">
            <v>208</v>
          </cell>
          <cell r="N227">
            <v>208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 t="str">
            <v>453473</v>
          </cell>
          <cell r="B228" t="str">
            <v>1251</v>
          </cell>
          <cell r="C228" t="str">
            <v>12</v>
          </cell>
          <cell r="D228" t="str">
            <v>23</v>
          </cell>
          <cell r="E228">
            <v>32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 t="str">
            <v>453473</v>
          </cell>
          <cell r="B229" t="str">
            <v>1251</v>
          </cell>
          <cell r="C229" t="str">
            <v>12</v>
          </cell>
          <cell r="D229" t="str">
            <v>23</v>
          </cell>
          <cell r="E229">
            <v>33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 t="str">
            <v>453473</v>
          </cell>
          <cell r="B230" t="str">
            <v>1251</v>
          </cell>
          <cell r="C230" t="str">
            <v>12</v>
          </cell>
          <cell r="D230" t="str">
            <v>23</v>
          </cell>
          <cell r="E230">
            <v>34</v>
          </cell>
          <cell r="G230">
            <v>147115</v>
          </cell>
          <cell r="H230">
            <v>0</v>
          </cell>
          <cell r="I230">
            <v>0</v>
          </cell>
          <cell r="J230">
            <v>10158</v>
          </cell>
          <cell r="K230">
            <v>0</v>
          </cell>
          <cell r="L230">
            <v>10158</v>
          </cell>
          <cell r="M230">
            <v>157273</v>
          </cell>
          <cell r="N230">
            <v>142031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 t="str">
            <v>453473</v>
          </cell>
          <cell r="B231" t="str">
            <v>1251</v>
          </cell>
          <cell r="C231" t="str">
            <v>12</v>
          </cell>
          <cell r="D231" t="str">
            <v>23</v>
          </cell>
          <cell r="E231">
            <v>35</v>
          </cell>
          <cell r="G231">
            <v>0</v>
          </cell>
          <cell r="H231">
            <v>0</v>
          </cell>
          <cell r="I231">
            <v>0</v>
          </cell>
          <cell r="J231">
            <v>389</v>
          </cell>
          <cell r="K231">
            <v>0</v>
          </cell>
          <cell r="L231">
            <v>389</v>
          </cell>
          <cell r="M231">
            <v>389</v>
          </cell>
          <cell r="N231">
            <v>389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 t="str">
            <v>453473</v>
          </cell>
          <cell r="B232" t="str">
            <v>1251</v>
          </cell>
          <cell r="C232" t="str">
            <v>12</v>
          </cell>
          <cell r="D232" t="str">
            <v>23</v>
          </cell>
          <cell r="E232">
            <v>36</v>
          </cell>
          <cell r="G232">
            <v>174352</v>
          </cell>
          <cell r="H232">
            <v>0</v>
          </cell>
          <cell r="I232">
            <v>0</v>
          </cell>
          <cell r="J232">
            <v>13298</v>
          </cell>
          <cell r="K232">
            <v>0</v>
          </cell>
          <cell r="L232">
            <v>13298</v>
          </cell>
          <cell r="M232">
            <v>187650</v>
          </cell>
          <cell r="N232">
            <v>172416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453473</v>
          </cell>
          <cell r="B233" t="str">
            <v>1251</v>
          </cell>
          <cell r="C233" t="str">
            <v>12</v>
          </cell>
          <cell r="D233" t="str">
            <v>23</v>
          </cell>
          <cell r="E233">
            <v>37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 t="str">
            <v>453473</v>
          </cell>
          <cell r="B234" t="str">
            <v>1251</v>
          </cell>
          <cell r="C234" t="str">
            <v>12</v>
          </cell>
          <cell r="D234" t="str">
            <v>23</v>
          </cell>
          <cell r="E234">
            <v>38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 t="str">
            <v>453473</v>
          </cell>
          <cell r="B235" t="str">
            <v>1251</v>
          </cell>
          <cell r="C235" t="str">
            <v>12</v>
          </cell>
          <cell r="D235" t="str">
            <v>23</v>
          </cell>
          <cell r="E235">
            <v>39</v>
          </cell>
          <cell r="G235">
            <v>174352</v>
          </cell>
          <cell r="H235">
            <v>0</v>
          </cell>
          <cell r="I235">
            <v>0</v>
          </cell>
          <cell r="J235">
            <v>13298</v>
          </cell>
          <cell r="K235">
            <v>0</v>
          </cell>
          <cell r="L235">
            <v>13298</v>
          </cell>
          <cell r="M235">
            <v>187650</v>
          </cell>
          <cell r="N235">
            <v>172416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 t="str">
            <v>453473</v>
          </cell>
          <cell r="B236" t="str">
            <v>1251</v>
          </cell>
          <cell r="C236" t="str">
            <v>12</v>
          </cell>
          <cell r="D236" t="str">
            <v>24</v>
          </cell>
          <cell r="E236">
            <v>1</v>
          </cell>
          <cell r="G236">
            <v>0</v>
          </cell>
          <cell r="H236">
            <v>0</v>
          </cell>
          <cell r="I236">
            <v>36</v>
          </cell>
          <cell r="J236">
            <v>0</v>
          </cell>
          <cell r="K236">
            <v>36</v>
          </cell>
          <cell r="L236">
            <v>172027</v>
          </cell>
          <cell r="M236">
            <v>171774</v>
          </cell>
          <cell r="N236">
            <v>147</v>
          </cell>
          <cell r="O236">
            <v>0</v>
          </cell>
          <cell r="P236">
            <v>142</v>
          </cell>
          <cell r="Q236">
            <v>0</v>
          </cell>
          <cell r="R236">
            <v>289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 t="str">
            <v>453473</v>
          </cell>
          <cell r="B237" t="str">
            <v>1251</v>
          </cell>
          <cell r="C237" t="str">
            <v>12</v>
          </cell>
          <cell r="D237" t="str">
            <v>29</v>
          </cell>
          <cell r="E237">
            <v>1</v>
          </cell>
          <cell r="G237">
            <v>0</v>
          </cell>
          <cell r="H237">
            <v>147</v>
          </cell>
          <cell r="I237">
            <v>36</v>
          </cell>
          <cell r="J237">
            <v>142</v>
          </cell>
          <cell r="K237">
            <v>36</v>
          </cell>
          <cell r="L237">
            <v>289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329</v>
          </cell>
          <cell r="R237">
            <v>49</v>
          </cell>
          <cell r="S237">
            <v>0</v>
          </cell>
          <cell r="T237">
            <v>0</v>
          </cell>
          <cell r="U237">
            <v>24</v>
          </cell>
          <cell r="V237">
            <v>0</v>
          </cell>
          <cell r="W237">
            <v>0</v>
          </cell>
        </row>
        <row r="238">
          <cell r="A238" t="str">
            <v>453473</v>
          </cell>
          <cell r="B238" t="str">
            <v>1251</v>
          </cell>
          <cell r="C238" t="str">
            <v>12</v>
          </cell>
          <cell r="D238" t="str">
            <v>29</v>
          </cell>
          <cell r="E238">
            <v>9</v>
          </cell>
          <cell r="G238">
            <v>0</v>
          </cell>
          <cell r="H238">
            <v>0</v>
          </cell>
          <cell r="I238">
            <v>353</v>
          </cell>
          <cell r="J238">
            <v>49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389</v>
          </cell>
          <cell r="P238">
            <v>338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12236</v>
          </cell>
          <cell r="V238">
            <v>15242</v>
          </cell>
          <cell r="W238">
            <v>0</v>
          </cell>
        </row>
        <row r="239">
          <cell r="A239" t="str">
            <v>453473</v>
          </cell>
          <cell r="B239" t="str">
            <v>1251</v>
          </cell>
          <cell r="C239" t="str">
            <v>12</v>
          </cell>
          <cell r="D239" t="str">
            <v>29</v>
          </cell>
          <cell r="E239">
            <v>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12625</v>
          </cell>
          <cell r="L239">
            <v>15580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12625</v>
          </cell>
          <cell r="R239">
            <v>15580</v>
          </cell>
          <cell r="S239">
            <v>0</v>
          </cell>
          <cell r="T239">
            <v>0</v>
          </cell>
          <cell r="U239">
            <v>12625</v>
          </cell>
          <cell r="V239">
            <v>15580</v>
          </cell>
          <cell r="W239">
            <v>0</v>
          </cell>
        </row>
        <row r="240">
          <cell r="A240" t="str">
            <v>453473</v>
          </cell>
          <cell r="B240" t="str">
            <v>1251</v>
          </cell>
          <cell r="C240" t="str">
            <v>12</v>
          </cell>
          <cell r="D240" t="str">
            <v>29</v>
          </cell>
          <cell r="E240">
            <v>25</v>
          </cell>
          <cell r="G240">
            <v>0</v>
          </cell>
          <cell r="H240">
            <v>0</v>
          </cell>
          <cell r="I240">
            <v>25250</v>
          </cell>
          <cell r="J240">
            <v>31160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 t="str">
            <v>453473</v>
          </cell>
          <cell r="B241" t="str">
            <v>1251</v>
          </cell>
          <cell r="C241" t="str">
            <v>12</v>
          </cell>
          <cell r="D241" t="str">
            <v>34</v>
          </cell>
          <cell r="E241">
            <v>0</v>
          </cell>
          <cell r="G241">
            <v>84</v>
          </cell>
          <cell r="H241">
            <v>2718</v>
          </cell>
          <cell r="I241">
            <v>0</v>
          </cell>
          <cell r="J241">
            <v>0</v>
          </cell>
          <cell r="K241">
            <v>697</v>
          </cell>
          <cell r="L241">
            <v>0</v>
          </cell>
          <cell r="M241">
            <v>0</v>
          </cell>
          <cell r="N241">
            <v>206</v>
          </cell>
          <cell r="O241">
            <v>3415</v>
          </cell>
          <cell r="P241">
            <v>819</v>
          </cell>
          <cell r="Q241">
            <v>1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 t="str">
            <v>453473</v>
          </cell>
          <cell r="B242" t="str">
            <v>1251</v>
          </cell>
          <cell r="C242" t="str">
            <v>12</v>
          </cell>
          <cell r="D242" t="str">
            <v>34</v>
          </cell>
          <cell r="E242">
            <v>0</v>
          </cell>
          <cell r="G242">
            <v>86</v>
          </cell>
          <cell r="H242">
            <v>5019</v>
          </cell>
          <cell r="I242">
            <v>0</v>
          </cell>
          <cell r="J242">
            <v>0</v>
          </cell>
          <cell r="K242">
            <v>744</v>
          </cell>
          <cell r="L242">
            <v>0</v>
          </cell>
          <cell r="M242">
            <v>0</v>
          </cell>
          <cell r="N242">
            <v>384</v>
          </cell>
          <cell r="O242">
            <v>5763</v>
          </cell>
          <cell r="P242">
            <v>990</v>
          </cell>
          <cell r="Q242">
            <v>2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 t="str">
            <v>453473</v>
          </cell>
          <cell r="B243" t="str">
            <v>1251</v>
          </cell>
          <cell r="C243" t="str">
            <v>12</v>
          </cell>
          <cell r="D243" t="str">
            <v>34</v>
          </cell>
          <cell r="E243">
            <v>0</v>
          </cell>
          <cell r="G243">
            <v>94</v>
          </cell>
          <cell r="H243">
            <v>4905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368</v>
          </cell>
          <cell r="O243">
            <v>4905</v>
          </cell>
          <cell r="P243">
            <v>361</v>
          </cell>
          <cell r="Q243">
            <v>5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 t="str">
            <v>453473</v>
          </cell>
          <cell r="B244" t="str">
            <v>1251</v>
          </cell>
          <cell r="C244" t="str">
            <v>12</v>
          </cell>
          <cell r="D244" t="str">
            <v>34</v>
          </cell>
          <cell r="E244">
            <v>0</v>
          </cell>
          <cell r="G244">
            <v>95</v>
          </cell>
          <cell r="H244">
            <v>11799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910</v>
          </cell>
          <cell r="O244">
            <v>11799</v>
          </cell>
          <cell r="P244">
            <v>1403</v>
          </cell>
          <cell r="Q244">
            <v>10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 t="str">
            <v>453473</v>
          </cell>
          <cell r="B245" t="str">
            <v>1251</v>
          </cell>
          <cell r="C245" t="str">
            <v>12</v>
          </cell>
          <cell r="D245" t="str">
            <v>34</v>
          </cell>
          <cell r="E245">
            <v>0</v>
          </cell>
          <cell r="G245">
            <v>96</v>
          </cell>
          <cell r="H245">
            <v>1244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94</v>
          </cell>
          <cell r="O245">
            <v>1244</v>
          </cell>
          <cell r="P245">
            <v>89</v>
          </cell>
          <cell r="Q245">
            <v>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 t="str">
            <v>453473</v>
          </cell>
          <cell r="B246" t="str">
            <v>1251</v>
          </cell>
          <cell r="C246" t="str">
            <v>12</v>
          </cell>
          <cell r="D246" t="str">
            <v>34</v>
          </cell>
          <cell r="E246">
            <v>0</v>
          </cell>
          <cell r="G246">
            <v>97</v>
          </cell>
          <cell r="H246">
            <v>3050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229</v>
          </cell>
          <cell r="O246">
            <v>3050</v>
          </cell>
          <cell r="P246">
            <v>486</v>
          </cell>
          <cell r="Q246">
            <v>3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 t="str">
            <v>453473</v>
          </cell>
          <cell r="B247" t="str">
            <v>1251</v>
          </cell>
          <cell r="C247" t="str">
            <v>12</v>
          </cell>
          <cell r="D247" t="str">
            <v>34</v>
          </cell>
          <cell r="E247">
            <v>0</v>
          </cell>
          <cell r="G247">
            <v>98</v>
          </cell>
          <cell r="H247">
            <v>2959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221</v>
          </cell>
          <cell r="O247">
            <v>2959</v>
          </cell>
          <cell r="P247">
            <v>559</v>
          </cell>
          <cell r="Q247">
            <v>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A248" t="str">
            <v>453473</v>
          </cell>
          <cell r="B248" t="str">
            <v>1251</v>
          </cell>
          <cell r="C248" t="str">
            <v>12</v>
          </cell>
          <cell r="D248" t="str">
            <v>34</v>
          </cell>
          <cell r="E248">
            <v>0</v>
          </cell>
          <cell r="G248">
            <v>99</v>
          </cell>
          <cell r="H248">
            <v>6661</v>
          </cell>
          <cell r="I248">
            <v>0</v>
          </cell>
          <cell r="J248">
            <v>0</v>
          </cell>
          <cell r="K248">
            <v>263</v>
          </cell>
          <cell r="L248">
            <v>0</v>
          </cell>
          <cell r="M248">
            <v>0</v>
          </cell>
          <cell r="N248">
            <v>502</v>
          </cell>
          <cell r="O248">
            <v>6924</v>
          </cell>
          <cell r="P248">
            <v>1782</v>
          </cell>
          <cell r="Q248">
            <v>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 t="str">
            <v>453473</v>
          </cell>
          <cell r="B249" t="str">
            <v>1251</v>
          </cell>
          <cell r="C249" t="str">
            <v>12</v>
          </cell>
          <cell r="D249" t="str">
            <v>34</v>
          </cell>
          <cell r="E249">
            <v>0</v>
          </cell>
          <cell r="G249">
            <v>101</v>
          </cell>
          <cell r="H249">
            <v>10490</v>
          </cell>
          <cell r="I249">
            <v>0</v>
          </cell>
          <cell r="J249">
            <v>0</v>
          </cell>
          <cell r="K249">
            <v>394</v>
          </cell>
          <cell r="L249">
            <v>0</v>
          </cell>
          <cell r="M249">
            <v>0</v>
          </cell>
          <cell r="N249">
            <v>783</v>
          </cell>
          <cell r="O249">
            <v>10884</v>
          </cell>
          <cell r="P249">
            <v>2089</v>
          </cell>
          <cell r="Q249">
            <v>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 t="str">
            <v>453473</v>
          </cell>
          <cell r="B250" t="str">
            <v>1251</v>
          </cell>
          <cell r="C250" t="str">
            <v>12</v>
          </cell>
          <cell r="D250" t="str">
            <v>34</v>
          </cell>
          <cell r="E250">
            <v>0</v>
          </cell>
          <cell r="G250">
            <v>105</v>
          </cell>
          <cell r="H250">
            <v>48845</v>
          </cell>
          <cell r="I250">
            <v>0</v>
          </cell>
          <cell r="J250">
            <v>0</v>
          </cell>
          <cell r="K250">
            <v>2098</v>
          </cell>
          <cell r="L250">
            <v>0</v>
          </cell>
          <cell r="M250">
            <v>0</v>
          </cell>
          <cell r="N250">
            <v>3697</v>
          </cell>
          <cell r="O250">
            <v>50943</v>
          </cell>
          <cell r="P250">
            <v>8578</v>
          </cell>
          <cell r="Q250">
            <v>32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 t="str">
            <v>453473</v>
          </cell>
          <cell r="B251" t="str">
            <v>1251</v>
          </cell>
          <cell r="C251" t="str">
            <v>12</v>
          </cell>
          <cell r="D251" t="str">
            <v>34</v>
          </cell>
          <cell r="E251">
            <v>0</v>
          </cell>
          <cell r="G251">
            <v>151</v>
          </cell>
          <cell r="H251">
            <v>48845</v>
          </cell>
          <cell r="I251">
            <v>0</v>
          </cell>
          <cell r="J251">
            <v>0</v>
          </cell>
          <cell r="K251">
            <v>2098</v>
          </cell>
          <cell r="L251">
            <v>0</v>
          </cell>
          <cell r="M251">
            <v>0</v>
          </cell>
          <cell r="N251">
            <v>3697</v>
          </cell>
          <cell r="O251">
            <v>50943</v>
          </cell>
          <cell r="P251">
            <v>8578</v>
          </cell>
          <cell r="Q251">
            <v>32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 t="str">
            <v>453473</v>
          </cell>
          <cell r="B252" t="str">
            <v>1251</v>
          </cell>
          <cell r="C252" t="str">
            <v>12</v>
          </cell>
          <cell r="D252" t="str">
            <v>34</v>
          </cell>
          <cell r="E252">
            <v>0</v>
          </cell>
          <cell r="G252">
            <v>153</v>
          </cell>
          <cell r="H252">
            <v>1279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84</v>
          </cell>
          <cell r="O252">
            <v>1279</v>
          </cell>
          <cell r="P252">
            <v>269</v>
          </cell>
          <cell r="Q252">
            <v>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 t="str">
            <v>453473</v>
          </cell>
          <cell r="B253" t="str">
            <v>1251</v>
          </cell>
          <cell r="C253" t="str">
            <v>12</v>
          </cell>
          <cell r="D253" t="str">
            <v>34</v>
          </cell>
          <cell r="E253">
            <v>0</v>
          </cell>
          <cell r="G253">
            <v>157</v>
          </cell>
          <cell r="H253">
            <v>1279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84</v>
          </cell>
          <cell r="O253">
            <v>1279</v>
          </cell>
          <cell r="P253">
            <v>269</v>
          </cell>
          <cell r="Q253">
            <v>1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 t="str">
            <v>453473</v>
          </cell>
          <cell r="B254" t="str">
            <v>1251</v>
          </cell>
          <cell r="C254" t="str">
            <v>12</v>
          </cell>
          <cell r="D254" t="str">
            <v>34</v>
          </cell>
          <cell r="E254">
            <v>0</v>
          </cell>
          <cell r="G254">
            <v>158</v>
          </cell>
          <cell r="H254">
            <v>50124</v>
          </cell>
          <cell r="I254">
            <v>0</v>
          </cell>
          <cell r="J254">
            <v>0</v>
          </cell>
          <cell r="K254">
            <v>2098</v>
          </cell>
          <cell r="L254">
            <v>0</v>
          </cell>
          <cell r="M254">
            <v>0</v>
          </cell>
          <cell r="N254">
            <v>3781</v>
          </cell>
          <cell r="O254">
            <v>52222</v>
          </cell>
          <cell r="P254">
            <v>8847</v>
          </cell>
          <cell r="Q254">
            <v>33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 t="str">
            <v>453473</v>
          </cell>
          <cell r="B255" t="str">
            <v>1251</v>
          </cell>
          <cell r="C255" t="str">
            <v>12</v>
          </cell>
          <cell r="D255" t="str">
            <v>35</v>
          </cell>
          <cell r="E255">
            <v>1</v>
          </cell>
          <cell r="G255">
            <v>50943</v>
          </cell>
          <cell r="H255">
            <v>1279</v>
          </cell>
          <cell r="I255">
            <v>0</v>
          </cell>
          <cell r="J255">
            <v>0</v>
          </cell>
          <cell r="K255">
            <v>52222</v>
          </cell>
          <cell r="L255">
            <v>8578</v>
          </cell>
          <cell r="M255">
            <v>269</v>
          </cell>
          <cell r="N255">
            <v>0</v>
          </cell>
          <cell r="O255">
            <v>0</v>
          </cell>
          <cell r="P255">
            <v>8847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 t="str">
            <v>453473</v>
          </cell>
          <cell r="B256" t="str">
            <v>1251</v>
          </cell>
          <cell r="C256" t="str">
            <v>12</v>
          </cell>
          <cell r="D256" t="str">
            <v>35</v>
          </cell>
          <cell r="E256">
            <v>4</v>
          </cell>
          <cell r="G256">
            <v>912</v>
          </cell>
          <cell r="H256">
            <v>0</v>
          </cell>
          <cell r="I256">
            <v>0</v>
          </cell>
          <cell r="J256">
            <v>0</v>
          </cell>
          <cell r="K256">
            <v>912</v>
          </cell>
          <cell r="L256">
            <v>1575</v>
          </cell>
          <cell r="M256">
            <v>0</v>
          </cell>
          <cell r="N256">
            <v>0</v>
          </cell>
          <cell r="O256">
            <v>0</v>
          </cell>
          <cell r="P256">
            <v>1575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 t="str">
            <v>453473</v>
          </cell>
          <cell r="B257" t="str">
            <v>1251</v>
          </cell>
          <cell r="C257" t="str">
            <v>12</v>
          </cell>
          <cell r="D257" t="str">
            <v>35</v>
          </cell>
          <cell r="E257">
            <v>7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11065</v>
          </cell>
          <cell r="M257">
            <v>269</v>
          </cell>
          <cell r="N257">
            <v>0</v>
          </cell>
          <cell r="O257">
            <v>0</v>
          </cell>
          <cell r="P257">
            <v>11334</v>
          </cell>
          <cell r="Q257">
            <v>0</v>
          </cell>
          <cell r="R257">
            <v>0</v>
          </cell>
          <cell r="S257">
            <v>3606</v>
          </cell>
          <cell r="T257">
            <v>0</v>
          </cell>
          <cell r="U257">
            <v>3606</v>
          </cell>
          <cell r="V257">
            <v>0</v>
          </cell>
          <cell r="W257">
            <v>0</v>
          </cell>
        </row>
        <row r="258">
          <cell r="A258" t="str">
            <v>453473</v>
          </cell>
          <cell r="B258" t="str">
            <v>1251</v>
          </cell>
          <cell r="C258" t="str">
            <v>12</v>
          </cell>
          <cell r="D258" t="str">
            <v>35</v>
          </cell>
          <cell r="E258">
            <v>10</v>
          </cell>
          <cell r="G258">
            <v>62008</v>
          </cell>
          <cell r="H258">
            <v>1548</v>
          </cell>
          <cell r="I258">
            <v>3606</v>
          </cell>
          <cell r="J258">
            <v>0</v>
          </cell>
          <cell r="K258">
            <v>67162</v>
          </cell>
          <cell r="L258">
            <v>32</v>
          </cell>
          <cell r="M258">
            <v>1</v>
          </cell>
          <cell r="N258">
            <v>0</v>
          </cell>
          <cell r="O258">
            <v>0</v>
          </cell>
          <cell r="P258">
            <v>33</v>
          </cell>
          <cell r="Q258">
            <v>32</v>
          </cell>
          <cell r="R258">
            <v>1</v>
          </cell>
          <cell r="S258">
            <v>0</v>
          </cell>
          <cell r="T258">
            <v>0</v>
          </cell>
          <cell r="U258">
            <v>33</v>
          </cell>
          <cell r="V258">
            <v>0</v>
          </cell>
          <cell r="W258">
            <v>0</v>
          </cell>
        </row>
        <row r="259">
          <cell r="A259" t="str">
            <v>453473</v>
          </cell>
          <cell r="B259" t="str">
            <v>1251</v>
          </cell>
          <cell r="C259" t="str">
            <v>12</v>
          </cell>
          <cell r="D259" t="str">
            <v>35</v>
          </cell>
          <cell r="E259">
            <v>13</v>
          </cell>
          <cell r="G259">
            <v>32</v>
          </cell>
          <cell r="H259">
            <v>1</v>
          </cell>
          <cell r="I259">
            <v>0</v>
          </cell>
          <cell r="J259">
            <v>0</v>
          </cell>
          <cell r="K259">
            <v>33</v>
          </cell>
          <cell r="L259">
            <v>32</v>
          </cell>
          <cell r="M259">
            <v>1</v>
          </cell>
          <cell r="N259">
            <v>0</v>
          </cell>
          <cell r="O259">
            <v>0</v>
          </cell>
          <cell r="P259">
            <v>33</v>
          </cell>
          <cell r="Q259">
            <v>32</v>
          </cell>
          <cell r="R259">
            <v>1</v>
          </cell>
          <cell r="S259">
            <v>0</v>
          </cell>
          <cell r="T259">
            <v>0</v>
          </cell>
          <cell r="U259">
            <v>33</v>
          </cell>
          <cell r="V259">
            <v>0</v>
          </cell>
          <cell r="W259">
            <v>0</v>
          </cell>
        </row>
        <row r="260">
          <cell r="A260" t="str">
            <v>453473</v>
          </cell>
          <cell r="B260" t="str">
            <v>1251</v>
          </cell>
          <cell r="C260" t="str">
            <v>12</v>
          </cell>
          <cell r="D260" t="str">
            <v>35</v>
          </cell>
          <cell r="E260">
            <v>16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32</v>
          </cell>
          <cell r="R260">
            <v>1</v>
          </cell>
          <cell r="S260">
            <v>0</v>
          </cell>
          <cell r="T260">
            <v>0</v>
          </cell>
          <cell r="U260">
            <v>33</v>
          </cell>
          <cell r="V260">
            <v>0</v>
          </cell>
          <cell r="W260">
            <v>0</v>
          </cell>
        </row>
        <row r="261">
          <cell r="A261" t="str">
            <v>453473</v>
          </cell>
          <cell r="B261" t="str">
            <v>1251</v>
          </cell>
          <cell r="C261" t="str">
            <v>12</v>
          </cell>
          <cell r="D261" t="str">
            <v>35</v>
          </cell>
          <cell r="E261">
            <v>19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 t="str">
            <v>453473</v>
          </cell>
          <cell r="B262" t="str">
            <v>1251</v>
          </cell>
          <cell r="C262" t="str">
            <v>12</v>
          </cell>
          <cell r="D262" t="str">
            <v>37</v>
          </cell>
          <cell r="E262">
            <v>0</v>
          </cell>
          <cell r="G262">
            <v>55131501</v>
          </cell>
          <cell r="H262">
            <v>210</v>
          </cell>
          <cell r="I262">
            <v>0</v>
          </cell>
          <cell r="J262">
            <v>225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 t="str">
            <v>453473</v>
          </cell>
          <cell r="B263" t="str">
            <v>1251</v>
          </cell>
          <cell r="C263" t="str">
            <v>12</v>
          </cell>
          <cell r="D263" t="str">
            <v>37</v>
          </cell>
          <cell r="E263">
            <v>0</v>
          </cell>
          <cell r="G263">
            <v>55131502</v>
          </cell>
          <cell r="H263">
            <v>0</v>
          </cell>
          <cell r="I263">
            <v>0</v>
          </cell>
          <cell r="J263">
            <v>230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453473</v>
          </cell>
          <cell r="B264" t="str">
            <v>1251</v>
          </cell>
          <cell r="C264" t="str">
            <v>12</v>
          </cell>
          <cell r="D264" t="str">
            <v>37</v>
          </cell>
          <cell r="E264">
            <v>0</v>
          </cell>
          <cell r="G264">
            <v>55232301</v>
          </cell>
          <cell r="H264">
            <v>5</v>
          </cell>
          <cell r="I264">
            <v>0</v>
          </cell>
          <cell r="J264">
            <v>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 t="str">
            <v>453473</v>
          </cell>
          <cell r="B265" t="str">
            <v>1251</v>
          </cell>
          <cell r="C265" t="str">
            <v>12</v>
          </cell>
          <cell r="D265" t="str">
            <v>37</v>
          </cell>
          <cell r="E265">
            <v>0</v>
          </cell>
          <cell r="G265">
            <v>55232302</v>
          </cell>
          <cell r="H265">
            <v>0</v>
          </cell>
          <cell r="I265">
            <v>0</v>
          </cell>
          <cell r="J265">
            <v>1542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 t="str">
            <v>453473</v>
          </cell>
          <cell r="B266" t="str">
            <v>1251</v>
          </cell>
          <cell r="C266" t="str">
            <v>12</v>
          </cell>
          <cell r="D266" t="str">
            <v>37</v>
          </cell>
          <cell r="E266">
            <v>0</v>
          </cell>
          <cell r="G266">
            <v>55233401</v>
          </cell>
          <cell r="H266">
            <v>169</v>
          </cell>
          <cell r="I266">
            <v>0</v>
          </cell>
          <cell r="J266">
            <v>189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 t="str">
            <v>453473</v>
          </cell>
          <cell r="B267" t="str">
            <v>1251</v>
          </cell>
          <cell r="C267" t="str">
            <v>12</v>
          </cell>
          <cell r="D267" t="str">
            <v>37</v>
          </cell>
          <cell r="E267">
            <v>0</v>
          </cell>
          <cell r="G267">
            <v>55233402</v>
          </cell>
          <cell r="H267">
            <v>0</v>
          </cell>
          <cell r="I267">
            <v>0</v>
          </cell>
          <cell r="J267">
            <v>37805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453473</v>
          </cell>
          <cell r="B268" t="str">
            <v>1251</v>
          </cell>
          <cell r="C268" t="str">
            <v>12</v>
          </cell>
          <cell r="D268" t="str">
            <v>37</v>
          </cell>
          <cell r="E268">
            <v>0</v>
          </cell>
          <cell r="G268">
            <v>75176801</v>
          </cell>
          <cell r="H268">
            <v>230</v>
          </cell>
          <cell r="I268">
            <v>0</v>
          </cell>
          <cell r="J268">
            <v>230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 t="str">
            <v>453473</v>
          </cell>
          <cell r="B269" t="str">
            <v>1251</v>
          </cell>
          <cell r="C269" t="str">
            <v>12</v>
          </cell>
          <cell r="D269" t="str">
            <v>37</v>
          </cell>
          <cell r="E269">
            <v>0</v>
          </cell>
          <cell r="G269">
            <v>75195001</v>
          </cell>
          <cell r="H269">
            <v>83</v>
          </cell>
          <cell r="I269">
            <v>0</v>
          </cell>
          <cell r="J269">
            <v>111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 t="str">
            <v>453473</v>
          </cell>
          <cell r="B270" t="str">
            <v>1251</v>
          </cell>
          <cell r="C270" t="str">
            <v>12</v>
          </cell>
          <cell r="D270" t="str">
            <v>37</v>
          </cell>
          <cell r="E270">
            <v>0</v>
          </cell>
          <cell r="G270">
            <v>75195002</v>
          </cell>
          <cell r="H270">
            <v>0</v>
          </cell>
          <cell r="I270">
            <v>0</v>
          </cell>
          <cell r="J270">
            <v>20581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 t="str">
            <v>453473</v>
          </cell>
          <cell r="B271" t="str">
            <v>1251</v>
          </cell>
          <cell r="C271" t="str">
            <v>12</v>
          </cell>
          <cell r="D271" t="str">
            <v>37</v>
          </cell>
          <cell r="E271">
            <v>0</v>
          </cell>
          <cell r="G271">
            <v>80512401</v>
          </cell>
          <cell r="H271">
            <v>210</v>
          </cell>
          <cell r="I271">
            <v>0</v>
          </cell>
          <cell r="J271">
            <v>225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453473</v>
          </cell>
          <cell r="B272" t="str">
            <v>1251</v>
          </cell>
          <cell r="C272" t="str">
            <v>12</v>
          </cell>
          <cell r="D272" t="str">
            <v>37</v>
          </cell>
          <cell r="E272">
            <v>0</v>
          </cell>
          <cell r="G272">
            <v>80512402</v>
          </cell>
          <cell r="H272">
            <v>0</v>
          </cell>
          <cell r="I272">
            <v>0</v>
          </cell>
          <cell r="J272">
            <v>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453473</v>
          </cell>
          <cell r="B273" t="str">
            <v>1251</v>
          </cell>
          <cell r="C273" t="str">
            <v>12</v>
          </cell>
          <cell r="D273" t="str">
            <v>37</v>
          </cell>
          <cell r="E273">
            <v>0</v>
          </cell>
          <cell r="G273">
            <v>99999901</v>
          </cell>
          <cell r="H273">
            <v>907</v>
          </cell>
          <cell r="I273">
            <v>0</v>
          </cell>
          <cell r="J273">
            <v>988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 t="str">
            <v>453473</v>
          </cell>
          <cell r="B274" t="str">
            <v>1251</v>
          </cell>
          <cell r="C274" t="str">
            <v>12</v>
          </cell>
          <cell r="D274" t="str">
            <v>37</v>
          </cell>
          <cell r="E274">
            <v>0</v>
          </cell>
          <cell r="G274">
            <v>99999902</v>
          </cell>
          <cell r="H274">
            <v>0</v>
          </cell>
          <cell r="I274">
            <v>0</v>
          </cell>
          <cell r="J274">
            <v>60166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 t="str">
            <v>453473</v>
          </cell>
          <cell r="B275" t="str">
            <v>1251</v>
          </cell>
          <cell r="C275" t="str">
            <v>12</v>
          </cell>
          <cell r="D275" t="str">
            <v>38</v>
          </cell>
          <cell r="E275">
            <v>1</v>
          </cell>
          <cell r="G275">
            <v>153</v>
          </cell>
          <cell r="H275">
            <v>74598</v>
          </cell>
          <cell r="I275">
            <v>23741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98492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 t="str">
            <v>453473</v>
          </cell>
          <cell r="B276" t="str">
            <v>1251</v>
          </cell>
          <cell r="C276" t="str">
            <v>12</v>
          </cell>
          <cell r="D276" t="str">
            <v>38</v>
          </cell>
          <cell r="E276">
            <v>2</v>
          </cell>
          <cell r="G276">
            <v>108</v>
          </cell>
          <cell r="H276">
            <v>0</v>
          </cell>
          <cell r="I276">
            <v>247</v>
          </cell>
          <cell r="J276">
            <v>5533</v>
          </cell>
          <cell r="K276">
            <v>0</v>
          </cell>
          <cell r="L276">
            <v>0</v>
          </cell>
          <cell r="M276">
            <v>0</v>
          </cell>
          <cell r="N276">
            <v>5888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 t="str">
            <v>453473</v>
          </cell>
          <cell r="B277" t="str">
            <v>1251</v>
          </cell>
          <cell r="C277" t="str">
            <v>12</v>
          </cell>
          <cell r="D277" t="str">
            <v>38</v>
          </cell>
          <cell r="E277">
            <v>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453473</v>
          </cell>
          <cell r="B278" t="str">
            <v>1251</v>
          </cell>
          <cell r="C278" t="str">
            <v>12</v>
          </cell>
          <cell r="D278" t="str">
            <v>38</v>
          </cell>
          <cell r="E278">
            <v>4</v>
          </cell>
          <cell r="G278">
            <v>22</v>
          </cell>
          <cell r="H278">
            <v>0</v>
          </cell>
          <cell r="I278">
            <v>49</v>
          </cell>
          <cell r="J278">
            <v>898</v>
          </cell>
          <cell r="K278">
            <v>0</v>
          </cell>
          <cell r="L278">
            <v>0</v>
          </cell>
          <cell r="M278">
            <v>0</v>
          </cell>
          <cell r="N278">
            <v>969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453473</v>
          </cell>
          <cell r="B279" t="str">
            <v>1251</v>
          </cell>
          <cell r="C279" t="str">
            <v>12</v>
          </cell>
          <cell r="D279" t="str">
            <v>38</v>
          </cell>
          <cell r="E279">
            <v>5</v>
          </cell>
          <cell r="G279">
            <v>130</v>
          </cell>
          <cell r="H279">
            <v>0</v>
          </cell>
          <cell r="I279">
            <v>296</v>
          </cell>
          <cell r="J279">
            <v>6431</v>
          </cell>
          <cell r="K279">
            <v>0</v>
          </cell>
          <cell r="L279">
            <v>0</v>
          </cell>
          <cell r="M279">
            <v>0</v>
          </cell>
          <cell r="N279">
            <v>6857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453473</v>
          </cell>
          <cell r="B280" t="str">
            <v>1251</v>
          </cell>
          <cell r="C280" t="str">
            <v>12</v>
          </cell>
          <cell r="D280" t="str">
            <v>38</v>
          </cell>
          <cell r="E280">
            <v>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 t="str">
            <v>453473</v>
          </cell>
          <cell r="B281" t="str">
            <v>1251</v>
          </cell>
          <cell r="C281" t="str">
            <v>12</v>
          </cell>
          <cell r="D281" t="str">
            <v>38</v>
          </cell>
          <cell r="E281">
            <v>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 t="str">
            <v>453473</v>
          </cell>
          <cell r="B282" t="str">
            <v>1251</v>
          </cell>
          <cell r="C282" t="str">
            <v>12</v>
          </cell>
          <cell r="D282" t="str">
            <v>38</v>
          </cell>
          <cell r="E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 t="str">
            <v>453473</v>
          </cell>
          <cell r="B283" t="str">
            <v>1251</v>
          </cell>
          <cell r="C283" t="str">
            <v>12</v>
          </cell>
          <cell r="D283" t="str">
            <v>38</v>
          </cell>
          <cell r="E283">
            <v>9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 t="str">
            <v>453473</v>
          </cell>
          <cell r="B284" t="str">
            <v>1251</v>
          </cell>
          <cell r="C284" t="str">
            <v>12</v>
          </cell>
          <cell r="D284" t="str">
            <v>38</v>
          </cell>
          <cell r="E284">
            <v>10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453473</v>
          </cell>
          <cell r="B285" t="str">
            <v>1251</v>
          </cell>
          <cell r="C285" t="str">
            <v>12</v>
          </cell>
          <cell r="D285" t="str">
            <v>38</v>
          </cell>
          <cell r="E285">
            <v>11</v>
          </cell>
          <cell r="G285">
            <v>130</v>
          </cell>
          <cell r="H285">
            <v>0</v>
          </cell>
          <cell r="I285">
            <v>296</v>
          </cell>
          <cell r="J285">
            <v>6431</v>
          </cell>
          <cell r="K285">
            <v>0</v>
          </cell>
          <cell r="L285">
            <v>0</v>
          </cell>
          <cell r="M285">
            <v>0</v>
          </cell>
          <cell r="N285">
            <v>6857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 t="str">
            <v>453473</v>
          </cell>
          <cell r="B286" t="str">
            <v>1251</v>
          </cell>
          <cell r="C286" t="str">
            <v>12</v>
          </cell>
          <cell r="D286" t="str">
            <v>38</v>
          </cell>
          <cell r="E286">
            <v>12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 t="str">
            <v>453473</v>
          </cell>
          <cell r="B287" t="str">
            <v>1251</v>
          </cell>
          <cell r="C287" t="str">
            <v>12</v>
          </cell>
          <cell r="D287" t="str">
            <v>38</v>
          </cell>
          <cell r="E287">
            <v>13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 t="str">
            <v>453473</v>
          </cell>
          <cell r="B288" t="str">
            <v>1251</v>
          </cell>
          <cell r="C288" t="str">
            <v>12</v>
          </cell>
          <cell r="D288" t="str">
            <v>38</v>
          </cell>
          <cell r="E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 t="str">
            <v>453473</v>
          </cell>
          <cell r="B289" t="str">
            <v>1251</v>
          </cell>
          <cell r="C289" t="str">
            <v>12</v>
          </cell>
          <cell r="D289" t="str">
            <v>38</v>
          </cell>
          <cell r="E289">
            <v>15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453473</v>
          </cell>
          <cell r="B290" t="str">
            <v>1251</v>
          </cell>
          <cell r="C290" t="str">
            <v>12</v>
          </cell>
          <cell r="D290" t="str">
            <v>38</v>
          </cell>
          <cell r="E290">
            <v>16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 t="str">
            <v>453473</v>
          </cell>
          <cell r="B291" t="str">
            <v>1251</v>
          </cell>
          <cell r="C291" t="str">
            <v>12</v>
          </cell>
          <cell r="D291" t="str">
            <v>38</v>
          </cell>
          <cell r="E291">
            <v>17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 t="str">
            <v>453473</v>
          </cell>
          <cell r="B292" t="str">
            <v>1251</v>
          </cell>
          <cell r="C292" t="str">
            <v>12</v>
          </cell>
          <cell r="D292" t="str">
            <v>38</v>
          </cell>
          <cell r="E292">
            <v>18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453473</v>
          </cell>
          <cell r="B293" t="str">
            <v>1251</v>
          </cell>
          <cell r="C293" t="str">
            <v>12</v>
          </cell>
          <cell r="D293" t="str">
            <v>38</v>
          </cell>
          <cell r="E293">
            <v>19</v>
          </cell>
          <cell r="G293">
            <v>283</v>
          </cell>
          <cell r="H293">
            <v>74598</v>
          </cell>
          <cell r="I293">
            <v>24037</v>
          </cell>
          <cell r="J293">
            <v>6431</v>
          </cell>
          <cell r="K293">
            <v>0</v>
          </cell>
          <cell r="L293">
            <v>0</v>
          </cell>
          <cell r="M293">
            <v>0</v>
          </cell>
          <cell r="N293">
            <v>105349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 t="str">
            <v>453473</v>
          </cell>
          <cell r="B294" t="str">
            <v>1251</v>
          </cell>
          <cell r="C294" t="str">
            <v>12</v>
          </cell>
          <cell r="D294" t="str">
            <v>38</v>
          </cell>
          <cell r="E294">
            <v>20</v>
          </cell>
          <cell r="G294">
            <v>135</v>
          </cell>
          <cell r="H294">
            <v>9455</v>
          </cell>
          <cell r="I294">
            <v>15825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25415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A295" t="str">
            <v>453473</v>
          </cell>
          <cell r="B295" t="str">
            <v>1251</v>
          </cell>
          <cell r="C295" t="str">
            <v>12</v>
          </cell>
          <cell r="D295" t="str">
            <v>38</v>
          </cell>
          <cell r="E295">
            <v>21</v>
          </cell>
          <cell r="G295">
            <v>59</v>
          </cell>
          <cell r="H295">
            <v>1491</v>
          </cell>
          <cell r="I295">
            <v>2534</v>
          </cell>
          <cell r="J295">
            <v>1022</v>
          </cell>
          <cell r="K295">
            <v>0</v>
          </cell>
          <cell r="L295">
            <v>0</v>
          </cell>
          <cell r="M295">
            <v>0</v>
          </cell>
          <cell r="N295">
            <v>5106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A296" t="str">
            <v>453473</v>
          </cell>
          <cell r="B296" t="str">
            <v>1251</v>
          </cell>
          <cell r="C296" t="str">
            <v>12</v>
          </cell>
          <cell r="D296" t="str">
            <v>38</v>
          </cell>
          <cell r="E296">
            <v>22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A297" t="str">
            <v>453473</v>
          </cell>
          <cell r="B297" t="str">
            <v>1251</v>
          </cell>
          <cell r="C297" t="str">
            <v>12</v>
          </cell>
          <cell r="D297" t="str">
            <v>38</v>
          </cell>
          <cell r="E297">
            <v>23</v>
          </cell>
          <cell r="G297">
            <v>194</v>
          </cell>
          <cell r="H297">
            <v>10946</v>
          </cell>
          <cell r="I297">
            <v>18359</v>
          </cell>
          <cell r="J297">
            <v>1022</v>
          </cell>
          <cell r="K297">
            <v>0</v>
          </cell>
          <cell r="L297">
            <v>0</v>
          </cell>
          <cell r="M297">
            <v>0</v>
          </cell>
          <cell r="N297">
            <v>30521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 t="str">
            <v>453473</v>
          </cell>
          <cell r="B298" t="str">
            <v>1251</v>
          </cell>
          <cell r="C298" t="str">
            <v>12</v>
          </cell>
          <cell r="D298" t="str">
            <v>38</v>
          </cell>
          <cell r="E298">
            <v>24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 t="str">
            <v>453473</v>
          </cell>
          <cell r="B299" t="str">
            <v>1251</v>
          </cell>
          <cell r="C299" t="str">
            <v>12</v>
          </cell>
          <cell r="D299" t="str">
            <v>38</v>
          </cell>
          <cell r="E299">
            <v>25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 t="str">
            <v>453473</v>
          </cell>
          <cell r="B300" t="str">
            <v>1251</v>
          </cell>
          <cell r="C300" t="str">
            <v>12</v>
          </cell>
          <cell r="D300" t="str">
            <v>38</v>
          </cell>
          <cell r="E300">
            <v>26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453473</v>
          </cell>
          <cell r="B301" t="str">
            <v>1251</v>
          </cell>
          <cell r="C301" t="str">
            <v>12</v>
          </cell>
          <cell r="D301" t="str">
            <v>38</v>
          </cell>
          <cell r="E301">
            <v>27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 t="str">
            <v>453473</v>
          </cell>
          <cell r="B302" t="str">
            <v>1251</v>
          </cell>
          <cell r="C302" t="str">
            <v>12</v>
          </cell>
          <cell r="D302" t="str">
            <v>38</v>
          </cell>
          <cell r="E302">
            <v>28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 t="str">
            <v>453473</v>
          </cell>
          <cell r="B303" t="str">
            <v>1251</v>
          </cell>
          <cell r="C303" t="str">
            <v>12</v>
          </cell>
          <cell r="D303" t="str">
            <v>38</v>
          </cell>
          <cell r="E303">
            <v>29</v>
          </cell>
          <cell r="G303">
            <v>194</v>
          </cell>
          <cell r="H303">
            <v>10946</v>
          </cell>
          <cell r="I303">
            <v>18359</v>
          </cell>
          <cell r="J303">
            <v>1022</v>
          </cell>
          <cell r="K303">
            <v>0</v>
          </cell>
          <cell r="L303">
            <v>0</v>
          </cell>
          <cell r="M303">
            <v>0</v>
          </cell>
          <cell r="N303">
            <v>30521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453473</v>
          </cell>
          <cell r="B304" t="str">
            <v>1251</v>
          </cell>
          <cell r="C304" t="str">
            <v>12</v>
          </cell>
          <cell r="D304" t="str">
            <v>38</v>
          </cell>
          <cell r="E304">
            <v>30</v>
          </cell>
          <cell r="G304">
            <v>89</v>
          </cell>
          <cell r="H304">
            <v>63652</v>
          </cell>
          <cell r="I304">
            <v>5678</v>
          </cell>
          <cell r="J304">
            <v>5409</v>
          </cell>
          <cell r="K304">
            <v>0</v>
          </cell>
          <cell r="L304">
            <v>0</v>
          </cell>
          <cell r="M304">
            <v>0</v>
          </cell>
          <cell r="N304">
            <v>74828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453473</v>
          </cell>
          <cell r="B305" t="str">
            <v>1251</v>
          </cell>
          <cell r="C305" t="str">
            <v>12</v>
          </cell>
          <cell r="D305" t="str">
            <v>38</v>
          </cell>
          <cell r="E305">
            <v>31</v>
          </cell>
          <cell r="G305">
            <v>153</v>
          </cell>
          <cell r="H305">
            <v>0</v>
          </cell>
          <cell r="I305">
            <v>9629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9782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453473</v>
          </cell>
          <cell r="B306" t="str">
            <v>1251</v>
          </cell>
          <cell r="C306" t="str">
            <v>12</v>
          </cell>
          <cell r="D306" t="str">
            <v>53</v>
          </cell>
          <cell r="E306">
            <v>1</v>
          </cell>
          <cell r="G306">
            <v>311</v>
          </cell>
          <cell r="H306">
            <v>12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 t="str">
            <v>453473</v>
          </cell>
          <cell r="B307" t="str">
            <v>1251</v>
          </cell>
          <cell r="C307" t="str">
            <v>12</v>
          </cell>
          <cell r="D307" t="str">
            <v>53</v>
          </cell>
          <cell r="E307">
            <v>15</v>
          </cell>
          <cell r="G307">
            <v>27</v>
          </cell>
          <cell r="H307">
            <v>0</v>
          </cell>
          <cell r="I307">
            <v>4974</v>
          </cell>
          <cell r="J307">
            <v>3782</v>
          </cell>
          <cell r="K307">
            <v>4882</v>
          </cell>
          <cell r="L307">
            <v>3957</v>
          </cell>
          <cell r="M307">
            <v>1296</v>
          </cell>
          <cell r="N307">
            <v>1097</v>
          </cell>
          <cell r="O307">
            <v>1359</v>
          </cell>
          <cell r="P307">
            <v>1148</v>
          </cell>
          <cell r="Q307">
            <v>128</v>
          </cell>
          <cell r="R307">
            <v>113</v>
          </cell>
          <cell r="S307">
            <v>135</v>
          </cell>
          <cell r="T307">
            <v>119</v>
          </cell>
          <cell r="U307">
            <v>0</v>
          </cell>
          <cell r="V307">
            <v>0</v>
          </cell>
          <cell r="W307">
            <v>0</v>
          </cell>
        </row>
        <row r="308">
          <cell r="A308" t="str">
            <v>453473</v>
          </cell>
          <cell r="B308" t="str">
            <v>1251</v>
          </cell>
          <cell r="C308" t="str">
            <v>12</v>
          </cell>
          <cell r="D308" t="str">
            <v>53</v>
          </cell>
          <cell r="E308">
            <v>29</v>
          </cell>
          <cell r="G308">
            <v>66</v>
          </cell>
          <cell r="H308">
            <v>70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48307</v>
          </cell>
          <cell r="S308">
            <v>623</v>
          </cell>
          <cell r="T308">
            <v>24659</v>
          </cell>
          <cell r="U308">
            <v>0</v>
          </cell>
          <cell r="V308">
            <v>0</v>
          </cell>
          <cell r="W308">
            <v>0</v>
          </cell>
        </row>
        <row r="309">
          <cell r="A309" t="str">
            <v>453473</v>
          </cell>
          <cell r="B309" t="str">
            <v>1251</v>
          </cell>
          <cell r="C309" t="str">
            <v>12</v>
          </cell>
          <cell r="D309" t="str">
            <v>53</v>
          </cell>
          <cell r="E309">
            <v>43</v>
          </cell>
          <cell r="G309">
            <v>22504</v>
          </cell>
          <cell r="H309">
            <v>521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 t="str">
            <v>453473</v>
          </cell>
          <cell r="B310" t="str">
            <v>1251</v>
          </cell>
          <cell r="C310" t="str">
            <v>12</v>
          </cell>
          <cell r="D310" t="str">
            <v>53</v>
          </cell>
          <cell r="E310">
            <v>57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 t="str">
            <v>453473</v>
          </cell>
          <cell r="B311" t="str">
            <v>1251</v>
          </cell>
          <cell r="C311" t="str">
            <v>12</v>
          </cell>
          <cell r="D311" t="str">
            <v>53</v>
          </cell>
          <cell r="E311">
            <v>71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 t="str">
            <v>453473</v>
          </cell>
          <cell r="B312" t="str">
            <v>1251</v>
          </cell>
          <cell r="C312" t="str">
            <v>12</v>
          </cell>
          <cell r="D312" t="str">
            <v>56</v>
          </cell>
          <cell r="E312">
            <v>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 t="str">
            <v>453473</v>
          </cell>
          <cell r="B313" t="str">
            <v>1251</v>
          </cell>
          <cell r="C313" t="str">
            <v>12</v>
          </cell>
          <cell r="D313" t="str">
            <v>56</v>
          </cell>
          <cell r="E313">
            <v>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23741</v>
          </cell>
          <cell r="N313">
            <v>0</v>
          </cell>
          <cell r="O313">
            <v>0</v>
          </cell>
          <cell r="P313">
            <v>23741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 t="str">
            <v>453473</v>
          </cell>
          <cell r="B314" t="str">
            <v>1251</v>
          </cell>
          <cell r="C314" t="str">
            <v>12</v>
          </cell>
          <cell r="D314" t="str">
            <v>57</v>
          </cell>
          <cell r="E314">
            <v>1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 t="str">
            <v>453473</v>
          </cell>
          <cell r="B315" t="str">
            <v>1251</v>
          </cell>
          <cell r="C315" t="str">
            <v>12</v>
          </cell>
          <cell r="D315" t="str">
            <v>57</v>
          </cell>
          <cell r="E315">
            <v>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 t="str">
            <v>453473</v>
          </cell>
          <cell r="B316" t="str">
            <v>1251</v>
          </cell>
          <cell r="C316" t="str">
            <v>12</v>
          </cell>
          <cell r="D316" t="str">
            <v>57</v>
          </cell>
          <cell r="E316">
            <v>5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 t="str">
            <v>453473</v>
          </cell>
          <cell r="B317" t="str">
            <v>1251</v>
          </cell>
          <cell r="C317" t="str">
            <v>12</v>
          </cell>
          <cell r="D317" t="str">
            <v>57</v>
          </cell>
          <cell r="E317">
            <v>7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177</v>
          </cell>
          <cell r="N317">
            <v>0</v>
          </cell>
          <cell r="O317">
            <v>0</v>
          </cell>
          <cell r="P317">
            <v>0</v>
          </cell>
          <cell r="Q317">
            <v>196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 t="str">
            <v>453473</v>
          </cell>
          <cell r="B318" t="str">
            <v>1251</v>
          </cell>
          <cell r="C318" t="str">
            <v>12</v>
          </cell>
          <cell r="D318" t="str">
            <v>57</v>
          </cell>
          <cell r="E318">
            <v>9</v>
          </cell>
          <cell r="G318">
            <v>67</v>
          </cell>
          <cell r="H318">
            <v>0</v>
          </cell>
          <cell r="I318">
            <v>0</v>
          </cell>
          <cell r="J318">
            <v>0</v>
          </cell>
          <cell r="K318">
            <v>214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 t="str">
            <v>453473</v>
          </cell>
          <cell r="B319" t="str">
            <v>1251</v>
          </cell>
          <cell r="C319" t="str">
            <v>12</v>
          </cell>
          <cell r="D319" t="str">
            <v>57</v>
          </cell>
          <cell r="E319">
            <v>11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 t="str">
            <v>453473</v>
          </cell>
          <cell r="B320" t="str">
            <v>1251</v>
          </cell>
          <cell r="C320" t="str">
            <v>12</v>
          </cell>
          <cell r="D320" t="str">
            <v>57</v>
          </cell>
          <cell r="E320">
            <v>13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 t="str">
            <v>453473</v>
          </cell>
          <cell r="B321" t="str">
            <v>1251</v>
          </cell>
          <cell r="C321" t="str">
            <v>12</v>
          </cell>
          <cell r="D321" t="str">
            <v>57</v>
          </cell>
          <cell r="E321">
            <v>15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244</v>
          </cell>
          <cell r="N321">
            <v>0</v>
          </cell>
          <cell r="O321">
            <v>0</v>
          </cell>
          <cell r="P321">
            <v>0</v>
          </cell>
          <cell r="Q321">
            <v>410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 t="str">
            <v>453473</v>
          </cell>
          <cell r="B322" t="str">
            <v>1251</v>
          </cell>
          <cell r="C322" t="str">
            <v>12</v>
          </cell>
          <cell r="D322" t="str">
            <v>57</v>
          </cell>
          <cell r="E322">
            <v>17</v>
          </cell>
          <cell r="G322">
            <v>244</v>
          </cell>
          <cell r="H322">
            <v>0</v>
          </cell>
          <cell r="I322">
            <v>0</v>
          </cell>
          <cell r="J322">
            <v>0</v>
          </cell>
          <cell r="K322">
            <v>410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 t="str">
            <v>453473</v>
          </cell>
          <cell r="B323" t="str">
            <v>1251</v>
          </cell>
          <cell r="C323" t="str">
            <v>12</v>
          </cell>
          <cell r="D323" t="str">
            <v>58</v>
          </cell>
          <cell r="E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453473</v>
          </cell>
          <cell r="B324" t="str">
            <v>1251</v>
          </cell>
          <cell r="C324" t="str">
            <v>12</v>
          </cell>
          <cell r="D324" t="str">
            <v>58</v>
          </cell>
          <cell r="E324">
            <v>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 t="str">
            <v>453473</v>
          </cell>
          <cell r="B325" t="str">
            <v>1251</v>
          </cell>
          <cell r="C325" t="str">
            <v>12</v>
          </cell>
          <cell r="D325" t="str">
            <v>58</v>
          </cell>
          <cell r="E325">
            <v>3</v>
          </cell>
          <cell r="G325">
            <v>67</v>
          </cell>
          <cell r="H325">
            <v>0</v>
          </cell>
          <cell r="I325">
            <v>8896</v>
          </cell>
          <cell r="J325">
            <v>0</v>
          </cell>
          <cell r="K325">
            <v>8963</v>
          </cell>
          <cell r="L325">
            <v>0</v>
          </cell>
          <cell r="M325">
            <v>67</v>
          </cell>
          <cell r="N325">
            <v>8682</v>
          </cell>
          <cell r="O325">
            <v>0</v>
          </cell>
          <cell r="P325">
            <v>214</v>
          </cell>
          <cell r="Q325">
            <v>214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 t="str">
            <v>453473</v>
          </cell>
          <cell r="B326" t="str">
            <v>1251</v>
          </cell>
          <cell r="C326" t="str">
            <v>12</v>
          </cell>
          <cell r="D326" t="str">
            <v>58</v>
          </cell>
          <cell r="E326">
            <v>4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 t="str">
            <v>453473</v>
          </cell>
          <cell r="B327" t="str">
            <v>1251</v>
          </cell>
          <cell r="C327" t="str">
            <v>12</v>
          </cell>
          <cell r="D327" t="str">
            <v>58</v>
          </cell>
          <cell r="E327">
            <v>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453473</v>
          </cell>
          <cell r="B328" t="str">
            <v>1251</v>
          </cell>
          <cell r="C328" t="str">
            <v>12</v>
          </cell>
          <cell r="D328" t="str">
            <v>58</v>
          </cell>
          <cell r="E328">
            <v>6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 t="str">
            <v>453473</v>
          </cell>
          <cell r="B329" t="str">
            <v>1251</v>
          </cell>
          <cell r="C329" t="str">
            <v>12</v>
          </cell>
          <cell r="D329" t="str">
            <v>58</v>
          </cell>
          <cell r="E329">
            <v>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 t="str">
            <v>453473</v>
          </cell>
          <cell r="B330" t="str">
            <v>1251</v>
          </cell>
          <cell r="C330" t="str">
            <v>12</v>
          </cell>
          <cell r="D330" t="str">
            <v>58</v>
          </cell>
          <cell r="E330">
            <v>8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 t="str">
            <v>453473</v>
          </cell>
          <cell r="B331" t="str">
            <v>1251</v>
          </cell>
          <cell r="C331" t="str">
            <v>12</v>
          </cell>
          <cell r="D331" t="str">
            <v>58</v>
          </cell>
          <cell r="E331">
            <v>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 t="str">
            <v>453473</v>
          </cell>
          <cell r="B332" t="str">
            <v>1251</v>
          </cell>
          <cell r="C332" t="str">
            <v>12</v>
          </cell>
          <cell r="D332" t="str">
            <v>58</v>
          </cell>
          <cell r="E332">
            <v>10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 t="str">
            <v>453473</v>
          </cell>
          <cell r="B333" t="str">
            <v>1251</v>
          </cell>
          <cell r="C333" t="str">
            <v>12</v>
          </cell>
          <cell r="D333" t="str">
            <v>58</v>
          </cell>
          <cell r="E333">
            <v>11</v>
          </cell>
          <cell r="G333">
            <v>67</v>
          </cell>
          <cell r="H333">
            <v>0</v>
          </cell>
          <cell r="I333">
            <v>8896</v>
          </cell>
          <cell r="J333">
            <v>0</v>
          </cell>
          <cell r="K333">
            <v>8963</v>
          </cell>
          <cell r="L333">
            <v>0</v>
          </cell>
          <cell r="M333">
            <v>67</v>
          </cell>
          <cell r="N333">
            <v>8682</v>
          </cell>
          <cell r="O333">
            <v>0</v>
          </cell>
          <cell r="P333">
            <v>214</v>
          </cell>
          <cell r="Q333">
            <v>214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 t="str">
            <v>453473</v>
          </cell>
          <cell r="B334" t="str">
            <v>1251</v>
          </cell>
          <cell r="C334" t="str">
            <v>12</v>
          </cell>
          <cell r="D334" t="str">
            <v>59</v>
          </cell>
          <cell r="E334">
            <v>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5">
          <cell r="A335" t="str">
            <v>453473</v>
          </cell>
          <cell r="B335" t="str">
            <v>1251</v>
          </cell>
          <cell r="C335" t="str">
            <v>12</v>
          </cell>
          <cell r="D335" t="str">
            <v>59</v>
          </cell>
          <cell r="E335">
            <v>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 t="str">
            <v>453473</v>
          </cell>
          <cell r="B336" t="str">
            <v>1251</v>
          </cell>
          <cell r="C336" t="str">
            <v>12</v>
          </cell>
          <cell r="D336" t="str">
            <v>59</v>
          </cell>
          <cell r="E336">
            <v>3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 t="str">
            <v>453473</v>
          </cell>
          <cell r="B337" t="str">
            <v>1251</v>
          </cell>
          <cell r="C337" t="str">
            <v>12</v>
          </cell>
          <cell r="D337" t="str">
            <v>59</v>
          </cell>
          <cell r="E337">
            <v>4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 t="str">
            <v>453473</v>
          </cell>
          <cell r="B338" t="str">
            <v>1251</v>
          </cell>
          <cell r="C338" t="str">
            <v>12</v>
          </cell>
          <cell r="D338" t="str">
            <v>59</v>
          </cell>
          <cell r="E338">
            <v>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 t="str">
            <v>453473</v>
          </cell>
          <cell r="B339" t="str">
            <v>1251</v>
          </cell>
          <cell r="C339" t="str">
            <v>12</v>
          </cell>
          <cell r="D339" t="str">
            <v>59</v>
          </cell>
          <cell r="E339">
            <v>6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 t="str">
            <v>453473</v>
          </cell>
          <cell r="B340" t="str">
            <v>1251</v>
          </cell>
          <cell r="C340" t="str">
            <v>12</v>
          </cell>
          <cell r="D340" t="str">
            <v>59</v>
          </cell>
          <cell r="E340">
            <v>7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 t="str">
            <v>453473</v>
          </cell>
          <cell r="B341" t="str">
            <v>1251</v>
          </cell>
          <cell r="C341" t="str">
            <v>12</v>
          </cell>
          <cell r="D341" t="str">
            <v>59</v>
          </cell>
          <cell r="E341">
            <v>8</v>
          </cell>
          <cell r="G341">
            <v>6262</v>
          </cell>
          <cell r="H341">
            <v>0</v>
          </cell>
          <cell r="I341">
            <v>74258</v>
          </cell>
          <cell r="J341">
            <v>0</v>
          </cell>
          <cell r="K341">
            <v>80520</v>
          </cell>
          <cell r="L341">
            <v>0</v>
          </cell>
          <cell r="M341">
            <v>6262</v>
          </cell>
          <cell r="N341">
            <v>66999</v>
          </cell>
          <cell r="O341">
            <v>0</v>
          </cell>
          <cell r="P341">
            <v>0</v>
          </cell>
          <cell r="Q341">
            <v>7259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 t="str">
            <v>453473</v>
          </cell>
          <cell r="B342" t="str">
            <v>1251</v>
          </cell>
          <cell r="C342" t="str">
            <v>12</v>
          </cell>
          <cell r="D342" t="str">
            <v>59</v>
          </cell>
          <cell r="E342">
            <v>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 t="str">
            <v>453473</v>
          </cell>
          <cell r="B343" t="str">
            <v>1251</v>
          </cell>
          <cell r="C343" t="str">
            <v>12</v>
          </cell>
          <cell r="D343" t="str">
            <v>59</v>
          </cell>
          <cell r="E343">
            <v>10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 t="str">
            <v>453473</v>
          </cell>
          <cell r="B344" t="str">
            <v>1251</v>
          </cell>
          <cell r="C344" t="str">
            <v>12</v>
          </cell>
          <cell r="D344" t="str">
            <v>59</v>
          </cell>
          <cell r="E344">
            <v>11</v>
          </cell>
          <cell r="G344">
            <v>6262</v>
          </cell>
          <cell r="H344">
            <v>0</v>
          </cell>
          <cell r="I344">
            <v>74258</v>
          </cell>
          <cell r="J344">
            <v>0</v>
          </cell>
          <cell r="K344">
            <v>80520</v>
          </cell>
          <cell r="L344">
            <v>0</v>
          </cell>
          <cell r="M344">
            <v>6262</v>
          </cell>
          <cell r="N344">
            <v>66999</v>
          </cell>
          <cell r="O344">
            <v>0</v>
          </cell>
          <cell r="P344">
            <v>0</v>
          </cell>
          <cell r="Q344">
            <v>7259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 t="str">
            <v>453473</v>
          </cell>
          <cell r="B345" t="str">
            <v>1251</v>
          </cell>
          <cell r="C345" t="str">
            <v>12</v>
          </cell>
          <cell r="D345" t="str">
            <v>59</v>
          </cell>
          <cell r="E345">
            <v>12</v>
          </cell>
          <cell r="G345">
            <v>0</v>
          </cell>
          <cell r="H345">
            <v>0</v>
          </cell>
          <cell r="I345">
            <v>7833</v>
          </cell>
          <cell r="J345">
            <v>0</v>
          </cell>
          <cell r="K345">
            <v>7833</v>
          </cell>
          <cell r="L345">
            <v>0</v>
          </cell>
          <cell r="M345">
            <v>0</v>
          </cell>
          <cell r="N345">
            <v>6857</v>
          </cell>
          <cell r="O345">
            <v>0</v>
          </cell>
          <cell r="P345">
            <v>0</v>
          </cell>
          <cell r="Q345">
            <v>976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453473</v>
          </cell>
          <cell r="B346" t="str">
            <v>1251</v>
          </cell>
          <cell r="C346" t="str">
            <v>12</v>
          </cell>
          <cell r="D346" t="str">
            <v>59</v>
          </cell>
          <cell r="E346">
            <v>13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 t="str">
            <v>453473</v>
          </cell>
          <cell r="B347" t="str">
            <v>1251</v>
          </cell>
          <cell r="C347" t="str">
            <v>12</v>
          </cell>
          <cell r="D347" t="str">
            <v>59</v>
          </cell>
          <cell r="E347">
            <v>14</v>
          </cell>
          <cell r="G347">
            <v>3390</v>
          </cell>
          <cell r="H347">
            <v>0</v>
          </cell>
          <cell r="I347">
            <v>32092</v>
          </cell>
          <cell r="J347">
            <v>0</v>
          </cell>
          <cell r="K347">
            <v>35482</v>
          </cell>
          <cell r="L347">
            <v>0</v>
          </cell>
          <cell r="M347">
            <v>3390</v>
          </cell>
          <cell r="N347">
            <v>26068</v>
          </cell>
          <cell r="O347">
            <v>0</v>
          </cell>
          <cell r="P347">
            <v>0</v>
          </cell>
          <cell r="Q347">
            <v>6024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 t="str">
            <v>453473</v>
          </cell>
          <cell r="B348" t="str">
            <v>1251</v>
          </cell>
          <cell r="C348" t="str">
            <v>12</v>
          </cell>
          <cell r="D348" t="str">
            <v>59</v>
          </cell>
          <cell r="E348">
            <v>15</v>
          </cell>
          <cell r="G348">
            <v>2872</v>
          </cell>
          <cell r="H348">
            <v>0</v>
          </cell>
          <cell r="I348">
            <v>34333</v>
          </cell>
          <cell r="J348">
            <v>0</v>
          </cell>
          <cell r="K348">
            <v>37205</v>
          </cell>
          <cell r="L348">
            <v>0</v>
          </cell>
          <cell r="M348">
            <v>2872</v>
          </cell>
          <cell r="N348">
            <v>34074</v>
          </cell>
          <cell r="O348">
            <v>0</v>
          </cell>
          <cell r="P348">
            <v>0</v>
          </cell>
          <cell r="Q348">
            <v>259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 t="str">
            <v>453473</v>
          </cell>
          <cell r="B349" t="str">
            <v>1251</v>
          </cell>
          <cell r="C349" t="str">
            <v>12</v>
          </cell>
          <cell r="D349" t="str">
            <v>59</v>
          </cell>
          <cell r="E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 t="str">
            <v>453473</v>
          </cell>
          <cell r="B350" t="str">
            <v>1251</v>
          </cell>
          <cell r="C350" t="str">
            <v>12</v>
          </cell>
          <cell r="D350" t="str">
            <v>59</v>
          </cell>
          <cell r="E350">
            <v>17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 t="str">
            <v>453473</v>
          </cell>
          <cell r="B351" t="str">
            <v>1251</v>
          </cell>
          <cell r="C351" t="str">
            <v>12</v>
          </cell>
          <cell r="D351" t="str">
            <v>59</v>
          </cell>
          <cell r="E351">
            <v>18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453473</v>
          </cell>
          <cell r="B352" t="str">
            <v>1251</v>
          </cell>
          <cell r="C352" t="str">
            <v>12</v>
          </cell>
          <cell r="D352" t="str">
            <v>59</v>
          </cell>
          <cell r="E352">
            <v>19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 t="str">
            <v>453473</v>
          </cell>
          <cell r="B353" t="str">
            <v>1251</v>
          </cell>
          <cell r="C353" t="str">
            <v>12</v>
          </cell>
          <cell r="D353" t="str">
            <v>59</v>
          </cell>
          <cell r="E353">
            <v>20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 t="str">
            <v>453473</v>
          </cell>
          <cell r="B354" t="str">
            <v>1251</v>
          </cell>
          <cell r="C354" t="str">
            <v>12</v>
          </cell>
          <cell r="D354" t="str">
            <v>59</v>
          </cell>
          <cell r="E354">
            <v>21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453473</v>
          </cell>
          <cell r="B355" t="str">
            <v>1251</v>
          </cell>
          <cell r="C355" t="str">
            <v>12</v>
          </cell>
          <cell r="D355" t="str">
            <v>59</v>
          </cell>
          <cell r="E355">
            <v>22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 t="str">
            <v>453473</v>
          </cell>
          <cell r="B356" t="str">
            <v>1251</v>
          </cell>
          <cell r="C356" t="str">
            <v>12</v>
          </cell>
          <cell r="D356" t="str">
            <v>59</v>
          </cell>
          <cell r="E356">
            <v>23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 t="str">
            <v>453473</v>
          </cell>
          <cell r="B357" t="str">
            <v>1251</v>
          </cell>
          <cell r="C357" t="str">
            <v>12</v>
          </cell>
          <cell r="D357" t="str">
            <v>59</v>
          </cell>
          <cell r="E357">
            <v>24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 t="str">
            <v>453473</v>
          </cell>
          <cell r="B358" t="str">
            <v>1251</v>
          </cell>
          <cell r="C358" t="str">
            <v>12</v>
          </cell>
          <cell r="D358" t="str">
            <v>59</v>
          </cell>
          <cell r="E358">
            <v>25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 t="str">
            <v>453473</v>
          </cell>
          <cell r="B359" t="str">
            <v>1251</v>
          </cell>
          <cell r="C359" t="str">
            <v>12</v>
          </cell>
          <cell r="D359" t="str">
            <v>59</v>
          </cell>
          <cell r="E359">
            <v>26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 t="str">
            <v>453473</v>
          </cell>
          <cell r="B360" t="str">
            <v>1251</v>
          </cell>
          <cell r="C360" t="str">
            <v>12</v>
          </cell>
          <cell r="D360" t="str">
            <v>59</v>
          </cell>
          <cell r="E360">
            <v>27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453473</v>
          </cell>
          <cell r="B361" t="str">
            <v>1251</v>
          </cell>
          <cell r="C361" t="str">
            <v>12</v>
          </cell>
          <cell r="D361" t="str">
            <v>59</v>
          </cell>
          <cell r="E361">
            <v>28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453473</v>
          </cell>
          <cell r="B362" t="str">
            <v>1251</v>
          </cell>
          <cell r="C362" t="str">
            <v>12</v>
          </cell>
          <cell r="D362" t="str">
            <v>59</v>
          </cell>
          <cell r="E362">
            <v>29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 t="str">
            <v>453473</v>
          </cell>
          <cell r="B363" t="str">
            <v>1251</v>
          </cell>
          <cell r="C363" t="str">
            <v>12</v>
          </cell>
          <cell r="D363" t="str">
            <v>59</v>
          </cell>
          <cell r="E363">
            <v>30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 t="str">
            <v>453473</v>
          </cell>
          <cell r="B364" t="str">
            <v>1251</v>
          </cell>
          <cell r="C364" t="str">
            <v>12</v>
          </cell>
          <cell r="D364" t="str">
            <v>59</v>
          </cell>
          <cell r="E364">
            <v>31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453473</v>
          </cell>
          <cell r="B365" t="str">
            <v>1251</v>
          </cell>
          <cell r="C365" t="str">
            <v>12</v>
          </cell>
          <cell r="D365" t="str">
            <v>59</v>
          </cell>
          <cell r="E365">
            <v>32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 t="str">
            <v>453473</v>
          </cell>
          <cell r="B366" t="str">
            <v>1251</v>
          </cell>
          <cell r="C366" t="str">
            <v>12</v>
          </cell>
          <cell r="D366" t="str">
            <v>59</v>
          </cell>
          <cell r="E366">
            <v>33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 t="str">
            <v>453473</v>
          </cell>
          <cell r="B367" t="str">
            <v>1251</v>
          </cell>
          <cell r="C367" t="str">
            <v>12</v>
          </cell>
          <cell r="D367" t="str">
            <v>59</v>
          </cell>
          <cell r="E367">
            <v>34</v>
          </cell>
          <cell r="G367">
            <v>6262</v>
          </cell>
          <cell r="H367">
            <v>0</v>
          </cell>
          <cell r="I367">
            <v>74258</v>
          </cell>
          <cell r="J367">
            <v>0</v>
          </cell>
          <cell r="K367">
            <v>80520</v>
          </cell>
          <cell r="L367">
            <v>0</v>
          </cell>
          <cell r="M367">
            <v>6262</v>
          </cell>
          <cell r="N367">
            <v>66999</v>
          </cell>
          <cell r="O367">
            <v>0</v>
          </cell>
          <cell r="P367">
            <v>0</v>
          </cell>
          <cell r="Q367">
            <v>7259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 t="str">
            <v>453473</v>
          </cell>
          <cell r="B368" t="str">
            <v>1251</v>
          </cell>
          <cell r="C368" t="str">
            <v>12</v>
          </cell>
          <cell r="D368" t="str">
            <v>75</v>
          </cell>
          <cell r="E368">
            <v>1</v>
          </cell>
          <cell r="G368">
            <v>7547</v>
          </cell>
          <cell r="H368">
            <v>5534</v>
          </cell>
          <cell r="I368">
            <v>-1</v>
          </cell>
          <cell r="J368">
            <v>0</v>
          </cell>
          <cell r="K368">
            <v>0</v>
          </cell>
          <cell r="L368">
            <v>1250</v>
          </cell>
          <cell r="M368">
            <v>700</v>
          </cell>
          <cell r="N368">
            <v>0</v>
          </cell>
          <cell r="O368">
            <v>0</v>
          </cell>
          <cell r="P368">
            <v>5533</v>
          </cell>
          <cell r="Q368">
            <v>355</v>
          </cell>
          <cell r="R368">
            <v>5888</v>
          </cell>
          <cell r="S368">
            <v>0</v>
          </cell>
          <cell r="T368">
            <v>1595</v>
          </cell>
          <cell r="U368">
            <v>-64</v>
          </cell>
          <cell r="V368">
            <v>0</v>
          </cell>
          <cell r="W368">
            <v>0</v>
          </cell>
        </row>
        <row r="369">
          <cell r="A369" t="str">
            <v>453473</v>
          </cell>
          <cell r="B369" t="str">
            <v>1251</v>
          </cell>
          <cell r="C369" t="str">
            <v>12</v>
          </cell>
          <cell r="D369" t="str">
            <v>75</v>
          </cell>
          <cell r="E369">
            <v>2</v>
          </cell>
          <cell r="G369">
            <v>900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900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900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453473</v>
          </cell>
          <cell r="B370" t="str">
            <v>1251</v>
          </cell>
          <cell r="C370" t="str">
            <v>12</v>
          </cell>
          <cell r="D370" t="str">
            <v>75</v>
          </cell>
          <cell r="E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 t="str">
            <v>453473</v>
          </cell>
          <cell r="B371" t="str">
            <v>1251</v>
          </cell>
          <cell r="C371" t="str">
            <v>12</v>
          </cell>
          <cell r="D371" t="str">
            <v>75</v>
          </cell>
          <cell r="E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 t="str">
            <v>453473</v>
          </cell>
          <cell r="B372" t="str">
            <v>1251</v>
          </cell>
          <cell r="C372" t="str">
            <v>12</v>
          </cell>
          <cell r="D372" t="str">
            <v>75</v>
          </cell>
          <cell r="E372">
            <v>5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453473</v>
          </cell>
          <cell r="B373" t="str">
            <v>1251</v>
          </cell>
          <cell r="C373" t="str">
            <v>12</v>
          </cell>
          <cell r="D373" t="str">
            <v>75</v>
          </cell>
          <cell r="E373">
            <v>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453473</v>
          </cell>
          <cell r="B374" t="str">
            <v>1251</v>
          </cell>
          <cell r="C374" t="str">
            <v>12</v>
          </cell>
          <cell r="D374" t="str">
            <v>75</v>
          </cell>
          <cell r="E374">
            <v>7</v>
          </cell>
          <cell r="G374">
            <v>1372</v>
          </cell>
          <cell r="H374">
            <v>898</v>
          </cell>
          <cell r="I374">
            <v>0</v>
          </cell>
          <cell r="J374">
            <v>0</v>
          </cell>
          <cell r="K374">
            <v>0</v>
          </cell>
          <cell r="L374">
            <v>152</v>
          </cell>
          <cell r="M374">
            <v>320</v>
          </cell>
          <cell r="N374">
            <v>0</v>
          </cell>
          <cell r="O374">
            <v>0</v>
          </cell>
          <cell r="P374">
            <v>898</v>
          </cell>
          <cell r="Q374">
            <v>71</v>
          </cell>
          <cell r="R374">
            <v>969</v>
          </cell>
          <cell r="S374">
            <v>0</v>
          </cell>
          <cell r="T374">
            <v>401</v>
          </cell>
          <cell r="U374">
            <v>-2</v>
          </cell>
          <cell r="V374">
            <v>0</v>
          </cell>
          <cell r="W374">
            <v>0</v>
          </cell>
        </row>
        <row r="375">
          <cell r="A375" t="str">
            <v>453473</v>
          </cell>
          <cell r="B375" t="str">
            <v>1251</v>
          </cell>
          <cell r="C375" t="str">
            <v>12</v>
          </cell>
          <cell r="D375" t="str">
            <v>75</v>
          </cell>
          <cell r="E375">
            <v>8</v>
          </cell>
          <cell r="G375">
            <v>9819</v>
          </cell>
          <cell r="H375">
            <v>6432</v>
          </cell>
          <cell r="I375">
            <v>-1</v>
          </cell>
          <cell r="J375">
            <v>0</v>
          </cell>
          <cell r="K375">
            <v>0</v>
          </cell>
          <cell r="L375">
            <v>1402</v>
          </cell>
          <cell r="M375">
            <v>1920</v>
          </cell>
          <cell r="N375">
            <v>0</v>
          </cell>
          <cell r="O375">
            <v>0</v>
          </cell>
          <cell r="P375">
            <v>6431</v>
          </cell>
          <cell r="Q375">
            <v>426</v>
          </cell>
          <cell r="R375">
            <v>6857</v>
          </cell>
          <cell r="S375">
            <v>0</v>
          </cell>
          <cell r="T375">
            <v>2896</v>
          </cell>
          <cell r="U375">
            <v>-66</v>
          </cell>
          <cell r="V375">
            <v>0</v>
          </cell>
          <cell r="W375">
            <v>0</v>
          </cell>
        </row>
        <row r="376">
          <cell r="A376" t="str">
            <v>453473</v>
          </cell>
          <cell r="B376" t="str">
            <v>1251</v>
          </cell>
          <cell r="C376" t="str">
            <v>12</v>
          </cell>
          <cell r="D376" t="str">
            <v>75</v>
          </cell>
          <cell r="E376">
            <v>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 t="str">
            <v>453473</v>
          </cell>
          <cell r="B377" t="str">
            <v>1251</v>
          </cell>
          <cell r="C377" t="str">
            <v>12</v>
          </cell>
          <cell r="D377" t="str">
            <v>75</v>
          </cell>
          <cell r="E377">
            <v>10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 t="str">
            <v>453473</v>
          </cell>
          <cell r="B378" t="str">
            <v>1251</v>
          </cell>
          <cell r="C378" t="str">
            <v>12</v>
          </cell>
          <cell r="D378" t="str">
            <v>75</v>
          </cell>
          <cell r="E378">
            <v>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453473</v>
          </cell>
          <cell r="B379" t="str">
            <v>1251</v>
          </cell>
          <cell r="C379" t="str">
            <v>12</v>
          </cell>
          <cell r="D379" t="str">
            <v>75</v>
          </cell>
          <cell r="E379">
            <v>12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 t="str">
            <v>453473</v>
          </cell>
          <cell r="B380" t="str">
            <v>1251</v>
          </cell>
          <cell r="C380" t="str">
            <v>12</v>
          </cell>
          <cell r="D380" t="str">
            <v>75</v>
          </cell>
          <cell r="E380">
            <v>13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 t="str">
            <v>453473</v>
          </cell>
          <cell r="B381" t="str">
            <v>1251</v>
          </cell>
          <cell r="C381" t="str">
            <v>12</v>
          </cell>
          <cell r="D381" t="str">
            <v>75</v>
          </cell>
          <cell r="E381">
            <v>14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 t="str">
            <v>453473</v>
          </cell>
          <cell r="B382" t="str">
            <v>1251</v>
          </cell>
          <cell r="C382" t="str">
            <v>12</v>
          </cell>
          <cell r="D382" t="str">
            <v>75</v>
          </cell>
          <cell r="E382">
            <v>15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 t="str">
            <v>453473</v>
          </cell>
          <cell r="B383" t="str">
            <v>1251</v>
          </cell>
          <cell r="C383" t="str">
            <v>12</v>
          </cell>
          <cell r="D383" t="str">
            <v>75</v>
          </cell>
          <cell r="E383">
            <v>16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 t="str">
            <v>453473</v>
          </cell>
          <cell r="B384" t="str">
            <v>1251</v>
          </cell>
          <cell r="C384" t="str">
            <v>12</v>
          </cell>
          <cell r="D384" t="str">
            <v>75</v>
          </cell>
          <cell r="E384">
            <v>17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 t="str">
            <v>453473</v>
          </cell>
          <cell r="B385" t="str">
            <v>1251</v>
          </cell>
          <cell r="C385" t="str">
            <v>12</v>
          </cell>
          <cell r="D385" t="str">
            <v>75</v>
          </cell>
          <cell r="E385">
            <v>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 t="str">
            <v>453473</v>
          </cell>
          <cell r="B386" t="str">
            <v>1251</v>
          </cell>
          <cell r="C386" t="str">
            <v>12</v>
          </cell>
          <cell r="D386" t="str">
            <v>75</v>
          </cell>
          <cell r="E386">
            <v>19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 t="str">
            <v>453473</v>
          </cell>
          <cell r="B387" t="str">
            <v>1251</v>
          </cell>
          <cell r="C387" t="str">
            <v>12</v>
          </cell>
          <cell r="D387" t="str">
            <v>75</v>
          </cell>
          <cell r="E387">
            <v>20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 t="str">
            <v>453473</v>
          </cell>
          <cell r="B388" t="str">
            <v>1251</v>
          </cell>
          <cell r="C388" t="str">
            <v>12</v>
          </cell>
          <cell r="D388" t="str">
            <v>75</v>
          </cell>
          <cell r="E388">
            <v>21</v>
          </cell>
          <cell r="G388">
            <v>4500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4442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4442</v>
          </cell>
          <cell r="R388">
            <v>4442</v>
          </cell>
          <cell r="S388">
            <v>0</v>
          </cell>
          <cell r="T388">
            <v>0</v>
          </cell>
          <cell r="U388">
            <v>-58</v>
          </cell>
          <cell r="V388">
            <v>0</v>
          </cell>
          <cell r="W388">
            <v>0</v>
          </cell>
        </row>
        <row r="389">
          <cell r="A389" t="str">
            <v>453473</v>
          </cell>
          <cell r="B389" t="str">
            <v>1251</v>
          </cell>
          <cell r="C389" t="str">
            <v>12</v>
          </cell>
          <cell r="D389" t="str">
            <v>75</v>
          </cell>
          <cell r="E389">
            <v>22</v>
          </cell>
          <cell r="G389">
            <v>4500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4442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4442</v>
          </cell>
          <cell r="R389">
            <v>4442</v>
          </cell>
          <cell r="S389">
            <v>0</v>
          </cell>
          <cell r="T389">
            <v>0</v>
          </cell>
          <cell r="U389">
            <v>-58</v>
          </cell>
          <cell r="V389">
            <v>0</v>
          </cell>
          <cell r="W389">
            <v>0</v>
          </cell>
        </row>
        <row r="390">
          <cell r="A390" t="str">
            <v>453473</v>
          </cell>
          <cell r="B390" t="str">
            <v>1251</v>
          </cell>
          <cell r="C390" t="str">
            <v>12</v>
          </cell>
          <cell r="D390" t="str">
            <v>75</v>
          </cell>
          <cell r="E390">
            <v>23</v>
          </cell>
          <cell r="G390">
            <v>67824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67162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67162</v>
          </cell>
          <cell r="R390">
            <v>67162</v>
          </cell>
          <cell r="S390">
            <v>0</v>
          </cell>
          <cell r="T390">
            <v>0</v>
          </cell>
          <cell r="U390">
            <v>-662</v>
          </cell>
          <cell r="V390">
            <v>0</v>
          </cell>
          <cell r="W390">
            <v>0</v>
          </cell>
        </row>
        <row r="391">
          <cell r="A391" t="str">
            <v>453473</v>
          </cell>
          <cell r="B391" t="str">
            <v>1251</v>
          </cell>
          <cell r="C391" t="str">
            <v>12</v>
          </cell>
          <cell r="D391" t="str">
            <v>75</v>
          </cell>
          <cell r="E391">
            <v>24</v>
          </cell>
          <cell r="G391">
            <v>21931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21603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21603</v>
          </cell>
          <cell r="R391">
            <v>21603</v>
          </cell>
          <cell r="S391">
            <v>0</v>
          </cell>
          <cell r="T391">
            <v>0</v>
          </cell>
          <cell r="U391">
            <v>-328</v>
          </cell>
          <cell r="V391">
            <v>0</v>
          </cell>
          <cell r="W391">
            <v>0</v>
          </cell>
        </row>
        <row r="392">
          <cell r="A392" t="str">
            <v>453473</v>
          </cell>
          <cell r="B392" t="str">
            <v>1251</v>
          </cell>
          <cell r="C392" t="str">
            <v>12</v>
          </cell>
          <cell r="D392" t="str">
            <v>75</v>
          </cell>
          <cell r="E392">
            <v>25</v>
          </cell>
          <cell r="G392">
            <v>83576</v>
          </cell>
          <cell r="H392">
            <v>2659</v>
          </cell>
          <cell r="I392">
            <v>0</v>
          </cell>
          <cell r="J392">
            <v>0</v>
          </cell>
          <cell r="K392">
            <v>0</v>
          </cell>
          <cell r="L392">
            <v>73962</v>
          </cell>
          <cell r="M392">
            <v>6955</v>
          </cell>
          <cell r="N392">
            <v>0</v>
          </cell>
          <cell r="O392">
            <v>0</v>
          </cell>
          <cell r="P392">
            <v>2659</v>
          </cell>
          <cell r="Q392">
            <v>69355</v>
          </cell>
          <cell r="R392">
            <v>72014</v>
          </cell>
          <cell r="S392">
            <v>0</v>
          </cell>
          <cell r="T392">
            <v>11562</v>
          </cell>
          <cell r="U392">
            <v>0</v>
          </cell>
          <cell r="V392">
            <v>0</v>
          </cell>
          <cell r="W392">
            <v>0</v>
          </cell>
        </row>
        <row r="393">
          <cell r="A393" t="str">
            <v>453473</v>
          </cell>
          <cell r="B393" t="str">
            <v>1251</v>
          </cell>
          <cell r="C393" t="str">
            <v>12</v>
          </cell>
          <cell r="D393" t="str">
            <v>75</v>
          </cell>
          <cell r="E393">
            <v>26</v>
          </cell>
          <cell r="G393">
            <v>173331</v>
          </cell>
          <cell r="H393">
            <v>2659</v>
          </cell>
          <cell r="I393">
            <v>0</v>
          </cell>
          <cell r="J393">
            <v>0</v>
          </cell>
          <cell r="K393">
            <v>0</v>
          </cell>
          <cell r="L393">
            <v>162727</v>
          </cell>
          <cell r="M393">
            <v>6955</v>
          </cell>
          <cell r="N393">
            <v>0</v>
          </cell>
          <cell r="O393">
            <v>0</v>
          </cell>
          <cell r="P393">
            <v>2659</v>
          </cell>
          <cell r="Q393">
            <v>158120</v>
          </cell>
          <cell r="R393">
            <v>160779</v>
          </cell>
          <cell r="S393">
            <v>0</v>
          </cell>
          <cell r="T393">
            <v>11562</v>
          </cell>
          <cell r="U393">
            <v>-990</v>
          </cell>
          <cell r="V393">
            <v>0</v>
          </cell>
          <cell r="W393">
            <v>0</v>
          </cell>
        </row>
        <row r="394">
          <cell r="A394" t="str">
            <v>453473</v>
          </cell>
          <cell r="B394" t="str">
            <v>1251</v>
          </cell>
          <cell r="C394" t="str">
            <v>12</v>
          </cell>
          <cell r="D394" t="str">
            <v>75</v>
          </cell>
          <cell r="E394">
            <v>27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 t="str">
            <v>453473</v>
          </cell>
          <cell r="B395" t="str">
            <v>1251</v>
          </cell>
          <cell r="C395" t="str">
            <v>12</v>
          </cell>
          <cell r="D395" t="str">
            <v>75</v>
          </cell>
          <cell r="E395">
            <v>28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 t="str">
            <v>453473</v>
          </cell>
          <cell r="B396" t="str">
            <v>1251</v>
          </cell>
          <cell r="C396" t="str">
            <v>12</v>
          </cell>
          <cell r="D396" t="str">
            <v>75</v>
          </cell>
          <cell r="E396">
            <v>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 t="str">
            <v>453473</v>
          </cell>
          <cell r="B397" t="str">
            <v>1251</v>
          </cell>
          <cell r="C397" t="str">
            <v>12</v>
          </cell>
          <cell r="D397" t="str">
            <v>75</v>
          </cell>
          <cell r="E397">
            <v>30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 t="str">
            <v>453473</v>
          </cell>
          <cell r="B398" t="str">
            <v>1251</v>
          </cell>
          <cell r="C398" t="str">
            <v>12</v>
          </cell>
          <cell r="D398" t="str">
            <v>75</v>
          </cell>
          <cell r="E398">
            <v>31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 t="str">
            <v>453473</v>
          </cell>
          <cell r="B399" t="str">
            <v>1251</v>
          </cell>
          <cell r="C399" t="str">
            <v>12</v>
          </cell>
          <cell r="D399" t="str">
            <v>75</v>
          </cell>
          <cell r="E399">
            <v>32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 t="str">
            <v>453473</v>
          </cell>
          <cell r="B400" t="str">
            <v>1251</v>
          </cell>
          <cell r="C400" t="str">
            <v>12</v>
          </cell>
          <cell r="D400" t="str">
            <v>75</v>
          </cell>
          <cell r="E400">
            <v>33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 t="str">
            <v>453473</v>
          </cell>
          <cell r="B401" t="str">
            <v>1251</v>
          </cell>
          <cell r="C401" t="str">
            <v>12</v>
          </cell>
          <cell r="D401" t="str">
            <v>75</v>
          </cell>
          <cell r="E401">
            <v>34</v>
          </cell>
          <cell r="G401">
            <v>187650</v>
          </cell>
          <cell r="H401">
            <v>9091</v>
          </cell>
          <cell r="I401">
            <v>-1</v>
          </cell>
          <cell r="J401">
            <v>0</v>
          </cell>
          <cell r="K401">
            <v>0</v>
          </cell>
          <cell r="L401">
            <v>168571</v>
          </cell>
          <cell r="M401">
            <v>8875</v>
          </cell>
          <cell r="N401">
            <v>0</v>
          </cell>
          <cell r="O401">
            <v>0</v>
          </cell>
          <cell r="P401">
            <v>9090</v>
          </cell>
          <cell r="Q401">
            <v>162988</v>
          </cell>
          <cell r="R401">
            <v>172078</v>
          </cell>
          <cell r="S401">
            <v>0</v>
          </cell>
          <cell r="T401">
            <v>14458</v>
          </cell>
          <cell r="U401">
            <v>-1114</v>
          </cell>
          <cell r="V401">
            <v>0</v>
          </cell>
          <cell r="W401">
            <v>0</v>
          </cell>
        </row>
        <row r="402">
          <cell r="A402" t="str">
            <v>453473</v>
          </cell>
          <cell r="B402" t="str">
            <v>1251</v>
          </cell>
          <cell r="C402" t="str">
            <v>12</v>
          </cell>
          <cell r="D402" t="str">
            <v>80</v>
          </cell>
          <cell r="E402">
            <v>1</v>
          </cell>
          <cell r="G402">
            <v>53207</v>
          </cell>
          <cell r="H402">
            <v>53270</v>
          </cell>
          <cell r="I402">
            <v>52222</v>
          </cell>
          <cell r="J402">
            <v>0</v>
          </cell>
          <cell r="K402">
            <v>11314</v>
          </cell>
          <cell r="L402">
            <v>10814</v>
          </cell>
          <cell r="M402">
            <v>11334</v>
          </cell>
          <cell r="N402">
            <v>0</v>
          </cell>
          <cell r="O402">
            <v>3740</v>
          </cell>
          <cell r="P402">
            <v>3740</v>
          </cell>
          <cell r="Q402">
            <v>3606</v>
          </cell>
          <cell r="R402">
            <v>0</v>
          </cell>
          <cell r="S402">
            <v>68261</v>
          </cell>
          <cell r="T402">
            <v>67824</v>
          </cell>
          <cell r="U402">
            <v>67162</v>
          </cell>
          <cell r="V402">
            <v>0</v>
          </cell>
          <cell r="W402">
            <v>0</v>
          </cell>
        </row>
        <row r="403">
          <cell r="A403" t="str">
            <v>453473</v>
          </cell>
          <cell r="B403" t="str">
            <v>1251</v>
          </cell>
          <cell r="C403" t="str">
            <v>12</v>
          </cell>
          <cell r="D403" t="str">
            <v>80</v>
          </cell>
          <cell r="E403">
            <v>5</v>
          </cell>
          <cell r="G403">
            <v>21079</v>
          </cell>
          <cell r="H403">
            <v>21079</v>
          </cell>
          <cell r="I403">
            <v>20679</v>
          </cell>
          <cell r="J403">
            <v>0</v>
          </cell>
          <cell r="K403">
            <v>852</v>
          </cell>
          <cell r="L403">
            <v>852</v>
          </cell>
          <cell r="M403">
            <v>924</v>
          </cell>
          <cell r="N403">
            <v>0</v>
          </cell>
          <cell r="O403">
            <v>67632</v>
          </cell>
          <cell r="P403">
            <v>73042</v>
          </cell>
          <cell r="Q403">
            <v>63307</v>
          </cell>
          <cell r="R403">
            <v>0</v>
          </cell>
          <cell r="S403">
            <v>9788</v>
          </cell>
          <cell r="T403">
            <v>10398</v>
          </cell>
          <cell r="U403">
            <v>8362</v>
          </cell>
          <cell r="V403">
            <v>0</v>
          </cell>
          <cell r="W403">
            <v>0</v>
          </cell>
        </row>
        <row r="404">
          <cell r="A404" t="str">
            <v>453473</v>
          </cell>
          <cell r="B404" t="str">
            <v>1251</v>
          </cell>
          <cell r="C404" t="str">
            <v>12</v>
          </cell>
          <cell r="D404" t="str">
            <v>80</v>
          </cell>
          <cell r="E404">
            <v>9</v>
          </cell>
          <cell r="G404">
            <v>136</v>
          </cell>
          <cell r="H404">
            <v>136</v>
          </cell>
          <cell r="I404">
            <v>345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 t="str">
            <v>453473</v>
          </cell>
          <cell r="B405" t="str">
            <v>1251</v>
          </cell>
          <cell r="C405" t="str">
            <v>12</v>
          </cell>
          <cell r="D405" t="str">
            <v>80</v>
          </cell>
          <cell r="E405">
            <v>13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 t="str">
            <v>453473</v>
          </cell>
          <cell r="B406" t="str">
            <v>1251</v>
          </cell>
          <cell r="C406" t="str">
            <v>12</v>
          </cell>
          <cell r="D406" t="str">
            <v>80</v>
          </cell>
          <cell r="E406">
            <v>17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 t="str">
            <v>453473</v>
          </cell>
          <cell r="B407" t="str">
            <v>1251</v>
          </cell>
          <cell r="C407" t="str">
            <v>12</v>
          </cell>
          <cell r="D407" t="str">
            <v>80</v>
          </cell>
          <cell r="E407">
            <v>21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 t="str">
            <v>453473</v>
          </cell>
          <cell r="B408" t="str">
            <v>1251</v>
          </cell>
          <cell r="C408" t="str">
            <v>12</v>
          </cell>
          <cell r="D408" t="str">
            <v>80</v>
          </cell>
          <cell r="E408">
            <v>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 t="str">
            <v>453473</v>
          </cell>
          <cell r="B409" t="str">
            <v>1251</v>
          </cell>
          <cell r="C409" t="str">
            <v>12</v>
          </cell>
          <cell r="D409" t="str">
            <v>80</v>
          </cell>
          <cell r="E409">
            <v>29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A410" t="str">
            <v>453473</v>
          </cell>
          <cell r="B410" t="str">
            <v>1251</v>
          </cell>
          <cell r="C410" t="str">
            <v>12</v>
          </cell>
          <cell r="D410" t="str">
            <v>80</v>
          </cell>
          <cell r="E410">
            <v>33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4000</v>
          </cell>
          <cell r="L410">
            <v>4500</v>
          </cell>
          <cell r="M410">
            <v>4442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4000</v>
          </cell>
          <cell r="T410">
            <v>4500</v>
          </cell>
          <cell r="U410">
            <v>4442</v>
          </cell>
          <cell r="V410">
            <v>0</v>
          </cell>
          <cell r="W410">
            <v>0</v>
          </cell>
        </row>
        <row r="411">
          <cell r="A411" t="str">
            <v>453473</v>
          </cell>
          <cell r="B411" t="str">
            <v>1251</v>
          </cell>
          <cell r="C411" t="str">
            <v>12</v>
          </cell>
          <cell r="D411" t="str">
            <v>80</v>
          </cell>
          <cell r="E411">
            <v>37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171748</v>
          </cell>
          <cell r="L411">
            <v>177831</v>
          </cell>
          <cell r="M411">
            <v>165221</v>
          </cell>
          <cell r="N411">
            <v>0</v>
          </cell>
          <cell r="O411">
            <v>1080</v>
          </cell>
          <cell r="P411">
            <v>1080</v>
          </cell>
          <cell r="Q411">
            <v>0</v>
          </cell>
          <cell r="R411">
            <v>0</v>
          </cell>
          <cell r="S411">
            <v>1270</v>
          </cell>
          <cell r="T411">
            <v>7547</v>
          </cell>
          <cell r="U411">
            <v>5888</v>
          </cell>
          <cell r="V411">
            <v>0</v>
          </cell>
          <cell r="W411">
            <v>0</v>
          </cell>
        </row>
        <row r="412">
          <cell r="A412" t="str">
            <v>453473</v>
          </cell>
          <cell r="B412" t="str">
            <v>1251</v>
          </cell>
          <cell r="C412" t="str">
            <v>12</v>
          </cell>
          <cell r="D412" t="str">
            <v>80</v>
          </cell>
          <cell r="E412">
            <v>41</v>
          </cell>
          <cell r="G412">
            <v>254</v>
          </cell>
          <cell r="H412">
            <v>1192</v>
          </cell>
          <cell r="I412">
            <v>969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 t="str">
            <v>453473</v>
          </cell>
          <cell r="B413" t="str">
            <v>1251</v>
          </cell>
          <cell r="C413" t="str">
            <v>12</v>
          </cell>
          <cell r="D413" t="str">
            <v>80</v>
          </cell>
          <cell r="E413">
            <v>45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 t="str">
            <v>453473</v>
          </cell>
          <cell r="B414" t="str">
            <v>1251</v>
          </cell>
          <cell r="C414" t="str">
            <v>12</v>
          </cell>
          <cell r="D414" t="str">
            <v>80</v>
          </cell>
          <cell r="E414">
            <v>49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 t="str">
            <v>453473</v>
          </cell>
          <cell r="B415" t="str">
            <v>1251</v>
          </cell>
          <cell r="C415" t="str">
            <v>12</v>
          </cell>
          <cell r="D415" t="str">
            <v>80</v>
          </cell>
          <cell r="E415">
            <v>53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 t="str">
            <v>453473</v>
          </cell>
          <cell r="B416" t="str">
            <v>1251</v>
          </cell>
          <cell r="C416" t="str">
            <v>12</v>
          </cell>
          <cell r="D416" t="str">
            <v>80</v>
          </cell>
          <cell r="E416">
            <v>57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 t="str">
            <v>453473</v>
          </cell>
          <cell r="B417" t="str">
            <v>1251</v>
          </cell>
          <cell r="C417" t="str">
            <v>12</v>
          </cell>
          <cell r="D417" t="str">
            <v>80</v>
          </cell>
          <cell r="E417">
            <v>61</v>
          </cell>
          <cell r="G417">
            <v>2604</v>
          </cell>
          <cell r="H417">
            <v>9819</v>
          </cell>
          <cell r="I417">
            <v>6857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str">
            <v>453473</v>
          </cell>
          <cell r="B418" t="str">
            <v>1251</v>
          </cell>
          <cell r="C418" t="str">
            <v>12</v>
          </cell>
          <cell r="D418" t="str">
            <v>80</v>
          </cell>
          <cell r="E418">
            <v>65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174352</v>
          </cell>
          <cell r="P418">
            <v>187650</v>
          </cell>
          <cell r="Q418">
            <v>172078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 t="str">
            <v>453473</v>
          </cell>
          <cell r="B419" t="str">
            <v>1251</v>
          </cell>
          <cell r="C419" t="str">
            <v>12</v>
          </cell>
          <cell r="D419" t="str">
            <v>80</v>
          </cell>
          <cell r="E419">
            <v>69</v>
          </cell>
          <cell r="G419">
            <v>23873</v>
          </cell>
          <cell r="H419">
            <v>25333</v>
          </cell>
          <cell r="I419">
            <v>25332</v>
          </cell>
          <cell r="J419">
            <v>0</v>
          </cell>
          <cell r="K419">
            <v>3364</v>
          </cell>
          <cell r="L419">
            <v>3884</v>
          </cell>
          <cell r="M419">
            <v>3893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 t="str">
            <v>453473</v>
          </cell>
          <cell r="B420" t="str">
            <v>1251</v>
          </cell>
          <cell r="C420" t="str">
            <v>12</v>
          </cell>
          <cell r="D420" t="str">
            <v>80</v>
          </cell>
          <cell r="E420">
            <v>73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 t="str">
            <v>453473</v>
          </cell>
          <cell r="B421" t="str">
            <v>1251</v>
          </cell>
          <cell r="C421" t="str">
            <v>12</v>
          </cell>
          <cell r="D421" t="str">
            <v>80</v>
          </cell>
          <cell r="E421">
            <v>77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 t="str">
            <v>453473</v>
          </cell>
          <cell r="B422" t="str">
            <v>1251</v>
          </cell>
          <cell r="C422" t="str">
            <v>12</v>
          </cell>
          <cell r="D422" t="str">
            <v>80</v>
          </cell>
          <cell r="E422">
            <v>81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 t="str">
            <v>453473</v>
          </cell>
          <cell r="B423" t="str">
            <v>1251</v>
          </cell>
          <cell r="C423" t="str">
            <v>12</v>
          </cell>
          <cell r="D423" t="str">
            <v>80</v>
          </cell>
          <cell r="E423">
            <v>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 t="str">
            <v>453473</v>
          </cell>
          <cell r="B424" t="str">
            <v>1251</v>
          </cell>
          <cell r="C424" t="str">
            <v>12</v>
          </cell>
          <cell r="D424" t="str">
            <v>80</v>
          </cell>
          <cell r="E424">
            <v>89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563</v>
          </cell>
          <cell r="Q424">
            <v>563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 t="str">
            <v>453473</v>
          </cell>
          <cell r="B425" t="str">
            <v>1251</v>
          </cell>
          <cell r="C425" t="str">
            <v>12</v>
          </cell>
          <cell r="D425" t="str">
            <v>80</v>
          </cell>
          <cell r="E425">
            <v>93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453473</v>
          </cell>
          <cell r="B426" t="str">
            <v>1251</v>
          </cell>
          <cell r="C426" t="str">
            <v>12</v>
          </cell>
          <cell r="D426" t="str">
            <v>80</v>
          </cell>
          <cell r="E426">
            <v>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563</v>
          </cell>
          <cell r="M426">
            <v>563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 t="str">
            <v>453473</v>
          </cell>
          <cell r="B427" t="str">
            <v>1251</v>
          </cell>
          <cell r="C427" t="str">
            <v>12</v>
          </cell>
          <cell r="D427" t="str">
            <v>80</v>
          </cell>
          <cell r="E427">
            <v>101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 t="str">
            <v>453473</v>
          </cell>
          <cell r="B428" t="str">
            <v>1251</v>
          </cell>
          <cell r="C428" t="str">
            <v>12</v>
          </cell>
          <cell r="D428" t="str">
            <v>80</v>
          </cell>
          <cell r="E428">
            <v>105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453473</v>
          </cell>
          <cell r="B429" t="str">
            <v>1251</v>
          </cell>
          <cell r="C429" t="str">
            <v>12</v>
          </cell>
          <cell r="D429" t="str">
            <v>80</v>
          </cell>
          <cell r="E429">
            <v>109</v>
          </cell>
          <cell r="G429">
            <v>0</v>
          </cell>
          <cell r="H429">
            <v>208</v>
          </cell>
          <cell r="I429">
            <v>208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 t="str">
            <v>453473</v>
          </cell>
          <cell r="B430" t="str">
            <v>1251</v>
          </cell>
          <cell r="C430" t="str">
            <v>12</v>
          </cell>
          <cell r="D430" t="str">
            <v>80</v>
          </cell>
          <cell r="E430">
            <v>113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208</v>
          </cell>
          <cell r="Q430">
            <v>208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453473</v>
          </cell>
          <cell r="B431" t="str">
            <v>1251</v>
          </cell>
          <cell r="C431" t="str">
            <v>12</v>
          </cell>
          <cell r="D431" t="str">
            <v>80</v>
          </cell>
          <cell r="E431">
            <v>117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 t="str">
            <v>453473</v>
          </cell>
          <cell r="B432" t="str">
            <v>1251</v>
          </cell>
          <cell r="C432" t="str">
            <v>12</v>
          </cell>
          <cell r="D432" t="str">
            <v>80</v>
          </cell>
          <cell r="E432">
            <v>121</v>
          </cell>
          <cell r="G432">
            <v>27237</v>
          </cell>
          <cell r="H432">
            <v>29988</v>
          </cell>
          <cell r="I432">
            <v>29996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147115</v>
          </cell>
          <cell r="P432">
            <v>157273</v>
          </cell>
          <cell r="Q432">
            <v>142031</v>
          </cell>
          <cell r="R432">
            <v>0</v>
          </cell>
          <cell r="S432">
            <v>0</v>
          </cell>
          <cell r="T432">
            <v>389</v>
          </cell>
          <cell r="U432">
            <v>51</v>
          </cell>
          <cell r="V432">
            <v>0</v>
          </cell>
          <cell r="W432">
            <v>0</v>
          </cell>
        </row>
        <row r="433">
          <cell r="A433" t="str">
            <v>453473</v>
          </cell>
          <cell r="B433" t="str">
            <v>1251</v>
          </cell>
          <cell r="C433" t="str">
            <v>12</v>
          </cell>
          <cell r="D433" t="str">
            <v>80</v>
          </cell>
          <cell r="E433">
            <v>125</v>
          </cell>
          <cell r="G433">
            <v>0</v>
          </cell>
          <cell r="H433">
            <v>389</v>
          </cell>
          <cell r="I433">
            <v>389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 t="str">
            <v>453473</v>
          </cell>
          <cell r="B434" t="str">
            <v>1251</v>
          </cell>
          <cell r="C434" t="str">
            <v>12</v>
          </cell>
          <cell r="D434" t="str">
            <v>80</v>
          </cell>
          <cell r="E434">
            <v>129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str">
            <v>453473</v>
          </cell>
          <cell r="B435" t="str">
            <v>1251</v>
          </cell>
          <cell r="C435" t="str">
            <v>12</v>
          </cell>
          <cell r="D435" t="str">
            <v>80</v>
          </cell>
          <cell r="E435">
            <v>133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-304</v>
          </cell>
          <cell r="R435">
            <v>0</v>
          </cell>
          <cell r="S435">
            <v>0</v>
          </cell>
          <cell r="T435">
            <v>0</v>
          </cell>
          <cell r="U435">
            <v>-304</v>
          </cell>
          <cell r="V435">
            <v>0</v>
          </cell>
          <cell r="W435">
            <v>0</v>
          </cell>
        </row>
        <row r="436">
          <cell r="A436" t="str">
            <v>453473</v>
          </cell>
          <cell r="B436" t="str">
            <v>1251</v>
          </cell>
          <cell r="C436" t="str">
            <v>12</v>
          </cell>
          <cell r="D436" t="str">
            <v>80</v>
          </cell>
          <cell r="E436">
            <v>137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453473</v>
          </cell>
          <cell r="B437" t="str">
            <v>1251</v>
          </cell>
          <cell r="C437" t="str">
            <v>12</v>
          </cell>
          <cell r="D437" t="str">
            <v>80</v>
          </cell>
          <cell r="E437">
            <v>141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 t="str">
            <v>453473</v>
          </cell>
          <cell r="B438" t="str">
            <v>1251</v>
          </cell>
          <cell r="C438" t="str">
            <v>12</v>
          </cell>
          <cell r="D438" t="str">
            <v>80</v>
          </cell>
          <cell r="E438">
            <v>145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389</v>
          </cell>
          <cell r="U438">
            <v>693</v>
          </cell>
          <cell r="V438">
            <v>0</v>
          </cell>
          <cell r="W438">
            <v>0</v>
          </cell>
        </row>
        <row r="439">
          <cell r="A439" t="str">
            <v>453473</v>
          </cell>
          <cell r="B439" t="str">
            <v>1251</v>
          </cell>
          <cell r="C439" t="str">
            <v>12</v>
          </cell>
          <cell r="D439" t="str">
            <v>80</v>
          </cell>
          <cell r="E439">
            <v>149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453473</v>
          </cell>
          <cell r="B440" t="str">
            <v>1251</v>
          </cell>
          <cell r="C440" t="str">
            <v>12</v>
          </cell>
          <cell r="D440" t="str">
            <v>80</v>
          </cell>
          <cell r="E440">
            <v>153</v>
          </cell>
          <cell r="G440">
            <v>0</v>
          </cell>
          <cell r="H440">
            <v>0</v>
          </cell>
          <cell r="I440">
            <v>253</v>
          </cell>
          <cell r="J440">
            <v>0</v>
          </cell>
          <cell r="K440">
            <v>0</v>
          </cell>
          <cell r="L440">
            <v>0</v>
          </cell>
          <cell r="M440">
            <v>36</v>
          </cell>
          <cell r="N440">
            <v>0</v>
          </cell>
          <cell r="O440">
            <v>0</v>
          </cell>
          <cell r="P440">
            <v>0</v>
          </cell>
          <cell r="Q440">
            <v>289</v>
          </cell>
          <cell r="R440">
            <v>0</v>
          </cell>
          <cell r="S440">
            <v>33</v>
          </cell>
          <cell r="T440">
            <v>33</v>
          </cell>
          <cell r="U440">
            <v>33</v>
          </cell>
          <cell r="V440">
            <v>0</v>
          </cell>
          <cell r="W440">
            <v>0</v>
          </cell>
        </row>
        <row r="441">
          <cell r="A441" t="str">
            <v>453473</v>
          </cell>
          <cell r="B441" t="str">
            <v>1251</v>
          </cell>
          <cell r="C441" t="str">
            <v>12</v>
          </cell>
          <cell r="D441" t="str">
            <v>80</v>
          </cell>
          <cell r="E441">
            <v>157</v>
          </cell>
          <cell r="G441">
            <v>0</v>
          </cell>
          <cell r="H441">
            <v>0</v>
          </cell>
          <cell r="I441">
            <v>33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 t="str">
            <v>453374</v>
          </cell>
          <cell r="B442" t="str">
            <v>1251</v>
          </cell>
          <cell r="C442" t="str">
            <v>12</v>
          </cell>
          <cell r="D442" t="str">
            <v>01</v>
          </cell>
          <cell r="E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679</v>
          </cell>
          <cell r="N442">
            <v>417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679</v>
          </cell>
          <cell r="T442">
            <v>417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453374</v>
          </cell>
          <cell r="B443" t="str">
            <v>1251</v>
          </cell>
          <cell r="C443" t="str">
            <v>12</v>
          </cell>
          <cell r="D443" t="str">
            <v>01</v>
          </cell>
          <cell r="E443">
            <v>8</v>
          </cell>
          <cell r="G443">
            <v>171083</v>
          </cell>
          <cell r="H443">
            <v>167115</v>
          </cell>
          <cell r="I443">
            <v>58749</v>
          </cell>
          <cell r="J443">
            <v>38448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39283</v>
          </cell>
          <cell r="P443">
            <v>48518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 t="str">
            <v>453374</v>
          </cell>
          <cell r="B444" t="str">
            <v>1251</v>
          </cell>
          <cell r="C444" t="str">
            <v>12</v>
          </cell>
          <cell r="D444" t="str">
            <v>01</v>
          </cell>
          <cell r="E444">
            <v>15</v>
          </cell>
          <cell r="G444">
            <v>0</v>
          </cell>
          <cell r="H444">
            <v>0</v>
          </cell>
          <cell r="I444">
            <v>269115</v>
          </cell>
          <cell r="J444">
            <v>254081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str">
            <v>453374</v>
          </cell>
          <cell r="B445" t="str">
            <v>1251</v>
          </cell>
          <cell r="C445" t="str">
            <v>12</v>
          </cell>
          <cell r="D445" t="str">
            <v>01</v>
          </cell>
          <cell r="E445">
            <v>22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 t="str">
            <v>453374</v>
          </cell>
          <cell r="B446" t="str">
            <v>1251</v>
          </cell>
          <cell r="C446" t="str">
            <v>12</v>
          </cell>
          <cell r="D446" t="str">
            <v>01</v>
          </cell>
          <cell r="E446">
            <v>29</v>
          </cell>
          <cell r="G446">
            <v>0</v>
          </cell>
          <cell r="H446">
            <v>0</v>
          </cell>
          <cell r="I446">
            <v>269794</v>
          </cell>
          <cell r="J446">
            <v>254498</v>
          </cell>
          <cell r="K446">
            <v>1050</v>
          </cell>
          <cell r="L446">
            <v>1783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 t="str">
            <v>453374</v>
          </cell>
          <cell r="B447" t="str">
            <v>1251</v>
          </cell>
          <cell r="C447" t="str">
            <v>12</v>
          </cell>
          <cell r="D447" t="str">
            <v>01</v>
          </cell>
          <cell r="E447">
            <v>36</v>
          </cell>
          <cell r="G447">
            <v>0</v>
          </cell>
          <cell r="H447">
            <v>0</v>
          </cell>
          <cell r="I447">
            <v>1050</v>
          </cell>
          <cell r="J447">
            <v>1783</v>
          </cell>
          <cell r="K447">
            <v>93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 t="str">
            <v>453374</v>
          </cell>
          <cell r="B448" t="str">
            <v>1251</v>
          </cell>
          <cell r="C448" t="str">
            <v>12</v>
          </cell>
          <cell r="D448" t="str">
            <v>01</v>
          </cell>
          <cell r="E448">
            <v>43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93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 t="str">
            <v>453374</v>
          </cell>
          <cell r="B449" t="str">
            <v>1251</v>
          </cell>
          <cell r="C449" t="str">
            <v>12</v>
          </cell>
          <cell r="D449" t="str">
            <v>01</v>
          </cell>
          <cell r="E449">
            <v>50</v>
          </cell>
          <cell r="G449">
            <v>0</v>
          </cell>
          <cell r="H449">
            <v>0</v>
          </cell>
          <cell r="I449">
            <v>18</v>
          </cell>
          <cell r="J449">
            <v>48</v>
          </cell>
          <cell r="K449">
            <v>0</v>
          </cell>
          <cell r="L449">
            <v>22212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18</v>
          </cell>
          <cell r="R449">
            <v>22260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 t="str">
            <v>453374</v>
          </cell>
          <cell r="B450" t="str">
            <v>1251</v>
          </cell>
          <cell r="C450" t="str">
            <v>12</v>
          </cell>
          <cell r="D450" t="str">
            <v>01</v>
          </cell>
          <cell r="E450">
            <v>57</v>
          </cell>
          <cell r="G450">
            <v>719</v>
          </cell>
          <cell r="H450">
            <v>430</v>
          </cell>
          <cell r="I450">
            <v>6079</v>
          </cell>
          <cell r="J450">
            <v>0</v>
          </cell>
          <cell r="K450">
            <v>0</v>
          </cell>
          <cell r="L450">
            <v>0</v>
          </cell>
          <cell r="M450">
            <v>6798</v>
          </cell>
          <cell r="N450">
            <v>430</v>
          </cell>
          <cell r="O450">
            <v>7959</v>
          </cell>
          <cell r="P450">
            <v>24473</v>
          </cell>
          <cell r="Q450">
            <v>277753</v>
          </cell>
          <cell r="R450">
            <v>278971</v>
          </cell>
          <cell r="S450">
            <v>52438</v>
          </cell>
          <cell r="T450">
            <v>52438</v>
          </cell>
          <cell r="U450">
            <v>0</v>
          </cell>
          <cell r="V450">
            <v>0</v>
          </cell>
          <cell r="W450">
            <v>0</v>
          </cell>
        </row>
        <row r="451">
          <cell r="A451" t="str">
            <v>453374</v>
          </cell>
          <cell r="B451" t="str">
            <v>1251</v>
          </cell>
          <cell r="C451" t="str">
            <v>12</v>
          </cell>
          <cell r="D451" t="str">
            <v>01</v>
          </cell>
          <cell r="E451">
            <v>64</v>
          </cell>
          <cell r="G451">
            <v>215255</v>
          </cell>
          <cell r="H451">
            <v>198959</v>
          </cell>
          <cell r="I451">
            <v>0</v>
          </cell>
          <cell r="J451">
            <v>0</v>
          </cell>
          <cell r="K451">
            <v>267693</v>
          </cell>
          <cell r="L451">
            <v>251397</v>
          </cell>
          <cell r="M451">
            <v>6816</v>
          </cell>
          <cell r="N451">
            <v>22690</v>
          </cell>
          <cell r="O451">
            <v>6816</v>
          </cell>
          <cell r="P451">
            <v>22690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453374</v>
          </cell>
          <cell r="B452" t="str">
            <v>1251</v>
          </cell>
          <cell r="C452" t="str">
            <v>12</v>
          </cell>
          <cell r="D452" t="str">
            <v>01</v>
          </cell>
          <cell r="E452">
            <v>71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6816</v>
          </cell>
          <cell r="N452">
            <v>22690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 t="str">
            <v>453374</v>
          </cell>
          <cell r="B453" t="str">
            <v>1251</v>
          </cell>
          <cell r="C453" t="str">
            <v>12</v>
          </cell>
          <cell r="D453" t="str">
            <v>01</v>
          </cell>
          <cell r="E453">
            <v>78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6816</v>
          </cell>
          <cell r="P453">
            <v>22690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 t="str">
            <v>453374</v>
          </cell>
          <cell r="B454" t="str">
            <v>1251</v>
          </cell>
          <cell r="C454" t="str">
            <v>12</v>
          </cell>
          <cell r="D454" t="str">
            <v>01</v>
          </cell>
          <cell r="E454">
            <v>85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453374</v>
          </cell>
          <cell r="B455" t="str">
            <v>1251</v>
          </cell>
          <cell r="C455" t="str">
            <v>12</v>
          </cell>
          <cell r="D455" t="str">
            <v>01</v>
          </cell>
          <cell r="E455">
            <v>92</v>
          </cell>
          <cell r="G455">
            <v>3060</v>
          </cell>
          <cell r="H455">
            <v>3194</v>
          </cell>
          <cell r="I455">
            <v>267</v>
          </cell>
          <cell r="J455">
            <v>3194</v>
          </cell>
          <cell r="K455">
            <v>2793</v>
          </cell>
          <cell r="L455">
            <v>0</v>
          </cell>
          <cell r="M455">
            <v>184</v>
          </cell>
          <cell r="N455">
            <v>1690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 t="str">
            <v>453374</v>
          </cell>
          <cell r="B456" t="str">
            <v>1251</v>
          </cell>
          <cell r="C456" t="str">
            <v>12</v>
          </cell>
          <cell r="D456" t="str">
            <v>01</v>
          </cell>
          <cell r="E456">
            <v>99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 t="str">
            <v>453374</v>
          </cell>
          <cell r="B457" t="str">
            <v>1251</v>
          </cell>
          <cell r="C457" t="str">
            <v>12</v>
          </cell>
          <cell r="D457" t="str">
            <v>01</v>
          </cell>
          <cell r="E457">
            <v>106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184</v>
          </cell>
          <cell r="P457">
            <v>1690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 t="str">
            <v>453374</v>
          </cell>
          <cell r="B458" t="str">
            <v>1251</v>
          </cell>
          <cell r="C458" t="str">
            <v>12</v>
          </cell>
          <cell r="D458" t="str">
            <v>01</v>
          </cell>
          <cell r="E458">
            <v>113</v>
          </cell>
          <cell r="G458">
            <v>3244</v>
          </cell>
          <cell r="H458">
            <v>4884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 t="str">
            <v>453374</v>
          </cell>
          <cell r="B459" t="str">
            <v>1251</v>
          </cell>
          <cell r="C459" t="str">
            <v>12</v>
          </cell>
          <cell r="D459" t="str">
            <v>01</v>
          </cell>
          <cell r="E459">
            <v>120</v>
          </cell>
          <cell r="G459">
            <v>0</v>
          </cell>
          <cell r="H459">
            <v>0</v>
          </cell>
          <cell r="I459">
            <v>3244</v>
          </cell>
          <cell r="J459">
            <v>4884</v>
          </cell>
          <cell r="K459">
            <v>277753</v>
          </cell>
          <cell r="L459">
            <v>278971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 t="str">
            <v>453374</v>
          </cell>
          <cell r="B460" t="str">
            <v>1251</v>
          </cell>
          <cell r="C460" t="str">
            <v>12</v>
          </cell>
          <cell r="D460" t="str">
            <v>02</v>
          </cell>
          <cell r="E460">
            <v>1</v>
          </cell>
          <cell r="G460">
            <v>216189</v>
          </cell>
          <cell r="H460">
            <v>215499</v>
          </cell>
          <cell r="I460">
            <v>214669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6433</v>
          </cell>
          <cell r="Q460">
            <v>6346</v>
          </cell>
          <cell r="R460">
            <v>6346</v>
          </cell>
          <cell r="S460">
            <v>2440</v>
          </cell>
          <cell r="T460">
            <v>3016</v>
          </cell>
          <cell r="U460">
            <v>3017</v>
          </cell>
          <cell r="V460">
            <v>0</v>
          </cell>
          <cell r="W460">
            <v>0</v>
          </cell>
        </row>
        <row r="461">
          <cell r="A461" t="str">
            <v>453374</v>
          </cell>
          <cell r="B461" t="str">
            <v>1251</v>
          </cell>
          <cell r="C461" t="str">
            <v>12</v>
          </cell>
          <cell r="D461" t="str">
            <v>02</v>
          </cell>
          <cell r="E461">
            <v>6</v>
          </cell>
          <cell r="G461">
            <v>0</v>
          </cell>
          <cell r="H461">
            <v>0</v>
          </cell>
          <cell r="I461">
            <v>0</v>
          </cell>
          <cell r="J461">
            <v>225062</v>
          </cell>
          <cell r="K461">
            <v>224861</v>
          </cell>
          <cell r="L461">
            <v>224032</v>
          </cell>
          <cell r="M461">
            <v>9856</v>
          </cell>
          <cell r="N461">
            <v>5755</v>
          </cell>
          <cell r="O461">
            <v>5754</v>
          </cell>
          <cell r="P461">
            <v>234918</v>
          </cell>
          <cell r="Q461">
            <v>230616</v>
          </cell>
          <cell r="R461">
            <v>229786</v>
          </cell>
          <cell r="S461">
            <v>0</v>
          </cell>
          <cell r="T461">
            <v>237</v>
          </cell>
          <cell r="U461">
            <v>236</v>
          </cell>
          <cell r="V461">
            <v>0</v>
          </cell>
          <cell r="W461">
            <v>0</v>
          </cell>
        </row>
        <row r="462">
          <cell r="A462" t="str">
            <v>453374</v>
          </cell>
          <cell r="B462" t="str">
            <v>1251</v>
          </cell>
          <cell r="C462" t="str">
            <v>12</v>
          </cell>
          <cell r="D462" t="str">
            <v>02</v>
          </cell>
          <cell r="E462">
            <v>11</v>
          </cell>
          <cell r="G462">
            <v>0</v>
          </cell>
          <cell r="H462">
            <v>0</v>
          </cell>
          <cell r="I462">
            <v>0</v>
          </cell>
          <cell r="J462">
            <v>17134</v>
          </cell>
          <cell r="K462">
            <v>19044</v>
          </cell>
          <cell r="L462">
            <v>18838</v>
          </cell>
          <cell r="M462">
            <v>7400</v>
          </cell>
          <cell r="N462">
            <v>8876</v>
          </cell>
          <cell r="O462">
            <v>8876</v>
          </cell>
          <cell r="P462">
            <v>24534</v>
          </cell>
          <cell r="Q462">
            <v>28157</v>
          </cell>
          <cell r="R462">
            <v>27950</v>
          </cell>
          <cell r="S462">
            <v>230</v>
          </cell>
          <cell r="T462">
            <v>415</v>
          </cell>
          <cell r="U462">
            <v>415</v>
          </cell>
          <cell r="V462">
            <v>0</v>
          </cell>
          <cell r="W462">
            <v>0</v>
          </cell>
        </row>
        <row r="463">
          <cell r="A463" t="str">
            <v>453374</v>
          </cell>
          <cell r="B463" t="str">
            <v>1251</v>
          </cell>
          <cell r="C463" t="str">
            <v>12</v>
          </cell>
          <cell r="D463" t="str">
            <v>02</v>
          </cell>
          <cell r="E463">
            <v>16</v>
          </cell>
          <cell r="G463">
            <v>24764</v>
          </cell>
          <cell r="H463">
            <v>28572</v>
          </cell>
          <cell r="I463">
            <v>28365</v>
          </cell>
          <cell r="J463">
            <v>956</v>
          </cell>
          <cell r="K463">
            <v>0</v>
          </cell>
          <cell r="L463">
            <v>0</v>
          </cell>
          <cell r="M463">
            <v>0</v>
          </cell>
          <cell r="N463">
            <v>896</v>
          </cell>
          <cell r="O463">
            <v>896</v>
          </cell>
          <cell r="P463">
            <v>3757</v>
          </cell>
          <cell r="Q463">
            <v>5406</v>
          </cell>
          <cell r="R463">
            <v>5406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str">
            <v>453374</v>
          </cell>
          <cell r="B464" t="str">
            <v>1251</v>
          </cell>
          <cell r="C464" t="str">
            <v>12</v>
          </cell>
          <cell r="D464" t="str">
            <v>02</v>
          </cell>
          <cell r="E464">
            <v>21</v>
          </cell>
          <cell r="G464">
            <v>936</v>
          </cell>
          <cell r="H464">
            <v>916</v>
          </cell>
          <cell r="I464">
            <v>865</v>
          </cell>
          <cell r="J464">
            <v>2834</v>
          </cell>
          <cell r="K464">
            <v>4030</v>
          </cell>
          <cell r="L464">
            <v>4842</v>
          </cell>
          <cell r="M464">
            <v>7527</v>
          </cell>
          <cell r="N464">
            <v>11248</v>
          </cell>
          <cell r="O464">
            <v>12009</v>
          </cell>
          <cell r="P464">
            <v>0</v>
          </cell>
          <cell r="Q464">
            <v>72</v>
          </cell>
          <cell r="R464">
            <v>72</v>
          </cell>
          <cell r="S464">
            <v>7527</v>
          </cell>
          <cell r="T464">
            <v>11320</v>
          </cell>
          <cell r="U464">
            <v>12081</v>
          </cell>
          <cell r="V464">
            <v>0</v>
          </cell>
          <cell r="W464">
            <v>0</v>
          </cell>
        </row>
        <row r="465">
          <cell r="A465" t="str">
            <v>453374</v>
          </cell>
          <cell r="B465" t="str">
            <v>1251</v>
          </cell>
          <cell r="C465" t="str">
            <v>12</v>
          </cell>
          <cell r="D465" t="str">
            <v>02</v>
          </cell>
          <cell r="E465">
            <v>26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2393</v>
          </cell>
          <cell r="N465">
            <v>2038</v>
          </cell>
          <cell r="O465">
            <v>2037</v>
          </cell>
          <cell r="P465">
            <v>3660</v>
          </cell>
          <cell r="Q465">
            <v>3601</v>
          </cell>
          <cell r="R465">
            <v>3599</v>
          </cell>
          <cell r="S465">
            <v>256</v>
          </cell>
          <cell r="T465">
            <v>252</v>
          </cell>
          <cell r="U465">
            <v>252</v>
          </cell>
          <cell r="V465">
            <v>0</v>
          </cell>
          <cell r="W465">
            <v>0</v>
          </cell>
        </row>
        <row r="466">
          <cell r="A466" t="str">
            <v>453374</v>
          </cell>
          <cell r="B466" t="str">
            <v>1251</v>
          </cell>
          <cell r="C466" t="str">
            <v>12</v>
          </cell>
          <cell r="D466" t="str">
            <v>02</v>
          </cell>
          <cell r="E466">
            <v>31</v>
          </cell>
          <cell r="G466">
            <v>6309</v>
          </cell>
          <cell r="H466">
            <v>5891</v>
          </cell>
          <cell r="I466">
            <v>5888</v>
          </cell>
          <cell r="J466">
            <v>0</v>
          </cell>
          <cell r="K466">
            <v>54</v>
          </cell>
          <cell r="L466">
            <v>54</v>
          </cell>
          <cell r="M466">
            <v>6309</v>
          </cell>
          <cell r="N466">
            <v>5945</v>
          </cell>
          <cell r="O466">
            <v>5942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 t="str">
            <v>453374</v>
          </cell>
          <cell r="B467" t="str">
            <v>1251</v>
          </cell>
          <cell r="C467" t="str">
            <v>12</v>
          </cell>
          <cell r="D467" t="str">
            <v>02</v>
          </cell>
          <cell r="E467">
            <v>36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38370</v>
          </cell>
          <cell r="T467">
            <v>45296</v>
          </cell>
          <cell r="U467">
            <v>45847</v>
          </cell>
          <cell r="V467">
            <v>0</v>
          </cell>
          <cell r="W467">
            <v>0</v>
          </cell>
        </row>
        <row r="468">
          <cell r="A468" t="str">
            <v>453374</v>
          </cell>
          <cell r="B468" t="str">
            <v>1251</v>
          </cell>
          <cell r="C468" t="str">
            <v>12</v>
          </cell>
          <cell r="D468" t="str">
            <v>02</v>
          </cell>
          <cell r="E468">
            <v>41</v>
          </cell>
          <cell r="G468">
            <v>230</v>
          </cell>
          <cell r="H468">
            <v>541</v>
          </cell>
          <cell r="I468">
            <v>541</v>
          </cell>
          <cell r="J468">
            <v>39556</v>
          </cell>
          <cell r="K468">
            <v>45837</v>
          </cell>
          <cell r="L468">
            <v>46388</v>
          </cell>
          <cell r="M468">
            <v>1754</v>
          </cell>
          <cell r="N468">
            <v>10761</v>
          </cell>
          <cell r="O468">
            <v>10607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 t="str">
            <v>453374</v>
          </cell>
          <cell r="B469" t="str">
            <v>1251</v>
          </cell>
          <cell r="C469" t="str">
            <v>12</v>
          </cell>
          <cell r="D469" t="str">
            <v>02</v>
          </cell>
          <cell r="E469">
            <v>46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1754</v>
          </cell>
          <cell r="Q469">
            <v>10761</v>
          </cell>
          <cell r="R469">
            <v>10607</v>
          </cell>
          <cell r="S469">
            <v>276228</v>
          </cell>
          <cell r="T469">
            <v>287214</v>
          </cell>
          <cell r="U469">
            <v>286781</v>
          </cell>
          <cell r="V469">
            <v>0</v>
          </cell>
          <cell r="W469">
            <v>0</v>
          </cell>
        </row>
        <row r="470">
          <cell r="A470" t="str">
            <v>453374</v>
          </cell>
          <cell r="B470" t="str">
            <v>1251</v>
          </cell>
          <cell r="C470" t="str">
            <v>12</v>
          </cell>
          <cell r="D470" t="str">
            <v>02</v>
          </cell>
          <cell r="E470">
            <v>51</v>
          </cell>
          <cell r="G470">
            <v>77183</v>
          </cell>
          <cell r="H470">
            <v>80107</v>
          </cell>
          <cell r="I470">
            <v>80106</v>
          </cell>
          <cell r="J470">
            <v>7984</v>
          </cell>
          <cell r="K470">
            <v>8112</v>
          </cell>
          <cell r="L470">
            <v>8112</v>
          </cell>
          <cell r="M470">
            <v>2746</v>
          </cell>
          <cell r="N470">
            <v>2665</v>
          </cell>
          <cell r="O470">
            <v>2669</v>
          </cell>
          <cell r="P470">
            <v>269</v>
          </cell>
          <cell r="Q470">
            <v>895</v>
          </cell>
          <cell r="R470">
            <v>895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 t="str">
            <v>453374</v>
          </cell>
          <cell r="B471" t="str">
            <v>1251</v>
          </cell>
          <cell r="C471" t="str">
            <v>12</v>
          </cell>
          <cell r="D471" t="str">
            <v>02</v>
          </cell>
          <cell r="E471">
            <v>56</v>
          </cell>
          <cell r="G471">
            <v>0</v>
          </cell>
          <cell r="H471">
            <v>640</v>
          </cell>
          <cell r="I471">
            <v>640</v>
          </cell>
          <cell r="J471">
            <v>88182</v>
          </cell>
          <cell r="K471">
            <v>92419</v>
          </cell>
          <cell r="L471">
            <v>92422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 t="str">
            <v>453374</v>
          </cell>
          <cell r="B472" t="str">
            <v>1251</v>
          </cell>
          <cell r="C472" t="str">
            <v>12</v>
          </cell>
          <cell r="D472" t="str">
            <v>03</v>
          </cell>
          <cell r="E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800</v>
          </cell>
          <cell r="Q472">
            <v>1442</v>
          </cell>
          <cell r="R472">
            <v>1244</v>
          </cell>
          <cell r="S472">
            <v>6946</v>
          </cell>
          <cell r="T472">
            <v>7281</v>
          </cell>
          <cell r="U472">
            <v>7073</v>
          </cell>
          <cell r="V472">
            <v>0</v>
          </cell>
          <cell r="W472">
            <v>0</v>
          </cell>
        </row>
        <row r="473">
          <cell r="A473" t="str">
            <v>453374</v>
          </cell>
          <cell r="B473" t="str">
            <v>1251</v>
          </cell>
          <cell r="C473" t="str">
            <v>12</v>
          </cell>
          <cell r="D473" t="str">
            <v>03</v>
          </cell>
          <cell r="E473">
            <v>6</v>
          </cell>
          <cell r="G473">
            <v>74</v>
          </cell>
          <cell r="H473">
            <v>295</v>
          </cell>
          <cell r="I473">
            <v>244</v>
          </cell>
          <cell r="J473">
            <v>167</v>
          </cell>
          <cell r="K473">
            <v>198</v>
          </cell>
          <cell r="L473">
            <v>261</v>
          </cell>
          <cell r="M473">
            <v>0</v>
          </cell>
          <cell r="N473">
            <v>0</v>
          </cell>
          <cell r="O473">
            <v>0</v>
          </cell>
          <cell r="P473">
            <v>450</v>
          </cell>
          <cell r="Q473">
            <v>495</v>
          </cell>
          <cell r="R473">
            <v>477</v>
          </cell>
          <cell r="S473">
            <v>1050</v>
          </cell>
          <cell r="T473">
            <v>19267</v>
          </cell>
          <cell r="U473">
            <v>14505</v>
          </cell>
          <cell r="V473">
            <v>0</v>
          </cell>
          <cell r="W473">
            <v>0</v>
          </cell>
        </row>
        <row r="474">
          <cell r="A474" t="str">
            <v>453374</v>
          </cell>
          <cell r="B474" t="str">
            <v>1251</v>
          </cell>
          <cell r="C474" t="str">
            <v>12</v>
          </cell>
          <cell r="D474" t="str">
            <v>03</v>
          </cell>
          <cell r="E474">
            <v>11</v>
          </cell>
          <cell r="G474">
            <v>1000</v>
          </cell>
          <cell r="H474">
            <v>2055</v>
          </cell>
          <cell r="I474">
            <v>2312</v>
          </cell>
          <cell r="J474">
            <v>1000</v>
          </cell>
          <cell r="K474">
            <v>1000</v>
          </cell>
          <cell r="L474">
            <v>461</v>
          </cell>
          <cell r="M474">
            <v>400</v>
          </cell>
          <cell r="N474">
            <v>747</v>
          </cell>
          <cell r="O474">
            <v>588</v>
          </cell>
          <cell r="P474">
            <v>11887</v>
          </cell>
          <cell r="Q474">
            <v>32780</v>
          </cell>
          <cell r="R474">
            <v>27165</v>
          </cell>
          <cell r="S474">
            <v>1000</v>
          </cell>
          <cell r="T474">
            <v>1080</v>
          </cell>
          <cell r="U474">
            <v>1079</v>
          </cell>
          <cell r="V474">
            <v>0</v>
          </cell>
          <cell r="W474">
            <v>0</v>
          </cell>
        </row>
        <row r="475">
          <cell r="A475" t="str">
            <v>453374</v>
          </cell>
          <cell r="B475" t="str">
            <v>1251</v>
          </cell>
          <cell r="C475" t="str">
            <v>12</v>
          </cell>
          <cell r="D475" t="str">
            <v>03</v>
          </cell>
          <cell r="E475">
            <v>16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1000</v>
          </cell>
          <cell r="N475">
            <v>1080</v>
          </cell>
          <cell r="O475">
            <v>1079</v>
          </cell>
          <cell r="P475">
            <v>0</v>
          </cell>
          <cell r="Q475">
            <v>0</v>
          </cell>
          <cell r="R475">
            <v>79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str">
            <v>453374</v>
          </cell>
          <cell r="B476" t="str">
            <v>1251</v>
          </cell>
          <cell r="C476" t="str">
            <v>12</v>
          </cell>
          <cell r="D476" t="str">
            <v>03</v>
          </cell>
          <cell r="E476">
            <v>21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884</v>
          </cell>
          <cell r="L476">
            <v>971</v>
          </cell>
          <cell r="M476">
            <v>9734</v>
          </cell>
          <cell r="N476">
            <v>12067</v>
          </cell>
          <cell r="O476">
            <v>11100</v>
          </cell>
          <cell r="P476">
            <v>4933</v>
          </cell>
          <cell r="Q476">
            <v>5801</v>
          </cell>
          <cell r="R476">
            <v>5801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str">
            <v>453374</v>
          </cell>
          <cell r="B477" t="str">
            <v>1251</v>
          </cell>
          <cell r="C477" t="str">
            <v>12</v>
          </cell>
          <cell r="D477" t="str">
            <v>03</v>
          </cell>
          <cell r="E477">
            <v>26</v>
          </cell>
          <cell r="G477">
            <v>997</v>
          </cell>
          <cell r="H477">
            <v>1180</v>
          </cell>
          <cell r="I477">
            <v>1179</v>
          </cell>
          <cell r="J477">
            <v>1300</v>
          </cell>
          <cell r="K477">
            <v>2081</v>
          </cell>
          <cell r="L477">
            <v>2197</v>
          </cell>
          <cell r="M477">
            <v>1500</v>
          </cell>
          <cell r="N477">
            <v>2861</v>
          </cell>
          <cell r="O477">
            <v>2713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str">
            <v>453374</v>
          </cell>
          <cell r="B478" t="str">
            <v>1251</v>
          </cell>
          <cell r="C478" t="str">
            <v>12</v>
          </cell>
          <cell r="D478" t="str">
            <v>03</v>
          </cell>
          <cell r="E478">
            <v>31</v>
          </cell>
          <cell r="G478">
            <v>18464</v>
          </cell>
          <cell r="H478">
            <v>24874</v>
          </cell>
          <cell r="I478">
            <v>24040</v>
          </cell>
          <cell r="J478">
            <v>0</v>
          </cell>
          <cell r="K478">
            <v>1572</v>
          </cell>
          <cell r="L478">
            <v>1572</v>
          </cell>
          <cell r="M478">
            <v>3550</v>
          </cell>
          <cell r="N478">
            <v>9682</v>
          </cell>
          <cell r="O478">
            <v>10232</v>
          </cell>
          <cell r="P478">
            <v>532</v>
          </cell>
          <cell r="Q478">
            <v>884</v>
          </cell>
          <cell r="R478">
            <v>884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453374</v>
          </cell>
          <cell r="B479" t="str">
            <v>1251</v>
          </cell>
          <cell r="C479" t="str">
            <v>12</v>
          </cell>
          <cell r="D479" t="str">
            <v>03</v>
          </cell>
          <cell r="E479">
            <v>36</v>
          </cell>
          <cell r="G479">
            <v>4082</v>
          </cell>
          <cell r="H479">
            <v>10566</v>
          </cell>
          <cell r="I479">
            <v>11116</v>
          </cell>
          <cell r="J479">
            <v>350</v>
          </cell>
          <cell r="K479">
            <v>652</v>
          </cell>
          <cell r="L479">
            <v>704</v>
          </cell>
          <cell r="M479">
            <v>0</v>
          </cell>
          <cell r="N479">
            <v>0</v>
          </cell>
          <cell r="O479">
            <v>0</v>
          </cell>
          <cell r="P479">
            <v>50</v>
          </cell>
          <cell r="Q479">
            <v>87</v>
          </cell>
          <cell r="R479">
            <v>71</v>
          </cell>
          <cell r="S479">
            <v>41</v>
          </cell>
          <cell r="T479">
            <v>179</v>
          </cell>
          <cell r="U479">
            <v>260</v>
          </cell>
          <cell r="V479">
            <v>0</v>
          </cell>
          <cell r="W479">
            <v>0</v>
          </cell>
        </row>
        <row r="480">
          <cell r="A480" t="str">
            <v>453374</v>
          </cell>
          <cell r="B480" t="str">
            <v>1251</v>
          </cell>
          <cell r="C480" t="str">
            <v>12</v>
          </cell>
          <cell r="D480" t="str">
            <v>03</v>
          </cell>
          <cell r="E480">
            <v>41</v>
          </cell>
          <cell r="G480">
            <v>441</v>
          </cell>
          <cell r="H480">
            <v>918</v>
          </cell>
          <cell r="I480">
            <v>1035</v>
          </cell>
          <cell r="J480">
            <v>0</v>
          </cell>
          <cell r="K480">
            <v>265</v>
          </cell>
          <cell r="L480">
            <v>145</v>
          </cell>
          <cell r="M480">
            <v>584</v>
          </cell>
          <cell r="N480">
            <v>13490</v>
          </cell>
          <cell r="O480">
            <v>13412</v>
          </cell>
          <cell r="P480">
            <v>36458</v>
          </cell>
          <cell r="Q480">
            <v>85545</v>
          </cell>
          <cell r="R480">
            <v>79564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str">
            <v>453374</v>
          </cell>
          <cell r="B481" t="str">
            <v>1251</v>
          </cell>
          <cell r="C481" t="str">
            <v>12</v>
          </cell>
          <cell r="D481" t="str">
            <v>03</v>
          </cell>
          <cell r="E481">
            <v>46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453374</v>
          </cell>
          <cell r="B482" t="str">
            <v>1251</v>
          </cell>
          <cell r="C482" t="str">
            <v>12</v>
          </cell>
          <cell r="D482" t="str">
            <v>03</v>
          </cell>
          <cell r="E482">
            <v>51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558</v>
          </cell>
          <cell r="T482">
            <v>558</v>
          </cell>
          <cell r="U482">
            <v>687</v>
          </cell>
          <cell r="V482">
            <v>0</v>
          </cell>
          <cell r="W482">
            <v>0</v>
          </cell>
        </row>
        <row r="483">
          <cell r="A483" t="str">
            <v>453374</v>
          </cell>
          <cell r="B483" t="str">
            <v>1251</v>
          </cell>
          <cell r="C483" t="str">
            <v>12</v>
          </cell>
          <cell r="D483" t="str">
            <v>03</v>
          </cell>
          <cell r="E483">
            <v>56</v>
          </cell>
          <cell r="G483">
            <v>558</v>
          </cell>
          <cell r="H483">
            <v>558</v>
          </cell>
          <cell r="I483">
            <v>687</v>
          </cell>
          <cell r="J483">
            <v>0</v>
          </cell>
          <cell r="K483">
            <v>0</v>
          </cell>
          <cell r="L483">
            <v>80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80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 t="str">
            <v>453374</v>
          </cell>
          <cell r="B484" t="str">
            <v>1251</v>
          </cell>
          <cell r="C484" t="str">
            <v>12</v>
          </cell>
          <cell r="D484" t="str">
            <v>03</v>
          </cell>
          <cell r="E484">
            <v>61</v>
          </cell>
          <cell r="G484">
            <v>558</v>
          </cell>
          <cell r="H484">
            <v>558</v>
          </cell>
          <cell r="I484">
            <v>767</v>
          </cell>
          <cell r="J484">
            <v>37016</v>
          </cell>
          <cell r="K484">
            <v>86103</v>
          </cell>
          <cell r="L484">
            <v>80331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 t="str">
            <v>453374</v>
          </cell>
          <cell r="B485" t="str">
            <v>1251</v>
          </cell>
          <cell r="C485" t="str">
            <v>12</v>
          </cell>
          <cell r="D485" t="str">
            <v>04</v>
          </cell>
          <cell r="E485">
            <v>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 t="str">
            <v>453374</v>
          </cell>
          <cell r="B486" t="str">
            <v>1251</v>
          </cell>
          <cell r="C486" t="str">
            <v>12</v>
          </cell>
          <cell r="D486" t="str">
            <v>04</v>
          </cell>
          <cell r="E486">
            <v>6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453374</v>
          </cell>
          <cell r="B487" t="str">
            <v>1251</v>
          </cell>
          <cell r="C487" t="str">
            <v>12</v>
          </cell>
          <cell r="D487" t="str">
            <v>04</v>
          </cell>
          <cell r="E487">
            <v>11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453374</v>
          </cell>
          <cell r="B488" t="str">
            <v>1251</v>
          </cell>
          <cell r="C488" t="str">
            <v>12</v>
          </cell>
          <cell r="D488" t="str">
            <v>04</v>
          </cell>
          <cell r="E488">
            <v>16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 t="str">
            <v>453374</v>
          </cell>
          <cell r="B489" t="str">
            <v>1251</v>
          </cell>
          <cell r="C489" t="str">
            <v>12</v>
          </cell>
          <cell r="D489" t="str">
            <v>04</v>
          </cell>
          <cell r="E489">
            <v>21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 t="str">
            <v>453374</v>
          </cell>
          <cell r="B490" t="str">
            <v>1251</v>
          </cell>
          <cell r="C490" t="str">
            <v>12</v>
          </cell>
          <cell r="D490" t="str">
            <v>04</v>
          </cell>
          <cell r="E490">
            <v>26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A491" t="str">
            <v>453374</v>
          </cell>
          <cell r="B491" t="str">
            <v>1251</v>
          </cell>
          <cell r="C491" t="str">
            <v>12</v>
          </cell>
          <cell r="D491" t="str">
            <v>04</v>
          </cell>
          <cell r="E491">
            <v>31</v>
          </cell>
          <cell r="G491">
            <v>0</v>
          </cell>
          <cell r="H491">
            <v>0</v>
          </cell>
          <cell r="I491">
            <v>0</v>
          </cell>
          <cell r="J491">
            <v>3491</v>
          </cell>
          <cell r="K491">
            <v>3491</v>
          </cell>
          <cell r="L491">
            <v>2089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str">
            <v>453374</v>
          </cell>
          <cell r="B492" t="str">
            <v>1251</v>
          </cell>
          <cell r="C492" t="str">
            <v>12</v>
          </cell>
          <cell r="D492" t="str">
            <v>04</v>
          </cell>
          <cell r="E492">
            <v>36</v>
          </cell>
          <cell r="G492">
            <v>3491</v>
          </cell>
          <cell r="H492">
            <v>3491</v>
          </cell>
          <cell r="I492">
            <v>2089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str">
            <v>453374</v>
          </cell>
          <cell r="B493" t="str">
            <v>1251</v>
          </cell>
          <cell r="C493" t="str">
            <v>12</v>
          </cell>
          <cell r="D493" t="str">
            <v>05</v>
          </cell>
          <cell r="E493">
            <v>1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 t="str">
            <v>453374</v>
          </cell>
          <cell r="B494" t="str">
            <v>1251</v>
          </cell>
          <cell r="C494" t="str">
            <v>12</v>
          </cell>
          <cell r="D494" t="str">
            <v>05</v>
          </cell>
          <cell r="E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120</v>
          </cell>
          <cell r="M494">
            <v>8350</v>
          </cell>
          <cell r="N494">
            <v>9373</v>
          </cell>
          <cell r="O494">
            <v>7737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1482</v>
          </cell>
          <cell r="U494">
            <v>1482</v>
          </cell>
          <cell r="V494">
            <v>0</v>
          </cell>
          <cell r="W494">
            <v>0</v>
          </cell>
        </row>
        <row r="495">
          <cell r="A495" t="str">
            <v>453374</v>
          </cell>
          <cell r="B495" t="str">
            <v>1251</v>
          </cell>
          <cell r="C495" t="str">
            <v>12</v>
          </cell>
          <cell r="D495" t="str">
            <v>05</v>
          </cell>
          <cell r="E495">
            <v>11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8350</v>
          </cell>
          <cell r="N495">
            <v>10855</v>
          </cell>
          <cell r="O495">
            <v>9339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 t="str">
            <v>453374</v>
          </cell>
          <cell r="B496" t="str">
            <v>1251</v>
          </cell>
          <cell r="C496" t="str">
            <v>12</v>
          </cell>
          <cell r="D496" t="str">
            <v>05</v>
          </cell>
          <cell r="E496">
            <v>16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 t="str">
            <v>453374</v>
          </cell>
          <cell r="B497" t="str">
            <v>1251</v>
          </cell>
          <cell r="C497" t="str">
            <v>12</v>
          </cell>
          <cell r="D497" t="str">
            <v>05</v>
          </cell>
          <cell r="E497">
            <v>21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 t="str">
            <v>453374</v>
          </cell>
          <cell r="B498" t="str">
            <v>1251</v>
          </cell>
          <cell r="C498" t="str">
            <v>12</v>
          </cell>
          <cell r="D498" t="str">
            <v>05</v>
          </cell>
          <cell r="E498">
            <v>26</v>
          </cell>
          <cell r="G498">
            <v>0</v>
          </cell>
          <cell r="H498">
            <v>0</v>
          </cell>
          <cell r="I498">
            <v>0</v>
          </cell>
          <cell r="J498">
            <v>1650</v>
          </cell>
          <cell r="K498">
            <v>1870</v>
          </cell>
          <cell r="L498">
            <v>1870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453374</v>
          </cell>
          <cell r="B499" t="str">
            <v>1251</v>
          </cell>
          <cell r="C499" t="str">
            <v>12</v>
          </cell>
          <cell r="D499" t="str">
            <v>05</v>
          </cell>
          <cell r="E499">
            <v>31</v>
          </cell>
          <cell r="G499">
            <v>0</v>
          </cell>
          <cell r="H499">
            <v>0</v>
          </cell>
          <cell r="I499">
            <v>0</v>
          </cell>
          <cell r="J499">
            <v>1650</v>
          </cell>
          <cell r="K499">
            <v>1870</v>
          </cell>
          <cell r="L499">
            <v>1870</v>
          </cell>
          <cell r="M499">
            <v>10000</v>
          </cell>
          <cell r="N499">
            <v>12725</v>
          </cell>
          <cell r="O499">
            <v>11209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 t="str">
            <v>453374</v>
          </cell>
          <cell r="B500" t="str">
            <v>1251</v>
          </cell>
          <cell r="C500" t="str">
            <v>12</v>
          </cell>
          <cell r="D500" t="str">
            <v>05</v>
          </cell>
          <cell r="E500">
            <v>36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10000</v>
          </cell>
          <cell r="Q500">
            <v>12725</v>
          </cell>
          <cell r="R500">
            <v>11209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 t="str">
            <v>453374</v>
          </cell>
          <cell r="B501" t="str">
            <v>1251</v>
          </cell>
          <cell r="C501" t="str">
            <v>12</v>
          </cell>
          <cell r="D501" t="str">
            <v>06</v>
          </cell>
          <cell r="E501">
            <v>1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453374</v>
          </cell>
          <cell r="B502" t="str">
            <v>1251</v>
          </cell>
          <cell r="C502" t="str">
            <v>12</v>
          </cell>
          <cell r="D502" t="str">
            <v>06</v>
          </cell>
          <cell r="E502">
            <v>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 t="str">
            <v>453374</v>
          </cell>
          <cell r="B503" t="str">
            <v>1251</v>
          </cell>
          <cell r="C503" t="str">
            <v>12</v>
          </cell>
          <cell r="D503" t="str">
            <v>06</v>
          </cell>
          <cell r="E503">
            <v>11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 t="str">
            <v>453374</v>
          </cell>
          <cell r="B504" t="str">
            <v>1251</v>
          </cell>
          <cell r="C504" t="str">
            <v>12</v>
          </cell>
          <cell r="D504" t="str">
            <v>06</v>
          </cell>
          <cell r="E504">
            <v>16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 t="str">
            <v>453374</v>
          </cell>
          <cell r="B505" t="str">
            <v>1251</v>
          </cell>
          <cell r="C505" t="str">
            <v>12</v>
          </cell>
          <cell r="D505" t="str">
            <v>06</v>
          </cell>
          <cell r="E505">
            <v>21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453374</v>
          </cell>
          <cell r="B506" t="str">
            <v>1251</v>
          </cell>
          <cell r="C506" t="str">
            <v>12</v>
          </cell>
          <cell r="D506" t="str">
            <v>06</v>
          </cell>
          <cell r="E506">
            <v>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 t="str">
            <v>453374</v>
          </cell>
          <cell r="B507" t="str">
            <v>1251</v>
          </cell>
          <cell r="C507" t="str">
            <v>12</v>
          </cell>
          <cell r="D507" t="str">
            <v>06</v>
          </cell>
          <cell r="E507">
            <v>31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 t="str">
            <v>453374</v>
          </cell>
          <cell r="B508" t="str">
            <v>1251</v>
          </cell>
          <cell r="C508" t="str">
            <v>12</v>
          </cell>
          <cell r="D508" t="str">
            <v>06</v>
          </cell>
          <cell r="E508">
            <v>36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 t="str">
            <v>453374</v>
          </cell>
          <cell r="B509" t="str">
            <v>1251</v>
          </cell>
          <cell r="C509" t="str">
            <v>12</v>
          </cell>
          <cell r="D509" t="str">
            <v>06</v>
          </cell>
          <cell r="E509">
            <v>41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str">
            <v>453374</v>
          </cell>
          <cell r="B510" t="str">
            <v>1251</v>
          </cell>
          <cell r="C510" t="str">
            <v>12</v>
          </cell>
          <cell r="D510" t="str">
            <v>06</v>
          </cell>
          <cell r="E510">
            <v>46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 t="str">
            <v>453374</v>
          </cell>
          <cell r="B511" t="str">
            <v>1251</v>
          </cell>
          <cell r="C511" t="str">
            <v>12</v>
          </cell>
          <cell r="D511" t="str">
            <v>06</v>
          </cell>
          <cell r="E511">
            <v>51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453374</v>
          </cell>
          <cell r="B512" t="str">
            <v>1251</v>
          </cell>
          <cell r="C512" t="str">
            <v>12</v>
          </cell>
          <cell r="D512" t="str">
            <v>06</v>
          </cell>
          <cell r="E512">
            <v>56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 t="str">
            <v>453374</v>
          </cell>
          <cell r="B513" t="str">
            <v>1251</v>
          </cell>
          <cell r="C513" t="str">
            <v>12</v>
          </cell>
          <cell r="D513" t="str">
            <v>06</v>
          </cell>
          <cell r="E513">
            <v>61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 t="str">
            <v>453374</v>
          </cell>
          <cell r="B514" t="str">
            <v>1251</v>
          </cell>
          <cell r="C514" t="str">
            <v>12</v>
          </cell>
          <cell r="D514" t="str">
            <v>06</v>
          </cell>
          <cell r="E514">
            <v>66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453374</v>
          </cell>
          <cell r="B515" t="str">
            <v>1251</v>
          </cell>
          <cell r="C515" t="str">
            <v>12</v>
          </cell>
          <cell r="D515" t="str">
            <v>06</v>
          </cell>
          <cell r="E515">
            <v>71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453374</v>
          </cell>
          <cell r="B516" t="str">
            <v>1251</v>
          </cell>
          <cell r="C516" t="str">
            <v>12</v>
          </cell>
          <cell r="D516" t="str">
            <v>06</v>
          </cell>
          <cell r="E516">
            <v>76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str">
            <v>453374</v>
          </cell>
          <cell r="B517" t="str">
            <v>1251</v>
          </cell>
          <cell r="C517" t="str">
            <v>12</v>
          </cell>
          <cell r="D517" t="str">
            <v>06</v>
          </cell>
          <cell r="E517">
            <v>81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 t="str">
            <v>453374</v>
          </cell>
          <cell r="B518" t="str">
            <v>1251</v>
          </cell>
          <cell r="C518" t="str">
            <v>12</v>
          </cell>
          <cell r="D518" t="str">
            <v>06</v>
          </cell>
          <cell r="E518">
            <v>86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453374</v>
          </cell>
          <cell r="B519" t="str">
            <v>1251</v>
          </cell>
          <cell r="C519" t="str">
            <v>12</v>
          </cell>
          <cell r="D519" t="str">
            <v>06</v>
          </cell>
          <cell r="E519">
            <v>91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453374</v>
          </cell>
          <cell r="B520" t="str">
            <v>1251</v>
          </cell>
          <cell r="C520" t="str">
            <v>12</v>
          </cell>
          <cell r="D520" t="str">
            <v>06</v>
          </cell>
          <cell r="E520">
            <v>96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453374</v>
          </cell>
          <cell r="B521" t="str">
            <v>1251</v>
          </cell>
          <cell r="C521" t="str">
            <v>12</v>
          </cell>
          <cell r="D521" t="str">
            <v>06</v>
          </cell>
          <cell r="E521">
            <v>101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453374</v>
          </cell>
          <cell r="B522" t="str">
            <v>1251</v>
          </cell>
          <cell r="C522" t="str">
            <v>12</v>
          </cell>
          <cell r="D522" t="str">
            <v>06</v>
          </cell>
          <cell r="E522">
            <v>106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-289</v>
          </cell>
          <cell r="P522">
            <v>0</v>
          </cell>
          <cell r="Q522">
            <v>0</v>
          </cell>
          <cell r="R522">
            <v>-6079</v>
          </cell>
          <cell r="S522">
            <v>0</v>
          </cell>
          <cell r="T522">
            <v>0</v>
          </cell>
          <cell r="U522">
            <v>-6368</v>
          </cell>
          <cell r="V522">
            <v>0</v>
          </cell>
          <cell r="W522">
            <v>0</v>
          </cell>
        </row>
        <row r="523">
          <cell r="A523" t="str">
            <v>453374</v>
          </cell>
          <cell r="B523" t="str">
            <v>1251</v>
          </cell>
          <cell r="C523" t="str">
            <v>12</v>
          </cell>
          <cell r="D523" t="str">
            <v>07</v>
          </cell>
          <cell r="E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 t="str">
            <v>453374</v>
          </cell>
          <cell r="B524" t="str">
            <v>1251</v>
          </cell>
          <cell r="C524" t="str">
            <v>12</v>
          </cell>
          <cell r="D524" t="str">
            <v>07</v>
          </cell>
          <cell r="E524">
            <v>5</v>
          </cell>
          <cell r="G524">
            <v>315</v>
          </cell>
          <cell r="H524">
            <v>98</v>
          </cell>
          <cell r="I524">
            <v>98</v>
          </cell>
          <cell r="J524">
            <v>0</v>
          </cell>
          <cell r="K524">
            <v>10000</v>
          </cell>
          <cell r="L524">
            <v>36563</v>
          </cell>
          <cell r="M524">
            <v>35431</v>
          </cell>
          <cell r="N524">
            <v>0</v>
          </cell>
          <cell r="O524">
            <v>0</v>
          </cell>
          <cell r="P524">
            <v>955</v>
          </cell>
          <cell r="Q524">
            <v>1082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453374</v>
          </cell>
          <cell r="B525" t="str">
            <v>1251</v>
          </cell>
          <cell r="C525" t="str">
            <v>12</v>
          </cell>
          <cell r="D525" t="str">
            <v>07</v>
          </cell>
          <cell r="E525">
            <v>9</v>
          </cell>
          <cell r="G525">
            <v>3000</v>
          </cell>
          <cell r="H525">
            <v>3995</v>
          </cell>
          <cell r="I525">
            <v>3701</v>
          </cell>
          <cell r="J525">
            <v>0</v>
          </cell>
          <cell r="K525">
            <v>1935</v>
          </cell>
          <cell r="L525">
            <v>1569</v>
          </cell>
          <cell r="M525">
            <v>1568</v>
          </cell>
          <cell r="N525">
            <v>0</v>
          </cell>
          <cell r="O525">
            <v>0</v>
          </cell>
          <cell r="P525">
            <v>142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39</v>
          </cell>
          <cell r="V525">
            <v>0</v>
          </cell>
          <cell r="W525">
            <v>0</v>
          </cell>
        </row>
        <row r="526">
          <cell r="A526" t="str">
            <v>453374</v>
          </cell>
          <cell r="B526" t="str">
            <v>1251</v>
          </cell>
          <cell r="C526" t="str">
            <v>12</v>
          </cell>
          <cell r="D526" t="str">
            <v>07</v>
          </cell>
          <cell r="E526">
            <v>13</v>
          </cell>
          <cell r="G526">
            <v>142</v>
          </cell>
          <cell r="H526">
            <v>0</v>
          </cell>
          <cell r="I526">
            <v>147</v>
          </cell>
          <cell r="J526">
            <v>0</v>
          </cell>
          <cell r="K526">
            <v>15392</v>
          </cell>
          <cell r="L526">
            <v>43322</v>
          </cell>
          <cell r="M526">
            <v>42066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 t="str">
            <v>453374</v>
          </cell>
          <cell r="B527" t="str">
            <v>1251</v>
          </cell>
          <cell r="C527" t="str">
            <v>12</v>
          </cell>
          <cell r="D527" t="str">
            <v>07</v>
          </cell>
          <cell r="E527">
            <v>17</v>
          </cell>
          <cell r="G527">
            <v>2379</v>
          </cell>
          <cell r="H527">
            <v>9096</v>
          </cell>
          <cell r="I527">
            <v>7492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2379</v>
          </cell>
          <cell r="P527">
            <v>9096</v>
          </cell>
          <cell r="Q527">
            <v>7492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 t="str">
            <v>453374</v>
          </cell>
          <cell r="B528" t="str">
            <v>1251</v>
          </cell>
          <cell r="C528" t="str">
            <v>12</v>
          </cell>
          <cell r="D528" t="str">
            <v>07</v>
          </cell>
          <cell r="E528">
            <v>21</v>
          </cell>
          <cell r="G528">
            <v>0</v>
          </cell>
          <cell r="H528">
            <v>0</v>
          </cell>
          <cell r="I528">
            <v>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 t="str">
            <v>453374</v>
          </cell>
          <cell r="B529" t="str">
            <v>1251</v>
          </cell>
          <cell r="C529" t="str">
            <v>12</v>
          </cell>
          <cell r="D529" t="str">
            <v>07</v>
          </cell>
          <cell r="E529">
            <v>25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 t="str">
            <v>453374</v>
          </cell>
          <cell r="B530" t="str">
            <v>1251</v>
          </cell>
          <cell r="C530" t="str">
            <v>12</v>
          </cell>
          <cell r="D530" t="str">
            <v>07</v>
          </cell>
          <cell r="E530">
            <v>29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17771</v>
          </cell>
          <cell r="P530">
            <v>52418</v>
          </cell>
          <cell r="Q530">
            <v>49559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 t="str">
            <v>453374</v>
          </cell>
          <cell r="B531" t="str">
            <v>1251</v>
          </cell>
          <cell r="C531" t="str">
            <v>12</v>
          </cell>
          <cell r="D531" t="str">
            <v>08</v>
          </cell>
          <cell r="E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 t="str">
            <v>453374</v>
          </cell>
          <cell r="B532" t="str">
            <v>1251</v>
          </cell>
          <cell r="C532" t="str">
            <v>12</v>
          </cell>
          <cell r="D532" t="str">
            <v>08</v>
          </cell>
          <cell r="E532">
            <v>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 t="str">
            <v>453374</v>
          </cell>
          <cell r="B533" t="str">
            <v>1251</v>
          </cell>
          <cell r="C533" t="str">
            <v>12</v>
          </cell>
          <cell r="D533" t="str">
            <v>08</v>
          </cell>
          <cell r="E533">
            <v>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 t="str">
            <v>453374</v>
          </cell>
          <cell r="B534" t="str">
            <v>1251</v>
          </cell>
          <cell r="C534" t="str">
            <v>12</v>
          </cell>
          <cell r="D534" t="str">
            <v>08</v>
          </cell>
          <cell r="E534">
            <v>16</v>
          </cell>
          <cell r="G534">
            <v>10000</v>
          </cell>
          <cell r="H534">
            <v>10000</v>
          </cell>
          <cell r="I534">
            <v>13152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2160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 t="str">
            <v>453374</v>
          </cell>
          <cell r="B535" t="str">
            <v>1251</v>
          </cell>
          <cell r="C535" t="str">
            <v>12</v>
          </cell>
          <cell r="D535" t="str">
            <v>08</v>
          </cell>
          <cell r="E535">
            <v>21</v>
          </cell>
          <cell r="G535">
            <v>10000</v>
          </cell>
          <cell r="H535">
            <v>10000</v>
          </cell>
          <cell r="I535">
            <v>15312</v>
          </cell>
          <cell r="J535">
            <v>10000</v>
          </cell>
          <cell r="K535">
            <v>10000</v>
          </cell>
          <cell r="L535">
            <v>15312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453374</v>
          </cell>
          <cell r="B536" t="str">
            <v>1251</v>
          </cell>
          <cell r="C536" t="str">
            <v>12</v>
          </cell>
          <cell r="D536" t="str">
            <v>09</v>
          </cell>
          <cell r="E536">
            <v>1</v>
          </cell>
          <cell r="G536">
            <v>387146</v>
          </cell>
          <cell r="H536">
            <v>410301</v>
          </cell>
          <cell r="I536">
            <v>410304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387146</v>
          </cell>
          <cell r="T536">
            <v>410301</v>
          </cell>
          <cell r="U536">
            <v>410304</v>
          </cell>
          <cell r="V536">
            <v>0</v>
          </cell>
          <cell r="W536">
            <v>0</v>
          </cell>
        </row>
        <row r="537">
          <cell r="A537" t="str">
            <v>453374</v>
          </cell>
          <cell r="B537" t="str">
            <v>1251</v>
          </cell>
          <cell r="C537" t="str">
            <v>12</v>
          </cell>
          <cell r="D537" t="str">
            <v>09</v>
          </cell>
          <cell r="E537">
            <v>6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2417</v>
          </cell>
          <cell r="L537">
            <v>13531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 t="str">
            <v>453374</v>
          </cell>
          <cell r="B538" t="str">
            <v>1251</v>
          </cell>
          <cell r="C538" t="str">
            <v>12</v>
          </cell>
          <cell r="D538" t="str">
            <v>09</v>
          </cell>
          <cell r="E538">
            <v>11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2417</v>
          </cell>
          <cell r="R538">
            <v>13531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 t="str">
            <v>453374</v>
          </cell>
          <cell r="B539" t="str">
            <v>1251</v>
          </cell>
          <cell r="C539" t="str">
            <v>12</v>
          </cell>
          <cell r="D539" t="str">
            <v>09</v>
          </cell>
          <cell r="E539">
            <v>16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 t="str">
            <v>453374</v>
          </cell>
          <cell r="B540" t="str">
            <v>1251</v>
          </cell>
          <cell r="C540" t="str">
            <v>12</v>
          </cell>
          <cell r="D540" t="str">
            <v>09</v>
          </cell>
          <cell r="E540">
            <v>21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2417</v>
          </cell>
          <cell r="L540">
            <v>13531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 t="str">
            <v>453374</v>
          </cell>
          <cell r="B541" t="str">
            <v>1251</v>
          </cell>
          <cell r="C541" t="str">
            <v>12</v>
          </cell>
          <cell r="D541" t="str">
            <v>09</v>
          </cell>
          <cell r="E541">
            <v>26</v>
          </cell>
          <cell r="G541">
            <v>0</v>
          </cell>
          <cell r="H541">
            <v>0</v>
          </cell>
          <cell r="I541">
            <v>0</v>
          </cell>
          <cell r="J541">
            <v>387146</v>
          </cell>
          <cell r="K541">
            <v>412718</v>
          </cell>
          <cell r="L541">
            <v>423835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str">
            <v>453374</v>
          </cell>
          <cell r="B542" t="str">
            <v>1251</v>
          </cell>
          <cell r="C542" t="str">
            <v>12</v>
          </cell>
          <cell r="D542" t="str">
            <v>10</v>
          </cell>
          <cell r="E542">
            <v>1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 t="str">
            <v>453374</v>
          </cell>
          <cell r="B543" t="str">
            <v>1251</v>
          </cell>
          <cell r="C543" t="str">
            <v>12</v>
          </cell>
          <cell r="D543" t="str">
            <v>10</v>
          </cell>
          <cell r="E543">
            <v>6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 t="str">
            <v>453374</v>
          </cell>
          <cell r="B544" t="str">
            <v>1251</v>
          </cell>
          <cell r="C544" t="str">
            <v>12</v>
          </cell>
          <cell r="D544" t="str">
            <v>10</v>
          </cell>
          <cell r="E544">
            <v>11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 t="str">
            <v>453374</v>
          </cell>
          <cell r="B545" t="str">
            <v>1251</v>
          </cell>
          <cell r="C545" t="str">
            <v>12</v>
          </cell>
          <cell r="D545" t="str">
            <v>10</v>
          </cell>
          <cell r="E545">
            <v>16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 t="str">
            <v>453374</v>
          </cell>
          <cell r="B546" t="str">
            <v>1251</v>
          </cell>
          <cell r="C546" t="str">
            <v>12</v>
          </cell>
          <cell r="D546" t="str">
            <v>10</v>
          </cell>
          <cell r="E546">
            <v>21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 t="str">
            <v>453374</v>
          </cell>
          <cell r="B547" t="str">
            <v>1251</v>
          </cell>
          <cell r="C547" t="str">
            <v>12</v>
          </cell>
          <cell r="D547" t="str">
            <v>10</v>
          </cell>
          <cell r="E547">
            <v>26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 t="str">
            <v>453374</v>
          </cell>
          <cell r="B548" t="str">
            <v>1251</v>
          </cell>
          <cell r="C548" t="str">
            <v>12</v>
          </cell>
          <cell r="D548" t="str">
            <v>10</v>
          </cell>
          <cell r="E548">
            <v>31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 t="str">
            <v>453374</v>
          </cell>
          <cell r="B549" t="str">
            <v>1251</v>
          </cell>
          <cell r="C549" t="str">
            <v>12</v>
          </cell>
          <cell r="D549" t="str">
            <v>10</v>
          </cell>
          <cell r="E549">
            <v>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 t="str">
            <v>453374</v>
          </cell>
          <cell r="B550" t="str">
            <v>1251</v>
          </cell>
          <cell r="C550" t="str">
            <v>12</v>
          </cell>
          <cell r="D550" t="str">
            <v>10</v>
          </cell>
          <cell r="E550">
            <v>41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 t="str">
            <v>453374</v>
          </cell>
          <cell r="B551" t="str">
            <v>1251</v>
          </cell>
          <cell r="C551" t="str">
            <v>12</v>
          </cell>
          <cell r="D551" t="str">
            <v>10</v>
          </cell>
          <cell r="E551">
            <v>46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 t="str">
            <v>453374</v>
          </cell>
          <cell r="B552" t="str">
            <v>1251</v>
          </cell>
          <cell r="C552" t="str">
            <v>12</v>
          </cell>
          <cell r="D552" t="str">
            <v>10</v>
          </cell>
          <cell r="E552">
            <v>51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str">
            <v>453374</v>
          </cell>
          <cell r="B553" t="str">
            <v>1251</v>
          </cell>
          <cell r="C553" t="str">
            <v>12</v>
          </cell>
          <cell r="D553" t="str">
            <v>10</v>
          </cell>
          <cell r="E553">
            <v>56</v>
          </cell>
          <cell r="G553">
            <v>0</v>
          </cell>
          <cell r="H553">
            <v>6816</v>
          </cell>
          <cell r="I553">
            <v>6816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6816</v>
          </cell>
          <cell r="R553">
            <v>6816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 t="str">
            <v>453374</v>
          </cell>
          <cell r="B554" t="str">
            <v>1251</v>
          </cell>
          <cell r="C554" t="str">
            <v>12</v>
          </cell>
          <cell r="D554" t="str">
            <v>10</v>
          </cell>
          <cell r="E554">
            <v>61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 t="str">
            <v>453374</v>
          </cell>
          <cell r="B555" t="str">
            <v>1251</v>
          </cell>
          <cell r="C555" t="str">
            <v>12</v>
          </cell>
          <cell r="D555" t="str">
            <v>10</v>
          </cell>
          <cell r="E555">
            <v>66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 t="str">
            <v>453374</v>
          </cell>
          <cell r="B556" t="str">
            <v>1251</v>
          </cell>
          <cell r="C556" t="str">
            <v>12</v>
          </cell>
          <cell r="D556" t="str">
            <v>10</v>
          </cell>
          <cell r="E556">
            <v>71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 t="str">
            <v>453374</v>
          </cell>
          <cell r="B557" t="str">
            <v>1251</v>
          </cell>
          <cell r="C557" t="str">
            <v>12</v>
          </cell>
          <cell r="D557" t="str">
            <v>10</v>
          </cell>
          <cell r="E557">
            <v>76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 t="str">
            <v>453374</v>
          </cell>
          <cell r="B558" t="str">
            <v>1251</v>
          </cell>
          <cell r="C558" t="str">
            <v>12</v>
          </cell>
          <cell r="D558" t="str">
            <v>10</v>
          </cell>
          <cell r="E558">
            <v>81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 t="str">
            <v>453374</v>
          </cell>
          <cell r="B559" t="str">
            <v>1251</v>
          </cell>
          <cell r="C559" t="str">
            <v>12</v>
          </cell>
          <cell r="D559" t="str">
            <v>10</v>
          </cell>
          <cell r="E559">
            <v>86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 t="str">
            <v>453374</v>
          </cell>
          <cell r="B560" t="str">
            <v>1251</v>
          </cell>
          <cell r="C560" t="str">
            <v>12</v>
          </cell>
          <cell r="D560" t="str">
            <v>10</v>
          </cell>
          <cell r="E560">
            <v>91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 t="str">
            <v>453374</v>
          </cell>
          <cell r="B561" t="str">
            <v>1251</v>
          </cell>
          <cell r="C561" t="str">
            <v>12</v>
          </cell>
          <cell r="D561" t="str">
            <v>10</v>
          </cell>
          <cell r="E561">
            <v>96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453374</v>
          </cell>
          <cell r="B562" t="str">
            <v>1251</v>
          </cell>
          <cell r="C562" t="str">
            <v>12</v>
          </cell>
          <cell r="D562" t="str">
            <v>10</v>
          </cell>
          <cell r="E562">
            <v>101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 t="str">
            <v>453374</v>
          </cell>
          <cell r="B563" t="str">
            <v>1251</v>
          </cell>
          <cell r="C563" t="str">
            <v>12</v>
          </cell>
          <cell r="D563" t="str">
            <v>10</v>
          </cell>
          <cell r="E563">
            <v>106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 t="str">
            <v>453374</v>
          </cell>
          <cell r="B564" t="str">
            <v>1251</v>
          </cell>
          <cell r="C564" t="str">
            <v>12</v>
          </cell>
          <cell r="D564" t="str">
            <v>10</v>
          </cell>
          <cell r="E564">
            <v>111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6816</v>
          </cell>
          <cell r="L564">
            <v>6816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 t="str">
            <v>453374</v>
          </cell>
          <cell r="B565" t="str">
            <v>1251</v>
          </cell>
          <cell r="C565" t="str">
            <v>12</v>
          </cell>
          <cell r="D565" t="str">
            <v>21</v>
          </cell>
          <cell r="E565">
            <v>1</v>
          </cell>
          <cell r="G565">
            <v>551414</v>
          </cell>
          <cell r="H565">
            <v>0</v>
          </cell>
          <cell r="I565">
            <v>0</v>
          </cell>
          <cell r="J565">
            <v>428</v>
          </cell>
          <cell r="K565">
            <v>428</v>
          </cell>
          <cell r="L565">
            <v>112</v>
          </cell>
          <cell r="M565">
            <v>1881</v>
          </cell>
          <cell r="N565">
            <v>144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 t="str">
            <v>453374</v>
          </cell>
          <cell r="B566" t="str">
            <v>1251</v>
          </cell>
          <cell r="C566" t="str">
            <v>12</v>
          </cell>
          <cell r="D566" t="str">
            <v>21</v>
          </cell>
          <cell r="E566">
            <v>1</v>
          </cell>
          <cell r="G566">
            <v>751768</v>
          </cell>
          <cell r="H566">
            <v>38215</v>
          </cell>
          <cell r="I566">
            <v>6084</v>
          </cell>
          <cell r="J566">
            <v>503</v>
          </cell>
          <cell r="K566">
            <v>44802</v>
          </cell>
          <cell r="L566">
            <v>14572</v>
          </cell>
          <cell r="M566">
            <v>472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 t="str">
            <v>453374</v>
          </cell>
          <cell r="B567" t="str">
            <v>1251</v>
          </cell>
          <cell r="C567" t="str">
            <v>12</v>
          </cell>
          <cell r="D567" t="str">
            <v>21</v>
          </cell>
          <cell r="E567">
            <v>1</v>
          </cell>
          <cell r="G567">
            <v>751952</v>
          </cell>
          <cell r="H567">
            <v>0</v>
          </cell>
          <cell r="I567">
            <v>0</v>
          </cell>
          <cell r="J567">
            <v>1211</v>
          </cell>
          <cell r="K567">
            <v>1211</v>
          </cell>
          <cell r="L567">
            <v>313</v>
          </cell>
          <cell r="M567">
            <v>29559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 t="str">
            <v>453374</v>
          </cell>
          <cell r="B568" t="str">
            <v>1251</v>
          </cell>
          <cell r="C568" t="str">
            <v>12</v>
          </cell>
          <cell r="D568" t="str">
            <v>21</v>
          </cell>
          <cell r="E568">
            <v>1</v>
          </cell>
          <cell r="G568">
            <v>802177</v>
          </cell>
          <cell r="H568">
            <v>87480</v>
          </cell>
          <cell r="I568">
            <v>20384</v>
          </cell>
          <cell r="J568">
            <v>5353</v>
          </cell>
          <cell r="K568">
            <v>113217</v>
          </cell>
          <cell r="L568">
            <v>36537</v>
          </cell>
          <cell r="M568">
            <v>14095</v>
          </cell>
          <cell r="N568">
            <v>2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 t="str">
            <v>453374</v>
          </cell>
          <cell r="B569" t="str">
            <v>1251</v>
          </cell>
          <cell r="C569" t="str">
            <v>12</v>
          </cell>
          <cell r="D569" t="str">
            <v>21</v>
          </cell>
          <cell r="E569">
            <v>1</v>
          </cell>
          <cell r="G569">
            <v>802225</v>
          </cell>
          <cell r="H569">
            <v>2271</v>
          </cell>
          <cell r="I569">
            <v>459</v>
          </cell>
          <cell r="J569">
            <v>0</v>
          </cell>
          <cell r="K569">
            <v>2730</v>
          </cell>
          <cell r="L569">
            <v>885</v>
          </cell>
          <cell r="M569">
            <v>1379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 t="str">
            <v>453374</v>
          </cell>
          <cell r="B570" t="str">
            <v>1251</v>
          </cell>
          <cell r="C570" t="str">
            <v>12</v>
          </cell>
          <cell r="D570" t="str">
            <v>21</v>
          </cell>
          <cell r="E570">
            <v>1</v>
          </cell>
          <cell r="G570">
            <v>802241</v>
          </cell>
          <cell r="H570">
            <v>101820</v>
          </cell>
          <cell r="I570">
            <v>19461</v>
          </cell>
          <cell r="J570">
            <v>3112</v>
          </cell>
          <cell r="K570">
            <v>124393</v>
          </cell>
          <cell r="L570">
            <v>40003</v>
          </cell>
          <cell r="M570">
            <v>32159</v>
          </cell>
          <cell r="N570">
            <v>621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 t="str">
            <v>453374</v>
          </cell>
          <cell r="B571" t="str">
            <v>1251</v>
          </cell>
          <cell r="C571" t="str">
            <v>12</v>
          </cell>
          <cell r="D571" t="str">
            <v>21</v>
          </cell>
          <cell r="E571">
            <v>1</v>
          </cell>
          <cell r="G571">
            <v>802263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 t="str">
            <v>453374</v>
          </cell>
          <cell r="B572" t="str">
            <v>1251</v>
          </cell>
          <cell r="C572" t="str">
            <v>12</v>
          </cell>
          <cell r="D572" t="str">
            <v>21</v>
          </cell>
          <cell r="E572">
            <v>1</v>
          </cell>
          <cell r="G572">
            <v>999999</v>
          </cell>
          <cell r="H572">
            <v>229786</v>
          </cell>
          <cell r="I572">
            <v>46388</v>
          </cell>
          <cell r="J572">
            <v>10607</v>
          </cell>
          <cell r="K572">
            <v>286781</v>
          </cell>
          <cell r="L572">
            <v>92422</v>
          </cell>
          <cell r="M572">
            <v>79564</v>
          </cell>
          <cell r="N572">
            <v>767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453374</v>
          </cell>
          <cell r="B573" t="str">
            <v>1251</v>
          </cell>
          <cell r="C573" t="str">
            <v>12</v>
          </cell>
          <cell r="D573" t="str">
            <v>21</v>
          </cell>
          <cell r="E573">
            <v>17</v>
          </cell>
          <cell r="G573">
            <v>551414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 t="str">
            <v>453374</v>
          </cell>
          <cell r="B574" t="str">
            <v>1251</v>
          </cell>
          <cell r="C574" t="str">
            <v>12</v>
          </cell>
          <cell r="D574" t="str">
            <v>21</v>
          </cell>
          <cell r="E574">
            <v>17</v>
          </cell>
          <cell r="G574">
            <v>751768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 t="str">
            <v>453374</v>
          </cell>
          <cell r="B575" t="str">
            <v>1251</v>
          </cell>
          <cell r="C575" t="str">
            <v>12</v>
          </cell>
          <cell r="D575" t="str">
            <v>21</v>
          </cell>
          <cell r="E575">
            <v>17</v>
          </cell>
          <cell r="G575">
            <v>751952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 t="str">
            <v>453374</v>
          </cell>
          <cell r="B576" t="str">
            <v>1251</v>
          </cell>
          <cell r="C576" t="str">
            <v>12</v>
          </cell>
          <cell r="D576" t="str">
            <v>21</v>
          </cell>
          <cell r="E576">
            <v>17</v>
          </cell>
          <cell r="G576">
            <v>802177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453374</v>
          </cell>
          <cell r="B577" t="str">
            <v>1251</v>
          </cell>
          <cell r="C577" t="str">
            <v>12</v>
          </cell>
          <cell r="D577" t="str">
            <v>21</v>
          </cell>
          <cell r="E577">
            <v>17</v>
          </cell>
          <cell r="G577">
            <v>802225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 t="str">
            <v>453374</v>
          </cell>
          <cell r="B578" t="str">
            <v>1251</v>
          </cell>
          <cell r="C578" t="str">
            <v>12</v>
          </cell>
          <cell r="D578" t="str">
            <v>21</v>
          </cell>
          <cell r="E578">
            <v>17</v>
          </cell>
          <cell r="G578">
            <v>802241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 t="str">
            <v>453374</v>
          </cell>
          <cell r="B579" t="str">
            <v>1251</v>
          </cell>
          <cell r="C579" t="str">
            <v>12</v>
          </cell>
          <cell r="D579" t="str">
            <v>21</v>
          </cell>
          <cell r="E579">
            <v>17</v>
          </cell>
          <cell r="G579">
            <v>802263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 t="str">
            <v>453374</v>
          </cell>
          <cell r="B580" t="str">
            <v>1251</v>
          </cell>
          <cell r="C580" t="str">
            <v>12</v>
          </cell>
          <cell r="D580" t="str">
            <v>21</v>
          </cell>
          <cell r="E580">
            <v>17</v>
          </cell>
          <cell r="G580">
            <v>999999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453374</v>
          </cell>
          <cell r="B581" t="str">
            <v>1251</v>
          </cell>
          <cell r="C581" t="str">
            <v>12</v>
          </cell>
          <cell r="D581" t="str">
            <v>21</v>
          </cell>
          <cell r="E581">
            <v>33</v>
          </cell>
          <cell r="G581">
            <v>551414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453374</v>
          </cell>
          <cell r="B582" t="str">
            <v>1251</v>
          </cell>
          <cell r="C582" t="str">
            <v>12</v>
          </cell>
          <cell r="D582" t="str">
            <v>21</v>
          </cell>
          <cell r="E582">
            <v>33</v>
          </cell>
          <cell r="G582">
            <v>751768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 t="str">
            <v>453374</v>
          </cell>
          <cell r="B583" t="str">
            <v>1251</v>
          </cell>
          <cell r="C583" t="str">
            <v>12</v>
          </cell>
          <cell r="D583" t="str">
            <v>21</v>
          </cell>
          <cell r="E583">
            <v>33</v>
          </cell>
          <cell r="G583">
            <v>751952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 t="str">
            <v>453374</v>
          </cell>
          <cell r="B584" t="str">
            <v>1251</v>
          </cell>
          <cell r="C584" t="str">
            <v>12</v>
          </cell>
          <cell r="D584" t="str">
            <v>21</v>
          </cell>
          <cell r="E584">
            <v>33</v>
          </cell>
          <cell r="G584">
            <v>802177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 t="str">
            <v>453374</v>
          </cell>
          <cell r="B585" t="str">
            <v>1251</v>
          </cell>
          <cell r="C585" t="str">
            <v>12</v>
          </cell>
          <cell r="D585" t="str">
            <v>21</v>
          </cell>
          <cell r="E585">
            <v>33</v>
          </cell>
          <cell r="G585">
            <v>802225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str">
            <v>453374</v>
          </cell>
          <cell r="B586" t="str">
            <v>1251</v>
          </cell>
          <cell r="C586" t="str">
            <v>12</v>
          </cell>
          <cell r="D586" t="str">
            <v>21</v>
          </cell>
          <cell r="E586">
            <v>33</v>
          </cell>
          <cell r="G586">
            <v>802241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 t="str">
            <v>453374</v>
          </cell>
          <cell r="B587" t="str">
            <v>1251</v>
          </cell>
          <cell r="C587" t="str">
            <v>12</v>
          </cell>
          <cell r="D587" t="str">
            <v>21</v>
          </cell>
          <cell r="E587">
            <v>33</v>
          </cell>
          <cell r="G587">
            <v>802263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 t="str">
            <v>453374</v>
          </cell>
          <cell r="B588" t="str">
            <v>1251</v>
          </cell>
          <cell r="C588" t="str">
            <v>12</v>
          </cell>
          <cell r="D588" t="str">
            <v>21</v>
          </cell>
          <cell r="E588">
            <v>33</v>
          </cell>
          <cell r="G588">
            <v>999999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 t="str">
            <v>453374</v>
          </cell>
          <cell r="B589" t="str">
            <v>1251</v>
          </cell>
          <cell r="C589" t="str">
            <v>12</v>
          </cell>
          <cell r="D589" t="str">
            <v>21</v>
          </cell>
          <cell r="E589">
            <v>49</v>
          </cell>
          <cell r="G589">
            <v>551414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 t="str">
            <v>453374</v>
          </cell>
          <cell r="B590" t="str">
            <v>1251</v>
          </cell>
          <cell r="C590" t="str">
            <v>12</v>
          </cell>
          <cell r="D590" t="str">
            <v>21</v>
          </cell>
          <cell r="E590">
            <v>49</v>
          </cell>
          <cell r="G590">
            <v>751768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234</v>
          </cell>
        </row>
        <row r="591">
          <cell r="A591" t="str">
            <v>453374</v>
          </cell>
          <cell r="B591" t="str">
            <v>1251</v>
          </cell>
          <cell r="C591" t="str">
            <v>12</v>
          </cell>
          <cell r="D591" t="str">
            <v>21</v>
          </cell>
          <cell r="E591">
            <v>49</v>
          </cell>
          <cell r="G591">
            <v>751952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 t="str">
            <v>453374</v>
          </cell>
          <cell r="B592" t="str">
            <v>1251</v>
          </cell>
          <cell r="C592" t="str">
            <v>12</v>
          </cell>
          <cell r="D592" t="str">
            <v>21</v>
          </cell>
          <cell r="E592">
            <v>49</v>
          </cell>
          <cell r="G592">
            <v>802177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</v>
          </cell>
          <cell r="V592">
            <v>0</v>
          </cell>
          <cell r="W592">
            <v>0</v>
          </cell>
        </row>
        <row r="593">
          <cell r="A593" t="str">
            <v>453374</v>
          </cell>
          <cell r="B593" t="str">
            <v>1251</v>
          </cell>
          <cell r="C593" t="str">
            <v>12</v>
          </cell>
          <cell r="D593" t="str">
            <v>21</v>
          </cell>
          <cell r="E593">
            <v>49</v>
          </cell>
          <cell r="G593">
            <v>802225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453374</v>
          </cell>
          <cell r="B594" t="str">
            <v>1251</v>
          </cell>
          <cell r="C594" t="str">
            <v>12</v>
          </cell>
          <cell r="D594" t="str">
            <v>21</v>
          </cell>
          <cell r="E594">
            <v>49</v>
          </cell>
          <cell r="G594">
            <v>802241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2086</v>
          </cell>
          <cell r="V594">
            <v>0</v>
          </cell>
          <cell r="W594">
            <v>9105</v>
          </cell>
        </row>
        <row r="595">
          <cell r="A595" t="str">
            <v>453374</v>
          </cell>
          <cell r="B595" t="str">
            <v>1251</v>
          </cell>
          <cell r="C595" t="str">
            <v>12</v>
          </cell>
          <cell r="D595" t="str">
            <v>21</v>
          </cell>
          <cell r="E595">
            <v>49</v>
          </cell>
          <cell r="G595">
            <v>802263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 t="str">
            <v>453374</v>
          </cell>
          <cell r="B596" t="str">
            <v>1251</v>
          </cell>
          <cell r="C596" t="str">
            <v>12</v>
          </cell>
          <cell r="D596" t="str">
            <v>21</v>
          </cell>
          <cell r="E596">
            <v>49</v>
          </cell>
          <cell r="G596">
            <v>999999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2089</v>
          </cell>
          <cell r="V596">
            <v>0</v>
          </cell>
          <cell r="W596">
            <v>9339</v>
          </cell>
        </row>
        <row r="597">
          <cell r="A597" t="str">
            <v>453374</v>
          </cell>
          <cell r="B597" t="str">
            <v>1251</v>
          </cell>
          <cell r="C597" t="str">
            <v>12</v>
          </cell>
          <cell r="D597" t="str">
            <v>21</v>
          </cell>
          <cell r="E597">
            <v>65</v>
          </cell>
          <cell r="G597">
            <v>551414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2565</v>
          </cell>
          <cell r="M597">
            <v>0</v>
          </cell>
          <cell r="N597">
            <v>2565</v>
          </cell>
          <cell r="O597">
            <v>0</v>
          </cell>
          <cell r="P597">
            <v>2565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 t="str">
            <v>453374</v>
          </cell>
          <cell r="B598" t="str">
            <v>1251</v>
          </cell>
          <cell r="C598" t="str">
            <v>12</v>
          </cell>
          <cell r="D598" t="str">
            <v>21</v>
          </cell>
          <cell r="E598">
            <v>65</v>
          </cell>
          <cell r="G598">
            <v>751768</v>
          </cell>
          <cell r="H598">
            <v>0</v>
          </cell>
          <cell r="I598">
            <v>46</v>
          </cell>
          <cell r="J598">
            <v>0</v>
          </cell>
          <cell r="K598">
            <v>0</v>
          </cell>
          <cell r="L598">
            <v>60126</v>
          </cell>
          <cell r="M598">
            <v>0</v>
          </cell>
          <cell r="N598">
            <v>60126</v>
          </cell>
          <cell r="O598">
            <v>0</v>
          </cell>
          <cell r="P598">
            <v>60126</v>
          </cell>
          <cell r="Q598">
            <v>30</v>
          </cell>
          <cell r="R598">
            <v>29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 t="str">
            <v>453374</v>
          </cell>
          <cell r="B599" t="str">
            <v>1251</v>
          </cell>
          <cell r="C599" t="str">
            <v>12</v>
          </cell>
          <cell r="D599" t="str">
            <v>21</v>
          </cell>
          <cell r="E599">
            <v>65</v>
          </cell>
          <cell r="G599">
            <v>751952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31083</v>
          </cell>
          <cell r="M599">
            <v>0</v>
          </cell>
          <cell r="N599">
            <v>31083</v>
          </cell>
          <cell r="O599">
            <v>0</v>
          </cell>
          <cell r="P599">
            <v>31083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 t="str">
            <v>453374</v>
          </cell>
          <cell r="B600" t="str">
            <v>1251</v>
          </cell>
          <cell r="C600" t="str">
            <v>12</v>
          </cell>
          <cell r="D600" t="str">
            <v>21</v>
          </cell>
          <cell r="E600">
            <v>65</v>
          </cell>
          <cell r="G600">
            <v>802177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163854</v>
          </cell>
          <cell r="M600">
            <v>0</v>
          </cell>
          <cell r="N600">
            <v>163854</v>
          </cell>
          <cell r="O600">
            <v>0</v>
          </cell>
          <cell r="P600">
            <v>163854</v>
          </cell>
          <cell r="Q600">
            <v>0</v>
          </cell>
          <cell r="R600">
            <v>0</v>
          </cell>
          <cell r="S600">
            <v>41</v>
          </cell>
          <cell r="T600">
            <v>41</v>
          </cell>
          <cell r="U600">
            <v>0</v>
          </cell>
          <cell r="V600">
            <v>0</v>
          </cell>
          <cell r="W600">
            <v>0</v>
          </cell>
        </row>
        <row r="601">
          <cell r="A601" t="str">
            <v>453374</v>
          </cell>
          <cell r="B601" t="str">
            <v>1251</v>
          </cell>
          <cell r="C601" t="str">
            <v>12</v>
          </cell>
          <cell r="D601" t="str">
            <v>21</v>
          </cell>
          <cell r="E601">
            <v>65</v>
          </cell>
          <cell r="G601">
            <v>802225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4994</v>
          </cell>
          <cell r="M601">
            <v>0</v>
          </cell>
          <cell r="N601">
            <v>4994</v>
          </cell>
          <cell r="O601">
            <v>0</v>
          </cell>
          <cell r="P601">
            <v>4994</v>
          </cell>
          <cell r="Q601">
            <v>0</v>
          </cell>
          <cell r="R601">
            <v>0</v>
          </cell>
          <cell r="S601">
            <v>1</v>
          </cell>
          <cell r="T601">
            <v>1</v>
          </cell>
          <cell r="U601">
            <v>0</v>
          </cell>
          <cell r="V601">
            <v>0</v>
          </cell>
          <cell r="W601">
            <v>0</v>
          </cell>
        </row>
        <row r="602">
          <cell r="A602" t="str">
            <v>453374</v>
          </cell>
          <cell r="B602" t="str">
            <v>1251</v>
          </cell>
          <cell r="C602" t="str">
            <v>12</v>
          </cell>
          <cell r="D602" t="str">
            <v>21</v>
          </cell>
          <cell r="E602">
            <v>65</v>
          </cell>
          <cell r="G602">
            <v>802241</v>
          </cell>
          <cell r="H602">
            <v>0</v>
          </cell>
          <cell r="I602">
            <v>1824</v>
          </cell>
          <cell r="J602">
            <v>0</v>
          </cell>
          <cell r="K602">
            <v>0</v>
          </cell>
          <cell r="L602">
            <v>210191</v>
          </cell>
          <cell r="M602">
            <v>0</v>
          </cell>
          <cell r="N602">
            <v>210191</v>
          </cell>
          <cell r="O602">
            <v>0</v>
          </cell>
          <cell r="P602">
            <v>210191</v>
          </cell>
          <cell r="Q602">
            <v>9</v>
          </cell>
          <cell r="R602">
            <v>9</v>
          </cell>
          <cell r="S602">
            <v>59</v>
          </cell>
          <cell r="T602">
            <v>57</v>
          </cell>
          <cell r="U602">
            <v>0</v>
          </cell>
          <cell r="V602">
            <v>0</v>
          </cell>
          <cell r="W602">
            <v>0</v>
          </cell>
        </row>
        <row r="603">
          <cell r="A603" t="str">
            <v>453374</v>
          </cell>
          <cell r="B603" t="str">
            <v>1251</v>
          </cell>
          <cell r="C603" t="str">
            <v>12</v>
          </cell>
          <cell r="D603" t="str">
            <v>21</v>
          </cell>
          <cell r="E603">
            <v>65</v>
          </cell>
          <cell r="G603">
            <v>802263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19</v>
          </cell>
          <cell r="M603">
            <v>0</v>
          </cell>
          <cell r="N603">
            <v>19</v>
          </cell>
          <cell r="O603">
            <v>0</v>
          </cell>
          <cell r="P603">
            <v>19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 t="str">
            <v>453374</v>
          </cell>
          <cell r="B604" t="str">
            <v>1251</v>
          </cell>
          <cell r="C604" t="str">
            <v>12</v>
          </cell>
          <cell r="D604" t="str">
            <v>21</v>
          </cell>
          <cell r="E604">
            <v>65</v>
          </cell>
          <cell r="G604">
            <v>999999</v>
          </cell>
          <cell r="H604">
            <v>0</v>
          </cell>
          <cell r="I604">
            <v>1870</v>
          </cell>
          <cell r="J604">
            <v>0</v>
          </cell>
          <cell r="K604">
            <v>0</v>
          </cell>
          <cell r="L604">
            <v>472832</v>
          </cell>
          <cell r="M604">
            <v>0</v>
          </cell>
          <cell r="N604">
            <v>472832</v>
          </cell>
          <cell r="O604">
            <v>0</v>
          </cell>
          <cell r="P604">
            <v>472832</v>
          </cell>
          <cell r="Q604">
            <v>39</v>
          </cell>
          <cell r="R604">
            <v>38</v>
          </cell>
          <cell r="S604">
            <v>101</v>
          </cell>
          <cell r="T604">
            <v>99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453374</v>
          </cell>
          <cell r="B605" t="str">
            <v>1251</v>
          </cell>
          <cell r="C605" t="str">
            <v>12</v>
          </cell>
          <cell r="D605" t="str">
            <v>22</v>
          </cell>
          <cell r="E605">
            <v>1</v>
          </cell>
          <cell r="G605">
            <v>551414</v>
          </cell>
          <cell r="H605">
            <v>0</v>
          </cell>
          <cell r="I605">
            <v>1236</v>
          </cell>
          <cell r="J605">
            <v>166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 t="str">
            <v>453374</v>
          </cell>
          <cell r="B606" t="str">
            <v>1251</v>
          </cell>
          <cell r="C606" t="str">
            <v>12</v>
          </cell>
          <cell r="D606" t="str">
            <v>22</v>
          </cell>
          <cell r="E606">
            <v>1</v>
          </cell>
          <cell r="G606">
            <v>751922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str">
            <v>453374</v>
          </cell>
          <cell r="B607" t="str">
            <v>1251</v>
          </cell>
          <cell r="C607" t="str">
            <v>12</v>
          </cell>
          <cell r="D607" t="str">
            <v>22</v>
          </cell>
          <cell r="E607">
            <v>1</v>
          </cell>
          <cell r="G607">
            <v>751952</v>
          </cell>
          <cell r="H607">
            <v>0</v>
          </cell>
          <cell r="I607">
            <v>33472</v>
          </cell>
          <cell r="J607">
            <v>6694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str">
            <v>453374</v>
          </cell>
          <cell r="B608" t="str">
            <v>1251</v>
          </cell>
          <cell r="C608" t="str">
            <v>12</v>
          </cell>
          <cell r="D608" t="str">
            <v>22</v>
          </cell>
          <cell r="E608">
            <v>1</v>
          </cell>
          <cell r="G608">
            <v>802177</v>
          </cell>
          <cell r="H608">
            <v>0</v>
          </cell>
          <cell r="I608">
            <v>556</v>
          </cell>
          <cell r="J608">
            <v>18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str">
            <v>453374</v>
          </cell>
          <cell r="B609" t="str">
            <v>1251</v>
          </cell>
          <cell r="C609" t="str">
            <v>12</v>
          </cell>
          <cell r="D609" t="str">
            <v>22</v>
          </cell>
          <cell r="E609">
            <v>1</v>
          </cell>
          <cell r="G609">
            <v>802225</v>
          </cell>
          <cell r="H609">
            <v>0</v>
          </cell>
          <cell r="I609">
            <v>160</v>
          </cell>
          <cell r="J609">
            <v>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str">
            <v>453374</v>
          </cell>
          <cell r="B610" t="str">
            <v>1251</v>
          </cell>
          <cell r="C610" t="str">
            <v>12</v>
          </cell>
          <cell r="D610" t="str">
            <v>22</v>
          </cell>
          <cell r="E610">
            <v>1</v>
          </cell>
          <cell r="G610">
            <v>802241</v>
          </cell>
          <cell r="H610">
            <v>0</v>
          </cell>
          <cell r="I610">
            <v>5276</v>
          </cell>
          <cell r="J610">
            <v>609</v>
          </cell>
          <cell r="K610">
            <v>1</v>
          </cell>
          <cell r="L610">
            <v>13531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13531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str">
            <v>453374</v>
          </cell>
          <cell r="B611" t="str">
            <v>1251</v>
          </cell>
          <cell r="C611" t="str">
            <v>12</v>
          </cell>
          <cell r="D611" t="str">
            <v>22</v>
          </cell>
          <cell r="E611">
            <v>1</v>
          </cell>
          <cell r="G611">
            <v>802263</v>
          </cell>
          <cell r="H611">
            <v>0</v>
          </cell>
          <cell r="I611">
            <v>1366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 t="str">
            <v>453374</v>
          </cell>
          <cell r="B612" t="str">
            <v>1251</v>
          </cell>
          <cell r="C612" t="str">
            <v>12</v>
          </cell>
          <cell r="D612" t="str">
            <v>22</v>
          </cell>
          <cell r="E612">
            <v>1</v>
          </cell>
          <cell r="G612">
            <v>999999</v>
          </cell>
          <cell r="H612">
            <v>0</v>
          </cell>
          <cell r="I612">
            <v>42066</v>
          </cell>
          <cell r="J612">
            <v>7492</v>
          </cell>
          <cell r="K612">
            <v>1</v>
          </cell>
          <cell r="L612">
            <v>13531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13531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 t="str">
            <v>453374</v>
          </cell>
          <cell r="B613" t="str">
            <v>1251</v>
          </cell>
          <cell r="C613" t="str">
            <v>12</v>
          </cell>
          <cell r="D613" t="str">
            <v>22</v>
          </cell>
          <cell r="E613">
            <v>17</v>
          </cell>
          <cell r="G613">
            <v>551414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1402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 t="str">
            <v>453374</v>
          </cell>
          <cell r="B614" t="str">
            <v>1251</v>
          </cell>
          <cell r="C614" t="str">
            <v>12</v>
          </cell>
          <cell r="D614" t="str">
            <v>22</v>
          </cell>
          <cell r="E614">
            <v>17</v>
          </cell>
          <cell r="G614">
            <v>751922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 t="str">
            <v>453374</v>
          </cell>
          <cell r="B615" t="str">
            <v>1251</v>
          </cell>
          <cell r="C615" t="str">
            <v>12</v>
          </cell>
          <cell r="D615" t="str">
            <v>22</v>
          </cell>
          <cell r="E615">
            <v>17</v>
          </cell>
          <cell r="G615">
            <v>751952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40166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453374</v>
          </cell>
          <cell r="B616" t="str">
            <v>1251</v>
          </cell>
          <cell r="C616" t="str">
            <v>12</v>
          </cell>
          <cell r="D616" t="str">
            <v>22</v>
          </cell>
          <cell r="E616">
            <v>17</v>
          </cell>
          <cell r="G616">
            <v>802177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574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 t="str">
            <v>453374</v>
          </cell>
          <cell r="B617" t="str">
            <v>1251</v>
          </cell>
          <cell r="C617" t="str">
            <v>12</v>
          </cell>
          <cell r="D617" t="str">
            <v>22</v>
          </cell>
          <cell r="E617">
            <v>17</v>
          </cell>
          <cell r="G617">
            <v>802225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 t="str">
            <v>453374</v>
          </cell>
          <cell r="B618" t="str">
            <v>1251</v>
          </cell>
          <cell r="C618" t="str">
            <v>12</v>
          </cell>
          <cell r="D618" t="str">
            <v>22</v>
          </cell>
          <cell r="E618">
            <v>17</v>
          </cell>
          <cell r="G618">
            <v>802241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19417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 t="str">
            <v>453374</v>
          </cell>
          <cell r="B619" t="str">
            <v>1251</v>
          </cell>
          <cell r="C619" t="str">
            <v>12</v>
          </cell>
          <cell r="D619" t="str">
            <v>22</v>
          </cell>
          <cell r="E619">
            <v>17</v>
          </cell>
          <cell r="G619">
            <v>802263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1366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 t="str">
            <v>453374</v>
          </cell>
          <cell r="B620" t="str">
            <v>1251</v>
          </cell>
          <cell r="C620" t="str">
            <v>12</v>
          </cell>
          <cell r="D620" t="str">
            <v>22</v>
          </cell>
          <cell r="E620">
            <v>17</v>
          </cell>
          <cell r="G620">
            <v>999999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63090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 t="str">
            <v>453374</v>
          </cell>
          <cell r="B621" t="str">
            <v>1251</v>
          </cell>
          <cell r="C621" t="str">
            <v>12</v>
          </cell>
          <cell r="D621" t="str">
            <v>22</v>
          </cell>
          <cell r="E621">
            <v>33</v>
          </cell>
          <cell r="G621">
            <v>551414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 t="str">
            <v>453374</v>
          </cell>
          <cell r="B622" t="str">
            <v>1251</v>
          </cell>
          <cell r="C622" t="str">
            <v>12</v>
          </cell>
          <cell r="D622" t="str">
            <v>22</v>
          </cell>
          <cell r="E622">
            <v>33</v>
          </cell>
          <cell r="G622">
            <v>751922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 t="str">
            <v>453374</v>
          </cell>
          <cell r="B623" t="str">
            <v>1251</v>
          </cell>
          <cell r="C623" t="str">
            <v>12</v>
          </cell>
          <cell r="D623" t="str">
            <v>22</v>
          </cell>
          <cell r="E623">
            <v>33</v>
          </cell>
          <cell r="G623">
            <v>751952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 t="str">
            <v>453374</v>
          </cell>
          <cell r="B624" t="str">
            <v>1251</v>
          </cell>
          <cell r="C624" t="str">
            <v>12</v>
          </cell>
          <cell r="D624" t="str">
            <v>22</v>
          </cell>
          <cell r="E624">
            <v>33</v>
          </cell>
          <cell r="G624">
            <v>802177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 t="str">
            <v>453374</v>
          </cell>
          <cell r="B625" t="str">
            <v>1251</v>
          </cell>
          <cell r="C625" t="str">
            <v>12</v>
          </cell>
          <cell r="D625" t="str">
            <v>22</v>
          </cell>
          <cell r="E625">
            <v>33</v>
          </cell>
          <cell r="G625">
            <v>802225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A626" t="str">
            <v>453374</v>
          </cell>
          <cell r="B626" t="str">
            <v>1251</v>
          </cell>
          <cell r="C626" t="str">
            <v>12</v>
          </cell>
          <cell r="D626" t="str">
            <v>22</v>
          </cell>
          <cell r="E626">
            <v>33</v>
          </cell>
          <cell r="G626">
            <v>802241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2160</v>
          </cell>
          <cell r="M626">
            <v>13152</v>
          </cell>
          <cell r="N626">
            <v>0</v>
          </cell>
          <cell r="O626">
            <v>15312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15312</v>
          </cell>
          <cell r="V626">
            <v>0</v>
          </cell>
          <cell r="W626">
            <v>15312</v>
          </cell>
        </row>
        <row r="627">
          <cell r="A627" t="str">
            <v>453374</v>
          </cell>
          <cell r="B627" t="str">
            <v>1251</v>
          </cell>
          <cell r="C627" t="str">
            <v>12</v>
          </cell>
          <cell r="D627" t="str">
            <v>22</v>
          </cell>
          <cell r="E627">
            <v>33</v>
          </cell>
          <cell r="G627">
            <v>802263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 t="str">
            <v>453374</v>
          </cell>
          <cell r="B628" t="str">
            <v>1251</v>
          </cell>
          <cell r="C628" t="str">
            <v>12</v>
          </cell>
          <cell r="D628" t="str">
            <v>22</v>
          </cell>
          <cell r="E628">
            <v>33</v>
          </cell>
          <cell r="G628">
            <v>999999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2160</v>
          </cell>
          <cell r="M628">
            <v>13152</v>
          </cell>
          <cell r="N628">
            <v>0</v>
          </cell>
          <cell r="O628">
            <v>15312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15312</v>
          </cell>
          <cell r="V628">
            <v>0</v>
          </cell>
          <cell r="W628">
            <v>15312</v>
          </cell>
        </row>
        <row r="629">
          <cell r="A629" t="str">
            <v>453374</v>
          </cell>
          <cell r="B629" t="str">
            <v>1251</v>
          </cell>
          <cell r="C629" t="str">
            <v>12</v>
          </cell>
          <cell r="D629" t="str">
            <v>22</v>
          </cell>
          <cell r="E629">
            <v>49</v>
          </cell>
          <cell r="G629">
            <v>551414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1402</v>
          </cell>
          <cell r="P629">
            <v>0</v>
          </cell>
          <cell r="Q629">
            <v>1402</v>
          </cell>
          <cell r="R629">
            <v>0</v>
          </cell>
          <cell r="S629">
            <v>1402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 t="str">
            <v>453374</v>
          </cell>
          <cell r="B630" t="str">
            <v>1251</v>
          </cell>
          <cell r="C630" t="str">
            <v>12</v>
          </cell>
          <cell r="D630" t="str">
            <v>22</v>
          </cell>
          <cell r="E630">
            <v>49</v>
          </cell>
          <cell r="G630">
            <v>751922</v>
          </cell>
          <cell r="H630">
            <v>410304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410304</v>
          </cell>
          <cell r="P630">
            <v>0</v>
          </cell>
          <cell r="Q630">
            <v>410304</v>
          </cell>
          <cell r="R630">
            <v>0</v>
          </cell>
          <cell r="S630">
            <v>410304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 t="str">
            <v>453374</v>
          </cell>
          <cell r="B631" t="str">
            <v>1251</v>
          </cell>
          <cell r="C631" t="str">
            <v>12</v>
          </cell>
          <cell r="D631" t="str">
            <v>22</v>
          </cell>
          <cell r="E631">
            <v>49</v>
          </cell>
          <cell r="G631">
            <v>751952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40166</v>
          </cell>
          <cell r="P631">
            <v>0</v>
          </cell>
          <cell r="Q631">
            <v>40166</v>
          </cell>
          <cell r="R631">
            <v>0</v>
          </cell>
          <cell r="S631">
            <v>40166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 t="str">
            <v>453374</v>
          </cell>
          <cell r="B632" t="str">
            <v>1251</v>
          </cell>
          <cell r="C632" t="str">
            <v>12</v>
          </cell>
          <cell r="D632" t="str">
            <v>22</v>
          </cell>
          <cell r="E632">
            <v>49</v>
          </cell>
          <cell r="G632">
            <v>802177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574</v>
          </cell>
          <cell r="P632">
            <v>0</v>
          </cell>
          <cell r="Q632">
            <v>574</v>
          </cell>
          <cell r="R632">
            <v>0</v>
          </cell>
          <cell r="S632">
            <v>574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 t="str">
            <v>453374</v>
          </cell>
          <cell r="B633" t="str">
            <v>1251</v>
          </cell>
          <cell r="C633" t="str">
            <v>12</v>
          </cell>
          <cell r="D633" t="str">
            <v>22</v>
          </cell>
          <cell r="E633">
            <v>49</v>
          </cell>
          <cell r="G633">
            <v>802225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165</v>
          </cell>
          <cell r="P633">
            <v>0</v>
          </cell>
          <cell r="Q633">
            <v>165</v>
          </cell>
          <cell r="R633">
            <v>0</v>
          </cell>
          <cell r="S633">
            <v>165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 t="str">
            <v>453374</v>
          </cell>
          <cell r="B634" t="str">
            <v>1251</v>
          </cell>
          <cell r="C634" t="str">
            <v>12</v>
          </cell>
          <cell r="D634" t="str">
            <v>22</v>
          </cell>
          <cell r="E634">
            <v>49</v>
          </cell>
          <cell r="G634">
            <v>802241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34729</v>
          </cell>
          <cell r="P634">
            <v>6816</v>
          </cell>
          <cell r="Q634">
            <v>41545</v>
          </cell>
          <cell r="R634">
            <v>0</v>
          </cell>
          <cell r="S634">
            <v>41545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 t="str">
            <v>453374</v>
          </cell>
          <cell r="B635" t="str">
            <v>1251</v>
          </cell>
          <cell r="C635" t="str">
            <v>12</v>
          </cell>
          <cell r="D635" t="str">
            <v>22</v>
          </cell>
          <cell r="E635">
            <v>49</v>
          </cell>
          <cell r="G635">
            <v>802263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1366</v>
          </cell>
          <cell r="P635">
            <v>0</v>
          </cell>
          <cell r="Q635">
            <v>1366</v>
          </cell>
          <cell r="R635">
            <v>0</v>
          </cell>
          <cell r="S635">
            <v>1366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 t="str">
            <v>453374</v>
          </cell>
          <cell r="B636" t="str">
            <v>1251</v>
          </cell>
          <cell r="C636" t="str">
            <v>12</v>
          </cell>
          <cell r="D636" t="str">
            <v>22</v>
          </cell>
          <cell r="E636">
            <v>49</v>
          </cell>
          <cell r="G636">
            <v>999999</v>
          </cell>
          <cell r="H636">
            <v>410304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488706</v>
          </cell>
          <cell r="P636">
            <v>6816</v>
          </cell>
          <cell r="Q636">
            <v>495522</v>
          </cell>
          <cell r="R636">
            <v>0</v>
          </cell>
          <cell r="S636">
            <v>495522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 t="str">
            <v>453374</v>
          </cell>
          <cell r="B637" t="str">
            <v>1251</v>
          </cell>
          <cell r="C637" t="str">
            <v>12</v>
          </cell>
          <cell r="D637" t="str">
            <v>23</v>
          </cell>
          <cell r="E637">
            <v>1</v>
          </cell>
          <cell r="G637">
            <v>276228</v>
          </cell>
          <cell r="H637">
            <v>0</v>
          </cell>
          <cell r="I637">
            <v>0</v>
          </cell>
          <cell r="J637">
            <v>10986</v>
          </cell>
          <cell r="K637">
            <v>0</v>
          </cell>
          <cell r="L637">
            <v>10986</v>
          </cell>
          <cell r="M637">
            <v>287214</v>
          </cell>
          <cell r="N637">
            <v>286781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 t="str">
            <v>453374</v>
          </cell>
          <cell r="B638" t="str">
            <v>1251</v>
          </cell>
          <cell r="C638" t="str">
            <v>12</v>
          </cell>
          <cell r="D638" t="str">
            <v>23</v>
          </cell>
          <cell r="E638">
            <v>2</v>
          </cell>
          <cell r="G638">
            <v>88182</v>
          </cell>
          <cell r="H638">
            <v>0</v>
          </cell>
          <cell r="I638">
            <v>0</v>
          </cell>
          <cell r="J638">
            <v>4237</v>
          </cell>
          <cell r="K638">
            <v>0</v>
          </cell>
          <cell r="L638">
            <v>4237</v>
          </cell>
          <cell r="M638">
            <v>92419</v>
          </cell>
          <cell r="N638">
            <v>92422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 t="str">
            <v>453374</v>
          </cell>
          <cell r="B639" t="str">
            <v>1251</v>
          </cell>
          <cell r="C639" t="str">
            <v>12</v>
          </cell>
          <cell r="D639" t="str">
            <v>23</v>
          </cell>
          <cell r="E639">
            <v>3</v>
          </cell>
          <cell r="G639">
            <v>37016</v>
          </cell>
          <cell r="H639">
            <v>0</v>
          </cell>
          <cell r="I639">
            <v>0</v>
          </cell>
          <cell r="J639">
            <v>49087</v>
          </cell>
          <cell r="K639">
            <v>0</v>
          </cell>
          <cell r="L639">
            <v>49087</v>
          </cell>
          <cell r="M639">
            <v>86103</v>
          </cell>
          <cell r="N639">
            <v>80251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 t="str">
            <v>453374</v>
          </cell>
          <cell r="B640" t="str">
            <v>1251</v>
          </cell>
          <cell r="C640" t="str">
            <v>12</v>
          </cell>
          <cell r="D640" t="str">
            <v>23</v>
          </cell>
          <cell r="E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80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 t="str">
            <v>453374</v>
          </cell>
          <cell r="B641" t="str">
            <v>1251</v>
          </cell>
          <cell r="C641" t="str">
            <v>12</v>
          </cell>
          <cell r="D641" t="str">
            <v>23</v>
          </cell>
          <cell r="E641">
            <v>5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 t="str">
            <v>453374</v>
          </cell>
          <cell r="B642" t="str">
            <v>1251</v>
          </cell>
          <cell r="C642" t="str">
            <v>12</v>
          </cell>
          <cell r="D642" t="str">
            <v>23</v>
          </cell>
          <cell r="E642">
            <v>6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str">
            <v>453374</v>
          </cell>
          <cell r="B643" t="str">
            <v>1251</v>
          </cell>
          <cell r="C643" t="str">
            <v>12</v>
          </cell>
          <cell r="D643" t="str">
            <v>23</v>
          </cell>
          <cell r="E643">
            <v>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 t="str">
            <v>453374</v>
          </cell>
          <cell r="B644" t="str">
            <v>1251</v>
          </cell>
          <cell r="C644" t="str">
            <v>12</v>
          </cell>
          <cell r="D644" t="str">
            <v>23</v>
          </cell>
          <cell r="E644">
            <v>8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 t="str">
            <v>453374</v>
          </cell>
          <cell r="B645" t="str">
            <v>1251</v>
          </cell>
          <cell r="C645" t="str">
            <v>12</v>
          </cell>
          <cell r="D645" t="str">
            <v>23</v>
          </cell>
          <cell r="E645">
            <v>9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 t="str">
            <v>453374</v>
          </cell>
          <cell r="B646" t="str">
            <v>1251</v>
          </cell>
          <cell r="C646" t="str">
            <v>12</v>
          </cell>
          <cell r="D646" t="str">
            <v>23</v>
          </cell>
          <cell r="E646">
            <v>10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 t="str">
            <v>453374</v>
          </cell>
          <cell r="B647" t="str">
            <v>1251</v>
          </cell>
          <cell r="C647" t="str">
            <v>12</v>
          </cell>
          <cell r="D647" t="str">
            <v>23</v>
          </cell>
          <cell r="E647">
            <v>11</v>
          </cell>
          <cell r="G647">
            <v>3491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3491</v>
          </cell>
          <cell r="N647">
            <v>2089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 t="str">
            <v>453374</v>
          </cell>
          <cell r="B648" t="str">
            <v>1251</v>
          </cell>
          <cell r="C648" t="str">
            <v>12</v>
          </cell>
          <cell r="D648" t="str">
            <v>23</v>
          </cell>
          <cell r="E648">
            <v>12</v>
          </cell>
          <cell r="G648">
            <v>404917</v>
          </cell>
          <cell r="H648">
            <v>0</v>
          </cell>
          <cell r="I648">
            <v>0</v>
          </cell>
          <cell r="J648">
            <v>64310</v>
          </cell>
          <cell r="K648">
            <v>0</v>
          </cell>
          <cell r="L648">
            <v>64310</v>
          </cell>
          <cell r="M648">
            <v>469227</v>
          </cell>
          <cell r="N648">
            <v>461623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 t="str">
            <v>453374</v>
          </cell>
          <cell r="B649" t="str">
            <v>1251</v>
          </cell>
          <cell r="C649" t="str">
            <v>12</v>
          </cell>
          <cell r="D649" t="str">
            <v>23</v>
          </cell>
          <cell r="E649">
            <v>13</v>
          </cell>
          <cell r="G649">
            <v>10000</v>
          </cell>
          <cell r="H649">
            <v>0</v>
          </cell>
          <cell r="I649">
            <v>0</v>
          </cell>
          <cell r="J649">
            <v>2725</v>
          </cell>
          <cell r="K649">
            <v>0</v>
          </cell>
          <cell r="L649">
            <v>2725</v>
          </cell>
          <cell r="M649">
            <v>12725</v>
          </cell>
          <cell r="N649">
            <v>11209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 t="str">
            <v>453374</v>
          </cell>
          <cell r="B650" t="str">
            <v>1251</v>
          </cell>
          <cell r="C650" t="str">
            <v>12</v>
          </cell>
          <cell r="D650" t="str">
            <v>23</v>
          </cell>
          <cell r="E650">
            <v>14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 t="str">
            <v>453374</v>
          </cell>
          <cell r="B651" t="str">
            <v>1251</v>
          </cell>
          <cell r="C651" t="str">
            <v>12</v>
          </cell>
          <cell r="D651" t="str">
            <v>23</v>
          </cell>
          <cell r="E651">
            <v>15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 t="str">
            <v>453374</v>
          </cell>
          <cell r="B652" t="str">
            <v>1251</v>
          </cell>
          <cell r="C652" t="str">
            <v>12</v>
          </cell>
          <cell r="D652" t="str">
            <v>23</v>
          </cell>
          <cell r="E652">
            <v>16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 t="str">
            <v>453374</v>
          </cell>
          <cell r="B653" t="str">
            <v>1251</v>
          </cell>
          <cell r="C653" t="str">
            <v>12</v>
          </cell>
          <cell r="D653" t="str">
            <v>23</v>
          </cell>
          <cell r="E653">
            <v>17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 t="str">
            <v>453374</v>
          </cell>
          <cell r="B654" t="str">
            <v>1251</v>
          </cell>
          <cell r="C654" t="str">
            <v>12</v>
          </cell>
          <cell r="D654" t="str">
            <v>23</v>
          </cell>
          <cell r="E654">
            <v>18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 t="str">
            <v>453374</v>
          </cell>
          <cell r="B655" t="str">
            <v>1251</v>
          </cell>
          <cell r="C655" t="str">
            <v>12</v>
          </cell>
          <cell r="D655" t="str">
            <v>23</v>
          </cell>
          <cell r="E655">
            <v>19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 t="str">
            <v>453374</v>
          </cell>
          <cell r="B656" t="str">
            <v>1251</v>
          </cell>
          <cell r="C656" t="str">
            <v>12</v>
          </cell>
          <cell r="D656" t="str">
            <v>23</v>
          </cell>
          <cell r="E656">
            <v>20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 t="str">
            <v>453374</v>
          </cell>
          <cell r="B657" t="str">
            <v>1251</v>
          </cell>
          <cell r="C657" t="str">
            <v>12</v>
          </cell>
          <cell r="D657" t="str">
            <v>23</v>
          </cell>
          <cell r="E657">
            <v>21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 t="str">
            <v>453374</v>
          </cell>
          <cell r="B658" t="str">
            <v>1251</v>
          </cell>
          <cell r="C658" t="str">
            <v>12</v>
          </cell>
          <cell r="D658" t="str">
            <v>23</v>
          </cell>
          <cell r="E658">
            <v>22</v>
          </cell>
          <cell r="G658">
            <v>10000</v>
          </cell>
          <cell r="H658">
            <v>0</v>
          </cell>
          <cell r="I658">
            <v>0</v>
          </cell>
          <cell r="J658">
            <v>2725</v>
          </cell>
          <cell r="K658">
            <v>0</v>
          </cell>
          <cell r="L658">
            <v>2725</v>
          </cell>
          <cell r="M658">
            <v>12725</v>
          </cell>
          <cell r="N658">
            <v>11209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 t="str">
            <v>453374</v>
          </cell>
          <cell r="B659" t="str">
            <v>1251</v>
          </cell>
          <cell r="C659" t="str">
            <v>12</v>
          </cell>
          <cell r="D659" t="str">
            <v>23</v>
          </cell>
          <cell r="E659">
            <v>23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 t="str">
            <v>453374</v>
          </cell>
          <cell r="B660" t="str">
            <v>1251</v>
          </cell>
          <cell r="C660" t="str">
            <v>12</v>
          </cell>
          <cell r="D660" t="str">
            <v>23</v>
          </cell>
          <cell r="E660">
            <v>24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 t="str">
            <v>453374</v>
          </cell>
          <cell r="B661" t="str">
            <v>1251</v>
          </cell>
          <cell r="C661" t="str">
            <v>12</v>
          </cell>
          <cell r="D661" t="str">
            <v>23</v>
          </cell>
          <cell r="E661">
            <v>25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 t="str">
            <v>453374</v>
          </cell>
          <cell r="B662" t="str">
            <v>1251</v>
          </cell>
          <cell r="C662" t="str">
            <v>12</v>
          </cell>
          <cell r="D662" t="str">
            <v>23</v>
          </cell>
          <cell r="E662">
            <v>26</v>
          </cell>
          <cell r="G662">
            <v>414917</v>
          </cell>
          <cell r="H662">
            <v>0</v>
          </cell>
          <cell r="I662">
            <v>0</v>
          </cell>
          <cell r="J662">
            <v>67035</v>
          </cell>
          <cell r="K662">
            <v>0</v>
          </cell>
          <cell r="L662">
            <v>67035</v>
          </cell>
          <cell r="M662">
            <v>481952</v>
          </cell>
          <cell r="N662">
            <v>472832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 t="str">
            <v>453374</v>
          </cell>
          <cell r="B663" t="str">
            <v>1251</v>
          </cell>
          <cell r="C663" t="str">
            <v>12</v>
          </cell>
          <cell r="D663" t="str">
            <v>23</v>
          </cell>
          <cell r="E663">
            <v>27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 t="str">
            <v>453374</v>
          </cell>
          <cell r="B664" t="str">
            <v>1251</v>
          </cell>
          <cell r="C664" t="str">
            <v>12</v>
          </cell>
          <cell r="D664" t="str">
            <v>23</v>
          </cell>
          <cell r="E664">
            <v>28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-6368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 t="str">
            <v>453374</v>
          </cell>
          <cell r="B665" t="str">
            <v>1251</v>
          </cell>
          <cell r="C665" t="str">
            <v>12</v>
          </cell>
          <cell r="D665" t="str">
            <v>23</v>
          </cell>
          <cell r="E665">
            <v>29</v>
          </cell>
          <cell r="G665">
            <v>414917</v>
          </cell>
          <cell r="H665">
            <v>0</v>
          </cell>
          <cell r="I665">
            <v>0</v>
          </cell>
          <cell r="J665">
            <v>67035</v>
          </cell>
          <cell r="K665">
            <v>0</v>
          </cell>
          <cell r="L665">
            <v>67035</v>
          </cell>
          <cell r="M665">
            <v>481952</v>
          </cell>
          <cell r="N665">
            <v>466464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 t="str">
            <v>453374</v>
          </cell>
          <cell r="B666" t="str">
            <v>1251</v>
          </cell>
          <cell r="C666" t="str">
            <v>12</v>
          </cell>
          <cell r="D666" t="str">
            <v>23</v>
          </cell>
          <cell r="E666">
            <v>30</v>
          </cell>
          <cell r="G666">
            <v>17771</v>
          </cell>
          <cell r="H666">
            <v>0</v>
          </cell>
          <cell r="I666">
            <v>0</v>
          </cell>
          <cell r="J666">
            <v>37064</v>
          </cell>
          <cell r="K666">
            <v>0</v>
          </cell>
          <cell r="L666">
            <v>37064</v>
          </cell>
          <cell r="M666">
            <v>54835</v>
          </cell>
          <cell r="N666">
            <v>63090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 t="str">
            <v>453374</v>
          </cell>
          <cell r="B667" t="str">
            <v>1251</v>
          </cell>
          <cell r="C667" t="str">
            <v>12</v>
          </cell>
          <cell r="D667" t="str">
            <v>23</v>
          </cell>
          <cell r="E667">
            <v>31</v>
          </cell>
          <cell r="G667">
            <v>10000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10000</v>
          </cell>
          <cell r="N667">
            <v>15312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 t="str">
            <v>453374</v>
          </cell>
          <cell r="B668" t="str">
            <v>1251</v>
          </cell>
          <cell r="C668" t="str">
            <v>12</v>
          </cell>
          <cell r="D668" t="str">
            <v>23</v>
          </cell>
          <cell r="E668">
            <v>32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 t="str">
            <v>453374</v>
          </cell>
          <cell r="B669" t="str">
            <v>1251</v>
          </cell>
          <cell r="C669" t="str">
            <v>12</v>
          </cell>
          <cell r="D669" t="str">
            <v>23</v>
          </cell>
          <cell r="E669">
            <v>33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 t="str">
            <v>453374</v>
          </cell>
          <cell r="B670" t="str">
            <v>1251</v>
          </cell>
          <cell r="C670" t="str">
            <v>12</v>
          </cell>
          <cell r="D670" t="str">
            <v>23</v>
          </cell>
          <cell r="E670">
            <v>34</v>
          </cell>
          <cell r="G670">
            <v>387146</v>
          </cell>
          <cell r="H670">
            <v>0</v>
          </cell>
          <cell r="I670">
            <v>0</v>
          </cell>
          <cell r="J670">
            <v>23155</v>
          </cell>
          <cell r="K670">
            <v>0</v>
          </cell>
          <cell r="L670">
            <v>23155</v>
          </cell>
          <cell r="M670">
            <v>410301</v>
          </cell>
          <cell r="N670">
            <v>410304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 t="str">
            <v>453374</v>
          </cell>
          <cell r="B671" t="str">
            <v>1251</v>
          </cell>
          <cell r="C671" t="str">
            <v>12</v>
          </cell>
          <cell r="D671" t="str">
            <v>23</v>
          </cell>
          <cell r="E671">
            <v>35</v>
          </cell>
          <cell r="G671">
            <v>0</v>
          </cell>
          <cell r="H671">
            <v>0</v>
          </cell>
          <cell r="I671">
            <v>0</v>
          </cell>
          <cell r="J671">
            <v>6816</v>
          </cell>
          <cell r="K671">
            <v>0</v>
          </cell>
          <cell r="L671">
            <v>6816</v>
          </cell>
          <cell r="M671">
            <v>6816</v>
          </cell>
          <cell r="N671">
            <v>6816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 t="str">
            <v>453374</v>
          </cell>
          <cell r="B672" t="str">
            <v>1251</v>
          </cell>
          <cell r="C672" t="str">
            <v>12</v>
          </cell>
          <cell r="D672" t="str">
            <v>23</v>
          </cell>
          <cell r="E672">
            <v>36</v>
          </cell>
          <cell r="G672">
            <v>414917</v>
          </cell>
          <cell r="H672">
            <v>0</v>
          </cell>
          <cell r="I672">
            <v>0</v>
          </cell>
          <cell r="J672">
            <v>67035</v>
          </cell>
          <cell r="K672">
            <v>0</v>
          </cell>
          <cell r="L672">
            <v>67035</v>
          </cell>
          <cell r="M672">
            <v>481952</v>
          </cell>
          <cell r="N672">
            <v>495522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 t="str">
            <v>453374</v>
          </cell>
          <cell r="B673" t="str">
            <v>1251</v>
          </cell>
          <cell r="C673" t="str">
            <v>12</v>
          </cell>
          <cell r="D673" t="str">
            <v>23</v>
          </cell>
          <cell r="E673">
            <v>37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 t="str">
            <v>453374</v>
          </cell>
          <cell r="B674" t="str">
            <v>1251</v>
          </cell>
          <cell r="C674" t="str">
            <v>12</v>
          </cell>
          <cell r="D674" t="str">
            <v>23</v>
          </cell>
          <cell r="E674">
            <v>38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 t="str">
            <v>453374</v>
          </cell>
          <cell r="B675" t="str">
            <v>1251</v>
          </cell>
          <cell r="C675" t="str">
            <v>12</v>
          </cell>
          <cell r="D675" t="str">
            <v>23</v>
          </cell>
          <cell r="E675">
            <v>39</v>
          </cell>
          <cell r="G675">
            <v>414917</v>
          </cell>
          <cell r="H675">
            <v>0</v>
          </cell>
          <cell r="I675">
            <v>0</v>
          </cell>
          <cell r="J675">
            <v>67035</v>
          </cell>
          <cell r="K675">
            <v>0</v>
          </cell>
          <cell r="L675">
            <v>67035</v>
          </cell>
          <cell r="M675">
            <v>481952</v>
          </cell>
          <cell r="N675">
            <v>495522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 t="str">
            <v>453374</v>
          </cell>
          <cell r="B676" t="str">
            <v>1251</v>
          </cell>
          <cell r="C676" t="str">
            <v>12</v>
          </cell>
          <cell r="D676" t="str">
            <v>24</v>
          </cell>
          <cell r="E676">
            <v>1</v>
          </cell>
          <cell r="G676">
            <v>0</v>
          </cell>
          <cell r="H676">
            <v>0</v>
          </cell>
          <cell r="I676">
            <v>18</v>
          </cell>
          <cell r="J676">
            <v>0</v>
          </cell>
          <cell r="K676">
            <v>18</v>
          </cell>
          <cell r="L676">
            <v>488706</v>
          </cell>
          <cell r="M676">
            <v>466464</v>
          </cell>
          <cell r="N676">
            <v>22212</v>
          </cell>
          <cell r="O676">
            <v>0</v>
          </cell>
          <cell r="P676">
            <v>48</v>
          </cell>
          <cell r="Q676">
            <v>0</v>
          </cell>
          <cell r="R676">
            <v>22260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 t="str">
            <v>453374</v>
          </cell>
          <cell r="B677" t="str">
            <v>1251</v>
          </cell>
          <cell r="C677" t="str">
            <v>12</v>
          </cell>
          <cell r="D677" t="str">
            <v>29</v>
          </cell>
          <cell r="E677">
            <v>1</v>
          </cell>
          <cell r="G677">
            <v>0</v>
          </cell>
          <cell r="H677">
            <v>22212</v>
          </cell>
          <cell r="I677">
            <v>18</v>
          </cell>
          <cell r="J677">
            <v>48</v>
          </cell>
          <cell r="K677">
            <v>18</v>
          </cell>
          <cell r="L677">
            <v>22260</v>
          </cell>
          <cell r="M677">
            <v>6079</v>
          </cell>
          <cell r="N677">
            <v>0</v>
          </cell>
          <cell r="O677">
            <v>0</v>
          </cell>
          <cell r="P677">
            <v>0</v>
          </cell>
          <cell r="Q677">
            <v>719</v>
          </cell>
          <cell r="R677">
            <v>430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 t="str">
            <v>453374</v>
          </cell>
          <cell r="B678" t="str">
            <v>1251</v>
          </cell>
          <cell r="C678" t="str">
            <v>12</v>
          </cell>
          <cell r="D678" t="str">
            <v>29</v>
          </cell>
          <cell r="E678">
            <v>9</v>
          </cell>
          <cell r="G678">
            <v>0</v>
          </cell>
          <cell r="H678">
            <v>0</v>
          </cell>
          <cell r="I678">
            <v>6798</v>
          </cell>
          <cell r="J678">
            <v>430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6816</v>
          </cell>
          <cell r="P678">
            <v>22690</v>
          </cell>
          <cell r="Q678">
            <v>0</v>
          </cell>
          <cell r="R678">
            <v>-3</v>
          </cell>
          <cell r="S678">
            <v>0</v>
          </cell>
          <cell r="T678">
            <v>0</v>
          </cell>
          <cell r="U678">
            <v>1856</v>
          </cell>
          <cell r="V678">
            <v>0</v>
          </cell>
          <cell r="W678">
            <v>0</v>
          </cell>
        </row>
        <row r="679">
          <cell r="A679" t="str">
            <v>453374</v>
          </cell>
          <cell r="B679" t="str">
            <v>1251</v>
          </cell>
          <cell r="C679" t="str">
            <v>12</v>
          </cell>
          <cell r="D679" t="str">
            <v>29</v>
          </cell>
          <cell r="E679">
            <v>17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8672</v>
          </cell>
          <cell r="L679">
            <v>22687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8672</v>
          </cell>
          <cell r="R679">
            <v>22687</v>
          </cell>
          <cell r="S679">
            <v>0</v>
          </cell>
          <cell r="T679">
            <v>0</v>
          </cell>
          <cell r="U679">
            <v>8672</v>
          </cell>
          <cell r="V679">
            <v>22687</v>
          </cell>
          <cell r="W679">
            <v>0</v>
          </cell>
        </row>
        <row r="680">
          <cell r="A680" t="str">
            <v>453374</v>
          </cell>
          <cell r="B680" t="str">
            <v>1251</v>
          </cell>
          <cell r="C680" t="str">
            <v>12</v>
          </cell>
          <cell r="D680" t="str">
            <v>29</v>
          </cell>
          <cell r="E680">
            <v>25</v>
          </cell>
          <cell r="G680">
            <v>0</v>
          </cell>
          <cell r="H680">
            <v>0</v>
          </cell>
          <cell r="I680">
            <v>17344</v>
          </cell>
          <cell r="J680">
            <v>45374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 t="str">
            <v>453374</v>
          </cell>
          <cell r="B681" t="str">
            <v>1251</v>
          </cell>
          <cell r="C681" t="str">
            <v>12</v>
          </cell>
          <cell r="D681" t="str">
            <v>34</v>
          </cell>
          <cell r="E681">
            <v>0</v>
          </cell>
          <cell r="G681">
            <v>84</v>
          </cell>
          <cell r="H681">
            <v>3575</v>
          </cell>
          <cell r="I681">
            <v>0</v>
          </cell>
          <cell r="J681">
            <v>0</v>
          </cell>
          <cell r="K681">
            <v>697</v>
          </cell>
          <cell r="L681">
            <v>0</v>
          </cell>
          <cell r="M681">
            <v>0</v>
          </cell>
          <cell r="N681">
            <v>275</v>
          </cell>
          <cell r="O681">
            <v>4272</v>
          </cell>
          <cell r="P681">
            <v>240</v>
          </cell>
          <cell r="Q681">
            <v>1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 t="str">
            <v>453374</v>
          </cell>
          <cell r="B682" t="str">
            <v>1251</v>
          </cell>
          <cell r="C682" t="str">
            <v>12</v>
          </cell>
          <cell r="D682" t="str">
            <v>34</v>
          </cell>
          <cell r="E682">
            <v>0</v>
          </cell>
          <cell r="G682">
            <v>87</v>
          </cell>
          <cell r="H682">
            <v>10658</v>
          </cell>
          <cell r="I682">
            <v>0</v>
          </cell>
          <cell r="J682">
            <v>0</v>
          </cell>
          <cell r="K682">
            <v>1386</v>
          </cell>
          <cell r="L682">
            <v>1218</v>
          </cell>
          <cell r="M682">
            <v>0</v>
          </cell>
          <cell r="N682">
            <v>805</v>
          </cell>
          <cell r="O682">
            <v>13262</v>
          </cell>
          <cell r="P682">
            <v>1255</v>
          </cell>
          <cell r="Q682">
            <v>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 t="str">
            <v>453374</v>
          </cell>
          <cell r="B683" t="str">
            <v>1251</v>
          </cell>
          <cell r="C683" t="str">
            <v>12</v>
          </cell>
          <cell r="D683" t="str">
            <v>34</v>
          </cell>
          <cell r="E683">
            <v>0</v>
          </cell>
          <cell r="G683">
            <v>90</v>
          </cell>
          <cell r="H683">
            <v>2969</v>
          </cell>
          <cell r="I683">
            <v>0</v>
          </cell>
          <cell r="J683">
            <v>0</v>
          </cell>
          <cell r="K683">
            <v>452</v>
          </cell>
          <cell r="L683">
            <v>0</v>
          </cell>
          <cell r="M683">
            <v>0</v>
          </cell>
          <cell r="N683">
            <v>231</v>
          </cell>
          <cell r="O683">
            <v>3421</v>
          </cell>
          <cell r="P683">
            <v>177</v>
          </cell>
          <cell r="Q683">
            <v>2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 t="str">
            <v>453374</v>
          </cell>
          <cell r="B684" t="str">
            <v>1251</v>
          </cell>
          <cell r="C684" t="str">
            <v>12</v>
          </cell>
          <cell r="D684" t="str">
            <v>34</v>
          </cell>
          <cell r="E684">
            <v>0</v>
          </cell>
          <cell r="G684">
            <v>91</v>
          </cell>
          <cell r="H684">
            <v>1356</v>
          </cell>
          <cell r="I684">
            <v>0</v>
          </cell>
          <cell r="J684">
            <v>0</v>
          </cell>
          <cell r="K684">
            <v>171</v>
          </cell>
          <cell r="L684">
            <v>0</v>
          </cell>
          <cell r="M684">
            <v>0</v>
          </cell>
          <cell r="N684">
            <v>107</v>
          </cell>
          <cell r="O684">
            <v>1527</v>
          </cell>
          <cell r="P684">
            <v>62</v>
          </cell>
          <cell r="Q684">
            <v>1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 t="str">
            <v>453374</v>
          </cell>
          <cell r="B685" t="str">
            <v>1251</v>
          </cell>
          <cell r="C685" t="str">
            <v>12</v>
          </cell>
          <cell r="D685" t="str">
            <v>34</v>
          </cell>
          <cell r="E685">
            <v>0</v>
          </cell>
          <cell r="G685">
            <v>94</v>
          </cell>
          <cell r="H685">
            <v>6040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505</v>
          </cell>
          <cell r="O685">
            <v>6040</v>
          </cell>
          <cell r="P685">
            <v>53</v>
          </cell>
          <cell r="Q685">
            <v>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 t="str">
            <v>453374</v>
          </cell>
          <cell r="B686" t="str">
            <v>1251</v>
          </cell>
          <cell r="C686" t="str">
            <v>12</v>
          </cell>
          <cell r="D686" t="str">
            <v>34</v>
          </cell>
          <cell r="E686">
            <v>0</v>
          </cell>
          <cell r="G686">
            <v>95</v>
          </cell>
          <cell r="H686">
            <v>10327</v>
          </cell>
          <cell r="I686">
            <v>0</v>
          </cell>
          <cell r="J686">
            <v>0</v>
          </cell>
          <cell r="K686">
            <v>0</v>
          </cell>
          <cell r="L686">
            <v>450</v>
          </cell>
          <cell r="M686">
            <v>0</v>
          </cell>
          <cell r="N686">
            <v>798</v>
          </cell>
          <cell r="O686">
            <v>10777</v>
          </cell>
          <cell r="P686">
            <v>1032</v>
          </cell>
          <cell r="Q686">
            <v>9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 t="str">
            <v>453374</v>
          </cell>
          <cell r="B687" t="str">
            <v>1251</v>
          </cell>
          <cell r="C687" t="str">
            <v>12</v>
          </cell>
          <cell r="D687" t="str">
            <v>34</v>
          </cell>
          <cell r="E687">
            <v>0</v>
          </cell>
          <cell r="G687">
            <v>96</v>
          </cell>
          <cell r="H687">
            <v>11200</v>
          </cell>
          <cell r="I687">
            <v>0</v>
          </cell>
          <cell r="J687">
            <v>0</v>
          </cell>
          <cell r="K687">
            <v>239</v>
          </cell>
          <cell r="L687">
            <v>345</v>
          </cell>
          <cell r="M687">
            <v>0</v>
          </cell>
          <cell r="N687">
            <v>927</v>
          </cell>
          <cell r="O687">
            <v>11784</v>
          </cell>
          <cell r="P687">
            <v>402</v>
          </cell>
          <cell r="Q687">
            <v>10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 t="str">
            <v>453374</v>
          </cell>
          <cell r="B688" t="str">
            <v>1251</v>
          </cell>
          <cell r="C688" t="str">
            <v>12</v>
          </cell>
          <cell r="D688" t="str">
            <v>34</v>
          </cell>
          <cell r="E688">
            <v>0</v>
          </cell>
          <cell r="G688">
            <v>97</v>
          </cell>
          <cell r="H688">
            <v>24224</v>
          </cell>
          <cell r="I688">
            <v>0</v>
          </cell>
          <cell r="J688">
            <v>0</v>
          </cell>
          <cell r="K688">
            <v>0</v>
          </cell>
          <cell r="L688">
            <v>451</v>
          </cell>
          <cell r="M688">
            <v>0</v>
          </cell>
          <cell r="N688">
            <v>1956</v>
          </cell>
          <cell r="O688">
            <v>24675</v>
          </cell>
          <cell r="P688">
            <v>2550</v>
          </cell>
          <cell r="Q688">
            <v>21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 t="str">
            <v>453374</v>
          </cell>
          <cell r="B689" t="str">
            <v>1251</v>
          </cell>
          <cell r="C689" t="str">
            <v>12</v>
          </cell>
          <cell r="D689" t="str">
            <v>34</v>
          </cell>
          <cell r="E689">
            <v>0</v>
          </cell>
          <cell r="G689">
            <v>98</v>
          </cell>
          <cell r="H689">
            <v>3848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304</v>
          </cell>
          <cell r="O689">
            <v>3848</v>
          </cell>
          <cell r="P689">
            <v>245</v>
          </cell>
          <cell r="Q689">
            <v>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 t="str">
            <v>453374</v>
          </cell>
          <cell r="B690" t="str">
            <v>1251</v>
          </cell>
          <cell r="C690" t="str">
            <v>12</v>
          </cell>
          <cell r="D690" t="str">
            <v>34</v>
          </cell>
          <cell r="E690">
            <v>0</v>
          </cell>
          <cell r="G690">
            <v>99</v>
          </cell>
          <cell r="H690">
            <v>70866</v>
          </cell>
          <cell r="I690">
            <v>0</v>
          </cell>
          <cell r="J690">
            <v>0</v>
          </cell>
          <cell r="K690">
            <v>1129</v>
          </cell>
          <cell r="L690">
            <v>320</v>
          </cell>
          <cell r="M690">
            <v>0</v>
          </cell>
          <cell r="N690">
            <v>5823</v>
          </cell>
          <cell r="O690">
            <v>72315</v>
          </cell>
          <cell r="P690">
            <v>8813</v>
          </cell>
          <cell r="Q690">
            <v>36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 t="str">
            <v>453374</v>
          </cell>
          <cell r="B691" t="str">
            <v>1251</v>
          </cell>
          <cell r="C691" t="str">
            <v>12</v>
          </cell>
          <cell r="D691" t="str">
            <v>34</v>
          </cell>
          <cell r="E691">
            <v>0</v>
          </cell>
          <cell r="G691">
            <v>100</v>
          </cell>
          <cell r="H691">
            <v>7104</v>
          </cell>
          <cell r="I691">
            <v>0</v>
          </cell>
          <cell r="J691">
            <v>0</v>
          </cell>
          <cell r="K691">
            <v>275</v>
          </cell>
          <cell r="L691">
            <v>0</v>
          </cell>
          <cell r="M691">
            <v>0</v>
          </cell>
          <cell r="N691">
            <v>539</v>
          </cell>
          <cell r="O691">
            <v>7379</v>
          </cell>
          <cell r="P691">
            <v>1308</v>
          </cell>
          <cell r="Q691">
            <v>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 t="str">
            <v>453374</v>
          </cell>
          <cell r="B692" t="str">
            <v>1251</v>
          </cell>
          <cell r="C692" t="str">
            <v>12</v>
          </cell>
          <cell r="D692" t="str">
            <v>34</v>
          </cell>
          <cell r="E692">
            <v>0</v>
          </cell>
          <cell r="G692">
            <v>101</v>
          </cell>
          <cell r="H692">
            <v>47432</v>
          </cell>
          <cell r="I692">
            <v>0</v>
          </cell>
          <cell r="J692">
            <v>0</v>
          </cell>
          <cell r="K692">
            <v>1467</v>
          </cell>
          <cell r="L692">
            <v>233</v>
          </cell>
          <cell r="M692">
            <v>0</v>
          </cell>
          <cell r="N692">
            <v>4334</v>
          </cell>
          <cell r="O692">
            <v>49132</v>
          </cell>
          <cell r="P692">
            <v>8905</v>
          </cell>
          <cell r="Q692">
            <v>22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 t="str">
            <v>453374</v>
          </cell>
          <cell r="B693" t="str">
            <v>1251</v>
          </cell>
          <cell r="C693" t="str">
            <v>12</v>
          </cell>
          <cell r="D693" t="str">
            <v>34</v>
          </cell>
          <cell r="E693">
            <v>0</v>
          </cell>
          <cell r="G693">
            <v>102</v>
          </cell>
          <cell r="H693">
            <v>15070</v>
          </cell>
          <cell r="I693">
            <v>0</v>
          </cell>
          <cell r="J693">
            <v>0</v>
          </cell>
          <cell r="K693">
            <v>530</v>
          </cell>
          <cell r="L693">
            <v>0</v>
          </cell>
          <cell r="M693">
            <v>0</v>
          </cell>
          <cell r="N693">
            <v>1134</v>
          </cell>
          <cell r="O693">
            <v>15600</v>
          </cell>
          <cell r="P693">
            <v>2908</v>
          </cell>
          <cell r="Q693">
            <v>5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 t="str">
            <v>453374</v>
          </cell>
          <cell r="B694" t="str">
            <v>1251</v>
          </cell>
          <cell r="C694" t="str">
            <v>12</v>
          </cell>
          <cell r="D694" t="str">
            <v>34</v>
          </cell>
          <cell r="E694">
            <v>0</v>
          </cell>
          <cell r="G694">
            <v>105</v>
          </cell>
          <cell r="H694">
            <v>214669</v>
          </cell>
          <cell r="I694">
            <v>0</v>
          </cell>
          <cell r="J694">
            <v>0</v>
          </cell>
          <cell r="K694">
            <v>6346</v>
          </cell>
          <cell r="L694">
            <v>3017</v>
          </cell>
          <cell r="M694">
            <v>0</v>
          </cell>
          <cell r="N694">
            <v>17738</v>
          </cell>
          <cell r="O694">
            <v>224032</v>
          </cell>
          <cell r="P694">
            <v>27950</v>
          </cell>
          <cell r="Q694">
            <v>123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453374</v>
          </cell>
          <cell r="B695" t="str">
            <v>1251</v>
          </cell>
          <cell r="C695" t="str">
            <v>12</v>
          </cell>
          <cell r="D695" t="str">
            <v>34</v>
          </cell>
          <cell r="E695">
            <v>0</v>
          </cell>
          <cell r="G695">
            <v>151</v>
          </cell>
          <cell r="H695">
            <v>214669</v>
          </cell>
          <cell r="I695">
            <v>0</v>
          </cell>
          <cell r="J695">
            <v>0</v>
          </cell>
          <cell r="K695">
            <v>6346</v>
          </cell>
          <cell r="L695">
            <v>3017</v>
          </cell>
          <cell r="M695">
            <v>0</v>
          </cell>
          <cell r="N695">
            <v>17738</v>
          </cell>
          <cell r="O695">
            <v>224032</v>
          </cell>
          <cell r="P695">
            <v>27950</v>
          </cell>
          <cell r="Q695">
            <v>123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 t="str">
            <v>453374</v>
          </cell>
          <cell r="B696" t="str">
            <v>1251</v>
          </cell>
          <cell r="C696" t="str">
            <v>12</v>
          </cell>
          <cell r="D696" t="str">
            <v>34</v>
          </cell>
          <cell r="E696">
            <v>0</v>
          </cell>
          <cell r="G696">
            <v>153</v>
          </cell>
          <cell r="H696">
            <v>5754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427</v>
          </cell>
          <cell r="O696">
            <v>5754</v>
          </cell>
          <cell r="P696">
            <v>415</v>
          </cell>
          <cell r="Q696">
            <v>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 t="str">
            <v>453374</v>
          </cell>
          <cell r="B697" t="str">
            <v>1251</v>
          </cell>
          <cell r="C697" t="str">
            <v>12</v>
          </cell>
          <cell r="D697" t="str">
            <v>34</v>
          </cell>
          <cell r="E697">
            <v>0</v>
          </cell>
          <cell r="G697">
            <v>157</v>
          </cell>
          <cell r="H697">
            <v>5754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427</v>
          </cell>
          <cell r="O697">
            <v>5754</v>
          </cell>
          <cell r="P697">
            <v>415</v>
          </cell>
          <cell r="Q697">
            <v>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 t="str">
            <v>453374</v>
          </cell>
          <cell r="B698" t="str">
            <v>1251</v>
          </cell>
          <cell r="C698" t="str">
            <v>12</v>
          </cell>
          <cell r="D698" t="str">
            <v>34</v>
          </cell>
          <cell r="E698">
            <v>0</v>
          </cell>
          <cell r="G698">
            <v>158</v>
          </cell>
          <cell r="H698">
            <v>220423</v>
          </cell>
          <cell r="I698">
            <v>0</v>
          </cell>
          <cell r="J698">
            <v>0</v>
          </cell>
          <cell r="K698">
            <v>6346</v>
          </cell>
          <cell r="L698">
            <v>3017</v>
          </cell>
          <cell r="M698">
            <v>0</v>
          </cell>
          <cell r="N698">
            <v>18165</v>
          </cell>
          <cell r="O698">
            <v>229786</v>
          </cell>
          <cell r="P698">
            <v>28365</v>
          </cell>
          <cell r="Q698">
            <v>127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 t="str">
            <v>453374</v>
          </cell>
          <cell r="B699" t="str">
            <v>1251</v>
          </cell>
          <cell r="C699" t="str">
            <v>12</v>
          </cell>
          <cell r="D699" t="str">
            <v>35</v>
          </cell>
          <cell r="E699">
            <v>1</v>
          </cell>
          <cell r="G699">
            <v>224032</v>
          </cell>
          <cell r="H699">
            <v>5754</v>
          </cell>
          <cell r="I699">
            <v>0</v>
          </cell>
          <cell r="J699">
            <v>0</v>
          </cell>
          <cell r="K699">
            <v>229786</v>
          </cell>
          <cell r="L699">
            <v>27950</v>
          </cell>
          <cell r="M699">
            <v>415</v>
          </cell>
          <cell r="N699">
            <v>0</v>
          </cell>
          <cell r="O699">
            <v>0</v>
          </cell>
          <cell r="P699">
            <v>28365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 t="str">
            <v>453374</v>
          </cell>
          <cell r="B700" t="str">
            <v>1251</v>
          </cell>
          <cell r="C700" t="str">
            <v>12</v>
          </cell>
          <cell r="D700" t="str">
            <v>35</v>
          </cell>
          <cell r="E700">
            <v>4</v>
          </cell>
          <cell r="G700">
            <v>12009</v>
          </cell>
          <cell r="H700">
            <v>72</v>
          </cell>
          <cell r="I700">
            <v>0</v>
          </cell>
          <cell r="J700">
            <v>0</v>
          </cell>
          <cell r="K700">
            <v>12081</v>
          </cell>
          <cell r="L700">
            <v>5888</v>
          </cell>
          <cell r="M700">
            <v>54</v>
          </cell>
          <cell r="N700">
            <v>0</v>
          </cell>
          <cell r="O700">
            <v>0</v>
          </cell>
          <cell r="P700">
            <v>5942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 t="str">
            <v>453374</v>
          </cell>
          <cell r="B701" t="str">
            <v>1251</v>
          </cell>
          <cell r="C701" t="str">
            <v>12</v>
          </cell>
          <cell r="D701" t="str">
            <v>35</v>
          </cell>
          <cell r="E701">
            <v>7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45847</v>
          </cell>
          <cell r="M701">
            <v>541</v>
          </cell>
          <cell r="N701">
            <v>0</v>
          </cell>
          <cell r="O701">
            <v>0</v>
          </cell>
          <cell r="P701">
            <v>46388</v>
          </cell>
          <cell r="Q701">
            <v>0</v>
          </cell>
          <cell r="R701">
            <v>0</v>
          </cell>
          <cell r="S701">
            <v>10607</v>
          </cell>
          <cell r="T701">
            <v>0</v>
          </cell>
          <cell r="U701">
            <v>10607</v>
          </cell>
          <cell r="V701">
            <v>0</v>
          </cell>
          <cell r="W701">
            <v>0</v>
          </cell>
        </row>
        <row r="702">
          <cell r="A702" t="str">
            <v>453374</v>
          </cell>
          <cell r="B702" t="str">
            <v>1251</v>
          </cell>
          <cell r="C702" t="str">
            <v>12</v>
          </cell>
          <cell r="D702" t="str">
            <v>35</v>
          </cell>
          <cell r="E702">
            <v>10</v>
          </cell>
          <cell r="G702">
            <v>269879</v>
          </cell>
          <cell r="H702">
            <v>6295</v>
          </cell>
          <cell r="I702">
            <v>10607</v>
          </cell>
          <cell r="J702">
            <v>0</v>
          </cell>
          <cell r="K702">
            <v>286781</v>
          </cell>
          <cell r="L702">
            <v>124</v>
          </cell>
          <cell r="M702">
            <v>4</v>
          </cell>
          <cell r="N702">
            <v>9</v>
          </cell>
          <cell r="O702">
            <v>0</v>
          </cell>
          <cell r="P702">
            <v>137</v>
          </cell>
          <cell r="Q702">
            <v>125</v>
          </cell>
          <cell r="R702">
            <v>4</v>
          </cell>
          <cell r="S702">
            <v>0</v>
          </cell>
          <cell r="T702">
            <v>0</v>
          </cell>
          <cell r="U702">
            <v>129</v>
          </cell>
          <cell r="V702">
            <v>0</v>
          </cell>
          <cell r="W702">
            <v>0</v>
          </cell>
        </row>
        <row r="703">
          <cell r="A703" t="str">
            <v>453374</v>
          </cell>
          <cell r="B703" t="str">
            <v>1251</v>
          </cell>
          <cell r="C703" t="str">
            <v>12</v>
          </cell>
          <cell r="D703" t="str">
            <v>35</v>
          </cell>
          <cell r="E703">
            <v>13</v>
          </cell>
          <cell r="G703">
            <v>121</v>
          </cell>
          <cell r="H703">
            <v>5</v>
          </cell>
          <cell r="I703">
            <v>14</v>
          </cell>
          <cell r="J703">
            <v>0</v>
          </cell>
          <cell r="K703">
            <v>140</v>
          </cell>
          <cell r="L703">
            <v>130</v>
          </cell>
          <cell r="M703">
            <v>4</v>
          </cell>
          <cell r="N703">
            <v>6</v>
          </cell>
          <cell r="O703">
            <v>0</v>
          </cell>
          <cell r="P703">
            <v>140</v>
          </cell>
          <cell r="Q703">
            <v>130</v>
          </cell>
          <cell r="R703">
            <v>7</v>
          </cell>
          <cell r="S703">
            <v>0</v>
          </cell>
          <cell r="T703">
            <v>0</v>
          </cell>
          <cell r="U703">
            <v>137</v>
          </cell>
          <cell r="V703">
            <v>0</v>
          </cell>
          <cell r="W703">
            <v>0</v>
          </cell>
        </row>
        <row r="704">
          <cell r="A704" t="str">
            <v>453374</v>
          </cell>
          <cell r="B704" t="str">
            <v>1251</v>
          </cell>
          <cell r="C704" t="str">
            <v>12</v>
          </cell>
          <cell r="D704" t="str">
            <v>35</v>
          </cell>
          <cell r="E704">
            <v>16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3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3</v>
          </cell>
          <cell r="Q704">
            <v>123</v>
          </cell>
          <cell r="R704">
            <v>4</v>
          </cell>
          <cell r="S704">
            <v>10</v>
          </cell>
          <cell r="T704">
            <v>0</v>
          </cell>
          <cell r="U704">
            <v>137</v>
          </cell>
          <cell r="V704">
            <v>0</v>
          </cell>
          <cell r="W704">
            <v>0</v>
          </cell>
        </row>
        <row r="705">
          <cell r="A705" t="str">
            <v>453374</v>
          </cell>
          <cell r="B705" t="str">
            <v>1251</v>
          </cell>
          <cell r="C705" t="str">
            <v>12</v>
          </cell>
          <cell r="D705" t="str">
            <v>35</v>
          </cell>
          <cell r="E705">
            <v>19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str">
            <v>453374</v>
          </cell>
          <cell r="B706" t="str">
            <v>1251</v>
          </cell>
          <cell r="C706" t="str">
            <v>12</v>
          </cell>
          <cell r="D706" t="str">
            <v>37</v>
          </cell>
          <cell r="E706">
            <v>0</v>
          </cell>
          <cell r="G706">
            <v>55141401</v>
          </cell>
          <cell r="H706">
            <v>205</v>
          </cell>
          <cell r="I706">
            <v>0</v>
          </cell>
          <cell r="J706">
            <v>205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str">
            <v>453374</v>
          </cell>
          <cell r="B707" t="str">
            <v>1251</v>
          </cell>
          <cell r="C707" t="str">
            <v>12</v>
          </cell>
          <cell r="D707" t="str">
            <v>37</v>
          </cell>
          <cell r="E707">
            <v>0</v>
          </cell>
          <cell r="G707">
            <v>55141402</v>
          </cell>
          <cell r="H707">
            <v>0</v>
          </cell>
          <cell r="I707">
            <v>0</v>
          </cell>
          <cell r="J707">
            <v>11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str">
            <v>453374</v>
          </cell>
          <cell r="B708" t="str">
            <v>1251</v>
          </cell>
          <cell r="C708" t="str">
            <v>12</v>
          </cell>
          <cell r="D708" t="str">
            <v>37</v>
          </cell>
          <cell r="E708">
            <v>0</v>
          </cell>
          <cell r="G708">
            <v>75176801</v>
          </cell>
          <cell r="H708">
            <v>995</v>
          </cell>
          <cell r="I708">
            <v>0</v>
          </cell>
          <cell r="J708">
            <v>975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str">
            <v>453374</v>
          </cell>
          <cell r="B709" t="str">
            <v>1251</v>
          </cell>
          <cell r="C709" t="str">
            <v>12</v>
          </cell>
          <cell r="D709" t="str">
            <v>37</v>
          </cell>
          <cell r="E709">
            <v>0</v>
          </cell>
          <cell r="G709">
            <v>80217701</v>
          </cell>
          <cell r="H709">
            <v>528</v>
          </cell>
          <cell r="I709">
            <v>0</v>
          </cell>
          <cell r="J709">
            <v>557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 t="str">
            <v>453374</v>
          </cell>
          <cell r="B710" t="str">
            <v>1251</v>
          </cell>
          <cell r="C710" t="str">
            <v>12</v>
          </cell>
          <cell r="D710" t="str">
            <v>37</v>
          </cell>
          <cell r="E710">
            <v>0</v>
          </cell>
          <cell r="G710">
            <v>80217702</v>
          </cell>
          <cell r="H710">
            <v>0</v>
          </cell>
          <cell r="I710">
            <v>0</v>
          </cell>
          <cell r="J710">
            <v>18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 t="str">
            <v>453374</v>
          </cell>
          <cell r="B711" t="str">
            <v>1251</v>
          </cell>
          <cell r="C711" t="str">
            <v>12</v>
          </cell>
          <cell r="D711" t="str">
            <v>37</v>
          </cell>
          <cell r="E711">
            <v>0</v>
          </cell>
          <cell r="G711">
            <v>80222501</v>
          </cell>
          <cell r="H711">
            <v>42</v>
          </cell>
          <cell r="I711">
            <v>0</v>
          </cell>
          <cell r="J711">
            <v>35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 t="str">
            <v>453374</v>
          </cell>
          <cell r="B712" t="str">
            <v>1251</v>
          </cell>
          <cell r="C712" t="str">
            <v>12</v>
          </cell>
          <cell r="D712" t="str">
            <v>37</v>
          </cell>
          <cell r="E712">
            <v>0</v>
          </cell>
          <cell r="G712">
            <v>80222502</v>
          </cell>
          <cell r="H712">
            <v>0</v>
          </cell>
          <cell r="I712">
            <v>0</v>
          </cell>
          <cell r="J712">
            <v>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 t="str">
            <v>453374</v>
          </cell>
          <cell r="B713" t="str">
            <v>1251</v>
          </cell>
          <cell r="C713" t="str">
            <v>12</v>
          </cell>
          <cell r="D713" t="str">
            <v>37</v>
          </cell>
          <cell r="E713">
            <v>0</v>
          </cell>
          <cell r="G713">
            <v>80224101</v>
          </cell>
          <cell r="H713">
            <v>425</v>
          </cell>
          <cell r="I713">
            <v>0</v>
          </cell>
          <cell r="J713">
            <v>384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str">
            <v>453374</v>
          </cell>
          <cell r="B714" t="str">
            <v>1251</v>
          </cell>
          <cell r="C714" t="str">
            <v>12</v>
          </cell>
          <cell r="D714" t="str">
            <v>37</v>
          </cell>
          <cell r="E714">
            <v>0</v>
          </cell>
          <cell r="G714">
            <v>80224102</v>
          </cell>
          <cell r="H714">
            <v>0</v>
          </cell>
          <cell r="I714">
            <v>0</v>
          </cell>
          <cell r="J714">
            <v>19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str">
            <v>453374</v>
          </cell>
          <cell r="B715" t="str">
            <v>1251</v>
          </cell>
          <cell r="C715" t="str">
            <v>12</v>
          </cell>
          <cell r="D715" t="str">
            <v>37</v>
          </cell>
          <cell r="E715">
            <v>0</v>
          </cell>
          <cell r="G715">
            <v>80226301</v>
          </cell>
          <cell r="H715">
            <v>40</v>
          </cell>
          <cell r="I715">
            <v>0</v>
          </cell>
          <cell r="J715">
            <v>40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str">
            <v>453374</v>
          </cell>
          <cell r="B716" t="str">
            <v>1251</v>
          </cell>
          <cell r="C716" t="str">
            <v>12</v>
          </cell>
          <cell r="D716" t="str">
            <v>37</v>
          </cell>
          <cell r="E716">
            <v>0</v>
          </cell>
          <cell r="G716">
            <v>80226302</v>
          </cell>
          <cell r="H716">
            <v>0</v>
          </cell>
          <cell r="I716">
            <v>0</v>
          </cell>
          <cell r="J716">
            <v>3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str">
            <v>453374</v>
          </cell>
          <cell r="B717" t="str">
            <v>1251</v>
          </cell>
          <cell r="C717" t="str">
            <v>12</v>
          </cell>
          <cell r="D717" t="str">
            <v>37</v>
          </cell>
          <cell r="E717">
            <v>0</v>
          </cell>
          <cell r="G717">
            <v>99999901</v>
          </cell>
          <cell r="H717">
            <v>2235</v>
          </cell>
          <cell r="I717">
            <v>0</v>
          </cell>
          <cell r="J717">
            <v>2196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 t="str">
            <v>453374</v>
          </cell>
          <cell r="B718" t="str">
            <v>1251</v>
          </cell>
          <cell r="C718" t="str">
            <v>12</v>
          </cell>
          <cell r="D718" t="str">
            <v>37</v>
          </cell>
          <cell r="E718">
            <v>0</v>
          </cell>
          <cell r="G718">
            <v>99999902</v>
          </cell>
          <cell r="H718">
            <v>0</v>
          </cell>
          <cell r="I718">
            <v>0</v>
          </cell>
          <cell r="J718">
            <v>56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 t="str">
            <v>453374</v>
          </cell>
          <cell r="B719" t="str">
            <v>1251</v>
          </cell>
          <cell r="C719" t="str">
            <v>12</v>
          </cell>
          <cell r="D719" t="str">
            <v>38</v>
          </cell>
          <cell r="E719">
            <v>1</v>
          </cell>
          <cell r="G719">
            <v>7034</v>
          </cell>
          <cell r="H719">
            <v>198383</v>
          </cell>
          <cell r="I719">
            <v>168608</v>
          </cell>
          <cell r="J719">
            <v>2290</v>
          </cell>
          <cell r="K719">
            <v>0</v>
          </cell>
          <cell r="L719">
            <v>0</v>
          </cell>
          <cell r="M719">
            <v>0</v>
          </cell>
          <cell r="N719">
            <v>376315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str">
            <v>453374</v>
          </cell>
          <cell r="B720" t="str">
            <v>1251</v>
          </cell>
          <cell r="C720" t="str">
            <v>12</v>
          </cell>
          <cell r="D720" t="str">
            <v>38</v>
          </cell>
          <cell r="E720">
            <v>2</v>
          </cell>
          <cell r="G720">
            <v>120</v>
          </cell>
          <cell r="H720">
            <v>7737</v>
          </cell>
          <cell r="I720">
            <v>1482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9339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str">
            <v>453374</v>
          </cell>
          <cell r="B721" t="str">
            <v>1251</v>
          </cell>
          <cell r="C721" t="str">
            <v>12</v>
          </cell>
          <cell r="D721" t="str">
            <v>38</v>
          </cell>
          <cell r="E721">
            <v>3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 t="str">
            <v>453374</v>
          </cell>
          <cell r="B722" t="str">
            <v>1251</v>
          </cell>
          <cell r="C722" t="str">
            <v>12</v>
          </cell>
          <cell r="D722" t="str">
            <v>38</v>
          </cell>
          <cell r="E722">
            <v>4</v>
          </cell>
          <cell r="G722">
            <v>24</v>
          </cell>
          <cell r="H722">
            <v>1550</v>
          </cell>
          <cell r="I722">
            <v>296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1870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 t="str">
            <v>453374</v>
          </cell>
          <cell r="B723" t="str">
            <v>1251</v>
          </cell>
          <cell r="C723" t="str">
            <v>12</v>
          </cell>
          <cell r="D723" t="str">
            <v>38</v>
          </cell>
          <cell r="E723">
            <v>5</v>
          </cell>
          <cell r="G723">
            <v>144</v>
          </cell>
          <cell r="H723">
            <v>9287</v>
          </cell>
          <cell r="I723">
            <v>1778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11209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 t="str">
            <v>453374</v>
          </cell>
          <cell r="B724" t="str">
            <v>1251</v>
          </cell>
          <cell r="C724" t="str">
            <v>12</v>
          </cell>
          <cell r="D724" t="str">
            <v>38</v>
          </cell>
          <cell r="E724">
            <v>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 t="str">
            <v>453374</v>
          </cell>
          <cell r="B725" t="str">
            <v>1251</v>
          </cell>
          <cell r="C725" t="str">
            <v>12</v>
          </cell>
          <cell r="D725" t="str">
            <v>38</v>
          </cell>
          <cell r="E725">
            <v>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 t="str">
            <v>453374</v>
          </cell>
          <cell r="B726" t="str">
            <v>1251</v>
          </cell>
          <cell r="C726" t="str">
            <v>12</v>
          </cell>
          <cell r="D726" t="str">
            <v>38</v>
          </cell>
          <cell r="E726">
            <v>8</v>
          </cell>
          <cell r="G726">
            <v>0</v>
          </cell>
          <cell r="H726">
            <v>0</v>
          </cell>
          <cell r="I726">
            <v>553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553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str">
            <v>453374</v>
          </cell>
          <cell r="B727" t="str">
            <v>1251</v>
          </cell>
          <cell r="C727" t="str">
            <v>12</v>
          </cell>
          <cell r="D727" t="str">
            <v>38</v>
          </cell>
          <cell r="E727">
            <v>9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 t="str">
            <v>453374</v>
          </cell>
          <cell r="B728" t="str">
            <v>1251</v>
          </cell>
          <cell r="C728" t="str">
            <v>12</v>
          </cell>
          <cell r="D728" t="str">
            <v>38</v>
          </cell>
          <cell r="E728">
            <v>10</v>
          </cell>
          <cell r="G728">
            <v>0</v>
          </cell>
          <cell r="H728">
            <v>0</v>
          </cell>
          <cell r="I728">
            <v>553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553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 t="str">
            <v>453374</v>
          </cell>
          <cell r="B729" t="str">
            <v>1251</v>
          </cell>
          <cell r="C729" t="str">
            <v>12</v>
          </cell>
          <cell r="D729" t="str">
            <v>38</v>
          </cell>
          <cell r="E729">
            <v>11</v>
          </cell>
          <cell r="G729">
            <v>144</v>
          </cell>
          <cell r="H729">
            <v>9287</v>
          </cell>
          <cell r="I729">
            <v>2331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11762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 t="str">
            <v>453374</v>
          </cell>
          <cell r="B730" t="str">
            <v>1251</v>
          </cell>
          <cell r="C730" t="str">
            <v>12</v>
          </cell>
          <cell r="D730" t="str">
            <v>38</v>
          </cell>
          <cell r="E730">
            <v>12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 t="str">
            <v>453374</v>
          </cell>
          <cell r="B731" t="str">
            <v>1251</v>
          </cell>
          <cell r="C731" t="str">
            <v>12</v>
          </cell>
          <cell r="D731" t="str">
            <v>38</v>
          </cell>
          <cell r="E731">
            <v>13</v>
          </cell>
          <cell r="G731">
            <v>0</v>
          </cell>
          <cell r="H731">
            <v>9287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9287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 t="str">
            <v>453374</v>
          </cell>
          <cell r="B732" t="str">
            <v>1251</v>
          </cell>
          <cell r="C732" t="str">
            <v>12</v>
          </cell>
          <cell r="D732" t="str">
            <v>38</v>
          </cell>
          <cell r="E732">
            <v>14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 t="str">
            <v>453374</v>
          </cell>
          <cell r="B733" t="str">
            <v>1251</v>
          </cell>
          <cell r="C733" t="str">
            <v>12</v>
          </cell>
          <cell r="D733" t="str">
            <v>38</v>
          </cell>
          <cell r="E733">
            <v>15</v>
          </cell>
          <cell r="G733">
            <v>0</v>
          </cell>
          <cell r="H733">
            <v>0</v>
          </cell>
          <cell r="I733">
            <v>1250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1250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A734" t="str">
            <v>453374</v>
          </cell>
          <cell r="B734" t="str">
            <v>1251</v>
          </cell>
          <cell r="C734" t="str">
            <v>12</v>
          </cell>
          <cell r="D734" t="str">
            <v>38</v>
          </cell>
          <cell r="E734">
            <v>16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 t="str">
            <v>453374</v>
          </cell>
          <cell r="B735" t="str">
            <v>1251</v>
          </cell>
          <cell r="C735" t="str">
            <v>12</v>
          </cell>
          <cell r="D735" t="str">
            <v>38</v>
          </cell>
          <cell r="E735">
            <v>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 t="str">
            <v>453374</v>
          </cell>
          <cell r="B736" t="str">
            <v>1251</v>
          </cell>
          <cell r="C736" t="str">
            <v>12</v>
          </cell>
          <cell r="D736" t="str">
            <v>38</v>
          </cell>
          <cell r="E736">
            <v>18</v>
          </cell>
          <cell r="G736">
            <v>0</v>
          </cell>
          <cell r="H736">
            <v>9287</v>
          </cell>
          <cell r="I736">
            <v>1250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10537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 t="str">
            <v>453374</v>
          </cell>
          <cell r="B737" t="str">
            <v>1251</v>
          </cell>
          <cell r="C737" t="str">
            <v>12</v>
          </cell>
          <cell r="D737" t="str">
            <v>38</v>
          </cell>
          <cell r="E737">
            <v>19</v>
          </cell>
          <cell r="G737">
            <v>7178</v>
          </cell>
          <cell r="H737">
            <v>198383</v>
          </cell>
          <cell r="I737">
            <v>169689</v>
          </cell>
          <cell r="J737">
            <v>2290</v>
          </cell>
          <cell r="K737">
            <v>0</v>
          </cell>
          <cell r="L737">
            <v>0</v>
          </cell>
          <cell r="M737">
            <v>0</v>
          </cell>
          <cell r="N737">
            <v>377540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 t="str">
            <v>453374</v>
          </cell>
          <cell r="B738" t="str">
            <v>1251</v>
          </cell>
          <cell r="C738" t="str">
            <v>12</v>
          </cell>
          <cell r="D738" t="str">
            <v>38</v>
          </cell>
          <cell r="E738">
            <v>20</v>
          </cell>
          <cell r="G738">
            <v>6355</v>
          </cell>
          <cell r="H738">
            <v>27300</v>
          </cell>
          <cell r="I738">
            <v>109859</v>
          </cell>
          <cell r="J738">
            <v>2290</v>
          </cell>
          <cell r="K738">
            <v>0</v>
          </cell>
          <cell r="L738">
            <v>0</v>
          </cell>
          <cell r="M738">
            <v>0</v>
          </cell>
          <cell r="N738">
            <v>145804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 t="str">
            <v>453374</v>
          </cell>
          <cell r="B739" t="str">
            <v>1251</v>
          </cell>
          <cell r="C739" t="str">
            <v>12</v>
          </cell>
          <cell r="D739" t="str">
            <v>38</v>
          </cell>
          <cell r="E739">
            <v>21</v>
          </cell>
          <cell r="G739">
            <v>406</v>
          </cell>
          <cell r="H739">
            <v>3968</v>
          </cell>
          <cell r="I739">
            <v>22632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27006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 t="str">
            <v>453374</v>
          </cell>
          <cell r="B740" t="str">
            <v>1251</v>
          </cell>
          <cell r="C740" t="str">
            <v>12</v>
          </cell>
          <cell r="D740" t="str">
            <v>38</v>
          </cell>
          <cell r="E740">
            <v>22</v>
          </cell>
          <cell r="G740">
            <v>0</v>
          </cell>
          <cell r="H740">
            <v>0</v>
          </cell>
          <cell r="I740">
            <v>1250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1250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 t="str">
            <v>453374</v>
          </cell>
          <cell r="B741" t="str">
            <v>1251</v>
          </cell>
          <cell r="C741" t="str">
            <v>12</v>
          </cell>
          <cell r="D741" t="str">
            <v>38</v>
          </cell>
          <cell r="E741">
            <v>23</v>
          </cell>
          <cell r="G741">
            <v>6761</v>
          </cell>
          <cell r="H741">
            <v>31268</v>
          </cell>
          <cell r="I741">
            <v>131241</v>
          </cell>
          <cell r="J741">
            <v>2290</v>
          </cell>
          <cell r="K741">
            <v>0</v>
          </cell>
          <cell r="L741">
            <v>0</v>
          </cell>
          <cell r="M741">
            <v>0</v>
          </cell>
          <cell r="N741">
            <v>171560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 t="str">
            <v>453374</v>
          </cell>
          <cell r="B742" t="str">
            <v>1251</v>
          </cell>
          <cell r="C742" t="str">
            <v>12</v>
          </cell>
          <cell r="D742" t="str">
            <v>38</v>
          </cell>
          <cell r="E742">
            <v>24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 t="str">
            <v>453374</v>
          </cell>
          <cell r="B743" t="str">
            <v>1251</v>
          </cell>
          <cell r="C743" t="str">
            <v>12</v>
          </cell>
          <cell r="D743" t="str">
            <v>38</v>
          </cell>
          <cell r="E743">
            <v>25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 t="str">
            <v>453374</v>
          </cell>
          <cell r="B744" t="str">
            <v>1251</v>
          </cell>
          <cell r="C744" t="str">
            <v>12</v>
          </cell>
          <cell r="D744" t="str">
            <v>38</v>
          </cell>
          <cell r="E744">
            <v>26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 t="str">
            <v>453374</v>
          </cell>
          <cell r="B745" t="str">
            <v>1251</v>
          </cell>
          <cell r="C745" t="str">
            <v>12</v>
          </cell>
          <cell r="D745" t="str">
            <v>38</v>
          </cell>
          <cell r="E745">
            <v>27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 t="str">
            <v>453374</v>
          </cell>
          <cell r="B746" t="str">
            <v>1251</v>
          </cell>
          <cell r="C746" t="str">
            <v>12</v>
          </cell>
          <cell r="D746" t="str">
            <v>38</v>
          </cell>
          <cell r="E746">
            <v>28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 t="str">
            <v>453374</v>
          </cell>
          <cell r="B747" t="str">
            <v>1251</v>
          </cell>
          <cell r="C747" t="str">
            <v>12</v>
          </cell>
          <cell r="D747" t="str">
            <v>38</v>
          </cell>
          <cell r="E747">
            <v>29</v>
          </cell>
          <cell r="G747">
            <v>6761</v>
          </cell>
          <cell r="H747">
            <v>31268</v>
          </cell>
          <cell r="I747">
            <v>131241</v>
          </cell>
          <cell r="J747">
            <v>2290</v>
          </cell>
          <cell r="K747">
            <v>0</v>
          </cell>
          <cell r="L747">
            <v>0</v>
          </cell>
          <cell r="M747">
            <v>0</v>
          </cell>
          <cell r="N747">
            <v>171560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 t="str">
            <v>453374</v>
          </cell>
          <cell r="B748" t="str">
            <v>1251</v>
          </cell>
          <cell r="C748" t="str">
            <v>12</v>
          </cell>
          <cell r="D748" t="str">
            <v>38</v>
          </cell>
          <cell r="E748">
            <v>30</v>
          </cell>
          <cell r="G748">
            <v>417</v>
          </cell>
          <cell r="H748">
            <v>167115</v>
          </cell>
          <cell r="I748">
            <v>38448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205980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 t="str">
            <v>453374</v>
          </cell>
          <cell r="B749" t="str">
            <v>1251</v>
          </cell>
          <cell r="C749" t="str">
            <v>12</v>
          </cell>
          <cell r="D749" t="str">
            <v>38</v>
          </cell>
          <cell r="E749">
            <v>31</v>
          </cell>
          <cell r="G749">
            <v>6074</v>
          </cell>
          <cell r="H749">
            <v>0</v>
          </cell>
          <cell r="I749">
            <v>56125</v>
          </cell>
          <cell r="J749">
            <v>2290</v>
          </cell>
          <cell r="K749">
            <v>0</v>
          </cell>
          <cell r="L749">
            <v>0</v>
          </cell>
          <cell r="M749">
            <v>0</v>
          </cell>
          <cell r="N749">
            <v>64489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 t="str">
            <v>453374</v>
          </cell>
          <cell r="B750" t="str">
            <v>1251</v>
          </cell>
          <cell r="C750" t="str">
            <v>12</v>
          </cell>
          <cell r="D750" t="str">
            <v>53</v>
          </cell>
          <cell r="E750">
            <v>1</v>
          </cell>
          <cell r="G750">
            <v>1949</v>
          </cell>
          <cell r="H750">
            <v>48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865</v>
          </cell>
          <cell r="T750">
            <v>84</v>
          </cell>
          <cell r="U750">
            <v>0</v>
          </cell>
          <cell r="V750">
            <v>0</v>
          </cell>
          <cell r="W750">
            <v>0</v>
          </cell>
        </row>
        <row r="751">
          <cell r="A751" t="str">
            <v>453374</v>
          </cell>
          <cell r="B751" t="str">
            <v>1251</v>
          </cell>
          <cell r="C751" t="str">
            <v>12</v>
          </cell>
          <cell r="D751" t="str">
            <v>53</v>
          </cell>
          <cell r="E751">
            <v>15</v>
          </cell>
          <cell r="G751">
            <v>0</v>
          </cell>
          <cell r="H751">
            <v>0</v>
          </cell>
          <cell r="I751">
            <v>27442</v>
          </cell>
          <cell r="J751">
            <v>21544</v>
          </cell>
          <cell r="K751">
            <v>26392</v>
          </cell>
          <cell r="L751">
            <v>23133</v>
          </cell>
          <cell r="M751">
            <v>6141</v>
          </cell>
          <cell r="N751">
            <v>4465</v>
          </cell>
          <cell r="O751">
            <v>5462</v>
          </cell>
          <cell r="P751">
            <v>4678</v>
          </cell>
          <cell r="Q751">
            <v>616</v>
          </cell>
          <cell r="R751">
            <v>462</v>
          </cell>
          <cell r="S751">
            <v>555</v>
          </cell>
          <cell r="T751">
            <v>484</v>
          </cell>
          <cell r="U751">
            <v>0</v>
          </cell>
          <cell r="V751">
            <v>0</v>
          </cell>
          <cell r="W751">
            <v>0</v>
          </cell>
        </row>
        <row r="752">
          <cell r="A752" t="str">
            <v>453374</v>
          </cell>
          <cell r="B752" t="str">
            <v>1251</v>
          </cell>
          <cell r="C752" t="str">
            <v>12</v>
          </cell>
          <cell r="D752" t="str">
            <v>53</v>
          </cell>
          <cell r="E752">
            <v>29</v>
          </cell>
          <cell r="G752">
            <v>246</v>
          </cell>
          <cell r="H752">
            <v>256</v>
          </cell>
          <cell r="I752">
            <v>80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57712</v>
          </cell>
          <cell r="S752">
            <v>6063</v>
          </cell>
          <cell r="T752">
            <v>11089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str">
            <v>453374</v>
          </cell>
          <cell r="B753" t="str">
            <v>1251</v>
          </cell>
          <cell r="C753" t="str">
            <v>12</v>
          </cell>
          <cell r="D753" t="str">
            <v>53</v>
          </cell>
          <cell r="E753">
            <v>43</v>
          </cell>
          <cell r="G753">
            <v>39640</v>
          </cell>
          <cell r="H753">
            <v>920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 t="str">
            <v>453374</v>
          </cell>
          <cell r="B754" t="str">
            <v>1251</v>
          </cell>
          <cell r="C754" t="str">
            <v>12</v>
          </cell>
          <cell r="D754" t="str">
            <v>53</v>
          </cell>
          <cell r="E754">
            <v>57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1</v>
          </cell>
          <cell r="U754">
            <v>0</v>
          </cell>
          <cell r="V754">
            <v>0</v>
          </cell>
          <cell r="W754">
            <v>0</v>
          </cell>
        </row>
        <row r="755">
          <cell r="A755" t="str">
            <v>453374</v>
          </cell>
          <cell r="B755" t="str">
            <v>1251</v>
          </cell>
          <cell r="C755" t="str">
            <v>12</v>
          </cell>
          <cell r="D755" t="str">
            <v>53</v>
          </cell>
          <cell r="E755">
            <v>71</v>
          </cell>
          <cell r="G755">
            <v>552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 t="str">
            <v>453374</v>
          </cell>
          <cell r="B756" t="str">
            <v>1251</v>
          </cell>
          <cell r="C756" t="str">
            <v>12</v>
          </cell>
          <cell r="D756" t="str">
            <v>56</v>
          </cell>
          <cell r="E756">
            <v>1</v>
          </cell>
          <cell r="G756">
            <v>168608</v>
          </cell>
          <cell r="H756">
            <v>2290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 t="str">
            <v>453374</v>
          </cell>
          <cell r="B757" t="str">
            <v>1251</v>
          </cell>
          <cell r="C757" t="str">
            <v>12</v>
          </cell>
          <cell r="D757" t="str">
            <v>56</v>
          </cell>
          <cell r="E757">
            <v>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168608</v>
          </cell>
          <cell r="Q757">
            <v>2290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str">
            <v>453374</v>
          </cell>
          <cell r="B758" t="str">
            <v>1251</v>
          </cell>
          <cell r="C758" t="str">
            <v>12</v>
          </cell>
          <cell r="D758" t="str">
            <v>57</v>
          </cell>
          <cell r="E758">
            <v>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 t="str">
            <v>453374</v>
          </cell>
          <cell r="B759" t="str">
            <v>1251</v>
          </cell>
          <cell r="C759" t="str">
            <v>12</v>
          </cell>
          <cell r="D759" t="str">
            <v>57</v>
          </cell>
          <cell r="E759">
            <v>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 t="str">
            <v>453374</v>
          </cell>
          <cell r="B760" t="str">
            <v>1251</v>
          </cell>
          <cell r="C760" t="str">
            <v>12</v>
          </cell>
          <cell r="D760" t="str">
            <v>57</v>
          </cell>
          <cell r="E760">
            <v>5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A761" t="str">
            <v>453374</v>
          </cell>
          <cell r="B761" t="str">
            <v>1251</v>
          </cell>
          <cell r="C761" t="str">
            <v>12</v>
          </cell>
          <cell r="D761" t="str">
            <v>57</v>
          </cell>
          <cell r="E761">
            <v>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1050</v>
          </cell>
          <cell r="N761">
            <v>0</v>
          </cell>
          <cell r="O761">
            <v>0</v>
          </cell>
          <cell r="P761">
            <v>0</v>
          </cell>
          <cell r="Q761">
            <v>1783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 t="str">
            <v>453374</v>
          </cell>
          <cell r="B762" t="str">
            <v>1251</v>
          </cell>
          <cell r="C762" t="str">
            <v>12</v>
          </cell>
          <cell r="D762" t="str">
            <v>57</v>
          </cell>
          <cell r="E762">
            <v>9</v>
          </cell>
          <cell r="G762">
            <v>93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 t="str">
            <v>453374</v>
          </cell>
          <cell r="B763" t="str">
            <v>1251</v>
          </cell>
          <cell r="C763" t="str">
            <v>12</v>
          </cell>
          <cell r="D763" t="str">
            <v>57</v>
          </cell>
          <cell r="E763">
            <v>11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 t="str">
            <v>453374</v>
          </cell>
          <cell r="B764" t="str">
            <v>1251</v>
          </cell>
          <cell r="C764" t="str">
            <v>12</v>
          </cell>
          <cell r="D764" t="str">
            <v>57</v>
          </cell>
          <cell r="E764">
            <v>13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 t="str">
            <v>453374</v>
          </cell>
          <cell r="B765" t="str">
            <v>1251</v>
          </cell>
          <cell r="C765" t="str">
            <v>12</v>
          </cell>
          <cell r="D765" t="str">
            <v>57</v>
          </cell>
          <cell r="E765">
            <v>15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1143</v>
          </cell>
          <cell r="N765">
            <v>0</v>
          </cell>
          <cell r="O765">
            <v>0</v>
          </cell>
          <cell r="P765">
            <v>0</v>
          </cell>
          <cell r="Q765">
            <v>1783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 t="str">
            <v>453374</v>
          </cell>
          <cell r="B766" t="str">
            <v>1251</v>
          </cell>
          <cell r="C766" t="str">
            <v>12</v>
          </cell>
          <cell r="D766" t="str">
            <v>57</v>
          </cell>
          <cell r="E766">
            <v>17</v>
          </cell>
          <cell r="G766">
            <v>1143</v>
          </cell>
          <cell r="H766">
            <v>0</v>
          </cell>
          <cell r="I766">
            <v>0</v>
          </cell>
          <cell r="J766">
            <v>0</v>
          </cell>
          <cell r="K766">
            <v>1783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 t="str">
            <v>453374</v>
          </cell>
          <cell r="B767" t="str">
            <v>1251</v>
          </cell>
          <cell r="C767" t="str">
            <v>12</v>
          </cell>
          <cell r="D767" t="str">
            <v>58</v>
          </cell>
          <cell r="E767">
            <v>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 t="str">
            <v>453374</v>
          </cell>
          <cell r="B768" t="str">
            <v>1251</v>
          </cell>
          <cell r="C768" t="str">
            <v>12</v>
          </cell>
          <cell r="D768" t="str">
            <v>58</v>
          </cell>
          <cell r="E768">
            <v>2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 t="str">
            <v>453374</v>
          </cell>
          <cell r="B769" t="str">
            <v>1251</v>
          </cell>
          <cell r="C769" t="str">
            <v>12</v>
          </cell>
          <cell r="D769" t="str">
            <v>58</v>
          </cell>
          <cell r="E769">
            <v>3</v>
          </cell>
          <cell r="G769">
            <v>93</v>
          </cell>
          <cell r="H769">
            <v>-93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 t="str">
            <v>453374</v>
          </cell>
          <cell r="B770" t="str">
            <v>1251</v>
          </cell>
          <cell r="C770" t="str">
            <v>12</v>
          </cell>
          <cell r="D770" t="str">
            <v>58</v>
          </cell>
          <cell r="E770">
            <v>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 t="str">
            <v>453374</v>
          </cell>
          <cell r="B771" t="str">
            <v>1251</v>
          </cell>
          <cell r="C771" t="str">
            <v>12</v>
          </cell>
          <cell r="D771" t="str">
            <v>58</v>
          </cell>
          <cell r="E771">
            <v>5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 t="str">
            <v>453374</v>
          </cell>
          <cell r="B772" t="str">
            <v>1251</v>
          </cell>
          <cell r="C772" t="str">
            <v>12</v>
          </cell>
          <cell r="D772" t="str">
            <v>58</v>
          </cell>
          <cell r="E772">
            <v>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 t="str">
            <v>453374</v>
          </cell>
          <cell r="B773" t="str">
            <v>1251</v>
          </cell>
          <cell r="C773" t="str">
            <v>12</v>
          </cell>
          <cell r="D773" t="str">
            <v>58</v>
          </cell>
          <cell r="E773">
            <v>7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 t="str">
            <v>453374</v>
          </cell>
          <cell r="B774" t="str">
            <v>1251</v>
          </cell>
          <cell r="C774" t="str">
            <v>12</v>
          </cell>
          <cell r="D774" t="str">
            <v>58</v>
          </cell>
          <cell r="E774">
            <v>8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 t="str">
            <v>453374</v>
          </cell>
          <cell r="B775" t="str">
            <v>1251</v>
          </cell>
          <cell r="C775" t="str">
            <v>12</v>
          </cell>
          <cell r="D775" t="str">
            <v>58</v>
          </cell>
          <cell r="E775">
            <v>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 t="str">
            <v>453374</v>
          </cell>
          <cell r="B776" t="str">
            <v>1251</v>
          </cell>
          <cell r="C776" t="str">
            <v>12</v>
          </cell>
          <cell r="D776" t="str">
            <v>58</v>
          </cell>
          <cell r="E776">
            <v>10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 t="str">
            <v>453374</v>
          </cell>
          <cell r="B777" t="str">
            <v>1251</v>
          </cell>
          <cell r="C777" t="str">
            <v>12</v>
          </cell>
          <cell r="D777" t="str">
            <v>58</v>
          </cell>
          <cell r="E777">
            <v>11</v>
          </cell>
          <cell r="G777">
            <v>93</v>
          </cell>
          <cell r="H777">
            <v>-93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 t="str">
            <v>453374</v>
          </cell>
          <cell r="B778" t="str">
            <v>1251</v>
          </cell>
          <cell r="C778" t="str">
            <v>12</v>
          </cell>
          <cell r="D778" t="str">
            <v>59</v>
          </cell>
          <cell r="E778">
            <v>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 t="str">
            <v>453374</v>
          </cell>
          <cell r="B779" t="str">
            <v>1251</v>
          </cell>
          <cell r="C779" t="str">
            <v>12</v>
          </cell>
          <cell r="D779" t="str">
            <v>59</v>
          </cell>
          <cell r="E779">
            <v>2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 t="str">
            <v>453374</v>
          </cell>
          <cell r="B780" t="str">
            <v>1251</v>
          </cell>
          <cell r="C780" t="str">
            <v>12</v>
          </cell>
          <cell r="D780" t="str">
            <v>59</v>
          </cell>
          <cell r="E780">
            <v>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str">
            <v>453374</v>
          </cell>
          <cell r="B781" t="str">
            <v>1251</v>
          </cell>
          <cell r="C781" t="str">
            <v>12</v>
          </cell>
          <cell r="D781" t="str">
            <v>59</v>
          </cell>
          <cell r="E781">
            <v>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 t="str">
            <v>453374</v>
          </cell>
          <cell r="B782" t="str">
            <v>1251</v>
          </cell>
          <cell r="C782" t="str">
            <v>12</v>
          </cell>
          <cell r="D782" t="str">
            <v>59</v>
          </cell>
          <cell r="E782">
            <v>5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 t="str">
            <v>453374</v>
          </cell>
          <cell r="B783" t="str">
            <v>1251</v>
          </cell>
          <cell r="C783" t="str">
            <v>12</v>
          </cell>
          <cell r="D783" t="str">
            <v>59</v>
          </cell>
          <cell r="E783">
            <v>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 t="str">
            <v>453374</v>
          </cell>
          <cell r="B784" t="str">
            <v>1251</v>
          </cell>
          <cell r="C784" t="str">
            <v>12</v>
          </cell>
          <cell r="D784" t="str">
            <v>59</v>
          </cell>
          <cell r="E784">
            <v>7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 t="str">
            <v>453374</v>
          </cell>
          <cell r="B785" t="str">
            <v>1251</v>
          </cell>
          <cell r="C785" t="str">
            <v>12</v>
          </cell>
          <cell r="D785" t="str">
            <v>59</v>
          </cell>
          <cell r="E785">
            <v>8</v>
          </cell>
          <cell r="G785">
            <v>3244</v>
          </cell>
          <cell r="H785">
            <v>0</v>
          </cell>
          <cell r="I785">
            <v>90170</v>
          </cell>
          <cell r="J785">
            <v>0</v>
          </cell>
          <cell r="K785">
            <v>93414</v>
          </cell>
          <cell r="L785">
            <v>0</v>
          </cell>
          <cell r="M785">
            <v>3244</v>
          </cell>
          <cell r="N785">
            <v>85286</v>
          </cell>
          <cell r="O785">
            <v>0</v>
          </cell>
          <cell r="P785">
            <v>4884</v>
          </cell>
          <cell r="Q785">
            <v>4884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 t="str">
            <v>453374</v>
          </cell>
          <cell r="B786" t="str">
            <v>1251</v>
          </cell>
          <cell r="C786" t="str">
            <v>12</v>
          </cell>
          <cell r="D786" t="str">
            <v>59</v>
          </cell>
          <cell r="E786">
            <v>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 t="str">
            <v>453374</v>
          </cell>
          <cell r="B787" t="str">
            <v>1251</v>
          </cell>
          <cell r="C787" t="str">
            <v>12</v>
          </cell>
          <cell r="D787" t="str">
            <v>59</v>
          </cell>
          <cell r="E787">
            <v>10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A788" t="str">
            <v>453374</v>
          </cell>
          <cell r="B788" t="str">
            <v>1251</v>
          </cell>
          <cell r="C788" t="str">
            <v>12</v>
          </cell>
          <cell r="D788" t="str">
            <v>59</v>
          </cell>
          <cell r="E788">
            <v>11</v>
          </cell>
          <cell r="G788">
            <v>3060</v>
          </cell>
          <cell r="H788">
            <v>0</v>
          </cell>
          <cell r="I788">
            <v>88480</v>
          </cell>
          <cell r="J788">
            <v>0</v>
          </cell>
          <cell r="K788">
            <v>91540</v>
          </cell>
          <cell r="L788">
            <v>0</v>
          </cell>
          <cell r="M788">
            <v>3060</v>
          </cell>
          <cell r="N788">
            <v>85286</v>
          </cell>
          <cell r="O788">
            <v>0</v>
          </cell>
          <cell r="P788">
            <v>3194</v>
          </cell>
          <cell r="Q788">
            <v>3194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 t="str">
            <v>453374</v>
          </cell>
          <cell r="B789" t="str">
            <v>1251</v>
          </cell>
          <cell r="C789" t="str">
            <v>12</v>
          </cell>
          <cell r="D789" t="str">
            <v>59</v>
          </cell>
          <cell r="E789">
            <v>12</v>
          </cell>
          <cell r="G789">
            <v>68</v>
          </cell>
          <cell r="H789">
            <v>0</v>
          </cell>
          <cell r="I789">
            <v>11141</v>
          </cell>
          <cell r="J789">
            <v>0</v>
          </cell>
          <cell r="K789">
            <v>11209</v>
          </cell>
          <cell r="L789">
            <v>0</v>
          </cell>
          <cell r="M789">
            <v>68</v>
          </cell>
          <cell r="N789">
            <v>8979</v>
          </cell>
          <cell r="O789">
            <v>0</v>
          </cell>
          <cell r="P789">
            <v>2162</v>
          </cell>
          <cell r="Q789">
            <v>2162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 t="str">
            <v>453374</v>
          </cell>
          <cell r="B790" t="str">
            <v>1251</v>
          </cell>
          <cell r="C790" t="str">
            <v>12</v>
          </cell>
          <cell r="D790" t="str">
            <v>59</v>
          </cell>
          <cell r="E790">
            <v>13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 t="str">
            <v>453374</v>
          </cell>
          <cell r="B791" t="str">
            <v>1251</v>
          </cell>
          <cell r="C791" t="str">
            <v>12</v>
          </cell>
          <cell r="D791" t="str">
            <v>59</v>
          </cell>
          <cell r="E791">
            <v>14</v>
          </cell>
          <cell r="G791">
            <v>45</v>
          </cell>
          <cell r="H791">
            <v>0</v>
          </cell>
          <cell r="I791">
            <v>27120</v>
          </cell>
          <cell r="J791">
            <v>0</v>
          </cell>
          <cell r="K791">
            <v>27165</v>
          </cell>
          <cell r="L791">
            <v>0</v>
          </cell>
          <cell r="M791">
            <v>45</v>
          </cell>
          <cell r="N791">
            <v>26088</v>
          </cell>
          <cell r="O791">
            <v>0</v>
          </cell>
          <cell r="P791">
            <v>1032</v>
          </cell>
          <cell r="Q791">
            <v>1032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 t="str">
            <v>453374</v>
          </cell>
          <cell r="B792" t="str">
            <v>1251</v>
          </cell>
          <cell r="C792" t="str">
            <v>12</v>
          </cell>
          <cell r="D792" t="str">
            <v>59</v>
          </cell>
          <cell r="E792">
            <v>15</v>
          </cell>
          <cell r="G792">
            <v>2947</v>
          </cell>
          <cell r="H792">
            <v>0</v>
          </cell>
          <cell r="I792">
            <v>50219</v>
          </cell>
          <cell r="J792">
            <v>0</v>
          </cell>
          <cell r="K792">
            <v>53166</v>
          </cell>
          <cell r="L792">
            <v>0</v>
          </cell>
          <cell r="M792">
            <v>2947</v>
          </cell>
          <cell r="N792">
            <v>50219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 t="str">
            <v>453374</v>
          </cell>
          <cell r="B793" t="str">
            <v>1251</v>
          </cell>
          <cell r="C793" t="str">
            <v>12</v>
          </cell>
          <cell r="D793" t="str">
            <v>59</v>
          </cell>
          <cell r="E793">
            <v>16</v>
          </cell>
          <cell r="G793">
            <v>184</v>
          </cell>
          <cell r="H793">
            <v>0</v>
          </cell>
          <cell r="I793">
            <v>1690</v>
          </cell>
          <cell r="J793">
            <v>0</v>
          </cell>
          <cell r="K793">
            <v>1874</v>
          </cell>
          <cell r="L793">
            <v>0</v>
          </cell>
          <cell r="M793">
            <v>184</v>
          </cell>
          <cell r="N793">
            <v>0</v>
          </cell>
          <cell r="O793">
            <v>0</v>
          </cell>
          <cell r="P793">
            <v>1690</v>
          </cell>
          <cell r="Q793">
            <v>1690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 t="str">
            <v>453374</v>
          </cell>
          <cell r="B794" t="str">
            <v>1251</v>
          </cell>
          <cell r="C794" t="str">
            <v>12</v>
          </cell>
          <cell r="D794" t="str">
            <v>59</v>
          </cell>
          <cell r="E794">
            <v>17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 t="str">
            <v>453374</v>
          </cell>
          <cell r="B795" t="str">
            <v>1251</v>
          </cell>
          <cell r="C795" t="str">
            <v>12</v>
          </cell>
          <cell r="D795" t="str">
            <v>59</v>
          </cell>
          <cell r="E795">
            <v>18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 t="str">
            <v>453374</v>
          </cell>
          <cell r="B796" t="str">
            <v>1251</v>
          </cell>
          <cell r="C796" t="str">
            <v>12</v>
          </cell>
          <cell r="D796" t="str">
            <v>59</v>
          </cell>
          <cell r="E796">
            <v>19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 t="str">
            <v>453374</v>
          </cell>
          <cell r="B797" t="str">
            <v>1251</v>
          </cell>
          <cell r="C797" t="str">
            <v>12</v>
          </cell>
          <cell r="D797" t="str">
            <v>59</v>
          </cell>
          <cell r="E797">
            <v>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 t="str">
            <v>453374</v>
          </cell>
          <cell r="B798" t="str">
            <v>1251</v>
          </cell>
          <cell r="C798" t="str">
            <v>12</v>
          </cell>
          <cell r="D798" t="str">
            <v>59</v>
          </cell>
          <cell r="E798">
            <v>21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 t="str">
            <v>453374</v>
          </cell>
          <cell r="B799" t="str">
            <v>1251</v>
          </cell>
          <cell r="C799" t="str">
            <v>12</v>
          </cell>
          <cell r="D799" t="str">
            <v>59</v>
          </cell>
          <cell r="E799">
            <v>22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 t="str">
            <v>453374</v>
          </cell>
          <cell r="B800" t="str">
            <v>1251</v>
          </cell>
          <cell r="C800" t="str">
            <v>12</v>
          </cell>
          <cell r="D800" t="str">
            <v>59</v>
          </cell>
          <cell r="E800">
            <v>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 t="str">
            <v>453374</v>
          </cell>
          <cell r="B801" t="str">
            <v>1251</v>
          </cell>
          <cell r="C801" t="str">
            <v>12</v>
          </cell>
          <cell r="D801" t="str">
            <v>59</v>
          </cell>
          <cell r="E801">
            <v>24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 t="str">
            <v>453374</v>
          </cell>
          <cell r="B802" t="str">
            <v>1251</v>
          </cell>
          <cell r="C802" t="str">
            <v>12</v>
          </cell>
          <cell r="D802" t="str">
            <v>59</v>
          </cell>
          <cell r="E802">
            <v>25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 t="str">
            <v>453374</v>
          </cell>
          <cell r="B803" t="str">
            <v>1251</v>
          </cell>
          <cell r="C803" t="str">
            <v>12</v>
          </cell>
          <cell r="D803" t="str">
            <v>59</v>
          </cell>
          <cell r="E803">
            <v>26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 t="str">
            <v>453374</v>
          </cell>
          <cell r="B804" t="str">
            <v>1251</v>
          </cell>
          <cell r="C804" t="str">
            <v>12</v>
          </cell>
          <cell r="D804" t="str">
            <v>59</v>
          </cell>
          <cell r="E804">
            <v>27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 t="str">
            <v>453374</v>
          </cell>
          <cell r="B805" t="str">
            <v>1251</v>
          </cell>
          <cell r="C805" t="str">
            <v>12</v>
          </cell>
          <cell r="D805" t="str">
            <v>59</v>
          </cell>
          <cell r="E805">
            <v>28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 t="str">
            <v>453374</v>
          </cell>
          <cell r="B806" t="str">
            <v>1251</v>
          </cell>
          <cell r="C806" t="str">
            <v>12</v>
          </cell>
          <cell r="D806" t="str">
            <v>59</v>
          </cell>
          <cell r="E806">
            <v>29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 t="str">
            <v>453374</v>
          </cell>
          <cell r="B807" t="str">
            <v>1251</v>
          </cell>
          <cell r="C807" t="str">
            <v>12</v>
          </cell>
          <cell r="D807" t="str">
            <v>59</v>
          </cell>
          <cell r="E807">
            <v>30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 t="str">
            <v>453374</v>
          </cell>
          <cell r="B808" t="str">
            <v>1251</v>
          </cell>
          <cell r="C808" t="str">
            <v>12</v>
          </cell>
          <cell r="D808" t="str">
            <v>59</v>
          </cell>
          <cell r="E808">
            <v>31</v>
          </cell>
          <cell r="G808">
            <v>184</v>
          </cell>
          <cell r="H808">
            <v>0</v>
          </cell>
          <cell r="I808">
            <v>1690</v>
          </cell>
          <cell r="J808">
            <v>0</v>
          </cell>
          <cell r="K808">
            <v>1874</v>
          </cell>
          <cell r="L808">
            <v>0</v>
          </cell>
          <cell r="M808">
            <v>184</v>
          </cell>
          <cell r="N808">
            <v>0</v>
          </cell>
          <cell r="O808">
            <v>0</v>
          </cell>
          <cell r="P808">
            <v>1690</v>
          </cell>
          <cell r="Q808">
            <v>1690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 t="str">
            <v>453374</v>
          </cell>
          <cell r="B809" t="str">
            <v>1251</v>
          </cell>
          <cell r="C809" t="str">
            <v>12</v>
          </cell>
          <cell r="D809" t="str">
            <v>59</v>
          </cell>
          <cell r="E809">
            <v>32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 t="str">
            <v>453374</v>
          </cell>
          <cell r="B810" t="str">
            <v>1251</v>
          </cell>
          <cell r="C810" t="str">
            <v>12</v>
          </cell>
          <cell r="D810" t="str">
            <v>59</v>
          </cell>
          <cell r="E810">
            <v>33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 t="str">
            <v>453374</v>
          </cell>
          <cell r="B811" t="str">
            <v>1251</v>
          </cell>
          <cell r="C811" t="str">
            <v>12</v>
          </cell>
          <cell r="D811" t="str">
            <v>59</v>
          </cell>
          <cell r="E811">
            <v>34</v>
          </cell>
          <cell r="G811">
            <v>3244</v>
          </cell>
          <cell r="H811">
            <v>0</v>
          </cell>
          <cell r="I811">
            <v>90170</v>
          </cell>
          <cell r="J811">
            <v>0</v>
          </cell>
          <cell r="K811">
            <v>93414</v>
          </cell>
          <cell r="L811">
            <v>0</v>
          </cell>
          <cell r="M811">
            <v>3244</v>
          </cell>
          <cell r="N811">
            <v>85286</v>
          </cell>
          <cell r="O811">
            <v>0</v>
          </cell>
          <cell r="P811">
            <v>4884</v>
          </cell>
          <cell r="Q811">
            <v>4884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 t="str">
            <v>453374</v>
          </cell>
          <cell r="B812" t="str">
            <v>1251</v>
          </cell>
          <cell r="C812" t="str">
            <v>12</v>
          </cell>
          <cell r="D812" t="str">
            <v>75</v>
          </cell>
          <cell r="E812">
            <v>1</v>
          </cell>
          <cell r="G812">
            <v>10855</v>
          </cell>
          <cell r="H812">
            <v>1972</v>
          </cell>
          <cell r="I812">
            <v>0</v>
          </cell>
          <cell r="J812">
            <v>0</v>
          </cell>
          <cell r="K812">
            <v>0</v>
          </cell>
          <cell r="L812">
            <v>9339</v>
          </cell>
          <cell r="M812">
            <v>1802</v>
          </cell>
          <cell r="N812">
            <v>0</v>
          </cell>
          <cell r="O812">
            <v>0</v>
          </cell>
          <cell r="P812">
            <v>1972</v>
          </cell>
          <cell r="Q812">
            <v>7367</v>
          </cell>
          <cell r="R812">
            <v>9339</v>
          </cell>
          <cell r="S812">
            <v>0</v>
          </cell>
          <cell r="T812">
            <v>3774</v>
          </cell>
          <cell r="U812">
            <v>2258</v>
          </cell>
          <cell r="V812">
            <v>0</v>
          </cell>
          <cell r="W812">
            <v>0</v>
          </cell>
        </row>
        <row r="813">
          <cell r="A813" t="str">
            <v>453374</v>
          </cell>
          <cell r="B813" t="str">
            <v>1251</v>
          </cell>
          <cell r="C813" t="str">
            <v>12</v>
          </cell>
          <cell r="D813" t="str">
            <v>75</v>
          </cell>
          <cell r="E813">
            <v>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 t="str">
            <v>453374</v>
          </cell>
          <cell r="B814" t="str">
            <v>1251</v>
          </cell>
          <cell r="C814" t="str">
            <v>12</v>
          </cell>
          <cell r="D814" t="str">
            <v>75</v>
          </cell>
          <cell r="E814">
            <v>3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 t="str">
            <v>453374</v>
          </cell>
          <cell r="B815" t="str">
            <v>1251</v>
          </cell>
          <cell r="C815" t="str">
            <v>12</v>
          </cell>
          <cell r="D815" t="str">
            <v>75</v>
          </cell>
          <cell r="E815">
            <v>4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 t="str">
            <v>453374</v>
          </cell>
          <cell r="B816" t="str">
            <v>1251</v>
          </cell>
          <cell r="C816" t="str">
            <v>12</v>
          </cell>
          <cell r="D816" t="str">
            <v>75</v>
          </cell>
          <cell r="E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 t="str">
            <v>453374</v>
          </cell>
          <cell r="B817" t="str">
            <v>1251</v>
          </cell>
          <cell r="C817" t="str">
            <v>12</v>
          </cell>
          <cell r="D817" t="str">
            <v>75</v>
          </cell>
          <cell r="E817">
            <v>6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 t="str">
            <v>453374</v>
          </cell>
          <cell r="B818" t="str">
            <v>1251</v>
          </cell>
          <cell r="C818" t="str">
            <v>12</v>
          </cell>
          <cell r="D818" t="str">
            <v>75</v>
          </cell>
          <cell r="E818">
            <v>7</v>
          </cell>
          <cell r="G818">
            <v>1870</v>
          </cell>
          <cell r="H818">
            <v>493</v>
          </cell>
          <cell r="I818">
            <v>0</v>
          </cell>
          <cell r="J818">
            <v>0</v>
          </cell>
          <cell r="K818">
            <v>0</v>
          </cell>
          <cell r="L818">
            <v>1870</v>
          </cell>
          <cell r="M818">
            <v>360</v>
          </cell>
          <cell r="N818">
            <v>0</v>
          </cell>
          <cell r="O818">
            <v>0</v>
          </cell>
          <cell r="P818">
            <v>493</v>
          </cell>
          <cell r="Q818">
            <v>1377</v>
          </cell>
          <cell r="R818">
            <v>1870</v>
          </cell>
          <cell r="S818">
            <v>0</v>
          </cell>
          <cell r="T818">
            <v>853</v>
          </cell>
          <cell r="U818">
            <v>853</v>
          </cell>
          <cell r="V818">
            <v>0</v>
          </cell>
          <cell r="W818">
            <v>0</v>
          </cell>
        </row>
        <row r="819">
          <cell r="A819" t="str">
            <v>453374</v>
          </cell>
          <cell r="B819" t="str">
            <v>1251</v>
          </cell>
          <cell r="C819" t="str">
            <v>12</v>
          </cell>
          <cell r="D819" t="str">
            <v>75</v>
          </cell>
          <cell r="E819">
            <v>8</v>
          </cell>
          <cell r="G819">
            <v>12725</v>
          </cell>
          <cell r="H819">
            <v>2465</v>
          </cell>
          <cell r="I819">
            <v>0</v>
          </cell>
          <cell r="J819">
            <v>0</v>
          </cell>
          <cell r="K819">
            <v>0</v>
          </cell>
          <cell r="L819">
            <v>11209</v>
          </cell>
          <cell r="M819">
            <v>2162</v>
          </cell>
          <cell r="N819">
            <v>0</v>
          </cell>
          <cell r="O819">
            <v>0</v>
          </cell>
          <cell r="P819">
            <v>2465</v>
          </cell>
          <cell r="Q819">
            <v>8744</v>
          </cell>
          <cell r="R819">
            <v>11209</v>
          </cell>
          <cell r="S819">
            <v>0</v>
          </cell>
          <cell r="T819">
            <v>4627</v>
          </cell>
          <cell r="U819">
            <v>3111</v>
          </cell>
          <cell r="V819">
            <v>0</v>
          </cell>
          <cell r="W819">
            <v>0</v>
          </cell>
        </row>
        <row r="820">
          <cell r="A820" t="str">
            <v>453374</v>
          </cell>
          <cell r="B820" t="str">
            <v>1251</v>
          </cell>
          <cell r="C820" t="str">
            <v>12</v>
          </cell>
          <cell r="D820" t="str">
            <v>75</v>
          </cell>
          <cell r="E820">
            <v>9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</row>
        <row r="821">
          <cell r="A821" t="str">
            <v>453374</v>
          </cell>
          <cell r="B821" t="str">
            <v>1251</v>
          </cell>
          <cell r="C821" t="str">
            <v>12</v>
          </cell>
          <cell r="D821" t="str">
            <v>75</v>
          </cell>
          <cell r="E821">
            <v>10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A822" t="str">
            <v>453374</v>
          </cell>
          <cell r="B822" t="str">
            <v>1251</v>
          </cell>
          <cell r="C822" t="str">
            <v>12</v>
          </cell>
          <cell r="D822" t="str">
            <v>75</v>
          </cell>
          <cell r="E822">
            <v>11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A823" t="str">
            <v>453374</v>
          </cell>
          <cell r="B823" t="str">
            <v>1251</v>
          </cell>
          <cell r="C823" t="str">
            <v>12</v>
          </cell>
          <cell r="D823" t="str">
            <v>75</v>
          </cell>
          <cell r="E823">
            <v>12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A824" t="str">
            <v>453374</v>
          </cell>
          <cell r="B824" t="str">
            <v>1251</v>
          </cell>
          <cell r="C824" t="str">
            <v>12</v>
          </cell>
          <cell r="D824" t="str">
            <v>75</v>
          </cell>
          <cell r="E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str">
            <v>453374</v>
          </cell>
          <cell r="B825" t="str">
            <v>1251</v>
          </cell>
          <cell r="C825" t="str">
            <v>12</v>
          </cell>
          <cell r="D825" t="str">
            <v>75</v>
          </cell>
          <cell r="E825">
            <v>14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A826" t="str">
            <v>453374</v>
          </cell>
          <cell r="B826" t="str">
            <v>1251</v>
          </cell>
          <cell r="C826" t="str">
            <v>12</v>
          </cell>
          <cell r="D826" t="str">
            <v>75</v>
          </cell>
          <cell r="E826">
            <v>15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A827" t="str">
            <v>453374</v>
          </cell>
          <cell r="B827" t="str">
            <v>1251</v>
          </cell>
          <cell r="C827" t="str">
            <v>12</v>
          </cell>
          <cell r="D827" t="str">
            <v>75</v>
          </cell>
          <cell r="E827">
            <v>16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A828" t="str">
            <v>453374</v>
          </cell>
          <cell r="B828" t="str">
            <v>1251</v>
          </cell>
          <cell r="C828" t="str">
            <v>12</v>
          </cell>
          <cell r="D828" t="str">
            <v>75</v>
          </cell>
          <cell r="E828">
            <v>17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 t="str">
            <v>453374</v>
          </cell>
          <cell r="B829" t="str">
            <v>1251</v>
          </cell>
          <cell r="C829" t="str">
            <v>12</v>
          </cell>
          <cell r="D829" t="str">
            <v>75</v>
          </cell>
          <cell r="E829">
            <v>18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A830" t="str">
            <v>453374</v>
          </cell>
          <cell r="B830" t="str">
            <v>1251</v>
          </cell>
          <cell r="C830" t="str">
            <v>12</v>
          </cell>
          <cell r="D830" t="str">
            <v>75</v>
          </cell>
          <cell r="E830">
            <v>19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A831" t="str">
            <v>453374</v>
          </cell>
          <cell r="B831" t="str">
            <v>1251</v>
          </cell>
          <cell r="C831" t="str">
            <v>12</v>
          </cell>
          <cell r="D831" t="str">
            <v>75</v>
          </cell>
          <cell r="E831">
            <v>20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</row>
        <row r="832">
          <cell r="A832" t="str">
            <v>453374</v>
          </cell>
          <cell r="B832" t="str">
            <v>1251</v>
          </cell>
          <cell r="C832" t="str">
            <v>12</v>
          </cell>
          <cell r="D832" t="str">
            <v>75</v>
          </cell>
          <cell r="E832">
            <v>21</v>
          </cell>
          <cell r="G832">
            <v>3491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2089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2089</v>
          </cell>
          <cell r="R832">
            <v>2089</v>
          </cell>
          <cell r="S832">
            <v>0</v>
          </cell>
          <cell r="T832">
            <v>0</v>
          </cell>
          <cell r="U832">
            <v>-1402</v>
          </cell>
          <cell r="V832">
            <v>0</v>
          </cell>
          <cell r="W832">
            <v>0</v>
          </cell>
        </row>
        <row r="833">
          <cell r="A833" t="str">
            <v>453374</v>
          </cell>
          <cell r="B833" t="str">
            <v>1251</v>
          </cell>
          <cell r="C833" t="str">
            <v>12</v>
          </cell>
          <cell r="D833" t="str">
            <v>75</v>
          </cell>
          <cell r="E833">
            <v>22</v>
          </cell>
          <cell r="G833">
            <v>3491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2089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2089</v>
          </cell>
          <cell r="R833">
            <v>2089</v>
          </cell>
          <cell r="S833">
            <v>0</v>
          </cell>
          <cell r="T833">
            <v>0</v>
          </cell>
          <cell r="U833">
            <v>-1402</v>
          </cell>
          <cell r="V833">
            <v>0</v>
          </cell>
          <cell r="W833">
            <v>0</v>
          </cell>
        </row>
        <row r="834">
          <cell r="A834" t="str">
            <v>453374</v>
          </cell>
          <cell r="B834" t="str">
            <v>1251</v>
          </cell>
          <cell r="C834" t="str">
            <v>12</v>
          </cell>
          <cell r="D834" t="str">
            <v>75</v>
          </cell>
          <cell r="E834">
            <v>23</v>
          </cell>
          <cell r="G834">
            <v>287214</v>
          </cell>
          <cell r="H834">
            <v>80</v>
          </cell>
          <cell r="I834">
            <v>0</v>
          </cell>
          <cell r="J834">
            <v>0</v>
          </cell>
          <cell r="K834">
            <v>0</v>
          </cell>
          <cell r="L834">
            <v>286781</v>
          </cell>
          <cell r="M834">
            <v>0</v>
          </cell>
          <cell r="N834">
            <v>0</v>
          </cell>
          <cell r="O834">
            <v>0</v>
          </cell>
          <cell r="P834">
            <v>80</v>
          </cell>
          <cell r="Q834">
            <v>286701</v>
          </cell>
          <cell r="R834">
            <v>286781</v>
          </cell>
          <cell r="S834">
            <v>0</v>
          </cell>
          <cell r="T834">
            <v>80</v>
          </cell>
          <cell r="U834">
            <v>-353</v>
          </cell>
          <cell r="V834">
            <v>0</v>
          </cell>
          <cell r="W834">
            <v>0</v>
          </cell>
        </row>
        <row r="835">
          <cell r="A835" t="str">
            <v>453374</v>
          </cell>
          <cell r="B835" t="str">
            <v>1251</v>
          </cell>
          <cell r="C835" t="str">
            <v>12</v>
          </cell>
          <cell r="D835" t="str">
            <v>75</v>
          </cell>
          <cell r="E835">
            <v>24</v>
          </cell>
          <cell r="G835">
            <v>92419</v>
          </cell>
          <cell r="H835">
            <v>0</v>
          </cell>
          <cell r="I835">
            <v>3</v>
          </cell>
          <cell r="J835">
            <v>0</v>
          </cell>
          <cell r="K835">
            <v>0</v>
          </cell>
          <cell r="L835">
            <v>92422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92422</v>
          </cell>
          <cell r="R835">
            <v>92422</v>
          </cell>
          <cell r="S835">
            <v>3</v>
          </cell>
          <cell r="T835">
            <v>0</v>
          </cell>
          <cell r="U835">
            <v>6</v>
          </cell>
          <cell r="V835">
            <v>0</v>
          </cell>
          <cell r="W835">
            <v>0</v>
          </cell>
        </row>
        <row r="836">
          <cell r="A836" t="str">
            <v>453374</v>
          </cell>
          <cell r="B836" t="str">
            <v>1251</v>
          </cell>
          <cell r="C836" t="str">
            <v>12</v>
          </cell>
          <cell r="D836" t="str">
            <v>75</v>
          </cell>
          <cell r="E836">
            <v>25</v>
          </cell>
          <cell r="G836">
            <v>86103</v>
          </cell>
          <cell r="H836">
            <v>3016</v>
          </cell>
          <cell r="I836">
            <v>0</v>
          </cell>
          <cell r="J836">
            <v>0</v>
          </cell>
          <cell r="K836">
            <v>0</v>
          </cell>
          <cell r="L836">
            <v>80331</v>
          </cell>
          <cell r="M836">
            <v>2878</v>
          </cell>
          <cell r="N836">
            <v>0</v>
          </cell>
          <cell r="O836">
            <v>0</v>
          </cell>
          <cell r="P836">
            <v>3016</v>
          </cell>
          <cell r="Q836">
            <v>77315</v>
          </cell>
          <cell r="R836">
            <v>80331</v>
          </cell>
          <cell r="S836">
            <v>0</v>
          </cell>
          <cell r="T836">
            <v>5894</v>
          </cell>
          <cell r="U836">
            <v>122</v>
          </cell>
          <cell r="V836">
            <v>0</v>
          </cell>
          <cell r="W836">
            <v>0</v>
          </cell>
        </row>
        <row r="837">
          <cell r="A837" t="str">
            <v>453374</v>
          </cell>
          <cell r="B837" t="str">
            <v>1251</v>
          </cell>
          <cell r="C837" t="str">
            <v>12</v>
          </cell>
          <cell r="D837" t="str">
            <v>75</v>
          </cell>
          <cell r="E837">
            <v>26</v>
          </cell>
          <cell r="G837">
            <v>465736</v>
          </cell>
          <cell r="H837">
            <v>3096</v>
          </cell>
          <cell r="I837">
            <v>3</v>
          </cell>
          <cell r="J837">
            <v>0</v>
          </cell>
          <cell r="K837">
            <v>0</v>
          </cell>
          <cell r="L837">
            <v>459534</v>
          </cell>
          <cell r="M837">
            <v>2878</v>
          </cell>
          <cell r="N837">
            <v>0</v>
          </cell>
          <cell r="O837">
            <v>0</v>
          </cell>
          <cell r="P837">
            <v>3096</v>
          </cell>
          <cell r="Q837">
            <v>456438</v>
          </cell>
          <cell r="R837">
            <v>459534</v>
          </cell>
          <cell r="S837">
            <v>3</v>
          </cell>
          <cell r="T837">
            <v>5974</v>
          </cell>
          <cell r="U837">
            <v>-225</v>
          </cell>
          <cell r="V837">
            <v>0</v>
          </cell>
          <cell r="W837">
            <v>0</v>
          </cell>
        </row>
        <row r="838">
          <cell r="A838" t="str">
            <v>453374</v>
          </cell>
          <cell r="B838" t="str">
            <v>1251</v>
          </cell>
          <cell r="C838" t="str">
            <v>12</v>
          </cell>
          <cell r="D838" t="str">
            <v>75</v>
          </cell>
          <cell r="E838">
            <v>27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</row>
        <row r="839">
          <cell r="A839" t="str">
            <v>453374</v>
          </cell>
          <cell r="B839" t="str">
            <v>1251</v>
          </cell>
          <cell r="C839" t="str">
            <v>12</v>
          </cell>
          <cell r="D839" t="str">
            <v>75</v>
          </cell>
          <cell r="E839">
            <v>28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 t="str">
            <v>453374</v>
          </cell>
          <cell r="B840" t="str">
            <v>1251</v>
          </cell>
          <cell r="C840" t="str">
            <v>12</v>
          </cell>
          <cell r="D840" t="str">
            <v>75</v>
          </cell>
          <cell r="E840">
            <v>29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 t="str">
            <v>453374</v>
          </cell>
          <cell r="B841" t="str">
            <v>1251</v>
          </cell>
          <cell r="C841" t="str">
            <v>12</v>
          </cell>
          <cell r="D841" t="str">
            <v>75</v>
          </cell>
          <cell r="E841">
            <v>30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 t="str">
            <v>453374</v>
          </cell>
          <cell r="B842" t="str">
            <v>1251</v>
          </cell>
          <cell r="C842" t="str">
            <v>12</v>
          </cell>
          <cell r="D842" t="str">
            <v>75</v>
          </cell>
          <cell r="E842">
            <v>31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 t="str">
            <v>453374</v>
          </cell>
          <cell r="B843" t="str">
            <v>1251</v>
          </cell>
          <cell r="C843" t="str">
            <v>12</v>
          </cell>
          <cell r="D843" t="str">
            <v>75</v>
          </cell>
          <cell r="E843">
            <v>32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 t="str">
            <v>453374</v>
          </cell>
          <cell r="B844" t="str">
            <v>1251</v>
          </cell>
          <cell r="C844" t="str">
            <v>12</v>
          </cell>
          <cell r="D844" t="str">
            <v>75</v>
          </cell>
          <cell r="E844">
            <v>33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 t="str">
            <v>453374</v>
          </cell>
          <cell r="B845" t="str">
            <v>1251</v>
          </cell>
          <cell r="C845" t="str">
            <v>12</v>
          </cell>
          <cell r="D845" t="str">
            <v>75</v>
          </cell>
          <cell r="E845">
            <v>34</v>
          </cell>
          <cell r="G845">
            <v>481952</v>
          </cell>
          <cell r="H845">
            <v>5561</v>
          </cell>
          <cell r="I845">
            <v>3</v>
          </cell>
          <cell r="J845">
            <v>0</v>
          </cell>
          <cell r="K845">
            <v>0</v>
          </cell>
          <cell r="L845">
            <v>472832</v>
          </cell>
          <cell r="M845">
            <v>5040</v>
          </cell>
          <cell r="N845">
            <v>0</v>
          </cell>
          <cell r="O845">
            <v>0</v>
          </cell>
          <cell r="P845">
            <v>5561</v>
          </cell>
          <cell r="Q845">
            <v>467271</v>
          </cell>
          <cell r="R845">
            <v>472832</v>
          </cell>
          <cell r="S845">
            <v>3</v>
          </cell>
          <cell r="T845">
            <v>10601</v>
          </cell>
          <cell r="U845">
            <v>1484</v>
          </cell>
          <cell r="V845">
            <v>0</v>
          </cell>
          <cell r="W845">
            <v>0</v>
          </cell>
        </row>
        <row r="846">
          <cell r="A846" t="str">
            <v>453374</v>
          </cell>
          <cell r="B846" t="str">
            <v>1251</v>
          </cell>
          <cell r="C846" t="str">
            <v>12</v>
          </cell>
          <cell r="D846" t="str">
            <v>80</v>
          </cell>
          <cell r="E846">
            <v>1</v>
          </cell>
          <cell r="G846">
            <v>234918</v>
          </cell>
          <cell r="H846">
            <v>230616</v>
          </cell>
          <cell r="I846">
            <v>229786</v>
          </cell>
          <cell r="J846">
            <v>0</v>
          </cell>
          <cell r="K846">
            <v>39556</v>
          </cell>
          <cell r="L846">
            <v>45837</v>
          </cell>
          <cell r="M846">
            <v>46388</v>
          </cell>
          <cell r="N846">
            <v>0</v>
          </cell>
          <cell r="O846">
            <v>1754</v>
          </cell>
          <cell r="P846">
            <v>10761</v>
          </cell>
          <cell r="Q846">
            <v>10607</v>
          </cell>
          <cell r="R846">
            <v>0</v>
          </cell>
          <cell r="S846">
            <v>276228</v>
          </cell>
          <cell r="T846">
            <v>287214</v>
          </cell>
          <cell r="U846">
            <v>286781</v>
          </cell>
          <cell r="V846">
            <v>0</v>
          </cell>
          <cell r="W846">
            <v>0</v>
          </cell>
        </row>
        <row r="847">
          <cell r="A847" t="str">
            <v>453374</v>
          </cell>
          <cell r="B847" t="str">
            <v>1251</v>
          </cell>
          <cell r="C847" t="str">
            <v>12</v>
          </cell>
          <cell r="D847" t="str">
            <v>80</v>
          </cell>
          <cell r="E847">
            <v>5</v>
          </cell>
          <cell r="G847">
            <v>85436</v>
          </cell>
          <cell r="H847">
            <v>89754</v>
          </cell>
          <cell r="I847">
            <v>89753</v>
          </cell>
          <cell r="J847">
            <v>0</v>
          </cell>
          <cell r="K847">
            <v>2746</v>
          </cell>
          <cell r="L847">
            <v>2665</v>
          </cell>
          <cell r="M847">
            <v>2669</v>
          </cell>
          <cell r="N847">
            <v>0</v>
          </cell>
          <cell r="O847">
            <v>32376</v>
          </cell>
          <cell r="P847">
            <v>74979</v>
          </cell>
          <cell r="Q847">
            <v>68448</v>
          </cell>
          <cell r="R847">
            <v>0</v>
          </cell>
          <cell r="S847">
            <v>4082</v>
          </cell>
          <cell r="T847">
            <v>10566</v>
          </cell>
          <cell r="U847">
            <v>11116</v>
          </cell>
          <cell r="V847">
            <v>0</v>
          </cell>
          <cell r="W847">
            <v>0</v>
          </cell>
        </row>
        <row r="848">
          <cell r="A848" t="str">
            <v>453374</v>
          </cell>
          <cell r="B848" t="str">
            <v>1251</v>
          </cell>
          <cell r="C848" t="str">
            <v>12</v>
          </cell>
          <cell r="D848" t="str">
            <v>80</v>
          </cell>
          <cell r="E848">
            <v>9</v>
          </cell>
          <cell r="G848">
            <v>558</v>
          </cell>
          <cell r="H848">
            <v>558</v>
          </cell>
          <cell r="I848">
            <v>687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 t="str">
            <v>453374</v>
          </cell>
          <cell r="B849" t="str">
            <v>1251</v>
          </cell>
          <cell r="C849" t="str">
            <v>12</v>
          </cell>
          <cell r="D849" t="str">
            <v>80</v>
          </cell>
          <cell r="E849">
            <v>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 t="str">
            <v>453374</v>
          </cell>
          <cell r="B850" t="str">
            <v>1251</v>
          </cell>
          <cell r="C850" t="str">
            <v>12</v>
          </cell>
          <cell r="D850" t="str">
            <v>80</v>
          </cell>
          <cell r="E850">
            <v>17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 t="str">
            <v>453374</v>
          </cell>
          <cell r="B851" t="str">
            <v>1251</v>
          </cell>
          <cell r="C851" t="str">
            <v>12</v>
          </cell>
          <cell r="D851" t="str">
            <v>80</v>
          </cell>
          <cell r="E851">
            <v>21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A852" t="str">
            <v>453374</v>
          </cell>
          <cell r="B852" t="str">
            <v>1251</v>
          </cell>
          <cell r="C852" t="str">
            <v>12</v>
          </cell>
          <cell r="D852" t="str">
            <v>80</v>
          </cell>
          <cell r="E852">
            <v>25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 t="str">
            <v>453374</v>
          </cell>
          <cell r="B853" t="str">
            <v>1251</v>
          </cell>
          <cell r="C853" t="str">
            <v>12</v>
          </cell>
          <cell r="D853" t="str">
            <v>80</v>
          </cell>
          <cell r="E853">
            <v>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 t="str">
            <v>453374</v>
          </cell>
          <cell r="B854" t="str">
            <v>1251</v>
          </cell>
          <cell r="C854" t="str">
            <v>12</v>
          </cell>
          <cell r="D854" t="str">
            <v>80</v>
          </cell>
          <cell r="E854">
            <v>33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3491</v>
          </cell>
          <cell r="L854">
            <v>3491</v>
          </cell>
          <cell r="M854">
            <v>2089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3491</v>
          </cell>
          <cell r="T854">
            <v>3491</v>
          </cell>
          <cell r="U854">
            <v>2089</v>
          </cell>
          <cell r="V854">
            <v>0</v>
          </cell>
          <cell r="W854">
            <v>0</v>
          </cell>
        </row>
        <row r="855">
          <cell r="A855" t="str">
            <v>453374</v>
          </cell>
          <cell r="B855" t="str">
            <v>1251</v>
          </cell>
          <cell r="C855" t="str">
            <v>12</v>
          </cell>
          <cell r="D855" t="str">
            <v>80</v>
          </cell>
          <cell r="E855">
            <v>37</v>
          </cell>
          <cell r="G855">
            <v>0</v>
          </cell>
          <cell r="H855">
            <v>0</v>
          </cell>
          <cell r="I855">
            <v>80</v>
          </cell>
          <cell r="J855">
            <v>0</v>
          </cell>
          <cell r="K855">
            <v>404917</v>
          </cell>
          <cell r="L855">
            <v>469227</v>
          </cell>
          <cell r="M855">
            <v>461623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8350</v>
          </cell>
          <cell r="T855">
            <v>10855</v>
          </cell>
          <cell r="U855">
            <v>9339</v>
          </cell>
          <cell r="V855">
            <v>0</v>
          </cell>
          <cell r="W855">
            <v>0</v>
          </cell>
        </row>
        <row r="856">
          <cell r="A856" t="str">
            <v>453374</v>
          </cell>
          <cell r="B856" t="str">
            <v>1251</v>
          </cell>
          <cell r="C856" t="str">
            <v>12</v>
          </cell>
          <cell r="D856" t="str">
            <v>80</v>
          </cell>
          <cell r="E856">
            <v>41</v>
          </cell>
          <cell r="G856">
            <v>1650</v>
          </cell>
          <cell r="H856">
            <v>1870</v>
          </cell>
          <cell r="I856">
            <v>1870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str">
            <v>453374</v>
          </cell>
          <cell r="B857" t="str">
            <v>1251</v>
          </cell>
          <cell r="C857" t="str">
            <v>12</v>
          </cell>
          <cell r="D857" t="str">
            <v>80</v>
          </cell>
          <cell r="E857">
            <v>45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 t="str">
            <v>453374</v>
          </cell>
          <cell r="B858" t="str">
            <v>1251</v>
          </cell>
          <cell r="C858" t="str">
            <v>12</v>
          </cell>
          <cell r="D858" t="str">
            <v>80</v>
          </cell>
          <cell r="E858">
            <v>49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 t="str">
            <v>453374</v>
          </cell>
          <cell r="B859" t="str">
            <v>1251</v>
          </cell>
          <cell r="C859" t="str">
            <v>12</v>
          </cell>
          <cell r="D859" t="str">
            <v>80</v>
          </cell>
          <cell r="E859">
            <v>53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 t="str">
            <v>453374</v>
          </cell>
          <cell r="B860" t="str">
            <v>1251</v>
          </cell>
          <cell r="C860" t="str">
            <v>12</v>
          </cell>
          <cell r="D860" t="str">
            <v>80</v>
          </cell>
          <cell r="E860">
            <v>57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 t="str">
            <v>453374</v>
          </cell>
          <cell r="B861" t="str">
            <v>1251</v>
          </cell>
          <cell r="C861" t="str">
            <v>12</v>
          </cell>
          <cell r="D861" t="str">
            <v>80</v>
          </cell>
          <cell r="E861">
            <v>61</v>
          </cell>
          <cell r="G861">
            <v>10000</v>
          </cell>
          <cell r="H861">
            <v>12725</v>
          </cell>
          <cell r="I861">
            <v>11209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 t="str">
            <v>453374</v>
          </cell>
          <cell r="B862" t="str">
            <v>1251</v>
          </cell>
          <cell r="C862" t="str">
            <v>12</v>
          </cell>
          <cell r="D862" t="str">
            <v>80</v>
          </cell>
          <cell r="E862">
            <v>65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414917</v>
          </cell>
          <cell r="P862">
            <v>481952</v>
          </cell>
          <cell r="Q862">
            <v>472832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A863" t="str">
            <v>453374</v>
          </cell>
          <cell r="B863" t="str">
            <v>1251</v>
          </cell>
          <cell r="C863" t="str">
            <v>12</v>
          </cell>
          <cell r="D863" t="str">
            <v>80</v>
          </cell>
          <cell r="E863">
            <v>69</v>
          </cell>
          <cell r="G863">
            <v>15392</v>
          </cell>
          <cell r="H863">
            <v>43322</v>
          </cell>
          <cell r="I863">
            <v>42066</v>
          </cell>
          <cell r="J863">
            <v>0</v>
          </cell>
          <cell r="K863">
            <v>2379</v>
          </cell>
          <cell r="L863">
            <v>9096</v>
          </cell>
          <cell r="M863">
            <v>7492</v>
          </cell>
          <cell r="N863">
            <v>0</v>
          </cell>
          <cell r="O863">
            <v>0</v>
          </cell>
          <cell r="P863">
            <v>0</v>
          </cell>
          <cell r="Q863">
            <v>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 t="str">
            <v>453374</v>
          </cell>
          <cell r="B864" t="str">
            <v>1251</v>
          </cell>
          <cell r="C864" t="str">
            <v>12</v>
          </cell>
          <cell r="D864" t="str">
            <v>80</v>
          </cell>
          <cell r="E864">
            <v>73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A865" t="str">
            <v>453374</v>
          </cell>
          <cell r="B865" t="str">
            <v>1251</v>
          </cell>
          <cell r="C865" t="str">
            <v>12</v>
          </cell>
          <cell r="D865" t="str">
            <v>80</v>
          </cell>
          <cell r="E865">
            <v>77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A866" t="str">
            <v>453374</v>
          </cell>
          <cell r="B866" t="str">
            <v>1251</v>
          </cell>
          <cell r="C866" t="str">
            <v>12</v>
          </cell>
          <cell r="D866" t="str">
            <v>80</v>
          </cell>
          <cell r="E866">
            <v>81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A867" t="str">
            <v>453374</v>
          </cell>
          <cell r="B867" t="str">
            <v>1251</v>
          </cell>
          <cell r="C867" t="str">
            <v>12</v>
          </cell>
          <cell r="D867" t="str">
            <v>80</v>
          </cell>
          <cell r="E867">
            <v>85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 t="str">
            <v>453374</v>
          </cell>
          <cell r="B868" t="str">
            <v>1251</v>
          </cell>
          <cell r="C868" t="str">
            <v>12</v>
          </cell>
          <cell r="D868" t="str">
            <v>80</v>
          </cell>
          <cell r="E868">
            <v>89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2417</v>
          </cell>
          <cell r="Q868">
            <v>13531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 t="str">
            <v>453374</v>
          </cell>
          <cell r="B869" t="str">
            <v>1251</v>
          </cell>
          <cell r="C869" t="str">
            <v>12</v>
          </cell>
          <cell r="D869" t="str">
            <v>80</v>
          </cell>
          <cell r="E869">
            <v>93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 t="str">
            <v>453374</v>
          </cell>
          <cell r="B870" t="str">
            <v>1251</v>
          </cell>
          <cell r="C870" t="str">
            <v>12</v>
          </cell>
          <cell r="D870" t="str">
            <v>80</v>
          </cell>
          <cell r="E870">
            <v>97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2417</v>
          </cell>
          <cell r="M870">
            <v>13531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A871" t="str">
            <v>453374</v>
          </cell>
          <cell r="B871" t="str">
            <v>1251</v>
          </cell>
          <cell r="C871" t="str">
            <v>12</v>
          </cell>
          <cell r="D871" t="str">
            <v>80</v>
          </cell>
          <cell r="E871">
            <v>101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 t="str">
            <v>453374</v>
          </cell>
          <cell r="B872" t="str">
            <v>1251</v>
          </cell>
          <cell r="C872" t="str">
            <v>12</v>
          </cell>
          <cell r="D872" t="str">
            <v>80</v>
          </cell>
          <cell r="E872">
            <v>105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 t="str">
            <v>453374</v>
          </cell>
          <cell r="B873" t="str">
            <v>1251</v>
          </cell>
          <cell r="C873" t="str">
            <v>12</v>
          </cell>
          <cell r="D873" t="str">
            <v>80</v>
          </cell>
          <cell r="E873">
            <v>109</v>
          </cell>
          <cell r="G873">
            <v>10000</v>
          </cell>
          <cell r="H873">
            <v>10000</v>
          </cell>
          <cell r="I873">
            <v>15312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 t="str">
            <v>453374</v>
          </cell>
          <cell r="B874" t="str">
            <v>1251</v>
          </cell>
          <cell r="C874" t="str">
            <v>12</v>
          </cell>
          <cell r="D874" t="str">
            <v>80</v>
          </cell>
          <cell r="E874">
            <v>113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10000</v>
          </cell>
          <cell r="P874">
            <v>10000</v>
          </cell>
          <cell r="Q874">
            <v>15312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 t="str">
            <v>453374</v>
          </cell>
          <cell r="B875" t="str">
            <v>1251</v>
          </cell>
          <cell r="C875" t="str">
            <v>12</v>
          </cell>
          <cell r="D875" t="str">
            <v>80</v>
          </cell>
          <cell r="E875">
            <v>117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 t="str">
            <v>453374</v>
          </cell>
          <cell r="B876" t="str">
            <v>1251</v>
          </cell>
          <cell r="C876" t="str">
            <v>12</v>
          </cell>
          <cell r="D876" t="str">
            <v>80</v>
          </cell>
          <cell r="E876">
            <v>121</v>
          </cell>
          <cell r="G876">
            <v>27771</v>
          </cell>
          <cell r="H876">
            <v>64835</v>
          </cell>
          <cell r="I876">
            <v>78402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387146</v>
          </cell>
          <cell r="P876">
            <v>410301</v>
          </cell>
          <cell r="Q876">
            <v>410304</v>
          </cell>
          <cell r="R876">
            <v>0</v>
          </cell>
          <cell r="S876">
            <v>0</v>
          </cell>
          <cell r="T876">
            <v>6816</v>
          </cell>
          <cell r="U876">
            <v>-15874</v>
          </cell>
          <cell r="V876">
            <v>0</v>
          </cell>
          <cell r="W876">
            <v>0</v>
          </cell>
        </row>
        <row r="877">
          <cell r="A877" t="str">
            <v>453374</v>
          </cell>
          <cell r="B877" t="str">
            <v>1251</v>
          </cell>
          <cell r="C877" t="str">
            <v>12</v>
          </cell>
          <cell r="D877" t="str">
            <v>80</v>
          </cell>
          <cell r="E877">
            <v>125</v>
          </cell>
          <cell r="G877">
            <v>0</v>
          </cell>
          <cell r="H877">
            <v>6816</v>
          </cell>
          <cell r="I877">
            <v>6816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 t="str">
            <v>453374</v>
          </cell>
          <cell r="B878" t="str">
            <v>1251</v>
          </cell>
          <cell r="C878" t="str">
            <v>12</v>
          </cell>
          <cell r="D878" t="str">
            <v>80</v>
          </cell>
          <cell r="E878">
            <v>129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 t="str">
            <v>453374</v>
          </cell>
          <cell r="B879" t="str">
            <v>1251</v>
          </cell>
          <cell r="C879" t="str">
            <v>12</v>
          </cell>
          <cell r="D879" t="str">
            <v>80</v>
          </cell>
          <cell r="E879">
            <v>133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-6368</v>
          </cell>
          <cell r="R879">
            <v>0</v>
          </cell>
          <cell r="S879">
            <v>0</v>
          </cell>
          <cell r="T879">
            <v>0</v>
          </cell>
          <cell r="U879">
            <v>-6368</v>
          </cell>
          <cell r="V879">
            <v>0</v>
          </cell>
          <cell r="W879">
            <v>0</v>
          </cell>
        </row>
        <row r="880">
          <cell r="A880" t="str">
            <v>453374</v>
          </cell>
          <cell r="B880" t="str">
            <v>1251</v>
          </cell>
          <cell r="C880" t="str">
            <v>12</v>
          </cell>
          <cell r="D880" t="str">
            <v>80</v>
          </cell>
          <cell r="E880">
            <v>137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 t="str">
            <v>453374</v>
          </cell>
          <cell r="B881" t="str">
            <v>1251</v>
          </cell>
          <cell r="C881" t="str">
            <v>12</v>
          </cell>
          <cell r="D881" t="str">
            <v>80</v>
          </cell>
          <cell r="E881">
            <v>141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 t="str">
            <v>453374</v>
          </cell>
          <cell r="B882" t="str">
            <v>1251</v>
          </cell>
          <cell r="C882" t="str">
            <v>12</v>
          </cell>
          <cell r="D882" t="str">
            <v>80</v>
          </cell>
          <cell r="E882">
            <v>145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6816</v>
          </cell>
          <cell r="U882">
            <v>13184</v>
          </cell>
          <cell r="V882">
            <v>0</v>
          </cell>
          <cell r="W882">
            <v>0</v>
          </cell>
        </row>
        <row r="883">
          <cell r="A883" t="str">
            <v>453374</v>
          </cell>
          <cell r="B883" t="str">
            <v>1251</v>
          </cell>
          <cell r="C883" t="str">
            <v>12</v>
          </cell>
          <cell r="D883" t="str">
            <v>80</v>
          </cell>
          <cell r="E883">
            <v>149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 t="str">
            <v>453374</v>
          </cell>
          <cell r="B884" t="str">
            <v>1251</v>
          </cell>
          <cell r="C884" t="str">
            <v>12</v>
          </cell>
          <cell r="D884" t="str">
            <v>80</v>
          </cell>
          <cell r="E884">
            <v>153</v>
          </cell>
          <cell r="G884">
            <v>0</v>
          </cell>
          <cell r="H884">
            <v>0</v>
          </cell>
          <cell r="I884">
            <v>22242</v>
          </cell>
          <cell r="J884">
            <v>0</v>
          </cell>
          <cell r="K884">
            <v>0</v>
          </cell>
          <cell r="L884">
            <v>0</v>
          </cell>
          <cell r="M884">
            <v>18</v>
          </cell>
          <cell r="N884">
            <v>0</v>
          </cell>
          <cell r="O884">
            <v>0</v>
          </cell>
          <cell r="P884">
            <v>0</v>
          </cell>
          <cell r="Q884">
            <v>22260</v>
          </cell>
          <cell r="R884">
            <v>0</v>
          </cell>
          <cell r="S884">
            <v>140</v>
          </cell>
          <cell r="T884">
            <v>140</v>
          </cell>
          <cell r="U884">
            <v>137</v>
          </cell>
          <cell r="V884">
            <v>0</v>
          </cell>
          <cell r="W884">
            <v>0</v>
          </cell>
        </row>
        <row r="885">
          <cell r="A885" t="str">
            <v>453374</v>
          </cell>
          <cell r="B885" t="str">
            <v>1251</v>
          </cell>
          <cell r="C885" t="str">
            <v>12</v>
          </cell>
          <cell r="D885" t="str">
            <v>80</v>
          </cell>
          <cell r="E885">
            <v>157</v>
          </cell>
          <cell r="G885">
            <v>0</v>
          </cell>
          <cell r="H885">
            <v>0</v>
          </cell>
          <cell r="I885">
            <v>137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 t="str">
            <v>450362</v>
          </cell>
          <cell r="B886" t="str">
            <v>1251</v>
          </cell>
          <cell r="C886" t="str">
            <v>12</v>
          </cell>
          <cell r="D886" t="str">
            <v>01</v>
          </cell>
          <cell r="E886">
            <v>1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196</v>
          </cell>
          <cell r="N886">
            <v>96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196</v>
          </cell>
          <cell r="T886">
            <v>96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str">
            <v>450362</v>
          </cell>
          <cell r="B887" t="str">
            <v>1251</v>
          </cell>
          <cell r="C887" t="str">
            <v>12</v>
          </cell>
          <cell r="D887" t="str">
            <v>01</v>
          </cell>
          <cell r="E887">
            <v>8</v>
          </cell>
          <cell r="G887">
            <v>101381</v>
          </cell>
          <cell r="H887">
            <v>100228</v>
          </cell>
          <cell r="I887">
            <v>1291</v>
          </cell>
          <cell r="J887">
            <v>795</v>
          </cell>
          <cell r="K887">
            <v>4209</v>
          </cell>
          <cell r="L887">
            <v>2791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A888" t="str">
            <v>450362</v>
          </cell>
          <cell r="B888" t="str">
            <v>1251</v>
          </cell>
          <cell r="C888" t="str">
            <v>12</v>
          </cell>
          <cell r="D888" t="str">
            <v>01</v>
          </cell>
          <cell r="E888">
            <v>15</v>
          </cell>
          <cell r="G888">
            <v>0</v>
          </cell>
          <cell r="H888">
            <v>0</v>
          </cell>
          <cell r="I888">
            <v>106881</v>
          </cell>
          <cell r="J888">
            <v>103814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A889" t="str">
            <v>450362</v>
          </cell>
          <cell r="B889" t="str">
            <v>1251</v>
          </cell>
          <cell r="C889" t="str">
            <v>12</v>
          </cell>
          <cell r="D889" t="str">
            <v>01</v>
          </cell>
          <cell r="E889">
            <v>22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str">
            <v>450362</v>
          </cell>
          <cell r="B890" t="str">
            <v>1251</v>
          </cell>
          <cell r="C890" t="str">
            <v>12</v>
          </cell>
          <cell r="D890" t="str">
            <v>01</v>
          </cell>
          <cell r="E890">
            <v>29</v>
          </cell>
          <cell r="G890">
            <v>0</v>
          </cell>
          <cell r="H890">
            <v>0</v>
          </cell>
          <cell r="I890">
            <v>107077</v>
          </cell>
          <cell r="J890">
            <v>103910</v>
          </cell>
          <cell r="K890">
            <v>4783</v>
          </cell>
          <cell r="L890">
            <v>4943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A891" t="str">
            <v>450362</v>
          </cell>
          <cell r="B891" t="str">
            <v>1251</v>
          </cell>
          <cell r="C891" t="str">
            <v>12</v>
          </cell>
          <cell r="D891" t="str">
            <v>01</v>
          </cell>
          <cell r="E891">
            <v>36</v>
          </cell>
          <cell r="G891">
            <v>0</v>
          </cell>
          <cell r="H891">
            <v>0</v>
          </cell>
          <cell r="I891">
            <v>4783</v>
          </cell>
          <cell r="J891">
            <v>4943</v>
          </cell>
          <cell r="K891">
            <v>760</v>
          </cell>
          <cell r="L891">
            <v>937</v>
          </cell>
          <cell r="M891">
            <v>1458</v>
          </cell>
          <cell r="N891">
            <v>2343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A892" t="str">
            <v>450362</v>
          </cell>
          <cell r="B892" t="str">
            <v>1251</v>
          </cell>
          <cell r="C892" t="str">
            <v>12</v>
          </cell>
          <cell r="D892" t="str">
            <v>01</v>
          </cell>
          <cell r="E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2218</v>
          </cell>
          <cell r="P892">
            <v>3280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str">
            <v>450362</v>
          </cell>
          <cell r="B893" t="str">
            <v>1251</v>
          </cell>
          <cell r="C893" t="str">
            <v>12</v>
          </cell>
          <cell r="D893" t="str">
            <v>01</v>
          </cell>
          <cell r="E893">
            <v>50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6317</v>
          </cell>
          <cell r="M893">
            <v>0</v>
          </cell>
          <cell r="N893">
            <v>0</v>
          </cell>
          <cell r="O893">
            <v>18550</v>
          </cell>
          <cell r="P893">
            <v>15770</v>
          </cell>
          <cell r="Q893">
            <v>18550</v>
          </cell>
          <cell r="R893">
            <v>22087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 t="str">
            <v>450362</v>
          </cell>
          <cell r="B894" t="str">
            <v>1251</v>
          </cell>
          <cell r="C894" t="str">
            <v>12</v>
          </cell>
          <cell r="D894" t="str">
            <v>01</v>
          </cell>
          <cell r="E894">
            <v>57</v>
          </cell>
          <cell r="G894">
            <v>41</v>
          </cell>
          <cell r="H894">
            <v>0</v>
          </cell>
          <cell r="I894">
            <v>3842</v>
          </cell>
          <cell r="J894">
            <v>0</v>
          </cell>
          <cell r="K894">
            <v>0</v>
          </cell>
          <cell r="L894">
            <v>0</v>
          </cell>
          <cell r="M894">
            <v>3883</v>
          </cell>
          <cell r="N894">
            <v>0</v>
          </cell>
          <cell r="O894">
            <v>29434</v>
          </cell>
          <cell r="P894">
            <v>30310</v>
          </cell>
          <cell r="Q894">
            <v>136511</v>
          </cell>
          <cell r="R894">
            <v>134220</v>
          </cell>
          <cell r="S894">
            <v>31689</v>
          </cell>
          <cell r="T894">
            <v>31689</v>
          </cell>
          <cell r="U894">
            <v>0</v>
          </cell>
          <cell r="V894">
            <v>0</v>
          </cell>
          <cell r="W894">
            <v>0</v>
          </cell>
        </row>
        <row r="895">
          <cell r="A895" t="str">
            <v>450362</v>
          </cell>
          <cell r="B895" t="str">
            <v>1251</v>
          </cell>
          <cell r="C895" t="str">
            <v>12</v>
          </cell>
          <cell r="D895" t="str">
            <v>01</v>
          </cell>
          <cell r="E895">
            <v>64</v>
          </cell>
          <cell r="G895">
            <v>73522</v>
          </cell>
          <cell r="H895">
            <v>64564</v>
          </cell>
          <cell r="I895">
            <v>0</v>
          </cell>
          <cell r="J895">
            <v>0</v>
          </cell>
          <cell r="K895">
            <v>105211</v>
          </cell>
          <cell r="L895">
            <v>96253</v>
          </cell>
          <cell r="M895">
            <v>3883</v>
          </cell>
          <cell r="N895">
            <v>6317</v>
          </cell>
          <cell r="O895">
            <v>3883</v>
          </cell>
          <cell r="P895">
            <v>6317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450362</v>
          </cell>
          <cell r="B896" t="str">
            <v>1251</v>
          </cell>
          <cell r="C896" t="str">
            <v>12</v>
          </cell>
          <cell r="D896" t="str">
            <v>01</v>
          </cell>
          <cell r="E896">
            <v>71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3883</v>
          </cell>
          <cell r="N896">
            <v>6317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</row>
        <row r="897">
          <cell r="A897" t="str">
            <v>450362</v>
          </cell>
          <cell r="B897" t="str">
            <v>1251</v>
          </cell>
          <cell r="C897" t="str">
            <v>12</v>
          </cell>
          <cell r="D897" t="str">
            <v>01</v>
          </cell>
          <cell r="E897">
            <v>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3883</v>
          </cell>
          <cell r="P897">
            <v>6317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A898" t="str">
            <v>450362</v>
          </cell>
          <cell r="B898" t="str">
            <v>1251</v>
          </cell>
          <cell r="C898" t="str">
            <v>12</v>
          </cell>
          <cell r="D898" t="str">
            <v>01</v>
          </cell>
          <cell r="E898">
            <v>85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2352</v>
          </cell>
          <cell r="N898">
            <v>2010</v>
          </cell>
          <cell r="O898">
            <v>2352</v>
          </cell>
          <cell r="P898">
            <v>2010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  <row r="899">
          <cell r="A899" t="str">
            <v>450362</v>
          </cell>
          <cell r="B899" t="str">
            <v>1251</v>
          </cell>
          <cell r="C899" t="str">
            <v>12</v>
          </cell>
          <cell r="D899" t="str">
            <v>01</v>
          </cell>
          <cell r="E899">
            <v>92</v>
          </cell>
          <cell r="G899">
            <v>6123</v>
          </cell>
          <cell r="H899">
            <v>13163</v>
          </cell>
          <cell r="I899">
            <v>0</v>
          </cell>
          <cell r="J899">
            <v>6</v>
          </cell>
          <cell r="K899">
            <v>6123</v>
          </cell>
          <cell r="L899">
            <v>13157</v>
          </cell>
          <cell r="M899">
            <v>391</v>
          </cell>
          <cell r="N899">
            <v>706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</row>
        <row r="900">
          <cell r="A900" t="str">
            <v>450362</v>
          </cell>
          <cell r="B900" t="str">
            <v>1251</v>
          </cell>
          <cell r="C900" t="str">
            <v>12</v>
          </cell>
          <cell r="D900" t="str">
            <v>01</v>
          </cell>
          <cell r="E900">
            <v>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 t="str">
            <v>450362</v>
          </cell>
          <cell r="B901" t="str">
            <v>1251</v>
          </cell>
          <cell r="C901" t="str">
            <v>12</v>
          </cell>
          <cell r="D901" t="str">
            <v>01</v>
          </cell>
          <cell r="E901">
            <v>106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297</v>
          </cell>
          <cell r="N901">
            <v>333</v>
          </cell>
          <cell r="O901">
            <v>0</v>
          </cell>
          <cell r="P901">
            <v>0</v>
          </cell>
          <cell r="Q901">
            <v>94</v>
          </cell>
          <cell r="R901">
            <v>373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A902" t="str">
            <v>450362</v>
          </cell>
          <cell r="B902" t="str">
            <v>1251</v>
          </cell>
          <cell r="C902" t="str">
            <v>12</v>
          </cell>
          <cell r="D902" t="str">
            <v>01</v>
          </cell>
          <cell r="E902">
            <v>113</v>
          </cell>
          <cell r="G902">
            <v>6514</v>
          </cell>
          <cell r="H902">
            <v>13869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18551</v>
          </cell>
          <cell r="P902">
            <v>15771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</row>
        <row r="903">
          <cell r="A903" t="str">
            <v>450362</v>
          </cell>
          <cell r="B903" t="str">
            <v>1251</v>
          </cell>
          <cell r="C903" t="str">
            <v>12</v>
          </cell>
          <cell r="D903" t="str">
            <v>01</v>
          </cell>
          <cell r="E903">
            <v>120</v>
          </cell>
          <cell r="G903">
            <v>18551</v>
          </cell>
          <cell r="H903">
            <v>15771</v>
          </cell>
          <cell r="I903">
            <v>27417</v>
          </cell>
          <cell r="J903">
            <v>31650</v>
          </cell>
          <cell r="K903">
            <v>136511</v>
          </cell>
          <cell r="L903">
            <v>134220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</row>
        <row r="904">
          <cell r="A904" t="str">
            <v>450362</v>
          </cell>
          <cell r="B904" t="str">
            <v>1251</v>
          </cell>
          <cell r="C904" t="str">
            <v>12</v>
          </cell>
          <cell r="D904" t="str">
            <v>02</v>
          </cell>
          <cell r="E904">
            <v>1</v>
          </cell>
          <cell r="G904">
            <v>129583</v>
          </cell>
          <cell r="H904">
            <v>129283</v>
          </cell>
          <cell r="I904">
            <v>119567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2870</v>
          </cell>
          <cell r="Q904">
            <v>2870</v>
          </cell>
          <cell r="R904">
            <v>2870</v>
          </cell>
          <cell r="S904">
            <v>20058</v>
          </cell>
          <cell r="T904">
            <v>20058</v>
          </cell>
          <cell r="U904">
            <v>17098</v>
          </cell>
          <cell r="V904">
            <v>0</v>
          </cell>
          <cell r="W904">
            <v>0</v>
          </cell>
        </row>
        <row r="905">
          <cell r="A905" t="str">
            <v>450362</v>
          </cell>
          <cell r="B905" t="str">
            <v>1251</v>
          </cell>
          <cell r="C905" t="str">
            <v>12</v>
          </cell>
          <cell r="D905" t="str">
            <v>02</v>
          </cell>
          <cell r="E905">
            <v>6</v>
          </cell>
          <cell r="G905">
            <v>0</v>
          </cell>
          <cell r="H905">
            <v>0</v>
          </cell>
          <cell r="I905">
            <v>0</v>
          </cell>
          <cell r="J905">
            <v>152511</v>
          </cell>
          <cell r="K905">
            <v>152211</v>
          </cell>
          <cell r="L905">
            <v>139535</v>
          </cell>
          <cell r="M905">
            <v>621</v>
          </cell>
          <cell r="N905">
            <v>621</v>
          </cell>
          <cell r="O905">
            <v>639</v>
          </cell>
          <cell r="P905">
            <v>153132</v>
          </cell>
          <cell r="Q905">
            <v>152832</v>
          </cell>
          <cell r="R905">
            <v>140174</v>
          </cell>
          <cell r="S905">
            <v>3003</v>
          </cell>
          <cell r="T905">
            <v>3003</v>
          </cell>
          <cell r="U905">
            <v>835</v>
          </cell>
          <cell r="V905">
            <v>0</v>
          </cell>
          <cell r="W905">
            <v>0</v>
          </cell>
        </row>
        <row r="906">
          <cell r="A906" t="str">
            <v>450362</v>
          </cell>
          <cell r="B906" t="str">
            <v>1251</v>
          </cell>
          <cell r="C906" t="str">
            <v>12</v>
          </cell>
          <cell r="D906" t="str">
            <v>02</v>
          </cell>
          <cell r="E906">
            <v>11</v>
          </cell>
          <cell r="G906">
            <v>0</v>
          </cell>
          <cell r="H906">
            <v>0</v>
          </cell>
          <cell r="I906">
            <v>3540</v>
          </cell>
          <cell r="J906">
            <v>4224</v>
          </cell>
          <cell r="K906">
            <v>4224</v>
          </cell>
          <cell r="L906">
            <v>4171</v>
          </cell>
          <cell r="M906">
            <v>4181</v>
          </cell>
          <cell r="N906">
            <v>4181</v>
          </cell>
          <cell r="O906">
            <v>3481</v>
          </cell>
          <cell r="P906">
            <v>11408</v>
          </cell>
          <cell r="Q906">
            <v>11408</v>
          </cell>
          <cell r="R906">
            <v>12027</v>
          </cell>
          <cell r="S906">
            <v>0</v>
          </cell>
          <cell r="T906">
            <v>0</v>
          </cell>
          <cell r="U906">
            <v>23</v>
          </cell>
          <cell r="V906">
            <v>0</v>
          </cell>
          <cell r="W906">
            <v>0</v>
          </cell>
        </row>
        <row r="907">
          <cell r="A907" t="str">
            <v>450362</v>
          </cell>
          <cell r="B907" t="str">
            <v>1251</v>
          </cell>
          <cell r="C907" t="str">
            <v>12</v>
          </cell>
          <cell r="D907" t="str">
            <v>02</v>
          </cell>
          <cell r="E907">
            <v>16</v>
          </cell>
          <cell r="G907">
            <v>11408</v>
          </cell>
          <cell r="H907">
            <v>11408</v>
          </cell>
          <cell r="I907">
            <v>12050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826</v>
          </cell>
          <cell r="Q907">
            <v>826</v>
          </cell>
          <cell r="R907">
            <v>826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</row>
        <row r="908">
          <cell r="A908" t="str">
            <v>450362</v>
          </cell>
          <cell r="B908" t="str">
            <v>1251</v>
          </cell>
          <cell r="C908" t="str">
            <v>12</v>
          </cell>
          <cell r="D908" t="str">
            <v>02</v>
          </cell>
          <cell r="E908">
            <v>21</v>
          </cell>
          <cell r="G908">
            <v>0</v>
          </cell>
          <cell r="H908">
            <v>0</v>
          </cell>
          <cell r="I908">
            <v>0</v>
          </cell>
          <cell r="J908">
            <v>2557</v>
          </cell>
          <cell r="K908">
            <v>2557</v>
          </cell>
          <cell r="L908">
            <v>2523</v>
          </cell>
          <cell r="M908">
            <v>3383</v>
          </cell>
          <cell r="N908">
            <v>3383</v>
          </cell>
          <cell r="O908">
            <v>3349</v>
          </cell>
          <cell r="P908">
            <v>0</v>
          </cell>
          <cell r="Q908">
            <v>0</v>
          </cell>
          <cell r="R908">
            <v>0</v>
          </cell>
          <cell r="S908">
            <v>3383</v>
          </cell>
          <cell r="T908">
            <v>3383</v>
          </cell>
          <cell r="U908">
            <v>3349</v>
          </cell>
          <cell r="V908">
            <v>0</v>
          </cell>
          <cell r="W908">
            <v>0</v>
          </cell>
        </row>
        <row r="909">
          <cell r="A909" t="str">
            <v>450362</v>
          </cell>
          <cell r="B909" t="str">
            <v>1251</v>
          </cell>
          <cell r="C909" t="str">
            <v>12</v>
          </cell>
          <cell r="D909" t="str">
            <v>02</v>
          </cell>
          <cell r="E909">
            <v>26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761</v>
          </cell>
          <cell r="M909">
            <v>4510</v>
          </cell>
          <cell r="N909">
            <v>4510</v>
          </cell>
          <cell r="O909">
            <v>4620</v>
          </cell>
          <cell r="P909">
            <v>4340</v>
          </cell>
          <cell r="Q909">
            <v>4340</v>
          </cell>
          <cell r="R909">
            <v>3722</v>
          </cell>
          <cell r="S909">
            <v>226</v>
          </cell>
          <cell r="T909">
            <v>226</v>
          </cell>
          <cell r="U909">
            <v>2222</v>
          </cell>
          <cell r="V909">
            <v>0</v>
          </cell>
          <cell r="W909">
            <v>0</v>
          </cell>
        </row>
        <row r="910">
          <cell r="A910" t="str">
            <v>450362</v>
          </cell>
          <cell r="B910" t="str">
            <v>1251</v>
          </cell>
          <cell r="C910" t="str">
            <v>12</v>
          </cell>
          <cell r="D910" t="str">
            <v>02</v>
          </cell>
          <cell r="E910">
            <v>31</v>
          </cell>
          <cell r="G910">
            <v>9076</v>
          </cell>
          <cell r="H910">
            <v>9076</v>
          </cell>
          <cell r="I910">
            <v>11325</v>
          </cell>
          <cell r="J910">
            <v>0</v>
          </cell>
          <cell r="K910">
            <v>0</v>
          </cell>
          <cell r="L910">
            <v>0</v>
          </cell>
          <cell r="M910">
            <v>9076</v>
          </cell>
          <cell r="N910">
            <v>9076</v>
          </cell>
          <cell r="O910">
            <v>11325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</row>
        <row r="911">
          <cell r="A911" t="str">
            <v>450362</v>
          </cell>
          <cell r="B911" t="str">
            <v>1251</v>
          </cell>
          <cell r="C911" t="str">
            <v>12</v>
          </cell>
          <cell r="D911" t="str">
            <v>02</v>
          </cell>
          <cell r="E911">
            <v>36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23867</v>
          </cell>
          <cell r="T911">
            <v>23867</v>
          </cell>
          <cell r="U911">
            <v>26701</v>
          </cell>
          <cell r="V911">
            <v>0</v>
          </cell>
          <cell r="W911">
            <v>0</v>
          </cell>
        </row>
        <row r="912">
          <cell r="A912" t="str">
            <v>450362</v>
          </cell>
          <cell r="B912" t="str">
            <v>1251</v>
          </cell>
          <cell r="C912" t="str">
            <v>12</v>
          </cell>
          <cell r="D912" t="str">
            <v>02</v>
          </cell>
          <cell r="E912">
            <v>41</v>
          </cell>
          <cell r="G912">
            <v>0</v>
          </cell>
          <cell r="H912">
            <v>0</v>
          </cell>
          <cell r="I912">
            <v>23</v>
          </cell>
          <cell r="J912">
            <v>23867</v>
          </cell>
          <cell r="K912">
            <v>23867</v>
          </cell>
          <cell r="L912">
            <v>26724</v>
          </cell>
          <cell r="M912">
            <v>912</v>
          </cell>
          <cell r="N912">
            <v>1212</v>
          </cell>
          <cell r="O912">
            <v>1211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A913" t="str">
            <v>450362</v>
          </cell>
          <cell r="B913" t="str">
            <v>1251</v>
          </cell>
          <cell r="C913" t="str">
            <v>12</v>
          </cell>
          <cell r="D913" t="str">
            <v>02</v>
          </cell>
          <cell r="E913">
            <v>46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912</v>
          </cell>
          <cell r="Q913">
            <v>1212</v>
          </cell>
          <cell r="R913">
            <v>1211</v>
          </cell>
          <cell r="S913">
            <v>177911</v>
          </cell>
          <cell r="T913">
            <v>177911</v>
          </cell>
          <cell r="U913">
            <v>168109</v>
          </cell>
          <cell r="V913">
            <v>0</v>
          </cell>
          <cell r="W913">
            <v>0</v>
          </cell>
        </row>
        <row r="914">
          <cell r="A914" t="str">
            <v>450362</v>
          </cell>
          <cell r="B914" t="str">
            <v>1251</v>
          </cell>
          <cell r="C914" t="str">
            <v>12</v>
          </cell>
          <cell r="D914" t="str">
            <v>02</v>
          </cell>
          <cell r="E914">
            <v>51</v>
          </cell>
          <cell r="G914">
            <v>48698</v>
          </cell>
          <cell r="H914">
            <v>48698</v>
          </cell>
          <cell r="I914">
            <v>45274</v>
          </cell>
          <cell r="J914">
            <v>5038</v>
          </cell>
          <cell r="K914">
            <v>5038</v>
          </cell>
          <cell r="L914">
            <v>4694</v>
          </cell>
          <cell r="M914">
            <v>2204</v>
          </cell>
          <cell r="N914">
            <v>2204</v>
          </cell>
          <cell r="O914">
            <v>2400</v>
          </cell>
          <cell r="P914">
            <v>733</v>
          </cell>
          <cell r="Q914">
            <v>733</v>
          </cell>
          <cell r="R914">
            <v>1276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</row>
        <row r="915">
          <cell r="A915" t="str">
            <v>450362</v>
          </cell>
          <cell r="B915" t="str">
            <v>1251</v>
          </cell>
          <cell r="C915" t="str">
            <v>12</v>
          </cell>
          <cell r="D915" t="str">
            <v>02</v>
          </cell>
          <cell r="E915">
            <v>56</v>
          </cell>
          <cell r="G915">
            <v>0</v>
          </cell>
          <cell r="H915">
            <v>0</v>
          </cell>
          <cell r="I915">
            <v>0</v>
          </cell>
          <cell r="J915">
            <v>56673</v>
          </cell>
          <cell r="K915">
            <v>56673</v>
          </cell>
          <cell r="L915">
            <v>53644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</row>
        <row r="916">
          <cell r="A916" t="str">
            <v>450362</v>
          </cell>
          <cell r="B916" t="str">
            <v>1251</v>
          </cell>
          <cell r="C916" t="str">
            <v>12</v>
          </cell>
          <cell r="D916" t="str">
            <v>03</v>
          </cell>
          <cell r="E916">
            <v>1</v>
          </cell>
          <cell r="G916">
            <v>43997</v>
          </cell>
          <cell r="H916">
            <v>43997</v>
          </cell>
          <cell r="I916">
            <v>36142</v>
          </cell>
          <cell r="J916">
            <v>4497</v>
          </cell>
          <cell r="K916">
            <v>6883</v>
          </cell>
          <cell r="L916">
            <v>6883</v>
          </cell>
          <cell r="M916">
            <v>0</v>
          </cell>
          <cell r="N916">
            <v>0</v>
          </cell>
          <cell r="O916">
            <v>0</v>
          </cell>
          <cell r="P916">
            <v>686</v>
          </cell>
          <cell r="Q916">
            <v>686</v>
          </cell>
          <cell r="R916">
            <v>578</v>
          </cell>
          <cell r="S916">
            <v>86</v>
          </cell>
          <cell r="T916">
            <v>86</v>
          </cell>
          <cell r="U916">
            <v>7</v>
          </cell>
          <cell r="V916">
            <v>0</v>
          </cell>
          <cell r="W916">
            <v>0</v>
          </cell>
        </row>
        <row r="917">
          <cell r="A917" t="str">
            <v>450362</v>
          </cell>
          <cell r="B917" t="str">
            <v>1251</v>
          </cell>
          <cell r="C917" t="str">
            <v>12</v>
          </cell>
          <cell r="D917" t="str">
            <v>03</v>
          </cell>
          <cell r="E917">
            <v>6</v>
          </cell>
          <cell r="G917">
            <v>0</v>
          </cell>
          <cell r="H917">
            <v>0</v>
          </cell>
          <cell r="I917">
            <v>235</v>
          </cell>
          <cell r="J917">
            <v>0</v>
          </cell>
          <cell r="K917">
            <v>0</v>
          </cell>
          <cell r="L917">
            <v>38</v>
          </cell>
          <cell r="M917">
            <v>0</v>
          </cell>
          <cell r="N917">
            <v>0</v>
          </cell>
          <cell r="O917">
            <v>0</v>
          </cell>
          <cell r="P917">
            <v>519</v>
          </cell>
          <cell r="Q917">
            <v>519</v>
          </cell>
          <cell r="R917">
            <v>465</v>
          </cell>
          <cell r="S917">
            <v>690</v>
          </cell>
          <cell r="T917">
            <v>748</v>
          </cell>
          <cell r="U917">
            <v>748</v>
          </cell>
          <cell r="V917">
            <v>0</v>
          </cell>
          <cell r="W917">
            <v>0</v>
          </cell>
        </row>
        <row r="918">
          <cell r="A918" t="str">
            <v>450362</v>
          </cell>
          <cell r="B918" t="str">
            <v>1251</v>
          </cell>
          <cell r="C918" t="str">
            <v>12</v>
          </cell>
          <cell r="D918" t="str">
            <v>03</v>
          </cell>
          <cell r="E918">
            <v>11</v>
          </cell>
          <cell r="G918">
            <v>0</v>
          </cell>
          <cell r="H918">
            <v>0</v>
          </cell>
          <cell r="I918">
            <v>398</v>
          </cell>
          <cell r="J918">
            <v>749</v>
          </cell>
          <cell r="K918">
            <v>749</v>
          </cell>
          <cell r="L918">
            <v>734</v>
          </cell>
          <cell r="M918">
            <v>3347</v>
          </cell>
          <cell r="N918">
            <v>3347</v>
          </cell>
          <cell r="O918">
            <v>3193</v>
          </cell>
          <cell r="P918">
            <v>54571</v>
          </cell>
          <cell r="Q918">
            <v>57015</v>
          </cell>
          <cell r="R918">
            <v>49421</v>
          </cell>
          <cell r="S918">
            <v>1078</v>
          </cell>
          <cell r="T918">
            <v>1078</v>
          </cell>
          <cell r="U918">
            <v>1019</v>
          </cell>
          <cell r="V918">
            <v>0</v>
          </cell>
          <cell r="W918">
            <v>0</v>
          </cell>
        </row>
        <row r="919">
          <cell r="A919" t="str">
            <v>450362</v>
          </cell>
          <cell r="B919" t="str">
            <v>1251</v>
          </cell>
          <cell r="C919" t="str">
            <v>12</v>
          </cell>
          <cell r="D919" t="str">
            <v>03</v>
          </cell>
          <cell r="E919">
            <v>16</v>
          </cell>
          <cell r="G919">
            <v>0</v>
          </cell>
          <cell r="H919">
            <v>0</v>
          </cell>
          <cell r="I919">
            <v>12</v>
          </cell>
          <cell r="J919">
            <v>47</v>
          </cell>
          <cell r="K919">
            <v>47</v>
          </cell>
          <cell r="L919">
            <v>49</v>
          </cell>
          <cell r="M919">
            <v>1125</v>
          </cell>
          <cell r="N919">
            <v>1125</v>
          </cell>
          <cell r="O919">
            <v>1080</v>
          </cell>
          <cell r="P919">
            <v>5031</v>
          </cell>
          <cell r="Q919">
            <v>6056</v>
          </cell>
          <cell r="R919">
            <v>6056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A920" t="str">
            <v>450362</v>
          </cell>
          <cell r="B920" t="str">
            <v>1251</v>
          </cell>
          <cell r="C920" t="str">
            <v>12</v>
          </cell>
          <cell r="D920" t="str">
            <v>03</v>
          </cell>
          <cell r="E920">
            <v>21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</v>
          </cell>
          <cell r="L920">
            <v>14</v>
          </cell>
          <cell r="M920">
            <v>16759</v>
          </cell>
          <cell r="N920">
            <v>16759</v>
          </cell>
          <cell r="O920">
            <v>16666</v>
          </cell>
          <cell r="P920">
            <v>2879</v>
          </cell>
          <cell r="Q920">
            <v>2879</v>
          </cell>
          <cell r="R920">
            <v>2441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A921" t="str">
            <v>450362</v>
          </cell>
          <cell r="B921" t="str">
            <v>1251</v>
          </cell>
          <cell r="C921" t="str">
            <v>12</v>
          </cell>
          <cell r="D921" t="str">
            <v>03</v>
          </cell>
          <cell r="E921">
            <v>26</v>
          </cell>
          <cell r="G921">
            <v>1626</v>
          </cell>
          <cell r="H921">
            <v>3378</v>
          </cell>
          <cell r="I921">
            <v>3378</v>
          </cell>
          <cell r="J921">
            <v>661</v>
          </cell>
          <cell r="K921">
            <v>2161</v>
          </cell>
          <cell r="L921">
            <v>2070</v>
          </cell>
          <cell r="M921">
            <v>7991</v>
          </cell>
          <cell r="N921">
            <v>9097</v>
          </cell>
          <cell r="O921">
            <v>9097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 t="str">
            <v>450362</v>
          </cell>
          <cell r="B922" t="str">
            <v>1251</v>
          </cell>
          <cell r="C922" t="str">
            <v>12</v>
          </cell>
          <cell r="D922" t="str">
            <v>03</v>
          </cell>
          <cell r="E922">
            <v>31</v>
          </cell>
          <cell r="G922">
            <v>34947</v>
          </cell>
          <cell r="H922">
            <v>40345</v>
          </cell>
          <cell r="I922">
            <v>39722</v>
          </cell>
          <cell r="J922">
            <v>7497</v>
          </cell>
          <cell r="K922">
            <v>10903</v>
          </cell>
          <cell r="L922">
            <v>8173</v>
          </cell>
          <cell r="M922">
            <v>12069</v>
          </cell>
          <cell r="N922">
            <v>15423</v>
          </cell>
          <cell r="O922">
            <v>15423</v>
          </cell>
          <cell r="P922">
            <v>2007</v>
          </cell>
          <cell r="Q922">
            <v>2007</v>
          </cell>
          <cell r="R922">
            <v>1689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 t="str">
            <v>450362</v>
          </cell>
          <cell r="B923" t="str">
            <v>1251</v>
          </cell>
          <cell r="C923" t="str">
            <v>12</v>
          </cell>
          <cell r="D923" t="str">
            <v>03</v>
          </cell>
          <cell r="E923">
            <v>36</v>
          </cell>
          <cell r="G923">
            <v>14076</v>
          </cell>
          <cell r="H923">
            <v>17430</v>
          </cell>
          <cell r="I923">
            <v>17112</v>
          </cell>
          <cell r="J923">
            <v>0</v>
          </cell>
          <cell r="K923">
            <v>19</v>
          </cell>
          <cell r="L923">
            <v>19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 t="str">
            <v>450362</v>
          </cell>
          <cell r="B924" t="str">
            <v>1251</v>
          </cell>
          <cell r="C924" t="str">
            <v>12</v>
          </cell>
          <cell r="D924" t="str">
            <v>03</v>
          </cell>
          <cell r="E924">
            <v>41</v>
          </cell>
          <cell r="G924">
            <v>0</v>
          </cell>
          <cell r="H924">
            <v>19</v>
          </cell>
          <cell r="I924">
            <v>19</v>
          </cell>
          <cell r="J924">
            <v>0</v>
          </cell>
          <cell r="K924">
            <v>0</v>
          </cell>
          <cell r="L924">
            <v>0</v>
          </cell>
          <cell r="M924">
            <v>716</v>
          </cell>
          <cell r="N924">
            <v>836</v>
          </cell>
          <cell r="O924">
            <v>836</v>
          </cell>
          <cell r="P924">
            <v>112932</v>
          </cell>
          <cell r="Q924">
            <v>127673</v>
          </cell>
          <cell r="R924">
            <v>116363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A925" t="str">
            <v>450362</v>
          </cell>
          <cell r="B925" t="str">
            <v>1251</v>
          </cell>
          <cell r="C925" t="str">
            <v>12</v>
          </cell>
          <cell r="D925" t="str">
            <v>03</v>
          </cell>
          <cell r="E925">
            <v>46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A926" t="str">
            <v>450362</v>
          </cell>
          <cell r="B926" t="str">
            <v>1251</v>
          </cell>
          <cell r="C926" t="str">
            <v>12</v>
          </cell>
          <cell r="D926" t="str">
            <v>03</v>
          </cell>
          <cell r="E926">
            <v>51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35</v>
          </cell>
          <cell r="O926">
            <v>35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198</v>
          </cell>
          <cell r="U926">
            <v>198</v>
          </cell>
          <cell r="V926">
            <v>0</v>
          </cell>
          <cell r="W926">
            <v>0</v>
          </cell>
        </row>
        <row r="927">
          <cell r="A927" t="str">
            <v>450362</v>
          </cell>
          <cell r="B927" t="str">
            <v>1251</v>
          </cell>
          <cell r="C927" t="str">
            <v>12</v>
          </cell>
          <cell r="D927" t="str">
            <v>03</v>
          </cell>
          <cell r="E927">
            <v>56</v>
          </cell>
          <cell r="G927">
            <v>0</v>
          </cell>
          <cell r="H927">
            <v>233</v>
          </cell>
          <cell r="I927">
            <v>233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482</v>
          </cell>
          <cell r="O927">
            <v>320</v>
          </cell>
          <cell r="P927">
            <v>0</v>
          </cell>
          <cell r="Q927">
            <v>482</v>
          </cell>
          <cell r="R927">
            <v>320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</row>
        <row r="928">
          <cell r="A928" t="str">
            <v>450362</v>
          </cell>
          <cell r="B928" t="str">
            <v>1251</v>
          </cell>
          <cell r="C928" t="str">
            <v>12</v>
          </cell>
          <cell r="D928" t="str">
            <v>03</v>
          </cell>
          <cell r="E928">
            <v>61</v>
          </cell>
          <cell r="G928">
            <v>0</v>
          </cell>
          <cell r="H928">
            <v>715</v>
          </cell>
          <cell r="I928">
            <v>553</v>
          </cell>
          <cell r="J928">
            <v>112932</v>
          </cell>
          <cell r="K928">
            <v>128388</v>
          </cell>
          <cell r="L928">
            <v>116916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A929" t="str">
            <v>450362</v>
          </cell>
          <cell r="B929" t="str">
            <v>1251</v>
          </cell>
          <cell r="C929" t="str">
            <v>12</v>
          </cell>
          <cell r="D929" t="str">
            <v>05</v>
          </cell>
          <cell r="E929">
            <v>1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A930" t="str">
            <v>450362</v>
          </cell>
          <cell r="B930" t="str">
            <v>1251</v>
          </cell>
          <cell r="C930" t="str">
            <v>12</v>
          </cell>
          <cell r="D930" t="str">
            <v>05</v>
          </cell>
          <cell r="E930">
            <v>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A931" t="str">
            <v>450362</v>
          </cell>
          <cell r="B931" t="str">
            <v>1251</v>
          </cell>
          <cell r="C931" t="str">
            <v>12</v>
          </cell>
          <cell r="D931" t="str">
            <v>05</v>
          </cell>
          <cell r="E931">
            <v>11</v>
          </cell>
          <cell r="G931">
            <v>0</v>
          </cell>
          <cell r="H931">
            <v>581</v>
          </cell>
          <cell r="I931">
            <v>306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581</v>
          </cell>
          <cell r="O931">
            <v>306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 t="str">
            <v>450362</v>
          </cell>
          <cell r="B932" t="str">
            <v>1251</v>
          </cell>
          <cell r="C932" t="str">
            <v>12</v>
          </cell>
          <cell r="D932" t="str">
            <v>05</v>
          </cell>
          <cell r="E932">
            <v>16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 t="str">
            <v>450362</v>
          </cell>
          <cell r="B933" t="str">
            <v>1251</v>
          </cell>
          <cell r="C933" t="str">
            <v>12</v>
          </cell>
          <cell r="D933" t="str">
            <v>05</v>
          </cell>
          <cell r="E933">
            <v>21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 t="str">
            <v>450362</v>
          </cell>
          <cell r="B934" t="str">
            <v>1251</v>
          </cell>
          <cell r="C934" t="str">
            <v>12</v>
          </cell>
          <cell r="D934" t="str">
            <v>05</v>
          </cell>
          <cell r="E934">
            <v>26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A935" t="str">
            <v>450362</v>
          </cell>
          <cell r="B935" t="str">
            <v>1251</v>
          </cell>
          <cell r="C935" t="str">
            <v>12</v>
          </cell>
          <cell r="D935" t="str">
            <v>05</v>
          </cell>
          <cell r="E935">
            <v>31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581</v>
          </cell>
          <cell r="O935">
            <v>306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</row>
        <row r="936">
          <cell r="A936" t="str">
            <v>450362</v>
          </cell>
          <cell r="B936" t="str">
            <v>1251</v>
          </cell>
          <cell r="C936" t="str">
            <v>12</v>
          </cell>
          <cell r="D936" t="str">
            <v>05</v>
          </cell>
          <cell r="E936">
            <v>36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581</v>
          </cell>
          <cell r="R936">
            <v>306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 t="str">
            <v>450362</v>
          </cell>
          <cell r="B937" t="str">
            <v>1251</v>
          </cell>
          <cell r="C937" t="str">
            <v>12</v>
          </cell>
          <cell r="D937" t="str">
            <v>06</v>
          </cell>
          <cell r="E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 t="str">
            <v>450362</v>
          </cell>
          <cell r="B938" t="str">
            <v>1251</v>
          </cell>
          <cell r="C938" t="str">
            <v>12</v>
          </cell>
          <cell r="D938" t="str">
            <v>06</v>
          </cell>
          <cell r="E938">
            <v>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</row>
        <row r="939">
          <cell r="A939" t="str">
            <v>450362</v>
          </cell>
          <cell r="B939" t="str">
            <v>1251</v>
          </cell>
          <cell r="C939" t="str">
            <v>12</v>
          </cell>
          <cell r="D939" t="str">
            <v>06</v>
          </cell>
          <cell r="E939">
            <v>11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</row>
        <row r="940">
          <cell r="A940" t="str">
            <v>450362</v>
          </cell>
          <cell r="B940" t="str">
            <v>1251</v>
          </cell>
          <cell r="C940" t="str">
            <v>12</v>
          </cell>
          <cell r="D940" t="str">
            <v>06</v>
          </cell>
          <cell r="E940">
            <v>16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</row>
        <row r="941">
          <cell r="A941" t="str">
            <v>450362</v>
          </cell>
          <cell r="B941" t="str">
            <v>1251</v>
          </cell>
          <cell r="C941" t="str">
            <v>12</v>
          </cell>
          <cell r="D941" t="str">
            <v>06</v>
          </cell>
          <cell r="E941">
            <v>21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</row>
        <row r="942">
          <cell r="A942" t="str">
            <v>450362</v>
          </cell>
          <cell r="B942" t="str">
            <v>1251</v>
          </cell>
          <cell r="C942" t="str">
            <v>12</v>
          </cell>
          <cell r="D942" t="str">
            <v>06</v>
          </cell>
          <cell r="E942">
            <v>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</row>
        <row r="943">
          <cell r="A943" t="str">
            <v>450362</v>
          </cell>
          <cell r="B943" t="str">
            <v>1251</v>
          </cell>
          <cell r="C943" t="str">
            <v>12</v>
          </cell>
          <cell r="D943" t="str">
            <v>06</v>
          </cell>
          <cell r="E943">
            <v>31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A944" t="str">
            <v>450362</v>
          </cell>
          <cell r="B944" t="str">
            <v>1251</v>
          </cell>
          <cell r="C944" t="str">
            <v>12</v>
          </cell>
          <cell r="D944" t="str">
            <v>06</v>
          </cell>
          <cell r="E944">
            <v>36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 t="str">
            <v>450362</v>
          </cell>
          <cell r="B945" t="str">
            <v>1251</v>
          </cell>
          <cell r="C945" t="str">
            <v>12</v>
          </cell>
          <cell r="D945" t="str">
            <v>06</v>
          </cell>
          <cell r="E945">
            <v>41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 t="str">
            <v>450362</v>
          </cell>
          <cell r="B946" t="str">
            <v>1251</v>
          </cell>
          <cell r="C946" t="str">
            <v>12</v>
          </cell>
          <cell r="D946" t="str">
            <v>06</v>
          </cell>
          <cell r="E946">
            <v>46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 t="str">
            <v>450362</v>
          </cell>
          <cell r="B947" t="str">
            <v>1251</v>
          </cell>
          <cell r="C947" t="str">
            <v>12</v>
          </cell>
          <cell r="D947" t="str">
            <v>06</v>
          </cell>
          <cell r="E947">
            <v>51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450362</v>
          </cell>
          <cell r="B948" t="str">
            <v>1251</v>
          </cell>
          <cell r="C948" t="str">
            <v>12</v>
          </cell>
          <cell r="D948" t="str">
            <v>06</v>
          </cell>
          <cell r="E948">
            <v>56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 t="str">
            <v>450362</v>
          </cell>
          <cell r="B949" t="str">
            <v>1251</v>
          </cell>
          <cell r="C949" t="str">
            <v>12</v>
          </cell>
          <cell r="D949" t="str">
            <v>06</v>
          </cell>
          <cell r="E949">
            <v>61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</row>
        <row r="950">
          <cell r="A950" t="str">
            <v>450362</v>
          </cell>
          <cell r="B950" t="str">
            <v>1251</v>
          </cell>
          <cell r="C950" t="str">
            <v>12</v>
          </cell>
          <cell r="D950" t="str">
            <v>06</v>
          </cell>
          <cell r="E950">
            <v>66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 t="str">
            <v>450362</v>
          </cell>
          <cell r="B951" t="str">
            <v>1251</v>
          </cell>
          <cell r="C951" t="str">
            <v>12</v>
          </cell>
          <cell r="D951" t="str">
            <v>06</v>
          </cell>
          <cell r="E951">
            <v>71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450362</v>
          </cell>
          <cell r="B952" t="str">
            <v>1251</v>
          </cell>
          <cell r="C952" t="str">
            <v>12</v>
          </cell>
          <cell r="D952" t="str">
            <v>06</v>
          </cell>
          <cell r="E952">
            <v>76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 t="str">
            <v>450362</v>
          </cell>
          <cell r="B953" t="str">
            <v>1251</v>
          </cell>
          <cell r="C953" t="str">
            <v>12</v>
          </cell>
          <cell r="D953" t="str">
            <v>06</v>
          </cell>
          <cell r="E953">
            <v>81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450362</v>
          </cell>
          <cell r="B954" t="str">
            <v>1251</v>
          </cell>
          <cell r="C954" t="str">
            <v>12</v>
          </cell>
          <cell r="D954" t="str">
            <v>06</v>
          </cell>
          <cell r="E954">
            <v>86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 t="str">
            <v>450362</v>
          </cell>
          <cell r="B955" t="str">
            <v>1251</v>
          </cell>
          <cell r="C955" t="str">
            <v>12</v>
          </cell>
          <cell r="D955" t="str">
            <v>06</v>
          </cell>
          <cell r="E955">
            <v>91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450362</v>
          </cell>
          <cell r="B956" t="str">
            <v>1251</v>
          </cell>
          <cell r="C956" t="str">
            <v>12</v>
          </cell>
          <cell r="D956" t="str">
            <v>06</v>
          </cell>
          <cell r="E956">
            <v>96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 t="str">
            <v>450362</v>
          </cell>
          <cell r="B957" t="str">
            <v>1251</v>
          </cell>
          <cell r="C957" t="str">
            <v>12</v>
          </cell>
          <cell r="D957" t="str">
            <v>06</v>
          </cell>
          <cell r="E957">
            <v>101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450362</v>
          </cell>
          <cell r="B958" t="str">
            <v>1251</v>
          </cell>
          <cell r="C958" t="str">
            <v>12</v>
          </cell>
          <cell r="D958" t="str">
            <v>06</v>
          </cell>
          <cell r="E958">
            <v>106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-41</v>
          </cell>
          <cell r="P958">
            <v>0</v>
          </cell>
          <cell r="Q958">
            <v>0</v>
          </cell>
          <cell r="R958">
            <v>-3842</v>
          </cell>
          <cell r="S958">
            <v>0</v>
          </cell>
          <cell r="T958">
            <v>0</v>
          </cell>
          <cell r="U958">
            <v>-3883</v>
          </cell>
          <cell r="V958">
            <v>0</v>
          </cell>
          <cell r="W958">
            <v>0</v>
          </cell>
        </row>
        <row r="959">
          <cell r="A959" t="str">
            <v>450362</v>
          </cell>
          <cell r="B959" t="str">
            <v>1251</v>
          </cell>
          <cell r="C959" t="str">
            <v>12</v>
          </cell>
          <cell r="D959" t="str">
            <v>07</v>
          </cell>
          <cell r="E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450362</v>
          </cell>
          <cell r="B960" t="str">
            <v>1251</v>
          </cell>
          <cell r="C960" t="str">
            <v>12</v>
          </cell>
          <cell r="D960" t="str">
            <v>07</v>
          </cell>
          <cell r="E960">
            <v>5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6138</v>
          </cell>
          <cell r="L960">
            <v>9063</v>
          </cell>
          <cell r="M960">
            <v>9063</v>
          </cell>
          <cell r="N960">
            <v>0</v>
          </cell>
          <cell r="O960">
            <v>2381</v>
          </cell>
          <cell r="P960">
            <v>3135</v>
          </cell>
          <cell r="Q960">
            <v>3069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 t="str">
            <v>450362</v>
          </cell>
          <cell r="B961" t="str">
            <v>1251</v>
          </cell>
          <cell r="C961" t="str">
            <v>12</v>
          </cell>
          <cell r="D961" t="str">
            <v>07</v>
          </cell>
          <cell r="E961">
            <v>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110760</v>
          </cell>
          <cell r="L961">
            <v>116826</v>
          </cell>
          <cell r="M961">
            <v>116826</v>
          </cell>
          <cell r="N961">
            <v>0</v>
          </cell>
          <cell r="O961">
            <v>4529</v>
          </cell>
          <cell r="P961">
            <v>4529</v>
          </cell>
          <cell r="Q961">
            <v>4453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 t="str">
            <v>450362</v>
          </cell>
          <cell r="B962" t="str">
            <v>1251</v>
          </cell>
          <cell r="C962" t="str">
            <v>12</v>
          </cell>
          <cell r="D962" t="str">
            <v>07</v>
          </cell>
          <cell r="E962">
            <v>13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123808</v>
          </cell>
          <cell r="L962">
            <v>133553</v>
          </cell>
          <cell r="M962">
            <v>133411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 t="str">
            <v>450362</v>
          </cell>
          <cell r="B963" t="str">
            <v>1251</v>
          </cell>
          <cell r="C963" t="str">
            <v>12</v>
          </cell>
          <cell r="D963" t="str">
            <v>07</v>
          </cell>
          <cell r="E963">
            <v>17</v>
          </cell>
          <cell r="G963">
            <v>2673</v>
          </cell>
          <cell r="H963">
            <v>3319</v>
          </cell>
          <cell r="I963">
            <v>3298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2673</v>
          </cell>
          <cell r="P963">
            <v>3319</v>
          </cell>
          <cell r="Q963">
            <v>3298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 t="str">
            <v>450362</v>
          </cell>
          <cell r="B964" t="str">
            <v>1251</v>
          </cell>
          <cell r="C964" t="str">
            <v>12</v>
          </cell>
          <cell r="D964" t="str">
            <v>07</v>
          </cell>
          <cell r="E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 t="str">
            <v>450362</v>
          </cell>
          <cell r="B965" t="str">
            <v>1251</v>
          </cell>
          <cell r="C965" t="str">
            <v>12</v>
          </cell>
          <cell r="D965" t="str">
            <v>07</v>
          </cell>
          <cell r="E965">
            <v>25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 t="str">
            <v>450362</v>
          </cell>
          <cell r="B966" t="str">
            <v>1251</v>
          </cell>
          <cell r="C966" t="str">
            <v>12</v>
          </cell>
          <cell r="D966" t="str">
            <v>07</v>
          </cell>
          <cell r="E966">
            <v>29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126481</v>
          </cell>
          <cell r="P966">
            <v>136872</v>
          </cell>
          <cell r="Q966">
            <v>136709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 t="str">
            <v>450362</v>
          </cell>
          <cell r="B967" t="str">
            <v>1251</v>
          </cell>
          <cell r="C967" t="str">
            <v>12</v>
          </cell>
          <cell r="D967" t="str">
            <v>09</v>
          </cell>
          <cell r="E967">
            <v>1</v>
          </cell>
          <cell r="G967">
            <v>221035</v>
          </cell>
          <cell r="H967">
            <v>221035</v>
          </cell>
          <cell r="I967">
            <v>202937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221035</v>
          </cell>
          <cell r="T967">
            <v>221035</v>
          </cell>
          <cell r="U967">
            <v>202937</v>
          </cell>
          <cell r="V967">
            <v>0</v>
          </cell>
          <cell r="W967">
            <v>0</v>
          </cell>
        </row>
        <row r="968">
          <cell r="A968" t="str">
            <v>450362</v>
          </cell>
          <cell r="B968" t="str">
            <v>1251</v>
          </cell>
          <cell r="C968" t="str">
            <v>12</v>
          </cell>
          <cell r="D968" t="str">
            <v>09</v>
          </cell>
          <cell r="E968">
            <v>6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1763</v>
          </cell>
          <cell r="U968">
            <v>1763</v>
          </cell>
          <cell r="V968">
            <v>0</v>
          </cell>
          <cell r="W968">
            <v>0</v>
          </cell>
        </row>
        <row r="969">
          <cell r="A969" t="str">
            <v>450362</v>
          </cell>
          <cell r="B969" t="str">
            <v>1251</v>
          </cell>
          <cell r="C969" t="str">
            <v>12</v>
          </cell>
          <cell r="D969" t="str">
            <v>09</v>
          </cell>
          <cell r="E969">
            <v>11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1763</v>
          </cell>
          <cell r="R969">
            <v>1763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 t="str">
            <v>450362</v>
          </cell>
          <cell r="B970" t="str">
            <v>1251</v>
          </cell>
          <cell r="C970" t="str">
            <v>12</v>
          </cell>
          <cell r="D970" t="str">
            <v>09</v>
          </cell>
          <cell r="E970">
            <v>16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A971" t="str">
            <v>450362</v>
          </cell>
          <cell r="B971" t="str">
            <v>1251</v>
          </cell>
          <cell r="C971" t="str">
            <v>12</v>
          </cell>
          <cell r="D971" t="str">
            <v>09</v>
          </cell>
          <cell r="E971">
            <v>21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1763</v>
          </cell>
          <cell r="L971">
            <v>1763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 t="str">
            <v>450362</v>
          </cell>
          <cell r="B972" t="str">
            <v>1251</v>
          </cell>
          <cell r="C972" t="str">
            <v>12</v>
          </cell>
          <cell r="D972" t="str">
            <v>09</v>
          </cell>
          <cell r="E972">
            <v>26</v>
          </cell>
          <cell r="G972">
            <v>0</v>
          </cell>
          <cell r="H972">
            <v>0</v>
          </cell>
          <cell r="I972">
            <v>0</v>
          </cell>
          <cell r="J972">
            <v>221035</v>
          </cell>
          <cell r="K972">
            <v>222798</v>
          </cell>
          <cell r="L972">
            <v>204700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A973" t="str">
            <v>450362</v>
          </cell>
          <cell r="B973" t="str">
            <v>1251</v>
          </cell>
          <cell r="C973" t="str">
            <v>12</v>
          </cell>
          <cell r="D973" t="str">
            <v>10</v>
          </cell>
          <cell r="E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</row>
        <row r="974">
          <cell r="A974" t="str">
            <v>450362</v>
          </cell>
          <cell r="B974" t="str">
            <v>1251</v>
          </cell>
          <cell r="C974" t="str">
            <v>12</v>
          </cell>
          <cell r="D974" t="str">
            <v>10</v>
          </cell>
          <cell r="E974">
            <v>6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A975" t="str">
            <v>450362</v>
          </cell>
          <cell r="B975" t="str">
            <v>1251</v>
          </cell>
          <cell r="C975" t="str">
            <v>12</v>
          </cell>
          <cell r="D975" t="str">
            <v>10</v>
          </cell>
          <cell r="E975">
            <v>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A976" t="str">
            <v>450362</v>
          </cell>
          <cell r="B976" t="str">
            <v>1251</v>
          </cell>
          <cell r="C976" t="str">
            <v>12</v>
          </cell>
          <cell r="D976" t="str">
            <v>10</v>
          </cell>
          <cell r="E976">
            <v>16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A977" t="str">
            <v>450362</v>
          </cell>
          <cell r="B977" t="str">
            <v>1251</v>
          </cell>
          <cell r="C977" t="str">
            <v>12</v>
          </cell>
          <cell r="D977" t="str">
            <v>10</v>
          </cell>
          <cell r="E977">
            <v>21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</row>
        <row r="978">
          <cell r="A978" t="str">
            <v>450362</v>
          </cell>
          <cell r="B978" t="str">
            <v>1251</v>
          </cell>
          <cell r="C978" t="str">
            <v>12</v>
          </cell>
          <cell r="D978" t="str">
            <v>10</v>
          </cell>
          <cell r="E978">
            <v>26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</row>
        <row r="979">
          <cell r="A979" t="str">
            <v>450362</v>
          </cell>
          <cell r="B979" t="str">
            <v>1251</v>
          </cell>
          <cell r="C979" t="str">
            <v>12</v>
          </cell>
          <cell r="D979" t="str">
            <v>10</v>
          </cell>
          <cell r="E979">
            <v>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 t="str">
            <v>450362</v>
          </cell>
          <cell r="B980" t="str">
            <v>1251</v>
          </cell>
          <cell r="C980" t="str">
            <v>12</v>
          </cell>
          <cell r="D980" t="str">
            <v>10</v>
          </cell>
          <cell r="E980">
            <v>36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 t="str">
            <v>450362</v>
          </cell>
          <cell r="B981" t="str">
            <v>1251</v>
          </cell>
          <cell r="C981" t="str">
            <v>12</v>
          </cell>
          <cell r="D981" t="str">
            <v>10</v>
          </cell>
          <cell r="E981">
            <v>41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 t="str">
            <v>450362</v>
          </cell>
          <cell r="B982" t="str">
            <v>1251</v>
          </cell>
          <cell r="C982" t="str">
            <v>12</v>
          </cell>
          <cell r="D982" t="str">
            <v>10</v>
          </cell>
          <cell r="E982">
            <v>46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 t="str">
            <v>450362</v>
          </cell>
          <cell r="B983" t="str">
            <v>1251</v>
          </cell>
          <cell r="C983" t="str">
            <v>12</v>
          </cell>
          <cell r="D983" t="str">
            <v>10</v>
          </cell>
          <cell r="E983">
            <v>51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A984" t="str">
            <v>450362</v>
          </cell>
          <cell r="B984" t="str">
            <v>1251</v>
          </cell>
          <cell r="C984" t="str">
            <v>12</v>
          </cell>
          <cell r="D984" t="str">
            <v>10</v>
          </cell>
          <cell r="E984">
            <v>56</v>
          </cell>
          <cell r="G984">
            <v>0</v>
          </cell>
          <cell r="H984">
            <v>3883</v>
          </cell>
          <cell r="I984">
            <v>3883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3883</v>
          </cell>
          <cell r="R984">
            <v>3883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 t="str">
            <v>450362</v>
          </cell>
          <cell r="B985" t="str">
            <v>1251</v>
          </cell>
          <cell r="C985" t="str">
            <v>12</v>
          </cell>
          <cell r="D985" t="str">
            <v>10</v>
          </cell>
          <cell r="E985">
            <v>61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 t="str">
            <v>450362</v>
          </cell>
          <cell r="B986" t="str">
            <v>1251</v>
          </cell>
          <cell r="C986" t="str">
            <v>12</v>
          </cell>
          <cell r="D986" t="str">
            <v>10</v>
          </cell>
          <cell r="E986">
            <v>66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A987" t="str">
            <v>450362</v>
          </cell>
          <cell r="B987" t="str">
            <v>1251</v>
          </cell>
          <cell r="C987" t="str">
            <v>12</v>
          </cell>
          <cell r="D987" t="str">
            <v>10</v>
          </cell>
          <cell r="E987">
            <v>71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</row>
        <row r="988">
          <cell r="A988" t="str">
            <v>450362</v>
          </cell>
          <cell r="B988" t="str">
            <v>1251</v>
          </cell>
          <cell r="C988" t="str">
            <v>12</v>
          </cell>
          <cell r="D988" t="str">
            <v>10</v>
          </cell>
          <cell r="E988">
            <v>76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 t="str">
            <v>450362</v>
          </cell>
          <cell r="B989" t="str">
            <v>1251</v>
          </cell>
          <cell r="C989" t="str">
            <v>12</v>
          </cell>
          <cell r="D989" t="str">
            <v>10</v>
          </cell>
          <cell r="E989">
            <v>81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 t="str">
            <v>450362</v>
          </cell>
          <cell r="B990" t="str">
            <v>1251</v>
          </cell>
          <cell r="C990" t="str">
            <v>12</v>
          </cell>
          <cell r="D990" t="str">
            <v>10</v>
          </cell>
          <cell r="E990">
            <v>86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 t="str">
            <v>450362</v>
          </cell>
          <cell r="B991" t="str">
            <v>1251</v>
          </cell>
          <cell r="C991" t="str">
            <v>12</v>
          </cell>
          <cell r="D991" t="str">
            <v>10</v>
          </cell>
          <cell r="E991">
            <v>91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 t="str">
            <v>450362</v>
          </cell>
          <cell r="B992" t="str">
            <v>1251</v>
          </cell>
          <cell r="C992" t="str">
            <v>12</v>
          </cell>
          <cell r="D992" t="str">
            <v>10</v>
          </cell>
          <cell r="E992">
            <v>96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A993" t="str">
            <v>450362</v>
          </cell>
          <cell r="B993" t="str">
            <v>1251</v>
          </cell>
          <cell r="C993" t="str">
            <v>12</v>
          </cell>
          <cell r="D993" t="str">
            <v>10</v>
          </cell>
          <cell r="E993">
            <v>101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A994" t="str">
            <v>450362</v>
          </cell>
          <cell r="B994" t="str">
            <v>1251</v>
          </cell>
          <cell r="C994" t="str">
            <v>12</v>
          </cell>
          <cell r="D994" t="str">
            <v>10</v>
          </cell>
          <cell r="E994">
            <v>106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 t="str">
            <v>450362</v>
          </cell>
          <cell r="B995" t="str">
            <v>1251</v>
          </cell>
          <cell r="C995" t="str">
            <v>12</v>
          </cell>
          <cell r="D995" t="str">
            <v>10</v>
          </cell>
          <cell r="E995">
            <v>111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3883</v>
          </cell>
          <cell r="L995">
            <v>3883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A996" t="str">
            <v>450362</v>
          </cell>
          <cell r="B996" t="str">
            <v>1251</v>
          </cell>
          <cell r="C996" t="str">
            <v>12</v>
          </cell>
          <cell r="D996" t="str">
            <v>21</v>
          </cell>
          <cell r="E996">
            <v>1</v>
          </cell>
          <cell r="G996">
            <v>552411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4781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A997" t="str">
            <v>450362</v>
          </cell>
          <cell r="B997" t="str">
            <v>1251</v>
          </cell>
          <cell r="C997" t="str">
            <v>12</v>
          </cell>
          <cell r="D997" t="str">
            <v>21</v>
          </cell>
          <cell r="E997">
            <v>1</v>
          </cell>
          <cell r="G997">
            <v>853169</v>
          </cell>
          <cell r="H997">
            <v>30628</v>
          </cell>
          <cell r="I997">
            <v>6074</v>
          </cell>
          <cell r="J997">
            <v>600</v>
          </cell>
          <cell r="K997">
            <v>37302</v>
          </cell>
          <cell r="L997">
            <v>12616</v>
          </cell>
          <cell r="M997">
            <v>19592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</row>
        <row r="998">
          <cell r="A998" t="str">
            <v>450362</v>
          </cell>
          <cell r="B998" t="str">
            <v>1251</v>
          </cell>
          <cell r="C998" t="str">
            <v>12</v>
          </cell>
          <cell r="D998" t="str">
            <v>21</v>
          </cell>
          <cell r="E998">
            <v>1</v>
          </cell>
          <cell r="G998">
            <v>853170</v>
          </cell>
          <cell r="H998">
            <v>94092</v>
          </cell>
          <cell r="I998">
            <v>17301</v>
          </cell>
          <cell r="J998">
            <v>354</v>
          </cell>
          <cell r="K998">
            <v>111747</v>
          </cell>
          <cell r="L998">
            <v>36192</v>
          </cell>
          <cell r="M998">
            <v>79893</v>
          </cell>
          <cell r="N998">
            <v>540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</row>
        <row r="999">
          <cell r="A999" t="str">
            <v>450362</v>
          </cell>
          <cell r="B999" t="str">
            <v>1251</v>
          </cell>
          <cell r="C999" t="str">
            <v>12</v>
          </cell>
          <cell r="D999" t="str">
            <v>21</v>
          </cell>
          <cell r="E999">
            <v>1</v>
          </cell>
          <cell r="G999">
            <v>853233</v>
          </cell>
          <cell r="H999">
            <v>5088</v>
          </cell>
          <cell r="I999">
            <v>1189</v>
          </cell>
          <cell r="J999">
            <v>0</v>
          </cell>
          <cell r="K999">
            <v>6277</v>
          </cell>
          <cell r="L999">
            <v>1846</v>
          </cell>
          <cell r="M999">
            <v>41</v>
          </cell>
          <cell r="N999">
            <v>13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A1000" t="str">
            <v>450362</v>
          </cell>
          <cell r="B1000" t="str">
            <v>1251</v>
          </cell>
          <cell r="C1000" t="str">
            <v>12</v>
          </cell>
          <cell r="D1000" t="str">
            <v>21</v>
          </cell>
          <cell r="E1000">
            <v>1</v>
          </cell>
          <cell r="G1000">
            <v>853255</v>
          </cell>
          <cell r="H1000">
            <v>2817</v>
          </cell>
          <cell r="I1000">
            <v>1063</v>
          </cell>
          <cell r="J1000">
            <v>0</v>
          </cell>
          <cell r="K1000">
            <v>3880</v>
          </cell>
          <cell r="L1000">
            <v>91</v>
          </cell>
          <cell r="M1000">
            <v>7084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 t="str">
            <v>450362</v>
          </cell>
          <cell r="B1001" t="str">
            <v>1251</v>
          </cell>
          <cell r="C1001" t="str">
            <v>12</v>
          </cell>
          <cell r="D1001" t="str">
            <v>21</v>
          </cell>
          <cell r="E1001">
            <v>1</v>
          </cell>
          <cell r="G1001">
            <v>853266</v>
          </cell>
          <cell r="H1001">
            <v>7549</v>
          </cell>
          <cell r="I1001">
            <v>1097</v>
          </cell>
          <cell r="J1001">
            <v>257</v>
          </cell>
          <cell r="K1001">
            <v>8903</v>
          </cell>
          <cell r="L1001">
            <v>2899</v>
          </cell>
          <cell r="M1001">
            <v>4972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 t="str">
            <v>450362</v>
          </cell>
          <cell r="B1002" t="str">
            <v>1251</v>
          </cell>
          <cell r="C1002" t="str">
            <v>12</v>
          </cell>
          <cell r="D1002" t="str">
            <v>21</v>
          </cell>
          <cell r="E1002">
            <v>1</v>
          </cell>
          <cell r="G1002">
            <v>999999</v>
          </cell>
          <cell r="H1002">
            <v>140174</v>
          </cell>
          <cell r="I1002">
            <v>26724</v>
          </cell>
          <cell r="J1002">
            <v>1211</v>
          </cell>
          <cell r="K1002">
            <v>168109</v>
          </cell>
          <cell r="L1002">
            <v>53644</v>
          </cell>
          <cell r="M1002">
            <v>116363</v>
          </cell>
          <cell r="N1002">
            <v>553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 t="str">
            <v>450362</v>
          </cell>
          <cell r="B1003" t="str">
            <v>1251</v>
          </cell>
          <cell r="C1003" t="str">
            <v>12</v>
          </cell>
          <cell r="D1003" t="str">
            <v>21</v>
          </cell>
          <cell r="E1003">
            <v>17</v>
          </cell>
          <cell r="G1003">
            <v>552411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 t="str">
            <v>450362</v>
          </cell>
          <cell r="B1004" t="str">
            <v>1251</v>
          </cell>
          <cell r="C1004" t="str">
            <v>12</v>
          </cell>
          <cell r="D1004" t="str">
            <v>21</v>
          </cell>
          <cell r="E1004">
            <v>17</v>
          </cell>
          <cell r="G1004">
            <v>853169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 t="str">
            <v>450362</v>
          </cell>
          <cell r="B1005" t="str">
            <v>1251</v>
          </cell>
          <cell r="C1005" t="str">
            <v>12</v>
          </cell>
          <cell r="D1005" t="str">
            <v>21</v>
          </cell>
          <cell r="E1005">
            <v>17</v>
          </cell>
          <cell r="G1005">
            <v>853170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 t="str">
            <v>450362</v>
          </cell>
          <cell r="B1006" t="str">
            <v>1251</v>
          </cell>
          <cell r="C1006" t="str">
            <v>12</v>
          </cell>
          <cell r="D1006" t="str">
            <v>21</v>
          </cell>
          <cell r="E1006">
            <v>17</v>
          </cell>
          <cell r="G1006">
            <v>853233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A1007" t="str">
            <v>450362</v>
          </cell>
          <cell r="B1007" t="str">
            <v>1251</v>
          </cell>
          <cell r="C1007" t="str">
            <v>12</v>
          </cell>
          <cell r="D1007" t="str">
            <v>21</v>
          </cell>
          <cell r="E1007">
            <v>17</v>
          </cell>
          <cell r="G1007">
            <v>853255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</row>
        <row r="1008">
          <cell r="A1008" t="str">
            <v>450362</v>
          </cell>
          <cell r="B1008" t="str">
            <v>1251</v>
          </cell>
          <cell r="C1008" t="str">
            <v>12</v>
          </cell>
          <cell r="D1008" t="str">
            <v>21</v>
          </cell>
          <cell r="E1008">
            <v>17</v>
          </cell>
          <cell r="G1008">
            <v>853266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</row>
        <row r="1009">
          <cell r="A1009" t="str">
            <v>450362</v>
          </cell>
          <cell r="B1009" t="str">
            <v>1251</v>
          </cell>
          <cell r="C1009" t="str">
            <v>12</v>
          </cell>
          <cell r="D1009" t="str">
            <v>21</v>
          </cell>
          <cell r="E1009">
            <v>17</v>
          </cell>
          <cell r="G1009">
            <v>999999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 t="str">
            <v>450362</v>
          </cell>
          <cell r="B1010" t="str">
            <v>1251</v>
          </cell>
          <cell r="C1010" t="str">
            <v>12</v>
          </cell>
          <cell r="D1010" t="str">
            <v>21</v>
          </cell>
          <cell r="E1010">
            <v>33</v>
          </cell>
          <cell r="G1010">
            <v>552411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 t="str">
            <v>450362</v>
          </cell>
          <cell r="B1011" t="str">
            <v>1251</v>
          </cell>
          <cell r="C1011" t="str">
            <v>12</v>
          </cell>
          <cell r="D1011" t="str">
            <v>21</v>
          </cell>
          <cell r="E1011">
            <v>33</v>
          </cell>
          <cell r="G1011">
            <v>853169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 t="str">
            <v>450362</v>
          </cell>
          <cell r="B1012" t="str">
            <v>1251</v>
          </cell>
          <cell r="C1012" t="str">
            <v>12</v>
          </cell>
          <cell r="D1012" t="str">
            <v>21</v>
          </cell>
          <cell r="E1012">
            <v>33</v>
          </cell>
          <cell r="G1012">
            <v>853170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 t="str">
            <v>450362</v>
          </cell>
          <cell r="B1013" t="str">
            <v>1251</v>
          </cell>
          <cell r="C1013" t="str">
            <v>12</v>
          </cell>
          <cell r="D1013" t="str">
            <v>21</v>
          </cell>
          <cell r="E1013">
            <v>33</v>
          </cell>
          <cell r="G1013">
            <v>853233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 t="str">
            <v>450362</v>
          </cell>
          <cell r="B1014" t="str">
            <v>1251</v>
          </cell>
          <cell r="C1014" t="str">
            <v>12</v>
          </cell>
          <cell r="D1014" t="str">
            <v>21</v>
          </cell>
          <cell r="E1014">
            <v>33</v>
          </cell>
          <cell r="G1014">
            <v>853255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</row>
        <row r="1015">
          <cell r="A1015" t="str">
            <v>450362</v>
          </cell>
          <cell r="B1015" t="str">
            <v>1251</v>
          </cell>
          <cell r="C1015" t="str">
            <v>12</v>
          </cell>
          <cell r="D1015" t="str">
            <v>21</v>
          </cell>
          <cell r="E1015">
            <v>33</v>
          </cell>
          <cell r="G1015">
            <v>853266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</row>
        <row r="1016">
          <cell r="A1016" t="str">
            <v>450362</v>
          </cell>
          <cell r="B1016" t="str">
            <v>1251</v>
          </cell>
          <cell r="C1016" t="str">
            <v>12</v>
          </cell>
          <cell r="D1016" t="str">
            <v>21</v>
          </cell>
          <cell r="E1016">
            <v>33</v>
          </cell>
          <cell r="G1016">
            <v>999999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 t="str">
            <v>450362</v>
          </cell>
          <cell r="B1017" t="str">
            <v>1251</v>
          </cell>
          <cell r="C1017" t="str">
            <v>12</v>
          </cell>
          <cell r="D1017" t="str">
            <v>21</v>
          </cell>
          <cell r="E1017">
            <v>49</v>
          </cell>
          <cell r="G1017">
            <v>552411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 t="str">
            <v>450362</v>
          </cell>
          <cell r="B1018" t="str">
            <v>1251</v>
          </cell>
          <cell r="C1018" t="str">
            <v>12</v>
          </cell>
          <cell r="D1018" t="str">
            <v>21</v>
          </cell>
          <cell r="E1018">
            <v>49</v>
          </cell>
          <cell r="G1018">
            <v>853169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 t="str">
            <v>450362</v>
          </cell>
          <cell r="B1019" t="str">
            <v>1251</v>
          </cell>
          <cell r="C1019" t="str">
            <v>12</v>
          </cell>
          <cell r="D1019" t="str">
            <v>21</v>
          </cell>
          <cell r="E1019">
            <v>49</v>
          </cell>
          <cell r="G1019">
            <v>853170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306</v>
          </cell>
        </row>
        <row r="1020">
          <cell r="A1020" t="str">
            <v>450362</v>
          </cell>
          <cell r="B1020" t="str">
            <v>1251</v>
          </cell>
          <cell r="C1020" t="str">
            <v>12</v>
          </cell>
          <cell r="D1020" t="str">
            <v>21</v>
          </cell>
          <cell r="E1020">
            <v>49</v>
          </cell>
          <cell r="G1020">
            <v>853233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 t="str">
            <v>450362</v>
          </cell>
          <cell r="B1021" t="str">
            <v>1251</v>
          </cell>
          <cell r="C1021" t="str">
            <v>12</v>
          </cell>
          <cell r="D1021" t="str">
            <v>21</v>
          </cell>
          <cell r="E1021">
            <v>49</v>
          </cell>
          <cell r="G1021">
            <v>853255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A1022" t="str">
            <v>450362</v>
          </cell>
          <cell r="B1022" t="str">
            <v>1251</v>
          </cell>
          <cell r="C1022" t="str">
            <v>12</v>
          </cell>
          <cell r="D1022" t="str">
            <v>21</v>
          </cell>
          <cell r="E1022">
            <v>49</v>
          </cell>
          <cell r="G1022">
            <v>853266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 t="str">
            <v>450362</v>
          </cell>
          <cell r="B1023" t="str">
            <v>1251</v>
          </cell>
          <cell r="C1023" t="str">
            <v>12</v>
          </cell>
          <cell r="D1023" t="str">
            <v>21</v>
          </cell>
          <cell r="E1023">
            <v>49</v>
          </cell>
          <cell r="G1023">
            <v>999999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306</v>
          </cell>
        </row>
        <row r="1024">
          <cell r="A1024" t="str">
            <v>450362</v>
          </cell>
          <cell r="B1024" t="str">
            <v>1251</v>
          </cell>
          <cell r="C1024" t="str">
            <v>12</v>
          </cell>
          <cell r="D1024" t="str">
            <v>21</v>
          </cell>
          <cell r="E1024">
            <v>65</v>
          </cell>
          <cell r="G1024">
            <v>552411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4781</v>
          </cell>
          <cell r="M1024">
            <v>0</v>
          </cell>
          <cell r="N1024">
            <v>4781</v>
          </cell>
          <cell r="O1024">
            <v>0</v>
          </cell>
          <cell r="P1024">
            <v>4781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 t="str">
            <v>450362</v>
          </cell>
          <cell r="B1025" t="str">
            <v>1251</v>
          </cell>
          <cell r="C1025" t="str">
            <v>12</v>
          </cell>
          <cell r="D1025" t="str">
            <v>21</v>
          </cell>
          <cell r="E1025">
            <v>65</v>
          </cell>
          <cell r="G1025">
            <v>853169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69510</v>
          </cell>
          <cell r="M1025">
            <v>0</v>
          </cell>
          <cell r="N1025">
            <v>69510</v>
          </cell>
          <cell r="O1025">
            <v>0</v>
          </cell>
          <cell r="P1025">
            <v>69510</v>
          </cell>
          <cell r="Q1025">
            <v>10</v>
          </cell>
          <cell r="R1025">
            <v>10</v>
          </cell>
          <cell r="S1025">
            <v>18</v>
          </cell>
          <cell r="T1025">
            <v>18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 t="str">
            <v>450362</v>
          </cell>
          <cell r="B1026" t="str">
            <v>1251</v>
          </cell>
          <cell r="C1026" t="str">
            <v>12</v>
          </cell>
          <cell r="D1026" t="str">
            <v>21</v>
          </cell>
          <cell r="E1026">
            <v>65</v>
          </cell>
          <cell r="G1026">
            <v>853170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228678</v>
          </cell>
          <cell r="M1026">
            <v>0</v>
          </cell>
          <cell r="N1026">
            <v>228678</v>
          </cell>
          <cell r="O1026">
            <v>0</v>
          </cell>
          <cell r="P1026">
            <v>228678</v>
          </cell>
          <cell r="Q1026">
            <v>29</v>
          </cell>
          <cell r="R1026">
            <v>29</v>
          </cell>
          <cell r="S1026">
            <v>48</v>
          </cell>
          <cell r="T1026">
            <v>48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 t="str">
            <v>450362</v>
          </cell>
          <cell r="B1027" t="str">
            <v>1251</v>
          </cell>
          <cell r="C1027" t="str">
            <v>12</v>
          </cell>
          <cell r="D1027" t="str">
            <v>21</v>
          </cell>
          <cell r="E1027">
            <v>65</v>
          </cell>
          <cell r="G1027">
            <v>853233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8177</v>
          </cell>
          <cell r="M1027">
            <v>0</v>
          </cell>
          <cell r="N1027">
            <v>8177</v>
          </cell>
          <cell r="O1027">
            <v>0</v>
          </cell>
          <cell r="P1027">
            <v>8177</v>
          </cell>
          <cell r="Q1027">
            <v>0</v>
          </cell>
          <cell r="R1027">
            <v>0</v>
          </cell>
          <cell r="S1027">
            <v>4</v>
          </cell>
          <cell r="T1027">
            <v>4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 t="str">
            <v>450362</v>
          </cell>
          <cell r="B1028" t="str">
            <v>1251</v>
          </cell>
          <cell r="C1028" t="str">
            <v>12</v>
          </cell>
          <cell r="D1028" t="str">
            <v>21</v>
          </cell>
          <cell r="E1028">
            <v>65</v>
          </cell>
          <cell r="G1028">
            <v>853255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11055</v>
          </cell>
          <cell r="M1028">
            <v>0</v>
          </cell>
          <cell r="N1028">
            <v>11055</v>
          </cell>
          <cell r="O1028">
            <v>0</v>
          </cell>
          <cell r="P1028">
            <v>11055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 t="str">
            <v>450362</v>
          </cell>
          <cell r="B1029" t="str">
            <v>1251</v>
          </cell>
          <cell r="C1029" t="str">
            <v>12</v>
          </cell>
          <cell r="D1029" t="str">
            <v>21</v>
          </cell>
          <cell r="E1029">
            <v>65</v>
          </cell>
          <cell r="G1029">
            <v>853266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16774</v>
          </cell>
          <cell r="M1029">
            <v>0</v>
          </cell>
          <cell r="N1029">
            <v>16774</v>
          </cell>
          <cell r="O1029">
            <v>0</v>
          </cell>
          <cell r="P1029">
            <v>16774</v>
          </cell>
          <cell r="Q1029">
            <v>1</v>
          </cell>
          <cell r="R1029">
            <v>1</v>
          </cell>
          <cell r="S1029">
            <v>3</v>
          </cell>
          <cell r="T1029">
            <v>3</v>
          </cell>
          <cell r="U1029">
            <v>0</v>
          </cell>
          <cell r="V1029">
            <v>0</v>
          </cell>
          <cell r="W1029">
            <v>0</v>
          </cell>
        </row>
        <row r="1030">
          <cell r="A1030" t="str">
            <v>450362</v>
          </cell>
          <cell r="B1030" t="str">
            <v>1251</v>
          </cell>
          <cell r="C1030" t="str">
            <v>12</v>
          </cell>
          <cell r="D1030" t="str">
            <v>21</v>
          </cell>
          <cell r="E1030">
            <v>65</v>
          </cell>
          <cell r="G1030">
            <v>999999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338975</v>
          </cell>
          <cell r="M1030">
            <v>0</v>
          </cell>
          <cell r="N1030">
            <v>338975</v>
          </cell>
          <cell r="O1030">
            <v>0</v>
          </cell>
          <cell r="P1030">
            <v>338975</v>
          </cell>
          <cell r="Q1030">
            <v>40</v>
          </cell>
          <cell r="R1030">
            <v>40</v>
          </cell>
          <cell r="S1030">
            <v>73</v>
          </cell>
          <cell r="T1030">
            <v>73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 t="str">
            <v>450362</v>
          </cell>
          <cell r="B1031" t="str">
            <v>1251</v>
          </cell>
          <cell r="C1031" t="str">
            <v>12</v>
          </cell>
          <cell r="D1031" t="str">
            <v>22</v>
          </cell>
          <cell r="E1031">
            <v>1</v>
          </cell>
          <cell r="G1031">
            <v>552411</v>
          </cell>
          <cell r="H1031">
            <v>0</v>
          </cell>
          <cell r="I1031">
            <v>4453</v>
          </cell>
          <cell r="J1031">
            <v>726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 t="str">
            <v>450362</v>
          </cell>
          <cell r="B1032" t="str">
            <v>1251</v>
          </cell>
          <cell r="C1032" t="str">
            <v>12</v>
          </cell>
          <cell r="D1032" t="str">
            <v>22</v>
          </cell>
          <cell r="E1032">
            <v>1</v>
          </cell>
          <cell r="G1032">
            <v>701015</v>
          </cell>
          <cell r="H1032">
            <v>0</v>
          </cell>
          <cell r="I1032">
            <v>328</v>
          </cell>
          <cell r="J1032">
            <v>66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 t="str">
            <v>450362</v>
          </cell>
          <cell r="B1033" t="str">
            <v>1251</v>
          </cell>
          <cell r="C1033" t="str">
            <v>12</v>
          </cell>
          <cell r="D1033" t="str">
            <v>22</v>
          </cell>
          <cell r="E1033">
            <v>1</v>
          </cell>
          <cell r="G1033">
            <v>751922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</row>
        <row r="1034">
          <cell r="A1034" t="str">
            <v>450362</v>
          </cell>
          <cell r="B1034" t="str">
            <v>1251</v>
          </cell>
          <cell r="C1034" t="str">
            <v>12</v>
          </cell>
          <cell r="D1034" t="str">
            <v>22</v>
          </cell>
          <cell r="E1034">
            <v>1</v>
          </cell>
          <cell r="G1034">
            <v>853169</v>
          </cell>
          <cell r="H1034">
            <v>0</v>
          </cell>
          <cell r="I1034">
            <v>23860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</row>
        <row r="1035">
          <cell r="A1035" t="str">
            <v>450362</v>
          </cell>
          <cell r="B1035" t="str">
            <v>1251</v>
          </cell>
          <cell r="C1035" t="str">
            <v>12</v>
          </cell>
          <cell r="D1035" t="str">
            <v>22</v>
          </cell>
          <cell r="E1035">
            <v>1</v>
          </cell>
          <cell r="G1035">
            <v>853170</v>
          </cell>
          <cell r="H1035">
            <v>0</v>
          </cell>
          <cell r="I1035">
            <v>93145</v>
          </cell>
          <cell r="J1035">
            <v>1655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1763</v>
          </cell>
          <cell r="P1035">
            <v>0</v>
          </cell>
          <cell r="Q1035">
            <v>0</v>
          </cell>
          <cell r="R1035">
            <v>1763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</row>
        <row r="1036">
          <cell r="A1036" t="str">
            <v>450362</v>
          </cell>
          <cell r="B1036" t="str">
            <v>1251</v>
          </cell>
          <cell r="C1036" t="str">
            <v>12</v>
          </cell>
          <cell r="D1036" t="str">
            <v>22</v>
          </cell>
          <cell r="E1036">
            <v>1</v>
          </cell>
          <cell r="G1036">
            <v>853233</v>
          </cell>
          <cell r="H1036">
            <v>0</v>
          </cell>
          <cell r="I1036">
            <v>825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A1037" t="str">
            <v>450362</v>
          </cell>
          <cell r="B1037" t="str">
            <v>1251</v>
          </cell>
          <cell r="C1037" t="str">
            <v>12</v>
          </cell>
          <cell r="D1037" t="str">
            <v>22</v>
          </cell>
          <cell r="E1037">
            <v>1</v>
          </cell>
          <cell r="G1037">
            <v>853255</v>
          </cell>
          <cell r="H1037">
            <v>0</v>
          </cell>
          <cell r="I1037">
            <v>5363</v>
          </cell>
          <cell r="J1037">
            <v>848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</row>
        <row r="1038">
          <cell r="A1038" t="str">
            <v>450362</v>
          </cell>
          <cell r="B1038" t="str">
            <v>1251</v>
          </cell>
          <cell r="C1038" t="str">
            <v>12</v>
          </cell>
          <cell r="D1038" t="str">
            <v>22</v>
          </cell>
          <cell r="E1038">
            <v>1</v>
          </cell>
          <cell r="G1038">
            <v>853266</v>
          </cell>
          <cell r="H1038">
            <v>0</v>
          </cell>
          <cell r="I1038">
            <v>5437</v>
          </cell>
          <cell r="J1038">
            <v>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 t="str">
            <v>450362</v>
          </cell>
          <cell r="B1039" t="str">
            <v>1251</v>
          </cell>
          <cell r="C1039" t="str">
            <v>12</v>
          </cell>
          <cell r="D1039" t="str">
            <v>22</v>
          </cell>
          <cell r="E1039">
            <v>1</v>
          </cell>
          <cell r="G1039">
            <v>999999</v>
          </cell>
          <cell r="H1039">
            <v>0</v>
          </cell>
          <cell r="I1039">
            <v>133411</v>
          </cell>
          <cell r="J1039">
            <v>3298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1763</v>
          </cell>
          <cell r="P1039">
            <v>0</v>
          </cell>
          <cell r="Q1039">
            <v>0</v>
          </cell>
          <cell r="R1039">
            <v>1763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 t="str">
            <v>450362</v>
          </cell>
          <cell r="B1040" t="str">
            <v>1251</v>
          </cell>
          <cell r="C1040" t="str">
            <v>12</v>
          </cell>
          <cell r="D1040" t="str">
            <v>22</v>
          </cell>
          <cell r="E1040">
            <v>17</v>
          </cell>
          <cell r="G1040">
            <v>552411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5179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 t="str">
            <v>450362</v>
          </cell>
          <cell r="B1041" t="str">
            <v>1251</v>
          </cell>
          <cell r="C1041" t="str">
            <v>12</v>
          </cell>
          <cell r="D1041" t="str">
            <v>22</v>
          </cell>
          <cell r="E1041">
            <v>17</v>
          </cell>
          <cell r="G1041">
            <v>701015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394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 t="str">
            <v>450362</v>
          </cell>
          <cell r="B1042" t="str">
            <v>1251</v>
          </cell>
          <cell r="C1042" t="str">
            <v>12</v>
          </cell>
          <cell r="D1042" t="str">
            <v>22</v>
          </cell>
          <cell r="E1042">
            <v>17</v>
          </cell>
          <cell r="G1042">
            <v>751922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</row>
        <row r="1043">
          <cell r="A1043" t="str">
            <v>450362</v>
          </cell>
          <cell r="B1043" t="str">
            <v>1251</v>
          </cell>
          <cell r="C1043" t="str">
            <v>12</v>
          </cell>
          <cell r="D1043" t="str">
            <v>22</v>
          </cell>
          <cell r="E1043">
            <v>17</v>
          </cell>
          <cell r="G1043">
            <v>853169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23860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A1044" t="str">
            <v>450362</v>
          </cell>
          <cell r="B1044" t="str">
            <v>1251</v>
          </cell>
          <cell r="C1044" t="str">
            <v>12</v>
          </cell>
          <cell r="D1044" t="str">
            <v>22</v>
          </cell>
          <cell r="E1044">
            <v>17</v>
          </cell>
          <cell r="G1044">
            <v>853170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96563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</row>
        <row r="1045">
          <cell r="A1045" t="str">
            <v>450362</v>
          </cell>
          <cell r="B1045" t="str">
            <v>1251</v>
          </cell>
          <cell r="C1045" t="str">
            <v>12</v>
          </cell>
          <cell r="D1045" t="str">
            <v>22</v>
          </cell>
          <cell r="E1045">
            <v>17</v>
          </cell>
          <cell r="G1045">
            <v>853233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825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</row>
        <row r="1046">
          <cell r="A1046" t="str">
            <v>450362</v>
          </cell>
          <cell r="B1046" t="str">
            <v>1251</v>
          </cell>
          <cell r="C1046" t="str">
            <v>12</v>
          </cell>
          <cell r="D1046" t="str">
            <v>22</v>
          </cell>
          <cell r="E1046">
            <v>17</v>
          </cell>
          <cell r="G1046">
            <v>853255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6211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</row>
        <row r="1047">
          <cell r="A1047" t="str">
            <v>450362</v>
          </cell>
          <cell r="B1047" t="str">
            <v>1251</v>
          </cell>
          <cell r="C1047" t="str">
            <v>12</v>
          </cell>
          <cell r="D1047" t="str">
            <v>22</v>
          </cell>
          <cell r="E1047">
            <v>17</v>
          </cell>
          <cell r="G1047">
            <v>853266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5440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 t="str">
            <v>450362</v>
          </cell>
          <cell r="B1048" t="str">
            <v>1251</v>
          </cell>
          <cell r="C1048" t="str">
            <v>12</v>
          </cell>
          <cell r="D1048" t="str">
            <v>22</v>
          </cell>
          <cell r="E1048">
            <v>17</v>
          </cell>
          <cell r="G1048">
            <v>999999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138472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</row>
        <row r="1049">
          <cell r="A1049" t="str">
            <v>450362</v>
          </cell>
          <cell r="B1049" t="str">
            <v>1251</v>
          </cell>
          <cell r="C1049" t="str">
            <v>12</v>
          </cell>
          <cell r="D1049" t="str">
            <v>22</v>
          </cell>
          <cell r="E1049">
            <v>33</v>
          </cell>
          <cell r="G1049">
            <v>552411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 t="str">
            <v>450362</v>
          </cell>
          <cell r="B1050" t="str">
            <v>1251</v>
          </cell>
          <cell r="C1050" t="str">
            <v>12</v>
          </cell>
          <cell r="D1050" t="str">
            <v>22</v>
          </cell>
          <cell r="E1050">
            <v>33</v>
          </cell>
          <cell r="G1050">
            <v>701015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 t="str">
            <v>450362</v>
          </cell>
          <cell r="B1051" t="str">
            <v>1251</v>
          </cell>
          <cell r="C1051" t="str">
            <v>12</v>
          </cell>
          <cell r="D1051" t="str">
            <v>22</v>
          </cell>
          <cell r="E1051">
            <v>33</v>
          </cell>
          <cell r="G1051">
            <v>751922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</row>
        <row r="1052">
          <cell r="A1052" t="str">
            <v>450362</v>
          </cell>
          <cell r="B1052" t="str">
            <v>1251</v>
          </cell>
          <cell r="C1052" t="str">
            <v>12</v>
          </cell>
          <cell r="D1052" t="str">
            <v>22</v>
          </cell>
          <cell r="E1052">
            <v>33</v>
          </cell>
          <cell r="G1052">
            <v>853169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</row>
        <row r="1053">
          <cell r="A1053" t="str">
            <v>450362</v>
          </cell>
          <cell r="B1053" t="str">
            <v>1251</v>
          </cell>
          <cell r="C1053" t="str">
            <v>12</v>
          </cell>
          <cell r="D1053" t="str">
            <v>22</v>
          </cell>
          <cell r="E1053">
            <v>33</v>
          </cell>
          <cell r="G1053">
            <v>853170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 t="str">
            <v>450362</v>
          </cell>
          <cell r="B1054" t="str">
            <v>1251</v>
          </cell>
          <cell r="C1054" t="str">
            <v>12</v>
          </cell>
          <cell r="D1054" t="str">
            <v>22</v>
          </cell>
          <cell r="E1054">
            <v>33</v>
          </cell>
          <cell r="G1054">
            <v>853233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 t="str">
            <v>450362</v>
          </cell>
          <cell r="B1055" t="str">
            <v>1251</v>
          </cell>
          <cell r="C1055" t="str">
            <v>12</v>
          </cell>
          <cell r="D1055" t="str">
            <v>22</v>
          </cell>
          <cell r="E1055">
            <v>33</v>
          </cell>
          <cell r="G1055">
            <v>853255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 t="str">
            <v>450362</v>
          </cell>
          <cell r="B1056" t="str">
            <v>1251</v>
          </cell>
          <cell r="C1056" t="str">
            <v>12</v>
          </cell>
          <cell r="D1056" t="str">
            <v>22</v>
          </cell>
          <cell r="E1056">
            <v>33</v>
          </cell>
          <cell r="G1056">
            <v>853266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</row>
        <row r="1057">
          <cell r="A1057" t="str">
            <v>450362</v>
          </cell>
          <cell r="B1057" t="str">
            <v>1251</v>
          </cell>
          <cell r="C1057" t="str">
            <v>12</v>
          </cell>
          <cell r="D1057" t="str">
            <v>22</v>
          </cell>
          <cell r="E1057">
            <v>33</v>
          </cell>
          <cell r="G1057">
            <v>999999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</row>
        <row r="1058">
          <cell r="A1058" t="str">
            <v>450362</v>
          </cell>
          <cell r="B1058" t="str">
            <v>1251</v>
          </cell>
          <cell r="C1058" t="str">
            <v>12</v>
          </cell>
          <cell r="D1058" t="str">
            <v>22</v>
          </cell>
          <cell r="E1058">
            <v>49</v>
          </cell>
          <cell r="G1058">
            <v>552411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5179</v>
          </cell>
          <cell r="P1058">
            <v>0</v>
          </cell>
          <cell r="Q1058">
            <v>5179</v>
          </cell>
          <cell r="R1058">
            <v>0</v>
          </cell>
          <cell r="S1058">
            <v>5179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</row>
        <row r="1059">
          <cell r="A1059" t="str">
            <v>450362</v>
          </cell>
          <cell r="B1059" t="str">
            <v>1251</v>
          </cell>
          <cell r="C1059" t="str">
            <v>12</v>
          </cell>
          <cell r="D1059" t="str">
            <v>22</v>
          </cell>
          <cell r="E1059">
            <v>49</v>
          </cell>
          <cell r="G1059">
            <v>701015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394</v>
          </cell>
          <cell r="P1059">
            <v>0</v>
          </cell>
          <cell r="Q1059">
            <v>394</v>
          </cell>
          <cell r="R1059">
            <v>0</v>
          </cell>
          <cell r="S1059">
            <v>394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 t="str">
            <v>450362</v>
          </cell>
          <cell r="B1060" t="str">
            <v>1251</v>
          </cell>
          <cell r="C1060" t="str">
            <v>12</v>
          </cell>
          <cell r="D1060" t="str">
            <v>22</v>
          </cell>
          <cell r="E1060">
            <v>49</v>
          </cell>
          <cell r="G1060">
            <v>751922</v>
          </cell>
          <cell r="H1060">
            <v>202937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202937</v>
          </cell>
          <cell r="P1060">
            <v>0</v>
          </cell>
          <cell r="Q1060">
            <v>202937</v>
          </cell>
          <cell r="R1060">
            <v>0</v>
          </cell>
          <cell r="S1060">
            <v>202937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 t="str">
            <v>450362</v>
          </cell>
          <cell r="B1061" t="str">
            <v>1251</v>
          </cell>
          <cell r="C1061" t="str">
            <v>12</v>
          </cell>
          <cell r="D1061" t="str">
            <v>22</v>
          </cell>
          <cell r="E1061">
            <v>49</v>
          </cell>
          <cell r="G1061">
            <v>853169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23860</v>
          </cell>
          <cell r="P1061">
            <v>0</v>
          </cell>
          <cell r="Q1061">
            <v>23860</v>
          </cell>
          <cell r="R1061">
            <v>0</v>
          </cell>
          <cell r="S1061">
            <v>23860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 t="str">
            <v>450362</v>
          </cell>
          <cell r="B1062" t="str">
            <v>1251</v>
          </cell>
          <cell r="C1062" t="str">
            <v>12</v>
          </cell>
          <cell r="D1062" t="str">
            <v>22</v>
          </cell>
          <cell r="E1062">
            <v>49</v>
          </cell>
          <cell r="G1062">
            <v>853170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96563</v>
          </cell>
          <cell r="P1062">
            <v>3883</v>
          </cell>
          <cell r="Q1062">
            <v>100446</v>
          </cell>
          <cell r="R1062">
            <v>0</v>
          </cell>
          <cell r="S1062">
            <v>100446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A1063" t="str">
            <v>450362</v>
          </cell>
          <cell r="B1063" t="str">
            <v>1251</v>
          </cell>
          <cell r="C1063" t="str">
            <v>12</v>
          </cell>
          <cell r="D1063" t="str">
            <v>22</v>
          </cell>
          <cell r="E1063">
            <v>49</v>
          </cell>
          <cell r="G1063">
            <v>853233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825</v>
          </cell>
          <cell r="P1063">
            <v>0</v>
          </cell>
          <cell r="Q1063">
            <v>825</v>
          </cell>
          <cell r="R1063">
            <v>0</v>
          </cell>
          <cell r="S1063">
            <v>825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</row>
        <row r="1064">
          <cell r="A1064" t="str">
            <v>450362</v>
          </cell>
          <cell r="B1064" t="str">
            <v>1251</v>
          </cell>
          <cell r="C1064" t="str">
            <v>12</v>
          </cell>
          <cell r="D1064" t="str">
            <v>22</v>
          </cell>
          <cell r="E1064">
            <v>49</v>
          </cell>
          <cell r="G1064">
            <v>853255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6211</v>
          </cell>
          <cell r="P1064">
            <v>0</v>
          </cell>
          <cell r="Q1064">
            <v>6211</v>
          </cell>
          <cell r="R1064">
            <v>0</v>
          </cell>
          <cell r="S1064">
            <v>6211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A1065" t="str">
            <v>450362</v>
          </cell>
          <cell r="B1065" t="str">
            <v>1251</v>
          </cell>
          <cell r="C1065" t="str">
            <v>12</v>
          </cell>
          <cell r="D1065" t="str">
            <v>22</v>
          </cell>
          <cell r="E1065">
            <v>49</v>
          </cell>
          <cell r="G1065">
            <v>853266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5440</v>
          </cell>
          <cell r="P1065">
            <v>0</v>
          </cell>
          <cell r="Q1065">
            <v>5440</v>
          </cell>
          <cell r="R1065">
            <v>0</v>
          </cell>
          <cell r="S1065">
            <v>5440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</row>
        <row r="1066">
          <cell r="A1066" t="str">
            <v>450362</v>
          </cell>
          <cell r="B1066" t="str">
            <v>1251</v>
          </cell>
          <cell r="C1066" t="str">
            <v>12</v>
          </cell>
          <cell r="D1066" t="str">
            <v>22</v>
          </cell>
          <cell r="E1066">
            <v>49</v>
          </cell>
          <cell r="G1066">
            <v>999999</v>
          </cell>
          <cell r="H1066">
            <v>202937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341409</v>
          </cell>
          <cell r="P1066">
            <v>3883</v>
          </cell>
          <cell r="Q1066">
            <v>345292</v>
          </cell>
          <cell r="R1066">
            <v>0</v>
          </cell>
          <cell r="S1066">
            <v>345292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 t="str">
            <v>450362</v>
          </cell>
          <cell r="B1067" t="str">
            <v>1251</v>
          </cell>
          <cell r="C1067" t="str">
            <v>12</v>
          </cell>
          <cell r="D1067" t="str">
            <v>23</v>
          </cell>
          <cell r="E1067">
            <v>1</v>
          </cell>
          <cell r="G1067">
            <v>177911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177911</v>
          </cell>
          <cell r="N1067">
            <v>168109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 t="str">
            <v>450362</v>
          </cell>
          <cell r="B1068" t="str">
            <v>1251</v>
          </cell>
          <cell r="C1068" t="str">
            <v>12</v>
          </cell>
          <cell r="D1068" t="str">
            <v>23</v>
          </cell>
          <cell r="E1068">
            <v>2</v>
          </cell>
          <cell r="G1068">
            <v>56673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56673</v>
          </cell>
          <cell r="N1068">
            <v>53644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</row>
        <row r="1069">
          <cell r="A1069" t="str">
            <v>450362</v>
          </cell>
          <cell r="B1069" t="str">
            <v>1251</v>
          </cell>
          <cell r="C1069" t="str">
            <v>12</v>
          </cell>
          <cell r="D1069" t="str">
            <v>23</v>
          </cell>
          <cell r="E1069">
            <v>3</v>
          </cell>
          <cell r="G1069">
            <v>112932</v>
          </cell>
          <cell r="H1069">
            <v>0</v>
          </cell>
          <cell r="I1069">
            <v>0</v>
          </cell>
          <cell r="J1069">
            <v>14974</v>
          </cell>
          <cell r="K1069">
            <v>0</v>
          </cell>
          <cell r="L1069">
            <v>14974</v>
          </cell>
          <cell r="M1069">
            <v>127906</v>
          </cell>
          <cell r="N1069">
            <v>116596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</row>
        <row r="1070">
          <cell r="A1070" t="str">
            <v>450362</v>
          </cell>
          <cell r="B1070" t="str">
            <v>1251</v>
          </cell>
          <cell r="C1070" t="str">
            <v>12</v>
          </cell>
          <cell r="D1070" t="str">
            <v>23</v>
          </cell>
          <cell r="E1070">
            <v>4</v>
          </cell>
          <cell r="G1070">
            <v>0</v>
          </cell>
          <cell r="H1070">
            <v>0</v>
          </cell>
          <cell r="I1070">
            <v>0</v>
          </cell>
          <cell r="J1070">
            <v>482</v>
          </cell>
          <cell r="K1070">
            <v>0</v>
          </cell>
          <cell r="L1070">
            <v>482</v>
          </cell>
          <cell r="M1070">
            <v>482</v>
          </cell>
          <cell r="N1070">
            <v>320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A1071" t="str">
            <v>450362</v>
          </cell>
          <cell r="B1071" t="str">
            <v>1251</v>
          </cell>
          <cell r="C1071" t="str">
            <v>12</v>
          </cell>
          <cell r="D1071" t="str">
            <v>23</v>
          </cell>
          <cell r="E1071">
            <v>5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A1072" t="str">
            <v>450362</v>
          </cell>
          <cell r="B1072" t="str">
            <v>1251</v>
          </cell>
          <cell r="C1072" t="str">
            <v>12</v>
          </cell>
          <cell r="D1072" t="str">
            <v>23</v>
          </cell>
          <cell r="E1072">
            <v>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</row>
        <row r="1073">
          <cell r="A1073" t="str">
            <v>450362</v>
          </cell>
          <cell r="B1073" t="str">
            <v>1251</v>
          </cell>
          <cell r="C1073" t="str">
            <v>12</v>
          </cell>
          <cell r="D1073" t="str">
            <v>23</v>
          </cell>
          <cell r="E1073">
            <v>7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A1074" t="str">
            <v>450362</v>
          </cell>
          <cell r="B1074" t="str">
            <v>1251</v>
          </cell>
          <cell r="C1074" t="str">
            <v>12</v>
          </cell>
          <cell r="D1074" t="str">
            <v>23</v>
          </cell>
          <cell r="E1074">
            <v>8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</row>
        <row r="1075">
          <cell r="A1075" t="str">
            <v>450362</v>
          </cell>
          <cell r="B1075" t="str">
            <v>1251</v>
          </cell>
          <cell r="C1075" t="str">
            <v>12</v>
          </cell>
          <cell r="D1075" t="str">
            <v>23</v>
          </cell>
          <cell r="E1075">
            <v>9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 t="str">
            <v>450362</v>
          </cell>
          <cell r="B1076" t="str">
            <v>1251</v>
          </cell>
          <cell r="C1076" t="str">
            <v>12</v>
          </cell>
          <cell r="D1076" t="str">
            <v>23</v>
          </cell>
          <cell r="E1076">
            <v>10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 t="str">
            <v>450362</v>
          </cell>
          <cell r="B1077" t="str">
            <v>1251</v>
          </cell>
          <cell r="C1077" t="str">
            <v>12</v>
          </cell>
          <cell r="D1077" t="str">
            <v>23</v>
          </cell>
          <cell r="E1077">
            <v>11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 t="str">
            <v>450362</v>
          </cell>
          <cell r="B1078" t="str">
            <v>1251</v>
          </cell>
          <cell r="C1078" t="str">
            <v>12</v>
          </cell>
          <cell r="D1078" t="str">
            <v>23</v>
          </cell>
          <cell r="E1078">
            <v>12</v>
          </cell>
          <cell r="G1078">
            <v>347516</v>
          </cell>
          <cell r="H1078">
            <v>0</v>
          </cell>
          <cell r="I1078">
            <v>0</v>
          </cell>
          <cell r="J1078">
            <v>15456</v>
          </cell>
          <cell r="K1078">
            <v>0</v>
          </cell>
          <cell r="L1078">
            <v>15456</v>
          </cell>
          <cell r="M1078">
            <v>362972</v>
          </cell>
          <cell r="N1078">
            <v>338669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 t="str">
            <v>450362</v>
          </cell>
          <cell r="B1079" t="str">
            <v>1251</v>
          </cell>
          <cell r="C1079" t="str">
            <v>12</v>
          </cell>
          <cell r="D1079" t="str">
            <v>23</v>
          </cell>
          <cell r="E1079">
            <v>13</v>
          </cell>
          <cell r="G1079">
            <v>0</v>
          </cell>
          <cell r="H1079">
            <v>0</v>
          </cell>
          <cell r="I1079">
            <v>0</v>
          </cell>
          <cell r="J1079">
            <v>581</v>
          </cell>
          <cell r="K1079">
            <v>0</v>
          </cell>
          <cell r="L1079">
            <v>581</v>
          </cell>
          <cell r="M1079">
            <v>581</v>
          </cell>
          <cell r="N1079">
            <v>306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 t="str">
            <v>450362</v>
          </cell>
          <cell r="B1080" t="str">
            <v>1251</v>
          </cell>
          <cell r="C1080" t="str">
            <v>12</v>
          </cell>
          <cell r="D1080" t="str">
            <v>23</v>
          </cell>
          <cell r="E1080">
            <v>14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 t="str">
            <v>450362</v>
          </cell>
          <cell r="B1081" t="str">
            <v>1251</v>
          </cell>
          <cell r="C1081" t="str">
            <v>12</v>
          </cell>
          <cell r="D1081" t="str">
            <v>23</v>
          </cell>
          <cell r="E1081">
            <v>15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 t="str">
            <v>450362</v>
          </cell>
          <cell r="B1082" t="str">
            <v>1251</v>
          </cell>
          <cell r="C1082" t="str">
            <v>12</v>
          </cell>
          <cell r="D1082" t="str">
            <v>23</v>
          </cell>
          <cell r="E1082">
            <v>16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 t="str">
            <v>450362</v>
          </cell>
          <cell r="B1083" t="str">
            <v>1251</v>
          </cell>
          <cell r="C1083" t="str">
            <v>12</v>
          </cell>
          <cell r="D1083" t="str">
            <v>23</v>
          </cell>
          <cell r="E1083">
            <v>17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 t="str">
            <v>450362</v>
          </cell>
          <cell r="B1084" t="str">
            <v>1251</v>
          </cell>
          <cell r="C1084" t="str">
            <v>12</v>
          </cell>
          <cell r="D1084" t="str">
            <v>23</v>
          </cell>
          <cell r="E1084">
            <v>18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 t="str">
            <v>450362</v>
          </cell>
          <cell r="B1085" t="str">
            <v>1251</v>
          </cell>
          <cell r="C1085" t="str">
            <v>12</v>
          </cell>
          <cell r="D1085" t="str">
            <v>23</v>
          </cell>
          <cell r="E1085">
            <v>19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 t="str">
            <v>450362</v>
          </cell>
          <cell r="B1086" t="str">
            <v>1251</v>
          </cell>
          <cell r="C1086" t="str">
            <v>12</v>
          </cell>
          <cell r="D1086" t="str">
            <v>23</v>
          </cell>
          <cell r="E1086">
            <v>20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 t="str">
            <v>450362</v>
          </cell>
          <cell r="B1087" t="str">
            <v>1251</v>
          </cell>
          <cell r="C1087" t="str">
            <v>12</v>
          </cell>
          <cell r="D1087" t="str">
            <v>23</v>
          </cell>
          <cell r="E1087">
            <v>21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 t="str">
            <v>450362</v>
          </cell>
          <cell r="B1088" t="str">
            <v>1251</v>
          </cell>
          <cell r="C1088" t="str">
            <v>12</v>
          </cell>
          <cell r="D1088" t="str">
            <v>23</v>
          </cell>
          <cell r="E1088">
            <v>22</v>
          </cell>
          <cell r="G1088">
            <v>0</v>
          </cell>
          <cell r="H1088">
            <v>0</v>
          </cell>
          <cell r="I1088">
            <v>0</v>
          </cell>
          <cell r="J1088">
            <v>581</v>
          </cell>
          <cell r="K1088">
            <v>0</v>
          </cell>
          <cell r="L1088">
            <v>581</v>
          </cell>
          <cell r="M1088">
            <v>581</v>
          </cell>
          <cell r="N1088">
            <v>306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 t="str">
            <v>450362</v>
          </cell>
          <cell r="B1089" t="str">
            <v>1251</v>
          </cell>
          <cell r="C1089" t="str">
            <v>12</v>
          </cell>
          <cell r="D1089" t="str">
            <v>23</v>
          </cell>
          <cell r="E1089">
            <v>23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 t="str">
            <v>450362</v>
          </cell>
          <cell r="B1090" t="str">
            <v>1251</v>
          </cell>
          <cell r="C1090" t="str">
            <v>12</v>
          </cell>
          <cell r="D1090" t="str">
            <v>23</v>
          </cell>
          <cell r="E1090">
            <v>24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 t="str">
            <v>450362</v>
          </cell>
          <cell r="B1091" t="str">
            <v>1251</v>
          </cell>
          <cell r="C1091" t="str">
            <v>12</v>
          </cell>
          <cell r="D1091" t="str">
            <v>23</v>
          </cell>
          <cell r="E1091">
            <v>25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 t="str">
            <v>450362</v>
          </cell>
          <cell r="B1092" t="str">
            <v>1251</v>
          </cell>
          <cell r="C1092" t="str">
            <v>12</v>
          </cell>
          <cell r="D1092" t="str">
            <v>23</v>
          </cell>
          <cell r="E1092">
            <v>26</v>
          </cell>
          <cell r="G1092">
            <v>347516</v>
          </cell>
          <cell r="H1092">
            <v>0</v>
          </cell>
          <cell r="I1092">
            <v>0</v>
          </cell>
          <cell r="J1092">
            <v>16037</v>
          </cell>
          <cell r="K1092">
            <v>0</v>
          </cell>
          <cell r="L1092">
            <v>16037</v>
          </cell>
          <cell r="M1092">
            <v>363553</v>
          </cell>
          <cell r="N1092">
            <v>338975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</row>
        <row r="1093">
          <cell r="A1093" t="str">
            <v>450362</v>
          </cell>
          <cell r="B1093" t="str">
            <v>1251</v>
          </cell>
          <cell r="C1093" t="str">
            <v>12</v>
          </cell>
          <cell r="D1093" t="str">
            <v>23</v>
          </cell>
          <cell r="E1093">
            <v>27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 t="str">
            <v>450362</v>
          </cell>
          <cell r="B1094" t="str">
            <v>1251</v>
          </cell>
          <cell r="C1094" t="str">
            <v>12</v>
          </cell>
          <cell r="D1094" t="str">
            <v>23</v>
          </cell>
          <cell r="E1094">
            <v>28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-3883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 t="str">
            <v>450362</v>
          </cell>
          <cell r="B1095" t="str">
            <v>1251</v>
          </cell>
          <cell r="C1095" t="str">
            <v>12</v>
          </cell>
          <cell r="D1095" t="str">
            <v>23</v>
          </cell>
          <cell r="E1095">
            <v>29</v>
          </cell>
          <cell r="G1095">
            <v>347516</v>
          </cell>
          <cell r="H1095">
            <v>0</v>
          </cell>
          <cell r="I1095">
            <v>0</v>
          </cell>
          <cell r="J1095">
            <v>16037</v>
          </cell>
          <cell r="K1095">
            <v>0</v>
          </cell>
          <cell r="L1095">
            <v>16037</v>
          </cell>
          <cell r="M1095">
            <v>363553</v>
          </cell>
          <cell r="N1095">
            <v>335092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 t="str">
            <v>450362</v>
          </cell>
          <cell r="B1096" t="str">
            <v>1251</v>
          </cell>
          <cell r="C1096" t="str">
            <v>12</v>
          </cell>
          <cell r="D1096" t="str">
            <v>23</v>
          </cell>
          <cell r="E1096">
            <v>30</v>
          </cell>
          <cell r="G1096">
            <v>126481</v>
          </cell>
          <cell r="H1096">
            <v>0</v>
          </cell>
          <cell r="I1096">
            <v>0</v>
          </cell>
          <cell r="J1096">
            <v>12154</v>
          </cell>
          <cell r="K1096">
            <v>0</v>
          </cell>
          <cell r="L1096">
            <v>12154</v>
          </cell>
          <cell r="M1096">
            <v>138635</v>
          </cell>
          <cell r="N1096">
            <v>138472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 t="str">
            <v>450362</v>
          </cell>
          <cell r="B1097" t="str">
            <v>1251</v>
          </cell>
          <cell r="C1097" t="str">
            <v>12</v>
          </cell>
          <cell r="D1097" t="str">
            <v>23</v>
          </cell>
          <cell r="E1097">
            <v>31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 t="str">
            <v>450362</v>
          </cell>
          <cell r="B1098" t="str">
            <v>1251</v>
          </cell>
          <cell r="C1098" t="str">
            <v>12</v>
          </cell>
          <cell r="D1098" t="str">
            <v>23</v>
          </cell>
          <cell r="E1098">
            <v>32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</row>
        <row r="1099">
          <cell r="A1099" t="str">
            <v>450362</v>
          </cell>
          <cell r="B1099" t="str">
            <v>1251</v>
          </cell>
          <cell r="C1099" t="str">
            <v>12</v>
          </cell>
          <cell r="D1099" t="str">
            <v>23</v>
          </cell>
          <cell r="E1099">
            <v>33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</row>
        <row r="1100">
          <cell r="A1100" t="str">
            <v>450362</v>
          </cell>
          <cell r="B1100" t="str">
            <v>1251</v>
          </cell>
          <cell r="C1100" t="str">
            <v>12</v>
          </cell>
          <cell r="D1100" t="str">
            <v>23</v>
          </cell>
          <cell r="E1100">
            <v>34</v>
          </cell>
          <cell r="G1100">
            <v>221035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221035</v>
          </cell>
          <cell r="N1100">
            <v>202937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</row>
        <row r="1101">
          <cell r="A1101" t="str">
            <v>450362</v>
          </cell>
          <cell r="B1101" t="str">
            <v>1251</v>
          </cell>
          <cell r="C1101" t="str">
            <v>12</v>
          </cell>
          <cell r="D1101" t="str">
            <v>23</v>
          </cell>
          <cell r="E1101">
            <v>35</v>
          </cell>
          <cell r="G1101">
            <v>0</v>
          </cell>
          <cell r="H1101">
            <v>0</v>
          </cell>
          <cell r="I1101">
            <v>0</v>
          </cell>
          <cell r="J1101">
            <v>3883</v>
          </cell>
          <cell r="K1101">
            <v>0</v>
          </cell>
          <cell r="L1101">
            <v>3883</v>
          </cell>
          <cell r="M1101">
            <v>3883</v>
          </cell>
          <cell r="N1101">
            <v>3883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</row>
        <row r="1102">
          <cell r="A1102" t="str">
            <v>450362</v>
          </cell>
          <cell r="B1102" t="str">
            <v>1251</v>
          </cell>
          <cell r="C1102" t="str">
            <v>12</v>
          </cell>
          <cell r="D1102" t="str">
            <v>23</v>
          </cell>
          <cell r="E1102">
            <v>36</v>
          </cell>
          <cell r="G1102">
            <v>347516</v>
          </cell>
          <cell r="H1102">
            <v>0</v>
          </cell>
          <cell r="I1102">
            <v>0</v>
          </cell>
          <cell r="J1102">
            <v>16037</v>
          </cell>
          <cell r="K1102">
            <v>0</v>
          </cell>
          <cell r="L1102">
            <v>16037</v>
          </cell>
          <cell r="M1102">
            <v>363553</v>
          </cell>
          <cell r="N1102">
            <v>345292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 t="str">
            <v>450362</v>
          </cell>
          <cell r="B1103" t="str">
            <v>1251</v>
          </cell>
          <cell r="C1103" t="str">
            <v>12</v>
          </cell>
          <cell r="D1103" t="str">
            <v>23</v>
          </cell>
          <cell r="E1103">
            <v>37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 t="str">
            <v>450362</v>
          </cell>
          <cell r="B1104" t="str">
            <v>1251</v>
          </cell>
          <cell r="C1104" t="str">
            <v>12</v>
          </cell>
          <cell r="D1104" t="str">
            <v>23</v>
          </cell>
          <cell r="E1104">
            <v>38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</row>
        <row r="1105">
          <cell r="A1105" t="str">
            <v>450362</v>
          </cell>
          <cell r="B1105" t="str">
            <v>1251</v>
          </cell>
          <cell r="C1105" t="str">
            <v>12</v>
          </cell>
          <cell r="D1105" t="str">
            <v>23</v>
          </cell>
          <cell r="E1105">
            <v>39</v>
          </cell>
          <cell r="G1105">
            <v>347516</v>
          </cell>
          <cell r="H1105">
            <v>0</v>
          </cell>
          <cell r="I1105">
            <v>0</v>
          </cell>
          <cell r="J1105">
            <v>16037</v>
          </cell>
          <cell r="K1105">
            <v>0</v>
          </cell>
          <cell r="L1105">
            <v>16037</v>
          </cell>
          <cell r="M1105">
            <v>363553</v>
          </cell>
          <cell r="N1105">
            <v>345292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 t="str">
            <v>450362</v>
          </cell>
          <cell r="B1106" t="str">
            <v>1251</v>
          </cell>
          <cell r="C1106" t="str">
            <v>12</v>
          </cell>
          <cell r="D1106" t="str">
            <v>24</v>
          </cell>
          <cell r="E1106">
            <v>1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341409</v>
          </cell>
          <cell r="M1106">
            <v>335092</v>
          </cell>
          <cell r="N1106">
            <v>6317</v>
          </cell>
          <cell r="O1106">
            <v>0</v>
          </cell>
          <cell r="P1106">
            <v>0</v>
          </cell>
          <cell r="Q1106">
            <v>0</v>
          </cell>
          <cell r="R1106">
            <v>6317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</row>
        <row r="1107">
          <cell r="A1107" t="str">
            <v>450362</v>
          </cell>
          <cell r="B1107" t="str">
            <v>1251</v>
          </cell>
          <cell r="C1107" t="str">
            <v>12</v>
          </cell>
          <cell r="D1107" t="str">
            <v>29</v>
          </cell>
          <cell r="E1107">
            <v>1</v>
          </cell>
          <cell r="G1107">
            <v>0</v>
          </cell>
          <cell r="H1107">
            <v>6317</v>
          </cell>
          <cell r="I1107">
            <v>0</v>
          </cell>
          <cell r="J1107">
            <v>0</v>
          </cell>
          <cell r="K1107">
            <v>0</v>
          </cell>
          <cell r="L1107">
            <v>6317</v>
          </cell>
          <cell r="M1107">
            <v>3842</v>
          </cell>
          <cell r="N1107">
            <v>0</v>
          </cell>
          <cell r="O1107">
            <v>0</v>
          </cell>
          <cell r="P1107">
            <v>0</v>
          </cell>
          <cell r="Q1107">
            <v>41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</row>
        <row r="1108">
          <cell r="A1108" t="str">
            <v>450362</v>
          </cell>
          <cell r="B1108" t="str">
            <v>1251</v>
          </cell>
          <cell r="C1108" t="str">
            <v>12</v>
          </cell>
          <cell r="D1108" t="str">
            <v>29</v>
          </cell>
          <cell r="E1108">
            <v>9</v>
          </cell>
          <cell r="G1108">
            <v>0</v>
          </cell>
          <cell r="H1108">
            <v>0</v>
          </cell>
          <cell r="I1108">
            <v>3883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3883</v>
          </cell>
          <cell r="P1108">
            <v>6317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9738</v>
          </cell>
          <cell r="V1108">
            <v>18098</v>
          </cell>
          <cell r="W1108">
            <v>0</v>
          </cell>
        </row>
        <row r="1109">
          <cell r="A1109" t="str">
            <v>450362</v>
          </cell>
          <cell r="B1109" t="str">
            <v>1251</v>
          </cell>
          <cell r="C1109" t="str">
            <v>12</v>
          </cell>
          <cell r="D1109" t="str">
            <v>29</v>
          </cell>
          <cell r="E1109">
            <v>17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13621</v>
          </cell>
          <cell r="L1109">
            <v>24415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13621</v>
          </cell>
          <cell r="R1109">
            <v>24415</v>
          </cell>
          <cell r="S1109">
            <v>0</v>
          </cell>
          <cell r="T1109">
            <v>0</v>
          </cell>
          <cell r="U1109">
            <v>13621</v>
          </cell>
          <cell r="V1109">
            <v>24415</v>
          </cell>
          <cell r="W1109">
            <v>0</v>
          </cell>
        </row>
        <row r="1110">
          <cell r="A1110" t="str">
            <v>450362</v>
          </cell>
          <cell r="B1110" t="str">
            <v>1251</v>
          </cell>
          <cell r="C1110" t="str">
            <v>12</v>
          </cell>
          <cell r="D1110" t="str">
            <v>29</v>
          </cell>
          <cell r="E1110">
            <v>25</v>
          </cell>
          <cell r="G1110">
            <v>0</v>
          </cell>
          <cell r="H1110">
            <v>0</v>
          </cell>
          <cell r="I1110">
            <v>27242</v>
          </cell>
          <cell r="J1110">
            <v>48830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</row>
        <row r="1111">
          <cell r="A1111" t="str">
            <v>450362</v>
          </cell>
          <cell r="B1111" t="str">
            <v>1251</v>
          </cell>
          <cell r="C1111" t="str">
            <v>12</v>
          </cell>
          <cell r="D1111" t="str">
            <v>34</v>
          </cell>
          <cell r="E1111">
            <v>0</v>
          </cell>
          <cell r="G1111">
            <v>84</v>
          </cell>
          <cell r="H1111">
            <v>2329</v>
          </cell>
          <cell r="I1111">
            <v>0</v>
          </cell>
          <cell r="J1111">
            <v>0</v>
          </cell>
          <cell r="K1111">
            <v>583</v>
          </cell>
          <cell r="L1111">
            <v>0</v>
          </cell>
          <cell r="M1111">
            <v>0</v>
          </cell>
          <cell r="N1111">
            <v>191</v>
          </cell>
          <cell r="O1111">
            <v>2912</v>
          </cell>
          <cell r="P1111">
            <v>144</v>
          </cell>
          <cell r="Q1111">
            <v>1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</row>
        <row r="1112">
          <cell r="A1112" t="str">
            <v>450362</v>
          </cell>
          <cell r="B1112" t="str">
            <v>1251</v>
          </cell>
          <cell r="C1112" t="str">
            <v>12</v>
          </cell>
          <cell r="D1112" t="str">
            <v>34</v>
          </cell>
          <cell r="E1112">
            <v>0</v>
          </cell>
          <cell r="G1112">
            <v>89</v>
          </cell>
          <cell r="H1112">
            <v>10276</v>
          </cell>
          <cell r="I1112">
            <v>0</v>
          </cell>
          <cell r="J1112">
            <v>0</v>
          </cell>
          <cell r="K1112">
            <v>1967</v>
          </cell>
          <cell r="L1112">
            <v>0</v>
          </cell>
          <cell r="M1112">
            <v>0</v>
          </cell>
          <cell r="N1112">
            <v>884</v>
          </cell>
          <cell r="O1112">
            <v>12243</v>
          </cell>
          <cell r="P1112">
            <v>434</v>
          </cell>
          <cell r="Q1112">
            <v>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 t="str">
            <v>450362</v>
          </cell>
          <cell r="B1113" t="str">
            <v>1251</v>
          </cell>
          <cell r="C1113" t="str">
            <v>12</v>
          </cell>
          <cell r="D1113" t="str">
            <v>34</v>
          </cell>
          <cell r="E1113">
            <v>0</v>
          </cell>
          <cell r="G1113">
            <v>91</v>
          </cell>
          <cell r="H1113">
            <v>3483</v>
          </cell>
          <cell r="I1113">
            <v>0</v>
          </cell>
          <cell r="J1113">
            <v>0</v>
          </cell>
          <cell r="K1113">
            <v>240</v>
          </cell>
          <cell r="L1113">
            <v>0</v>
          </cell>
          <cell r="M1113">
            <v>0</v>
          </cell>
          <cell r="N1113">
            <v>401</v>
          </cell>
          <cell r="O1113">
            <v>3723</v>
          </cell>
          <cell r="P1113">
            <v>475</v>
          </cell>
          <cell r="Q1113">
            <v>3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 t="str">
            <v>450362</v>
          </cell>
          <cell r="B1114" t="str">
            <v>1251</v>
          </cell>
          <cell r="C1114" t="str">
            <v>12</v>
          </cell>
          <cell r="D1114" t="str">
            <v>34</v>
          </cell>
          <cell r="E1114">
            <v>0</v>
          </cell>
          <cell r="G1114">
            <v>93</v>
          </cell>
          <cell r="H1114">
            <v>1262</v>
          </cell>
          <cell r="I1114">
            <v>0</v>
          </cell>
          <cell r="J1114">
            <v>0</v>
          </cell>
          <cell r="K1114">
            <v>80</v>
          </cell>
          <cell r="L1114">
            <v>0</v>
          </cell>
          <cell r="M1114">
            <v>0</v>
          </cell>
          <cell r="N1114">
            <v>91</v>
          </cell>
          <cell r="O1114">
            <v>1342</v>
          </cell>
          <cell r="P1114">
            <v>75</v>
          </cell>
          <cell r="Q1114">
            <v>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 t="str">
            <v>450362</v>
          </cell>
          <cell r="B1115" t="str">
            <v>1251</v>
          </cell>
          <cell r="C1115" t="str">
            <v>12</v>
          </cell>
          <cell r="D1115" t="str">
            <v>34</v>
          </cell>
          <cell r="E1115">
            <v>0</v>
          </cell>
          <cell r="G1115">
            <v>94</v>
          </cell>
          <cell r="H1115">
            <v>25836</v>
          </cell>
          <cell r="I1115">
            <v>0</v>
          </cell>
          <cell r="J1115">
            <v>0</v>
          </cell>
          <cell r="K1115">
            <v>0</v>
          </cell>
          <cell r="L1115">
            <v>2225</v>
          </cell>
          <cell r="M1115">
            <v>0</v>
          </cell>
          <cell r="N1115">
            <v>1683</v>
          </cell>
          <cell r="O1115">
            <v>28061</v>
          </cell>
          <cell r="P1115">
            <v>2563</v>
          </cell>
          <cell r="Q1115">
            <v>46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 t="str">
            <v>450362</v>
          </cell>
          <cell r="B1116" t="str">
            <v>1251</v>
          </cell>
          <cell r="C1116" t="str">
            <v>12</v>
          </cell>
          <cell r="D1116" t="str">
            <v>34</v>
          </cell>
          <cell r="E1116">
            <v>0</v>
          </cell>
          <cell r="G1116">
            <v>95</v>
          </cell>
          <cell r="H1116">
            <v>16202</v>
          </cell>
          <cell r="I1116">
            <v>0</v>
          </cell>
          <cell r="J1116">
            <v>0</v>
          </cell>
          <cell r="K1116">
            <v>0</v>
          </cell>
          <cell r="L1116">
            <v>4501</v>
          </cell>
          <cell r="M1116">
            <v>0</v>
          </cell>
          <cell r="N1116">
            <v>1546</v>
          </cell>
          <cell r="O1116">
            <v>20703</v>
          </cell>
          <cell r="P1116">
            <v>2420</v>
          </cell>
          <cell r="Q1116">
            <v>14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 t="str">
            <v>450362</v>
          </cell>
          <cell r="B1117" t="str">
            <v>1251</v>
          </cell>
          <cell r="C1117" t="str">
            <v>12</v>
          </cell>
          <cell r="D1117" t="str">
            <v>34</v>
          </cell>
          <cell r="E1117">
            <v>0</v>
          </cell>
          <cell r="G1117">
            <v>96</v>
          </cell>
          <cell r="H1117">
            <v>20428</v>
          </cell>
          <cell r="I1117">
            <v>0</v>
          </cell>
          <cell r="J1117">
            <v>0</v>
          </cell>
          <cell r="K1117">
            <v>0</v>
          </cell>
          <cell r="L1117">
            <v>3734</v>
          </cell>
          <cell r="M1117">
            <v>0</v>
          </cell>
          <cell r="N1117">
            <v>1103</v>
          </cell>
          <cell r="O1117">
            <v>24162</v>
          </cell>
          <cell r="P1117">
            <v>1190</v>
          </cell>
          <cell r="Q1117">
            <v>9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 t="str">
            <v>450362</v>
          </cell>
          <cell r="B1118" t="str">
            <v>1251</v>
          </cell>
          <cell r="C1118" t="str">
            <v>12</v>
          </cell>
          <cell r="D1118" t="str">
            <v>34</v>
          </cell>
          <cell r="E1118">
            <v>0</v>
          </cell>
          <cell r="G1118">
            <v>97</v>
          </cell>
          <cell r="H1118">
            <v>11416</v>
          </cell>
          <cell r="I1118">
            <v>0</v>
          </cell>
          <cell r="J1118">
            <v>0</v>
          </cell>
          <cell r="K1118">
            <v>0</v>
          </cell>
          <cell r="L1118">
            <v>3062</v>
          </cell>
          <cell r="M1118">
            <v>0</v>
          </cell>
          <cell r="N1118">
            <v>1333</v>
          </cell>
          <cell r="O1118">
            <v>14478</v>
          </cell>
          <cell r="P1118">
            <v>1870</v>
          </cell>
          <cell r="Q1118">
            <v>12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 t="str">
            <v>450362</v>
          </cell>
          <cell r="B1119" t="str">
            <v>1251</v>
          </cell>
          <cell r="C1119" t="str">
            <v>12</v>
          </cell>
          <cell r="D1119" t="str">
            <v>34</v>
          </cell>
          <cell r="E1119">
            <v>0</v>
          </cell>
          <cell r="G1119">
            <v>98</v>
          </cell>
          <cell r="H1119">
            <v>23854</v>
          </cell>
          <cell r="I1119">
            <v>0</v>
          </cell>
          <cell r="J1119">
            <v>0</v>
          </cell>
          <cell r="K1119">
            <v>0</v>
          </cell>
          <cell r="L1119">
            <v>3165</v>
          </cell>
          <cell r="M1119">
            <v>0</v>
          </cell>
          <cell r="N1119">
            <v>1446</v>
          </cell>
          <cell r="O1119">
            <v>27019</v>
          </cell>
          <cell r="P1119">
            <v>2137</v>
          </cell>
          <cell r="Q1119">
            <v>16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 t="str">
            <v>450362</v>
          </cell>
          <cell r="B1120" t="str">
            <v>1251</v>
          </cell>
          <cell r="C1120" t="str">
            <v>12</v>
          </cell>
          <cell r="D1120" t="str">
            <v>34</v>
          </cell>
          <cell r="E1120">
            <v>0</v>
          </cell>
          <cell r="G1120">
            <v>99</v>
          </cell>
          <cell r="H1120">
            <v>2970</v>
          </cell>
          <cell r="I1120">
            <v>0</v>
          </cell>
          <cell r="J1120">
            <v>0</v>
          </cell>
          <cell r="K1120">
            <v>0</v>
          </cell>
          <cell r="L1120">
            <v>411</v>
          </cell>
          <cell r="M1120">
            <v>0</v>
          </cell>
          <cell r="N1120">
            <v>602</v>
          </cell>
          <cell r="O1120">
            <v>3381</v>
          </cell>
          <cell r="P1120">
            <v>719</v>
          </cell>
          <cell r="Q1120">
            <v>4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 t="str">
            <v>450362</v>
          </cell>
          <cell r="B1121" t="str">
            <v>1251</v>
          </cell>
          <cell r="C1121" t="str">
            <v>12</v>
          </cell>
          <cell r="D1121" t="str">
            <v>34</v>
          </cell>
          <cell r="E1121">
            <v>0</v>
          </cell>
          <cell r="G1121">
            <v>105</v>
          </cell>
          <cell r="H1121">
            <v>118056</v>
          </cell>
          <cell r="I1121">
            <v>0</v>
          </cell>
          <cell r="J1121">
            <v>0</v>
          </cell>
          <cell r="K1121">
            <v>2870</v>
          </cell>
          <cell r="L1121">
            <v>17098</v>
          </cell>
          <cell r="M1121">
            <v>0</v>
          </cell>
          <cell r="N1121">
            <v>9280</v>
          </cell>
          <cell r="O1121">
            <v>138024</v>
          </cell>
          <cell r="P1121">
            <v>12027</v>
          </cell>
          <cell r="Q1121">
            <v>113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 t="str">
            <v>450362</v>
          </cell>
          <cell r="B1122" t="str">
            <v>1251</v>
          </cell>
          <cell r="C1122" t="str">
            <v>12</v>
          </cell>
          <cell r="D1122" t="str">
            <v>34</v>
          </cell>
          <cell r="E1122">
            <v>0</v>
          </cell>
          <cell r="G1122">
            <v>148</v>
          </cell>
          <cell r="H1122">
            <v>1511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1511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 t="str">
            <v>450362</v>
          </cell>
          <cell r="B1123" t="str">
            <v>1251</v>
          </cell>
          <cell r="C1123" t="str">
            <v>12</v>
          </cell>
          <cell r="D1123" t="str">
            <v>34</v>
          </cell>
          <cell r="E1123">
            <v>0</v>
          </cell>
          <cell r="G1123">
            <v>149</v>
          </cell>
          <cell r="H1123">
            <v>1511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1511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 t="str">
            <v>450362</v>
          </cell>
          <cell r="B1124" t="str">
            <v>1251</v>
          </cell>
          <cell r="C1124" t="str">
            <v>12</v>
          </cell>
          <cell r="D1124" t="str">
            <v>34</v>
          </cell>
          <cell r="E1124">
            <v>0</v>
          </cell>
          <cell r="G1124">
            <v>150</v>
          </cell>
          <cell r="H1124">
            <v>1511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1511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 t="str">
            <v>450362</v>
          </cell>
          <cell r="B1125" t="str">
            <v>1251</v>
          </cell>
          <cell r="C1125" t="str">
            <v>12</v>
          </cell>
          <cell r="D1125" t="str">
            <v>34</v>
          </cell>
          <cell r="E1125">
            <v>0</v>
          </cell>
          <cell r="G1125">
            <v>151</v>
          </cell>
          <cell r="H1125">
            <v>119567</v>
          </cell>
          <cell r="I1125">
            <v>0</v>
          </cell>
          <cell r="J1125">
            <v>0</v>
          </cell>
          <cell r="K1125">
            <v>2870</v>
          </cell>
          <cell r="L1125">
            <v>17098</v>
          </cell>
          <cell r="M1125">
            <v>0</v>
          </cell>
          <cell r="N1125">
            <v>9280</v>
          </cell>
          <cell r="O1125">
            <v>139535</v>
          </cell>
          <cell r="P1125">
            <v>12027</v>
          </cell>
          <cell r="Q1125">
            <v>113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 t="str">
            <v>450362</v>
          </cell>
          <cell r="B1126" t="str">
            <v>1251</v>
          </cell>
          <cell r="C1126" t="str">
            <v>12</v>
          </cell>
          <cell r="D1126" t="str">
            <v>34</v>
          </cell>
          <cell r="E1126">
            <v>0</v>
          </cell>
          <cell r="G1126">
            <v>153</v>
          </cell>
          <cell r="H1126">
            <v>639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639</v>
          </cell>
          <cell r="P1126">
            <v>23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 t="str">
            <v>450362</v>
          </cell>
          <cell r="B1127" t="str">
            <v>1251</v>
          </cell>
          <cell r="C1127" t="str">
            <v>12</v>
          </cell>
          <cell r="D1127" t="str">
            <v>34</v>
          </cell>
          <cell r="E1127">
            <v>0</v>
          </cell>
          <cell r="G1127">
            <v>157</v>
          </cell>
          <cell r="H1127">
            <v>639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639</v>
          </cell>
          <cell r="P1127">
            <v>23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 t="str">
            <v>450362</v>
          </cell>
          <cell r="B1128" t="str">
            <v>1251</v>
          </cell>
          <cell r="C1128" t="str">
            <v>12</v>
          </cell>
          <cell r="D1128" t="str">
            <v>34</v>
          </cell>
          <cell r="E1128">
            <v>0</v>
          </cell>
          <cell r="G1128">
            <v>158</v>
          </cell>
          <cell r="H1128">
            <v>120206</v>
          </cell>
          <cell r="I1128">
            <v>0</v>
          </cell>
          <cell r="J1128">
            <v>0</v>
          </cell>
          <cell r="K1128">
            <v>2870</v>
          </cell>
          <cell r="L1128">
            <v>17098</v>
          </cell>
          <cell r="M1128">
            <v>0</v>
          </cell>
          <cell r="N1128">
            <v>9280</v>
          </cell>
          <cell r="O1128">
            <v>140174</v>
          </cell>
          <cell r="P1128">
            <v>12050</v>
          </cell>
          <cell r="Q1128">
            <v>113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A1129" t="str">
            <v>450362</v>
          </cell>
          <cell r="B1129" t="str">
            <v>1251</v>
          </cell>
          <cell r="C1129" t="str">
            <v>12</v>
          </cell>
          <cell r="D1129" t="str">
            <v>35</v>
          </cell>
          <cell r="E1129">
            <v>1</v>
          </cell>
          <cell r="G1129">
            <v>139535</v>
          </cell>
          <cell r="H1129">
            <v>639</v>
          </cell>
          <cell r="I1129">
            <v>0</v>
          </cell>
          <cell r="J1129">
            <v>0</v>
          </cell>
          <cell r="K1129">
            <v>140174</v>
          </cell>
          <cell r="L1129">
            <v>12027</v>
          </cell>
          <cell r="M1129">
            <v>23</v>
          </cell>
          <cell r="N1129">
            <v>0</v>
          </cell>
          <cell r="O1129">
            <v>0</v>
          </cell>
          <cell r="P1129">
            <v>12050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 t="str">
            <v>450362</v>
          </cell>
          <cell r="B1130" t="str">
            <v>1251</v>
          </cell>
          <cell r="C1130" t="str">
            <v>12</v>
          </cell>
          <cell r="D1130" t="str">
            <v>35</v>
          </cell>
          <cell r="E1130">
            <v>4</v>
          </cell>
          <cell r="G1130">
            <v>3349</v>
          </cell>
          <cell r="H1130">
            <v>0</v>
          </cell>
          <cell r="I1130">
            <v>0</v>
          </cell>
          <cell r="J1130">
            <v>0</v>
          </cell>
          <cell r="K1130">
            <v>3349</v>
          </cell>
          <cell r="L1130">
            <v>11325</v>
          </cell>
          <cell r="M1130">
            <v>0</v>
          </cell>
          <cell r="N1130">
            <v>0</v>
          </cell>
          <cell r="O1130">
            <v>0</v>
          </cell>
          <cell r="P1130">
            <v>11325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 t="str">
            <v>450362</v>
          </cell>
          <cell r="B1131" t="str">
            <v>1251</v>
          </cell>
          <cell r="C1131" t="str">
            <v>12</v>
          </cell>
          <cell r="D1131" t="str">
            <v>35</v>
          </cell>
          <cell r="E1131">
            <v>7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26701</v>
          </cell>
          <cell r="M1131">
            <v>23</v>
          </cell>
          <cell r="N1131">
            <v>0</v>
          </cell>
          <cell r="O1131">
            <v>0</v>
          </cell>
          <cell r="P1131">
            <v>26724</v>
          </cell>
          <cell r="Q1131">
            <v>0</v>
          </cell>
          <cell r="R1131">
            <v>0</v>
          </cell>
          <cell r="S1131">
            <v>1211</v>
          </cell>
          <cell r="T1131">
            <v>0</v>
          </cell>
          <cell r="U1131">
            <v>1211</v>
          </cell>
          <cell r="V1131">
            <v>0</v>
          </cell>
          <cell r="W1131">
            <v>0</v>
          </cell>
        </row>
        <row r="1132">
          <cell r="A1132" t="str">
            <v>450362</v>
          </cell>
          <cell r="B1132" t="str">
            <v>1251</v>
          </cell>
          <cell r="C1132" t="str">
            <v>12</v>
          </cell>
          <cell r="D1132" t="str">
            <v>35</v>
          </cell>
          <cell r="E1132">
            <v>10</v>
          </cell>
          <cell r="G1132">
            <v>166236</v>
          </cell>
          <cell r="H1132">
            <v>662</v>
          </cell>
          <cell r="I1132">
            <v>1211</v>
          </cell>
          <cell r="J1132">
            <v>0</v>
          </cell>
          <cell r="K1132">
            <v>168109</v>
          </cell>
          <cell r="L1132">
            <v>113</v>
          </cell>
          <cell r="M1132">
            <v>0</v>
          </cell>
          <cell r="N1132">
            <v>0</v>
          </cell>
          <cell r="O1132">
            <v>0</v>
          </cell>
          <cell r="P1132">
            <v>113</v>
          </cell>
          <cell r="Q1132">
            <v>113</v>
          </cell>
          <cell r="R1132">
            <v>0</v>
          </cell>
          <cell r="S1132">
            <v>0</v>
          </cell>
          <cell r="T1132">
            <v>0</v>
          </cell>
          <cell r="U1132">
            <v>113</v>
          </cell>
          <cell r="V1132">
            <v>0</v>
          </cell>
          <cell r="W1132">
            <v>0</v>
          </cell>
        </row>
        <row r="1133">
          <cell r="A1133" t="str">
            <v>450362</v>
          </cell>
          <cell r="B1133" t="str">
            <v>1251</v>
          </cell>
          <cell r="C1133" t="str">
            <v>12</v>
          </cell>
          <cell r="D1133" t="str">
            <v>35</v>
          </cell>
          <cell r="E1133">
            <v>13</v>
          </cell>
          <cell r="G1133">
            <v>113</v>
          </cell>
          <cell r="H1133">
            <v>0</v>
          </cell>
          <cell r="I1133">
            <v>0</v>
          </cell>
          <cell r="J1133">
            <v>0</v>
          </cell>
          <cell r="K1133">
            <v>113</v>
          </cell>
          <cell r="L1133">
            <v>113</v>
          </cell>
          <cell r="M1133">
            <v>0</v>
          </cell>
          <cell r="N1133">
            <v>0</v>
          </cell>
          <cell r="O1133">
            <v>0</v>
          </cell>
          <cell r="P1133">
            <v>113</v>
          </cell>
          <cell r="Q1133">
            <v>113</v>
          </cell>
          <cell r="R1133">
            <v>0</v>
          </cell>
          <cell r="S1133">
            <v>0</v>
          </cell>
          <cell r="T1133">
            <v>0</v>
          </cell>
          <cell r="U1133">
            <v>113</v>
          </cell>
          <cell r="V1133">
            <v>0</v>
          </cell>
          <cell r="W1133">
            <v>0</v>
          </cell>
        </row>
        <row r="1134">
          <cell r="A1134" t="str">
            <v>450362</v>
          </cell>
          <cell r="B1134" t="str">
            <v>1251</v>
          </cell>
          <cell r="C1134" t="str">
            <v>12</v>
          </cell>
          <cell r="D1134" t="str">
            <v>35</v>
          </cell>
          <cell r="E1134">
            <v>16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113</v>
          </cell>
          <cell r="R1134">
            <v>0</v>
          </cell>
          <cell r="S1134">
            <v>0</v>
          </cell>
          <cell r="T1134">
            <v>0</v>
          </cell>
          <cell r="U1134">
            <v>113</v>
          </cell>
          <cell r="V1134">
            <v>0</v>
          </cell>
          <cell r="W1134">
            <v>0</v>
          </cell>
        </row>
        <row r="1135">
          <cell r="A1135" t="str">
            <v>450362</v>
          </cell>
          <cell r="B1135" t="str">
            <v>1251</v>
          </cell>
          <cell r="C1135" t="str">
            <v>12</v>
          </cell>
          <cell r="D1135" t="str">
            <v>35</v>
          </cell>
          <cell r="E1135">
            <v>19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</row>
        <row r="1136">
          <cell r="A1136" t="str">
            <v>450362</v>
          </cell>
          <cell r="B1136" t="str">
            <v>1251</v>
          </cell>
          <cell r="C1136" t="str">
            <v>12</v>
          </cell>
          <cell r="D1136" t="str">
            <v>37</v>
          </cell>
          <cell r="E1136">
            <v>0</v>
          </cell>
          <cell r="G1136">
            <v>85316901</v>
          </cell>
          <cell r="H1136">
            <v>50</v>
          </cell>
          <cell r="I1136">
            <v>0</v>
          </cell>
          <cell r="J1136">
            <v>50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 t="str">
            <v>450362</v>
          </cell>
          <cell r="B1137" t="str">
            <v>1251</v>
          </cell>
          <cell r="C1137" t="str">
            <v>12</v>
          </cell>
          <cell r="D1137" t="str">
            <v>37</v>
          </cell>
          <cell r="E1137">
            <v>0</v>
          </cell>
          <cell r="G1137">
            <v>85316902</v>
          </cell>
          <cell r="H1137">
            <v>0</v>
          </cell>
          <cell r="I1137">
            <v>0</v>
          </cell>
          <cell r="J1137">
            <v>50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 t="str">
            <v>450362</v>
          </cell>
          <cell r="B1138" t="str">
            <v>1251</v>
          </cell>
          <cell r="C1138" t="str">
            <v>12</v>
          </cell>
          <cell r="D1138" t="str">
            <v>37</v>
          </cell>
          <cell r="E1138">
            <v>0</v>
          </cell>
          <cell r="G1138">
            <v>85317001</v>
          </cell>
          <cell r="H1138">
            <v>170</v>
          </cell>
          <cell r="I1138">
            <v>0</v>
          </cell>
          <cell r="J1138">
            <v>170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 t="str">
            <v>450362</v>
          </cell>
          <cell r="B1139" t="str">
            <v>1251</v>
          </cell>
          <cell r="C1139" t="str">
            <v>12</v>
          </cell>
          <cell r="D1139" t="str">
            <v>37</v>
          </cell>
          <cell r="E1139">
            <v>0</v>
          </cell>
          <cell r="G1139">
            <v>85317002</v>
          </cell>
          <cell r="H1139">
            <v>0</v>
          </cell>
          <cell r="I1139">
            <v>0</v>
          </cell>
          <cell r="J1139">
            <v>170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</row>
        <row r="1140">
          <cell r="A1140" t="str">
            <v>450362</v>
          </cell>
          <cell r="B1140" t="str">
            <v>1251</v>
          </cell>
          <cell r="C1140" t="str">
            <v>12</v>
          </cell>
          <cell r="D1140" t="str">
            <v>37</v>
          </cell>
          <cell r="E1140">
            <v>0</v>
          </cell>
          <cell r="G1140">
            <v>85323301</v>
          </cell>
          <cell r="H1140">
            <v>4</v>
          </cell>
          <cell r="I1140">
            <v>0</v>
          </cell>
          <cell r="J1140">
            <v>4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</row>
        <row r="1141">
          <cell r="A1141" t="str">
            <v>450362</v>
          </cell>
          <cell r="B1141" t="str">
            <v>1251</v>
          </cell>
          <cell r="C1141" t="str">
            <v>12</v>
          </cell>
          <cell r="D1141" t="str">
            <v>37</v>
          </cell>
          <cell r="E1141">
            <v>0</v>
          </cell>
          <cell r="G1141">
            <v>85323302</v>
          </cell>
          <cell r="H1141">
            <v>0</v>
          </cell>
          <cell r="I1141">
            <v>0</v>
          </cell>
          <cell r="J1141">
            <v>17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</row>
        <row r="1142">
          <cell r="A1142" t="str">
            <v>450362</v>
          </cell>
          <cell r="B1142" t="str">
            <v>1251</v>
          </cell>
          <cell r="C1142" t="str">
            <v>12</v>
          </cell>
          <cell r="D1142" t="str">
            <v>37</v>
          </cell>
          <cell r="E1142">
            <v>0</v>
          </cell>
          <cell r="G1142">
            <v>85325502</v>
          </cell>
          <cell r="H1142">
            <v>0</v>
          </cell>
          <cell r="I1142">
            <v>0</v>
          </cell>
          <cell r="J1142">
            <v>60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</row>
        <row r="1143">
          <cell r="A1143" t="str">
            <v>450362</v>
          </cell>
          <cell r="B1143" t="str">
            <v>1251</v>
          </cell>
          <cell r="C1143" t="str">
            <v>12</v>
          </cell>
          <cell r="D1143" t="str">
            <v>37</v>
          </cell>
          <cell r="E1143">
            <v>0</v>
          </cell>
          <cell r="G1143">
            <v>85326601</v>
          </cell>
          <cell r="H1143">
            <v>45</v>
          </cell>
          <cell r="I1143">
            <v>0</v>
          </cell>
          <cell r="J1143">
            <v>45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</row>
        <row r="1144">
          <cell r="A1144" t="str">
            <v>450362</v>
          </cell>
          <cell r="B1144" t="str">
            <v>1251</v>
          </cell>
          <cell r="C1144" t="str">
            <v>12</v>
          </cell>
          <cell r="D1144" t="str">
            <v>37</v>
          </cell>
          <cell r="E1144">
            <v>0</v>
          </cell>
          <cell r="G1144">
            <v>85326602</v>
          </cell>
          <cell r="H1144">
            <v>0</v>
          </cell>
          <cell r="I1144">
            <v>0</v>
          </cell>
          <cell r="J1144">
            <v>45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</row>
        <row r="1145">
          <cell r="A1145" t="str">
            <v>450362</v>
          </cell>
          <cell r="B1145" t="str">
            <v>1251</v>
          </cell>
          <cell r="C1145" t="str">
            <v>12</v>
          </cell>
          <cell r="D1145" t="str">
            <v>37</v>
          </cell>
          <cell r="E1145">
            <v>0</v>
          </cell>
          <cell r="G1145">
            <v>99999901</v>
          </cell>
          <cell r="H1145">
            <v>269</v>
          </cell>
          <cell r="I1145">
            <v>0</v>
          </cell>
          <cell r="J1145">
            <v>269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</row>
        <row r="1146">
          <cell r="A1146" t="str">
            <v>450362</v>
          </cell>
          <cell r="B1146" t="str">
            <v>1251</v>
          </cell>
          <cell r="C1146" t="str">
            <v>12</v>
          </cell>
          <cell r="D1146" t="str">
            <v>37</v>
          </cell>
          <cell r="E1146">
            <v>0</v>
          </cell>
          <cell r="G1146">
            <v>99999902</v>
          </cell>
          <cell r="H1146">
            <v>0</v>
          </cell>
          <cell r="I1146">
            <v>0</v>
          </cell>
          <cell r="J1146">
            <v>342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</row>
        <row r="1147">
          <cell r="A1147" t="str">
            <v>450362</v>
          </cell>
          <cell r="B1147" t="str">
            <v>1251</v>
          </cell>
          <cell r="C1147" t="str">
            <v>12</v>
          </cell>
          <cell r="D1147" t="str">
            <v>38</v>
          </cell>
          <cell r="E1147">
            <v>1</v>
          </cell>
          <cell r="G1147">
            <v>672</v>
          </cell>
          <cell r="H1147">
            <v>116478</v>
          </cell>
          <cell r="I1147">
            <v>8141</v>
          </cell>
          <cell r="J1147">
            <v>8046</v>
          </cell>
          <cell r="K1147">
            <v>0</v>
          </cell>
          <cell r="L1147">
            <v>0</v>
          </cell>
          <cell r="M1147">
            <v>0</v>
          </cell>
          <cell r="N1147">
            <v>133337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</row>
        <row r="1148">
          <cell r="A1148" t="str">
            <v>450362</v>
          </cell>
          <cell r="B1148" t="str">
            <v>1251</v>
          </cell>
          <cell r="C1148" t="str">
            <v>12</v>
          </cell>
          <cell r="D1148" t="str">
            <v>38</v>
          </cell>
          <cell r="E1148">
            <v>2</v>
          </cell>
          <cell r="G1148">
            <v>0</v>
          </cell>
          <cell r="H1148">
            <v>0</v>
          </cell>
          <cell r="I1148">
            <v>0</v>
          </cell>
          <cell r="J1148">
            <v>306</v>
          </cell>
          <cell r="K1148">
            <v>0</v>
          </cell>
          <cell r="L1148">
            <v>0</v>
          </cell>
          <cell r="M1148">
            <v>0</v>
          </cell>
          <cell r="N1148">
            <v>306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</row>
        <row r="1149">
          <cell r="A1149" t="str">
            <v>450362</v>
          </cell>
          <cell r="B1149" t="str">
            <v>1251</v>
          </cell>
          <cell r="C1149" t="str">
            <v>12</v>
          </cell>
          <cell r="D1149" t="str">
            <v>38</v>
          </cell>
          <cell r="E1149">
            <v>3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</row>
        <row r="1150">
          <cell r="A1150" t="str">
            <v>450362</v>
          </cell>
          <cell r="B1150" t="str">
            <v>1251</v>
          </cell>
          <cell r="C1150" t="str">
            <v>12</v>
          </cell>
          <cell r="D1150" t="str">
            <v>38</v>
          </cell>
          <cell r="E1150">
            <v>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</row>
        <row r="1151">
          <cell r="A1151" t="str">
            <v>450362</v>
          </cell>
          <cell r="B1151" t="str">
            <v>1251</v>
          </cell>
          <cell r="C1151" t="str">
            <v>12</v>
          </cell>
          <cell r="D1151" t="str">
            <v>38</v>
          </cell>
          <cell r="E1151">
            <v>5</v>
          </cell>
          <cell r="G1151">
            <v>0</v>
          </cell>
          <cell r="H1151">
            <v>0</v>
          </cell>
          <cell r="I1151">
            <v>0</v>
          </cell>
          <cell r="J1151">
            <v>306</v>
          </cell>
          <cell r="K1151">
            <v>0</v>
          </cell>
          <cell r="L1151">
            <v>0</v>
          </cell>
          <cell r="M1151">
            <v>0</v>
          </cell>
          <cell r="N1151">
            <v>306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</row>
        <row r="1152">
          <cell r="A1152" t="str">
            <v>450362</v>
          </cell>
          <cell r="B1152" t="str">
            <v>1251</v>
          </cell>
          <cell r="C1152" t="str">
            <v>12</v>
          </cell>
          <cell r="D1152" t="str">
            <v>38</v>
          </cell>
          <cell r="E1152">
            <v>6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</row>
        <row r="1153">
          <cell r="A1153" t="str">
            <v>450362</v>
          </cell>
          <cell r="B1153" t="str">
            <v>1251</v>
          </cell>
          <cell r="C1153" t="str">
            <v>12</v>
          </cell>
          <cell r="D1153" t="str">
            <v>38</v>
          </cell>
          <cell r="E1153">
            <v>7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</row>
        <row r="1154">
          <cell r="A1154" t="str">
            <v>450362</v>
          </cell>
          <cell r="B1154" t="str">
            <v>1251</v>
          </cell>
          <cell r="C1154" t="str">
            <v>12</v>
          </cell>
          <cell r="D1154" t="str">
            <v>38</v>
          </cell>
          <cell r="E1154">
            <v>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</row>
        <row r="1155">
          <cell r="A1155" t="str">
            <v>450362</v>
          </cell>
          <cell r="B1155" t="str">
            <v>1251</v>
          </cell>
          <cell r="C1155" t="str">
            <v>12</v>
          </cell>
          <cell r="D1155" t="str">
            <v>38</v>
          </cell>
          <cell r="E1155">
            <v>9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</row>
        <row r="1156">
          <cell r="A1156" t="str">
            <v>450362</v>
          </cell>
          <cell r="B1156" t="str">
            <v>1251</v>
          </cell>
          <cell r="C1156" t="str">
            <v>12</v>
          </cell>
          <cell r="D1156" t="str">
            <v>38</v>
          </cell>
          <cell r="E1156">
            <v>10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</row>
        <row r="1157">
          <cell r="A1157" t="str">
            <v>450362</v>
          </cell>
          <cell r="B1157" t="str">
            <v>1251</v>
          </cell>
          <cell r="C1157" t="str">
            <v>12</v>
          </cell>
          <cell r="D1157" t="str">
            <v>38</v>
          </cell>
          <cell r="E1157">
            <v>11</v>
          </cell>
          <cell r="G1157">
            <v>0</v>
          </cell>
          <cell r="H1157">
            <v>0</v>
          </cell>
          <cell r="I1157">
            <v>0</v>
          </cell>
          <cell r="J1157">
            <v>306</v>
          </cell>
          <cell r="K1157">
            <v>0</v>
          </cell>
          <cell r="L1157">
            <v>0</v>
          </cell>
          <cell r="M1157">
            <v>0</v>
          </cell>
          <cell r="N1157">
            <v>306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 t="str">
            <v>450362</v>
          </cell>
          <cell r="B1158" t="str">
            <v>1251</v>
          </cell>
          <cell r="C1158" t="str">
            <v>12</v>
          </cell>
          <cell r="D1158" t="str">
            <v>38</v>
          </cell>
          <cell r="E1158">
            <v>12</v>
          </cell>
          <cell r="G1158">
            <v>0</v>
          </cell>
          <cell r="H1158">
            <v>0</v>
          </cell>
          <cell r="I1158">
            <v>0</v>
          </cell>
          <cell r="J1158">
            <v>957</v>
          </cell>
          <cell r="K1158">
            <v>0</v>
          </cell>
          <cell r="L1158">
            <v>0</v>
          </cell>
          <cell r="M1158">
            <v>0</v>
          </cell>
          <cell r="N1158">
            <v>957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 t="str">
            <v>450362</v>
          </cell>
          <cell r="B1159" t="str">
            <v>1251</v>
          </cell>
          <cell r="C1159" t="str">
            <v>12</v>
          </cell>
          <cell r="D1159" t="str">
            <v>38</v>
          </cell>
          <cell r="E1159">
            <v>13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</row>
        <row r="1160">
          <cell r="A1160" t="str">
            <v>450362</v>
          </cell>
          <cell r="B1160" t="str">
            <v>1251</v>
          </cell>
          <cell r="C1160" t="str">
            <v>12</v>
          </cell>
          <cell r="D1160" t="str">
            <v>38</v>
          </cell>
          <cell r="E1160">
            <v>14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 t="str">
            <v>450362</v>
          </cell>
          <cell r="B1161" t="str">
            <v>1251</v>
          </cell>
          <cell r="C1161" t="str">
            <v>12</v>
          </cell>
          <cell r="D1161" t="str">
            <v>38</v>
          </cell>
          <cell r="E1161">
            <v>15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 t="str">
            <v>450362</v>
          </cell>
          <cell r="B1162" t="str">
            <v>1251</v>
          </cell>
          <cell r="C1162" t="str">
            <v>12</v>
          </cell>
          <cell r="D1162" t="str">
            <v>38</v>
          </cell>
          <cell r="E1162">
            <v>16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 t="str">
            <v>450362</v>
          </cell>
          <cell r="B1163" t="str">
            <v>1251</v>
          </cell>
          <cell r="C1163" t="str">
            <v>12</v>
          </cell>
          <cell r="D1163" t="str">
            <v>38</v>
          </cell>
          <cell r="E1163">
            <v>17</v>
          </cell>
          <cell r="G1163">
            <v>0</v>
          </cell>
          <cell r="H1163">
            <v>0</v>
          </cell>
          <cell r="I1163">
            <v>0</v>
          </cell>
          <cell r="J1163">
            <v>306</v>
          </cell>
          <cell r="K1163">
            <v>0</v>
          </cell>
          <cell r="L1163">
            <v>0</v>
          </cell>
          <cell r="M1163">
            <v>0</v>
          </cell>
          <cell r="N1163">
            <v>306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 t="str">
            <v>450362</v>
          </cell>
          <cell r="B1164" t="str">
            <v>1251</v>
          </cell>
          <cell r="C1164" t="str">
            <v>12</v>
          </cell>
          <cell r="D1164" t="str">
            <v>38</v>
          </cell>
          <cell r="E1164">
            <v>18</v>
          </cell>
          <cell r="G1164">
            <v>0</v>
          </cell>
          <cell r="H1164">
            <v>0</v>
          </cell>
          <cell r="I1164">
            <v>0</v>
          </cell>
          <cell r="J1164">
            <v>1263</v>
          </cell>
          <cell r="K1164">
            <v>0</v>
          </cell>
          <cell r="L1164">
            <v>0</v>
          </cell>
          <cell r="M1164">
            <v>0</v>
          </cell>
          <cell r="N1164">
            <v>1263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 t="str">
            <v>450362</v>
          </cell>
          <cell r="B1165" t="str">
            <v>1251</v>
          </cell>
          <cell r="C1165" t="str">
            <v>12</v>
          </cell>
          <cell r="D1165" t="str">
            <v>38</v>
          </cell>
          <cell r="E1165">
            <v>19</v>
          </cell>
          <cell r="G1165">
            <v>672</v>
          </cell>
          <cell r="H1165">
            <v>116478</v>
          </cell>
          <cell r="I1165">
            <v>8141</v>
          </cell>
          <cell r="J1165">
            <v>7089</v>
          </cell>
          <cell r="K1165">
            <v>0</v>
          </cell>
          <cell r="L1165">
            <v>0</v>
          </cell>
          <cell r="M1165">
            <v>0</v>
          </cell>
          <cell r="N1165">
            <v>132380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 t="str">
            <v>450362</v>
          </cell>
          <cell r="B1166" t="str">
            <v>1251</v>
          </cell>
          <cell r="C1166" t="str">
            <v>12</v>
          </cell>
          <cell r="D1166" t="str">
            <v>38</v>
          </cell>
          <cell r="E1166">
            <v>20</v>
          </cell>
          <cell r="G1166">
            <v>476</v>
          </cell>
          <cell r="H1166">
            <v>15097</v>
          </cell>
          <cell r="I1166">
            <v>6850</v>
          </cell>
          <cell r="J1166">
            <v>3837</v>
          </cell>
          <cell r="K1166">
            <v>0</v>
          </cell>
          <cell r="L1166">
            <v>0</v>
          </cell>
          <cell r="M1166">
            <v>0</v>
          </cell>
          <cell r="N1166">
            <v>26260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 t="str">
            <v>450362</v>
          </cell>
          <cell r="B1167" t="str">
            <v>1251</v>
          </cell>
          <cell r="C1167" t="str">
            <v>12</v>
          </cell>
          <cell r="D1167" t="str">
            <v>38</v>
          </cell>
          <cell r="E1167">
            <v>21</v>
          </cell>
          <cell r="G1167">
            <v>100</v>
          </cell>
          <cell r="H1167">
            <v>1153</v>
          </cell>
          <cell r="I1167">
            <v>496</v>
          </cell>
          <cell r="J1167">
            <v>1418</v>
          </cell>
          <cell r="K1167">
            <v>0</v>
          </cell>
          <cell r="L1167">
            <v>0</v>
          </cell>
          <cell r="M1167">
            <v>0</v>
          </cell>
          <cell r="N1167">
            <v>3167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 t="str">
            <v>450362</v>
          </cell>
          <cell r="B1168" t="str">
            <v>1251</v>
          </cell>
          <cell r="C1168" t="str">
            <v>12</v>
          </cell>
          <cell r="D1168" t="str">
            <v>38</v>
          </cell>
          <cell r="E1168">
            <v>22</v>
          </cell>
          <cell r="G1168">
            <v>0</v>
          </cell>
          <cell r="H1168">
            <v>0</v>
          </cell>
          <cell r="I1168">
            <v>0</v>
          </cell>
          <cell r="J1168">
            <v>957</v>
          </cell>
          <cell r="K1168">
            <v>0</v>
          </cell>
          <cell r="L1168">
            <v>0</v>
          </cell>
          <cell r="M1168">
            <v>0</v>
          </cell>
          <cell r="N1168">
            <v>957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 t="str">
            <v>450362</v>
          </cell>
          <cell r="B1169" t="str">
            <v>1251</v>
          </cell>
          <cell r="C1169" t="str">
            <v>12</v>
          </cell>
          <cell r="D1169" t="str">
            <v>38</v>
          </cell>
          <cell r="E1169">
            <v>23</v>
          </cell>
          <cell r="G1169">
            <v>576</v>
          </cell>
          <cell r="H1169">
            <v>16250</v>
          </cell>
          <cell r="I1169">
            <v>7346</v>
          </cell>
          <cell r="J1169">
            <v>4298</v>
          </cell>
          <cell r="K1169">
            <v>0</v>
          </cell>
          <cell r="L1169">
            <v>0</v>
          </cell>
          <cell r="M1169">
            <v>0</v>
          </cell>
          <cell r="N1169">
            <v>28470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 t="str">
            <v>450362</v>
          </cell>
          <cell r="B1170" t="str">
            <v>1251</v>
          </cell>
          <cell r="C1170" t="str">
            <v>12</v>
          </cell>
          <cell r="D1170" t="str">
            <v>38</v>
          </cell>
          <cell r="E1170">
            <v>24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 t="str">
            <v>450362</v>
          </cell>
          <cell r="B1171" t="str">
            <v>1251</v>
          </cell>
          <cell r="C1171" t="str">
            <v>12</v>
          </cell>
          <cell r="D1171" t="str">
            <v>38</v>
          </cell>
          <cell r="E1171">
            <v>25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 t="str">
            <v>450362</v>
          </cell>
          <cell r="B1172" t="str">
            <v>1251</v>
          </cell>
          <cell r="C1172" t="str">
            <v>12</v>
          </cell>
          <cell r="D1172" t="str">
            <v>38</v>
          </cell>
          <cell r="E1172">
            <v>26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 t="str">
            <v>450362</v>
          </cell>
          <cell r="B1173" t="str">
            <v>1251</v>
          </cell>
          <cell r="C1173" t="str">
            <v>12</v>
          </cell>
          <cell r="D1173" t="str">
            <v>38</v>
          </cell>
          <cell r="E1173">
            <v>27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 t="str">
            <v>450362</v>
          </cell>
          <cell r="B1174" t="str">
            <v>1251</v>
          </cell>
          <cell r="C1174" t="str">
            <v>12</v>
          </cell>
          <cell r="D1174" t="str">
            <v>38</v>
          </cell>
          <cell r="E1174">
            <v>28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 t="str">
            <v>450362</v>
          </cell>
          <cell r="B1175" t="str">
            <v>1251</v>
          </cell>
          <cell r="C1175" t="str">
            <v>12</v>
          </cell>
          <cell r="D1175" t="str">
            <v>38</v>
          </cell>
          <cell r="E1175">
            <v>29</v>
          </cell>
          <cell r="G1175">
            <v>576</v>
          </cell>
          <cell r="H1175">
            <v>16250</v>
          </cell>
          <cell r="I1175">
            <v>7346</v>
          </cell>
          <cell r="J1175">
            <v>4298</v>
          </cell>
          <cell r="K1175">
            <v>0</v>
          </cell>
          <cell r="L1175">
            <v>0</v>
          </cell>
          <cell r="M1175">
            <v>0</v>
          </cell>
          <cell r="N1175">
            <v>28470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 t="str">
            <v>450362</v>
          </cell>
          <cell r="B1176" t="str">
            <v>1251</v>
          </cell>
          <cell r="C1176" t="str">
            <v>12</v>
          </cell>
          <cell r="D1176" t="str">
            <v>38</v>
          </cell>
          <cell r="E1176">
            <v>30</v>
          </cell>
          <cell r="G1176">
            <v>96</v>
          </cell>
          <cell r="H1176">
            <v>100228</v>
          </cell>
          <cell r="I1176">
            <v>795</v>
          </cell>
          <cell r="J1176">
            <v>2791</v>
          </cell>
          <cell r="K1176">
            <v>0</v>
          </cell>
          <cell r="L1176">
            <v>0</v>
          </cell>
          <cell r="M1176">
            <v>0</v>
          </cell>
          <cell r="N1176">
            <v>103910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 t="str">
            <v>450362</v>
          </cell>
          <cell r="B1177" t="str">
            <v>1251</v>
          </cell>
          <cell r="C1177" t="str">
            <v>12</v>
          </cell>
          <cell r="D1177" t="str">
            <v>38</v>
          </cell>
          <cell r="E1177">
            <v>31</v>
          </cell>
          <cell r="G1177">
            <v>172</v>
          </cell>
          <cell r="H1177">
            <v>856</v>
          </cell>
          <cell r="I1177">
            <v>5949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6977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 t="str">
            <v>450362</v>
          </cell>
          <cell r="B1178" t="str">
            <v>1251</v>
          </cell>
          <cell r="C1178" t="str">
            <v>12</v>
          </cell>
          <cell r="D1178" t="str">
            <v>44</v>
          </cell>
          <cell r="E1178">
            <v>1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 t="str">
            <v>450362</v>
          </cell>
          <cell r="B1179" t="str">
            <v>1251</v>
          </cell>
          <cell r="C1179" t="str">
            <v>12</v>
          </cell>
          <cell r="D1179" t="str">
            <v>44</v>
          </cell>
          <cell r="E1179">
            <v>2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 t="str">
            <v>450362</v>
          </cell>
          <cell r="B1180" t="str">
            <v>1251</v>
          </cell>
          <cell r="C1180" t="str">
            <v>12</v>
          </cell>
          <cell r="D1180" t="str">
            <v>44</v>
          </cell>
          <cell r="E1180">
            <v>3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 t="str">
            <v>450362</v>
          </cell>
          <cell r="B1181" t="str">
            <v>1251</v>
          </cell>
          <cell r="C1181" t="str">
            <v>12</v>
          </cell>
          <cell r="D1181" t="str">
            <v>44</v>
          </cell>
          <cell r="E1181">
            <v>4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 t="str">
            <v>450362</v>
          </cell>
          <cell r="B1182" t="str">
            <v>1251</v>
          </cell>
          <cell r="C1182" t="str">
            <v>12</v>
          </cell>
          <cell r="D1182" t="str">
            <v>44</v>
          </cell>
          <cell r="E1182">
            <v>5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 t="str">
            <v>450362</v>
          </cell>
          <cell r="B1183" t="str">
            <v>1251</v>
          </cell>
          <cell r="C1183" t="str">
            <v>12</v>
          </cell>
          <cell r="D1183" t="str">
            <v>44</v>
          </cell>
          <cell r="E1183">
            <v>6</v>
          </cell>
          <cell r="G1183">
            <v>297</v>
          </cell>
          <cell r="H1183">
            <v>393</v>
          </cell>
          <cell r="I1183">
            <v>313</v>
          </cell>
          <cell r="J1183">
            <v>381</v>
          </cell>
          <cell r="K1183">
            <v>1265</v>
          </cell>
          <cell r="L1183">
            <v>0</v>
          </cell>
          <cell r="M1183">
            <v>2352</v>
          </cell>
          <cell r="N1183">
            <v>2649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 t="str">
            <v>450362</v>
          </cell>
          <cell r="B1184" t="str">
            <v>1251</v>
          </cell>
          <cell r="C1184" t="str">
            <v>12</v>
          </cell>
          <cell r="D1184" t="str">
            <v>44</v>
          </cell>
          <cell r="E1184">
            <v>7</v>
          </cell>
          <cell r="G1184">
            <v>297</v>
          </cell>
          <cell r="H1184">
            <v>393</v>
          </cell>
          <cell r="I1184">
            <v>313</v>
          </cell>
          <cell r="J1184">
            <v>381</v>
          </cell>
          <cell r="K1184">
            <v>1265</v>
          </cell>
          <cell r="L1184">
            <v>0</v>
          </cell>
          <cell r="M1184">
            <v>2352</v>
          </cell>
          <cell r="N1184">
            <v>2649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 t="str">
            <v>450362</v>
          </cell>
          <cell r="B1185" t="str">
            <v>1251</v>
          </cell>
          <cell r="C1185" t="str">
            <v>12</v>
          </cell>
          <cell r="D1185" t="str">
            <v>53</v>
          </cell>
          <cell r="E1185">
            <v>1</v>
          </cell>
          <cell r="G1185">
            <v>2523</v>
          </cell>
          <cell r="H1185">
            <v>60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 t="str">
            <v>450362</v>
          </cell>
          <cell r="B1186" t="str">
            <v>1251</v>
          </cell>
          <cell r="C1186" t="str">
            <v>12</v>
          </cell>
          <cell r="D1186" t="str">
            <v>53</v>
          </cell>
          <cell r="E1186">
            <v>15</v>
          </cell>
          <cell r="G1186">
            <v>0</v>
          </cell>
          <cell r="H1186">
            <v>0</v>
          </cell>
          <cell r="I1186">
            <v>12399</v>
          </cell>
          <cell r="J1186">
            <v>9280</v>
          </cell>
          <cell r="K1186">
            <v>12436</v>
          </cell>
          <cell r="L1186">
            <v>9137</v>
          </cell>
          <cell r="M1186">
            <v>3390</v>
          </cell>
          <cell r="N1186">
            <v>2691</v>
          </cell>
          <cell r="O1186">
            <v>3362</v>
          </cell>
          <cell r="P1186">
            <v>2650</v>
          </cell>
          <cell r="Q1186">
            <v>351</v>
          </cell>
          <cell r="R1186">
            <v>278</v>
          </cell>
          <cell r="S1186">
            <v>348</v>
          </cell>
          <cell r="T1186">
            <v>274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 t="str">
            <v>450362</v>
          </cell>
          <cell r="B1187" t="str">
            <v>1251</v>
          </cell>
          <cell r="C1187" t="str">
            <v>12</v>
          </cell>
          <cell r="D1187" t="str">
            <v>53</v>
          </cell>
          <cell r="E1187">
            <v>29</v>
          </cell>
          <cell r="G1187">
            <v>205</v>
          </cell>
          <cell r="H1187">
            <v>202</v>
          </cell>
          <cell r="I1187">
            <v>320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94205</v>
          </cell>
          <cell r="S1187">
            <v>7014</v>
          </cell>
          <cell r="T1187">
            <v>48617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 t="str">
            <v>450362</v>
          </cell>
          <cell r="B1188" t="str">
            <v>1251</v>
          </cell>
          <cell r="C1188" t="str">
            <v>12</v>
          </cell>
          <cell r="D1188" t="str">
            <v>53</v>
          </cell>
          <cell r="E1188">
            <v>43</v>
          </cell>
          <cell r="G1188">
            <v>37274</v>
          </cell>
          <cell r="H1188">
            <v>1300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</row>
        <row r="1189">
          <cell r="A1189" t="str">
            <v>450362</v>
          </cell>
          <cell r="B1189" t="str">
            <v>1251</v>
          </cell>
          <cell r="C1189" t="str">
            <v>12</v>
          </cell>
          <cell r="D1189" t="str">
            <v>53</v>
          </cell>
          <cell r="E1189">
            <v>57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 t="str">
            <v>450362</v>
          </cell>
          <cell r="B1190" t="str">
            <v>1251</v>
          </cell>
          <cell r="C1190" t="str">
            <v>12</v>
          </cell>
          <cell r="D1190" t="str">
            <v>53</v>
          </cell>
          <cell r="E1190">
            <v>71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 t="str">
            <v>450362</v>
          </cell>
          <cell r="B1191" t="str">
            <v>1251</v>
          </cell>
          <cell r="C1191" t="str">
            <v>12</v>
          </cell>
          <cell r="D1191" t="str">
            <v>56</v>
          </cell>
          <cell r="E1191">
            <v>1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8141</v>
          </cell>
          <cell r="Q1191">
            <v>8046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 t="str">
            <v>450362</v>
          </cell>
          <cell r="B1192" t="str">
            <v>1251</v>
          </cell>
          <cell r="C1192" t="str">
            <v>12</v>
          </cell>
          <cell r="D1192" t="str">
            <v>56</v>
          </cell>
          <cell r="E1192">
            <v>6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8141</v>
          </cell>
          <cell r="Q1192">
            <v>8046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 t="str">
            <v>450362</v>
          </cell>
          <cell r="B1193" t="str">
            <v>1251</v>
          </cell>
          <cell r="C1193" t="str">
            <v>12</v>
          </cell>
          <cell r="D1193" t="str">
            <v>57</v>
          </cell>
          <cell r="E1193">
            <v>1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 t="str">
            <v>450362</v>
          </cell>
          <cell r="B1194" t="str">
            <v>1251</v>
          </cell>
          <cell r="C1194" t="str">
            <v>12</v>
          </cell>
          <cell r="D1194" t="str">
            <v>57</v>
          </cell>
          <cell r="E1194">
            <v>3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 t="str">
            <v>450362</v>
          </cell>
          <cell r="B1195" t="str">
            <v>1251</v>
          </cell>
          <cell r="C1195" t="str">
            <v>12</v>
          </cell>
          <cell r="D1195" t="str">
            <v>57</v>
          </cell>
          <cell r="E1195">
            <v>5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 t="str">
            <v>450362</v>
          </cell>
          <cell r="B1196" t="str">
            <v>1251</v>
          </cell>
          <cell r="C1196" t="str">
            <v>12</v>
          </cell>
          <cell r="D1196" t="str">
            <v>57</v>
          </cell>
          <cell r="E1196">
            <v>7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4783</v>
          </cell>
          <cell r="N1196">
            <v>0</v>
          </cell>
          <cell r="O1196">
            <v>0</v>
          </cell>
          <cell r="P1196">
            <v>0</v>
          </cell>
          <cell r="Q1196">
            <v>4943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 t="str">
            <v>450362</v>
          </cell>
          <cell r="B1197" t="str">
            <v>1251</v>
          </cell>
          <cell r="C1197" t="str">
            <v>12</v>
          </cell>
          <cell r="D1197" t="str">
            <v>57</v>
          </cell>
          <cell r="E1197">
            <v>9</v>
          </cell>
          <cell r="G1197">
            <v>760</v>
          </cell>
          <cell r="H1197">
            <v>0</v>
          </cell>
          <cell r="I1197">
            <v>0</v>
          </cell>
          <cell r="J1197">
            <v>0</v>
          </cell>
          <cell r="K1197">
            <v>937</v>
          </cell>
          <cell r="L1197">
            <v>0</v>
          </cell>
          <cell r="M1197">
            <v>1458</v>
          </cell>
          <cell r="N1197">
            <v>0</v>
          </cell>
          <cell r="O1197">
            <v>0</v>
          </cell>
          <cell r="P1197">
            <v>0</v>
          </cell>
          <cell r="Q1197">
            <v>2343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 t="str">
            <v>450362</v>
          </cell>
          <cell r="B1198" t="str">
            <v>1251</v>
          </cell>
          <cell r="C1198" t="str">
            <v>12</v>
          </cell>
          <cell r="D1198" t="str">
            <v>57</v>
          </cell>
          <cell r="E1198">
            <v>11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 t="str">
            <v>450362</v>
          </cell>
          <cell r="B1199" t="str">
            <v>1251</v>
          </cell>
          <cell r="C1199" t="str">
            <v>12</v>
          </cell>
          <cell r="D1199" t="str">
            <v>57</v>
          </cell>
          <cell r="E1199">
            <v>13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 t="str">
            <v>450362</v>
          </cell>
          <cell r="B1200" t="str">
            <v>1251</v>
          </cell>
          <cell r="C1200" t="str">
            <v>12</v>
          </cell>
          <cell r="D1200" t="str">
            <v>57</v>
          </cell>
          <cell r="E1200">
            <v>15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7001</v>
          </cell>
          <cell r="N1200">
            <v>0</v>
          </cell>
          <cell r="O1200">
            <v>0</v>
          </cell>
          <cell r="P1200">
            <v>0</v>
          </cell>
          <cell r="Q1200">
            <v>8223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 t="str">
            <v>450362</v>
          </cell>
          <cell r="B1201" t="str">
            <v>1251</v>
          </cell>
          <cell r="C1201" t="str">
            <v>12</v>
          </cell>
          <cell r="D1201" t="str">
            <v>57</v>
          </cell>
          <cell r="E1201">
            <v>17</v>
          </cell>
          <cell r="G1201">
            <v>7001</v>
          </cell>
          <cell r="H1201">
            <v>0</v>
          </cell>
          <cell r="I1201">
            <v>0</v>
          </cell>
          <cell r="J1201">
            <v>0</v>
          </cell>
          <cell r="K1201">
            <v>8223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 t="str">
            <v>450362</v>
          </cell>
          <cell r="B1202" t="str">
            <v>1251</v>
          </cell>
          <cell r="C1202" t="str">
            <v>12</v>
          </cell>
          <cell r="D1202" t="str">
            <v>58</v>
          </cell>
          <cell r="E1202">
            <v>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 t="str">
            <v>450362</v>
          </cell>
          <cell r="B1203" t="str">
            <v>1251</v>
          </cell>
          <cell r="C1203" t="str">
            <v>12</v>
          </cell>
          <cell r="D1203" t="str">
            <v>58</v>
          </cell>
          <cell r="E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 t="str">
            <v>450362</v>
          </cell>
          <cell r="B1204" t="str">
            <v>1251</v>
          </cell>
          <cell r="C1204" t="str">
            <v>12</v>
          </cell>
          <cell r="D1204" t="str">
            <v>58</v>
          </cell>
          <cell r="E1204">
            <v>3</v>
          </cell>
          <cell r="G1204">
            <v>2218</v>
          </cell>
          <cell r="H1204">
            <v>0</v>
          </cell>
          <cell r="I1204">
            <v>134491</v>
          </cell>
          <cell r="J1204">
            <v>0</v>
          </cell>
          <cell r="K1204">
            <v>136709</v>
          </cell>
          <cell r="L1204">
            <v>0</v>
          </cell>
          <cell r="M1204">
            <v>2218</v>
          </cell>
          <cell r="N1204">
            <v>131211</v>
          </cell>
          <cell r="O1204">
            <v>0</v>
          </cell>
          <cell r="P1204">
            <v>3280</v>
          </cell>
          <cell r="Q1204">
            <v>3280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 t="str">
            <v>450362</v>
          </cell>
          <cell r="B1205" t="str">
            <v>1251</v>
          </cell>
          <cell r="C1205" t="str">
            <v>12</v>
          </cell>
          <cell r="D1205" t="str">
            <v>58</v>
          </cell>
          <cell r="E1205">
            <v>4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 t="str">
            <v>450362</v>
          </cell>
          <cell r="B1206" t="str">
            <v>1251</v>
          </cell>
          <cell r="C1206" t="str">
            <v>12</v>
          </cell>
          <cell r="D1206" t="str">
            <v>58</v>
          </cell>
          <cell r="E1206">
            <v>5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 t="str">
            <v>450362</v>
          </cell>
          <cell r="B1207" t="str">
            <v>1251</v>
          </cell>
          <cell r="C1207" t="str">
            <v>12</v>
          </cell>
          <cell r="D1207" t="str">
            <v>58</v>
          </cell>
          <cell r="E1207">
            <v>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 t="str">
            <v>450362</v>
          </cell>
          <cell r="B1208" t="str">
            <v>1251</v>
          </cell>
          <cell r="C1208" t="str">
            <v>12</v>
          </cell>
          <cell r="D1208" t="str">
            <v>58</v>
          </cell>
          <cell r="E1208">
            <v>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 t="str">
            <v>450362</v>
          </cell>
          <cell r="B1209" t="str">
            <v>1251</v>
          </cell>
          <cell r="C1209" t="str">
            <v>12</v>
          </cell>
          <cell r="D1209" t="str">
            <v>58</v>
          </cell>
          <cell r="E1209">
            <v>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 t="str">
            <v>450362</v>
          </cell>
          <cell r="B1210" t="str">
            <v>1251</v>
          </cell>
          <cell r="C1210" t="str">
            <v>12</v>
          </cell>
          <cell r="D1210" t="str">
            <v>58</v>
          </cell>
          <cell r="E1210">
            <v>9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 t="str">
            <v>450362</v>
          </cell>
          <cell r="B1211" t="str">
            <v>1251</v>
          </cell>
          <cell r="C1211" t="str">
            <v>12</v>
          </cell>
          <cell r="D1211" t="str">
            <v>58</v>
          </cell>
          <cell r="E1211">
            <v>10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 t="str">
            <v>450362</v>
          </cell>
          <cell r="B1212" t="str">
            <v>1251</v>
          </cell>
          <cell r="C1212" t="str">
            <v>12</v>
          </cell>
          <cell r="D1212" t="str">
            <v>58</v>
          </cell>
          <cell r="E1212">
            <v>11</v>
          </cell>
          <cell r="G1212">
            <v>2218</v>
          </cell>
          <cell r="H1212">
            <v>0</v>
          </cell>
          <cell r="I1212">
            <v>134491</v>
          </cell>
          <cell r="J1212">
            <v>0</v>
          </cell>
          <cell r="K1212">
            <v>136709</v>
          </cell>
          <cell r="L1212">
            <v>0</v>
          </cell>
          <cell r="M1212">
            <v>2218</v>
          </cell>
          <cell r="N1212">
            <v>131211</v>
          </cell>
          <cell r="O1212">
            <v>0</v>
          </cell>
          <cell r="P1212">
            <v>3280</v>
          </cell>
          <cell r="Q1212">
            <v>3280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 t="str">
            <v>450362</v>
          </cell>
          <cell r="B1213" t="str">
            <v>1251</v>
          </cell>
          <cell r="C1213" t="str">
            <v>12</v>
          </cell>
          <cell r="D1213" t="str">
            <v>59</v>
          </cell>
          <cell r="E1213">
            <v>1</v>
          </cell>
          <cell r="G1213">
            <v>2352</v>
          </cell>
          <cell r="H1213">
            <v>-36</v>
          </cell>
          <cell r="I1213">
            <v>0</v>
          </cell>
          <cell r="J1213">
            <v>0</v>
          </cell>
          <cell r="K1213">
            <v>2316</v>
          </cell>
          <cell r="L1213">
            <v>0</v>
          </cell>
          <cell r="M1213">
            <v>306</v>
          </cell>
          <cell r="N1213">
            <v>0</v>
          </cell>
          <cell r="O1213">
            <v>2010</v>
          </cell>
          <cell r="P1213">
            <v>0</v>
          </cell>
          <cell r="Q1213">
            <v>2010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 t="str">
            <v>450362</v>
          </cell>
          <cell r="B1214" t="str">
            <v>1251</v>
          </cell>
          <cell r="C1214" t="str">
            <v>12</v>
          </cell>
          <cell r="D1214" t="str">
            <v>59</v>
          </cell>
          <cell r="E1214">
            <v>2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 t="str">
            <v>450362</v>
          </cell>
          <cell r="B1215" t="str">
            <v>1251</v>
          </cell>
          <cell r="C1215" t="str">
            <v>12</v>
          </cell>
          <cell r="D1215" t="str">
            <v>59</v>
          </cell>
          <cell r="E1215">
            <v>3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 t="str">
            <v>450362</v>
          </cell>
          <cell r="B1216" t="str">
            <v>1251</v>
          </cell>
          <cell r="C1216" t="str">
            <v>12</v>
          </cell>
          <cell r="D1216" t="str">
            <v>59</v>
          </cell>
          <cell r="E1216">
            <v>4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 t="str">
            <v>450362</v>
          </cell>
          <cell r="B1217" t="str">
            <v>1251</v>
          </cell>
          <cell r="C1217" t="str">
            <v>12</v>
          </cell>
          <cell r="D1217" t="str">
            <v>59</v>
          </cell>
          <cell r="E1217">
            <v>5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 t="str">
            <v>450362</v>
          </cell>
          <cell r="B1218" t="str">
            <v>1251</v>
          </cell>
          <cell r="C1218" t="str">
            <v>12</v>
          </cell>
          <cell r="D1218" t="str">
            <v>59</v>
          </cell>
          <cell r="E1218">
            <v>6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 t="str">
            <v>450362</v>
          </cell>
          <cell r="B1219" t="str">
            <v>1251</v>
          </cell>
          <cell r="C1219" t="str">
            <v>12</v>
          </cell>
          <cell r="D1219" t="str">
            <v>59</v>
          </cell>
          <cell r="E1219">
            <v>7</v>
          </cell>
          <cell r="G1219">
            <v>2352</v>
          </cell>
          <cell r="H1219">
            <v>-36</v>
          </cell>
          <cell r="I1219">
            <v>0</v>
          </cell>
          <cell r="J1219">
            <v>0</v>
          </cell>
          <cell r="K1219">
            <v>2316</v>
          </cell>
          <cell r="L1219">
            <v>0</v>
          </cell>
          <cell r="M1219">
            <v>306</v>
          </cell>
          <cell r="N1219">
            <v>0</v>
          </cell>
          <cell r="O1219">
            <v>2010</v>
          </cell>
          <cell r="P1219">
            <v>0</v>
          </cell>
          <cell r="Q1219">
            <v>2010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 t="str">
            <v>450362</v>
          </cell>
          <cell r="B1220" t="str">
            <v>1251</v>
          </cell>
          <cell r="C1220" t="str">
            <v>12</v>
          </cell>
          <cell r="D1220" t="str">
            <v>59</v>
          </cell>
          <cell r="E1220">
            <v>8</v>
          </cell>
          <cell r="G1220">
            <v>6514</v>
          </cell>
          <cell r="H1220">
            <v>0</v>
          </cell>
          <cell r="I1220">
            <v>13869</v>
          </cell>
          <cell r="J1220">
            <v>0</v>
          </cell>
          <cell r="K1220">
            <v>20383</v>
          </cell>
          <cell r="L1220">
            <v>0</v>
          </cell>
          <cell r="M1220">
            <v>6514</v>
          </cell>
          <cell r="N1220">
            <v>0</v>
          </cell>
          <cell r="O1220">
            <v>333</v>
          </cell>
          <cell r="P1220">
            <v>13536</v>
          </cell>
          <cell r="Q1220">
            <v>13869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 t="str">
            <v>450362</v>
          </cell>
          <cell r="B1221" t="str">
            <v>1251</v>
          </cell>
          <cell r="C1221" t="str">
            <v>12</v>
          </cell>
          <cell r="D1221" t="str">
            <v>59</v>
          </cell>
          <cell r="E1221">
            <v>9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 t="str">
            <v>450362</v>
          </cell>
          <cell r="B1222" t="str">
            <v>1251</v>
          </cell>
          <cell r="C1222" t="str">
            <v>12</v>
          </cell>
          <cell r="D1222" t="str">
            <v>59</v>
          </cell>
          <cell r="E1222">
            <v>10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 t="str">
            <v>450362</v>
          </cell>
          <cell r="B1223" t="str">
            <v>1251</v>
          </cell>
          <cell r="C1223" t="str">
            <v>12</v>
          </cell>
          <cell r="D1223" t="str">
            <v>59</v>
          </cell>
          <cell r="E1223">
            <v>11</v>
          </cell>
          <cell r="G1223">
            <v>6123</v>
          </cell>
          <cell r="H1223">
            <v>0</v>
          </cell>
          <cell r="I1223">
            <v>13163</v>
          </cell>
          <cell r="J1223">
            <v>0</v>
          </cell>
          <cell r="K1223">
            <v>19286</v>
          </cell>
          <cell r="L1223">
            <v>0</v>
          </cell>
          <cell r="M1223">
            <v>6123</v>
          </cell>
          <cell r="N1223">
            <v>0</v>
          </cell>
          <cell r="O1223">
            <v>0</v>
          </cell>
          <cell r="P1223">
            <v>13163</v>
          </cell>
          <cell r="Q1223">
            <v>13163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 t="str">
            <v>450362</v>
          </cell>
          <cell r="B1224" t="str">
            <v>1251</v>
          </cell>
          <cell r="C1224" t="str">
            <v>12</v>
          </cell>
          <cell r="D1224" t="str">
            <v>59</v>
          </cell>
          <cell r="E1224">
            <v>12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 t="str">
            <v>450362</v>
          </cell>
          <cell r="B1225" t="str">
            <v>1251</v>
          </cell>
          <cell r="C1225" t="str">
            <v>12</v>
          </cell>
          <cell r="D1225" t="str">
            <v>59</v>
          </cell>
          <cell r="E1225">
            <v>13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 t="str">
            <v>450362</v>
          </cell>
          <cell r="B1226" t="str">
            <v>1251</v>
          </cell>
          <cell r="C1226" t="str">
            <v>12</v>
          </cell>
          <cell r="D1226" t="str">
            <v>59</v>
          </cell>
          <cell r="E1226">
            <v>14</v>
          </cell>
          <cell r="G1226">
            <v>6123</v>
          </cell>
          <cell r="H1226">
            <v>0</v>
          </cell>
          <cell r="I1226">
            <v>13163</v>
          </cell>
          <cell r="J1226">
            <v>0</v>
          </cell>
          <cell r="K1226">
            <v>19286</v>
          </cell>
          <cell r="L1226">
            <v>0</v>
          </cell>
          <cell r="M1226">
            <v>6123</v>
          </cell>
          <cell r="N1226">
            <v>0</v>
          </cell>
          <cell r="O1226">
            <v>0</v>
          </cell>
          <cell r="P1226">
            <v>13163</v>
          </cell>
          <cell r="Q1226">
            <v>13163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 t="str">
            <v>450362</v>
          </cell>
          <cell r="B1227" t="str">
            <v>1251</v>
          </cell>
          <cell r="C1227" t="str">
            <v>12</v>
          </cell>
          <cell r="D1227" t="str">
            <v>59</v>
          </cell>
          <cell r="E1227">
            <v>15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 t="str">
            <v>450362</v>
          </cell>
          <cell r="B1228" t="str">
            <v>1251</v>
          </cell>
          <cell r="C1228" t="str">
            <v>12</v>
          </cell>
          <cell r="D1228" t="str">
            <v>59</v>
          </cell>
          <cell r="E1228">
            <v>16</v>
          </cell>
          <cell r="G1228">
            <v>391</v>
          </cell>
          <cell r="H1228">
            <v>0</v>
          </cell>
          <cell r="I1228">
            <v>706</v>
          </cell>
          <cell r="J1228">
            <v>0</v>
          </cell>
          <cell r="K1228">
            <v>1097</v>
          </cell>
          <cell r="L1228">
            <v>0</v>
          </cell>
          <cell r="M1228">
            <v>391</v>
          </cell>
          <cell r="N1228">
            <v>0</v>
          </cell>
          <cell r="O1228">
            <v>333</v>
          </cell>
          <cell r="P1228">
            <v>373</v>
          </cell>
          <cell r="Q1228">
            <v>706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</row>
        <row r="1229">
          <cell r="A1229" t="str">
            <v>450362</v>
          </cell>
          <cell r="B1229" t="str">
            <v>1251</v>
          </cell>
          <cell r="C1229" t="str">
            <v>12</v>
          </cell>
          <cell r="D1229" t="str">
            <v>59</v>
          </cell>
          <cell r="E1229">
            <v>17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</row>
        <row r="1230">
          <cell r="A1230" t="str">
            <v>450362</v>
          </cell>
          <cell r="B1230" t="str">
            <v>1251</v>
          </cell>
          <cell r="C1230" t="str">
            <v>12</v>
          </cell>
          <cell r="D1230" t="str">
            <v>59</v>
          </cell>
          <cell r="E1230">
            <v>18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</row>
        <row r="1231">
          <cell r="A1231" t="str">
            <v>450362</v>
          </cell>
          <cell r="B1231" t="str">
            <v>1251</v>
          </cell>
          <cell r="C1231" t="str">
            <v>12</v>
          </cell>
          <cell r="D1231" t="str">
            <v>59</v>
          </cell>
          <cell r="E1231">
            <v>19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</row>
        <row r="1232">
          <cell r="A1232" t="str">
            <v>450362</v>
          </cell>
          <cell r="B1232" t="str">
            <v>1251</v>
          </cell>
          <cell r="C1232" t="str">
            <v>12</v>
          </cell>
          <cell r="D1232" t="str">
            <v>59</v>
          </cell>
          <cell r="E1232">
            <v>20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 t="str">
            <v>450362</v>
          </cell>
          <cell r="B1233" t="str">
            <v>1251</v>
          </cell>
          <cell r="C1233" t="str">
            <v>12</v>
          </cell>
          <cell r="D1233" t="str">
            <v>59</v>
          </cell>
          <cell r="E1233">
            <v>21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 t="str">
            <v>450362</v>
          </cell>
          <cell r="B1234" t="str">
            <v>1251</v>
          </cell>
          <cell r="C1234" t="str">
            <v>12</v>
          </cell>
          <cell r="D1234" t="str">
            <v>59</v>
          </cell>
          <cell r="E1234">
            <v>22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 t="str">
            <v>450362</v>
          </cell>
          <cell r="B1235" t="str">
            <v>1251</v>
          </cell>
          <cell r="C1235" t="str">
            <v>12</v>
          </cell>
          <cell r="D1235" t="str">
            <v>59</v>
          </cell>
          <cell r="E1235">
            <v>23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 t="str">
            <v>450362</v>
          </cell>
          <cell r="B1236" t="str">
            <v>1251</v>
          </cell>
          <cell r="C1236" t="str">
            <v>12</v>
          </cell>
          <cell r="D1236" t="str">
            <v>59</v>
          </cell>
          <cell r="E1236">
            <v>24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 t="str">
            <v>450362</v>
          </cell>
          <cell r="B1237" t="str">
            <v>1251</v>
          </cell>
          <cell r="C1237" t="str">
            <v>12</v>
          </cell>
          <cell r="D1237" t="str">
            <v>59</v>
          </cell>
          <cell r="E1237">
            <v>25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 t="str">
            <v>450362</v>
          </cell>
          <cell r="B1238" t="str">
            <v>1251</v>
          </cell>
          <cell r="C1238" t="str">
            <v>12</v>
          </cell>
          <cell r="D1238" t="str">
            <v>59</v>
          </cell>
          <cell r="E1238">
            <v>26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 t="str">
            <v>450362</v>
          </cell>
          <cell r="B1239" t="str">
            <v>1251</v>
          </cell>
          <cell r="C1239" t="str">
            <v>12</v>
          </cell>
          <cell r="D1239" t="str">
            <v>59</v>
          </cell>
          <cell r="E1239">
            <v>27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 t="str">
            <v>450362</v>
          </cell>
          <cell r="B1240" t="str">
            <v>1251</v>
          </cell>
          <cell r="C1240" t="str">
            <v>12</v>
          </cell>
          <cell r="D1240" t="str">
            <v>59</v>
          </cell>
          <cell r="E1240">
            <v>28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</row>
        <row r="1241">
          <cell r="A1241" t="str">
            <v>450362</v>
          </cell>
          <cell r="B1241" t="str">
            <v>1251</v>
          </cell>
          <cell r="C1241" t="str">
            <v>12</v>
          </cell>
          <cell r="D1241" t="str">
            <v>59</v>
          </cell>
          <cell r="E1241">
            <v>29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</row>
        <row r="1242">
          <cell r="A1242" t="str">
            <v>450362</v>
          </cell>
          <cell r="B1242" t="str">
            <v>1251</v>
          </cell>
          <cell r="C1242" t="str">
            <v>12</v>
          </cell>
          <cell r="D1242" t="str">
            <v>59</v>
          </cell>
          <cell r="E1242">
            <v>30</v>
          </cell>
          <cell r="G1242">
            <v>297</v>
          </cell>
          <cell r="H1242">
            <v>0</v>
          </cell>
          <cell r="I1242">
            <v>333</v>
          </cell>
          <cell r="J1242">
            <v>0</v>
          </cell>
          <cell r="K1242">
            <v>630</v>
          </cell>
          <cell r="L1242">
            <v>0</v>
          </cell>
          <cell r="M1242">
            <v>297</v>
          </cell>
          <cell r="N1242">
            <v>0</v>
          </cell>
          <cell r="O1242">
            <v>333</v>
          </cell>
          <cell r="P1242">
            <v>0</v>
          </cell>
          <cell r="Q1242">
            <v>333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</row>
        <row r="1243">
          <cell r="A1243" t="str">
            <v>450362</v>
          </cell>
          <cell r="B1243" t="str">
            <v>1251</v>
          </cell>
          <cell r="C1243" t="str">
            <v>12</v>
          </cell>
          <cell r="D1243" t="str">
            <v>59</v>
          </cell>
          <cell r="E1243">
            <v>31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</row>
        <row r="1244">
          <cell r="A1244" t="str">
            <v>450362</v>
          </cell>
          <cell r="B1244" t="str">
            <v>1251</v>
          </cell>
          <cell r="C1244" t="str">
            <v>12</v>
          </cell>
          <cell r="D1244" t="str">
            <v>59</v>
          </cell>
          <cell r="E1244">
            <v>32</v>
          </cell>
          <cell r="G1244">
            <v>94</v>
          </cell>
          <cell r="H1244">
            <v>0</v>
          </cell>
          <cell r="I1244">
            <v>373</v>
          </cell>
          <cell r="J1244">
            <v>0</v>
          </cell>
          <cell r="K1244">
            <v>467</v>
          </cell>
          <cell r="L1244">
            <v>0</v>
          </cell>
          <cell r="M1244">
            <v>94</v>
          </cell>
          <cell r="N1244">
            <v>0</v>
          </cell>
          <cell r="O1244">
            <v>0</v>
          </cell>
          <cell r="P1244">
            <v>373</v>
          </cell>
          <cell r="Q1244">
            <v>373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</row>
        <row r="1245">
          <cell r="A1245" t="str">
            <v>450362</v>
          </cell>
          <cell r="B1245" t="str">
            <v>1251</v>
          </cell>
          <cell r="C1245" t="str">
            <v>12</v>
          </cell>
          <cell r="D1245" t="str">
            <v>59</v>
          </cell>
          <cell r="E1245">
            <v>33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</row>
        <row r="1246">
          <cell r="A1246" t="str">
            <v>450362</v>
          </cell>
          <cell r="B1246" t="str">
            <v>1251</v>
          </cell>
          <cell r="C1246" t="str">
            <v>12</v>
          </cell>
          <cell r="D1246" t="str">
            <v>59</v>
          </cell>
          <cell r="E1246">
            <v>34</v>
          </cell>
          <cell r="G1246">
            <v>8866</v>
          </cell>
          <cell r="H1246">
            <v>-36</v>
          </cell>
          <cell r="I1246">
            <v>13869</v>
          </cell>
          <cell r="J1246">
            <v>0</v>
          </cell>
          <cell r="K1246">
            <v>22699</v>
          </cell>
          <cell r="L1246">
            <v>0</v>
          </cell>
          <cell r="M1246">
            <v>6820</v>
          </cell>
          <cell r="N1246">
            <v>0</v>
          </cell>
          <cell r="O1246">
            <v>2343</v>
          </cell>
          <cell r="P1246">
            <v>13536</v>
          </cell>
          <cell r="Q1246">
            <v>15879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 t="str">
            <v>450362</v>
          </cell>
          <cell r="B1247" t="str">
            <v>1251</v>
          </cell>
          <cell r="C1247" t="str">
            <v>12</v>
          </cell>
          <cell r="D1247" t="str">
            <v>75</v>
          </cell>
          <cell r="E1247">
            <v>1</v>
          </cell>
          <cell r="G1247">
            <v>581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306</v>
          </cell>
          <cell r="M1247">
            <v>0</v>
          </cell>
          <cell r="N1247">
            <v>0</v>
          </cell>
          <cell r="O1247">
            <v>0</v>
          </cell>
          <cell r="P1247">
            <v>306</v>
          </cell>
          <cell r="Q1247">
            <v>0</v>
          </cell>
          <cell r="R1247">
            <v>306</v>
          </cell>
          <cell r="S1247">
            <v>-306</v>
          </cell>
          <cell r="T1247">
            <v>306</v>
          </cell>
          <cell r="U1247">
            <v>0</v>
          </cell>
          <cell r="V1247">
            <v>275</v>
          </cell>
          <cell r="W1247">
            <v>0</v>
          </cell>
        </row>
        <row r="1248">
          <cell r="A1248" t="str">
            <v>450362</v>
          </cell>
          <cell r="B1248" t="str">
            <v>1251</v>
          </cell>
          <cell r="C1248" t="str">
            <v>12</v>
          </cell>
          <cell r="D1248" t="str">
            <v>75</v>
          </cell>
          <cell r="E1248">
            <v>2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 t="str">
            <v>450362</v>
          </cell>
          <cell r="B1249" t="str">
            <v>1251</v>
          </cell>
          <cell r="C1249" t="str">
            <v>12</v>
          </cell>
          <cell r="D1249" t="str">
            <v>75</v>
          </cell>
          <cell r="E1249">
            <v>3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 t="str">
            <v>450362</v>
          </cell>
          <cell r="B1250" t="str">
            <v>1251</v>
          </cell>
          <cell r="C1250" t="str">
            <v>12</v>
          </cell>
          <cell r="D1250" t="str">
            <v>75</v>
          </cell>
          <cell r="E1250">
            <v>4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 t="str">
            <v>450362</v>
          </cell>
          <cell r="B1251" t="str">
            <v>1251</v>
          </cell>
          <cell r="C1251" t="str">
            <v>12</v>
          </cell>
          <cell r="D1251" t="str">
            <v>75</v>
          </cell>
          <cell r="E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 t="str">
            <v>450362</v>
          </cell>
          <cell r="B1252" t="str">
            <v>1251</v>
          </cell>
          <cell r="C1252" t="str">
            <v>12</v>
          </cell>
          <cell r="D1252" t="str">
            <v>75</v>
          </cell>
          <cell r="E1252">
            <v>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 t="str">
            <v>450362</v>
          </cell>
          <cell r="B1253" t="str">
            <v>1251</v>
          </cell>
          <cell r="C1253" t="str">
            <v>12</v>
          </cell>
          <cell r="D1253" t="str">
            <v>75</v>
          </cell>
          <cell r="E1253">
            <v>7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 t="str">
            <v>450362</v>
          </cell>
          <cell r="B1254" t="str">
            <v>1251</v>
          </cell>
          <cell r="C1254" t="str">
            <v>12</v>
          </cell>
          <cell r="D1254" t="str">
            <v>75</v>
          </cell>
          <cell r="E1254">
            <v>8</v>
          </cell>
          <cell r="G1254">
            <v>581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306</v>
          </cell>
          <cell r="M1254">
            <v>0</v>
          </cell>
          <cell r="N1254">
            <v>0</v>
          </cell>
          <cell r="O1254">
            <v>0</v>
          </cell>
          <cell r="P1254">
            <v>306</v>
          </cell>
          <cell r="Q1254">
            <v>0</v>
          </cell>
          <cell r="R1254">
            <v>306</v>
          </cell>
          <cell r="S1254">
            <v>-306</v>
          </cell>
          <cell r="T1254">
            <v>306</v>
          </cell>
          <cell r="U1254">
            <v>0</v>
          </cell>
          <cell r="V1254">
            <v>275</v>
          </cell>
          <cell r="W1254">
            <v>0</v>
          </cell>
        </row>
        <row r="1255">
          <cell r="A1255" t="str">
            <v>450362</v>
          </cell>
          <cell r="B1255" t="str">
            <v>1251</v>
          </cell>
          <cell r="C1255" t="str">
            <v>12</v>
          </cell>
          <cell r="D1255" t="str">
            <v>75</v>
          </cell>
          <cell r="E1255">
            <v>9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</row>
        <row r="1256">
          <cell r="A1256" t="str">
            <v>450362</v>
          </cell>
          <cell r="B1256" t="str">
            <v>1251</v>
          </cell>
          <cell r="C1256" t="str">
            <v>12</v>
          </cell>
          <cell r="D1256" t="str">
            <v>75</v>
          </cell>
          <cell r="E1256">
            <v>10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 t="str">
            <v>450362</v>
          </cell>
          <cell r="B1257" t="str">
            <v>1251</v>
          </cell>
          <cell r="C1257" t="str">
            <v>12</v>
          </cell>
          <cell r="D1257" t="str">
            <v>75</v>
          </cell>
          <cell r="E1257">
            <v>11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 t="str">
            <v>450362</v>
          </cell>
          <cell r="B1258" t="str">
            <v>1251</v>
          </cell>
          <cell r="C1258" t="str">
            <v>12</v>
          </cell>
          <cell r="D1258" t="str">
            <v>75</v>
          </cell>
          <cell r="E1258">
            <v>12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 t="str">
            <v>450362</v>
          </cell>
          <cell r="B1259" t="str">
            <v>1251</v>
          </cell>
          <cell r="C1259" t="str">
            <v>12</v>
          </cell>
          <cell r="D1259" t="str">
            <v>75</v>
          </cell>
          <cell r="E1259">
            <v>13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 t="str">
            <v>450362</v>
          </cell>
          <cell r="B1260" t="str">
            <v>1251</v>
          </cell>
          <cell r="C1260" t="str">
            <v>12</v>
          </cell>
          <cell r="D1260" t="str">
            <v>75</v>
          </cell>
          <cell r="E1260">
            <v>14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 t="str">
            <v>450362</v>
          </cell>
          <cell r="B1261" t="str">
            <v>1251</v>
          </cell>
          <cell r="C1261" t="str">
            <v>12</v>
          </cell>
          <cell r="D1261" t="str">
            <v>75</v>
          </cell>
          <cell r="E1261">
            <v>15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 t="str">
            <v>450362</v>
          </cell>
          <cell r="B1262" t="str">
            <v>1251</v>
          </cell>
          <cell r="C1262" t="str">
            <v>12</v>
          </cell>
          <cell r="D1262" t="str">
            <v>75</v>
          </cell>
          <cell r="E1262">
            <v>16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 t="str">
            <v>450362</v>
          </cell>
          <cell r="B1263" t="str">
            <v>1251</v>
          </cell>
          <cell r="C1263" t="str">
            <v>12</v>
          </cell>
          <cell r="D1263" t="str">
            <v>75</v>
          </cell>
          <cell r="E1263">
            <v>17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 t="str">
            <v>450362</v>
          </cell>
          <cell r="B1264" t="str">
            <v>1251</v>
          </cell>
          <cell r="C1264" t="str">
            <v>12</v>
          </cell>
          <cell r="D1264" t="str">
            <v>75</v>
          </cell>
          <cell r="E1264">
            <v>18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 t="str">
            <v>450362</v>
          </cell>
          <cell r="B1265" t="str">
            <v>1251</v>
          </cell>
          <cell r="C1265" t="str">
            <v>12</v>
          </cell>
          <cell r="D1265" t="str">
            <v>75</v>
          </cell>
          <cell r="E1265">
            <v>19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 t="str">
            <v>450362</v>
          </cell>
          <cell r="B1266" t="str">
            <v>1251</v>
          </cell>
          <cell r="C1266" t="str">
            <v>12</v>
          </cell>
          <cell r="D1266" t="str">
            <v>75</v>
          </cell>
          <cell r="E1266">
            <v>20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 t="str">
            <v>450362</v>
          </cell>
          <cell r="B1267" t="str">
            <v>1251</v>
          </cell>
          <cell r="C1267" t="str">
            <v>12</v>
          </cell>
          <cell r="D1267" t="str">
            <v>75</v>
          </cell>
          <cell r="E1267">
            <v>21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 t="str">
            <v>450362</v>
          </cell>
          <cell r="B1268" t="str">
            <v>1251</v>
          </cell>
          <cell r="C1268" t="str">
            <v>12</v>
          </cell>
          <cell r="D1268" t="str">
            <v>75</v>
          </cell>
          <cell r="E1268">
            <v>22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</row>
        <row r="1269">
          <cell r="A1269" t="str">
            <v>450362</v>
          </cell>
          <cell r="B1269" t="str">
            <v>1251</v>
          </cell>
          <cell r="C1269" t="str">
            <v>12</v>
          </cell>
          <cell r="D1269" t="str">
            <v>75</v>
          </cell>
          <cell r="E1269">
            <v>23</v>
          </cell>
          <cell r="G1269">
            <v>177911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168109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168109</v>
          </cell>
          <cell r="R1269">
            <v>168109</v>
          </cell>
          <cell r="S1269">
            <v>0</v>
          </cell>
          <cell r="T1269">
            <v>0</v>
          </cell>
          <cell r="U1269">
            <v>0</v>
          </cell>
          <cell r="V1269">
            <v>9802</v>
          </cell>
          <cell r="W1269">
            <v>0</v>
          </cell>
        </row>
        <row r="1270">
          <cell r="A1270" t="str">
            <v>450362</v>
          </cell>
          <cell r="B1270" t="str">
            <v>1251</v>
          </cell>
          <cell r="C1270" t="str">
            <v>12</v>
          </cell>
          <cell r="D1270" t="str">
            <v>75</v>
          </cell>
          <cell r="E1270">
            <v>24</v>
          </cell>
          <cell r="G1270">
            <v>56673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53644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53644</v>
          </cell>
          <cell r="R1270">
            <v>53644</v>
          </cell>
          <cell r="S1270">
            <v>0</v>
          </cell>
          <cell r="T1270">
            <v>0</v>
          </cell>
          <cell r="U1270">
            <v>0</v>
          </cell>
          <cell r="V1270">
            <v>3029</v>
          </cell>
          <cell r="W1270">
            <v>0</v>
          </cell>
        </row>
        <row r="1271">
          <cell r="A1271" t="str">
            <v>450362</v>
          </cell>
          <cell r="B1271" t="str">
            <v>1251</v>
          </cell>
          <cell r="C1271" t="str">
            <v>12</v>
          </cell>
          <cell r="D1271" t="str">
            <v>75</v>
          </cell>
          <cell r="E1271">
            <v>25</v>
          </cell>
          <cell r="G1271">
            <v>128388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116916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116916</v>
          </cell>
          <cell r="R1271">
            <v>116916</v>
          </cell>
          <cell r="S1271">
            <v>0</v>
          </cell>
          <cell r="T1271">
            <v>0</v>
          </cell>
          <cell r="U1271">
            <v>0</v>
          </cell>
          <cell r="V1271">
            <v>11472</v>
          </cell>
          <cell r="W1271">
            <v>0</v>
          </cell>
        </row>
        <row r="1272">
          <cell r="A1272" t="str">
            <v>450362</v>
          </cell>
          <cell r="B1272" t="str">
            <v>1251</v>
          </cell>
          <cell r="C1272" t="str">
            <v>12</v>
          </cell>
          <cell r="D1272" t="str">
            <v>75</v>
          </cell>
          <cell r="E1272">
            <v>26</v>
          </cell>
          <cell r="G1272">
            <v>362972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338669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338669</v>
          </cell>
          <cell r="R1272">
            <v>338669</v>
          </cell>
          <cell r="S1272">
            <v>0</v>
          </cell>
          <cell r="T1272">
            <v>0</v>
          </cell>
          <cell r="U1272">
            <v>0</v>
          </cell>
          <cell r="V1272">
            <v>24303</v>
          </cell>
          <cell r="W1272">
            <v>0</v>
          </cell>
        </row>
        <row r="1273">
          <cell r="A1273" t="str">
            <v>450362</v>
          </cell>
          <cell r="B1273" t="str">
            <v>1251</v>
          </cell>
          <cell r="C1273" t="str">
            <v>12</v>
          </cell>
          <cell r="D1273" t="str">
            <v>75</v>
          </cell>
          <cell r="E1273">
            <v>27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 t="str">
            <v>450362</v>
          </cell>
          <cell r="B1274" t="str">
            <v>1251</v>
          </cell>
          <cell r="C1274" t="str">
            <v>12</v>
          </cell>
          <cell r="D1274" t="str">
            <v>75</v>
          </cell>
          <cell r="E1274">
            <v>28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 t="str">
            <v>450362</v>
          </cell>
          <cell r="B1275" t="str">
            <v>1251</v>
          </cell>
          <cell r="C1275" t="str">
            <v>12</v>
          </cell>
          <cell r="D1275" t="str">
            <v>75</v>
          </cell>
          <cell r="E1275">
            <v>29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 t="str">
            <v>450362</v>
          </cell>
          <cell r="B1276" t="str">
            <v>1251</v>
          </cell>
          <cell r="C1276" t="str">
            <v>12</v>
          </cell>
          <cell r="D1276" t="str">
            <v>75</v>
          </cell>
          <cell r="E1276">
            <v>30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 t="str">
            <v>450362</v>
          </cell>
          <cell r="B1277" t="str">
            <v>1251</v>
          </cell>
          <cell r="C1277" t="str">
            <v>12</v>
          </cell>
          <cell r="D1277" t="str">
            <v>75</v>
          </cell>
          <cell r="E1277">
            <v>31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 t="str">
            <v>450362</v>
          </cell>
          <cell r="B1278" t="str">
            <v>1251</v>
          </cell>
          <cell r="C1278" t="str">
            <v>12</v>
          </cell>
          <cell r="D1278" t="str">
            <v>75</v>
          </cell>
          <cell r="E1278">
            <v>32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 t="str">
            <v>450362</v>
          </cell>
          <cell r="B1279" t="str">
            <v>1251</v>
          </cell>
          <cell r="C1279" t="str">
            <v>12</v>
          </cell>
          <cell r="D1279" t="str">
            <v>75</v>
          </cell>
          <cell r="E1279">
            <v>33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 t="str">
            <v>450362</v>
          </cell>
          <cell r="B1280" t="str">
            <v>1251</v>
          </cell>
          <cell r="C1280" t="str">
            <v>12</v>
          </cell>
          <cell r="D1280" t="str">
            <v>75</v>
          </cell>
          <cell r="E1280">
            <v>34</v>
          </cell>
          <cell r="G1280">
            <v>363553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338975</v>
          </cell>
          <cell r="M1280">
            <v>0</v>
          </cell>
          <cell r="N1280">
            <v>0</v>
          </cell>
          <cell r="O1280">
            <v>0</v>
          </cell>
          <cell r="P1280">
            <v>306</v>
          </cell>
          <cell r="Q1280">
            <v>338669</v>
          </cell>
          <cell r="R1280">
            <v>338975</v>
          </cell>
          <cell r="S1280">
            <v>-306</v>
          </cell>
          <cell r="T1280">
            <v>306</v>
          </cell>
          <cell r="U1280">
            <v>0</v>
          </cell>
          <cell r="V1280">
            <v>24578</v>
          </cell>
          <cell r="W1280">
            <v>0</v>
          </cell>
        </row>
        <row r="1281">
          <cell r="A1281" t="str">
            <v>450362</v>
          </cell>
          <cell r="B1281" t="str">
            <v>1251</v>
          </cell>
          <cell r="C1281" t="str">
            <v>12</v>
          </cell>
          <cell r="D1281" t="str">
            <v>80</v>
          </cell>
          <cell r="E1281">
            <v>1</v>
          </cell>
          <cell r="G1281">
            <v>153132</v>
          </cell>
          <cell r="H1281">
            <v>152832</v>
          </cell>
          <cell r="I1281">
            <v>140174</v>
          </cell>
          <cell r="J1281">
            <v>0</v>
          </cell>
          <cell r="K1281">
            <v>23867</v>
          </cell>
          <cell r="L1281">
            <v>23867</v>
          </cell>
          <cell r="M1281">
            <v>26724</v>
          </cell>
          <cell r="N1281">
            <v>0</v>
          </cell>
          <cell r="O1281">
            <v>912</v>
          </cell>
          <cell r="P1281">
            <v>1212</v>
          </cell>
          <cell r="Q1281">
            <v>1211</v>
          </cell>
          <cell r="R1281">
            <v>0</v>
          </cell>
          <cell r="S1281">
            <v>177911</v>
          </cell>
          <cell r="T1281">
            <v>177911</v>
          </cell>
          <cell r="U1281">
            <v>168109</v>
          </cell>
          <cell r="V1281">
            <v>0</v>
          </cell>
          <cell r="W1281">
            <v>0</v>
          </cell>
        </row>
        <row r="1282">
          <cell r="A1282" t="str">
            <v>450362</v>
          </cell>
          <cell r="B1282" t="str">
            <v>1251</v>
          </cell>
          <cell r="C1282" t="str">
            <v>12</v>
          </cell>
          <cell r="D1282" t="str">
            <v>80</v>
          </cell>
          <cell r="E1282">
            <v>5</v>
          </cell>
          <cell r="G1282">
            <v>54469</v>
          </cell>
          <cell r="H1282">
            <v>54469</v>
          </cell>
          <cell r="I1282">
            <v>51244</v>
          </cell>
          <cell r="J1282">
            <v>0</v>
          </cell>
          <cell r="K1282">
            <v>2204</v>
          </cell>
          <cell r="L1282">
            <v>2204</v>
          </cell>
          <cell r="M1282">
            <v>2400</v>
          </cell>
          <cell r="N1282">
            <v>0</v>
          </cell>
          <cell r="O1282">
            <v>98856</v>
          </cell>
          <cell r="P1282">
            <v>110243</v>
          </cell>
          <cell r="Q1282">
            <v>99251</v>
          </cell>
          <cell r="R1282">
            <v>0</v>
          </cell>
          <cell r="S1282">
            <v>14076</v>
          </cell>
          <cell r="T1282">
            <v>17430</v>
          </cell>
          <cell r="U1282">
            <v>17112</v>
          </cell>
          <cell r="V1282">
            <v>0</v>
          </cell>
          <cell r="W1282">
            <v>0</v>
          </cell>
        </row>
        <row r="1283">
          <cell r="A1283" t="str">
            <v>450362</v>
          </cell>
          <cell r="B1283" t="str">
            <v>1251</v>
          </cell>
          <cell r="C1283" t="str">
            <v>12</v>
          </cell>
          <cell r="D1283" t="str">
            <v>80</v>
          </cell>
          <cell r="E1283">
            <v>9</v>
          </cell>
          <cell r="G1283">
            <v>0</v>
          </cell>
          <cell r="H1283">
            <v>233</v>
          </cell>
          <cell r="I1283">
            <v>233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 t="str">
            <v>450362</v>
          </cell>
          <cell r="B1284" t="str">
            <v>1251</v>
          </cell>
          <cell r="C1284" t="str">
            <v>12</v>
          </cell>
          <cell r="D1284" t="str">
            <v>80</v>
          </cell>
          <cell r="E1284">
            <v>13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</row>
        <row r="1285">
          <cell r="A1285" t="str">
            <v>450362</v>
          </cell>
          <cell r="B1285" t="str">
            <v>1251</v>
          </cell>
          <cell r="C1285" t="str">
            <v>12</v>
          </cell>
          <cell r="D1285" t="str">
            <v>80</v>
          </cell>
          <cell r="E1285">
            <v>17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</row>
        <row r="1286">
          <cell r="A1286" t="str">
            <v>450362</v>
          </cell>
          <cell r="B1286" t="str">
            <v>1251</v>
          </cell>
          <cell r="C1286" t="str">
            <v>12</v>
          </cell>
          <cell r="D1286" t="str">
            <v>80</v>
          </cell>
          <cell r="E1286">
            <v>21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</row>
        <row r="1287">
          <cell r="A1287" t="str">
            <v>450362</v>
          </cell>
          <cell r="B1287" t="str">
            <v>1251</v>
          </cell>
          <cell r="C1287" t="str">
            <v>12</v>
          </cell>
          <cell r="D1287" t="str">
            <v>80</v>
          </cell>
          <cell r="E1287">
            <v>25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</row>
        <row r="1288">
          <cell r="A1288" t="str">
            <v>450362</v>
          </cell>
          <cell r="B1288" t="str">
            <v>1251</v>
          </cell>
          <cell r="C1288" t="str">
            <v>12</v>
          </cell>
          <cell r="D1288" t="str">
            <v>80</v>
          </cell>
          <cell r="E1288">
            <v>29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</row>
        <row r="1289">
          <cell r="A1289" t="str">
            <v>450362</v>
          </cell>
          <cell r="B1289" t="str">
            <v>1251</v>
          </cell>
          <cell r="C1289" t="str">
            <v>12</v>
          </cell>
          <cell r="D1289" t="str">
            <v>80</v>
          </cell>
          <cell r="E1289">
            <v>33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</row>
        <row r="1290">
          <cell r="A1290" t="str">
            <v>450362</v>
          </cell>
          <cell r="B1290" t="str">
            <v>1251</v>
          </cell>
          <cell r="C1290" t="str">
            <v>12</v>
          </cell>
          <cell r="D1290" t="str">
            <v>80</v>
          </cell>
          <cell r="E1290">
            <v>37</v>
          </cell>
          <cell r="G1290">
            <v>0</v>
          </cell>
          <cell r="H1290">
            <v>482</v>
          </cell>
          <cell r="I1290">
            <v>320</v>
          </cell>
          <cell r="J1290">
            <v>0</v>
          </cell>
          <cell r="K1290">
            <v>347516</v>
          </cell>
          <cell r="L1290">
            <v>362972</v>
          </cell>
          <cell r="M1290">
            <v>338669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581</v>
          </cell>
          <cell r="U1290">
            <v>306</v>
          </cell>
          <cell r="V1290">
            <v>0</v>
          </cell>
          <cell r="W1290">
            <v>0</v>
          </cell>
        </row>
        <row r="1291">
          <cell r="A1291" t="str">
            <v>450362</v>
          </cell>
          <cell r="B1291" t="str">
            <v>1251</v>
          </cell>
          <cell r="C1291" t="str">
            <v>12</v>
          </cell>
          <cell r="D1291" t="str">
            <v>80</v>
          </cell>
          <cell r="E1291">
            <v>41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</row>
        <row r="1292">
          <cell r="A1292" t="str">
            <v>450362</v>
          </cell>
          <cell r="B1292" t="str">
            <v>1251</v>
          </cell>
          <cell r="C1292" t="str">
            <v>12</v>
          </cell>
          <cell r="D1292" t="str">
            <v>80</v>
          </cell>
          <cell r="E1292">
            <v>45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 t="str">
            <v>450362</v>
          </cell>
          <cell r="B1293" t="str">
            <v>1251</v>
          </cell>
          <cell r="C1293" t="str">
            <v>12</v>
          </cell>
          <cell r="D1293" t="str">
            <v>80</v>
          </cell>
          <cell r="E1293">
            <v>49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 t="str">
            <v>450362</v>
          </cell>
          <cell r="B1294" t="str">
            <v>1251</v>
          </cell>
          <cell r="C1294" t="str">
            <v>12</v>
          </cell>
          <cell r="D1294" t="str">
            <v>80</v>
          </cell>
          <cell r="E1294">
            <v>53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 t="str">
            <v>450362</v>
          </cell>
          <cell r="B1295" t="str">
            <v>1251</v>
          </cell>
          <cell r="C1295" t="str">
            <v>12</v>
          </cell>
          <cell r="D1295" t="str">
            <v>80</v>
          </cell>
          <cell r="E1295">
            <v>57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 t="str">
            <v>450362</v>
          </cell>
          <cell r="B1296" t="str">
            <v>1251</v>
          </cell>
          <cell r="C1296" t="str">
            <v>12</v>
          </cell>
          <cell r="D1296" t="str">
            <v>80</v>
          </cell>
          <cell r="E1296">
            <v>61</v>
          </cell>
          <cell r="G1296">
            <v>0</v>
          </cell>
          <cell r="H1296">
            <v>581</v>
          </cell>
          <cell r="I1296">
            <v>306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 t="str">
            <v>450362</v>
          </cell>
          <cell r="B1297" t="str">
            <v>1251</v>
          </cell>
          <cell r="C1297" t="str">
            <v>12</v>
          </cell>
          <cell r="D1297" t="str">
            <v>80</v>
          </cell>
          <cell r="E1297">
            <v>65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347516</v>
          </cell>
          <cell r="P1297">
            <v>363553</v>
          </cell>
          <cell r="Q1297">
            <v>338975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 t="str">
            <v>450362</v>
          </cell>
          <cell r="B1298" t="str">
            <v>1251</v>
          </cell>
          <cell r="C1298" t="str">
            <v>12</v>
          </cell>
          <cell r="D1298" t="str">
            <v>80</v>
          </cell>
          <cell r="E1298">
            <v>69</v>
          </cell>
          <cell r="G1298">
            <v>123808</v>
          </cell>
          <cell r="H1298">
            <v>133553</v>
          </cell>
          <cell r="I1298">
            <v>133411</v>
          </cell>
          <cell r="J1298">
            <v>0</v>
          </cell>
          <cell r="K1298">
            <v>2673</v>
          </cell>
          <cell r="L1298">
            <v>3319</v>
          </cell>
          <cell r="M1298">
            <v>3298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</row>
        <row r="1299">
          <cell r="A1299" t="str">
            <v>450362</v>
          </cell>
          <cell r="B1299" t="str">
            <v>1251</v>
          </cell>
          <cell r="C1299" t="str">
            <v>12</v>
          </cell>
          <cell r="D1299" t="str">
            <v>80</v>
          </cell>
          <cell r="E1299">
            <v>73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</row>
        <row r="1300">
          <cell r="A1300" t="str">
            <v>450362</v>
          </cell>
          <cell r="B1300" t="str">
            <v>1251</v>
          </cell>
          <cell r="C1300" t="str">
            <v>12</v>
          </cell>
          <cell r="D1300" t="str">
            <v>80</v>
          </cell>
          <cell r="E1300">
            <v>77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</row>
        <row r="1301">
          <cell r="A1301" t="str">
            <v>450362</v>
          </cell>
          <cell r="B1301" t="str">
            <v>1251</v>
          </cell>
          <cell r="C1301" t="str">
            <v>12</v>
          </cell>
          <cell r="D1301" t="str">
            <v>80</v>
          </cell>
          <cell r="E1301">
            <v>81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</row>
        <row r="1302">
          <cell r="A1302" t="str">
            <v>450362</v>
          </cell>
          <cell r="B1302" t="str">
            <v>1251</v>
          </cell>
          <cell r="C1302" t="str">
            <v>12</v>
          </cell>
          <cell r="D1302" t="str">
            <v>80</v>
          </cell>
          <cell r="E1302">
            <v>85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</row>
        <row r="1303">
          <cell r="A1303" t="str">
            <v>450362</v>
          </cell>
          <cell r="B1303" t="str">
            <v>1251</v>
          </cell>
          <cell r="C1303" t="str">
            <v>12</v>
          </cell>
          <cell r="D1303" t="str">
            <v>80</v>
          </cell>
          <cell r="E1303">
            <v>89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</row>
        <row r="1304">
          <cell r="A1304" t="str">
            <v>450362</v>
          </cell>
          <cell r="B1304" t="str">
            <v>1251</v>
          </cell>
          <cell r="C1304" t="str">
            <v>12</v>
          </cell>
          <cell r="D1304" t="str">
            <v>80</v>
          </cell>
          <cell r="E1304">
            <v>93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1763</v>
          </cell>
          <cell r="M1304">
            <v>1763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</row>
        <row r="1305">
          <cell r="A1305" t="str">
            <v>450362</v>
          </cell>
          <cell r="B1305" t="str">
            <v>1251</v>
          </cell>
          <cell r="C1305" t="str">
            <v>12</v>
          </cell>
          <cell r="D1305" t="str">
            <v>80</v>
          </cell>
          <cell r="E1305">
            <v>97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1763</v>
          </cell>
          <cell r="M1305">
            <v>1763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</row>
        <row r="1306">
          <cell r="A1306" t="str">
            <v>450362</v>
          </cell>
          <cell r="B1306" t="str">
            <v>1251</v>
          </cell>
          <cell r="C1306" t="str">
            <v>12</v>
          </cell>
          <cell r="D1306" t="str">
            <v>80</v>
          </cell>
          <cell r="E1306">
            <v>101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</row>
        <row r="1307">
          <cell r="A1307" t="str">
            <v>450362</v>
          </cell>
          <cell r="B1307" t="str">
            <v>1251</v>
          </cell>
          <cell r="C1307" t="str">
            <v>12</v>
          </cell>
          <cell r="D1307" t="str">
            <v>80</v>
          </cell>
          <cell r="E1307">
            <v>105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</row>
        <row r="1308">
          <cell r="A1308" t="str">
            <v>450362</v>
          </cell>
          <cell r="B1308" t="str">
            <v>1251</v>
          </cell>
          <cell r="C1308" t="str">
            <v>12</v>
          </cell>
          <cell r="D1308" t="str">
            <v>80</v>
          </cell>
          <cell r="E1308">
            <v>109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</row>
        <row r="1309">
          <cell r="A1309" t="str">
            <v>450362</v>
          </cell>
          <cell r="B1309" t="str">
            <v>1251</v>
          </cell>
          <cell r="C1309" t="str">
            <v>12</v>
          </cell>
          <cell r="D1309" t="str">
            <v>80</v>
          </cell>
          <cell r="E1309">
            <v>113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</row>
        <row r="1310">
          <cell r="A1310" t="str">
            <v>450362</v>
          </cell>
          <cell r="B1310" t="str">
            <v>1251</v>
          </cell>
          <cell r="C1310" t="str">
            <v>12</v>
          </cell>
          <cell r="D1310" t="str">
            <v>80</v>
          </cell>
          <cell r="E1310">
            <v>117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</row>
        <row r="1311">
          <cell r="A1311" t="str">
            <v>450362</v>
          </cell>
          <cell r="B1311" t="str">
            <v>1251</v>
          </cell>
          <cell r="C1311" t="str">
            <v>12</v>
          </cell>
          <cell r="D1311" t="str">
            <v>80</v>
          </cell>
          <cell r="E1311">
            <v>121</v>
          </cell>
          <cell r="G1311">
            <v>126481</v>
          </cell>
          <cell r="H1311">
            <v>138635</v>
          </cell>
          <cell r="I1311">
            <v>138472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221035</v>
          </cell>
          <cell r="P1311">
            <v>221035</v>
          </cell>
          <cell r="Q1311">
            <v>202937</v>
          </cell>
          <cell r="R1311">
            <v>0</v>
          </cell>
          <cell r="S1311">
            <v>0</v>
          </cell>
          <cell r="T1311">
            <v>3883</v>
          </cell>
          <cell r="U1311">
            <v>-2434</v>
          </cell>
          <cell r="V1311">
            <v>0</v>
          </cell>
          <cell r="W1311">
            <v>0</v>
          </cell>
        </row>
        <row r="1312">
          <cell r="A1312" t="str">
            <v>450362</v>
          </cell>
          <cell r="B1312" t="str">
            <v>1251</v>
          </cell>
          <cell r="C1312" t="str">
            <v>12</v>
          </cell>
          <cell r="D1312" t="str">
            <v>80</v>
          </cell>
          <cell r="E1312">
            <v>125</v>
          </cell>
          <cell r="G1312">
            <v>0</v>
          </cell>
          <cell r="H1312">
            <v>3883</v>
          </cell>
          <cell r="I1312">
            <v>3883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</row>
        <row r="1313">
          <cell r="A1313" t="str">
            <v>450362</v>
          </cell>
          <cell r="B1313" t="str">
            <v>1251</v>
          </cell>
          <cell r="C1313" t="str">
            <v>12</v>
          </cell>
          <cell r="D1313" t="str">
            <v>80</v>
          </cell>
          <cell r="E1313">
            <v>129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</row>
        <row r="1314">
          <cell r="A1314" t="str">
            <v>450362</v>
          </cell>
          <cell r="B1314" t="str">
            <v>1251</v>
          </cell>
          <cell r="C1314" t="str">
            <v>12</v>
          </cell>
          <cell r="D1314" t="str">
            <v>80</v>
          </cell>
          <cell r="E1314">
            <v>133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-3883</v>
          </cell>
          <cell r="R1314">
            <v>0</v>
          </cell>
          <cell r="S1314">
            <v>0</v>
          </cell>
          <cell r="T1314">
            <v>0</v>
          </cell>
          <cell r="U1314">
            <v>-3883</v>
          </cell>
          <cell r="V1314">
            <v>0</v>
          </cell>
          <cell r="W1314">
            <v>0</v>
          </cell>
        </row>
        <row r="1315">
          <cell r="A1315" t="str">
            <v>450362</v>
          </cell>
          <cell r="B1315" t="str">
            <v>1251</v>
          </cell>
          <cell r="C1315" t="str">
            <v>12</v>
          </cell>
          <cell r="D1315" t="str">
            <v>80</v>
          </cell>
          <cell r="E1315">
            <v>137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</row>
        <row r="1316">
          <cell r="A1316" t="str">
            <v>450362</v>
          </cell>
          <cell r="B1316" t="str">
            <v>1251</v>
          </cell>
          <cell r="C1316" t="str">
            <v>12</v>
          </cell>
          <cell r="D1316" t="str">
            <v>80</v>
          </cell>
          <cell r="E1316">
            <v>141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</row>
        <row r="1317">
          <cell r="A1317" t="str">
            <v>450362</v>
          </cell>
          <cell r="B1317" t="str">
            <v>1251</v>
          </cell>
          <cell r="C1317" t="str">
            <v>12</v>
          </cell>
          <cell r="D1317" t="str">
            <v>80</v>
          </cell>
          <cell r="E1317">
            <v>145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3883</v>
          </cell>
          <cell r="U1317">
            <v>7766</v>
          </cell>
          <cell r="V1317">
            <v>0</v>
          </cell>
          <cell r="W1317">
            <v>0</v>
          </cell>
        </row>
        <row r="1318">
          <cell r="A1318" t="str">
            <v>450362</v>
          </cell>
          <cell r="B1318" t="str">
            <v>1251</v>
          </cell>
          <cell r="C1318" t="str">
            <v>12</v>
          </cell>
          <cell r="D1318" t="str">
            <v>80</v>
          </cell>
          <cell r="E1318">
            <v>149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</row>
        <row r="1319">
          <cell r="A1319" t="str">
            <v>450362</v>
          </cell>
          <cell r="B1319" t="str">
            <v>1251</v>
          </cell>
          <cell r="C1319" t="str">
            <v>12</v>
          </cell>
          <cell r="D1319" t="str">
            <v>80</v>
          </cell>
          <cell r="E1319">
            <v>153</v>
          </cell>
          <cell r="G1319">
            <v>0</v>
          </cell>
          <cell r="H1319">
            <v>0</v>
          </cell>
          <cell r="I1319">
            <v>6317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6317</v>
          </cell>
          <cell r="R1319">
            <v>0</v>
          </cell>
          <cell r="S1319">
            <v>113</v>
          </cell>
          <cell r="T1319">
            <v>113</v>
          </cell>
          <cell r="U1319">
            <v>113</v>
          </cell>
          <cell r="V1319">
            <v>0</v>
          </cell>
          <cell r="W1319">
            <v>0</v>
          </cell>
        </row>
        <row r="1320">
          <cell r="A1320" t="str">
            <v>450362</v>
          </cell>
          <cell r="B1320" t="str">
            <v>1251</v>
          </cell>
          <cell r="C1320" t="str">
            <v>12</v>
          </cell>
          <cell r="D1320" t="str">
            <v>80</v>
          </cell>
          <cell r="E1320">
            <v>157</v>
          </cell>
          <cell r="G1320">
            <v>0</v>
          </cell>
          <cell r="H1320">
            <v>0</v>
          </cell>
          <cell r="I1320">
            <v>113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</row>
        <row r="1321">
          <cell r="A1321" t="str">
            <v>453484</v>
          </cell>
          <cell r="B1321" t="str">
            <v>1251</v>
          </cell>
          <cell r="C1321" t="str">
            <v>12</v>
          </cell>
          <cell r="D1321" t="str">
            <v>01</v>
          </cell>
          <cell r="E1321">
            <v>1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301</v>
          </cell>
          <cell r="N1321">
            <v>76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301</v>
          </cell>
          <cell r="T1321">
            <v>76</v>
          </cell>
          <cell r="U1321">
            <v>0</v>
          </cell>
          <cell r="V1321">
            <v>0</v>
          </cell>
          <cell r="W1321">
            <v>0</v>
          </cell>
        </row>
        <row r="1322">
          <cell r="A1322" t="str">
            <v>453484</v>
          </cell>
          <cell r="B1322" t="str">
            <v>1251</v>
          </cell>
          <cell r="C1322" t="str">
            <v>12</v>
          </cell>
          <cell r="D1322" t="str">
            <v>01</v>
          </cell>
          <cell r="E1322">
            <v>8</v>
          </cell>
          <cell r="G1322">
            <v>41387</v>
          </cell>
          <cell r="H1322">
            <v>39998</v>
          </cell>
          <cell r="I1322">
            <v>4626</v>
          </cell>
          <cell r="J1322">
            <v>4026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 t="str">
            <v>453484</v>
          </cell>
          <cell r="B1323" t="str">
            <v>1251</v>
          </cell>
          <cell r="C1323" t="str">
            <v>12</v>
          </cell>
          <cell r="D1323" t="str">
            <v>01</v>
          </cell>
          <cell r="E1323">
            <v>15</v>
          </cell>
          <cell r="G1323">
            <v>0</v>
          </cell>
          <cell r="H1323">
            <v>0</v>
          </cell>
          <cell r="I1323">
            <v>46013</v>
          </cell>
          <cell r="J1323">
            <v>44024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</row>
        <row r="1324">
          <cell r="A1324" t="str">
            <v>453484</v>
          </cell>
          <cell r="B1324" t="str">
            <v>1251</v>
          </cell>
          <cell r="C1324" t="str">
            <v>12</v>
          </cell>
          <cell r="D1324" t="str">
            <v>01</v>
          </cell>
          <cell r="E1324">
            <v>22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</row>
        <row r="1325">
          <cell r="A1325" t="str">
            <v>453484</v>
          </cell>
          <cell r="B1325" t="str">
            <v>1251</v>
          </cell>
          <cell r="C1325" t="str">
            <v>12</v>
          </cell>
          <cell r="D1325" t="str">
            <v>01</v>
          </cell>
          <cell r="E1325">
            <v>29</v>
          </cell>
          <cell r="G1325">
            <v>0</v>
          </cell>
          <cell r="H1325">
            <v>0</v>
          </cell>
          <cell r="I1325">
            <v>46314</v>
          </cell>
          <cell r="J1325">
            <v>44100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</row>
        <row r="1326">
          <cell r="A1326" t="str">
            <v>453484</v>
          </cell>
          <cell r="B1326" t="str">
            <v>1251</v>
          </cell>
          <cell r="C1326" t="str">
            <v>12</v>
          </cell>
          <cell r="D1326" t="str">
            <v>01</v>
          </cell>
          <cell r="E1326">
            <v>36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18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</row>
        <row r="1327">
          <cell r="A1327" t="str">
            <v>453484</v>
          </cell>
          <cell r="B1327" t="str">
            <v>1251</v>
          </cell>
          <cell r="C1327" t="str">
            <v>12</v>
          </cell>
          <cell r="D1327" t="str">
            <v>01</v>
          </cell>
          <cell r="E1327">
            <v>43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18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</row>
        <row r="1328">
          <cell r="A1328" t="str">
            <v>453484</v>
          </cell>
          <cell r="B1328" t="str">
            <v>1251</v>
          </cell>
          <cell r="C1328" t="str">
            <v>12</v>
          </cell>
          <cell r="D1328" t="str">
            <v>01</v>
          </cell>
          <cell r="E1328">
            <v>50</v>
          </cell>
          <cell r="G1328">
            <v>0</v>
          </cell>
          <cell r="H1328">
            <v>0</v>
          </cell>
          <cell r="I1328">
            <v>125</v>
          </cell>
          <cell r="J1328">
            <v>138</v>
          </cell>
          <cell r="K1328">
            <v>1</v>
          </cell>
          <cell r="L1328">
            <v>320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126</v>
          </cell>
          <cell r="R1328">
            <v>458</v>
          </cell>
          <cell r="S1328">
            <v>2601</v>
          </cell>
          <cell r="T1328">
            <v>538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 t="str">
            <v>453484</v>
          </cell>
          <cell r="B1329" t="str">
            <v>1251</v>
          </cell>
          <cell r="C1329" t="str">
            <v>12</v>
          </cell>
          <cell r="D1329" t="str">
            <v>01</v>
          </cell>
          <cell r="E1329">
            <v>57</v>
          </cell>
          <cell r="G1329">
            <v>1863</v>
          </cell>
          <cell r="H1329">
            <v>1962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4464</v>
          </cell>
          <cell r="N1329">
            <v>2500</v>
          </cell>
          <cell r="O1329">
            <v>4590</v>
          </cell>
          <cell r="P1329">
            <v>2976</v>
          </cell>
          <cell r="Q1329">
            <v>50904</v>
          </cell>
          <cell r="R1329">
            <v>47076</v>
          </cell>
          <cell r="S1329">
            <v>38974</v>
          </cell>
          <cell r="T1329">
            <v>38974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 t="str">
            <v>453484</v>
          </cell>
          <cell r="B1330" t="str">
            <v>1251</v>
          </cell>
          <cell r="C1330" t="str">
            <v>12</v>
          </cell>
          <cell r="D1330" t="str">
            <v>01</v>
          </cell>
          <cell r="E1330">
            <v>64</v>
          </cell>
          <cell r="G1330">
            <v>3290</v>
          </cell>
          <cell r="H1330">
            <v>3268</v>
          </cell>
          <cell r="I1330">
            <v>0</v>
          </cell>
          <cell r="J1330">
            <v>0</v>
          </cell>
          <cell r="K1330">
            <v>42264</v>
          </cell>
          <cell r="L1330">
            <v>42242</v>
          </cell>
          <cell r="M1330">
            <v>4490</v>
          </cell>
          <cell r="N1330">
            <v>2883</v>
          </cell>
          <cell r="O1330">
            <v>4490</v>
          </cell>
          <cell r="P1330">
            <v>2883</v>
          </cell>
          <cell r="Q1330">
            <v>0</v>
          </cell>
          <cell r="R1330">
            <v>0</v>
          </cell>
          <cell r="S1330">
            <v>0</v>
          </cell>
          <cell r="T1330">
            <v>1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 t="str">
            <v>453484</v>
          </cell>
          <cell r="B1331" t="str">
            <v>1251</v>
          </cell>
          <cell r="C1331" t="str">
            <v>12</v>
          </cell>
          <cell r="D1331" t="str">
            <v>01</v>
          </cell>
          <cell r="E1331">
            <v>71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4490</v>
          </cell>
          <cell r="N1331">
            <v>2884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 t="str">
            <v>453484</v>
          </cell>
          <cell r="B1332" t="str">
            <v>1251</v>
          </cell>
          <cell r="C1332" t="str">
            <v>12</v>
          </cell>
          <cell r="D1332" t="str">
            <v>01</v>
          </cell>
          <cell r="E1332">
            <v>78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4490</v>
          </cell>
          <cell r="P1332">
            <v>2884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 t="str">
            <v>453484</v>
          </cell>
          <cell r="B1333" t="str">
            <v>1251</v>
          </cell>
          <cell r="C1333" t="str">
            <v>12</v>
          </cell>
          <cell r="D1333" t="str">
            <v>01</v>
          </cell>
          <cell r="E1333">
            <v>85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 t="str">
            <v>453484</v>
          </cell>
          <cell r="B1334" t="str">
            <v>1251</v>
          </cell>
          <cell r="C1334" t="str">
            <v>12</v>
          </cell>
          <cell r="D1334" t="str">
            <v>01</v>
          </cell>
          <cell r="E1334">
            <v>92</v>
          </cell>
          <cell r="G1334">
            <v>3720</v>
          </cell>
          <cell r="H1334">
            <v>1546</v>
          </cell>
          <cell r="I1334">
            <v>2976</v>
          </cell>
          <cell r="J1334">
            <v>1529</v>
          </cell>
          <cell r="K1334">
            <v>744</v>
          </cell>
          <cell r="L1334">
            <v>17</v>
          </cell>
          <cell r="M1334">
            <v>330</v>
          </cell>
          <cell r="N1334">
            <v>330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 t="str">
            <v>453484</v>
          </cell>
          <cell r="B1335" t="str">
            <v>1251</v>
          </cell>
          <cell r="C1335" t="str">
            <v>12</v>
          </cell>
          <cell r="D1335" t="str">
            <v>01</v>
          </cell>
          <cell r="E1335">
            <v>99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 t="str">
            <v>453484</v>
          </cell>
          <cell r="B1336" t="str">
            <v>1251</v>
          </cell>
          <cell r="C1336" t="str">
            <v>12</v>
          </cell>
          <cell r="D1336" t="str">
            <v>01</v>
          </cell>
          <cell r="E1336">
            <v>106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330</v>
          </cell>
          <cell r="P1336">
            <v>330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 t="str">
            <v>453484</v>
          </cell>
          <cell r="B1337" t="str">
            <v>1251</v>
          </cell>
          <cell r="C1337" t="str">
            <v>12</v>
          </cell>
          <cell r="D1337" t="str">
            <v>01</v>
          </cell>
          <cell r="E1337">
            <v>113</v>
          </cell>
          <cell r="G1337">
            <v>4050</v>
          </cell>
          <cell r="H1337">
            <v>1876</v>
          </cell>
          <cell r="I1337">
            <v>100</v>
          </cell>
          <cell r="J1337">
            <v>74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 t="str">
            <v>453484</v>
          </cell>
          <cell r="B1338" t="str">
            <v>1251</v>
          </cell>
          <cell r="C1338" t="str">
            <v>12</v>
          </cell>
          <cell r="D1338" t="str">
            <v>01</v>
          </cell>
          <cell r="E1338">
            <v>120</v>
          </cell>
          <cell r="G1338">
            <v>100</v>
          </cell>
          <cell r="H1338">
            <v>74</v>
          </cell>
          <cell r="I1338">
            <v>4150</v>
          </cell>
          <cell r="J1338">
            <v>1950</v>
          </cell>
          <cell r="K1338">
            <v>50904</v>
          </cell>
          <cell r="L1338">
            <v>47076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 t="str">
            <v>453484</v>
          </cell>
          <cell r="B1339" t="str">
            <v>1251</v>
          </cell>
          <cell r="C1339" t="str">
            <v>12</v>
          </cell>
          <cell r="D1339" t="str">
            <v>02</v>
          </cell>
          <cell r="E1339">
            <v>1</v>
          </cell>
          <cell r="G1339">
            <v>119539</v>
          </cell>
          <cell r="H1339">
            <v>123989</v>
          </cell>
          <cell r="I1339">
            <v>122432</v>
          </cell>
          <cell r="J1339">
            <v>3672</v>
          </cell>
          <cell r="K1339">
            <v>0</v>
          </cell>
          <cell r="L1339">
            <v>0</v>
          </cell>
          <cell r="M1339">
            <v>466</v>
          </cell>
          <cell r="N1339">
            <v>466</v>
          </cell>
          <cell r="O1339">
            <v>407</v>
          </cell>
          <cell r="P1339">
            <v>5464</v>
          </cell>
          <cell r="Q1339">
            <v>5464</v>
          </cell>
          <cell r="R1339">
            <v>5814</v>
          </cell>
          <cell r="S1339">
            <v>3915</v>
          </cell>
          <cell r="T1339">
            <v>3699</v>
          </cell>
          <cell r="U1339">
            <v>3698</v>
          </cell>
          <cell r="V1339">
            <v>0</v>
          </cell>
          <cell r="W1339">
            <v>0</v>
          </cell>
        </row>
        <row r="1340">
          <cell r="A1340" t="str">
            <v>453484</v>
          </cell>
          <cell r="B1340" t="str">
            <v>1251</v>
          </cell>
          <cell r="C1340" t="str">
            <v>12</v>
          </cell>
          <cell r="D1340" t="str">
            <v>02</v>
          </cell>
          <cell r="E1340">
            <v>6</v>
          </cell>
          <cell r="G1340">
            <v>0</v>
          </cell>
          <cell r="H1340">
            <v>0</v>
          </cell>
          <cell r="I1340">
            <v>0</v>
          </cell>
          <cell r="J1340">
            <v>133056</v>
          </cell>
          <cell r="K1340">
            <v>133618</v>
          </cell>
          <cell r="L1340">
            <v>132351</v>
          </cell>
          <cell r="M1340">
            <v>7866</v>
          </cell>
          <cell r="N1340">
            <v>7866</v>
          </cell>
          <cell r="O1340">
            <v>8050</v>
          </cell>
          <cell r="P1340">
            <v>140922</v>
          </cell>
          <cell r="Q1340">
            <v>141484</v>
          </cell>
          <cell r="R1340">
            <v>140401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 t="str">
            <v>453484</v>
          </cell>
          <cell r="B1341" t="str">
            <v>1251</v>
          </cell>
          <cell r="C1341" t="str">
            <v>12</v>
          </cell>
          <cell r="D1341" t="str">
            <v>02</v>
          </cell>
          <cell r="E1341">
            <v>11</v>
          </cell>
          <cell r="G1341">
            <v>0</v>
          </cell>
          <cell r="H1341">
            <v>0</v>
          </cell>
          <cell r="I1341">
            <v>0</v>
          </cell>
          <cell r="J1341">
            <v>18385</v>
          </cell>
          <cell r="K1341">
            <v>14542</v>
          </cell>
          <cell r="L1341">
            <v>15958</v>
          </cell>
          <cell r="M1341">
            <v>13767</v>
          </cell>
          <cell r="N1341">
            <v>7812</v>
          </cell>
          <cell r="O1341">
            <v>6609</v>
          </cell>
          <cell r="P1341">
            <v>32152</v>
          </cell>
          <cell r="Q1341">
            <v>22354</v>
          </cell>
          <cell r="R1341">
            <v>22567</v>
          </cell>
          <cell r="S1341">
            <v>0</v>
          </cell>
          <cell r="T1341">
            <v>192</v>
          </cell>
          <cell r="U1341">
            <v>219</v>
          </cell>
          <cell r="V1341">
            <v>0</v>
          </cell>
          <cell r="W1341">
            <v>0</v>
          </cell>
        </row>
        <row r="1342">
          <cell r="A1342" t="str">
            <v>453484</v>
          </cell>
          <cell r="B1342" t="str">
            <v>1251</v>
          </cell>
          <cell r="C1342" t="str">
            <v>12</v>
          </cell>
          <cell r="D1342" t="str">
            <v>02</v>
          </cell>
          <cell r="E1342">
            <v>16</v>
          </cell>
          <cell r="G1342">
            <v>32152</v>
          </cell>
          <cell r="H1342">
            <v>22546</v>
          </cell>
          <cell r="I1342">
            <v>22786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1665</v>
          </cell>
          <cell r="Q1342">
            <v>2730</v>
          </cell>
          <cell r="R1342">
            <v>2730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 t="str">
            <v>453484</v>
          </cell>
          <cell r="B1343" t="str">
            <v>1251</v>
          </cell>
          <cell r="C1343" t="str">
            <v>12</v>
          </cell>
          <cell r="D1343" t="str">
            <v>02</v>
          </cell>
          <cell r="E1343">
            <v>21</v>
          </cell>
          <cell r="G1343">
            <v>0</v>
          </cell>
          <cell r="H1343">
            <v>0</v>
          </cell>
          <cell r="I1343">
            <v>0</v>
          </cell>
          <cell r="J1343">
            <v>2576</v>
          </cell>
          <cell r="K1343">
            <v>3470</v>
          </cell>
          <cell r="L1343">
            <v>2039</v>
          </cell>
          <cell r="M1343">
            <v>4241</v>
          </cell>
          <cell r="N1343">
            <v>6200</v>
          </cell>
          <cell r="O1343">
            <v>4769</v>
          </cell>
          <cell r="P1343">
            <v>0</v>
          </cell>
          <cell r="Q1343">
            <v>0</v>
          </cell>
          <cell r="R1343">
            <v>0</v>
          </cell>
          <cell r="S1343">
            <v>4241</v>
          </cell>
          <cell r="T1343">
            <v>6200</v>
          </cell>
          <cell r="U1343">
            <v>4769</v>
          </cell>
          <cell r="V1343">
            <v>0</v>
          </cell>
          <cell r="W1343">
            <v>0</v>
          </cell>
        </row>
        <row r="1344">
          <cell r="A1344" t="str">
            <v>453484</v>
          </cell>
          <cell r="B1344" t="str">
            <v>1251</v>
          </cell>
          <cell r="C1344" t="str">
            <v>12</v>
          </cell>
          <cell r="D1344" t="str">
            <v>02</v>
          </cell>
          <cell r="E1344">
            <v>26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790</v>
          </cell>
          <cell r="N1344">
            <v>790</v>
          </cell>
          <cell r="O1344">
            <v>739</v>
          </cell>
          <cell r="P1344">
            <v>1860</v>
          </cell>
          <cell r="Q1344">
            <v>1860</v>
          </cell>
          <cell r="R1344">
            <v>2029</v>
          </cell>
          <cell r="S1344">
            <v>894</v>
          </cell>
          <cell r="T1344">
            <v>0</v>
          </cell>
          <cell r="U1344">
            <v>922</v>
          </cell>
          <cell r="V1344">
            <v>0</v>
          </cell>
          <cell r="W1344">
            <v>0</v>
          </cell>
        </row>
        <row r="1345">
          <cell r="A1345" t="str">
            <v>453484</v>
          </cell>
          <cell r="B1345" t="str">
            <v>1251</v>
          </cell>
          <cell r="C1345" t="str">
            <v>12</v>
          </cell>
          <cell r="D1345" t="str">
            <v>02</v>
          </cell>
          <cell r="E1345">
            <v>31</v>
          </cell>
          <cell r="G1345">
            <v>3544</v>
          </cell>
          <cell r="H1345">
            <v>2650</v>
          </cell>
          <cell r="I1345">
            <v>3690</v>
          </cell>
          <cell r="J1345">
            <v>192</v>
          </cell>
          <cell r="K1345">
            <v>0</v>
          </cell>
          <cell r="L1345">
            <v>80</v>
          </cell>
          <cell r="M1345">
            <v>3736</v>
          </cell>
          <cell r="N1345">
            <v>2650</v>
          </cell>
          <cell r="O1345">
            <v>3770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 t="str">
            <v>453484</v>
          </cell>
          <cell r="B1346" t="str">
            <v>1251</v>
          </cell>
          <cell r="C1346" t="str">
            <v>12</v>
          </cell>
          <cell r="D1346" t="str">
            <v>02</v>
          </cell>
          <cell r="E1346">
            <v>36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11947</v>
          </cell>
          <cell r="L1346">
            <v>11610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11947</v>
          </cell>
          <cell r="R1346">
            <v>11610</v>
          </cell>
          <cell r="S1346">
            <v>39937</v>
          </cell>
          <cell r="T1346">
            <v>43151</v>
          </cell>
          <cell r="U1346">
            <v>42636</v>
          </cell>
          <cell r="V1346">
            <v>0</v>
          </cell>
          <cell r="W1346">
            <v>0</v>
          </cell>
        </row>
        <row r="1347">
          <cell r="A1347" t="str">
            <v>453484</v>
          </cell>
          <cell r="B1347" t="str">
            <v>1251</v>
          </cell>
          <cell r="C1347" t="str">
            <v>12</v>
          </cell>
          <cell r="D1347" t="str">
            <v>02</v>
          </cell>
          <cell r="E1347">
            <v>41</v>
          </cell>
          <cell r="G1347">
            <v>192</v>
          </cell>
          <cell r="H1347">
            <v>192</v>
          </cell>
          <cell r="I1347">
            <v>299</v>
          </cell>
          <cell r="J1347">
            <v>40129</v>
          </cell>
          <cell r="K1347">
            <v>43343</v>
          </cell>
          <cell r="L1347">
            <v>42935</v>
          </cell>
          <cell r="M1347">
            <v>2821</v>
          </cell>
          <cell r="N1347">
            <v>2821</v>
          </cell>
          <cell r="O1347">
            <v>2763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</row>
        <row r="1348">
          <cell r="A1348" t="str">
            <v>453484</v>
          </cell>
          <cell r="B1348" t="str">
            <v>1251</v>
          </cell>
          <cell r="C1348" t="str">
            <v>12</v>
          </cell>
          <cell r="D1348" t="str">
            <v>02</v>
          </cell>
          <cell r="E1348">
            <v>46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2821</v>
          </cell>
          <cell r="Q1348">
            <v>2821</v>
          </cell>
          <cell r="R1348">
            <v>2763</v>
          </cell>
          <cell r="S1348">
            <v>183872</v>
          </cell>
          <cell r="T1348">
            <v>187648</v>
          </cell>
          <cell r="U1348">
            <v>186099</v>
          </cell>
          <cell r="V1348">
            <v>0</v>
          </cell>
          <cell r="W1348">
            <v>0</v>
          </cell>
        </row>
        <row r="1349">
          <cell r="A1349" t="str">
            <v>453484</v>
          </cell>
          <cell r="B1349" t="str">
            <v>1251</v>
          </cell>
          <cell r="C1349" t="str">
            <v>12</v>
          </cell>
          <cell r="D1349" t="str">
            <v>02</v>
          </cell>
          <cell r="E1349">
            <v>51</v>
          </cell>
          <cell r="G1349">
            <v>52279</v>
          </cell>
          <cell r="H1349">
            <v>53442</v>
          </cell>
          <cell r="I1349">
            <v>52380</v>
          </cell>
          <cell r="J1349">
            <v>5381</v>
          </cell>
          <cell r="K1349">
            <v>5426</v>
          </cell>
          <cell r="L1349">
            <v>5425</v>
          </cell>
          <cell r="M1349">
            <v>1459</v>
          </cell>
          <cell r="N1349">
            <v>1459</v>
          </cell>
          <cell r="O1349">
            <v>1598</v>
          </cell>
          <cell r="P1349">
            <v>0</v>
          </cell>
          <cell r="Q1349">
            <v>0</v>
          </cell>
          <cell r="R1349">
            <v>25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 t="str">
            <v>453484</v>
          </cell>
          <cell r="B1350" t="str">
            <v>1251</v>
          </cell>
          <cell r="C1350" t="str">
            <v>12</v>
          </cell>
          <cell r="D1350" t="str">
            <v>02</v>
          </cell>
          <cell r="E1350">
            <v>56</v>
          </cell>
          <cell r="G1350">
            <v>0</v>
          </cell>
          <cell r="H1350">
            <v>0</v>
          </cell>
          <cell r="I1350">
            <v>254</v>
          </cell>
          <cell r="J1350">
            <v>59119</v>
          </cell>
          <cell r="K1350">
            <v>60327</v>
          </cell>
          <cell r="L1350">
            <v>59682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 t="str">
            <v>453484</v>
          </cell>
          <cell r="B1351" t="str">
            <v>1251</v>
          </cell>
          <cell r="C1351" t="str">
            <v>12</v>
          </cell>
          <cell r="D1351" t="str">
            <v>03</v>
          </cell>
          <cell r="E1351">
            <v>1</v>
          </cell>
          <cell r="G1351">
            <v>0</v>
          </cell>
          <cell r="H1351">
            <v>0</v>
          </cell>
          <cell r="I1351">
            <v>0</v>
          </cell>
          <cell r="J1351">
            <v>60</v>
          </cell>
          <cell r="K1351">
            <v>60</v>
          </cell>
          <cell r="L1351">
            <v>42</v>
          </cell>
          <cell r="M1351">
            <v>0</v>
          </cell>
          <cell r="N1351">
            <v>0</v>
          </cell>
          <cell r="O1351">
            <v>0</v>
          </cell>
          <cell r="P1351">
            <v>1300</v>
          </cell>
          <cell r="Q1351">
            <v>1300</v>
          </cell>
          <cell r="R1351">
            <v>1248</v>
          </cell>
          <cell r="S1351">
            <v>1000</v>
          </cell>
          <cell r="T1351">
            <v>8014</v>
          </cell>
          <cell r="U1351">
            <v>8004</v>
          </cell>
          <cell r="V1351">
            <v>0</v>
          </cell>
          <cell r="W1351">
            <v>0</v>
          </cell>
        </row>
        <row r="1352">
          <cell r="A1352" t="str">
            <v>453484</v>
          </cell>
          <cell r="B1352" t="str">
            <v>1251</v>
          </cell>
          <cell r="C1352" t="str">
            <v>12</v>
          </cell>
          <cell r="D1352" t="str">
            <v>03</v>
          </cell>
          <cell r="E1352">
            <v>6</v>
          </cell>
          <cell r="G1352">
            <v>500</v>
          </cell>
          <cell r="H1352">
            <v>650</v>
          </cell>
          <cell r="I1352">
            <v>672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1000</v>
          </cell>
          <cell r="T1352">
            <v>1078</v>
          </cell>
          <cell r="U1352">
            <v>1123</v>
          </cell>
          <cell r="V1352">
            <v>0</v>
          </cell>
          <cell r="W1352">
            <v>0</v>
          </cell>
        </row>
        <row r="1353">
          <cell r="A1353" t="str">
            <v>453484</v>
          </cell>
          <cell r="B1353" t="str">
            <v>1251</v>
          </cell>
          <cell r="C1353" t="str">
            <v>12</v>
          </cell>
          <cell r="D1353" t="str">
            <v>03</v>
          </cell>
          <cell r="E1353">
            <v>11</v>
          </cell>
          <cell r="G1353">
            <v>3791</v>
          </cell>
          <cell r="H1353">
            <v>1200</v>
          </cell>
          <cell r="I1353">
            <v>733</v>
          </cell>
          <cell r="J1353">
            <v>0</v>
          </cell>
          <cell r="K1353">
            <v>0</v>
          </cell>
          <cell r="L1353">
            <v>0</v>
          </cell>
          <cell r="M1353">
            <v>1000</v>
          </cell>
          <cell r="N1353">
            <v>2871</v>
          </cell>
          <cell r="O1353">
            <v>1542</v>
          </cell>
          <cell r="P1353">
            <v>8651</v>
          </cell>
          <cell r="Q1353">
            <v>15173</v>
          </cell>
          <cell r="R1353">
            <v>13364</v>
          </cell>
          <cell r="S1353">
            <v>900</v>
          </cell>
          <cell r="T1353">
            <v>900</v>
          </cell>
          <cell r="U1353">
            <v>794</v>
          </cell>
          <cell r="V1353">
            <v>0</v>
          </cell>
          <cell r="W1353">
            <v>0</v>
          </cell>
        </row>
        <row r="1354">
          <cell r="A1354" t="str">
            <v>453484</v>
          </cell>
          <cell r="B1354" t="str">
            <v>1251</v>
          </cell>
          <cell r="C1354" t="str">
            <v>12</v>
          </cell>
          <cell r="D1354" t="str">
            <v>03</v>
          </cell>
          <cell r="E1354">
            <v>16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181</v>
          </cell>
          <cell r="M1354">
            <v>900</v>
          </cell>
          <cell r="N1354">
            <v>900</v>
          </cell>
          <cell r="O1354">
            <v>975</v>
          </cell>
          <cell r="P1354">
            <v>0</v>
          </cell>
          <cell r="Q1354">
            <v>0</v>
          </cell>
          <cell r="R1354">
            <v>0</v>
          </cell>
          <cell r="S1354">
            <v>1000</v>
          </cell>
          <cell r="T1354">
            <v>1311</v>
          </cell>
          <cell r="U1354">
            <v>1311</v>
          </cell>
          <cell r="V1354">
            <v>0</v>
          </cell>
          <cell r="W1354">
            <v>0</v>
          </cell>
        </row>
        <row r="1355">
          <cell r="A1355" t="str">
            <v>453484</v>
          </cell>
          <cell r="B1355" t="str">
            <v>1251</v>
          </cell>
          <cell r="C1355" t="str">
            <v>12</v>
          </cell>
          <cell r="D1355" t="str">
            <v>03</v>
          </cell>
          <cell r="E1355">
            <v>21</v>
          </cell>
          <cell r="G1355">
            <v>0</v>
          </cell>
          <cell r="H1355">
            <v>0</v>
          </cell>
          <cell r="I1355">
            <v>0</v>
          </cell>
          <cell r="J1355">
            <v>200</v>
          </cell>
          <cell r="K1355">
            <v>746</v>
          </cell>
          <cell r="L1355">
            <v>746</v>
          </cell>
          <cell r="M1355">
            <v>6022</v>
          </cell>
          <cell r="N1355">
            <v>7855</v>
          </cell>
          <cell r="O1355">
            <v>7855</v>
          </cell>
          <cell r="P1355">
            <v>3629</v>
          </cell>
          <cell r="Q1355">
            <v>3629</v>
          </cell>
          <cell r="R1355">
            <v>3164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 t="str">
            <v>453484</v>
          </cell>
          <cell r="B1356" t="str">
            <v>1251</v>
          </cell>
          <cell r="C1356" t="str">
            <v>12</v>
          </cell>
          <cell r="D1356" t="str">
            <v>03</v>
          </cell>
          <cell r="E1356">
            <v>26</v>
          </cell>
          <cell r="G1356">
            <v>549</v>
          </cell>
          <cell r="H1356">
            <v>549</v>
          </cell>
          <cell r="I1356">
            <v>555</v>
          </cell>
          <cell r="J1356">
            <v>2500</v>
          </cell>
          <cell r="K1356">
            <v>11173</v>
          </cell>
          <cell r="L1356">
            <v>11172</v>
          </cell>
          <cell r="M1356">
            <v>6712</v>
          </cell>
          <cell r="N1356">
            <v>10748</v>
          </cell>
          <cell r="O1356">
            <v>12269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 t="str">
            <v>453484</v>
          </cell>
          <cell r="B1357" t="str">
            <v>1251</v>
          </cell>
          <cell r="C1357" t="str">
            <v>12</v>
          </cell>
          <cell r="D1357" t="str">
            <v>03</v>
          </cell>
          <cell r="E1357">
            <v>31</v>
          </cell>
          <cell r="G1357">
            <v>20612</v>
          </cell>
          <cell r="H1357">
            <v>36011</v>
          </cell>
          <cell r="I1357">
            <v>37072</v>
          </cell>
          <cell r="J1357">
            <v>0</v>
          </cell>
          <cell r="K1357">
            <v>0</v>
          </cell>
          <cell r="L1357">
            <v>0</v>
          </cell>
          <cell r="M1357">
            <v>5008</v>
          </cell>
          <cell r="N1357">
            <v>7133</v>
          </cell>
          <cell r="O1357">
            <v>7019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 t="str">
            <v>453484</v>
          </cell>
          <cell r="B1358" t="str">
            <v>1251</v>
          </cell>
          <cell r="C1358" t="str">
            <v>12</v>
          </cell>
          <cell r="D1358" t="str">
            <v>03</v>
          </cell>
          <cell r="E1358">
            <v>36</v>
          </cell>
          <cell r="G1358">
            <v>5008</v>
          </cell>
          <cell r="H1358">
            <v>7133</v>
          </cell>
          <cell r="I1358">
            <v>7019</v>
          </cell>
          <cell r="J1358">
            <v>400</v>
          </cell>
          <cell r="K1358">
            <v>430</v>
          </cell>
          <cell r="L1358">
            <v>361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101</v>
          </cell>
          <cell r="V1358">
            <v>0</v>
          </cell>
          <cell r="W1358">
            <v>0</v>
          </cell>
        </row>
        <row r="1359">
          <cell r="A1359" t="str">
            <v>453484</v>
          </cell>
          <cell r="B1359" t="str">
            <v>1251</v>
          </cell>
          <cell r="C1359" t="str">
            <v>12</v>
          </cell>
          <cell r="D1359" t="str">
            <v>03</v>
          </cell>
          <cell r="E1359">
            <v>41</v>
          </cell>
          <cell r="G1359">
            <v>400</v>
          </cell>
          <cell r="H1359">
            <v>430</v>
          </cell>
          <cell r="I1359">
            <v>462</v>
          </cell>
          <cell r="J1359">
            <v>0</v>
          </cell>
          <cell r="K1359">
            <v>0</v>
          </cell>
          <cell r="L1359">
            <v>0</v>
          </cell>
          <cell r="M1359">
            <v>9533</v>
          </cell>
          <cell r="N1359">
            <v>8534</v>
          </cell>
          <cell r="O1359">
            <v>8974</v>
          </cell>
          <cell r="P1359">
            <v>45104</v>
          </cell>
          <cell r="Q1359">
            <v>68181</v>
          </cell>
          <cell r="R1359">
            <v>67866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</row>
        <row r="1360">
          <cell r="A1360" t="str">
            <v>453484</v>
          </cell>
          <cell r="B1360" t="str">
            <v>1251</v>
          </cell>
          <cell r="C1360" t="str">
            <v>12</v>
          </cell>
          <cell r="D1360" t="str">
            <v>03</v>
          </cell>
          <cell r="E1360">
            <v>46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</row>
        <row r="1361">
          <cell r="A1361" t="str">
            <v>453484</v>
          </cell>
          <cell r="B1361" t="str">
            <v>1251</v>
          </cell>
          <cell r="C1361" t="str">
            <v>12</v>
          </cell>
          <cell r="D1361" t="str">
            <v>03</v>
          </cell>
          <cell r="E1361">
            <v>51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346</v>
          </cell>
          <cell r="U1361">
            <v>346</v>
          </cell>
          <cell r="V1361">
            <v>0</v>
          </cell>
          <cell r="W1361">
            <v>0</v>
          </cell>
        </row>
        <row r="1362">
          <cell r="A1362" t="str">
            <v>453484</v>
          </cell>
          <cell r="B1362" t="str">
            <v>1251</v>
          </cell>
          <cell r="C1362" t="str">
            <v>12</v>
          </cell>
          <cell r="D1362" t="str">
            <v>03</v>
          </cell>
          <cell r="E1362">
            <v>56</v>
          </cell>
          <cell r="G1362">
            <v>0</v>
          </cell>
          <cell r="H1362">
            <v>346</v>
          </cell>
          <cell r="I1362">
            <v>346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</row>
        <row r="1363">
          <cell r="A1363" t="str">
            <v>453484</v>
          </cell>
          <cell r="B1363" t="str">
            <v>1251</v>
          </cell>
          <cell r="C1363" t="str">
            <v>12</v>
          </cell>
          <cell r="D1363" t="str">
            <v>03</v>
          </cell>
          <cell r="E1363">
            <v>61</v>
          </cell>
          <cell r="G1363">
            <v>0</v>
          </cell>
          <cell r="H1363">
            <v>346</v>
          </cell>
          <cell r="I1363">
            <v>346</v>
          </cell>
          <cell r="J1363">
            <v>45104</v>
          </cell>
          <cell r="K1363">
            <v>68527</v>
          </cell>
          <cell r="L1363">
            <v>68212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</row>
        <row r="1364">
          <cell r="A1364" t="str">
            <v>453484</v>
          </cell>
          <cell r="B1364" t="str">
            <v>1251</v>
          </cell>
          <cell r="C1364" t="str">
            <v>12</v>
          </cell>
          <cell r="D1364" t="str">
            <v>04</v>
          </cell>
          <cell r="E1364">
            <v>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 t="str">
            <v>453484</v>
          </cell>
          <cell r="B1365" t="str">
            <v>1251</v>
          </cell>
          <cell r="C1365" t="str">
            <v>12</v>
          </cell>
          <cell r="D1365" t="str">
            <v>04</v>
          </cell>
          <cell r="E1365">
            <v>6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 t="str">
            <v>453484</v>
          </cell>
          <cell r="B1366" t="str">
            <v>1251</v>
          </cell>
          <cell r="C1366" t="str">
            <v>12</v>
          </cell>
          <cell r="D1366" t="str">
            <v>04</v>
          </cell>
          <cell r="E1366">
            <v>11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 t="str">
            <v>453484</v>
          </cell>
          <cell r="B1367" t="str">
            <v>1251</v>
          </cell>
          <cell r="C1367" t="str">
            <v>12</v>
          </cell>
          <cell r="D1367" t="str">
            <v>04</v>
          </cell>
          <cell r="E1367">
            <v>16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 t="str">
            <v>453484</v>
          </cell>
          <cell r="B1368" t="str">
            <v>1251</v>
          </cell>
          <cell r="C1368" t="str">
            <v>12</v>
          </cell>
          <cell r="D1368" t="str">
            <v>04</v>
          </cell>
          <cell r="E1368">
            <v>21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 t="str">
            <v>453484</v>
          </cell>
          <cell r="B1369" t="str">
            <v>1251</v>
          </cell>
          <cell r="C1369" t="str">
            <v>12</v>
          </cell>
          <cell r="D1369" t="str">
            <v>04</v>
          </cell>
          <cell r="E1369">
            <v>26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 t="str">
            <v>453484</v>
          </cell>
          <cell r="B1370" t="str">
            <v>1251</v>
          </cell>
          <cell r="C1370" t="str">
            <v>12</v>
          </cell>
          <cell r="D1370" t="str">
            <v>04</v>
          </cell>
          <cell r="E1370">
            <v>31</v>
          </cell>
          <cell r="G1370">
            <v>0</v>
          </cell>
          <cell r="H1370">
            <v>0</v>
          </cell>
          <cell r="I1370">
            <v>0</v>
          </cell>
          <cell r="J1370">
            <v>1000</v>
          </cell>
          <cell r="K1370">
            <v>1000</v>
          </cell>
          <cell r="L1370">
            <v>536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 t="str">
            <v>453484</v>
          </cell>
          <cell r="B1371" t="str">
            <v>1251</v>
          </cell>
          <cell r="C1371" t="str">
            <v>12</v>
          </cell>
          <cell r="D1371" t="str">
            <v>04</v>
          </cell>
          <cell r="E1371">
            <v>36</v>
          </cell>
          <cell r="G1371">
            <v>1000</v>
          </cell>
          <cell r="H1371">
            <v>1000</v>
          </cell>
          <cell r="I1371">
            <v>536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 t="str">
            <v>453484</v>
          </cell>
          <cell r="B1372" t="str">
            <v>1251</v>
          </cell>
          <cell r="C1372" t="str">
            <v>12</v>
          </cell>
          <cell r="D1372" t="str">
            <v>05</v>
          </cell>
          <cell r="E1372">
            <v>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 t="str">
            <v>453484</v>
          </cell>
          <cell r="B1373" t="str">
            <v>1251</v>
          </cell>
          <cell r="C1373" t="str">
            <v>12</v>
          </cell>
          <cell r="D1373" t="str">
            <v>05</v>
          </cell>
          <cell r="E1373">
            <v>6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1193</v>
          </cell>
          <cell r="U1373">
            <v>1193</v>
          </cell>
          <cell r="V1373">
            <v>0</v>
          </cell>
          <cell r="W1373">
            <v>0</v>
          </cell>
        </row>
        <row r="1374">
          <cell r="A1374" t="str">
            <v>453484</v>
          </cell>
          <cell r="B1374" t="str">
            <v>1251</v>
          </cell>
          <cell r="C1374" t="str">
            <v>12</v>
          </cell>
          <cell r="D1374" t="str">
            <v>05</v>
          </cell>
          <cell r="E1374">
            <v>11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1193</v>
          </cell>
          <cell r="O1374">
            <v>1193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 t="str">
            <v>453484</v>
          </cell>
          <cell r="B1375" t="str">
            <v>1251</v>
          </cell>
          <cell r="C1375" t="str">
            <v>12</v>
          </cell>
          <cell r="D1375" t="str">
            <v>05</v>
          </cell>
          <cell r="E1375">
            <v>16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 t="str">
            <v>453484</v>
          </cell>
          <cell r="B1376" t="str">
            <v>1251</v>
          </cell>
          <cell r="C1376" t="str">
            <v>12</v>
          </cell>
          <cell r="D1376" t="str">
            <v>05</v>
          </cell>
          <cell r="E1376">
            <v>21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 t="str">
            <v>453484</v>
          </cell>
          <cell r="B1377" t="str">
            <v>1251</v>
          </cell>
          <cell r="C1377" t="str">
            <v>12</v>
          </cell>
          <cell r="D1377" t="str">
            <v>05</v>
          </cell>
          <cell r="E1377">
            <v>26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239</v>
          </cell>
          <cell r="L1377">
            <v>239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 t="str">
            <v>453484</v>
          </cell>
          <cell r="B1378" t="str">
            <v>1251</v>
          </cell>
          <cell r="C1378" t="str">
            <v>12</v>
          </cell>
          <cell r="D1378" t="str">
            <v>05</v>
          </cell>
          <cell r="E1378">
            <v>31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239</v>
          </cell>
          <cell r="L1378">
            <v>239</v>
          </cell>
          <cell r="M1378">
            <v>0</v>
          </cell>
          <cell r="N1378">
            <v>1432</v>
          </cell>
          <cell r="O1378">
            <v>1432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 t="str">
            <v>453484</v>
          </cell>
          <cell r="B1379" t="str">
            <v>1251</v>
          </cell>
          <cell r="C1379" t="str">
            <v>12</v>
          </cell>
          <cell r="D1379" t="str">
            <v>05</v>
          </cell>
          <cell r="E1379">
            <v>36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1432</v>
          </cell>
          <cell r="R1379">
            <v>1432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 t="str">
            <v>453484</v>
          </cell>
          <cell r="B1380" t="str">
            <v>1251</v>
          </cell>
          <cell r="C1380" t="str">
            <v>12</v>
          </cell>
          <cell r="D1380" t="str">
            <v>06</v>
          </cell>
          <cell r="E1380">
            <v>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 t="str">
            <v>453484</v>
          </cell>
          <cell r="B1381" t="str">
            <v>1251</v>
          </cell>
          <cell r="C1381" t="str">
            <v>12</v>
          </cell>
          <cell r="D1381" t="str">
            <v>06</v>
          </cell>
          <cell r="E1381">
            <v>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 t="str">
            <v>453484</v>
          </cell>
          <cell r="B1382" t="str">
            <v>1251</v>
          </cell>
          <cell r="C1382" t="str">
            <v>12</v>
          </cell>
          <cell r="D1382" t="str">
            <v>06</v>
          </cell>
          <cell r="E1382">
            <v>11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</row>
        <row r="1383">
          <cell r="A1383" t="str">
            <v>453484</v>
          </cell>
          <cell r="B1383" t="str">
            <v>1251</v>
          </cell>
          <cell r="C1383" t="str">
            <v>12</v>
          </cell>
          <cell r="D1383" t="str">
            <v>06</v>
          </cell>
          <cell r="E1383">
            <v>16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</row>
        <row r="1384">
          <cell r="A1384" t="str">
            <v>453484</v>
          </cell>
          <cell r="B1384" t="str">
            <v>1251</v>
          </cell>
          <cell r="C1384" t="str">
            <v>12</v>
          </cell>
          <cell r="D1384" t="str">
            <v>06</v>
          </cell>
          <cell r="E1384">
            <v>21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</row>
        <row r="1385">
          <cell r="A1385" t="str">
            <v>453484</v>
          </cell>
          <cell r="B1385" t="str">
            <v>1251</v>
          </cell>
          <cell r="C1385" t="str">
            <v>12</v>
          </cell>
          <cell r="D1385" t="str">
            <v>06</v>
          </cell>
          <cell r="E1385">
            <v>26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</row>
        <row r="1386">
          <cell r="A1386" t="str">
            <v>453484</v>
          </cell>
          <cell r="B1386" t="str">
            <v>1251</v>
          </cell>
          <cell r="C1386" t="str">
            <v>12</v>
          </cell>
          <cell r="D1386" t="str">
            <v>06</v>
          </cell>
          <cell r="E1386">
            <v>31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</row>
        <row r="1387">
          <cell r="A1387" t="str">
            <v>453484</v>
          </cell>
          <cell r="B1387" t="str">
            <v>1251</v>
          </cell>
          <cell r="C1387" t="str">
            <v>12</v>
          </cell>
          <cell r="D1387" t="str">
            <v>06</v>
          </cell>
          <cell r="E1387">
            <v>36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</row>
        <row r="1388">
          <cell r="A1388" t="str">
            <v>453484</v>
          </cell>
          <cell r="B1388" t="str">
            <v>1251</v>
          </cell>
          <cell r="C1388" t="str">
            <v>12</v>
          </cell>
          <cell r="D1388" t="str">
            <v>06</v>
          </cell>
          <cell r="E1388">
            <v>41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</row>
        <row r="1389">
          <cell r="A1389" t="str">
            <v>453484</v>
          </cell>
          <cell r="B1389" t="str">
            <v>1251</v>
          </cell>
          <cell r="C1389" t="str">
            <v>12</v>
          </cell>
          <cell r="D1389" t="str">
            <v>06</v>
          </cell>
          <cell r="E1389">
            <v>46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</row>
        <row r="1390">
          <cell r="A1390" t="str">
            <v>453484</v>
          </cell>
          <cell r="B1390" t="str">
            <v>1251</v>
          </cell>
          <cell r="C1390" t="str">
            <v>12</v>
          </cell>
          <cell r="D1390" t="str">
            <v>06</v>
          </cell>
          <cell r="E1390">
            <v>51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</row>
        <row r="1391">
          <cell r="A1391" t="str">
            <v>453484</v>
          </cell>
          <cell r="B1391" t="str">
            <v>1251</v>
          </cell>
          <cell r="C1391" t="str">
            <v>12</v>
          </cell>
          <cell r="D1391" t="str">
            <v>06</v>
          </cell>
          <cell r="E1391">
            <v>56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</row>
        <row r="1392">
          <cell r="A1392" t="str">
            <v>453484</v>
          </cell>
          <cell r="B1392" t="str">
            <v>1251</v>
          </cell>
          <cell r="C1392" t="str">
            <v>12</v>
          </cell>
          <cell r="D1392" t="str">
            <v>06</v>
          </cell>
          <cell r="E1392">
            <v>61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</row>
        <row r="1393">
          <cell r="A1393" t="str">
            <v>453484</v>
          </cell>
          <cell r="B1393" t="str">
            <v>1251</v>
          </cell>
          <cell r="C1393" t="str">
            <v>12</v>
          </cell>
          <cell r="D1393" t="str">
            <v>06</v>
          </cell>
          <cell r="E1393">
            <v>66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</row>
        <row r="1394">
          <cell r="A1394" t="str">
            <v>453484</v>
          </cell>
          <cell r="B1394" t="str">
            <v>1251</v>
          </cell>
          <cell r="C1394" t="str">
            <v>12</v>
          </cell>
          <cell r="D1394" t="str">
            <v>06</v>
          </cell>
          <cell r="E1394">
            <v>71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</row>
        <row r="1395">
          <cell r="A1395" t="str">
            <v>453484</v>
          </cell>
          <cell r="B1395" t="str">
            <v>1251</v>
          </cell>
          <cell r="C1395" t="str">
            <v>12</v>
          </cell>
          <cell r="D1395" t="str">
            <v>06</v>
          </cell>
          <cell r="E1395">
            <v>76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 t="str">
            <v>453484</v>
          </cell>
          <cell r="B1396" t="str">
            <v>1251</v>
          </cell>
          <cell r="C1396" t="str">
            <v>12</v>
          </cell>
          <cell r="D1396" t="str">
            <v>06</v>
          </cell>
          <cell r="E1396">
            <v>81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 t="str">
            <v>453484</v>
          </cell>
          <cell r="B1397" t="str">
            <v>1251</v>
          </cell>
          <cell r="C1397" t="str">
            <v>12</v>
          </cell>
          <cell r="D1397" t="str">
            <v>06</v>
          </cell>
          <cell r="E1397">
            <v>86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</row>
        <row r="1398">
          <cell r="A1398" t="str">
            <v>453484</v>
          </cell>
          <cell r="B1398" t="str">
            <v>1251</v>
          </cell>
          <cell r="C1398" t="str">
            <v>12</v>
          </cell>
          <cell r="D1398" t="str">
            <v>06</v>
          </cell>
          <cell r="E1398">
            <v>91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</row>
        <row r="1399">
          <cell r="A1399" t="str">
            <v>453484</v>
          </cell>
          <cell r="B1399" t="str">
            <v>1251</v>
          </cell>
          <cell r="C1399" t="str">
            <v>12</v>
          </cell>
          <cell r="D1399" t="str">
            <v>06</v>
          </cell>
          <cell r="E1399">
            <v>96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</row>
        <row r="1400">
          <cell r="A1400" t="str">
            <v>453484</v>
          </cell>
          <cell r="B1400" t="str">
            <v>1251</v>
          </cell>
          <cell r="C1400" t="str">
            <v>12</v>
          </cell>
          <cell r="D1400" t="str">
            <v>06</v>
          </cell>
          <cell r="E1400">
            <v>101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</row>
        <row r="1401">
          <cell r="A1401" t="str">
            <v>453484</v>
          </cell>
          <cell r="B1401" t="str">
            <v>1251</v>
          </cell>
          <cell r="C1401" t="str">
            <v>12</v>
          </cell>
          <cell r="D1401" t="str">
            <v>06</v>
          </cell>
          <cell r="E1401">
            <v>106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-2063</v>
          </cell>
          <cell r="M1401">
            <v>0</v>
          </cell>
          <cell r="N1401">
            <v>0</v>
          </cell>
          <cell r="O1401">
            <v>99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-1964</v>
          </cell>
          <cell r="V1401">
            <v>0</v>
          </cell>
          <cell r="W1401">
            <v>0</v>
          </cell>
        </row>
        <row r="1402">
          <cell r="A1402" t="str">
            <v>453484</v>
          </cell>
          <cell r="B1402" t="str">
            <v>1251</v>
          </cell>
          <cell r="C1402" t="str">
            <v>12</v>
          </cell>
          <cell r="D1402" t="str">
            <v>07</v>
          </cell>
          <cell r="E1402">
            <v>1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 t="str">
            <v>453484</v>
          </cell>
          <cell r="B1403" t="str">
            <v>1251</v>
          </cell>
          <cell r="C1403" t="str">
            <v>12</v>
          </cell>
          <cell r="D1403" t="str">
            <v>07</v>
          </cell>
          <cell r="E1403">
            <v>5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333</v>
          </cell>
          <cell r="L1403">
            <v>0</v>
          </cell>
          <cell r="M1403">
            <v>0</v>
          </cell>
          <cell r="N1403">
            <v>0</v>
          </cell>
          <cell r="O1403">
            <v>4863</v>
          </cell>
          <cell r="P1403">
            <v>6640</v>
          </cell>
          <cell r="Q1403">
            <v>6937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 t="str">
            <v>453484</v>
          </cell>
          <cell r="B1404" t="str">
            <v>1251</v>
          </cell>
          <cell r="C1404" t="str">
            <v>12</v>
          </cell>
          <cell r="D1404" t="str">
            <v>07</v>
          </cell>
          <cell r="E1404">
            <v>9</v>
          </cell>
          <cell r="G1404">
            <v>800</v>
          </cell>
          <cell r="H1404">
            <v>1318</v>
          </cell>
          <cell r="I1404">
            <v>1318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118</v>
          </cell>
          <cell r="P1404">
            <v>161</v>
          </cell>
          <cell r="Q1404">
            <v>146</v>
          </cell>
          <cell r="R1404">
            <v>0</v>
          </cell>
          <cell r="S1404">
            <v>0</v>
          </cell>
          <cell r="T1404">
            <v>0</v>
          </cell>
          <cell r="U1404">
            <v>16</v>
          </cell>
          <cell r="V1404">
            <v>0</v>
          </cell>
          <cell r="W1404">
            <v>0</v>
          </cell>
        </row>
        <row r="1405">
          <cell r="A1405" t="str">
            <v>453484</v>
          </cell>
          <cell r="B1405" t="str">
            <v>1251</v>
          </cell>
          <cell r="C1405" t="str">
            <v>12</v>
          </cell>
          <cell r="D1405" t="str">
            <v>07</v>
          </cell>
          <cell r="E1405">
            <v>13</v>
          </cell>
          <cell r="G1405">
            <v>0</v>
          </cell>
          <cell r="H1405">
            <v>575</v>
          </cell>
          <cell r="I1405">
            <v>576</v>
          </cell>
          <cell r="J1405">
            <v>0</v>
          </cell>
          <cell r="K1405">
            <v>6114</v>
          </cell>
          <cell r="L1405">
            <v>8694</v>
          </cell>
          <cell r="M1405">
            <v>8993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 t="str">
            <v>453484</v>
          </cell>
          <cell r="B1406" t="str">
            <v>1251</v>
          </cell>
          <cell r="C1406" t="str">
            <v>12</v>
          </cell>
          <cell r="D1406" t="str">
            <v>07</v>
          </cell>
          <cell r="E1406">
            <v>17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 t="str">
            <v>453484</v>
          </cell>
          <cell r="B1407" t="str">
            <v>1251</v>
          </cell>
          <cell r="C1407" t="str">
            <v>12</v>
          </cell>
          <cell r="D1407" t="str">
            <v>07</v>
          </cell>
          <cell r="E1407">
            <v>21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 t="str">
            <v>453484</v>
          </cell>
          <cell r="B1408" t="str">
            <v>1251</v>
          </cell>
          <cell r="C1408" t="str">
            <v>12</v>
          </cell>
          <cell r="D1408" t="str">
            <v>07</v>
          </cell>
          <cell r="E1408">
            <v>25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200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 t="str">
            <v>453484</v>
          </cell>
          <cell r="B1409" t="str">
            <v>1251</v>
          </cell>
          <cell r="C1409" t="str">
            <v>12</v>
          </cell>
          <cell r="D1409" t="str">
            <v>07</v>
          </cell>
          <cell r="E1409">
            <v>29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200</v>
          </cell>
          <cell r="N1409">
            <v>0</v>
          </cell>
          <cell r="O1409">
            <v>6114</v>
          </cell>
          <cell r="P1409">
            <v>8694</v>
          </cell>
          <cell r="Q1409">
            <v>9193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 t="str">
            <v>453484</v>
          </cell>
          <cell r="B1410" t="str">
            <v>1251</v>
          </cell>
          <cell r="C1410" t="str">
            <v>12</v>
          </cell>
          <cell r="D1410" t="str">
            <v>09</v>
          </cell>
          <cell r="E1410">
            <v>1</v>
          </cell>
          <cell r="G1410">
            <v>282981</v>
          </cell>
          <cell r="H1410">
            <v>305550</v>
          </cell>
          <cell r="I1410">
            <v>305162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282981</v>
          </cell>
          <cell r="T1410">
            <v>305550</v>
          </cell>
          <cell r="U1410">
            <v>305162</v>
          </cell>
          <cell r="V1410">
            <v>0</v>
          </cell>
          <cell r="W1410">
            <v>0</v>
          </cell>
        </row>
        <row r="1411">
          <cell r="A1411" t="str">
            <v>453484</v>
          </cell>
          <cell r="B1411" t="str">
            <v>1251</v>
          </cell>
          <cell r="C1411" t="str">
            <v>12</v>
          </cell>
          <cell r="D1411" t="str">
            <v>09</v>
          </cell>
          <cell r="E1411">
            <v>6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</row>
        <row r="1412">
          <cell r="A1412" t="str">
            <v>453484</v>
          </cell>
          <cell r="B1412" t="str">
            <v>1251</v>
          </cell>
          <cell r="C1412" t="str">
            <v>12</v>
          </cell>
          <cell r="D1412" t="str">
            <v>09</v>
          </cell>
          <cell r="E1412">
            <v>11</v>
          </cell>
          <cell r="G1412">
            <v>0</v>
          </cell>
          <cell r="H1412">
            <v>200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200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</row>
        <row r="1413">
          <cell r="A1413" t="str">
            <v>453484</v>
          </cell>
          <cell r="B1413" t="str">
            <v>1251</v>
          </cell>
          <cell r="C1413" t="str">
            <v>12</v>
          </cell>
          <cell r="D1413" t="str">
            <v>09</v>
          </cell>
          <cell r="E1413">
            <v>16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</row>
        <row r="1414">
          <cell r="A1414" t="str">
            <v>453484</v>
          </cell>
          <cell r="B1414" t="str">
            <v>1251</v>
          </cell>
          <cell r="C1414" t="str">
            <v>12</v>
          </cell>
          <cell r="D1414" t="str">
            <v>09</v>
          </cell>
          <cell r="E1414">
            <v>21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200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</row>
        <row r="1415">
          <cell r="A1415" t="str">
            <v>453484</v>
          </cell>
          <cell r="B1415" t="str">
            <v>1251</v>
          </cell>
          <cell r="C1415" t="str">
            <v>12</v>
          </cell>
          <cell r="D1415" t="str">
            <v>09</v>
          </cell>
          <cell r="E1415">
            <v>26</v>
          </cell>
          <cell r="G1415">
            <v>0</v>
          </cell>
          <cell r="H1415">
            <v>0</v>
          </cell>
          <cell r="I1415">
            <v>0</v>
          </cell>
          <cell r="J1415">
            <v>282981</v>
          </cell>
          <cell r="K1415">
            <v>305750</v>
          </cell>
          <cell r="L1415">
            <v>305162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</row>
        <row r="1416">
          <cell r="A1416" t="str">
            <v>453484</v>
          </cell>
          <cell r="B1416" t="str">
            <v>1251</v>
          </cell>
          <cell r="C1416" t="str">
            <v>12</v>
          </cell>
          <cell r="D1416" t="str">
            <v>10</v>
          </cell>
          <cell r="E1416">
            <v>1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</row>
        <row r="1417">
          <cell r="A1417" t="str">
            <v>453484</v>
          </cell>
          <cell r="B1417" t="str">
            <v>1251</v>
          </cell>
          <cell r="C1417" t="str">
            <v>12</v>
          </cell>
          <cell r="D1417" t="str">
            <v>10</v>
          </cell>
          <cell r="E1417">
            <v>6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A1418" t="str">
            <v>453484</v>
          </cell>
          <cell r="B1418" t="str">
            <v>1251</v>
          </cell>
          <cell r="C1418" t="str">
            <v>12</v>
          </cell>
          <cell r="D1418" t="str">
            <v>10</v>
          </cell>
          <cell r="E1418">
            <v>11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</row>
        <row r="1419">
          <cell r="A1419" t="str">
            <v>453484</v>
          </cell>
          <cell r="B1419" t="str">
            <v>1251</v>
          </cell>
          <cell r="C1419" t="str">
            <v>12</v>
          </cell>
          <cell r="D1419" t="str">
            <v>10</v>
          </cell>
          <cell r="E1419">
            <v>16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</row>
        <row r="1420">
          <cell r="A1420" t="str">
            <v>453484</v>
          </cell>
          <cell r="B1420" t="str">
            <v>1251</v>
          </cell>
          <cell r="C1420" t="str">
            <v>12</v>
          </cell>
          <cell r="D1420" t="str">
            <v>10</v>
          </cell>
          <cell r="E1420">
            <v>21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 t="str">
            <v>453484</v>
          </cell>
          <cell r="B1421" t="str">
            <v>1251</v>
          </cell>
          <cell r="C1421" t="str">
            <v>12</v>
          </cell>
          <cell r="D1421" t="str">
            <v>10</v>
          </cell>
          <cell r="E1421">
            <v>26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 t="str">
            <v>453484</v>
          </cell>
          <cell r="B1422" t="str">
            <v>1251</v>
          </cell>
          <cell r="C1422" t="str">
            <v>12</v>
          </cell>
          <cell r="D1422" t="str">
            <v>10</v>
          </cell>
          <cell r="E1422">
            <v>31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 t="str">
            <v>453484</v>
          </cell>
          <cell r="B1423" t="str">
            <v>1251</v>
          </cell>
          <cell r="C1423" t="str">
            <v>12</v>
          </cell>
          <cell r="D1423" t="str">
            <v>10</v>
          </cell>
          <cell r="E1423">
            <v>36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 t="str">
            <v>453484</v>
          </cell>
          <cell r="B1424" t="str">
            <v>1251</v>
          </cell>
          <cell r="C1424" t="str">
            <v>12</v>
          </cell>
          <cell r="D1424" t="str">
            <v>10</v>
          </cell>
          <cell r="E1424">
            <v>41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 t="str">
            <v>453484</v>
          </cell>
          <cell r="B1425" t="str">
            <v>1251</v>
          </cell>
          <cell r="C1425" t="str">
            <v>12</v>
          </cell>
          <cell r="D1425" t="str">
            <v>10</v>
          </cell>
          <cell r="E1425">
            <v>46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 t="str">
            <v>453484</v>
          </cell>
          <cell r="B1426" t="str">
            <v>1251</v>
          </cell>
          <cell r="C1426" t="str">
            <v>12</v>
          </cell>
          <cell r="D1426" t="str">
            <v>10</v>
          </cell>
          <cell r="E1426">
            <v>51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 t="str">
            <v>453484</v>
          </cell>
          <cell r="B1427" t="str">
            <v>1251</v>
          </cell>
          <cell r="C1427" t="str">
            <v>12</v>
          </cell>
          <cell r="D1427" t="str">
            <v>10</v>
          </cell>
          <cell r="E1427">
            <v>56</v>
          </cell>
          <cell r="G1427">
            <v>0</v>
          </cell>
          <cell r="H1427">
            <v>4490</v>
          </cell>
          <cell r="I1427">
            <v>4490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4490</v>
          </cell>
          <cell r="R1427">
            <v>4490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 t="str">
            <v>453484</v>
          </cell>
          <cell r="B1428" t="str">
            <v>1251</v>
          </cell>
          <cell r="C1428" t="str">
            <v>12</v>
          </cell>
          <cell r="D1428" t="str">
            <v>10</v>
          </cell>
          <cell r="E1428">
            <v>61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 t="str">
            <v>453484</v>
          </cell>
          <cell r="B1429" t="str">
            <v>1251</v>
          </cell>
          <cell r="C1429" t="str">
            <v>12</v>
          </cell>
          <cell r="D1429" t="str">
            <v>10</v>
          </cell>
          <cell r="E1429">
            <v>66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 t="str">
            <v>453484</v>
          </cell>
          <cell r="B1430" t="str">
            <v>1251</v>
          </cell>
          <cell r="C1430" t="str">
            <v>12</v>
          </cell>
          <cell r="D1430" t="str">
            <v>10</v>
          </cell>
          <cell r="E1430">
            <v>71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 t="str">
            <v>453484</v>
          </cell>
          <cell r="B1431" t="str">
            <v>1251</v>
          </cell>
          <cell r="C1431" t="str">
            <v>12</v>
          </cell>
          <cell r="D1431" t="str">
            <v>10</v>
          </cell>
          <cell r="E1431">
            <v>76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 t="str">
            <v>453484</v>
          </cell>
          <cell r="B1432" t="str">
            <v>1251</v>
          </cell>
          <cell r="C1432" t="str">
            <v>12</v>
          </cell>
          <cell r="D1432" t="str">
            <v>10</v>
          </cell>
          <cell r="E1432">
            <v>81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 t="str">
            <v>453484</v>
          </cell>
          <cell r="B1433" t="str">
            <v>1251</v>
          </cell>
          <cell r="C1433" t="str">
            <v>12</v>
          </cell>
          <cell r="D1433" t="str">
            <v>10</v>
          </cell>
          <cell r="E1433">
            <v>86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</row>
        <row r="1434">
          <cell r="A1434" t="str">
            <v>453484</v>
          </cell>
          <cell r="B1434" t="str">
            <v>1251</v>
          </cell>
          <cell r="C1434" t="str">
            <v>12</v>
          </cell>
          <cell r="D1434" t="str">
            <v>10</v>
          </cell>
          <cell r="E1434">
            <v>91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</row>
        <row r="1435">
          <cell r="A1435" t="str">
            <v>453484</v>
          </cell>
          <cell r="B1435" t="str">
            <v>1251</v>
          </cell>
          <cell r="C1435" t="str">
            <v>12</v>
          </cell>
          <cell r="D1435" t="str">
            <v>10</v>
          </cell>
          <cell r="E1435">
            <v>96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</row>
        <row r="1436">
          <cell r="A1436" t="str">
            <v>453484</v>
          </cell>
          <cell r="B1436" t="str">
            <v>1251</v>
          </cell>
          <cell r="C1436" t="str">
            <v>12</v>
          </cell>
          <cell r="D1436" t="str">
            <v>10</v>
          </cell>
          <cell r="E1436">
            <v>101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</row>
        <row r="1437">
          <cell r="A1437" t="str">
            <v>453484</v>
          </cell>
          <cell r="B1437" t="str">
            <v>1251</v>
          </cell>
          <cell r="C1437" t="str">
            <v>12</v>
          </cell>
          <cell r="D1437" t="str">
            <v>10</v>
          </cell>
          <cell r="E1437">
            <v>106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-26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</row>
        <row r="1438">
          <cell r="A1438" t="str">
            <v>453484</v>
          </cell>
          <cell r="B1438" t="str">
            <v>1251</v>
          </cell>
          <cell r="C1438" t="str">
            <v>12</v>
          </cell>
          <cell r="D1438" t="str">
            <v>10</v>
          </cell>
          <cell r="E1438">
            <v>111</v>
          </cell>
          <cell r="G1438">
            <v>0</v>
          </cell>
          <cell r="H1438">
            <v>0</v>
          </cell>
          <cell r="I1438">
            <v>-26</v>
          </cell>
          <cell r="J1438">
            <v>0</v>
          </cell>
          <cell r="K1438">
            <v>4490</v>
          </cell>
          <cell r="L1438">
            <v>4464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</row>
        <row r="1439">
          <cell r="A1439" t="str">
            <v>453484</v>
          </cell>
          <cell r="B1439" t="str">
            <v>1251</v>
          </cell>
          <cell r="C1439" t="str">
            <v>12</v>
          </cell>
          <cell r="D1439" t="str">
            <v>21</v>
          </cell>
          <cell r="E1439">
            <v>1</v>
          </cell>
          <cell r="G1439">
            <v>801214</v>
          </cell>
          <cell r="H1439">
            <v>140401</v>
          </cell>
          <cell r="I1439">
            <v>42935</v>
          </cell>
          <cell r="J1439">
            <v>2763</v>
          </cell>
          <cell r="K1439">
            <v>186099</v>
          </cell>
          <cell r="L1439">
            <v>59682</v>
          </cell>
          <cell r="M1439">
            <v>67866</v>
          </cell>
          <cell r="N1439">
            <v>346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</row>
        <row r="1440">
          <cell r="A1440" t="str">
            <v>453484</v>
          </cell>
          <cell r="B1440" t="str">
            <v>1251</v>
          </cell>
          <cell r="C1440" t="str">
            <v>12</v>
          </cell>
          <cell r="D1440" t="str">
            <v>21</v>
          </cell>
          <cell r="E1440">
            <v>1</v>
          </cell>
          <cell r="G1440">
            <v>999999</v>
          </cell>
          <cell r="H1440">
            <v>140401</v>
          </cell>
          <cell r="I1440">
            <v>42935</v>
          </cell>
          <cell r="J1440">
            <v>2763</v>
          </cell>
          <cell r="K1440">
            <v>186099</v>
          </cell>
          <cell r="L1440">
            <v>59682</v>
          </cell>
          <cell r="M1440">
            <v>67866</v>
          </cell>
          <cell r="N1440">
            <v>346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 t="str">
            <v>453484</v>
          </cell>
          <cell r="B1441" t="str">
            <v>1251</v>
          </cell>
          <cell r="C1441" t="str">
            <v>12</v>
          </cell>
          <cell r="D1441" t="str">
            <v>21</v>
          </cell>
          <cell r="E1441">
            <v>17</v>
          </cell>
          <cell r="G1441">
            <v>801214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 t="str">
            <v>453484</v>
          </cell>
          <cell r="B1442" t="str">
            <v>1251</v>
          </cell>
          <cell r="C1442" t="str">
            <v>12</v>
          </cell>
          <cell r="D1442" t="str">
            <v>21</v>
          </cell>
          <cell r="E1442">
            <v>17</v>
          </cell>
          <cell r="G1442">
            <v>999999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</row>
        <row r="1443">
          <cell r="A1443" t="str">
            <v>453484</v>
          </cell>
          <cell r="B1443" t="str">
            <v>1251</v>
          </cell>
          <cell r="C1443" t="str">
            <v>12</v>
          </cell>
          <cell r="D1443" t="str">
            <v>21</v>
          </cell>
          <cell r="E1443">
            <v>33</v>
          </cell>
          <cell r="G1443">
            <v>801214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</row>
        <row r="1444">
          <cell r="A1444" t="str">
            <v>453484</v>
          </cell>
          <cell r="B1444" t="str">
            <v>1251</v>
          </cell>
          <cell r="C1444" t="str">
            <v>12</v>
          </cell>
          <cell r="D1444" t="str">
            <v>21</v>
          </cell>
          <cell r="E1444">
            <v>33</v>
          </cell>
          <cell r="G1444">
            <v>999999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</row>
        <row r="1445">
          <cell r="A1445" t="str">
            <v>453484</v>
          </cell>
          <cell r="B1445" t="str">
            <v>1251</v>
          </cell>
          <cell r="C1445" t="str">
            <v>12</v>
          </cell>
          <cell r="D1445" t="str">
            <v>21</v>
          </cell>
          <cell r="E1445">
            <v>49</v>
          </cell>
          <cell r="G1445">
            <v>801214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536</v>
          </cell>
          <cell r="V1445">
            <v>0</v>
          </cell>
          <cell r="W1445">
            <v>1193</v>
          </cell>
        </row>
        <row r="1446">
          <cell r="A1446" t="str">
            <v>453484</v>
          </cell>
          <cell r="B1446" t="str">
            <v>1251</v>
          </cell>
          <cell r="C1446" t="str">
            <v>12</v>
          </cell>
          <cell r="D1446" t="str">
            <v>21</v>
          </cell>
          <cell r="E1446">
            <v>49</v>
          </cell>
          <cell r="G1446">
            <v>999999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536</v>
          </cell>
          <cell r="V1446">
            <v>0</v>
          </cell>
          <cell r="W1446">
            <v>1193</v>
          </cell>
        </row>
        <row r="1447">
          <cell r="A1447" t="str">
            <v>453484</v>
          </cell>
          <cell r="B1447" t="str">
            <v>1251</v>
          </cell>
          <cell r="C1447" t="str">
            <v>12</v>
          </cell>
          <cell r="D1447" t="str">
            <v>21</v>
          </cell>
          <cell r="E1447">
            <v>65</v>
          </cell>
          <cell r="G1447">
            <v>801214</v>
          </cell>
          <cell r="H1447">
            <v>0</v>
          </cell>
          <cell r="I1447">
            <v>239</v>
          </cell>
          <cell r="J1447">
            <v>0</v>
          </cell>
          <cell r="K1447">
            <v>0</v>
          </cell>
          <cell r="L1447">
            <v>315961</v>
          </cell>
          <cell r="M1447">
            <v>0</v>
          </cell>
          <cell r="N1447">
            <v>315961</v>
          </cell>
          <cell r="O1447">
            <v>0</v>
          </cell>
          <cell r="P1447">
            <v>315961</v>
          </cell>
          <cell r="Q1447">
            <v>17</v>
          </cell>
          <cell r="R1447">
            <v>17</v>
          </cell>
          <cell r="S1447">
            <v>59</v>
          </cell>
          <cell r="T1447">
            <v>59</v>
          </cell>
          <cell r="U1447">
            <v>0</v>
          </cell>
          <cell r="V1447">
            <v>0</v>
          </cell>
          <cell r="W1447">
            <v>0</v>
          </cell>
        </row>
        <row r="1448">
          <cell r="A1448" t="str">
            <v>453484</v>
          </cell>
          <cell r="B1448" t="str">
            <v>1251</v>
          </cell>
          <cell r="C1448" t="str">
            <v>12</v>
          </cell>
          <cell r="D1448" t="str">
            <v>21</v>
          </cell>
          <cell r="E1448">
            <v>65</v>
          </cell>
          <cell r="G1448">
            <v>999999</v>
          </cell>
          <cell r="H1448">
            <v>0</v>
          </cell>
          <cell r="I1448">
            <v>239</v>
          </cell>
          <cell r="J1448">
            <v>0</v>
          </cell>
          <cell r="K1448">
            <v>0</v>
          </cell>
          <cell r="L1448">
            <v>315961</v>
          </cell>
          <cell r="M1448">
            <v>0</v>
          </cell>
          <cell r="N1448">
            <v>315961</v>
          </cell>
          <cell r="O1448">
            <v>0</v>
          </cell>
          <cell r="P1448">
            <v>315961</v>
          </cell>
          <cell r="Q1448">
            <v>17</v>
          </cell>
          <cell r="R1448">
            <v>17</v>
          </cell>
          <cell r="S1448">
            <v>59</v>
          </cell>
          <cell r="T1448">
            <v>59</v>
          </cell>
          <cell r="U1448">
            <v>0</v>
          </cell>
          <cell r="V1448">
            <v>0</v>
          </cell>
          <cell r="W1448">
            <v>0</v>
          </cell>
        </row>
        <row r="1449">
          <cell r="A1449" t="str">
            <v>453484</v>
          </cell>
          <cell r="B1449" t="str">
            <v>1251</v>
          </cell>
          <cell r="C1449" t="str">
            <v>12</v>
          </cell>
          <cell r="D1449" t="str">
            <v>22</v>
          </cell>
          <cell r="E1449">
            <v>1</v>
          </cell>
          <cell r="G1449">
            <v>751922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</row>
        <row r="1450">
          <cell r="A1450" t="str">
            <v>453484</v>
          </cell>
          <cell r="B1450" t="str">
            <v>1251</v>
          </cell>
          <cell r="C1450" t="str">
            <v>12</v>
          </cell>
          <cell r="D1450" t="str">
            <v>22</v>
          </cell>
          <cell r="E1450">
            <v>1</v>
          </cell>
          <cell r="G1450">
            <v>801214</v>
          </cell>
          <cell r="H1450">
            <v>0</v>
          </cell>
          <cell r="I1450">
            <v>8993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200</v>
          </cell>
          <cell r="W1450">
            <v>0</v>
          </cell>
        </row>
        <row r="1451">
          <cell r="A1451" t="str">
            <v>453484</v>
          </cell>
          <cell r="B1451" t="str">
            <v>1251</v>
          </cell>
          <cell r="C1451" t="str">
            <v>12</v>
          </cell>
          <cell r="D1451" t="str">
            <v>22</v>
          </cell>
          <cell r="E1451">
            <v>1</v>
          </cell>
          <cell r="G1451">
            <v>999999</v>
          </cell>
          <cell r="H1451">
            <v>0</v>
          </cell>
          <cell r="I1451">
            <v>8993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200</v>
          </cell>
          <cell r="W1451">
            <v>0</v>
          </cell>
        </row>
        <row r="1452">
          <cell r="A1452" t="str">
            <v>453484</v>
          </cell>
          <cell r="B1452" t="str">
            <v>1251</v>
          </cell>
          <cell r="C1452" t="str">
            <v>12</v>
          </cell>
          <cell r="D1452" t="str">
            <v>22</v>
          </cell>
          <cell r="E1452">
            <v>17</v>
          </cell>
          <cell r="G1452">
            <v>751922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 t="str">
            <v>453484</v>
          </cell>
          <cell r="B1453" t="str">
            <v>1251</v>
          </cell>
          <cell r="C1453" t="str">
            <v>12</v>
          </cell>
          <cell r="D1453" t="str">
            <v>22</v>
          </cell>
          <cell r="E1453">
            <v>17</v>
          </cell>
          <cell r="G1453">
            <v>801214</v>
          </cell>
          <cell r="H1453">
            <v>200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200</v>
          </cell>
          <cell r="O1453">
            <v>0</v>
          </cell>
          <cell r="P1453">
            <v>0</v>
          </cell>
          <cell r="Q1453">
            <v>9193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 t="str">
            <v>453484</v>
          </cell>
          <cell r="B1454" t="str">
            <v>1251</v>
          </cell>
          <cell r="C1454" t="str">
            <v>12</v>
          </cell>
          <cell r="D1454" t="str">
            <v>22</v>
          </cell>
          <cell r="E1454">
            <v>17</v>
          </cell>
          <cell r="G1454">
            <v>999999</v>
          </cell>
          <cell r="H1454">
            <v>200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200</v>
          </cell>
          <cell r="O1454">
            <v>0</v>
          </cell>
          <cell r="P1454">
            <v>0</v>
          </cell>
          <cell r="Q1454">
            <v>9193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 t="str">
            <v>453484</v>
          </cell>
          <cell r="B1455" t="str">
            <v>1251</v>
          </cell>
          <cell r="C1455" t="str">
            <v>12</v>
          </cell>
          <cell r="D1455" t="str">
            <v>22</v>
          </cell>
          <cell r="E1455">
            <v>33</v>
          </cell>
          <cell r="G1455">
            <v>751922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 t="str">
            <v>453484</v>
          </cell>
          <cell r="B1456" t="str">
            <v>1251</v>
          </cell>
          <cell r="C1456" t="str">
            <v>12</v>
          </cell>
          <cell r="D1456" t="str">
            <v>22</v>
          </cell>
          <cell r="E1456">
            <v>33</v>
          </cell>
          <cell r="G1456">
            <v>801214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 t="str">
            <v>453484</v>
          </cell>
          <cell r="B1457" t="str">
            <v>1251</v>
          </cell>
          <cell r="C1457" t="str">
            <v>12</v>
          </cell>
          <cell r="D1457" t="str">
            <v>22</v>
          </cell>
          <cell r="E1457">
            <v>33</v>
          </cell>
          <cell r="G1457">
            <v>999999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 t="str">
            <v>453484</v>
          </cell>
          <cell r="B1458" t="str">
            <v>1251</v>
          </cell>
          <cell r="C1458" t="str">
            <v>12</v>
          </cell>
          <cell r="D1458" t="str">
            <v>22</v>
          </cell>
          <cell r="E1458">
            <v>49</v>
          </cell>
          <cell r="G1458">
            <v>751922</v>
          </cell>
          <cell r="H1458">
            <v>305162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305162</v>
          </cell>
          <cell r="P1458">
            <v>0</v>
          </cell>
          <cell r="Q1458">
            <v>305162</v>
          </cell>
          <cell r="R1458">
            <v>0</v>
          </cell>
          <cell r="S1458">
            <v>305162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</row>
        <row r="1459">
          <cell r="A1459" t="str">
            <v>453484</v>
          </cell>
          <cell r="B1459" t="str">
            <v>1251</v>
          </cell>
          <cell r="C1459" t="str">
            <v>12</v>
          </cell>
          <cell r="D1459" t="str">
            <v>22</v>
          </cell>
          <cell r="E1459">
            <v>49</v>
          </cell>
          <cell r="G1459">
            <v>801214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9193</v>
          </cell>
          <cell r="P1459">
            <v>4490</v>
          </cell>
          <cell r="Q1459">
            <v>13683</v>
          </cell>
          <cell r="R1459">
            <v>0</v>
          </cell>
          <cell r="S1459">
            <v>13683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</row>
        <row r="1460">
          <cell r="A1460" t="str">
            <v>453484</v>
          </cell>
          <cell r="B1460" t="str">
            <v>1251</v>
          </cell>
          <cell r="C1460" t="str">
            <v>12</v>
          </cell>
          <cell r="D1460" t="str">
            <v>22</v>
          </cell>
          <cell r="E1460">
            <v>49</v>
          </cell>
          <cell r="G1460">
            <v>999999</v>
          </cell>
          <cell r="H1460">
            <v>305162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314355</v>
          </cell>
          <cell r="P1460">
            <v>4490</v>
          </cell>
          <cell r="Q1460">
            <v>318845</v>
          </cell>
          <cell r="R1460">
            <v>0</v>
          </cell>
          <cell r="S1460">
            <v>318845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</row>
        <row r="1461">
          <cell r="A1461" t="str">
            <v>453484</v>
          </cell>
          <cell r="B1461" t="str">
            <v>1251</v>
          </cell>
          <cell r="C1461" t="str">
            <v>12</v>
          </cell>
          <cell r="D1461" t="str">
            <v>23</v>
          </cell>
          <cell r="E1461">
            <v>1</v>
          </cell>
          <cell r="G1461">
            <v>183872</v>
          </cell>
          <cell r="H1461">
            <v>0</v>
          </cell>
          <cell r="I1461">
            <v>0</v>
          </cell>
          <cell r="J1461">
            <v>3776</v>
          </cell>
          <cell r="K1461">
            <v>0</v>
          </cell>
          <cell r="L1461">
            <v>3776</v>
          </cell>
          <cell r="M1461">
            <v>187648</v>
          </cell>
          <cell r="N1461">
            <v>186099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 t="str">
            <v>453484</v>
          </cell>
          <cell r="B1462" t="str">
            <v>1251</v>
          </cell>
          <cell r="C1462" t="str">
            <v>12</v>
          </cell>
          <cell r="D1462" t="str">
            <v>23</v>
          </cell>
          <cell r="E1462">
            <v>2</v>
          </cell>
          <cell r="G1462">
            <v>59119</v>
          </cell>
          <cell r="H1462">
            <v>0</v>
          </cell>
          <cell r="I1462">
            <v>0</v>
          </cell>
          <cell r="J1462">
            <v>1208</v>
          </cell>
          <cell r="K1462">
            <v>0</v>
          </cell>
          <cell r="L1462">
            <v>1208</v>
          </cell>
          <cell r="M1462">
            <v>60327</v>
          </cell>
          <cell r="N1462">
            <v>59682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 t="str">
            <v>453484</v>
          </cell>
          <cell r="B1463" t="str">
            <v>1251</v>
          </cell>
          <cell r="C1463" t="str">
            <v>12</v>
          </cell>
          <cell r="D1463" t="str">
            <v>23</v>
          </cell>
          <cell r="E1463">
            <v>3</v>
          </cell>
          <cell r="G1463">
            <v>45104</v>
          </cell>
          <cell r="H1463">
            <v>0</v>
          </cell>
          <cell r="I1463">
            <v>0</v>
          </cell>
          <cell r="J1463">
            <v>23423</v>
          </cell>
          <cell r="K1463">
            <v>0</v>
          </cell>
          <cell r="L1463">
            <v>23423</v>
          </cell>
          <cell r="M1463">
            <v>68527</v>
          </cell>
          <cell r="N1463">
            <v>68212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A1464" t="str">
            <v>453484</v>
          </cell>
          <cell r="B1464" t="str">
            <v>1251</v>
          </cell>
          <cell r="C1464" t="str">
            <v>12</v>
          </cell>
          <cell r="D1464" t="str">
            <v>23</v>
          </cell>
          <cell r="E1464">
            <v>4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 t="str">
            <v>453484</v>
          </cell>
          <cell r="B1465" t="str">
            <v>1251</v>
          </cell>
          <cell r="C1465" t="str">
            <v>12</v>
          </cell>
          <cell r="D1465" t="str">
            <v>23</v>
          </cell>
          <cell r="E1465">
            <v>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 t="str">
            <v>453484</v>
          </cell>
          <cell r="B1466" t="str">
            <v>1251</v>
          </cell>
          <cell r="C1466" t="str">
            <v>12</v>
          </cell>
          <cell r="D1466" t="str">
            <v>23</v>
          </cell>
          <cell r="E1466">
            <v>6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</row>
        <row r="1467">
          <cell r="A1467" t="str">
            <v>453484</v>
          </cell>
          <cell r="B1467" t="str">
            <v>1251</v>
          </cell>
          <cell r="C1467" t="str">
            <v>12</v>
          </cell>
          <cell r="D1467" t="str">
            <v>23</v>
          </cell>
          <cell r="E1467">
            <v>7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</row>
        <row r="1468">
          <cell r="A1468" t="str">
            <v>453484</v>
          </cell>
          <cell r="B1468" t="str">
            <v>1251</v>
          </cell>
          <cell r="C1468" t="str">
            <v>12</v>
          </cell>
          <cell r="D1468" t="str">
            <v>23</v>
          </cell>
          <cell r="E1468">
            <v>8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</row>
        <row r="1469">
          <cell r="A1469" t="str">
            <v>453484</v>
          </cell>
          <cell r="B1469" t="str">
            <v>1251</v>
          </cell>
          <cell r="C1469" t="str">
            <v>12</v>
          </cell>
          <cell r="D1469" t="str">
            <v>23</v>
          </cell>
          <cell r="E1469">
            <v>9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</row>
        <row r="1470">
          <cell r="A1470" t="str">
            <v>453484</v>
          </cell>
          <cell r="B1470" t="str">
            <v>1251</v>
          </cell>
          <cell r="C1470" t="str">
            <v>12</v>
          </cell>
          <cell r="D1470" t="str">
            <v>23</v>
          </cell>
          <cell r="E1470">
            <v>10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 t="str">
            <v>453484</v>
          </cell>
          <cell r="B1471" t="str">
            <v>1251</v>
          </cell>
          <cell r="C1471" t="str">
            <v>12</v>
          </cell>
          <cell r="D1471" t="str">
            <v>23</v>
          </cell>
          <cell r="E1471">
            <v>11</v>
          </cell>
          <cell r="G1471">
            <v>1000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1000</v>
          </cell>
          <cell r="N1471">
            <v>536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</row>
        <row r="1472">
          <cell r="A1472" t="str">
            <v>453484</v>
          </cell>
          <cell r="B1472" t="str">
            <v>1251</v>
          </cell>
          <cell r="C1472" t="str">
            <v>12</v>
          </cell>
          <cell r="D1472" t="str">
            <v>23</v>
          </cell>
          <cell r="E1472">
            <v>12</v>
          </cell>
          <cell r="G1472">
            <v>289095</v>
          </cell>
          <cell r="H1472">
            <v>0</v>
          </cell>
          <cell r="I1472">
            <v>0</v>
          </cell>
          <cell r="J1472">
            <v>28407</v>
          </cell>
          <cell r="K1472">
            <v>0</v>
          </cell>
          <cell r="L1472">
            <v>28407</v>
          </cell>
          <cell r="M1472">
            <v>317502</v>
          </cell>
          <cell r="N1472">
            <v>314529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</row>
        <row r="1473">
          <cell r="A1473" t="str">
            <v>453484</v>
          </cell>
          <cell r="B1473" t="str">
            <v>1251</v>
          </cell>
          <cell r="C1473" t="str">
            <v>12</v>
          </cell>
          <cell r="D1473" t="str">
            <v>23</v>
          </cell>
          <cell r="E1473">
            <v>13</v>
          </cell>
          <cell r="G1473">
            <v>0</v>
          </cell>
          <cell r="H1473">
            <v>0</v>
          </cell>
          <cell r="I1473">
            <v>0</v>
          </cell>
          <cell r="J1473">
            <v>1432</v>
          </cell>
          <cell r="K1473">
            <v>0</v>
          </cell>
          <cell r="L1473">
            <v>1432</v>
          </cell>
          <cell r="M1473">
            <v>1432</v>
          </cell>
          <cell r="N1473">
            <v>1432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 t="str">
            <v>453484</v>
          </cell>
          <cell r="B1474" t="str">
            <v>1251</v>
          </cell>
          <cell r="C1474" t="str">
            <v>12</v>
          </cell>
          <cell r="D1474" t="str">
            <v>23</v>
          </cell>
          <cell r="E1474">
            <v>14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</row>
        <row r="1475">
          <cell r="A1475" t="str">
            <v>453484</v>
          </cell>
          <cell r="B1475" t="str">
            <v>1251</v>
          </cell>
          <cell r="C1475" t="str">
            <v>12</v>
          </cell>
          <cell r="D1475" t="str">
            <v>23</v>
          </cell>
          <cell r="E1475">
            <v>15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 t="str">
            <v>453484</v>
          </cell>
          <cell r="B1476" t="str">
            <v>1251</v>
          </cell>
          <cell r="C1476" t="str">
            <v>12</v>
          </cell>
          <cell r="D1476" t="str">
            <v>23</v>
          </cell>
          <cell r="E1476">
            <v>16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</row>
        <row r="1477">
          <cell r="A1477" t="str">
            <v>453484</v>
          </cell>
          <cell r="B1477" t="str">
            <v>1251</v>
          </cell>
          <cell r="C1477" t="str">
            <v>12</v>
          </cell>
          <cell r="D1477" t="str">
            <v>23</v>
          </cell>
          <cell r="E1477">
            <v>17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</row>
        <row r="1478">
          <cell r="A1478" t="str">
            <v>453484</v>
          </cell>
          <cell r="B1478" t="str">
            <v>1251</v>
          </cell>
          <cell r="C1478" t="str">
            <v>12</v>
          </cell>
          <cell r="D1478" t="str">
            <v>23</v>
          </cell>
          <cell r="E1478">
            <v>18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</row>
        <row r="1479">
          <cell r="A1479" t="str">
            <v>453484</v>
          </cell>
          <cell r="B1479" t="str">
            <v>1251</v>
          </cell>
          <cell r="C1479" t="str">
            <v>12</v>
          </cell>
          <cell r="D1479" t="str">
            <v>23</v>
          </cell>
          <cell r="E1479">
            <v>19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</row>
        <row r="1480">
          <cell r="A1480" t="str">
            <v>453484</v>
          </cell>
          <cell r="B1480" t="str">
            <v>1251</v>
          </cell>
          <cell r="C1480" t="str">
            <v>12</v>
          </cell>
          <cell r="D1480" t="str">
            <v>23</v>
          </cell>
          <cell r="E1480">
            <v>20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</row>
        <row r="1481">
          <cell r="A1481" t="str">
            <v>453484</v>
          </cell>
          <cell r="B1481" t="str">
            <v>1251</v>
          </cell>
          <cell r="C1481" t="str">
            <v>12</v>
          </cell>
          <cell r="D1481" t="str">
            <v>23</v>
          </cell>
          <cell r="E1481">
            <v>21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</row>
        <row r="1482">
          <cell r="A1482" t="str">
            <v>453484</v>
          </cell>
          <cell r="B1482" t="str">
            <v>1251</v>
          </cell>
          <cell r="C1482" t="str">
            <v>12</v>
          </cell>
          <cell r="D1482" t="str">
            <v>23</v>
          </cell>
          <cell r="E1482">
            <v>22</v>
          </cell>
          <cell r="G1482">
            <v>0</v>
          </cell>
          <cell r="H1482">
            <v>0</v>
          </cell>
          <cell r="I1482">
            <v>0</v>
          </cell>
          <cell r="J1482">
            <v>1432</v>
          </cell>
          <cell r="K1482">
            <v>0</v>
          </cell>
          <cell r="L1482">
            <v>1432</v>
          </cell>
          <cell r="M1482">
            <v>1432</v>
          </cell>
          <cell r="N1482">
            <v>1432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</row>
        <row r="1483">
          <cell r="A1483" t="str">
            <v>453484</v>
          </cell>
          <cell r="B1483" t="str">
            <v>1251</v>
          </cell>
          <cell r="C1483" t="str">
            <v>12</v>
          </cell>
          <cell r="D1483" t="str">
            <v>23</v>
          </cell>
          <cell r="E1483">
            <v>23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</row>
        <row r="1484">
          <cell r="A1484" t="str">
            <v>453484</v>
          </cell>
          <cell r="B1484" t="str">
            <v>1251</v>
          </cell>
          <cell r="C1484" t="str">
            <v>12</v>
          </cell>
          <cell r="D1484" t="str">
            <v>23</v>
          </cell>
          <cell r="E1484">
            <v>24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</row>
        <row r="1485">
          <cell r="A1485" t="str">
            <v>453484</v>
          </cell>
          <cell r="B1485" t="str">
            <v>1251</v>
          </cell>
          <cell r="C1485" t="str">
            <v>12</v>
          </cell>
          <cell r="D1485" t="str">
            <v>23</v>
          </cell>
          <cell r="E1485">
            <v>25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</row>
        <row r="1486">
          <cell r="A1486" t="str">
            <v>453484</v>
          </cell>
          <cell r="B1486" t="str">
            <v>1251</v>
          </cell>
          <cell r="C1486" t="str">
            <v>12</v>
          </cell>
          <cell r="D1486" t="str">
            <v>23</v>
          </cell>
          <cell r="E1486">
            <v>26</v>
          </cell>
          <cell r="G1486">
            <v>289095</v>
          </cell>
          <cell r="H1486">
            <v>0</v>
          </cell>
          <cell r="I1486">
            <v>0</v>
          </cell>
          <cell r="J1486">
            <v>29839</v>
          </cell>
          <cell r="K1486">
            <v>0</v>
          </cell>
          <cell r="L1486">
            <v>29839</v>
          </cell>
          <cell r="M1486">
            <v>318934</v>
          </cell>
          <cell r="N1486">
            <v>315961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</row>
        <row r="1487">
          <cell r="A1487" t="str">
            <v>453484</v>
          </cell>
          <cell r="B1487" t="str">
            <v>1251</v>
          </cell>
          <cell r="C1487" t="str">
            <v>12</v>
          </cell>
          <cell r="D1487" t="str">
            <v>23</v>
          </cell>
          <cell r="E1487">
            <v>27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 t="str">
            <v>453484</v>
          </cell>
          <cell r="B1488" t="str">
            <v>1251</v>
          </cell>
          <cell r="C1488" t="str">
            <v>12</v>
          </cell>
          <cell r="D1488" t="str">
            <v>23</v>
          </cell>
          <cell r="E1488">
            <v>28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-1964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 t="str">
            <v>453484</v>
          </cell>
          <cell r="B1489" t="str">
            <v>1251</v>
          </cell>
          <cell r="C1489" t="str">
            <v>12</v>
          </cell>
          <cell r="D1489" t="str">
            <v>23</v>
          </cell>
          <cell r="E1489">
            <v>29</v>
          </cell>
          <cell r="G1489">
            <v>289095</v>
          </cell>
          <cell r="H1489">
            <v>0</v>
          </cell>
          <cell r="I1489">
            <v>0</v>
          </cell>
          <cell r="J1489">
            <v>29839</v>
          </cell>
          <cell r="K1489">
            <v>0</v>
          </cell>
          <cell r="L1489">
            <v>29839</v>
          </cell>
          <cell r="M1489">
            <v>318934</v>
          </cell>
          <cell r="N1489">
            <v>313997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 t="str">
            <v>453484</v>
          </cell>
          <cell r="B1490" t="str">
            <v>1251</v>
          </cell>
          <cell r="C1490" t="str">
            <v>12</v>
          </cell>
          <cell r="D1490" t="str">
            <v>23</v>
          </cell>
          <cell r="E1490">
            <v>30</v>
          </cell>
          <cell r="G1490">
            <v>6114</v>
          </cell>
          <cell r="H1490">
            <v>0</v>
          </cell>
          <cell r="I1490">
            <v>0</v>
          </cell>
          <cell r="J1490">
            <v>2780</v>
          </cell>
          <cell r="K1490">
            <v>0</v>
          </cell>
          <cell r="L1490">
            <v>2780</v>
          </cell>
          <cell r="M1490">
            <v>8894</v>
          </cell>
          <cell r="N1490">
            <v>9193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 t="str">
            <v>453484</v>
          </cell>
          <cell r="B1491" t="str">
            <v>1251</v>
          </cell>
          <cell r="C1491" t="str">
            <v>12</v>
          </cell>
          <cell r="D1491" t="str">
            <v>23</v>
          </cell>
          <cell r="E1491">
            <v>31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 t="str">
            <v>453484</v>
          </cell>
          <cell r="B1492" t="str">
            <v>1251</v>
          </cell>
          <cell r="C1492" t="str">
            <v>12</v>
          </cell>
          <cell r="D1492" t="str">
            <v>23</v>
          </cell>
          <cell r="E1492">
            <v>32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 t="str">
            <v>453484</v>
          </cell>
          <cell r="B1493" t="str">
            <v>1251</v>
          </cell>
          <cell r="C1493" t="str">
            <v>12</v>
          </cell>
          <cell r="D1493" t="str">
            <v>23</v>
          </cell>
          <cell r="E1493">
            <v>33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 t="str">
            <v>453484</v>
          </cell>
          <cell r="B1494" t="str">
            <v>1251</v>
          </cell>
          <cell r="C1494" t="str">
            <v>12</v>
          </cell>
          <cell r="D1494" t="str">
            <v>23</v>
          </cell>
          <cell r="E1494">
            <v>34</v>
          </cell>
          <cell r="G1494">
            <v>282981</v>
          </cell>
          <cell r="H1494">
            <v>0</v>
          </cell>
          <cell r="I1494">
            <v>0</v>
          </cell>
          <cell r="J1494">
            <v>22569</v>
          </cell>
          <cell r="K1494">
            <v>0</v>
          </cell>
          <cell r="L1494">
            <v>22569</v>
          </cell>
          <cell r="M1494">
            <v>305550</v>
          </cell>
          <cell r="N1494">
            <v>305162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 t="str">
            <v>453484</v>
          </cell>
          <cell r="B1495" t="str">
            <v>1251</v>
          </cell>
          <cell r="C1495" t="str">
            <v>12</v>
          </cell>
          <cell r="D1495" t="str">
            <v>23</v>
          </cell>
          <cell r="E1495">
            <v>35</v>
          </cell>
          <cell r="G1495">
            <v>0</v>
          </cell>
          <cell r="H1495">
            <v>0</v>
          </cell>
          <cell r="I1495">
            <v>0</v>
          </cell>
          <cell r="J1495">
            <v>4490</v>
          </cell>
          <cell r="K1495">
            <v>0</v>
          </cell>
          <cell r="L1495">
            <v>4490</v>
          </cell>
          <cell r="M1495">
            <v>4490</v>
          </cell>
          <cell r="N1495">
            <v>4490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 t="str">
            <v>453484</v>
          </cell>
          <cell r="B1496" t="str">
            <v>1251</v>
          </cell>
          <cell r="C1496" t="str">
            <v>12</v>
          </cell>
          <cell r="D1496" t="str">
            <v>23</v>
          </cell>
          <cell r="E1496">
            <v>36</v>
          </cell>
          <cell r="G1496">
            <v>289095</v>
          </cell>
          <cell r="H1496">
            <v>0</v>
          </cell>
          <cell r="I1496">
            <v>0</v>
          </cell>
          <cell r="J1496">
            <v>29839</v>
          </cell>
          <cell r="K1496">
            <v>0</v>
          </cell>
          <cell r="L1496">
            <v>29839</v>
          </cell>
          <cell r="M1496">
            <v>318934</v>
          </cell>
          <cell r="N1496">
            <v>318845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 t="str">
            <v>453484</v>
          </cell>
          <cell r="B1497" t="str">
            <v>1251</v>
          </cell>
          <cell r="C1497" t="str">
            <v>12</v>
          </cell>
          <cell r="D1497" t="str">
            <v>23</v>
          </cell>
          <cell r="E1497">
            <v>37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 t="str">
            <v>453484</v>
          </cell>
          <cell r="B1498" t="str">
            <v>1251</v>
          </cell>
          <cell r="C1498" t="str">
            <v>12</v>
          </cell>
          <cell r="D1498" t="str">
            <v>23</v>
          </cell>
          <cell r="E1498">
            <v>38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-26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 t="str">
            <v>453484</v>
          </cell>
          <cell r="B1499" t="str">
            <v>1251</v>
          </cell>
          <cell r="C1499" t="str">
            <v>12</v>
          </cell>
          <cell r="D1499" t="str">
            <v>23</v>
          </cell>
          <cell r="E1499">
            <v>39</v>
          </cell>
          <cell r="G1499">
            <v>289095</v>
          </cell>
          <cell r="H1499">
            <v>0</v>
          </cell>
          <cell r="I1499">
            <v>0</v>
          </cell>
          <cell r="J1499">
            <v>29839</v>
          </cell>
          <cell r="K1499">
            <v>0</v>
          </cell>
          <cell r="L1499">
            <v>29839</v>
          </cell>
          <cell r="M1499">
            <v>318934</v>
          </cell>
          <cell r="N1499">
            <v>318819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 t="str">
            <v>453484</v>
          </cell>
          <cell r="B1500" t="str">
            <v>1251</v>
          </cell>
          <cell r="C1500" t="str">
            <v>12</v>
          </cell>
          <cell r="D1500" t="str">
            <v>24</v>
          </cell>
          <cell r="E1500">
            <v>1</v>
          </cell>
          <cell r="G1500">
            <v>1</v>
          </cell>
          <cell r="H1500">
            <v>0</v>
          </cell>
          <cell r="I1500">
            <v>125</v>
          </cell>
          <cell r="J1500">
            <v>0</v>
          </cell>
          <cell r="K1500">
            <v>126</v>
          </cell>
          <cell r="L1500">
            <v>314329</v>
          </cell>
          <cell r="M1500">
            <v>313997</v>
          </cell>
          <cell r="N1500">
            <v>320</v>
          </cell>
          <cell r="O1500">
            <v>0</v>
          </cell>
          <cell r="P1500">
            <v>138</v>
          </cell>
          <cell r="Q1500">
            <v>0</v>
          </cell>
          <cell r="R1500">
            <v>458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 t="str">
            <v>453484</v>
          </cell>
          <cell r="B1501" t="str">
            <v>1251</v>
          </cell>
          <cell r="C1501" t="str">
            <v>12</v>
          </cell>
          <cell r="D1501" t="str">
            <v>29</v>
          </cell>
          <cell r="E1501">
            <v>1</v>
          </cell>
          <cell r="G1501">
            <v>1</v>
          </cell>
          <cell r="H1501">
            <v>320</v>
          </cell>
          <cell r="I1501">
            <v>125</v>
          </cell>
          <cell r="J1501">
            <v>138</v>
          </cell>
          <cell r="K1501">
            <v>126</v>
          </cell>
          <cell r="L1501">
            <v>458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1863</v>
          </cell>
          <cell r="R1501">
            <v>1962</v>
          </cell>
          <cell r="S1501">
            <v>0</v>
          </cell>
          <cell r="T1501">
            <v>0</v>
          </cell>
          <cell r="U1501">
            <v>2601</v>
          </cell>
          <cell r="V1501">
            <v>538</v>
          </cell>
          <cell r="W1501">
            <v>0</v>
          </cell>
        </row>
        <row r="1502">
          <cell r="A1502" t="str">
            <v>453484</v>
          </cell>
          <cell r="B1502" t="str">
            <v>1251</v>
          </cell>
          <cell r="C1502" t="str">
            <v>12</v>
          </cell>
          <cell r="D1502" t="str">
            <v>29</v>
          </cell>
          <cell r="E1502">
            <v>9</v>
          </cell>
          <cell r="G1502">
            <v>100</v>
          </cell>
          <cell r="H1502">
            <v>74</v>
          </cell>
          <cell r="I1502">
            <v>4364</v>
          </cell>
          <cell r="J1502">
            <v>2426</v>
          </cell>
          <cell r="K1502">
            <v>0</v>
          </cell>
          <cell r="L1502">
            <v>1</v>
          </cell>
          <cell r="M1502">
            <v>0</v>
          </cell>
          <cell r="N1502">
            <v>0</v>
          </cell>
          <cell r="O1502">
            <v>4490</v>
          </cell>
          <cell r="P1502">
            <v>2883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8965</v>
          </cell>
          <cell r="V1502">
            <v>388</v>
          </cell>
          <cell r="W1502">
            <v>0</v>
          </cell>
        </row>
        <row r="1503">
          <cell r="A1503" t="str">
            <v>453484</v>
          </cell>
          <cell r="B1503" t="str">
            <v>1251</v>
          </cell>
          <cell r="C1503" t="str">
            <v>12</v>
          </cell>
          <cell r="D1503" t="str">
            <v>29</v>
          </cell>
          <cell r="E1503">
            <v>17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13455</v>
          </cell>
          <cell r="L1503">
            <v>3271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13455</v>
          </cell>
          <cell r="R1503">
            <v>3271</v>
          </cell>
          <cell r="S1503">
            <v>0</v>
          </cell>
          <cell r="T1503">
            <v>0</v>
          </cell>
          <cell r="U1503">
            <v>13455</v>
          </cell>
          <cell r="V1503">
            <v>3271</v>
          </cell>
          <cell r="W1503">
            <v>0</v>
          </cell>
        </row>
        <row r="1504">
          <cell r="A1504" t="str">
            <v>453484</v>
          </cell>
          <cell r="B1504" t="str">
            <v>1251</v>
          </cell>
          <cell r="C1504" t="str">
            <v>12</v>
          </cell>
          <cell r="D1504" t="str">
            <v>29</v>
          </cell>
          <cell r="E1504">
            <v>25</v>
          </cell>
          <cell r="G1504">
            <v>0</v>
          </cell>
          <cell r="H1504">
            <v>0</v>
          </cell>
          <cell r="I1504">
            <v>26910</v>
          </cell>
          <cell r="J1504">
            <v>6542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 t="str">
            <v>453484</v>
          </cell>
          <cell r="B1505" t="str">
            <v>1251</v>
          </cell>
          <cell r="C1505" t="str">
            <v>12</v>
          </cell>
          <cell r="D1505" t="str">
            <v>34</v>
          </cell>
          <cell r="E1505">
            <v>0</v>
          </cell>
          <cell r="G1505">
            <v>84</v>
          </cell>
          <cell r="H1505">
            <v>2463</v>
          </cell>
          <cell r="I1505">
            <v>0</v>
          </cell>
          <cell r="J1505">
            <v>0</v>
          </cell>
          <cell r="K1505">
            <v>665</v>
          </cell>
          <cell r="L1505">
            <v>547</v>
          </cell>
          <cell r="M1505">
            <v>0</v>
          </cell>
          <cell r="N1505">
            <v>204</v>
          </cell>
          <cell r="O1505">
            <v>3675</v>
          </cell>
          <cell r="P1505">
            <v>496</v>
          </cell>
          <cell r="Q1505">
            <v>1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 t="str">
            <v>453484</v>
          </cell>
          <cell r="B1506" t="str">
            <v>1251</v>
          </cell>
          <cell r="C1506" t="str">
            <v>12</v>
          </cell>
          <cell r="D1506" t="str">
            <v>34</v>
          </cell>
          <cell r="E1506">
            <v>0</v>
          </cell>
          <cell r="G1506">
            <v>86</v>
          </cell>
          <cell r="H1506">
            <v>5945</v>
          </cell>
          <cell r="I1506">
            <v>0</v>
          </cell>
          <cell r="J1506">
            <v>116</v>
          </cell>
          <cell r="K1506">
            <v>1604</v>
          </cell>
          <cell r="L1506">
            <v>483</v>
          </cell>
          <cell r="M1506">
            <v>0</v>
          </cell>
          <cell r="N1506">
            <v>485</v>
          </cell>
          <cell r="O1506">
            <v>8148</v>
          </cell>
          <cell r="P1506">
            <v>1300</v>
          </cell>
          <cell r="Q1506">
            <v>3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 t="str">
            <v>453484</v>
          </cell>
          <cell r="B1507" t="str">
            <v>1251</v>
          </cell>
          <cell r="C1507" t="str">
            <v>12</v>
          </cell>
          <cell r="D1507" t="str">
            <v>34</v>
          </cell>
          <cell r="E1507">
            <v>0</v>
          </cell>
          <cell r="G1507">
            <v>90</v>
          </cell>
          <cell r="H1507">
            <v>4476</v>
          </cell>
          <cell r="I1507">
            <v>0</v>
          </cell>
          <cell r="J1507">
            <v>0</v>
          </cell>
          <cell r="K1507">
            <v>506</v>
          </cell>
          <cell r="L1507">
            <v>0</v>
          </cell>
          <cell r="M1507">
            <v>0</v>
          </cell>
          <cell r="N1507">
            <v>387</v>
          </cell>
          <cell r="O1507">
            <v>4982</v>
          </cell>
          <cell r="P1507">
            <v>936</v>
          </cell>
          <cell r="Q1507">
            <v>2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 t="str">
            <v>453484</v>
          </cell>
          <cell r="B1508" t="str">
            <v>1251</v>
          </cell>
          <cell r="C1508" t="str">
            <v>12</v>
          </cell>
          <cell r="D1508" t="str">
            <v>34</v>
          </cell>
          <cell r="E1508">
            <v>0</v>
          </cell>
          <cell r="G1508">
            <v>91</v>
          </cell>
          <cell r="H1508">
            <v>1612</v>
          </cell>
          <cell r="I1508">
            <v>0</v>
          </cell>
          <cell r="J1508">
            <v>0</v>
          </cell>
          <cell r="K1508">
            <v>174</v>
          </cell>
          <cell r="L1508">
            <v>0</v>
          </cell>
          <cell r="M1508">
            <v>0</v>
          </cell>
          <cell r="N1508">
            <v>132</v>
          </cell>
          <cell r="O1508">
            <v>1786</v>
          </cell>
          <cell r="P1508">
            <v>449</v>
          </cell>
          <cell r="Q1508">
            <v>1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 t="str">
            <v>453484</v>
          </cell>
          <cell r="B1509" t="str">
            <v>1251</v>
          </cell>
          <cell r="C1509" t="str">
            <v>12</v>
          </cell>
          <cell r="D1509" t="str">
            <v>34</v>
          </cell>
          <cell r="E1509">
            <v>0</v>
          </cell>
          <cell r="G1509">
            <v>94</v>
          </cell>
          <cell r="H1509">
            <v>2987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242</v>
          </cell>
          <cell r="O1509">
            <v>2987</v>
          </cell>
          <cell r="P1509">
            <v>310</v>
          </cell>
          <cell r="Q1509">
            <v>3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</row>
        <row r="1510">
          <cell r="A1510" t="str">
            <v>453484</v>
          </cell>
          <cell r="B1510" t="str">
            <v>1251</v>
          </cell>
          <cell r="C1510" t="str">
            <v>12</v>
          </cell>
          <cell r="D1510" t="str">
            <v>34</v>
          </cell>
          <cell r="E1510">
            <v>0</v>
          </cell>
          <cell r="G1510">
            <v>95</v>
          </cell>
          <cell r="H1510">
            <v>4365</v>
          </cell>
          <cell r="I1510">
            <v>0</v>
          </cell>
          <cell r="J1510">
            <v>0</v>
          </cell>
          <cell r="K1510">
            <v>0</v>
          </cell>
          <cell r="L1510">
            <v>337</v>
          </cell>
          <cell r="M1510">
            <v>0</v>
          </cell>
          <cell r="N1510">
            <v>360</v>
          </cell>
          <cell r="O1510">
            <v>4702</v>
          </cell>
          <cell r="P1510">
            <v>468</v>
          </cell>
          <cell r="Q1510">
            <v>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</row>
        <row r="1511">
          <cell r="A1511" t="str">
            <v>453484</v>
          </cell>
          <cell r="B1511" t="str">
            <v>1251</v>
          </cell>
          <cell r="C1511" t="str">
            <v>12</v>
          </cell>
          <cell r="D1511" t="str">
            <v>34</v>
          </cell>
          <cell r="E1511">
            <v>0</v>
          </cell>
          <cell r="G1511">
            <v>96</v>
          </cell>
          <cell r="H1511">
            <v>4346</v>
          </cell>
          <cell r="I1511">
            <v>0</v>
          </cell>
          <cell r="J1511">
            <v>0</v>
          </cell>
          <cell r="K1511">
            <v>0</v>
          </cell>
          <cell r="L1511">
            <v>56</v>
          </cell>
          <cell r="M1511">
            <v>0</v>
          </cell>
          <cell r="N1511">
            <v>285</v>
          </cell>
          <cell r="O1511">
            <v>4402</v>
          </cell>
          <cell r="P1511">
            <v>375</v>
          </cell>
          <cell r="Q1511">
            <v>4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 t="str">
            <v>453484</v>
          </cell>
          <cell r="B1512" t="str">
            <v>1251</v>
          </cell>
          <cell r="C1512" t="str">
            <v>12</v>
          </cell>
          <cell r="D1512" t="str">
            <v>34</v>
          </cell>
          <cell r="E1512">
            <v>0</v>
          </cell>
          <cell r="G1512">
            <v>97</v>
          </cell>
          <cell r="H1512">
            <v>338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89</v>
          </cell>
          <cell r="O1512">
            <v>338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 t="str">
            <v>453484</v>
          </cell>
          <cell r="B1513" t="str">
            <v>1251</v>
          </cell>
          <cell r="C1513" t="str">
            <v>12</v>
          </cell>
          <cell r="D1513" t="str">
            <v>34</v>
          </cell>
          <cell r="E1513">
            <v>0</v>
          </cell>
          <cell r="G1513">
            <v>98</v>
          </cell>
          <cell r="H1513">
            <v>35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97</v>
          </cell>
          <cell r="O1513">
            <v>35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 t="str">
            <v>453484</v>
          </cell>
          <cell r="B1514" t="str">
            <v>1251</v>
          </cell>
          <cell r="C1514" t="str">
            <v>12</v>
          </cell>
          <cell r="D1514" t="str">
            <v>34</v>
          </cell>
          <cell r="E1514">
            <v>0</v>
          </cell>
          <cell r="G1514">
            <v>99</v>
          </cell>
          <cell r="H1514">
            <v>22893</v>
          </cell>
          <cell r="I1514">
            <v>0</v>
          </cell>
          <cell r="J1514">
            <v>0</v>
          </cell>
          <cell r="K1514">
            <v>775</v>
          </cell>
          <cell r="L1514">
            <v>255</v>
          </cell>
          <cell r="M1514">
            <v>0</v>
          </cell>
          <cell r="N1514">
            <v>1732</v>
          </cell>
          <cell r="O1514">
            <v>23923</v>
          </cell>
          <cell r="P1514">
            <v>3042</v>
          </cell>
          <cell r="Q1514">
            <v>11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 t="str">
            <v>453484</v>
          </cell>
          <cell r="B1515" t="str">
            <v>1251</v>
          </cell>
          <cell r="C1515" t="str">
            <v>12</v>
          </cell>
          <cell r="D1515" t="str">
            <v>34</v>
          </cell>
          <cell r="E1515">
            <v>0</v>
          </cell>
          <cell r="G1515">
            <v>100</v>
          </cell>
          <cell r="H1515">
            <v>1908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161</v>
          </cell>
          <cell r="O1515">
            <v>1908</v>
          </cell>
          <cell r="P1515">
            <v>0</v>
          </cell>
          <cell r="Q1515">
            <v>1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 t="str">
            <v>453484</v>
          </cell>
          <cell r="B1516" t="str">
            <v>1251</v>
          </cell>
          <cell r="C1516" t="str">
            <v>12</v>
          </cell>
          <cell r="D1516" t="str">
            <v>34</v>
          </cell>
          <cell r="E1516">
            <v>0</v>
          </cell>
          <cell r="G1516">
            <v>101</v>
          </cell>
          <cell r="H1516">
            <v>67310</v>
          </cell>
          <cell r="I1516">
            <v>0</v>
          </cell>
          <cell r="J1516">
            <v>291</v>
          </cell>
          <cell r="K1516">
            <v>2023</v>
          </cell>
          <cell r="L1516">
            <v>2020</v>
          </cell>
          <cell r="M1516">
            <v>0</v>
          </cell>
          <cell r="N1516">
            <v>5454</v>
          </cell>
          <cell r="O1516">
            <v>71644</v>
          </cell>
          <cell r="P1516">
            <v>14833</v>
          </cell>
          <cell r="Q1516">
            <v>40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</row>
        <row r="1517">
          <cell r="A1517" t="str">
            <v>453484</v>
          </cell>
          <cell r="B1517" t="str">
            <v>1251</v>
          </cell>
          <cell r="C1517" t="str">
            <v>12</v>
          </cell>
          <cell r="D1517" t="str">
            <v>34</v>
          </cell>
          <cell r="E1517">
            <v>0</v>
          </cell>
          <cell r="G1517">
            <v>102</v>
          </cell>
          <cell r="H1517">
            <v>3754</v>
          </cell>
          <cell r="I1517">
            <v>0</v>
          </cell>
          <cell r="J1517">
            <v>0</v>
          </cell>
          <cell r="K1517">
            <v>67</v>
          </cell>
          <cell r="L1517">
            <v>0</v>
          </cell>
          <cell r="M1517">
            <v>0</v>
          </cell>
          <cell r="N1517">
            <v>461</v>
          </cell>
          <cell r="O1517">
            <v>3821</v>
          </cell>
          <cell r="P1517">
            <v>358</v>
          </cell>
          <cell r="Q1517">
            <v>2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</row>
        <row r="1518">
          <cell r="A1518" t="str">
            <v>453484</v>
          </cell>
          <cell r="B1518" t="str">
            <v>1251</v>
          </cell>
          <cell r="C1518" t="str">
            <v>12</v>
          </cell>
          <cell r="D1518" t="str">
            <v>34</v>
          </cell>
          <cell r="E1518">
            <v>0</v>
          </cell>
          <cell r="G1518">
            <v>105</v>
          </cell>
          <cell r="H1518">
            <v>122432</v>
          </cell>
          <cell r="I1518">
            <v>0</v>
          </cell>
          <cell r="J1518">
            <v>407</v>
          </cell>
          <cell r="K1518">
            <v>5814</v>
          </cell>
          <cell r="L1518">
            <v>3698</v>
          </cell>
          <cell r="M1518">
            <v>0</v>
          </cell>
          <cell r="N1518">
            <v>10089</v>
          </cell>
          <cell r="O1518">
            <v>132351</v>
          </cell>
          <cell r="P1518">
            <v>22567</v>
          </cell>
          <cell r="Q1518">
            <v>73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</row>
        <row r="1519">
          <cell r="A1519" t="str">
            <v>453484</v>
          </cell>
          <cell r="B1519" t="str">
            <v>1251</v>
          </cell>
          <cell r="C1519" t="str">
            <v>12</v>
          </cell>
          <cell r="D1519" t="str">
            <v>34</v>
          </cell>
          <cell r="E1519">
            <v>0</v>
          </cell>
          <cell r="G1519">
            <v>151</v>
          </cell>
          <cell r="H1519">
            <v>122432</v>
          </cell>
          <cell r="I1519">
            <v>0</v>
          </cell>
          <cell r="J1519">
            <v>407</v>
          </cell>
          <cell r="K1519">
            <v>5814</v>
          </cell>
          <cell r="L1519">
            <v>3698</v>
          </cell>
          <cell r="M1519">
            <v>0</v>
          </cell>
          <cell r="N1519">
            <v>10089</v>
          </cell>
          <cell r="O1519">
            <v>132351</v>
          </cell>
          <cell r="P1519">
            <v>22567</v>
          </cell>
          <cell r="Q1519">
            <v>73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</row>
        <row r="1520">
          <cell r="A1520" t="str">
            <v>453484</v>
          </cell>
          <cell r="B1520" t="str">
            <v>1251</v>
          </cell>
          <cell r="C1520" t="str">
            <v>12</v>
          </cell>
          <cell r="D1520" t="str">
            <v>34</v>
          </cell>
          <cell r="E1520">
            <v>0</v>
          </cell>
          <cell r="G1520">
            <v>153</v>
          </cell>
          <cell r="H1520">
            <v>8050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493</v>
          </cell>
          <cell r="O1520">
            <v>8050</v>
          </cell>
          <cell r="P1520">
            <v>219</v>
          </cell>
          <cell r="Q1520">
            <v>3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</row>
        <row r="1521">
          <cell r="A1521" t="str">
            <v>453484</v>
          </cell>
          <cell r="B1521" t="str">
            <v>1251</v>
          </cell>
          <cell r="C1521" t="str">
            <v>12</v>
          </cell>
          <cell r="D1521" t="str">
            <v>34</v>
          </cell>
          <cell r="E1521">
            <v>0</v>
          </cell>
          <cell r="G1521">
            <v>157</v>
          </cell>
          <cell r="H1521">
            <v>8050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493</v>
          </cell>
          <cell r="O1521">
            <v>8050</v>
          </cell>
          <cell r="P1521">
            <v>219</v>
          </cell>
          <cell r="Q1521">
            <v>3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</row>
        <row r="1522">
          <cell r="A1522" t="str">
            <v>453484</v>
          </cell>
          <cell r="B1522" t="str">
            <v>1251</v>
          </cell>
          <cell r="C1522" t="str">
            <v>12</v>
          </cell>
          <cell r="D1522" t="str">
            <v>34</v>
          </cell>
          <cell r="E1522">
            <v>0</v>
          </cell>
          <cell r="G1522">
            <v>158</v>
          </cell>
          <cell r="H1522">
            <v>130482</v>
          </cell>
          <cell r="I1522">
            <v>0</v>
          </cell>
          <cell r="J1522">
            <v>407</v>
          </cell>
          <cell r="K1522">
            <v>5814</v>
          </cell>
          <cell r="L1522">
            <v>3698</v>
          </cell>
          <cell r="M1522">
            <v>0</v>
          </cell>
          <cell r="N1522">
            <v>10582</v>
          </cell>
          <cell r="O1522">
            <v>140401</v>
          </cell>
          <cell r="P1522">
            <v>22786</v>
          </cell>
          <cell r="Q1522">
            <v>76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</row>
        <row r="1523">
          <cell r="A1523" t="str">
            <v>453484</v>
          </cell>
          <cell r="B1523" t="str">
            <v>1251</v>
          </cell>
          <cell r="C1523" t="str">
            <v>12</v>
          </cell>
          <cell r="D1523" t="str">
            <v>35</v>
          </cell>
          <cell r="E1523">
            <v>1</v>
          </cell>
          <cell r="G1523">
            <v>132351</v>
          </cell>
          <cell r="H1523">
            <v>8050</v>
          </cell>
          <cell r="I1523">
            <v>0</v>
          </cell>
          <cell r="J1523">
            <v>0</v>
          </cell>
          <cell r="K1523">
            <v>140401</v>
          </cell>
          <cell r="L1523">
            <v>22567</v>
          </cell>
          <cell r="M1523">
            <v>219</v>
          </cell>
          <cell r="N1523">
            <v>0</v>
          </cell>
          <cell r="O1523">
            <v>0</v>
          </cell>
          <cell r="P1523">
            <v>22786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</row>
        <row r="1524">
          <cell r="A1524" t="str">
            <v>453484</v>
          </cell>
          <cell r="B1524" t="str">
            <v>1251</v>
          </cell>
          <cell r="C1524" t="str">
            <v>12</v>
          </cell>
          <cell r="D1524" t="str">
            <v>35</v>
          </cell>
          <cell r="E1524">
            <v>4</v>
          </cell>
          <cell r="G1524">
            <v>4769</v>
          </cell>
          <cell r="H1524">
            <v>0</v>
          </cell>
          <cell r="I1524">
            <v>0</v>
          </cell>
          <cell r="J1524">
            <v>0</v>
          </cell>
          <cell r="K1524">
            <v>4769</v>
          </cell>
          <cell r="L1524">
            <v>3690</v>
          </cell>
          <cell r="M1524">
            <v>80</v>
          </cell>
          <cell r="N1524">
            <v>0</v>
          </cell>
          <cell r="O1524">
            <v>0</v>
          </cell>
          <cell r="P1524">
            <v>3770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</row>
        <row r="1525">
          <cell r="A1525" t="str">
            <v>453484</v>
          </cell>
          <cell r="B1525" t="str">
            <v>1251</v>
          </cell>
          <cell r="C1525" t="str">
            <v>12</v>
          </cell>
          <cell r="D1525" t="str">
            <v>35</v>
          </cell>
          <cell r="E1525">
            <v>7</v>
          </cell>
          <cell r="G1525">
            <v>11610</v>
          </cell>
          <cell r="H1525">
            <v>0</v>
          </cell>
          <cell r="I1525">
            <v>0</v>
          </cell>
          <cell r="J1525">
            <v>0</v>
          </cell>
          <cell r="K1525">
            <v>11610</v>
          </cell>
          <cell r="L1525">
            <v>42636</v>
          </cell>
          <cell r="M1525">
            <v>299</v>
          </cell>
          <cell r="N1525">
            <v>0</v>
          </cell>
          <cell r="O1525">
            <v>0</v>
          </cell>
          <cell r="P1525">
            <v>42935</v>
          </cell>
          <cell r="Q1525">
            <v>0</v>
          </cell>
          <cell r="R1525">
            <v>0</v>
          </cell>
          <cell r="S1525">
            <v>2763</v>
          </cell>
          <cell r="T1525">
            <v>0</v>
          </cell>
          <cell r="U1525">
            <v>2763</v>
          </cell>
          <cell r="V1525">
            <v>0</v>
          </cell>
          <cell r="W1525">
            <v>0</v>
          </cell>
        </row>
        <row r="1526">
          <cell r="A1526" t="str">
            <v>453484</v>
          </cell>
          <cell r="B1526" t="str">
            <v>1251</v>
          </cell>
          <cell r="C1526" t="str">
            <v>12</v>
          </cell>
          <cell r="D1526" t="str">
            <v>35</v>
          </cell>
          <cell r="E1526">
            <v>10</v>
          </cell>
          <cell r="G1526">
            <v>174987</v>
          </cell>
          <cell r="H1526">
            <v>8349</v>
          </cell>
          <cell r="I1526">
            <v>2763</v>
          </cell>
          <cell r="J1526">
            <v>0</v>
          </cell>
          <cell r="K1526">
            <v>186099</v>
          </cell>
          <cell r="L1526">
            <v>73</v>
          </cell>
          <cell r="M1526">
            <v>3</v>
          </cell>
          <cell r="N1526">
            <v>0</v>
          </cell>
          <cell r="O1526">
            <v>0</v>
          </cell>
          <cell r="P1526">
            <v>76</v>
          </cell>
          <cell r="Q1526">
            <v>73</v>
          </cell>
          <cell r="R1526">
            <v>3</v>
          </cell>
          <cell r="S1526">
            <v>0</v>
          </cell>
          <cell r="T1526">
            <v>0</v>
          </cell>
          <cell r="U1526">
            <v>76</v>
          </cell>
          <cell r="V1526">
            <v>0</v>
          </cell>
          <cell r="W1526">
            <v>0</v>
          </cell>
        </row>
        <row r="1527">
          <cell r="A1527" t="str">
            <v>453484</v>
          </cell>
          <cell r="B1527" t="str">
            <v>1251</v>
          </cell>
          <cell r="C1527" t="str">
            <v>12</v>
          </cell>
          <cell r="D1527" t="str">
            <v>35</v>
          </cell>
          <cell r="E1527">
            <v>13</v>
          </cell>
          <cell r="G1527">
            <v>73</v>
          </cell>
          <cell r="H1527">
            <v>3</v>
          </cell>
          <cell r="I1527">
            <v>0</v>
          </cell>
          <cell r="J1527">
            <v>0</v>
          </cell>
          <cell r="K1527">
            <v>76</v>
          </cell>
          <cell r="L1527">
            <v>64</v>
          </cell>
          <cell r="M1527">
            <v>4</v>
          </cell>
          <cell r="N1527">
            <v>0</v>
          </cell>
          <cell r="O1527">
            <v>0</v>
          </cell>
          <cell r="P1527">
            <v>68</v>
          </cell>
          <cell r="Q1527">
            <v>64</v>
          </cell>
          <cell r="R1527">
            <v>4</v>
          </cell>
          <cell r="S1527">
            <v>0</v>
          </cell>
          <cell r="T1527">
            <v>0</v>
          </cell>
          <cell r="U1527">
            <v>68</v>
          </cell>
          <cell r="V1527">
            <v>0</v>
          </cell>
          <cell r="W1527">
            <v>0</v>
          </cell>
        </row>
        <row r="1528">
          <cell r="A1528" t="str">
            <v>453484</v>
          </cell>
          <cell r="B1528" t="str">
            <v>1251</v>
          </cell>
          <cell r="C1528" t="str">
            <v>12</v>
          </cell>
          <cell r="D1528" t="str">
            <v>35</v>
          </cell>
          <cell r="E1528">
            <v>16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6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6</v>
          </cell>
          <cell r="Q1528">
            <v>73</v>
          </cell>
          <cell r="R1528">
            <v>3</v>
          </cell>
          <cell r="S1528">
            <v>0</v>
          </cell>
          <cell r="T1528">
            <v>0</v>
          </cell>
          <cell r="U1528">
            <v>76</v>
          </cell>
          <cell r="V1528">
            <v>0</v>
          </cell>
          <cell r="W1528">
            <v>0</v>
          </cell>
        </row>
        <row r="1529">
          <cell r="A1529" t="str">
            <v>453484</v>
          </cell>
          <cell r="B1529" t="str">
            <v>1251</v>
          </cell>
          <cell r="C1529" t="str">
            <v>12</v>
          </cell>
          <cell r="D1529" t="str">
            <v>35</v>
          </cell>
          <cell r="E1529">
            <v>19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</row>
        <row r="1530">
          <cell r="A1530" t="str">
            <v>453484</v>
          </cell>
          <cell r="B1530" t="str">
            <v>1251</v>
          </cell>
          <cell r="C1530" t="str">
            <v>12</v>
          </cell>
          <cell r="D1530" t="str">
            <v>37</v>
          </cell>
          <cell r="E1530">
            <v>0</v>
          </cell>
          <cell r="G1530">
            <v>80121401</v>
          </cell>
          <cell r="H1530">
            <v>761</v>
          </cell>
          <cell r="I1530">
            <v>0</v>
          </cell>
          <cell r="J1530">
            <v>761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</row>
        <row r="1531">
          <cell r="A1531" t="str">
            <v>453484</v>
          </cell>
          <cell r="B1531" t="str">
            <v>1251</v>
          </cell>
          <cell r="C1531" t="str">
            <v>12</v>
          </cell>
          <cell r="D1531" t="str">
            <v>37</v>
          </cell>
          <cell r="E1531">
            <v>0</v>
          </cell>
          <cell r="G1531">
            <v>80121402</v>
          </cell>
          <cell r="H1531">
            <v>0</v>
          </cell>
          <cell r="I1531">
            <v>0</v>
          </cell>
          <cell r="J1531">
            <v>25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A1532" t="str">
            <v>453484</v>
          </cell>
          <cell r="B1532" t="str">
            <v>1251</v>
          </cell>
          <cell r="C1532" t="str">
            <v>12</v>
          </cell>
          <cell r="D1532" t="str">
            <v>37</v>
          </cell>
          <cell r="E1532">
            <v>0</v>
          </cell>
          <cell r="G1532">
            <v>99999901</v>
          </cell>
          <cell r="H1532">
            <v>761</v>
          </cell>
          <cell r="I1532">
            <v>0</v>
          </cell>
          <cell r="J1532">
            <v>761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</row>
        <row r="1533">
          <cell r="A1533" t="str">
            <v>453484</v>
          </cell>
          <cell r="B1533" t="str">
            <v>1251</v>
          </cell>
          <cell r="C1533" t="str">
            <v>12</v>
          </cell>
          <cell r="D1533" t="str">
            <v>37</v>
          </cell>
          <cell r="E1533">
            <v>0</v>
          </cell>
          <cell r="G1533">
            <v>99999902</v>
          </cell>
          <cell r="H1533">
            <v>0</v>
          </cell>
          <cell r="I1533">
            <v>0</v>
          </cell>
          <cell r="J1533">
            <v>25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</row>
        <row r="1534">
          <cell r="A1534" t="str">
            <v>453484</v>
          </cell>
          <cell r="B1534" t="str">
            <v>1251</v>
          </cell>
          <cell r="C1534" t="str">
            <v>12</v>
          </cell>
          <cell r="D1534" t="str">
            <v>38</v>
          </cell>
          <cell r="E1534">
            <v>1</v>
          </cell>
          <cell r="G1534">
            <v>2191</v>
          </cell>
          <cell r="H1534">
            <v>68366</v>
          </cell>
          <cell r="I1534">
            <v>28039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98596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 t="str">
            <v>453484</v>
          </cell>
          <cell r="B1535" t="str">
            <v>1251</v>
          </cell>
          <cell r="C1535" t="str">
            <v>12</v>
          </cell>
          <cell r="D1535" t="str">
            <v>38</v>
          </cell>
          <cell r="E1535">
            <v>2</v>
          </cell>
          <cell r="G1535">
            <v>0</v>
          </cell>
          <cell r="H1535">
            <v>0</v>
          </cell>
          <cell r="I1535">
            <v>1193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1193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 t="str">
            <v>453484</v>
          </cell>
          <cell r="B1536" t="str">
            <v>1251</v>
          </cell>
          <cell r="C1536" t="str">
            <v>12</v>
          </cell>
          <cell r="D1536" t="str">
            <v>38</v>
          </cell>
          <cell r="E1536">
            <v>3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 t="str">
            <v>453484</v>
          </cell>
          <cell r="B1537" t="str">
            <v>1251</v>
          </cell>
          <cell r="C1537" t="str">
            <v>12</v>
          </cell>
          <cell r="D1537" t="str">
            <v>38</v>
          </cell>
          <cell r="E1537">
            <v>4</v>
          </cell>
          <cell r="G1537">
            <v>0</v>
          </cell>
          <cell r="H1537">
            <v>0</v>
          </cell>
          <cell r="I1537">
            <v>239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239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 t="str">
            <v>453484</v>
          </cell>
          <cell r="B1538" t="str">
            <v>1251</v>
          </cell>
          <cell r="C1538" t="str">
            <v>12</v>
          </cell>
          <cell r="D1538" t="str">
            <v>38</v>
          </cell>
          <cell r="E1538">
            <v>5</v>
          </cell>
          <cell r="G1538">
            <v>0</v>
          </cell>
          <cell r="H1538">
            <v>0</v>
          </cell>
          <cell r="I1538">
            <v>1432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1432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 t="str">
            <v>453484</v>
          </cell>
          <cell r="B1539" t="str">
            <v>1251</v>
          </cell>
          <cell r="C1539" t="str">
            <v>12</v>
          </cell>
          <cell r="D1539" t="str">
            <v>38</v>
          </cell>
          <cell r="E1539">
            <v>6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 t="str">
            <v>453484</v>
          </cell>
          <cell r="B1540" t="str">
            <v>1251</v>
          </cell>
          <cell r="C1540" t="str">
            <v>12</v>
          </cell>
          <cell r="D1540" t="str">
            <v>38</v>
          </cell>
          <cell r="E1540">
            <v>7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 t="str">
            <v>453484</v>
          </cell>
          <cell r="B1541" t="str">
            <v>1251</v>
          </cell>
          <cell r="C1541" t="str">
            <v>12</v>
          </cell>
          <cell r="D1541" t="str">
            <v>38</v>
          </cell>
          <cell r="E1541">
            <v>8</v>
          </cell>
          <cell r="G1541">
            <v>0</v>
          </cell>
          <cell r="H1541">
            <v>15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15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 t="str">
            <v>453484</v>
          </cell>
          <cell r="B1542" t="str">
            <v>1251</v>
          </cell>
          <cell r="C1542" t="str">
            <v>12</v>
          </cell>
          <cell r="D1542" t="str">
            <v>38</v>
          </cell>
          <cell r="E1542">
            <v>9</v>
          </cell>
          <cell r="G1542">
            <v>0</v>
          </cell>
          <cell r="H1542">
            <v>0</v>
          </cell>
          <cell r="I1542">
            <v>2083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2083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 t="str">
            <v>453484</v>
          </cell>
          <cell r="B1543" t="str">
            <v>1251</v>
          </cell>
          <cell r="C1543" t="str">
            <v>12</v>
          </cell>
          <cell r="D1543" t="str">
            <v>38</v>
          </cell>
          <cell r="E1543">
            <v>10</v>
          </cell>
          <cell r="G1543">
            <v>0</v>
          </cell>
          <cell r="H1543">
            <v>15</v>
          </cell>
          <cell r="I1543">
            <v>2083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2098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</row>
        <row r="1544">
          <cell r="A1544" t="str">
            <v>453484</v>
          </cell>
          <cell r="B1544" t="str">
            <v>1251</v>
          </cell>
          <cell r="C1544" t="str">
            <v>12</v>
          </cell>
          <cell r="D1544" t="str">
            <v>38</v>
          </cell>
          <cell r="E1544">
            <v>11</v>
          </cell>
          <cell r="G1544">
            <v>0</v>
          </cell>
          <cell r="H1544">
            <v>15</v>
          </cell>
          <cell r="I1544">
            <v>3515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3530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 t="str">
            <v>453484</v>
          </cell>
          <cell r="B1545" t="str">
            <v>1251</v>
          </cell>
          <cell r="C1545" t="str">
            <v>12</v>
          </cell>
          <cell r="D1545" t="str">
            <v>38</v>
          </cell>
          <cell r="E1545">
            <v>12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 t="str">
            <v>453484</v>
          </cell>
          <cell r="B1546" t="str">
            <v>1251</v>
          </cell>
          <cell r="C1546" t="str">
            <v>12</v>
          </cell>
          <cell r="D1546" t="str">
            <v>38</v>
          </cell>
          <cell r="E1546">
            <v>13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 t="str">
            <v>453484</v>
          </cell>
          <cell r="B1547" t="str">
            <v>1251</v>
          </cell>
          <cell r="C1547" t="str">
            <v>12</v>
          </cell>
          <cell r="D1547" t="str">
            <v>38</v>
          </cell>
          <cell r="E1547">
            <v>14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 t="str">
            <v>453484</v>
          </cell>
          <cell r="B1548" t="str">
            <v>1251</v>
          </cell>
          <cell r="C1548" t="str">
            <v>12</v>
          </cell>
          <cell r="D1548" t="str">
            <v>38</v>
          </cell>
          <cell r="E1548">
            <v>15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 t="str">
            <v>453484</v>
          </cell>
          <cell r="B1549" t="str">
            <v>1251</v>
          </cell>
          <cell r="C1549" t="str">
            <v>12</v>
          </cell>
          <cell r="D1549" t="str">
            <v>38</v>
          </cell>
          <cell r="E1549">
            <v>16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 t="str">
            <v>453484</v>
          </cell>
          <cell r="B1550" t="str">
            <v>1251</v>
          </cell>
          <cell r="C1550" t="str">
            <v>12</v>
          </cell>
          <cell r="D1550" t="str">
            <v>38</v>
          </cell>
          <cell r="E1550">
            <v>17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 t="str">
            <v>453484</v>
          </cell>
          <cell r="B1551" t="str">
            <v>1251</v>
          </cell>
          <cell r="C1551" t="str">
            <v>12</v>
          </cell>
          <cell r="D1551" t="str">
            <v>38</v>
          </cell>
          <cell r="E1551">
            <v>18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 t="str">
            <v>453484</v>
          </cell>
          <cell r="B1552" t="str">
            <v>1251</v>
          </cell>
          <cell r="C1552" t="str">
            <v>12</v>
          </cell>
          <cell r="D1552" t="str">
            <v>38</v>
          </cell>
          <cell r="E1552">
            <v>19</v>
          </cell>
          <cell r="G1552">
            <v>2191</v>
          </cell>
          <cell r="H1552">
            <v>68381</v>
          </cell>
          <cell r="I1552">
            <v>31554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102126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 t="str">
            <v>453484</v>
          </cell>
          <cell r="B1553" t="str">
            <v>1251</v>
          </cell>
          <cell r="C1553" t="str">
            <v>12</v>
          </cell>
          <cell r="D1553" t="str">
            <v>38</v>
          </cell>
          <cell r="E1553">
            <v>20</v>
          </cell>
          <cell r="G1553">
            <v>1890</v>
          </cell>
          <cell r="H1553">
            <v>26979</v>
          </cell>
          <cell r="I1553">
            <v>23413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52282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 t="str">
            <v>453484</v>
          </cell>
          <cell r="B1554" t="str">
            <v>1251</v>
          </cell>
          <cell r="C1554" t="str">
            <v>12</v>
          </cell>
          <cell r="D1554" t="str">
            <v>38</v>
          </cell>
          <cell r="E1554">
            <v>21</v>
          </cell>
          <cell r="G1554">
            <v>225</v>
          </cell>
          <cell r="H1554">
            <v>1404</v>
          </cell>
          <cell r="I1554">
            <v>4539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6168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 t="str">
            <v>453484</v>
          </cell>
          <cell r="B1555" t="str">
            <v>1251</v>
          </cell>
          <cell r="C1555" t="str">
            <v>12</v>
          </cell>
          <cell r="D1555" t="str">
            <v>38</v>
          </cell>
          <cell r="E1555">
            <v>22</v>
          </cell>
          <cell r="G1555">
            <v>0</v>
          </cell>
          <cell r="H1555">
            <v>0</v>
          </cell>
          <cell r="I1555">
            <v>424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424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 t="str">
            <v>453484</v>
          </cell>
          <cell r="B1556" t="str">
            <v>1251</v>
          </cell>
          <cell r="C1556" t="str">
            <v>12</v>
          </cell>
          <cell r="D1556" t="str">
            <v>38</v>
          </cell>
          <cell r="E1556">
            <v>23</v>
          </cell>
          <cell r="G1556">
            <v>2115</v>
          </cell>
          <cell r="H1556">
            <v>28383</v>
          </cell>
          <cell r="I1556">
            <v>27528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58026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 t="str">
            <v>453484</v>
          </cell>
          <cell r="B1557" t="str">
            <v>1251</v>
          </cell>
          <cell r="C1557" t="str">
            <v>12</v>
          </cell>
          <cell r="D1557" t="str">
            <v>38</v>
          </cell>
          <cell r="E1557">
            <v>24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 t="str">
            <v>453484</v>
          </cell>
          <cell r="B1558" t="str">
            <v>1251</v>
          </cell>
          <cell r="C1558" t="str">
            <v>12</v>
          </cell>
          <cell r="D1558" t="str">
            <v>38</v>
          </cell>
          <cell r="E1558">
            <v>25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 t="str">
            <v>453484</v>
          </cell>
          <cell r="B1559" t="str">
            <v>1251</v>
          </cell>
          <cell r="C1559" t="str">
            <v>12</v>
          </cell>
          <cell r="D1559" t="str">
            <v>38</v>
          </cell>
          <cell r="E1559">
            <v>26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</row>
        <row r="1560">
          <cell r="A1560" t="str">
            <v>453484</v>
          </cell>
          <cell r="B1560" t="str">
            <v>1251</v>
          </cell>
          <cell r="C1560" t="str">
            <v>12</v>
          </cell>
          <cell r="D1560" t="str">
            <v>38</v>
          </cell>
          <cell r="E1560">
            <v>27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 t="str">
            <v>453484</v>
          </cell>
          <cell r="B1561" t="str">
            <v>1251</v>
          </cell>
          <cell r="C1561" t="str">
            <v>12</v>
          </cell>
          <cell r="D1561" t="str">
            <v>38</v>
          </cell>
          <cell r="E1561">
            <v>28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A1562" t="str">
            <v>453484</v>
          </cell>
          <cell r="B1562" t="str">
            <v>1251</v>
          </cell>
          <cell r="C1562" t="str">
            <v>12</v>
          </cell>
          <cell r="D1562" t="str">
            <v>38</v>
          </cell>
          <cell r="E1562">
            <v>29</v>
          </cell>
          <cell r="G1562">
            <v>2115</v>
          </cell>
          <cell r="H1562">
            <v>28383</v>
          </cell>
          <cell r="I1562">
            <v>27528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58026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 t="str">
            <v>453484</v>
          </cell>
          <cell r="B1563" t="str">
            <v>1251</v>
          </cell>
          <cell r="C1563" t="str">
            <v>12</v>
          </cell>
          <cell r="D1563" t="str">
            <v>38</v>
          </cell>
          <cell r="E1563">
            <v>30</v>
          </cell>
          <cell r="G1563">
            <v>76</v>
          </cell>
          <cell r="H1563">
            <v>39998</v>
          </cell>
          <cell r="I1563">
            <v>4026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44100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 t="str">
            <v>453484</v>
          </cell>
          <cell r="B1564" t="str">
            <v>1251</v>
          </cell>
          <cell r="C1564" t="str">
            <v>12</v>
          </cell>
          <cell r="D1564" t="str">
            <v>38</v>
          </cell>
          <cell r="E1564">
            <v>31</v>
          </cell>
          <cell r="G1564">
            <v>1607</v>
          </cell>
          <cell r="H1564">
            <v>295</v>
          </cell>
          <cell r="I1564">
            <v>18460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20362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</row>
        <row r="1565">
          <cell r="A1565" t="str">
            <v>453484</v>
          </cell>
          <cell r="B1565" t="str">
            <v>1251</v>
          </cell>
          <cell r="C1565" t="str">
            <v>12</v>
          </cell>
          <cell r="D1565" t="str">
            <v>53</v>
          </cell>
          <cell r="E1565">
            <v>1</v>
          </cell>
          <cell r="G1565">
            <v>25</v>
          </cell>
          <cell r="H1565">
            <v>2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 t="str">
            <v>453484</v>
          </cell>
          <cell r="B1566" t="str">
            <v>1251</v>
          </cell>
          <cell r="C1566" t="str">
            <v>12</v>
          </cell>
          <cell r="D1566" t="str">
            <v>53</v>
          </cell>
          <cell r="E1566">
            <v>15</v>
          </cell>
          <cell r="G1566">
            <v>0</v>
          </cell>
          <cell r="H1566">
            <v>0</v>
          </cell>
          <cell r="I1566">
            <v>13233</v>
          </cell>
          <cell r="J1566">
            <v>10120</v>
          </cell>
          <cell r="K1566">
            <v>16063</v>
          </cell>
          <cell r="L1566">
            <v>10454</v>
          </cell>
          <cell r="M1566">
            <v>3838</v>
          </cell>
          <cell r="N1566">
            <v>2935</v>
          </cell>
          <cell r="O1566">
            <v>4206</v>
          </cell>
          <cell r="P1566">
            <v>3032</v>
          </cell>
          <cell r="Q1566">
            <v>397</v>
          </cell>
          <cell r="R1566">
            <v>304</v>
          </cell>
          <cell r="S1566">
            <v>349</v>
          </cell>
          <cell r="T1566">
            <v>314</v>
          </cell>
          <cell r="U1566">
            <v>0</v>
          </cell>
          <cell r="V1566">
            <v>0</v>
          </cell>
          <cell r="W1566">
            <v>0</v>
          </cell>
        </row>
        <row r="1567">
          <cell r="A1567" t="str">
            <v>453484</v>
          </cell>
          <cell r="B1567" t="str">
            <v>1251</v>
          </cell>
          <cell r="C1567" t="str">
            <v>12</v>
          </cell>
          <cell r="D1567" t="str">
            <v>53</v>
          </cell>
          <cell r="E1567">
            <v>29</v>
          </cell>
          <cell r="G1567">
            <v>129</v>
          </cell>
          <cell r="H1567">
            <v>132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7019</v>
          </cell>
          <cell r="S1567">
            <v>408</v>
          </cell>
          <cell r="T1567">
            <v>940</v>
          </cell>
          <cell r="U1567">
            <v>0</v>
          </cell>
          <cell r="V1567">
            <v>0</v>
          </cell>
          <cell r="W1567">
            <v>0</v>
          </cell>
        </row>
        <row r="1568">
          <cell r="A1568" t="str">
            <v>453484</v>
          </cell>
          <cell r="B1568" t="str">
            <v>1251</v>
          </cell>
          <cell r="C1568" t="str">
            <v>12</v>
          </cell>
          <cell r="D1568" t="str">
            <v>53</v>
          </cell>
          <cell r="E1568">
            <v>43</v>
          </cell>
          <cell r="G1568">
            <v>4571</v>
          </cell>
          <cell r="H1568">
            <v>1100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 t="str">
            <v>453484</v>
          </cell>
          <cell r="B1569" t="str">
            <v>1251</v>
          </cell>
          <cell r="C1569" t="str">
            <v>12</v>
          </cell>
          <cell r="D1569" t="str">
            <v>53</v>
          </cell>
          <cell r="E1569">
            <v>57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 t="str">
            <v>453484</v>
          </cell>
          <cell r="B1570" t="str">
            <v>1251</v>
          </cell>
          <cell r="C1570" t="str">
            <v>12</v>
          </cell>
          <cell r="D1570" t="str">
            <v>53</v>
          </cell>
          <cell r="E1570">
            <v>71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 t="str">
            <v>453484</v>
          </cell>
          <cell r="B1571" t="str">
            <v>1251</v>
          </cell>
          <cell r="C1571" t="str">
            <v>12</v>
          </cell>
          <cell r="D1571" t="str">
            <v>56</v>
          </cell>
          <cell r="E1571">
            <v>1</v>
          </cell>
          <cell r="G1571">
            <v>28039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 t="str">
            <v>453484</v>
          </cell>
          <cell r="B1572" t="str">
            <v>1251</v>
          </cell>
          <cell r="C1572" t="str">
            <v>12</v>
          </cell>
          <cell r="D1572" t="str">
            <v>56</v>
          </cell>
          <cell r="E1572">
            <v>6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28039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</row>
        <row r="1573">
          <cell r="A1573" t="str">
            <v>453484</v>
          </cell>
          <cell r="B1573" t="str">
            <v>1251</v>
          </cell>
          <cell r="C1573" t="str">
            <v>12</v>
          </cell>
          <cell r="D1573" t="str">
            <v>57</v>
          </cell>
          <cell r="E1573">
            <v>1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</row>
        <row r="1574">
          <cell r="A1574" t="str">
            <v>453484</v>
          </cell>
          <cell r="B1574" t="str">
            <v>1251</v>
          </cell>
          <cell r="C1574" t="str">
            <v>12</v>
          </cell>
          <cell r="D1574" t="str">
            <v>57</v>
          </cell>
          <cell r="E1574">
            <v>3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</row>
        <row r="1575">
          <cell r="A1575" t="str">
            <v>453484</v>
          </cell>
          <cell r="B1575" t="str">
            <v>1251</v>
          </cell>
          <cell r="C1575" t="str">
            <v>12</v>
          </cell>
          <cell r="D1575" t="str">
            <v>57</v>
          </cell>
          <cell r="E1575">
            <v>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</row>
        <row r="1576">
          <cell r="A1576" t="str">
            <v>453484</v>
          </cell>
          <cell r="B1576" t="str">
            <v>1251</v>
          </cell>
          <cell r="C1576" t="str">
            <v>12</v>
          </cell>
          <cell r="D1576" t="str">
            <v>57</v>
          </cell>
          <cell r="E1576">
            <v>7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</row>
        <row r="1577">
          <cell r="A1577" t="str">
            <v>453484</v>
          </cell>
          <cell r="B1577" t="str">
            <v>1251</v>
          </cell>
          <cell r="C1577" t="str">
            <v>12</v>
          </cell>
          <cell r="D1577" t="str">
            <v>57</v>
          </cell>
          <cell r="E1577">
            <v>9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</row>
        <row r="1578">
          <cell r="A1578" t="str">
            <v>453484</v>
          </cell>
          <cell r="B1578" t="str">
            <v>1251</v>
          </cell>
          <cell r="C1578" t="str">
            <v>12</v>
          </cell>
          <cell r="D1578" t="str">
            <v>57</v>
          </cell>
          <cell r="E1578">
            <v>11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</row>
        <row r="1579">
          <cell r="A1579" t="str">
            <v>453484</v>
          </cell>
          <cell r="B1579" t="str">
            <v>1251</v>
          </cell>
          <cell r="C1579" t="str">
            <v>12</v>
          </cell>
          <cell r="D1579" t="str">
            <v>57</v>
          </cell>
          <cell r="E1579">
            <v>13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18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</row>
        <row r="1580">
          <cell r="A1580" t="str">
            <v>453484</v>
          </cell>
          <cell r="B1580" t="str">
            <v>1251</v>
          </cell>
          <cell r="C1580" t="str">
            <v>12</v>
          </cell>
          <cell r="D1580" t="str">
            <v>57</v>
          </cell>
          <cell r="E1580">
            <v>15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18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</row>
        <row r="1581">
          <cell r="A1581" t="str">
            <v>453484</v>
          </cell>
          <cell r="B1581" t="str">
            <v>1251</v>
          </cell>
          <cell r="C1581" t="str">
            <v>12</v>
          </cell>
          <cell r="D1581" t="str">
            <v>57</v>
          </cell>
          <cell r="E1581">
            <v>17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18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</row>
        <row r="1582">
          <cell r="A1582" t="str">
            <v>453484</v>
          </cell>
          <cell r="B1582" t="str">
            <v>1251</v>
          </cell>
          <cell r="C1582" t="str">
            <v>12</v>
          </cell>
          <cell r="D1582" t="str">
            <v>58</v>
          </cell>
          <cell r="E1582">
            <v>1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</row>
        <row r="1583">
          <cell r="A1583" t="str">
            <v>453484</v>
          </cell>
          <cell r="B1583" t="str">
            <v>1251</v>
          </cell>
          <cell r="C1583" t="str">
            <v>12</v>
          </cell>
          <cell r="D1583" t="str">
            <v>58</v>
          </cell>
          <cell r="E1583">
            <v>2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</row>
        <row r="1584">
          <cell r="A1584" t="str">
            <v>453484</v>
          </cell>
          <cell r="B1584" t="str">
            <v>1251</v>
          </cell>
          <cell r="C1584" t="str">
            <v>12</v>
          </cell>
          <cell r="D1584" t="str">
            <v>58</v>
          </cell>
          <cell r="E1584">
            <v>3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</row>
        <row r="1585">
          <cell r="A1585" t="str">
            <v>453484</v>
          </cell>
          <cell r="B1585" t="str">
            <v>1251</v>
          </cell>
          <cell r="C1585" t="str">
            <v>12</v>
          </cell>
          <cell r="D1585" t="str">
            <v>58</v>
          </cell>
          <cell r="E1585">
            <v>4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</row>
        <row r="1586">
          <cell r="A1586" t="str">
            <v>453484</v>
          </cell>
          <cell r="B1586" t="str">
            <v>1251</v>
          </cell>
          <cell r="C1586" t="str">
            <v>12</v>
          </cell>
          <cell r="D1586" t="str">
            <v>58</v>
          </cell>
          <cell r="E1586">
            <v>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</row>
        <row r="1587">
          <cell r="A1587" t="str">
            <v>453484</v>
          </cell>
          <cell r="B1587" t="str">
            <v>1251</v>
          </cell>
          <cell r="C1587" t="str">
            <v>12</v>
          </cell>
          <cell r="D1587" t="str">
            <v>58</v>
          </cell>
          <cell r="E1587">
            <v>6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</row>
        <row r="1588">
          <cell r="A1588" t="str">
            <v>453484</v>
          </cell>
          <cell r="B1588" t="str">
            <v>1251</v>
          </cell>
          <cell r="C1588" t="str">
            <v>12</v>
          </cell>
          <cell r="D1588" t="str">
            <v>58</v>
          </cell>
          <cell r="E1588">
            <v>7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</row>
        <row r="1589">
          <cell r="A1589" t="str">
            <v>453484</v>
          </cell>
          <cell r="B1589" t="str">
            <v>1251</v>
          </cell>
          <cell r="C1589" t="str">
            <v>12</v>
          </cell>
          <cell r="D1589" t="str">
            <v>58</v>
          </cell>
          <cell r="E1589">
            <v>8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</row>
        <row r="1590">
          <cell r="A1590" t="str">
            <v>453484</v>
          </cell>
          <cell r="B1590" t="str">
            <v>1251</v>
          </cell>
          <cell r="C1590" t="str">
            <v>12</v>
          </cell>
          <cell r="D1590" t="str">
            <v>58</v>
          </cell>
          <cell r="E1590">
            <v>9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</row>
        <row r="1591">
          <cell r="A1591" t="str">
            <v>453484</v>
          </cell>
          <cell r="B1591" t="str">
            <v>1251</v>
          </cell>
          <cell r="C1591" t="str">
            <v>12</v>
          </cell>
          <cell r="D1591" t="str">
            <v>58</v>
          </cell>
          <cell r="E1591">
            <v>10</v>
          </cell>
          <cell r="G1591">
            <v>0</v>
          </cell>
          <cell r="H1591">
            <v>0</v>
          </cell>
          <cell r="I1591">
            <v>18</v>
          </cell>
          <cell r="J1591">
            <v>0</v>
          </cell>
          <cell r="K1591">
            <v>18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18</v>
          </cell>
          <cell r="Q1591">
            <v>18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</row>
        <row r="1592">
          <cell r="A1592" t="str">
            <v>453484</v>
          </cell>
          <cell r="B1592" t="str">
            <v>1251</v>
          </cell>
          <cell r="C1592" t="str">
            <v>12</v>
          </cell>
          <cell r="D1592" t="str">
            <v>58</v>
          </cell>
          <cell r="E1592">
            <v>11</v>
          </cell>
          <cell r="G1592">
            <v>0</v>
          </cell>
          <cell r="H1592">
            <v>0</v>
          </cell>
          <cell r="I1592">
            <v>18</v>
          </cell>
          <cell r="J1592">
            <v>0</v>
          </cell>
          <cell r="K1592">
            <v>18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18</v>
          </cell>
          <cell r="Q1592">
            <v>18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</row>
        <row r="1593">
          <cell r="A1593" t="str">
            <v>453484</v>
          </cell>
          <cell r="B1593" t="str">
            <v>1251</v>
          </cell>
          <cell r="C1593" t="str">
            <v>12</v>
          </cell>
          <cell r="D1593" t="str">
            <v>59</v>
          </cell>
          <cell r="E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</row>
        <row r="1594">
          <cell r="A1594" t="str">
            <v>453484</v>
          </cell>
          <cell r="B1594" t="str">
            <v>1251</v>
          </cell>
          <cell r="C1594" t="str">
            <v>12</v>
          </cell>
          <cell r="D1594" t="str">
            <v>59</v>
          </cell>
          <cell r="E1594">
            <v>2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</row>
        <row r="1595">
          <cell r="A1595" t="str">
            <v>453484</v>
          </cell>
          <cell r="B1595" t="str">
            <v>1251</v>
          </cell>
          <cell r="C1595" t="str">
            <v>12</v>
          </cell>
          <cell r="D1595" t="str">
            <v>59</v>
          </cell>
          <cell r="E1595">
            <v>3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</row>
        <row r="1596">
          <cell r="A1596" t="str">
            <v>453484</v>
          </cell>
          <cell r="B1596" t="str">
            <v>1251</v>
          </cell>
          <cell r="C1596" t="str">
            <v>12</v>
          </cell>
          <cell r="D1596" t="str">
            <v>59</v>
          </cell>
          <cell r="E1596">
            <v>4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</row>
        <row r="1597">
          <cell r="A1597" t="str">
            <v>453484</v>
          </cell>
          <cell r="B1597" t="str">
            <v>1251</v>
          </cell>
          <cell r="C1597" t="str">
            <v>12</v>
          </cell>
          <cell r="D1597" t="str">
            <v>59</v>
          </cell>
          <cell r="E1597">
            <v>5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</row>
        <row r="1598">
          <cell r="A1598" t="str">
            <v>453484</v>
          </cell>
          <cell r="B1598" t="str">
            <v>1251</v>
          </cell>
          <cell r="C1598" t="str">
            <v>12</v>
          </cell>
          <cell r="D1598" t="str">
            <v>59</v>
          </cell>
          <cell r="E1598">
            <v>6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</row>
        <row r="1599">
          <cell r="A1599" t="str">
            <v>453484</v>
          </cell>
          <cell r="B1599" t="str">
            <v>1251</v>
          </cell>
          <cell r="C1599" t="str">
            <v>12</v>
          </cell>
          <cell r="D1599" t="str">
            <v>59</v>
          </cell>
          <cell r="E1599">
            <v>7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A1600" t="str">
            <v>453484</v>
          </cell>
          <cell r="B1600" t="str">
            <v>1251</v>
          </cell>
          <cell r="C1600" t="str">
            <v>12</v>
          </cell>
          <cell r="D1600" t="str">
            <v>59</v>
          </cell>
          <cell r="E1600">
            <v>8</v>
          </cell>
          <cell r="G1600">
            <v>4050</v>
          </cell>
          <cell r="H1600">
            <v>0</v>
          </cell>
          <cell r="I1600">
            <v>1546</v>
          </cell>
          <cell r="J1600">
            <v>0</v>
          </cell>
          <cell r="K1600">
            <v>5596</v>
          </cell>
          <cell r="L1600">
            <v>0</v>
          </cell>
          <cell r="M1600">
            <v>0</v>
          </cell>
          <cell r="N1600">
            <v>3720</v>
          </cell>
          <cell r="O1600">
            <v>0</v>
          </cell>
          <cell r="P1600">
            <v>1546</v>
          </cell>
          <cell r="Q1600">
            <v>1876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</row>
        <row r="1601">
          <cell r="A1601" t="str">
            <v>453484</v>
          </cell>
          <cell r="B1601" t="str">
            <v>1251</v>
          </cell>
          <cell r="C1601" t="str">
            <v>12</v>
          </cell>
          <cell r="D1601" t="str">
            <v>59</v>
          </cell>
          <cell r="E1601">
            <v>9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</row>
        <row r="1602">
          <cell r="A1602" t="str">
            <v>453484</v>
          </cell>
          <cell r="B1602" t="str">
            <v>1251</v>
          </cell>
          <cell r="C1602" t="str">
            <v>12</v>
          </cell>
          <cell r="D1602" t="str">
            <v>59</v>
          </cell>
          <cell r="E1602">
            <v>10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A1603" t="str">
            <v>453484</v>
          </cell>
          <cell r="B1603" t="str">
            <v>1251</v>
          </cell>
          <cell r="C1603" t="str">
            <v>12</v>
          </cell>
          <cell r="D1603" t="str">
            <v>59</v>
          </cell>
          <cell r="E1603">
            <v>11</v>
          </cell>
          <cell r="G1603">
            <v>3720</v>
          </cell>
          <cell r="H1603">
            <v>0</v>
          </cell>
          <cell r="I1603">
            <v>1546</v>
          </cell>
          <cell r="J1603">
            <v>0</v>
          </cell>
          <cell r="K1603">
            <v>5266</v>
          </cell>
          <cell r="L1603">
            <v>0</v>
          </cell>
          <cell r="M1603">
            <v>0</v>
          </cell>
          <cell r="N1603">
            <v>3720</v>
          </cell>
          <cell r="O1603">
            <v>0</v>
          </cell>
          <cell r="P1603">
            <v>1546</v>
          </cell>
          <cell r="Q1603">
            <v>1546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</row>
        <row r="1604">
          <cell r="A1604" t="str">
            <v>453484</v>
          </cell>
          <cell r="B1604" t="str">
            <v>1251</v>
          </cell>
          <cell r="C1604" t="str">
            <v>12</v>
          </cell>
          <cell r="D1604" t="str">
            <v>59</v>
          </cell>
          <cell r="E1604">
            <v>12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</row>
        <row r="1605">
          <cell r="A1605" t="str">
            <v>453484</v>
          </cell>
          <cell r="B1605" t="str">
            <v>1251</v>
          </cell>
          <cell r="C1605" t="str">
            <v>12</v>
          </cell>
          <cell r="D1605" t="str">
            <v>59</v>
          </cell>
          <cell r="E1605">
            <v>13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</row>
        <row r="1606">
          <cell r="A1606" t="str">
            <v>453484</v>
          </cell>
          <cell r="B1606" t="str">
            <v>1251</v>
          </cell>
          <cell r="C1606" t="str">
            <v>12</v>
          </cell>
          <cell r="D1606" t="str">
            <v>59</v>
          </cell>
          <cell r="E1606">
            <v>14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</row>
        <row r="1607">
          <cell r="A1607" t="str">
            <v>453484</v>
          </cell>
          <cell r="B1607" t="str">
            <v>1251</v>
          </cell>
          <cell r="C1607" t="str">
            <v>12</v>
          </cell>
          <cell r="D1607" t="str">
            <v>59</v>
          </cell>
          <cell r="E1607">
            <v>15</v>
          </cell>
          <cell r="G1607">
            <v>3720</v>
          </cell>
          <cell r="H1607">
            <v>0</v>
          </cell>
          <cell r="I1607">
            <v>1546</v>
          </cell>
          <cell r="J1607">
            <v>0</v>
          </cell>
          <cell r="K1607">
            <v>5266</v>
          </cell>
          <cell r="L1607">
            <v>0</v>
          </cell>
          <cell r="M1607">
            <v>0</v>
          </cell>
          <cell r="N1607">
            <v>3720</v>
          </cell>
          <cell r="O1607">
            <v>0</v>
          </cell>
          <cell r="P1607">
            <v>1546</v>
          </cell>
          <cell r="Q1607">
            <v>1546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 t="str">
            <v>453484</v>
          </cell>
          <cell r="B1608" t="str">
            <v>1251</v>
          </cell>
          <cell r="C1608" t="str">
            <v>12</v>
          </cell>
          <cell r="D1608" t="str">
            <v>59</v>
          </cell>
          <cell r="E1608">
            <v>16</v>
          </cell>
          <cell r="G1608">
            <v>330</v>
          </cell>
          <cell r="H1608">
            <v>0</v>
          </cell>
          <cell r="I1608">
            <v>0</v>
          </cell>
          <cell r="J1608">
            <v>0</v>
          </cell>
          <cell r="K1608">
            <v>330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330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</row>
        <row r="1609">
          <cell r="A1609" t="str">
            <v>453484</v>
          </cell>
          <cell r="B1609" t="str">
            <v>1251</v>
          </cell>
          <cell r="C1609" t="str">
            <v>12</v>
          </cell>
          <cell r="D1609" t="str">
            <v>59</v>
          </cell>
          <cell r="E1609">
            <v>17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 t="str">
            <v>453484</v>
          </cell>
          <cell r="B1610" t="str">
            <v>1251</v>
          </cell>
          <cell r="C1610" t="str">
            <v>12</v>
          </cell>
          <cell r="D1610" t="str">
            <v>59</v>
          </cell>
          <cell r="E1610">
            <v>18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 t="str">
            <v>453484</v>
          </cell>
          <cell r="B1611" t="str">
            <v>1251</v>
          </cell>
          <cell r="C1611" t="str">
            <v>12</v>
          </cell>
          <cell r="D1611" t="str">
            <v>59</v>
          </cell>
          <cell r="E1611">
            <v>19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 t="str">
            <v>453484</v>
          </cell>
          <cell r="B1612" t="str">
            <v>1251</v>
          </cell>
          <cell r="C1612" t="str">
            <v>12</v>
          </cell>
          <cell r="D1612" t="str">
            <v>59</v>
          </cell>
          <cell r="E1612">
            <v>20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</row>
        <row r="1613">
          <cell r="A1613" t="str">
            <v>453484</v>
          </cell>
          <cell r="B1613" t="str">
            <v>1251</v>
          </cell>
          <cell r="C1613" t="str">
            <v>12</v>
          </cell>
          <cell r="D1613" t="str">
            <v>59</v>
          </cell>
          <cell r="E1613">
            <v>21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</row>
        <row r="1614">
          <cell r="A1614" t="str">
            <v>453484</v>
          </cell>
          <cell r="B1614" t="str">
            <v>1251</v>
          </cell>
          <cell r="C1614" t="str">
            <v>12</v>
          </cell>
          <cell r="D1614" t="str">
            <v>59</v>
          </cell>
          <cell r="E1614">
            <v>22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 t="str">
            <v>453484</v>
          </cell>
          <cell r="B1615" t="str">
            <v>1251</v>
          </cell>
          <cell r="C1615" t="str">
            <v>12</v>
          </cell>
          <cell r="D1615" t="str">
            <v>59</v>
          </cell>
          <cell r="E1615">
            <v>23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 t="str">
            <v>453484</v>
          </cell>
          <cell r="B1616" t="str">
            <v>1251</v>
          </cell>
          <cell r="C1616" t="str">
            <v>12</v>
          </cell>
          <cell r="D1616" t="str">
            <v>59</v>
          </cell>
          <cell r="E1616">
            <v>24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 t="str">
            <v>453484</v>
          </cell>
          <cell r="B1617" t="str">
            <v>1251</v>
          </cell>
          <cell r="C1617" t="str">
            <v>12</v>
          </cell>
          <cell r="D1617" t="str">
            <v>59</v>
          </cell>
          <cell r="E1617">
            <v>25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 t="str">
            <v>453484</v>
          </cell>
          <cell r="B1618" t="str">
            <v>1251</v>
          </cell>
          <cell r="C1618" t="str">
            <v>12</v>
          </cell>
          <cell r="D1618" t="str">
            <v>59</v>
          </cell>
          <cell r="E1618">
            <v>26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 t="str">
            <v>453484</v>
          </cell>
          <cell r="B1619" t="str">
            <v>1251</v>
          </cell>
          <cell r="C1619" t="str">
            <v>12</v>
          </cell>
          <cell r="D1619" t="str">
            <v>59</v>
          </cell>
          <cell r="E1619">
            <v>27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 t="str">
            <v>453484</v>
          </cell>
          <cell r="B1620" t="str">
            <v>1251</v>
          </cell>
          <cell r="C1620" t="str">
            <v>12</v>
          </cell>
          <cell r="D1620" t="str">
            <v>59</v>
          </cell>
          <cell r="E1620">
            <v>28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 t="str">
            <v>453484</v>
          </cell>
          <cell r="B1621" t="str">
            <v>1251</v>
          </cell>
          <cell r="C1621" t="str">
            <v>12</v>
          </cell>
          <cell r="D1621" t="str">
            <v>59</v>
          </cell>
          <cell r="E1621">
            <v>29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 t="str">
            <v>453484</v>
          </cell>
          <cell r="B1622" t="str">
            <v>1251</v>
          </cell>
          <cell r="C1622" t="str">
            <v>12</v>
          </cell>
          <cell r="D1622" t="str">
            <v>59</v>
          </cell>
          <cell r="E1622">
            <v>30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 t="str">
            <v>453484</v>
          </cell>
          <cell r="B1623" t="str">
            <v>1251</v>
          </cell>
          <cell r="C1623" t="str">
            <v>12</v>
          </cell>
          <cell r="D1623" t="str">
            <v>59</v>
          </cell>
          <cell r="E1623">
            <v>31</v>
          </cell>
          <cell r="G1623">
            <v>330</v>
          </cell>
          <cell r="H1623">
            <v>0</v>
          </cell>
          <cell r="I1623">
            <v>0</v>
          </cell>
          <cell r="J1623">
            <v>0</v>
          </cell>
          <cell r="K1623">
            <v>330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330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 t="str">
            <v>453484</v>
          </cell>
          <cell r="B1624" t="str">
            <v>1251</v>
          </cell>
          <cell r="C1624" t="str">
            <v>12</v>
          </cell>
          <cell r="D1624" t="str">
            <v>59</v>
          </cell>
          <cell r="E1624">
            <v>32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 t="str">
            <v>453484</v>
          </cell>
          <cell r="B1625" t="str">
            <v>1251</v>
          </cell>
          <cell r="C1625" t="str">
            <v>12</v>
          </cell>
          <cell r="D1625" t="str">
            <v>59</v>
          </cell>
          <cell r="E1625">
            <v>33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</row>
        <row r="1626">
          <cell r="A1626" t="str">
            <v>453484</v>
          </cell>
          <cell r="B1626" t="str">
            <v>1251</v>
          </cell>
          <cell r="C1626" t="str">
            <v>12</v>
          </cell>
          <cell r="D1626" t="str">
            <v>59</v>
          </cell>
          <cell r="E1626">
            <v>34</v>
          </cell>
          <cell r="G1626">
            <v>4050</v>
          </cell>
          <cell r="H1626">
            <v>0</v>
          </cell>
          <cell r="I1626">
            <v>1546</v>
          </cell>
          <cell r="J1626">
            <v>0</v>
          </cell>
          <cell r="K1626">
            <v>5596</v>
          </cell>
          <cell r="L1626">
            <v>0</v>
          </cell>
          <cell r="M1626">
            <v>0</v>
          </cell>
          <cell r="N1626">
            <v>3720</v>
          </cell>
          <cell r="O1626">
            <v>0</v>
          </cell>
          <cell r="P1626">
            <v>1546</v>
          </cell>
          <cell r="Q1626">
            <v>1876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</row>
        <row r="1627">
          <cell r="A1627" t="str">
            <v>453484</v>
          </cell>
          <cell r="B1627" t="str">
            <v>1251</v>
          </cell>
          <cell r="C1627" t="str">
            <v>12</v>
          </cell>
          <cell r="D1627" t="str">
            <v>75</v>
          </cell>
          <cell r="E1627">
            <v>1</v>
          </cell>
          <cell r="G1627">
            <v>1193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1193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1193</v>
          </cell>
          <cell r="R1627">
            <v>1193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</row>
        <row r="1628">
          <cell r="A1628" t="str">
            <v>453484</v>
          </cell>
          <cell r="B1628" t="str">
            <v>1251</v>
          </cell>
          <cell r="C1628" t="str">
            <v>12</v>
          </cell>
          <cell r="D1628" t="str">
            <v>75</v>
          </cell>
          <cell r="E1628">
            <v>2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</row>
        <row r="1629">
          <cell r="A1629" t="str">
            <v>453484</v>
          </cell>
          <cell r="B1629" t="str">
            <v>1251</v>
          </cell>
          <cell r="C1629" t="str">
            <v>12</v>
          </cell>
          <cell r="D1629" t="str">
            <v>75</v>
          </cell>
          <cell r="E1629">
            <v>3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 t="str">
            <v>453484</v>
          </cell>
          <cell r="B1630" t="str">
            <v>1251</v>
          </cell>
          <cell r="C1630" t="str">
            <v>12</v>
          </cell>
          <cell r="D1630" t="str">
            <v>75</v>
          </cell>
          <cell r="E1630">
            <v>4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</row>
        <row r="1631">
          <cell r="A1631" t="str">
            <v>453484</v>
          </cell>
          <cell r="B1631" t="str">
            <v>1251</v>
          </cell>
          <cell r="C1631" t="str">
            <v>12</v>
          </cell>
          <cell r="D1631" t="str">
            <v>75</v>
          </cell>
          <cell r="E1631">
            <v>5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</row>
        <row r="1632">
          <cell r="A1632" t="str">
            <v>453484</v>
          </cell>
          <cell r="B1632" t="str">
            <v>1251</v>
          </cell>
          <cell r="C1632" t="str">
            <v>12</v>
          </cell>
          <cell r="D1632" t="str">
            <v>75</v>
          </cell>
          <cell r="E1632">
            <v>6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</row>
        <row r="1633">
          <cell r="A1633" t="str">
            <v>453484</v>
          </cell>
          <cell r="B1633" t="str">
            <v>1251</v>
          </cell>
          <cell r="C1633" t="str">
            <v>12</v>
          </cell>
          <cell r="D1633" t="str">
            <v>75</v>
          </cell>
          <cell r="E1633">
            <v>7</v>
          </cell>
          <cell r="G1633">
            <v>239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239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239</v>
          </cell>
          <cell r="R1633">
            <v>239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</row>
        <row r="1634">
          <cell r="A1634" t="str">
            <v>453484</v>
          </cell>
          <cell r="B1634" t="str">
            <v>1251</v>
          </cell>
          <cell r="C1634" t="str">
            <v>12</v>
          </cell>
          <cell r="D1634" t="str">
            <v>75</v>
          </cell>
          <cell r="E1634">
            <v>8</v>
          </cell>
          <cell r="G1634">
            <v>1432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1432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1432</v>
          </cell>
          <cell r="R1634">
            <v>1432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 t="str">
            <v>453484</v>
          </cell>
          <cell r="B1635" t="str">
            <v>1251</v>
          </cell>
          <cell r="C1635" t="str">
            <v>12</v>
          </cell>
          <cell r="D1635" t="str">
            <v>75</v>
          </cell>
          <cell r="E1635">
            <v>9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 t="str">
            <v>453484</v>
          </cell>
          <cell r="B1636" t="str">
            <v>1251</v>
          </cell>
          <cell r="C1636" t="str">
            <v>12</v>
          </cell>
          <cell r="D1636" t="str">
            <v>75</v>
          </cell>
          <cell r="E1636">
            <v>10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 t="str">
            <v>453484</v>
          </cell>
          <cell r="B1637" t="str">
            <v>1251</v>
          </cell>
          <cell r="C1637" t="str">
            <v>12</v>
          </cell>
          <cell r="D1637" t="str">
            <v>75</v>
          </cell>
          <cell r="E1637">
            <v>11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</row>
        <row r="1638">
          <cell r="A1638" t="str">
            <v>453484</v>
          </cell>
          <cell r="B1638" t="str">
            <v>1251</v>
          </cell>
          <cell r="C1638" t="str">
            <v>12</v>
          </cell>
          <cell r="D1638" t="str">
            <v>75</v>
          </cell>
          <cell r="E1638">
            <v>12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 t="str">
            <v>453484</v>
          </cell>
          <cell r="B1639" t="str">
            <v>1251</v>
          </cell>
          <cell r="C1639" t="str">
            <v>12</v>
          </cell>
          <cell r="D1639" t="str">
            <v>75</v>
          </cell>
          <cell r="E1639">
            <v>13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 t="str">
            <v>453484</v>
          </cell>
          <cell r="B1640" t="str">
            <v>1251</v>
          </cell>
          <cell r="C1640" t="str">
            <v>12</v>
          </cell>
          <cell r="D1640" t="str">
            <v>75</v>
          </cell>
          <cell r="E1640">
            <v>14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 t="str">
            <v>453484</v>
          </cell>
          <cell r="B1641" t="str">
            <v>1251</v>
          </cell>
          <cell r="C1641" t="str">
            <v>12</v>
          </cell>
          <cell r="D1641" t="str">
            <v>75</v>
          </cell>
          <cell r="E1641">
            <v>15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</row>
        <row r="1642">
          <cell r="A1642" t="str">
            <v>453484</v>
          </cell>
          <cell r="B1642" t="str">
            <v>1251</v>
          </cell>
          <cell r="C1642" t="str">
            <v>12</v>
          </cell>
          <cell r="D1642" t="str">
            <v>75</v>
          </cell>
          <cell r="E1642">
            <v>16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</row>
        <row r="1643">
          <cell r="A1643" t="str">
            <v>453484</v>
          </cell>
          <cell r="B1643" t="str">
            <v>1251</v>
          </cell>
          <cell r="C1643" t="str">
            <v>12</v>
          </cell>
          <cell r="D1643" t="str">
            <v>75</v>
          </cell>
          <cell r="E1643">
            <v>17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 t="str">
            <v>453484</v>
          </cell>
          <cell r="B1644" t="str">
            <v>1251</v>
          </cell>
          <cell r="C1644" t="str">
            <v>12</v>
          </cell>
          <cell r="D1644" t="str">
            <v>75</v>
          </cell>
          <cell r="E1644">
            <v>18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 t="str">
            <v>453484</v>
          </cell>
          <cell r="B1645" t="str">
            <v>1251</v>
          </cell>
          <cell r="C1645" t="str">
            <v>12</v>
          </cell>
          <cell r="D1645" t="str">
            <v>75</v>
          </cell>
          <cell r="E1645">
            <v>19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 t="str">
            <v>453484</v>
          </cell>
          <cell r="B1646" t="str">
            <v>1251</v>
          </cell>
          <cell r="C1646" t="str">
            <v>12</v>
          </cell>
          <cell r="D1646" t="str">
            <v>75</v>
          </cell>
          <cell r="E1646">
            <v>20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 t="str">
            <v>453484</v>
          </cell>
          <cell r="B1647" t="str">
            <v>1251</v>
          </cell>
          <cell r="C1647" t="str">
            <v>12</v>
          </cell>
          <cell r="D1647" t="str">
            <v>75</v>
          </cell>
          <cell r="E1647">
            <v>21</v>
          </cell>
          <cell r="G1647">
            <v>1000</v>
          </cell>
          <cell r="H1647">
            <v>536</v>
          </cell>
          <cell r="I1647">
            <v>0</v>
          </cell>
          <cell r="J1647">
            <v>0</v>
          </cell>
          <cell r="K1647">
            <v>0</v>
          </cell>
          <cell r="L1647">
            <v>536</v>
          </cell>
          <cell r="M1647">
            <v>464</v>
          </cell>
          <cell r="N1647">
            <v>464</v>
          </cell>
          <cell r="O1647">
            <v>0</v>
          </cell>
          <cell r="P1647">
            <v>0</v>
          </cell>
          <cell r="Q1647">
            <v>536</v>
          </cell>
          <cell r="R1647">
            <v>536</v>
          </cell>
          <cell r="S1647">
            <v>536</v>
          </cell>
          <cell r="T1647">
            <v>464</v>
          </cell>
          <cell r="U1647">
            <v>536</v>
          </cell>
          <cell r="V1647">
            <v>0</v>
          </cell>
          <cell r="W1647">
            <v>0</v>
          </cell>
        </row>
        <row r="1648">
          <cell r="A1648" t="str">
            <v>453484</v>
          </cell>
          <cell r="B1648" t="str">
            <v>1251</v>
          </cell>
          <cell r="C1648" t="str">
            <v>12</v>
          </cell>
          <cell r="D1648" t="str">
            <v>75</v>
          </cell>
          <cell r="E1648">
            <v>22</v>
          </cell>
          <cell r="G1648">
            <v>1000</v>
          </cell>
          <cell r="H1648">
            <v>536</v>
          </cell>
          <cell r="I1648">
            <v>0</v>
          </cell>
          <cell r="J1648">
            <v>0</v>
          </cell>
          <cell r="K1648">
            <v>0</v>
          </cell>
          <cell r="L1648">
            <v>536</v>
          </cell>
          <cell r="M1648">
            <v>464</v>
          </cell>
          <cell r="N1648">
            <v>464</v>
          </cell>
          <cell r="O1648">
            <v>0</v>
          </cell>
          <cell r="P1648">
            <v>0</v>
          </cell>
          <cell r="Q1648">
            <v>536</v>
          </cell>
          <cell r="R1648">
            <v>536</v>
          </cell>
          <cell r="S1648">
            <v>536</v>
          </cell>
          <cell r="T1648">
            <v>464</v>
          </cell>
          <cell r="U1648">
            <v>536</v>
          </cell>
          <cell r="V1648">
            <v>0</v>
          </cell>
          <cell r="W1648">
            <v>0</v>
          </cell>
        </row>
        <row r="1649">
          <cell r="A1649" t="str">
            <v>453484</v>
          </cell>
          <cell r="B1649" t="str">
            <v>1251</v>
          </cell>
          <cell r="C1649" t="str">
            <v>12</v>
          </cell>
          <cell r="D1649" t="str">
            <v>75</v>
          </cell>
          <cell r="E1649">
            <v>23</v>
          </cell>
          <cell r="G1649">
            <v>187648</v>
          </cell>
          <cell r="H1649">
            <v>186099</v>
          </cell>
          <cell r="I1649">
            <v>0</v>
          </cell>
          <cell r="J1649">
            <v>0</v>
          </cell>
          <cell r="K1649">
            <v>0</v>
          </cell>
          <cell r="L1649">
            <v>186099</v>
          </cell>
          <cell r="M1649">
            <v>1549</v>
          </cell>
          <cell r="N1649">
            <v>1549</v>
          </cell>
          <cell r="O1649">
            <v>0</v>
          </cell>
          <cell r="P1649">
            <v>0</v>
          </cell>
          <cell r="Q1649">
            <v>186099</v>
          </cell>
          <cell r="R1649">
            <v>186099</v>
          </cell>
          <cell r="S1649">
            <v>186099</v>
          </cell>
          <cell r="T1649">
            <v>1549</v>
          </cell>
          <cell r="U1649">
            <v>186099</v>
          </cell>
          <cell r="V1649">
            <v>0</v>
          </cell>
          <cell r="W1649">
            <v>0</v>
          </cell>
        </row>
        <row r="1650">
          <cell r="A1650" t="str">
            <v>453484</v>
          </cell>
          <cell r="B1650" t="str">
            <v>1251</v>
          </cell>
          <cell r="C1650" t="str">
            <v>12</v>
          </cell>
          <cell r="D1650" t="str">
            <v>75</v>
          </cell>
          <cell r="E1650">
            <v>24</v>
          </cell>
          <cell r="G1650">
            <v>60327</v>
          </cell>
          <cell r="H1650">
            <v>59682</v>
          </cell>
          <cell r="I1650">
            <v>0</v>
          </cell>
          <cell r="J1650">
            <v>0</v>
          </cell>
          <cell r="K1650">
            <v>0</v>
          </cell>
          <cell r="L1650">
            <v>59682</v>
          </cell>
          <cell r="M1650">
            <v>645</v>
          </cell>
          <cell r="N1650">
            <v>645</v>
          </cell>
          <cell r="O1650">
            <v>0</v>
          </cell>
          <cell r="P1650">
            <v>0</v>
          </cell>
          <cell r="Q1650">
            <v>59682</v>
          </cell>
          <cell r="R1650">
            <v>59682</v>
          </cell>
          <cell r="S1650">
            <v>59682</v>
          </cell>
          <cell r="T1650">
            <v>645</v>
          </cell>
          <cell r="U1650">
            <v>59682</v>
          </cell>
          <cell r="V1650">
            <v>0</v>
          </cell>
          <cell r="W1650">
            <v>0</v>
          </cell>
        </row>
        <row r="1651">
          <cell r="A1651" t="str">
            <v>453484</v>
          </cell>
          <cell r="B1651" t="str">
            <v>1251</v>
          </cell>
          <cell r="C1651" t="str">
            <v>12</v>
          </cell>
          <cell r="D1651" t="str">
            <v>75</v>
          </cell>
          <cell r="E1651">
            <v>25</v>
          </cell>
          <cell r="G1651">
            <v>68527</v>
          </cell>
          <cell r="H1651">
            <v>68212</v>
          </cell>
          <cell r="I1651">
            <v>0</v>
          </cell>
          <cell r="J1651">
            <v>0</v>
          </cell>
          <cell r="K1651">
            <v>0</v>
          </cell>
          <cell r="L1651">
            <v>68212</v>
          </cell>
          <cell r="M1651">
            <v>315</v>
          </cell>
          <cell r="N1651">
            <v>315</v>
          </cell>
          <cell r="O1651">
            <v>0</v>
          </cell>
          <cell r="P1651">
            <v>0</v>
          </cell>
          <cell r="Q1651">
            <v>68212</v>
          </cell>
          <cell r="R1651">
            <v>68212</v>
          </cell>
          <cell r="S1651">
            <v>68212</v>
          </cell>
          <cell r="T1651">
            <v>315</v>
          </cell>
          <cell r="U1651">
            <v>68212</v>
          </cell>
          <cell r="V1651">
            <v>0</v>
          </cell>
          <cell r="W1651">
            <v>0</v>
          </cell>
        </row>
        <row r="1652">
          <cell r="A1652" t="str">
            <v>453484</v>
          </cell>
          <cell r="B1652" t="str">
            <v>1251</v>
          </cell>
          <cell r="C1652" t="str">
            <v>12</v>
          </cell>
          <cell r="D1652" t="str">
            <v>75</v>
          </cell>
          <cell r="E1652">
            <v>26</v>
          </cell>
          <cell r="G1652">
            <v>316502</v>
          </cell>
          <cell r="H1652">
            <v>313993</v>
          </cell>
          <cell r="I1652">
            <v>0</v>
          </cell>
          <cell r="J1652">
            <v>0</v>
          </cell>
          <cell r="K1652">
            <v>0</v>
          </cell>
          <cell r="L1652">
            <v>313993</v>
          </cell>
          <cell r="M1652">
            <v>2509</v>
          </cell>
          <cell r="N1652">
            <v>2509</v>
          </cell>
          <cell r="O1652">
            <v>0</v>
          </cell>
          <cell r="P1652">
            <v>0</v>
          </cell>
          <cell r="Q1652">
            <v>313993</v>
          </cell>
          <cell r="R1652">
            <v>313993</v>
          </cell>
          <cell r="S1652">
            <v>313993</v>
          </cell>
          <cell r="T1652">
            <v>2509</v>
          </cell>
          <cell r="U1652">
            <v>313993</v>
          </cell>
          <cell r="V1652">
            <v>0</v>
          </cell>
          <cell r="W1652">
            <v>0</v>
          </cell>
        </row>
        <row r="1653">
          <cell r="A1653" t="str">
            <v>453484</v>
          </cell>
          <cell r="B1653" t="str">
            <v>1251</v>
          </cell>
          <cell r="C1653" t="str">
            <v>12</v>
          </cell>
          <cell r="D1653" t="str">
            <v>75</v>
          </cell>
          <cell r="E1653">
            <v>27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 t="str">
            <v>453484</v>
          </cell>
          <cell r="B1654" t="str">
            <v>1251</v>
          </cell>
          <cell r="C1654" t="str">
            <v>12</v>
          </cell>
          <cell r="D1654" t="str">
            <v>75</v>
          </cell>
          <cell r="E1654">
            <v>28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 t="str">
            <v>453484</v>
          </cell>
          <cell r="B1655" t="str">
            <v>1251</v>
          </cell>
          <cell r="C1655" t="str">
            <v>12</v>
          </cell>
          <cell r="D1655" t="str">
            <v>75</v>
          </cell>
          <cell r="E1655">
            <v>29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 t="str">
            <v>453484</v>
          </cell>
          <cell r="B1656" t="str">
            <v>1251</v>
          </cell>
          <cell r="C1656" t="str">
            <v>12</v>
          </cell>
          <cell r="D1656" t="str">
            <v>75</v>
          </cell>
          <cell r="E1656">
            <v>30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 t="str">
            <v>453484</v>
          </cell>
          <cell r="B1657" t="str">
            <v>1251</v>
          </cell>
          <cell r="C1657" t="str">
            <v>12</v>
          </cell>
          <cell r="D1657" t="str">
            <v>75</v>
          </cell>
          <cell r="E1657">
            <v>31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 t="str">
            <v>453484</v>
          </cell>
          <cell r="B1658" t="str">
            <v>1251</v>
          </cell>
          <cell r="C1658" t="str">
            <v>12</v>
          </cell>
          <cell r="D1658" t="str">
            <v>75</v>
          </cell>
          <cell r="E1658">
            <v>32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 t="str">
            <v>453484</v>
          </cell>
          <cell r="B1659" t="str">
            <v>1251</v>
          </cell>
          <cell r="C1659" t="str">
            <v>12</v>
          </cell>
          <cell r="D1659" t="str">
            <v>75</v>
          </cell>
          <cell r="E1659">
            <v>33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 t="str">
            <v>453484</v>
          </cell>
          <cell r="B1660" t="str">
            <v>1251</v>
          </cell>
          <cell r="C1660" t="str">
            <v>12</v>
          </cell>
          <cell r="D1660" t="str">
            <v>75</v>
          </cell>
          <cell r="E1660">
            <v>34</v>
          </cell>
          <cell r="G1660">
            <v>318934</v>
          </cell>
          <cell r="H1660">
            <v>314529</v>
          </cell>
          <cell r="I1660">
            <v>0</v>
          </cell>
          <cell r="J1660">
            <v>0</v>
          </cell>
          <cell r="K1660">
            <v>0</v>
          </cell>
          <cell r="L1660">
            <v>315961</v>
          </cell>
          <cell r="M1660">
            <v>2973</v>
          </cell>
          <cell r="N1660">
            <v>2973</v>
          </cell>
          <cell r="O1660">
            <v>0</v>
          </cell>
          <cell r="P1660">
            <v>0</v>
          </cell>
          <cell r="Q1660">
            <v>315961</v>
          </cell>
          <cell r="R1660">
            <v>315961</v>
          </cell>
          <cell r="S1660">
            <v>314529</v>
          </cell>
          <cell r="T1660">
            <v>2973</v>
          </cell>
          <cell r="U1660">
            <v>314529</v>
          </cell>
          <cell r="V1660">
            <v>0</v>
          </cell>
          <cell r="W1660">
            <v>0</v>
          </cell>
        </row>
        <row r="1661">
          <cell r="A1661" t="str">
            <v>453484</v>
          </cell>
          <cell r="B1661" t="str">
            <v>1251</v>
          </cell>
          <cell r="C1661" t="str">
            <v>12</v>
          </cell>
          <cell r="D1661" t="str">
            <v>80</v>
          </cell>
          <cell r="E1661">
            <v>1</v>
          </cell>
          <cell r="G1661">
            <v>140922</v>
          </cell>
          <cell r="H1661">
            <v>141484</v>
          </cell>
          <cell r="I1661">
            <v>140401</v>
          </cell>
          <cell r="J1661">
            <v>0</v>
          </cell>
          <cell r="K1661">
            <v>40129</v>
          </cell>
          <cell r="L1661">
            <v>43343</v>
          </cell>
          <cell r="M1661">
            <v>42935</v>
          </cell>
          <cell r="N1661">
            <v>0</v>
          </cell>
          <cell r="O1661">
            <v>2821</v>
          </cell>
          <cell r="P1661">
            <v>2821</v>
          </cell>
          <cell r="Q1661">
            <v>2763</v>
          </cell>
          <cell r="R1661">
            <v>0</v>
          </cell>
          <cell r="S1661">
            <v>183872</v>
          </cell>
          <cell r="T1661">
            <v>187648</v>
          </cell>
          <cell r="U1661">
            <v>186099</v>
          </cell>
          <cell r="V1661">
            <v>0</v>
          </cell>
          <cell r="W1661">
            <v>0</v>
          </cell>
        </row>
        <row r="1662">
          <cell r="A1662" t="str">
            <v>453484</v>
          </cell>
          <cell r="B1662" t="str">
            <v>1251</v>
          </cell>
          <cell r="C1662" t="str">
            <v>12</v>
          </cell>
          <cell r="D1662" t="str">
            <v>80</v>
          </cell>
          <cell r="E1662">
            <v>5</v>
          </cell>
          <cell r="G1662">
            <v>57660</v>
          </cell>
          <cell r="H1662">
            <v>58868</v>
          </cell>
          <cell r="I1662">
            <v>58084</v>
          </cell>
          <cell r="J1662">
            <v>0</v>
          </cell>
          <cell r="K1662">
            <v>1459</v>
          </cell>
          <cell r="L1662">
            <v>1459</v>
          </cell>
          <cell r="M1662">
            <v>1598</v>
          </cell>
          <cell r="N1662">
            <v>0</v>
          </cell>
          <cell r="O1662">
            <v>40096</v>
          </cell>
          <cell r="P1662">
            <v>61048</v>
          </cell>
          <cell r="Q1662">
            <v>60847</v>
          </cell>
          <cell r="R1662">
            <v>0</v>
          </cell>
          <cell r="S1662">
            <v>5008</v>
          </cell>
          <cell r="T1662">
            <v>7133</v>
          </cell>
          <cell r="U1662">
            <v>7019</v>
          </cell>
          <cell r="V1662">
            <v>0</v>
          </cell>
          <cell r="W1662">
            <v>0</v>
          </cell>
        </row>
        <row r="1663">
          <cell r="A1663" t="str">
            <v>453484</v>
          </cell>
          <cell r="B1663" t="str">
            <v>1251</v>
          </cell>
          <cell r="C1663" t="str">
            <v>12</v>
          </cell>
          <cell r="D1663" t="str">
            <v>80</v>
          </cell>
          <cell r="E1663">
            <v>9</v>
          </cell>
          <cell r="G1663">
            <v>0</v>
          </cell>
          <cell r="H1663">
            <v>346</v>
          </cell>
          <cell r="I1663">
            <v>346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</row>
        <row r="1664">
          <cell r="A1664" t="str">
            <v>453484</v>
          </cell>
          <cell r="B1664" t="str">
            <v>1251</v>
          </cell>
          <cell r="C1664" t="str">
            <v>12</v>
          </cell>
          <cell r="D1664" t="str">
            <v>80</v>
          </cell>
          <cell r="E1664">
            <v>13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</row>
        <row r="1665">
          <cell r="A1665" t="str">
            <v>453484</v>
          </cell>
          <cell r="B1665" t="str">
            <v>1251</v>
          </cell>
          <cell r="C1665" t="str">
            <v>12</v>
          </cell>
          <cell r="D1665" t="str">
            <v>80</v>
          </cell>
          <cell r="E1665">
            <v>17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</row>
        <row r="1666">
          <cell r="A1666" t="str">
            <v>453484</v>
          </cell>
          <cell r="B1666" t="str">
            <v>1251</v>
          </cell>
          <cell r="C1666" t="str">
            <v>12</v>
          </cell>
          <cell r="D1666" t="str">
            <v>80</v>
          </cell>
          <cell r="E1666">
            <v>21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</row>
        <row r="1667">
          <cell r="A1667" t="str">
            <v>453484</v>
          </cell>
          <cell r="B1667" t="str">
            <v>1251</v>
          </cell>
          <cell r="C1667" t="str">
            <v>12</v>
          </cell>
          <cell r="D1667" t="str">
            <v>80</v>
          </cell>
          <cell r="E1667">
            <v>25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</row>
        <row r="1668">
          <cell r="A1668" t="str">
            <v>453484</v>
          </cell>
          <cell r="B1668" t="str">
            <v>1251</v>
          </cell>
          <cell r="C1668" t="str">
            <v>12</v>
          </cell>
          <cell r="D1668" t="str">
            <v>80</v>
          </cell>
          <cell r="E1668">
            <v>29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</row>
        <row r="1669">
          <cell r="A1669" t="str">
            <v>453484</v>
          </cell>
          <cell r="B1669" t="str">
            <v>1251</v>
          </cell>
          <cell r="C1669" t="str">
            <v>12</v>
          </cell>
          <cell r="D1669" t="str">
            <v>80</v>
          </cell>
          <cell r="E1669">
            <v>33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1000</v>
          </cell>
          <cell r="L1669">
            <v>1000</v>
          </cell>
          <cell r="M1669">
            <v>536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1000</v>
          </cell>
          <cell r="T1669">
            <v>1000</v>
          </cell>
          <cell r="U1669">
            <v>536</v>
          </cell>
          <cell r="V1669">
            <v>0</v>
          </cell>
          <cell r="W1669">
            <v>0</v>
          </cell>
        </row>
        <row r="1670">
          <cell r="A1670" t="str">
            <v>453484</v>
          </cell>
          <cell r="B1670" t="str">
            <v>1251</v>
          </cell>
          <cell r="C1670" t="str">
            <v>12</v>
          </cell>
          <cell r="D1670" t="str">
            <v>80</v>
          </cell>
          <cell r="E1670">
            <v>37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289095</v>
          </cell>
          <cell r="L1670">
            <v>317502</v>
          </cell>
          <cell r="M1670">
            <v>314529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1193</v>
          </cell>
          <cell r="U1670">
            <v>1193</v>
          </cell>
          <cell r="V1670">
            <v>0</v>
          </cell>
          <cell r="W1670">
            <v>0</v>
          </cell>
        </row>
        <row r="1671">
          <cell r="A1671" t="str">
            <v>453484</v>
          </cell>
          <cell r="B1671" t="str">
            <v>1251</v>
          </cell>
          <cell r="C1671" t="str">
            <v>12</v>
          </cell>
          <cell r="D1671" t="str">
            <v>80</v>
          </cell>
          <cell r="E1671">
            <v>41</v>
          </cell>
          <cell r="G1671">
            <v>0</v>
          </cell>
          <cell r="H1671">
            <v>239</v>
          </cell>
          <cell r="I1671">
            <v>239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</row>
        <row r="1672">
          <cell r="A1672" t="str">
            <v>453484</v>
          </cell>
          <cell r="B1672" t="str">
            <v>1251</v>
          </cell>
          <cell r="C1672" t="str">
            <v>12</v>
          </cell>
          <cell r="D1672" t="str">
            <v>80</v>
          </cell>
          <cell r="E1672">
            <v>45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 t="str">
            <v>453484</v>
          </cell>
          <cell r="B1673" t="str">
            <v>1251</v>
          </cell>
          <cell r="C1673" t="str">
            <v>12</v>
          </cell>
          <cell r="D1673" t="str">
            <v>80</v>
          </cell>
          <cell r="E1673">
            <v>49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 t="str">
            <v>453484</v>
          </cell>
          <cell r="B1674" t="str">
            <v>1251</v>
          </cell>
          <cell r="C1674" t="str">
            <v>12</v>
          </cell>
          <cell r="D1674" t="str">
            <v>80</v>
          </cell>
          <cell r="E1674">
            <v>53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</row>
        <row r="1675">
          <cell r="A1675" t="str">
            <v>453484</v>
          </cell>
          <cell r="B1675" t="str">
            <v>1251</v>
          </cell>
          <cell r="C1675" t="str">
            <v>12</v>
          </cell>
          <cell r="D1675" t="str">
            <v>80</v>
          </cell>
          <cell r="E1675">
            <v>57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</row>
        <row r="1676">
          <cell r="A1676" t="str">
            <v>453484</v>
          </cell>
          <cell r="B1676" t="str">
            <v>1251</v>
          </cell>
          <cell r="C1676" t="str">
            <v>12</v>
          </cell>
          <cell r="D1676" t="str">
            <v>80</v>
          </cell>
          <cell r="E1676">
            <v>61</v>
          </cell>
          <cell r="G1676">
            <v>0</v>
          </cell>
          <cell r="H1676">
            <v>1432</v>
          </cell>
          <cell r="I1676">
            <v>1432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</row>
        <row r="1677">
          <cell r="A1677" t="str">
            <v>453484</v>
          </cell>
          <cell r="B1677" t="str">
            <v>1251</v>
          </cell>
          <cell r="C1677" t="str">
            <v>12</v>
          </cell>
          <cell r="D1677" t="str">
            <v>80</v>
          </cell>
          <cell r="E1677">
            <v>65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289095</v>
          </cell>
          <cell r="P1677">
            <v>318934</v>
          </cell>
          <cell r="Q1677">
            <v>315961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</row>
        <row r="1678">
          <cell r="A1678" t="str">
            <v>453484</v>
          </cell>
          <cell r="B1678" t="str">
            <v>1251</v>
          </cell>
          <cell r="C1678" t="str">
            <v>12</v>
          </cell>
          <cell r="D1678" t="str">
            <v>80</v>
          </cell>
          <cell r="E1678">
            <v>69</v>
          </cell>
          <cell r="G1678">
            <v>6114</v>
          </cell>
          <cell r="H1678">
            <v>8694</v>
          </cell>
          <cell r="I1678">
            <v>8993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</row>
        <row r="1679">
          <cell r="A1679" t="str">
            <v>453484</v>
          </cell>
          <cell r="B1679" t="str">
            <v>1251</v>
          </cell>
          <cell r="C1679" t="str">
            <v>12</v>
          </cell>
          <cell r="D1679" t="str">
            <v>80</v>
          </cell>
          <cell r="E1679">
            <v>73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</row>
        <row r="1680">
          <cell r="A1680" t="str">
            <v>453484</v>
          </cell>
          <cell r="B1680" t="str">
            <v>1251</v>
          </cell>
          <cell r="C1680" t="str">
            <v>12</v>
          </cell>
          <cell r="D1680" t="str">
            <v>80</v>
          </cell>
          <cell r="E1680">
            <v>77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</row>
        <row r="1681">
          <cell r="A1681" t="str">
            <v>453484</v>
          </cell>
          <cell r="B1681" t="str">
            <v>1251</v>
          </cell>
          <cell r="C1681" t="str">
            <v>12</v>
          </cell>
          <cell r="D1681" t="str">
            <v>80</v>
          </cell>
          <cell r="E1681">
            <v>81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</row>
        <row r="1682">
          <cell r="A1682" t="str">
            <v>453484</v>
          </cell>
          <cell r="B1682" t="str">
            <v>1251</v>
          </cell>
          <cell r="C1682" t="str">
            <v>12</v>
          </cell>
          <cell r="D1682" t="str">
            <v>80</v>
          </cell>
          <cell r="E1682">
            <v>85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</row>
        <row r="1683">
          <cell r="A1683" t="str">
            <v>453484</v>
          </cell>
          <cell r="B1683" t="str">
            <v>1251</v>
          </cell>
          <cell r="C1683" t="str">
            <v>12</v>
          </cell>
          <cell r="D1683" t="str">
            <v>80</v>
          </cell>
          <cell r="E1683">
            <v>89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 t="str">
            <v>453484</v>
          </cell>
          <cell r="B1684" t="str">
            <v>1251</v>
          </cell>
          <cell r="C1684" t="str">
            <v>12</v>
          </cell>
          <cell r="D1684" t="str">
            <v>80</v>
          </cell>
          <cell r="E1684">
            <v>93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200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 t="str">
            <v>453484</v>
          </cell>
          <cell r="B1685" t="str">
            <v>1251</v>
          </cell>
          <cell r="C1685" t="str">
            <v>12</v>
          </cell>
          <cell r="D1685" t="str">
            <v>80</v>
          </cell>
          <cell r="E1685">
            <v>97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200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 t="str">
            <v>453484</v>
          </cell>
          <cell r="B1686" t="str">
            <v>1251</v>
          </cell>
          <cell r="C1686" t="str">
            <v>12</v>
          </cell>
          <cell r="D1686" t="str">
            <v>80</v>
          </cell>
          <cell r="E1686">
            <v>101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 t="str">
            <v>453484</v>
          </cell>
          <cell r="B1687" t="str">
            <v>1251</v>
          </cell>
          <cell r="C1687" t="str">
            <v>12</v>
          </cell>
          <cell r="D1687" t="str">
            <v>80</v>
          </cell>
          <cell r="E1687">
            <v>105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 t="str">
            <v>453484</v>
          </cell>
          <cell r="B1688" t="str">
            <v>1251</v>
          </cell>
          <cell r="C1688" t="str">
            <v>12</v>
          </cell>
          <cell r="D1688" t="str">
            <v>80</v>
          </cell>
          <cell r="E1688">
            <v>109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 t="str">
            <v>453484</v>
          </cell>
          <cell r="B1689" t="str">
            <v>1251</v>
          </cell>
          <cell r="C1689" t="str">
            <v>12</v>
          </cell>
          <cell r="D1689" t="str">
            <v>80</v>
          </cell>
          <cell r="E1689">
            <v>113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 t="str">
            <v>453484</v>
          </cell>
          <cell r="B1690" t="str">
            <v>1251</v>
          </cell>
          <cell r="C1690" t="str">
            <v>12</v>
          </cell>
          <cell r="D1690" t="str">
            <v>80</v>
          </cell>
          <cell r="E1690">
            <v>117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 t="str">
            <v>453484</v>
          </cell>
          <cell r="B1691" t="str">
            <v>1251</v>
          </cell>
          <cell r="C1691" t="str">
            <v>12</v>
          </cell>
          <cell r="D1691" t="str">
            <v>80</v>
          </cell>
          <cell r="E1691">
            <v>121</v>
          </cell>
          <cell r="G1691">
            <v>6114</v>
          </cell>
          <cell r="H1691">
            <v>8894</v>
          </cell>
          <cell r="I1691">
            <v>9193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282981</v>
          </cell>
          <cell r="P1691">
            <v>305550</v>
          </cell>
          <cell r="Q1691">
            <v>305162</v>
          </cell>
          <cell r="R1691">
            <v>0</v>
          </cell>
          <cell r="S1691">
            <v>0</v>
          </cell>
          <cell r="T1691">
            <v>4490</v>
          </cell>
          <cell r="U1691">
            <v>1606</v>
          </cell>
          <cell r="V1691">
            <v>0</v>
          </cell>
          <cell r="W1691">
            <v>0</v>
          </cell>
        </row>
        <row r="1692">
          <cell r="A1692" t="str">
            <v>453484</v>
          </cell>
          <cell r="B1692" t="str">
            <v>1251</v>
          </cell>
          <cell r="C1692" t="str">
            <v>12</v>
          </cell>
          <cell r="D1692" t="str">
            <v>80</v>
          </cell>
          <cell r="E1692">
            <v>125</v>
          </cell>
          <cell r="G1692">
            <v>0</v>
          </cell>
          <cell r="H1692">
            <v>4490</v>
          </cell>
          <cell r="I1692">
            <v>4490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</row>
        <row r="1693">
          <cell r="A1693" t="str">
            <v>453484</v>
          </cell>
          <cell r="B1693" t="str">
            <v>1251</v>
          </cell>
          <cell r="C1693" t="str">
            <v>12</v>
          </cell>
          <cell r="D1693" t="str">
            <v>80</v>
          </cell>
          <cell r="E1693">
            <v>129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</row>
        <row r="1694">
          <cell r="A1694" t="str">
            <v>453484</v>
          </cell>
          <cell r="B1694" t="str">
            <v>1251</v>
          </cell>
          <cell r="C1694" t="str">
            <v>12</v>
          </cell>
          <cell r="D1694" t="str">
            <v>80</v>
          </cell>
          <cell r="E1694">
            <v>133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-1964</v>
          </cell>
          <cell r="R1694">
            <v>0</v>
          </cell>
          <cell r="S1694">
            <v>0</v>
          </cell>
          <cell r="T1694">
            <v>0</v>
          </cell>
          <cell r="U1694">
            <v>-1964</v>
          </cell>
          <cell r="V1694">
            <v>0</v>
          </cell>
          <cell r="W1694">
            <v>0</v>
          </cell>
        </row>
        <row r="1695">
          <cell r="A1695" t="str">
            <v>453484</v>
          </cell>
          <cell r="B1695" t="str">
            <v>1251</v>
          </cell>
          <cell r="C1695" t="str">
            <v>12</v>
          </cell>
          <cell r="D1695" t="str">
            <v>80</v>
          </cell>
          <cell r="E1695">
            <v>137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</row>
        <row r="1696">
          <cell r="A1696" t="str">
            <v>453484</v>
          </cell>
          <cell r="B1696" t="str">
            <v>1251</v>
          </cell>
          <cell r="C1696" t="str">
            <v>12</v>
          </cell>
          <cell r="D1696" t="str">
            <v>80</v>
          </cell>
          <cell r="E1696">
            <v>141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</row>
        <row r="1697">
          <cell r="A1697" t="str">
            <v>453484</v>
          </cell>
          <cell r="B1697" t="str">
            <v>1251</v>
          </cell>
          <cell r="C1697" t="str">
            <v>12</v>
          </cell>
          <cell r="D1697" t="str">
            <v>80</v>
          </cell>
          <cell r="E1697">
            <v>145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-26</v>
          </cell>
          <cell r="N1697">
            <v>0</v>
          </cell>
          <cell r="O1697">
            <v>0</v>
          </cell>
          <cell r="P1697">
            <v>0</v>
          </cell>
          <cell r="Q1697">
            <v>-26</v>
          </cell>
          <cell r="R1697">
            <v>0</v>
          </cell>
          <cell r="S1697">
            <v>0</v>
          </cell>
          <cell r="T1697">
            <v>4490</v>
          </cell>
          <cell r="U1697">
            <v>6428</v>
          </cell>
          <cell r="V1697">
            <v>0</v>
          </cell>
          <cell r="W1697">
            <v>0</v>
          </cell>
        </row>
        <row r="1698">
          <cell r="A1698" t="str">
            <v>453484</v>
          </cell>
          <cell r="B1698" t="str">
            <v>1251</v>
          </cell>
          <cell r="C1698" t="str">
            <v>12</v>
          </cell>
          <cell r="D1698" t="str">
            <v>80</v>
          </cell>
          <cell r="E1698">
            <v>149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</row>
        <row r="1699">
          <cell r="A1699" t="str">
            <v>453484</v>
          </cell>
          <cell r="B1699" t="str">
            <v>1251</v>
          </cell>
          <cell r="C1699" t="str">
            <v>12</v>
          </cell>
          <cell r="D1699" t="str">
            <v>80</v>
          </cell>
          <cell r="E1699">
            <v>153</v>
          </cell>
          <cell r="G1699">
            <v>0</v>
          </cell>
          <cell r="H1699">
            <v>0</v>
          </cell>
          <cell r="I1699">
            <v>332</v>
          </cell>
          <cell r="J1699">
            <v>0</v>
          </cell>
          <cell r="K1699">
            <v>0</v>
          </cell>
          <cell r="L1699">
            <v>0</v>
          </cell>
          <cell r="M1699">
            <v>126</v>
          </cell>
          <cell r="N1699">
            <v>0</v>
          </cell>
          <cell r="O1699">
            <v>0</v>
          </cell>
          <cell r="P1699">
            <v>0</v>
          </cell>
          <cell r="Q1699">
            <v>458</v>
          </cell>
          <cell r="R1699">
            <v>0</v>
          </cell>
          <cell r="S1699">
            <v>76</v>
          </cell>
          <cell r="T1699">
            <v>76</v>
          </cell>
          <cell r="U1699">
            <v>76</v>
          </cell>
          <cell r="V1699">
            <v>0</v>
          </cell>
          <cell r="W1699">
            <v>0</v>
          </cell>
        </row>
        <row r="1700">
          <cell r="A1700" t="str">
            <v>453484</v>
          </cell>
          <cell r="B1700" t="str">
            <v>1251</v>
          </cell>
          <cell r="C1700" t="str">
            <v>12</v>
          </cell>
          <cell r="D1700" t="str">
            <v>80</v>
          </cell>
          <cell r="E1700">
            <v>157</v>
          </cell>
          <cell r="G1700">
            <v>0</v>
          </cell>
          <cell r="H1700">
            <v>0</v>
          </cell>
          <cell r="I1700">
            <v>76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 t="str">
            <v>450351</v>
          </cell>
          <cell r="B1701" t="str">
            <v>1251</v>
          </cell>
          <cell r="C1701" t="str">
            <v>12</v>
          </cell>
          <cell r="D1701" t="str">
            <v>01</v>
          </cell>
          <cell r="E1701">
            <v>1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7451</v>
          </cell>
          <cell r="L1701">
            <v>6031</v>
          </cell>
          <cell r="M1701">
            <v>14625</v>
          </cell>
          <cell r="N1701">
            <v>16920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22076</v>
          </cell>
          <cell r="T1701">
            <v>22951</v>
          </cell>
          <cell r="U1701">
            <v>0</v>
          </cell>
          <cell r="V1701">
            <v>0</v>
          </cell>
          <cell r="W1701">
            <v>0</v>
          </cell>
        </row>
        <row r="1702">
          <cell r="A1702" t="str">
            <v>450351</v>
          </cell>
          <cell r="B1702" t="str">
            <v>1251</v>
          </cell>
          <cell r="C1702" t="str">
            <v>12</v>
          </cell>
          <cell r="D1702" t="str">
            <v>01</v>
          </cell>
          <cell r="E1702">
            <v>8</v>
          </cell>
          <cell r="G1702">
            <v>2553874</v>
          </cell>
          <cell r="H1702">
            <v>2496646</v>
          </cell>
          <cell r="I1702">
            <v>452829</v>
          </cell>
          <cell r="J1702">
            <v>403973</v>
          </cell>
          <cell r="K1702">
            <v>683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366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</row>
        <row r="1703">
          <cell r="A1703" t="str">
            <v>450351</v>
          </cell>
          <cell r="B1703" t="str">
            <v>1251</v>
          </cell>
          <cell r="C1703" t="str">
            <v>12</v>
          </cell>
          <cell r="D1703" t="str">
            <v>01</v>
          </cell>
          <cell r="E1703">
            <v>15</v>
          </cell>
          <cell r="G1703">
            <v>0</v>
          </cell>
          <cell r="H1703">
            <v>0</v>
          </cell>
          <cell r="I1703">
            <v>3007386</v>
          </cell>
          <cell r="J1703">
            <v>2900985</v>
          </cell>
          <cell r="K1703">
            <v>0</v>
          </cell>
          <cell r="L1703">
            <v>270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</row>
        <row r="1704">
          <cell r="A1704" t="str">
            <v>450351</v>
          </cell>
          <cell r="B1704" t="str">
            <v>1251</v>
          </cell>
          <cell r="C1704" t="str">
            <v>12</v>
          </cell>
          <cell r="D1704" t="str">
            <v>01</v>
          </cell>
          <cell r="E1704">
            <v>22</v>
          </cell>
          <cell r="G1704">
            <v>0</v>
          </cell>
          <cell r="H1704">
            <v>0</v>
          </cell>
          <cell r="I1704">
            <v>0</v>
          </cell>
          <cell r="J1704">
            <v>270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</row>
        <row r="1705">
          <cell r="A1705" t="str">
            <v>450351</v>
          </cell>
          <cell r="B1705" t="str">
            <v>1251</v>
          </cell>
          <cell r="C1705" t="str">
            <v>12</v>
          </cell>
          <cell r="D1705" t="str">
            <v>01</v>
          </cell>
          <cell r="E1705">
            <v>29</v>
          </cell>
          <cell r="G1705">
            <v>0</v>
          </cell>
          <cell r="H1705">
            <v>0</v>
          </cell>
          <cell r="I1705">
            <v>3029462</v>
          </cell>
          <cell r="J1705">
            <v>2924206</v>
          </cell>
          <cell r="K1705">
            <v>19004</v>
          </cell>
          <cell r="L1705">
            <v>15260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14008</v>
          </cell>
          <cell r="T1705">
            <v>10417</v>
          </cell>
          <cell r="U1705">
            <v>0</v>
          </cell>
          <cell r="V1705">
            <v>0</v>
          </cell>
          <cell r="W1705">
            <v>0</v>
          </cell>
        </row>
        <row r="1706">
          <cell r="A1706" t="str">
            <v>450351</v>
          </cell>
          <cell r="B1706" t="str">
            <v>1251</v>
          </cell>
          <cell r="C1706" t="str">
            <v>12</v>
          </cell>
          <cell r="D1706" t="str">
            <v>01</v>
          </cell>
          <cell r="E1706">
            <v>36</v>
          </cell>
          <cell r="G1706">
            <v>0</v>
          </cell>
          <cell r="H1706">
            <v>0</v>
          </cell>
          <cell r="I1706">
            <v>33012</v>
          </cell>
          <cell r="J1706">
            <v>25677</v>
          </cell>
          <cell r="K1706">
            <v>4005</v>
          </cell>
          <cell r="L1706">
            <v>21916</v>
          </cell>
          <cell r="M1706">
            <v>2447</v>
          </cell>
          <cell r="N1706">
            <v>2898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</row>
        <row r="1707">
          <cell r="A1707" t="str">
            <v>450351</v>
          </cell>
          <cell r="B1707" t="str">
            <v>1251</v>
          </cell>
          <cell r="C1707" t="str">
            <v>12</v>
          </cell>
          <cell r="D1707" t="str">
            <v>01</v>
          </cell>
          <cell r="E1707">
            <v>43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6452</v>
          </cell>
          <cell r="P1707">
            <v>24814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</row>
        <row r="1708">
          <cell r="A1708" t="str">
            <v>450351</v>
          </cell>
          <cell r="B1708" t="str">
            <v>1251</v>
          </cell>
          <cell r="C1708" t="str">
            <v>12</v>
          </cell>
          <cell r="D1708" t="str">
            <v>01</v>
          </cell>
          <cell r="E1708">
            <v>50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13101</v>
          </cell>
          <cell r="L1708">
            <v>1009</v>
          </cell>
          <cell r="M1708">
            <v>0</v>
          </cell>
          <cell r="N1708">
            <v>0</v>
          </cell>
          <cell r="O1708">
            <v>1591</v>
          </cell>
          <cell r="P1708">
            <v>1273</v>
          </cell>
          <cell r="Q1708">
            <v>14692</v>
          </cell>
          <cell r="R1708">
            <v>2282</v>
          </cell>
          <cell r="S1708">
            <v>2</v>
          </cell>
          <cell r="T1708">
            <v>133</v>
          </cell>
          <cell r="U1708">
            <v>0</v>
          </cell>
          <cell r="V1708">
            <v>0</v>
          </cell>
          <cell r="W1708">
            <v>0</v>
          </cell>
        </row>
        <row r="1709">
          <cell r="A1709" t="str">
            <v>450351</v>
          </cell>
          <cell r="B1709" t="str">
            <v>1251</v>
          </cell>
          <cell r="C1709" t="str">
            <v>12</v>
          </cell>
          <cell r="D1709" t="str">
            <v>01</v>
          </cell>
          <cell r="E1709">
            <v>57</v>
          </cell>
          <cell r="G1709">
            <v>78156</v>
          </cell>
          <cell r="H1709">
            <v>81915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78158</v>
          </cell>
          <cell r="N1709">
            <v>82048</v>
          </cell>
          <cell r="O1709">
            <v>132314</v>
          </cell>
          <cell r="P1709">
            <v>134821</v>
          </cell>
          <cell r="Q1709">
            <v>3161776</v>
          </cell>
          <cell r="R1709">
            <v>3059027</v>
          </cell>
          <cell r="S1709">
            <v>314560</v>
          </cell>
          <cell r="T1709">
            <v>314560</v>
          </cell>
          <cell r="U1709">
            <v>0</v>
          </cell>
          <cell r="V1709">
            <v>0</v>
          </cell>
          <cell r="W1709">
            <v>0</v>
          </cell>
        </row>
        <row r="1710">
          <cell r="A1710" t="str">
            <v>450351</v>
          </cell>
          <cell r="B1710" t="str">
            <v>1251</v>
          </cell>
          <cell r="C1710" t="str">
            <v>12</v>
          </cell>
          <cell r="D1710" t="str">
            <v>01</v>
          </cell>
          <cell r="E1710">
            <v>64</v>
          </cell>
          <cell r="G1710">
            <v>2548466</v>
          </cell>
          <cell r="H1710">
            <v>2394671</v>
          </cell>
          <cell r="I1710">
            <v>0</v>
          </cell>
          <cell r="J1710">
            <v>0</v>
          </cell>
          <cell r="K1710">
            <v>2863026</v>
          </cell>
          <cell r="L1710">
            <v>2709231</v>
          </cell>
          <cell r="M1710">
            <v>212</v>
          </cell>
          <cell r="N1710">
            <v>-8939</v>
          </cell>
          <cell r="O1710">
            <v>212</v>
          </cell>
          <cell r="P1710">
            <v>-8939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</row>
        <row r="1711">
          <cell r="A1711" t="str">
            <v>450351</v>
          </cell>
          <cell r="B1711" t="str">
            <v>1251</v>
          </cell>
          <cell r="C1711" t="str">
            <v>12</v>
          </cell>
          <cell r="D1711" t="str">
            <v>01</v>
          </cell>
          <cell r="E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212</v>
          </cell>
          <cell r="N1711">
            <v>-8939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</row>
        <row r="1712">
          <cell r="A1712" t="str">
            <v>450351</v>
          </cell>
          <cell r="B1712" t="str">
            <v>1251</v>
          </cell>
          <cell r="C1712" t="str">
            <v>12</v>
          </cell>
          <cell r="D1712" t="str">
            <v>01</v>
          </cell>
          <cell r="E1712">
            <v>78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212</v>
          </cell>
          <cell r="P1712">
            <v>-8939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</row>
        <row r="1713">
          <cell r="A1713" t="str">
            <v>450351</v>
          </cell>
          <cell r="B1713" t="str">
            <v>1251</v>
          </cell>
          <cell r="C1713" t="str">
            <v>12</v>
          </cell>
          <cell r="D1713" t="str">
            <v>01</v>
          </cell>
          <cell r="E1713">
            <v>85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14847</v>
          </cell>
          <cell r="N1713">
            <v>10159</v>
          </cell>
          <cell r="O1713">
            <v>14847</v>
          </cell>
          <cell r="P1713">
            <v>10159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</row>
        <row r="1714">
          <cell r="A1714" t="str">
            <v>450351</v>
          </cell>
          <cell r="B1714" t="str">
            <v>1251</v>
          </cell>
          <cell r="C1714" t="str">
            <v>12</v>
          </cell>
          <cell r="D1714" t="str">
            <v>01</v>
          </cell>
          <cell r="E1714">
            <v>92</v>
          </cell>
          <cell r="G1714">
            <v>191053</v>
          </cell>
          <cell r="H1714">
            <v>255307</v>
          </cell>
          <cell r="I1714">
            <v>80844</v>
          </cell>
          <cell r="J1714">
            <v>111511</v>
          </cell>
          <cell r="K1714">
            <v>110209</v>
          </cell>
          <cell r="L1714">
            <v>143796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</row>
        <row r="1715">
          <cell r="A1715" t="str">
            <v>450351</v>
          </cell>
          <cell r="B1715" t="str">
            <v>1251</v>
          </cell>
          <cell r="C1715" t="str">
            <v>12</v>
          </cell>
          <cell r="D1715" t="str">
            <v>01</v>
          </cell>
          <cell r="E1715">
            <v>99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</row>
        <row r="1716">
          <cell r="A1716" t="str">
            <v>450351</v>
          </cell>
          <cell r="B1716" t="str">
            <v>1251</v>
          </cell>
          <cell r="C1716" t="str">
            <v>12</v>
          </cell>
          <cell r="D1716" t="str">
            <v>01</v>
          </cell>
          <cell r="E1716">
            <v>106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</row>
        <row r="1717">
          <cell r="A1717" t="str">
            <v>450351</v>
          </cell>
          <cell r="B1717" t="str">
            <v>1251</v>
          </cell>
          <cell r="C1717" t="str">
            <v>12</v>
          </cell>
          <cell r="D1717" t="str">
            <v>01</v>
          </cell>
          <cell r="E1717">
            <v>113</v>
          </cell>
          <cell r="G1717">
            <v>191053</v>
          </cell>
          <cell r="H1717">
            <v>255307</v>
          </cell>
          <cell r="I1717">
            <v>0</v>
          </cell>
          <cell r="J1717">
            <v>0</v>
          </cell>
          <cell r="K1717">
            <v>91047</v>
          </cell>
          <cell r="L1717">
            <v>91996</v>
          </cell>
          <cell r="M1717">
            <v>0</v>
          </cell>
          <cell r="N1717">
            <v>0</v>
          </cell>
          <cell r="O1717">
            <v>1591</v>
          </cell>
          <cell r="P1717">
            <v>1273</v>
          </cell>
          <cell r="Q1717">
            <v>424</v>
          </cell>
          <cell r="R1717">
            <v>1273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</row>
        <row r="1718">
          <cell r="A1718" t="str">
            <v>450351</v>
          </cell>
          <cell r="B1718" t="str">
            <v>1251</v>
          </cell>
          <cell r="C1718" t="str">
            <v>12</v>
          </cell>
          <cell r="D1718" t="str">
            <v>01</v>
          </cell>
          <cell r="E1718">
            <v>120</v>
          </cell>
          <cell r="G1718">
            <v>92638</v>
          </cell>
          <cell r="H1718">
            <v>93269</v>
          </cell>
          <cell r="I1718">
            <v>298538</v>
          </cell>
          <cell r="J1718">
            <v>358735</v>
          </cell>
          <cell r="K1718">
            <v>3161776</v>
          </cell>
          <cell r="L1718">
            <v>3059027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</row>
        <row r="1719">
          <cell r="A1719" t="str">
            <v>450351</v>
          </cell>
          <cell r="B1719" t="str">
            <v>1251</v>
          </cell>
          <cell r="C1719" t="str">
            <v>12</v>
          </cell>
          <cell r="D1719" t="str">
            <v>02</v>
          </cell>
          <cell r="E1719">
            <v>1</v>
          </cell>
          <cell r="G1719">
            <v>980500</v>
          </cell>
          <cell r="H1719">
            <v>970666</v>
          </cell>
          <cell r="I1719">
            <v>977672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121100</v>
          </cell>
          <cell r="Q1719">
            <v>124156</v>
          </cell>
          <cell r="R1719">
            <v>124156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</row>
        <row r="1720">
          <cell r="A1720" t="str">
            <v>450351</v>
          </cell>
          <cell r="B1720" t="str">
            <v>1251</v>
          </cell>
          <cell r="C1720" t="str">
            <v>12</v>
          </cell>
          <cell r="D1720" t="str">
            <v>02</v>
          </cell>
          <cell r="E1720">
            <v>6</v>
          </cell>
          <cell r="G1720">
            <v>0</v>
          </cell>
          <cell r="H1720">
            <v>0</v>
          </cell>
          <cell r="I1720">
            <v>0</v>
          </cell>
          <cell r="J1720">
            <v>1101600</v>
          </cell>
          <cell r="K1720">
            <v>1094822</v>
          </cell>
          <cell r="L1720">
            <v>1101828</v>
          </cell>
          <cell r="M1720">
            <v>43095</v>
          </cell>
          <cell r="N1720">
            <v>40380</v>
          </cell>
          <cell r="O1720">
            <v>40380</v>
          </cell>
          <cell r="P1720">
            <v>1144695</v>
          </cell>
          <cell r="Q1720">
            <v>1135202</v>
          </cell>
          <cell r="R1720">
            <v>1142208</v>
          </cell>
          <cell r="S1720">
            <v>0</v>
          </cell>
          <cell r="T1720">
            <v>7205</v>
          </cell>
          <cell r="U1720">
            <v>7205</v>
          </cell>
          <cell r="V1720">
            <v>0</v>
          </cell>
          <cell r="W1720">
            <v>0</v>
          </cell>
        </row>
        <row r="1721">
          <cell r="A1721" t="str">
            <v>450351</v>
          </cell>
          <cell r="B1721" t="str">
            <v>1251</v>
          </cell>
          <cell r="C1721" t="str">
            <v>12</v>
          </cell>
          <cell r="D1721" t="str">
            <v>02</v>
          </cell>
          <cell r="E1721">
            <v>11</v>
          </cell>
          <cell r="G1721">
            <v>0</v>
          </cell>
          <cell r="H1721">
            <v>10126</v>
          </cell>
          <cell r="I1721">
            <v>10126</v>
          </cell>
          <cell r="J1721">
            <v>134000</v>
          </cell>
          <cell r="K1721">
            <v>146751</v>
          </cell>
          <cell r="L1721">
            <v>146751</v>
          </cell>
          <cell r="M1721">
            <v>26484</v>
          </cell>
          <cell r="N1721">
            <v>35870</v>
          </cell>
          <cell r="O1721">
            <v>35870</v>
          </cell>
          <cell r="P1721">
            <v>160484</v>
          </cell>
          <cell r="Q1721">
            <v>199952</v>
          </cell>
          <cell r="R1721">
            <v>199952</v>
          </cell>
          <cell r="S1721">
            <v>4511</v>
          </cell>
          <cell r="T1721">
            <v>6603</v>
          </cell>
          <cell r="U1721">
            <v>6603</v>
          </cell>
          <cell r="V1721">
            <v>0</v>
          </cell>
          <cell r="W1721">
            <v>0</v>
          </cell>
        </row>
        <row r="1722">
          <cell r="A1722" t="str">
            <v>450351</v>
          </cell>
          <cell r="B1722" t="str">
            <v>1251</v>
          </cell>
          <cell r="C1722" t="str">
            <v>12</v>
          </cell>
          <cell r="D1722" t="str">
            <v>02</v>
          </cell>
          <cell r="E1722">
            <v>16</v>
          </cell>
          <cell r="G1722">
            <v>164995</v>
          </cell>
          <cell r="H1722">
            <v>206555</v>
          </cell>
          <cell r="I1722">
            <v>206555</v>
          </cell>
          <cell r="J1722">
            <v>12710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938</v>
          </cell>
          <cell r="P1722">
            <v>20000</v>
          </cell>
          <cell r="Q1722">
            <v>22182</v>
          </cell>
          <cell r="R1722">
            <v>22182</v>
          </cell>
          <cell r="S1722">
            <v>400</v>
          </cell>
          <cell r="T1722">
            <v>596</v>
          </cell>
          <cell r="U1722">
            <v>610</v>
          </cell>
          <cell r="V1722">
            <v>0</v>
          </cell>
          <cell r="W1722">
            <v>0</v>
          </cell>
        </row>
        <row r="1723">
          <cell r="A1723" t="str">
            <v>450351</v>
          </cell>
          <cell r="B1723" t="str">
            <v>1251</v>
          </cell>
          <cell r="C1723" t="str">
            <v>12</v>
          </cell>
          <cell r="D1723" t="str">
            <v>02</v>
          </cell>
          <cell r="E1723">
            <v>21</v>
          </cell>
          <cell r="G1723">
            <v>0</v>
          </cell>
          <cell r="H1723">
            <v>0</v>
          </cell>
          <cell r="I1723">
            <v>0</v>
          </cell>
          <cell r="J1723">
            <v>11100</v>
          </cell>
          <cell r="K1723">
            <v>12667</v>
          </cell>
          <cell r="L1723">
            <v>12667</v>
          </cell>
          <cell r="M1723">
            <v>31500</v>
          </cell>
          <cell r="N1723">
            <v>35445</v>
          </cell>
          <cell r="O1723">
            <v>36397</v>
          </cell>
          <cell r="P1723">
            <v>900</v>
          </cell>
          <cell r="Q1723">
            <v>394</v>
          </cell>
          <cell r="R1723">
            <v>394</v>
          </cell>
          <cell r="S1723">
            <v>32400</v>
          </cell>
          <cell r="T1723">
            <v>35839</v>
          </cell>
          <cell r="U1723">
            <v>36791</v>
          </cell>
          <cell r="V1723">
            <v>0</v>
          </cell>
          <cell r="W1723">
            <v>0</v>
          </cell>
        </row>
        <row r="1724">
          <cell r="A1724" t="str">
            <v>450351</v>
          </cell>
          <cell r="B1724" t="str">
            <v>1251</v>
          </cell>
          <cell r="C1724" t="str">
            <v>12</v>
          </cell>
          <cell r="D1724" t="str">
            <v>02</v>
          </cell>
          <cell r="E1724">
            <v>26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23000</v>
          </cell>
          <cell r="N1724">
            <v>22871</v>
          </cell>
          <cell r="O1724">
            <v>22871</v>
          </cell>
          <cell r="P1724">
            <v>9000</v>
          </cell>
          <cell r="Q1724">
            <v>9349</v>
          </cell>
          <cell r="R1724">
            <v>9349</v>
          </cell>
          <cell r="S1724">
            <v>1500</v>
          </cell>
          <cell r="T1724">
            <v>1684</v>
          </cell>
          <cell r="U1724">
            <v>1684</v>
          </cell>
          <cell r="V1724">
            <v>0</v>
          </cell>
          <cell r="W1724">
            <v>0</v>
          </cell>
        </row>
        <row r="1725">
          <cell r="A1725" t="str">
            <v>450351</v>
          </cell>
          <cell r="B1725" t="str">
            <v>1251</v>
          </cell>
          <cell r="C1725" t="str">
            <v>12</v>
          </cell>
          <cell r="D1725" t="str">
            <v>02</v>
          </cell>
          <cell r="E1725">
            <v>31</v>
          </cell>
          <cell r="G1725">
            <v>33500</v>
          </cell>
          <cell r="H1725">
            <v>33904</v>
          </cell>
          <cell r="I1725">
            <v>33904</v>
          </cell>
          <cell r="J1725">
            <v>100</v>
          </cell>
          <cell r="K1725">
            <v>155</v>
          </cell>
          <cell r="L1725">
            <v>155</v>
          </cell>
          <cell r="M1725">
            <v>33600</v>
          </cell>
          <cell r="N1725">
            <v>34059</v>
          </cell>
          <cell r="O1725">
            <v>34059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</row>
        <row r="1726">
          <cell r="A1726" t="str">
            <v>450351</v>
          </cell>
          <cell r="B1726" t="str">
            <v>1251</v>
          </cell>
          <cell r="C1726" t="str">
            <v>12</v>
          </cell>
          <cell r="D1726" t="str">
            <v>02</v>
          </cell>
          <cell r="E1726">
            <v>36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225484</v>
          </cell>
          <cell r="T1726">
            <v>269301</v>
          </cell>
          <cell r="U1726">
            <v>270253</v>
          </cell>
          <cell r="V1726">
            <v>0</v>
          </cell>
          <cell r="W1726">
            <v>0</v>
          </cell>
        </row>
        <row r="1727">
          <cell r="A1727" t="str">
            <v>450351</v>
          </cell>
          <cell r="B1727" t="str">
            <v>1251</v>
          </cell>
          <cell r="C1727" t="str">
            <v>12</v>
          </cell>
          <cell r="D1727" t="str">
            <v>02</v>
          </cell>
          <cell r="E1727">
            <v>41</v>
          </cell>
          <cell r="G1727">
            <v>5511</v>
          </cell>
          <cell r="H1727">
            <v>7152</v>
          </cell>
          <cell r="I1727">
            <v>7152</v>
          </cell>
          <cell r="J1727">
            <v>243705</v>
          </cell>
          <cell r="K1727">
            <v>276453</v>
          </cell>
          <cell r="L1727">
            <v>277405</v>
          </cell>
          <cell r="M1727">
            <v>18600</v>
          </cell>
          <cell r="N1727">
            <v>27960</v>
          </cell>
          <cell r="O1727">
            <v>27960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 t="str">
            <v>450351</v>
          </cell>
          <cell r="B1728" t="str">
            <v>1251</v>
          </cell>
          <cell r="C1728" t="str">
            <v>12</v>
          </cell>
          <cell r="D1728" t="str">
            <v>02</v>
          </cell>
          <cell r="E1728">
            <v>46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18600</v>
          </cell>
          <cell r="Q1728">
            <v>27960</v>
          </cell>
          <cell r="R1728">
            <v>27960</v>
          </cell>
          <cell r="S1728">
            <v>1407000</v>
          </cell>
          <cell r="T1728">
            <v>1439615</v>
          </cell>
          <cell r="U1728">
            <v>1447573</v>
          </cell>
          <cell r="V1728">
            <v>0</v>
          </cell>
          <cell r="W1728">
            <v>0</v>
          </cell>
        </row>
        <row r="1729">
          <cell r="A1729" t="str">
            <v>450351</v>
          </cell>
          <cell r="B1729" t="str">
            <v>1251</v>
          </cell>
          <cell r="C1729" t="str">
            <v>12</v>
          </cell>
          <cell r="D1729" t="str">
            <v>02</v>
          </cell>
          <cell r="E1729">
            <v>51</v>
          </cell>
          <cell r="G1729">
            <v>397300</v>
          </cell>
          <cell r="H1729">
            <v>407842</v>
          </cell>
          <cell r="I1729">
            <v>408837</v>
          </cell>
          <cell r="J1729">
            <v>40700</v>
          </cell>
          <cell r="K1729">
            <v>41671</v>
          </cell>
          <cell r="L1729">
            <v>41671</v>
          </cell>
          <cell r="M1729">
            <v>16000</v>
          </cell>
          <cell r="N1729">
            <v>16977</v>
          </cell>
          <cell r="O1729">
            <v>16977</v>
          </cell>
          <cell r="P1729">
            <v>6000</v>
          </cell>
          <cell r="Q1729">
            <v>9385</v>
          </cell>
          <cell r="R1729">
            <v>9385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 t="str">
            <v>450351</v>
          </cell>
          <cell r="B1730" t="str">
            <v>1251</v>
          </cell>
          <cell r="C1730" t="str">
            <v>12</v>
          </cell>
          <cell r="D1730" t="str">
            <v>02</v>
          </cell>
          <cell r="E1730">
            <v>56</v>
          </cell>
          <cell r="G1730">
            <v>0</v>
          </cell>
          <cell r="H1730">
            <v>0</v>
          </cell>
          <cell r="I1730">
            <v>0</v>
          </cell>
          <cell r="J1730">
            <v>460000</v>
          </cell>
          <cell r="K1730">
            <v>475875</v>
          </cell>
          <cell r="L1730">
            <v>476870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 t="str">
            <v>450351</v>
          </cell>
          <cell r="B1731" t="str">
            <v>1251</v>
          </cell>
          <cell r="C1731" t="str">
            <v>12</v>
          </cell>
          <cell r="D1731" t="str">
            <v>03</v>
          </cell>
          <cell r="E1731">
            <v>1</v>
          </cell>
          <cell r="G1731">
            <v>58800</v>
          </cell>
          <cell r="H1731">
            <v>54116</v>
          </cell>
          <cell r="I1731">
            <v>54116</v>
          </cell>
          <cell r="J1731">
            <v>188000</v>
          </cell>
          <cell r="K1731">
            <v>176989</v>
          </cell>
          <cell r="L1731">
            <v>176989</v>
          </cell>
          <cell r="M1731">
            <v>63000</v>
          </cell>
          <cell r="N1731">
            <v>57209</v>
          </cell>
          <cell r="O1731">
            <v>57209</v>
          </cell>
          <cell r="P1731">
            <v>6800</v>
          </cell>
          <cell r="Q1731">
            <v>7193</v>
          </cell>
          <cell r="R1731">
            <v>7193</v>
          </cell>
          <cell r="S1731">
            <v>250</v>
          </cell>
          <cell r="T1731">
            <v>197</v>
          </cell>
          <cell r="U1731">
            <v>197</v>
          </cell>
          <cell r="V1731">
            <v>0</v>
          </cell>
          <cell r="W1731">
            <v>0</v>
          </cell>
        </row>
        <row r="1732">
          <cell r="A1732" t="str">
            <v>450351</v>
          </cell>
          <cell r="B1732" t="str">
            <v>1251</v>
          </cell>
          <cell r="C1732" t="str">
            <v>12</v>
          </cell>
          <cell r="D1732" t="str">
            <v>03</v>
          </cell>
          <cell r="E1732">
            <v>6</v>
          </cell>
          <cell r="G1732">
            <v>1600</v>
          </cell>
          <cell r="H1732">
            <v>1437</v>
          </cell>
          <cell r="I1732">
            <v>1437</v>
          </cell>
          <cell r="J1732">
            <v>0</v>
          </cell>
          <cell r="K1732">
            <v>0</v>
          </cell>
          <cell r="L1732">
            <v>0</v>
          </cell>
          <cell r="M1732">
            <v>150</v>
          </cell>
          <cell r="N1732">
            <v>81</v>
          </cell>
          <cell r="O1732">
            <v>81</v>
          </cell>
          <cell r="P1732">
            <v>6100</v>
          </cell>
          <cell r="Q1732">
            <v>6008</v>
          </cell>
          <cell r="R1732">
            <v>6008</v>
          </cell>
          <cell r="S1732">
            <v>65000</v>
          </cell>
          <cell r="T1732">
            <v>65621</v>
          </cell>
          <cell r="U1732">
            <v>65621</v>
          </cell>
          <cell r="V1732">
            <v>0</v>
          </cell>
          <cell r="W1732">
            <v>0</v>
          </cell>
        </row>
        <row r="1733">
          <cell r="A1733" t="str">
            <v>450351</v>
          </cell>
          <cell r="B1733" t="str">
            <v>1251</v>
          </cell>
          <cell r="C1733" t="str">
            <v>12</v>
          </cell>
          <cell r="D1733" t="str">
            <v>03</v>
          </cell>
          <cell r="E1733">
            <v>11</v>
          </cell>
          <cell r="G1733">
            <v>500</v>
          </cell>
          <cell r="H1733">
            <v>1048</v>
          </cell>
          <cell r="I1733">
            <v>1048</v>
          </cell>
          <cell r="J1733">
            <v>3600</v>
          </cell>
          <cell r="K1733">
            <v>3173</v>
          </cell>
          <cell r="L1733">
            <v>3173</v>
          </cell>
          <cell r="M1733">
            <v>212900</v>
          </cell>
          <cell r="N1733">
            <v>258554</v>
          </cell>
          <cell r="O1733">
            <v>258554</v>
          </cell>
          <cell r="P1733">
            <v>606700</v>
          </cell>
          <cell r="Q1733">
            <v>631626</v>
          </cell>
          <cell r="R1733">
            <v>631626</v>
          </cell>
          <cell r="S1733">
            <v>6400</v>
          </cell>
          <cell r="T1733">
            <v>4695</v>
          </cell>
          <cell r="U1733">
            <v>4695</v>
          </cell>
          <cell r="V1733">
            <v>0</v>
          </cell>
          <cell r="W1733">
            <v>0</v>
          </cell>
        </row>
        <row r="1734">
          <cell r="A1734" t="str">
            <v>450351</v>
          </cell>
          <cell r="B1734" t="str">
            <v>1251</v>
          </cell>
          <cell r="C1734" t="str">
            <v>12</v>
          </cell>
          <cell r="D1734" t="str">
            <v>03</v>
          </cell>
          <cell r="E1734">
            <v>16</v>
          </cell>
          <cell r="G1734">
            <v>400</v>
          </cell>
          <cell r="H1734">
            <v>298</v>
          </cell>
          <cell r="I1734">
            <v>298</v>
          </cell>
          <cell r="J1734">
            <v>10000</v>
          </cell>
          <cell r="K1734">
            <v>10151</v>
          </cell>
          <cell r="L1734">
            <v>10151</v>
          </cell>
          <cell r="M1734">
            <v>16800</v>
          </cell>
          <cell r="N1734">
            <v>15144</v>
          </cell>
          <cell r="O1734">
            <v>15144</v>
          </cell>
          <cell r="P1734">
            <v>1000</v>
          </cell>
          <cell r="Q1734">
            <v>1177</v>
          </cell>
          <cell r="R1734">
            <v>1177</v>
          </cell>
          <cell r="S1734">
            <v>10935</v>
          </cell>
          <cell r="T1734">
            <v>7296</v>
          </cell>
          <cell r="U1734">
            <v>7296</v>
          </cell>
          <cell r="V1734">
            <v>0</v>
          </cell>
          <cell r="W1734">
            <v>0</v>
          </cell>
        </row>
        <row r="1735">
          <cell r="A1735" t="str">
            <v>450351</v>
          </cell>
          <cell r="B1735" t="str">
            <v>1251</v>
          </cell>
          <cell r="C1735" t="str">
            <v>12</v>
          </cell>
          <cell r="D1735" t="str">
            <v>03</v>
          </cell>
          <cell r="E1735">
            <v>21</v>
          </cell>
          <cell r="G1735">
            <v>0</v>
          </cell>
          <cell r="H1735">
            <v>0</v>
          </cell>
          <cell r="I1735">
            <v>0</v>
          </cell>
          <cell r="J1735">
            <v>150</v>
          </cell>
          <cell r="K1735">
            <v>172</v>
          </cell>
          <cell r="L1735">
            <v>172</v>
          </cell>
          <cell r="M1735">
            <v>115000</v>
          </cell>
          <cell r="N1735">
            <v>117398</v>
          </cell>
          <cell r="O1735">
            <v>117398</v>
          </cell>
          <cell r="P1735">
            <v>36000</v>
          </cell>
          <cell r="Q1735">
            <v>39798</v>
          </cell>
          <cell r="R1735">
            <v>39798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 t="str">
            <v>450351</v>
          </cell>
          <cell r="B1736" t="str">
            <v>1251</v>
          </cell>
          <cell r="C1736" t="str">
            <v>12</v>
          </cell>
          <cell r="D1736" t="str">
            <v>03</v>
          </cell>
          <cell r="E1736">
            <v>26</v>
          </cell>
          <cell r="G1736">
            <v>49000</v>
          </cell>
          <cell r="H1736">
            <v>36820</v>
          </cell>
          <cell r="I1736">
            <v>36820</v>
          </cell>
          <cell r="J1736">
            <v>69600</v>
          </cell>
          <cell r="K1736">
            <v>67206</v>
          </cell>
          <cell r="L1736">
            <v>67206</v>
          </cell>
          <cell r="M1736">
            <v>109335</v>
          </cell>
          <cell r="N1736">
            <v>107946</v>
          </cell>
          <cell r="O1736">
            <v>107946</v>
          </cell>
          <cell r="P1736">
            <v>0</v>
          </cell>
          <cell r="Q1736">
            <v>0</v>
          </cell>
          <cell r="R1736">
            <v>0</v>
          </cell>
          <cell r="S1736">
            <v>3000</v>
          </cell>
          <cell r="T1736">
            <v>5241</v>
          </cell>
          <cell r="U1736">
            <v>5241</v>
          </cell>
          <cell r="V1736">
            <v>0</v>
          </cell>
          <cell r="W1736">
            <v>0</v>
          </cell>
        </row>
        <row r="1737">
          <cell r="A1737" t="str">
            <v>450351</v>
          </cell>
          <cell r="B1737" t="str">
            <v>1251</v>
          </cell>
          <cell r="C1737" t="str">
            <v>12</v>
          </cell>
          <cell r="D1737" t="str">
            <v>03</v>
          </cell>
          <cell r="E1737">
            <v>31</v>
          </cell>
          <cell r="G1737">
            <v>394020</v>
          </cell>
          <cell r="H1737">
            <v>383054</v>
          </cell>
          <cell r="I1737">
            <v>383054</v>
          </cell>
          <cell r="J1737">
            <v>137800</v>
          </cell>
          <cell r="K1737">
            <v>133409</v>
          </cell>
          <cell r="L1737">
            <v>133409</v>
          </cell>
          <cell r="M1737">
            <v>137832</v>
          </cell>
          <cell r="N1737">
            <v>129544</v>
          </cell>
          <cell r="O1737">
            <v>129544</v>
          </cell>
          <cell r="P1737">
            <v>9000</v>
          </cell>
          <cell r="Q1737">
            <v>3754</v>
          </cell>
          <cell r="R1737">
            <v>3754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 t="str">
            <v>450351</v>
          </cell>
          <cell r="B1738" t="str">
            <v>1251</v>
          </cell>
          <cell r="C1738" t="str">
            <v>12</v>
          </cell>
          <cell r="D1738" t="str">
            <v>03</v>
          </cell>
          <cell r="E1738">
            <v>36</v>
          </cell>
          <cell r="G1738">
            <v>146832</v>
          </cell>
          <cell r="H1738">
            <v>133298</v>
          </cell>
          <cell r="I1738">
            <v>133298</v>
          </cell>
          <cell r="J1738">
            <v>500</v>
          </cell>
          <cell r="K1738">
            <v>639</v>
          </cell>
          <cell r="L1738">
            <v>625</v>
          </cell>
          <cell r="M1738">
            <v>0</v>
          </cell>
          <cell r="N1738">
            <v>0</v>
          </cell>
          <cell r="O1738">
            <v>0</v>
          </cell>
          <cell r="P1738">
            <v>40</v>
          </cell>
          <cell r="Q1738">
            <v>28</v>
          </cell>
          <cell r="R1738">
            <v>28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 t="str">
            <v>450351</v>
          </cell>
          <cell r="B1739" t="str">
            <v>1251</v>
          </cell>
          <cell r="C1739" t="str">
            <v>12</v>
          </cell>
          <cell r="D1739" t="str">
            <v>03</v>
          </cell>
          <cell r="E1739">
            <v>41</v>
          </cell>
          <cell r="G1739">
            <v>540</v>
          </cell>
          <cell r="H1739">
            <v>667</v>
          </cell>
          <cell r="I1739">
            <v>653</v>
          </cell>
          <cell r="J1739">
            <v>0</v>
          </cell>
          <cell r="K1739">
            <v>0</v>
          </cell>
          <cell r="L1739">
            <v>0</v>
          </cell>
          <cell r="M1739">
            <v>1040</v>
          </cell>
          <cell r="N1739">
            <v>1305</v>
          </cell>
          <cell r="O1739">
            <v>1305</v>
          </cell>
          <cell r="P1739">
            <v>1303732</v>
          </cell>
          <cell r="Q1739">
            <v>1298503</v>
          </cell>
          <cell r="R1739">
            <v>1298489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 t="str">
            <v>450351</v>
          </cell>
          <cell r="B1740" t="str">
            <v>1251</v>
          </cell>
          <cell r="C1740" t="str">
            <v>12</v>
          </cell>
          <cell r="D1740" t="str">
            <v>03</v>
          </cell>
          <cell r="E1740">
            <v>46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 t="str">
            <v>450351</v>
          </cell>
          <cell r="B1741" t="str">
            <v>1251</v>
          </cell>
          <cell r="C1741" t="str">
            <v>12</v>
          </cell>
          <cell r="D1741" t="str">
            <v>03</v>
          </cell>
          <cell r="E1741">
            <v>51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6</v>
          </cell>
          <cell r="O1741">
            <v>6</v>
          </cell>
          <cell r="P1741">
            <v>0</v>
          </cell>
          <cell r="Q1741">
            <v>0</v>
          </cell>
          <cell r="R1741">
            <v>0</v>
          </cell>
          <cell r="S1741">
            <v>10350</v>
          </cell>
          <cell r="T1741">
            <v>13089</v>
          </cell>
          <cell r="U1741">
            <v>13089</v>
          </cell>
          <cell r="V1741">
            <v>0</v>
          </cell>
          <cell r="W1741">
            <v>0</v>
          </cell>
        </row>
        <row r="1742">
          <cell r="A1742" t="str">
            <v>450351</v>
          </cell>
          <cell r="B1742" t="str">
            <v>1251</v>
          </cell>
          <cell r="C1742" t="str">
            <v>12</v>
          </cell>
          <cell r="D1742" t="str">
            <v>03</v>
          </cell>
          <cell r="E1742">
            <v>56</v>
          </cell>
          <cell r="G1742">
            <v>10350</v>
          </cell>
          <cell r="H1742">
            <v>13095</v>
          </cell>
          <cell r="I1742">
            <v>13095</v>
          </cell>
          <cell r="J1742">
            <v>780</v>
          </cell>
          <cell r="K1742">
            <v>2525</v>
          </cell>
          <cell r="L1742">
            <v>2525</v>
          </cell>
          <cell r="M1742">
            <v>0</v>
          </cell>
          <cell r="N1742">
            <v>0</v>
          </cell>
          <cell r="O1742">
            <v>0</v>
          </cell>
          <cell r="P1742">
            <v>780</v>
          </cell>
          <cell r="Q1742">
            <v>2525</v>
          </cell>
          <cell r="R1742">
            <v>2525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</row>
        <row r="1743">
          <cell r="A1743" t="str">
            <v>450351</v>
          </cell>
          <cell r="B1743" t="str">
            <v>1251</v>
          </cell>
          <cell r="C1743" t="str">
            <v>12</v>
          </cell>
          <cell r="D1743" t="str">
            <v>03</v>
          </cell>
          <cell r="E1743">
            <v>61</v>
          </cell>
          <cell r="G1743">
            <v>11130</v>
          </cell>
          <cell r="H1743">
            <v>15620</v>
          </cell>
          <cell r="I1743">
            <v>15620</v>
          </cell>
          <cell r="J1743">
            <v>1314862</v>
          </cell>
          <cell r="K1743">
            <v>1314123</v>
          </cell>
          <cell r="L1743">
            <v>1314109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 t="str">
            <v>450351</v>
          </cell>
          <cell r="B1744" t="str">
            <v>1251</v>
          </cell>
          <cell r="C1744" t="str">
            <v>12</v>
          </cell>
          <cell r="D1744" t="str">
            <v>04</v>
          </cell>
          <cell r="E1744">
            <v>1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 t="str">
            <v>450351</v>
          </cell>
          <cell r="B1745" t="str">
            <v>1251</v>
          </cell>
          <cell r="C1745" t="str">
            <v>12</v>
          </cell>
          <cell r="D1745" t="str">
            <v>04</v>
          </cell>
          <cell r="E1745">
            <v>6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</row>
        <row r="1746">
          <cell r="A1746" t="str">
            <v>450351</v>
          </cell>
          <cell r="B1746" t="str">
            <v>1251</v>
          </cell>
          <cell r="C1746" t="str">
            <v>12</v>
          </cell>
          <cell r="D1746" t="str">
            <v>04</v>
          </cell>
          <cell r="E1746">
            <v>11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 t="str">
            <v>450351</v>
          </cell>
          <cell r="B1747" t="str">
            <v>1251</v>
          </cell>
          <cell r="C1747" t="str">
            <v>12</v>
          </cell>
          <cell r="D1747" t="str">
            <v>04</v>
          </cell>
          <cell r="E1747">
            <v>16</v>
          </cell>
          <cell r="G1747">
            <v>0</v>
          </cell>
          <cell r="H1747">
            <v>700</v>
          </cell>
          <cell r="I1747">
            <v>700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700</v>
          </cell>
          <cell r="O1747">
            <v>700</v>
          </cell>
          <cell r="P1747">
            <v>0</v>
          </cell>
          <cell r="Q1747">
            <v>700</v>
          </cell>
          <cell r="R1747">
            <v>700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 t="str">
            <v>450351</v>
          </cell>
          <cell r="B1748" t="str">
            <v>1251</v>
          </cell>
          <cell r="C1748" t="str">
            <v>12</v>
          </cell>
          <cell r="D1748" t="str">
            <v>04</v>
          </cell>
          <cell r="E1748">
            <v>21</v>
          </cell>
          <cell r="G1748">
            <v>0</v>
          </cell>
          <cell r="H1748">
            <v>700</v>
          </cell>
          <cell r="I1748">
            <v>700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 t="str">
            <v>450351</v>
          </cell>
          <cell r="B1749" t="str">
            <v>1251</v>
          </cell>
          <cell r="C1749" t="str">
            <v>12</v>
          </cell>
          <cell r="D1749" t="str">
            <v>04</v>
          </cell>
          <cell r="E1749">
            <v>26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 t="str">
            <v>450351</v>
          </cell>
          <cell r="B1750" t="str">
            <v>1251</v>
          </cell>
          <cell r="C1750" t="str">
            <v>12</v>
          </cell>
          <cell r="D1750" t="str">
            <v>04</v>
          </cell>
          <cell r="E1750">
            <v>31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 t="str">
            <v>450351</v>
          </cell>
          <cell r="B1751" t="str">
            <v>1251</v>
          </cell>
          <cell r="C1751" t="str">
            <v>12</v>
          </cell>
          <cell r="D1751" t="str">
            <v>04</v>
          </cell>
          <cell r="E1751">
            <v>36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 t="str">
            <v>450351</v>
          </cell>
          <cell r="B1752" t="str">
            <v>1251</v>
          </cell>
          <cell r="C1752" t="str">
            <v>12</v>
          </cell>
          <cell r="D1752" t="str">
            <v>05</v>
          </cell>
          <cell r="E1752">
            <v>1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 t="str">
            <v>450351</v>
          </cell>
          <cell r="B1753" t="str">
            <v>1251</v>
          </cell>
          <cell r="C1753" t="str">
            <v>12</v>
          </cell>
          <cell r="D1753" t="str">
            <v>05</v>
          </cell>
          <cell r="E1753">
            <v>6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7614</v>
          </cell>
          <cell r="L1753">
            <v>7614</v>
          </cell>
          <cell r="M1753">
            <v>0</v>
          </cell>
          <cell r="N1753">
            <v>30</v>
          </cell>
          <cell r="O1753">
            <v>30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14282</v>
          </cell>
          <cell r="U1753">
            <v>14281</v>
          </cell>
          <cell r="V1753">
            <v>0</v>
          </cell>
          <cell r="W1753">
            <v>0</v>
          </cell>
        </row>
        <row r="1754">
          <cell r="A1754" t="str">
            <v>450351</v>
          </cell>
          <cell r="B1754" t="str">
            <v>1251</v>
          </cell>
          <cell r="C1754" t="str">
            <v>12</v>
          </cell>
          <cell r="D1754" t="str">
            <v>05</v>
          </cell>
          <cell r="E1754">
            <v>11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21926</v>
          </cell>
          <cell r="O1754">
            <v>21925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 t="str">
            <v>450351</v>
          </cell>
          <cell r="B1755" t="str">
            <v>1251</v>
          </cell>
          <cell r="C1755" t="str">
            <v>12</v>
          </cell>
          <cell r="D1755" t="str">
            <v>05</v>
          </cell>
          <cell r="E1755">
            <v>16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 t="str">
            <v>450351</v>
          </cell>
          <cell r="B1756" t="str">
            <v>1251</v>
          </cell>
          <cell r="C1756" t="str">
            <v>12</v>
          </cell>
          <cell r="D1756" t="str">
            <v>05</v>
          </cell>
          <cell r="E1756">
            <v>21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 t="str">
            <v>450351</v>
          </cell>
          <cell r="B1757" t="str">
            <v>1251</v>
          </cell>
          <cell r="C1757" t="str">
            <v>12</v>
          </cell>
          <cell r="D1757" t="str">
            <v>05</v>
          </cell>
          <cell r="E1757">
            <v>26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4498</v>
          </cell>
          <cell r="L1757">
            <v>4498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 t="str">
            <v>450351</v>
          </cell>
          <cell r="B1758" t="str">
            <v>1251</v>
          </cell>
          <cell r="C1758" t="str">
            <v>12</v>
          </cell>
          <cell r="D1758" t="str">
            <v>05</v>
          </cell>
          <cell r="E1758">
            <v>31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4498</v>
          </cell>
          <cell r="L1758">
            <v>4498</v>
          </cell>
          <cell r="M1758">
            <v>0</v>
          </cell>
          <cell r="N1758">
            <v>26424</v>
          </cell>
          <cell r="O1758">
            <v>26423</v>
          </cell>
          <cell r="P1758">
            <v>0</v>
          </cell>
          <cell r="Q1758">
            <v>270</v>
          </cell>
          <cell r="R1758">
            <v>270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 t="str">
            <v>450351</v>
          </cell>
          <cell r="B1759" t="str">
            <v>1251</v>
          </cell>
          <cell r="C1759" t="str">
            <v>12</v>
          </cell>
          <cell r="D1759" t="str">
            <v>05</v>
          </cell>
          <cell r="E1759">
            <v>36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270</v>
          </cell>
          <cell r="O1759">
            <v>270</v>
          </cell>
          <cell r="P1759">
            <v>0</v>
          </cell>
          <cell r="Q1759">
            <v>26694</v>
          </cell>
          <cell r="R1759">
            <v>26693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 t="str">
            <v>450351</v>
          </cell>
          <cell r="B1760" t="str">
            <v>1251</v>
          </cell>
          <cell r="C1760" t="str">
            <v>12</v>
          </cell>
          <cell r="D1760" t="str">
            <v>06</v>
          </cell>
          <cell r="E1760">
            <v>1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 t="str">
            <v>450351</v>
          </cell>
          <cell r="B1761" t="str">
            <v>1251</v>
          </cell>
          <cell r="C1761" t="str">
            <v>12</v>
          </cell>
          <cell r="D1761" t="str">
            <v>06</v>
          </cell>
          <cell r="E1761">
            <v>6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 t="str">
            <v>450351</v>
          </cell>
          <cell r="B1762" t="str">
            <v>1251</v>
          </cell>
          <cell r="C1762" t="str">
            <v>12</v>
          </cell>
          <cell r="D1762" t="str">
            <v>06</v>
          </cell>
          <cell r="E1762">
            <v>11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</row>
        <row r="1763">
          <cell r="A1763" t="str">
            <v>450351</v>
          </cell>
          <cell r="B1763" t="str">
            <v>1251</v>
          </cell>
          <cell r="C1763" t="str">
            <v>12</v>
          </cell>
          <cell r="D1763" t="str">
            <v>06</v>
          </cell>
          <cell r="E1763">
            <v>16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 t="str">
            <v>450351</v>
          </cell>
          <cell r="B1764" t="str">
            <v>1251</v>
          </cell>
          <cell r="C1764" t="str">
            <v>12</v>
          </cell>
          <cell r="D1764" t="str">
            <v>06</v>
          </cell>
          <cell r="E1764">
            <v>21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 t="str">
            <v>450351</v>
          </cell>
          <cell r="B1765" t="str">
            <v>1251</v>
          </cell>
          <cell r="C1765" t="str">
            <v>12</v>
          </cell>
          <cell r="D1765" t="str">
            <v>06</v>
          </cell>
          <cell r="E1765">
            <v>26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 t="str">
            <v>450351</v>
          </cell>
          <cell r="B1766" t="str">
            <v>1251</v>
          </cell>
          <cell r="C1766" t="str">
            <v>12</v>
          </cell>
          <cell r="D1766" t="str">
            <v>06</v>
          </cell>
          <cell r="E1766">
            <v>31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</row>
        <row r="1767">
          <cell r="A1767" t="str">
            <v>450351</v>
          </cell>
          <cell r="B1767" t="str">
            <v>1251</v>
          </cell>
          <cell r="C1767" t="str">
            <v>12</v>
          </cell>
          <cell r="D1767" t="str">
            <v>06</v>
          </cell>
          <cell r="E1767">
            <v>36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 t="str">
            <v>450351</v>
          </cell>
          <cell r="B1768" t="str">
            <v>1251</v>
          </cell>
          <cell r="C1768" t="str">
            <v>12</v>
          </cell>
          <cell r="D1768" t="str">
            <v>06</v>
          </cell>
          <cell r="E1768">
            <v>41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 t="str">
            <v>450351</v>
          </cell>
          <cell r="B1769" t="str">
            <v>1251</v>
          </cell>
          <cell r="C1769" t="str">
            <v>12</v>
          </cell>
          <cell r="D1769" t="str">
            <v>06</v>
          </cell>
          <cell r="E1769">
            <v>46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 t="str">
            <v>450351</v>
          </cell>
          <cell r="B1770" t="str">
            <v>1251</v>
          </cell>
          <cell r="C1770" t="str">
            <v>12</v>
          </cell>
          <cell r="D1770" t="str">
            <v>06</v>
          </cell>
          <cell r="E1770">
            <v>51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 t="str">
            <v>450351</v>
          </cell>
          <cell r="B1771" t="str">
            <v>1251</v>
          </cell>
          <cell r="C1771" t="str">
            <v>12</v>
          </cell>
          <cell r="D1771" t="str">
            <v>06</v>
          </cell>
          <cell r="E1771">
            <v>56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</row>
        <row r="1772">
          <cell r="A1772" t="str">
            <v>450351</v>
          </cell>
          <cell r="B1772" t="str">
            <v>1251</v>
          </cell>
          <cell r="C1772" t="str">
            <v>12</v>
          </cell>
          <cell r="D1772" t="str">
            <v>06</v>
          </cell>
          <cell r="E1772">
            <v>61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 t="str">
            <v>450351</v>
          </cell>
          <cell r="B1773" t="str">
            <v>1251</v>
          </cell>
          <cell r="C1773" t="str">
            <v>12</v>
          </cell>
          <cell r="D1773" t="str">
            <v>06</v>
          </cell>
          <cell r="E1773">
            <v>66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</row>
        <row r="1774">
          <cell r="A1774" t="str">
            <v>450351</v>
          </cell>
          <cell r="B1774" t="str">
            <v>1251</v>
          </cell>
          <cell r="C1774" t="str">
            <v>12</v>
          </cell>
          <cell r="D1774" t="str">
            <v>06</v>
          </cell>
          <cell r="E1774">
            <v>71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</row>
        <row r="1775">
          <cell r="A1775" t="str">
            <v>450351</v>
          </cell>
          <cell r="B1775" t="str">
            <v>1251</v>
          </cell>
          <cell r="C1775" t="str">
            <v>12</v>
          </cell>
          <cell r="D1775" t="str">
            <v>06</v>
          </cell>
          <cell r="E1775">
            <v>76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</row>
        <row r="1776">
          <cell r="A1776" t="str">
            <v>450351</v>
          </cell>
          <cell r="B1776" t="str">
            <v>1251</v>
          </cell>
          <cell r="C1776" t="str">
            <v>12</v>
          </cell>
          <cell r="D1776" t="str">
            <v>06</v>
          </cell>
          <cell r="E1776">
            <v>81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 t="str">
            <v>450351</v>
          </cell>
          <cell r="B1777" t="str">
            <v>1251</v>
          </cell>
          <cell r="C1777" t="str">
            <v>12</v>
          </cell>
          <cell r="D1777" t="str">
            <v>06</v>
          </cell>
          <cell r="E1777">
            <v>86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 t="str">
            <v>450351</v>
          </cell>
          <cell r="B1778" t="str">
            <v>1251</v>
          </cell>
          <cell r="C1778" t="str">
            <v>12</v>
          </cell>
          <cell r="D1778" t="str">
            <v>06</v>
          </cell>
          <cell r="E1778">
            <v>91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</row>
        <row r="1779">
          <cell r="A1779" t="str">
            <v>450351</v>
          </cell>
          <cell r="B1779" t="str">
            <v>1251</v>
          </cell>
          <cell r="C1779" t="str">
            <v>12</v>
          </cell>
          <cell r="D1779" t="str">
            <v>06</v>
          </cell>
          <cell r="E1779">
            <v>96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 t="str">
            <v>450351</v>
          </cell>
          <cell r="B1780" t="str">
            <v>1251</v>
          </cell>
          <cell r="C1780" t="str">
            <v>12</v>
          </cell>
          <cell r="D1780" t="str">
            <v>06</v>
          </cell>
          <cell r="E1780">
            <v>101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 t="str">
            <v>450351</v>
          </cell>
          <cell r="B1781" t="str">
            <v>1251</v>
          </cell>
          <cell r="C1781" t="str">
            <v>12</v>
          </cell>
          <cell r="D1781" t="str">
            <v>06</v>
          </cell>
          <cell r="E1781">
            <v>106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131</v>
          </cell>
          <cell r="M1781">
            <v>0</v>
          </cell>
          <cell r="N1781">
            <v>0</v>
          </cell>
          <cell r="O1781">
            <v>3759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3890</v>
          </cell>
          <cell r="V1781">
            <v>0</v>
          </cell>
          <cell r="W1781">
            <v>0</v>
          </cell>
        </row>
        <row r="1782">
          <cell r="A1782" t="str">
            <v>450351</v>
          </cell>
          <cell r="B1782" t="str">
            <v>1251</v>
          </cell>
          <cell r="C1782" t="str">
            <v>12</v>
          </cell>
          <cell r="D1782" t="str">
            <v>07</v>
          </cell>
          <cell r="E1782">
            <v>1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 t="str">
            <v>450351</v>
          </cell>
          <cell r="B1783" t="str">
            <v>1251</v>
          </cell>
          <cell r="C1783" t="str">
            <v>12</v>
          </cell>
          <cell r="D1783" t="str">
            <v>07</v>
          </cell>
          <cell r="E1783">
            <v>5</v>
          </cell>
          <cell r="G1783">
            <v>93100</v>
          </cell>
          <cell r="H1783">
            <v>101812</v>
          </cell>
          <cell r="I1783">
            <v>101811</v>
          </cell>
          <cell r="J1783">
            <v>0</v>
          </cell>
          <cell r="K1783">
            <v>47150</v>
          </cell>
          <cell r="L1783">
            <v>89467</v>
          </cell>
          <cell r="M1783">
            <v>89467</v>
          </cell>
          <cell r="N1783">
            <v>0</v>
          </cell>
          <cell r="O1783">
            <v>176000</v>
          </cell>
          <cell r="P1783">
            <v>189148</v>
          </cell>
          <cell r="Q1783">
            <v>189148</v>
          </cell>
          <cell r="R1783">
            <v>0</v>
          </cell>
          <cell r="S1783">
            <v>3000</v>
          </cell>
          <cell r="T1783">
            <v>5241</v>
          </cell>
          <cell r="U1783">
            <v>5241</v>
          </cell>
          <cell r="V1783">
            <v>0</v>
          </cell>
          <cell r="W1783">
            <v>0</v>
          </cell>
        </row>
        <row r="1784">
          <cell r="A1784" t="str">
            <v>450351</v>
          </cell>
          <cell r="B1784" t="str">
            <v>1251</v>
          </cell>
          <cell r="C1784" t="str">
            <v>12</v>
          </cell>
          <cell r="D1784" t="str">
            <v>07</v>
          </cell>
          <cell r="E1784">
            <v>9</v>
          </cell>
          <cell r="G1784">
            <v>9600</v>
          </cell>
          <cell r="H1784">
            <v>10612</v>
          </cell>
          <cell r="I1784">
            <v>10612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24141</v>
          </cell>
          <cell r="P1784">
            <v>25436</v>
          </cell>
          <cell r="Q1784">
            <v>25436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</row>
        <row r="1785">
          <cell r="A1785" t="str">
            <v>450351</v>
          </cell>
          <cell r="B1785" t="str">
            <v>1251</v>
          </cell>
          <cell r="C1785" t="str">
            <v>12</v>
          </cell>
          <cell r="D1785" t="str">
            <v>07</v>
          </cell>
          <cell r="E1785">
            <v>13</v>
          </cell>
          <cell r="G1785">
            <v>0</v>
          </cell>
          <cell r="H1785">
            <v>31</v>
          </cell>
          <cell r="I1785">
            <v>31</v>
          </cell>
          <cell r="J1785">
            <v>0</v>
          </cell>
          <cell r="K1785">
            <v>352991</v>
          </cell>
          <cell r="L1785">
            <v>421747</v>
          </cell>
          <cell r="M1785">
            <v>421746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</row>
        <row r="1786">
          <cell r="A1786" t="str">
            <v>450351</v>
          </cell>
          <cell r="B1786" t="str">
            <v>1251</v>
          </cell>
          <cell r="C1786" t="str">
            <v>12</v>
          </cell>
          <cell r="D1786" t="str">
            <v>07</v>
          </cell>
          <cell r="E1786">
            <v>17</v>
          </cell>
          <cell r="G1786">
            <v>10580</v>
          </cell>
          <cell r="H1786">
            <v>21793</v>
          </cell>
          <cell r="I1786">
            <v>21793</v>
          </cell>
          <cell r="J1786">
            <v>0</v>
          </cell>
          <cell r="K1786">
            <v>0</v>
          </cell>
          <cell r="L1786">
            <v>135</v>
          </cell>
          <cell r="M1786">
            <v>135</v>
          </cell>
          <cell r="N1786">
            <v>0</v>
          </cell>
          <cell r="O1786">
            <v>10580</v>
          </cell>
          <cell r="P1786">
            <v>21928</v>
          </cell>
          <cell r="Q1786">
            <v>21928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</row>
        <row r="1787">
          <cell r="A1787" t="str">
            <v>450351</v>
          </cell>
          <cell r="B1787" t="str">
            <v>1251</v>
          </cell>
          <cell r="C1787" t="str">
            <v>12</v>
          </cell>
          <cell r="D1787" t="str">
            <v>07</v>
          </cell>
          <cell r="E1787">
            <v>21</v>
          </cell>
          <cell r="G1787">
            <v>500</v>
          </cell>
          <cell r="H1787">
            <v>401</v>
          </cell>
          <cell r="I1787">
            <v>401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500</v>
          </cell>
          <cell r="P1787">
            <v>401</v>
          </cell>
          <cell r="Q1787">
            <v>401</v>
          </cell>
          <cell r="R1787">
            <v>0</v>
          </cell>
          <cell r="S1787">
            <v>0</v>
          </cell>
          <cell r="T1787">
            <v>40</v>
          </cell>
          <cell r="U1787">
            <v>40</v>
          </cell>
          <cell r="V1787">
            <v>0</v>
          </cell>
          <cell r="W1787">
            <v>0</v>
          </cell>
        </row>
        <row r="1788">
          <cell r="A1788" t="str">
            <v>450351</v>
          </cell>
          <cell r="B1788" t="str">
            <v>1251</v>
          </cell>
          <cell r="C1788" t="str">
            <v>12</v>
          </cell>
          <cell r="D1788" t="str">
            <v>07</v>
          </cell>
          <cell r="E1788">
            <v>25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2086</v>
          </cell>
          <cell r="M1788">
            <v>2302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</row>
        <row r="1789">
          <cell r="A1789" t="str">
            <v>450351</v>
          </cell>
          <cell r="B1789" t="str">
            <v>1251</v>
          </cell>
          <cell r="C1789" t="str">
            <v>12</v>
          </cell>
          <cell r="D1789" t="str">
            <v>07</v>
          </cell>
          <cell r="E1789">
            <v>29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2126</v>
          </cell>
          <cell r="M1789">
            <v>2342</v>
          </cell>
          <cell r="N1789">
            <v>0</v>
          </cell>
          <cell r="O1789">
            <v>364071</v>
          </cell>
          <cell r="P1789">
            <v>446202</v>
          </cell>
          <cell r="Q1789">
            <v>446417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</row>
        <row r="1790">
          <cell r="A1790" t="str">
            <v>450351</v>
          </cell>
          <cell r="B1790" t="str">
            <v>1251</v>
          </cell>
          <cell r="C1790" t="str">
            <v>12</v>
          </cell>
          <cell r="D1790" t="str">
            <v>08</v>
          </cell>
          <cell r="E1790">
            <v>1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92</v>
          </cell>
          <cell r="R1790">
            <v>92</v>
          </cell>
          <cell r="S1790">
            <v>0</v>
          </cell>
          <cell r="T1790">
            <v>583</v>
          </cell>
          <cell r="U1790">
            <v>583</v>
          </cell>
          <cell r="V1790">
            <v>0</v>
          </cell>
          <cell r="W1790">
            <v>0</v>
          </cell>
        </row>
        <row r="1791">
          <cell r="A1791" t="str">
            <v>450351</v>
          </cell>
          <cell r="B1791" t="str">
            <v>1251</v>
          </cell>
          <cell r="C1791" t="str">
            <v>12</v>
          </cell>
          <cell r="D1791" t="str">
            <v>08</v>
          </cell>
          <cell r="E1791">
            <v>6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675</v>
          </cell>
          <cell r="R1791">
            <v>675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</row>
        <row r="1792">
          <cell r="A1792" t="str">
            <v>450351</v>
          </cell>
          <cell r="B1792" t="str">
            <v>1251</v>
          </cell>
          <cell r="C1792" t="str">
            <v>12</v>
          </cell>
          <cell r="D1792" t="str">
            <v>08</v>
          </cell>
          <cell r="E1792">
            <v>11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</row>
        <row r="1793">
          <cell r="A1793" t="str">
            <v>450351</v>
          </cell>
          <cell r="B1793" t="str">
            <v>1251</v>
          </cell>
          <cell r="C1793" t="str">
            <v>12</v>
          </cell>
          <cell r="D1793" t="str">
            <v>08</v>
          </cell>
          <cell r="E1793">
            <v>16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629</v>
          </cell>
          <cell r="O1793">
            <v>629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</row>
        <row r="1794">
          <cell r="A1794" t="str">
            <v>450351</v>
          </cell>
          <cell r="B1794" t="str">
            <v>1251</v>
          </cell>
          <cell r="C1794" t="str">
            <v>12</v>
          </cell>
          <cell r="D1794" t="str">
            <v>08</v>
          </cell>
          <cell r="E1794">
            <v>21</v>
          </cell>
          <cell r="G1794">
            <v>0</v>
          </cell>
          <cell r="H1794">
            <v>629</v>
          </cell>
          <cell r="I1794">
            <v>629</v>
          </cell>
          <cell r="J1794">
            <v>0</v>
          </cell>
          <cell r="K1794">
            <v>1304</v>
          </cell>
          <cell r="L1794">
            <v>1304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</row>
        <row r="1795">
          <cell r="A1795" t="str">
            <v>450351</v>
          </cell>
          <cell r="B1795" t="str">
            <v>1251</v>
          </cell>
          <cell r="C1795" t="str">
            <v>12</v>
          </cell>
          <cell r="D1795" t="str">
            <v>09</v>
          </cell>
          <cell r="E1795">
            <v>1</v>
          </cell>
          <cell r="G1795">
            <v>25000</v>
          </cell>
          <cell r="H1795">
            <v>7000</v>
          </cell>
          <cell r="I1795">
            <v>7000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25000</v>
          </cell>
          <cell r="T1795">
            <v>7000</v>
          </cell>
          <cell r="U1795">
            <v>7000</v>
          </cell>
          <cell r="V1795">
            <v>0</v>
          </cell>
          <cell r="W1795">
            <v>0</v>
          </cell>
        </row>
        <row r="1796">
          <cell r="A1796" t="str">
            <v>450351</v>
          </cell>
          <cell r="B1796" t="str">
            <v>1251</v>
          </cell>
          <cell r="C1796" t="str">
            <v>12</v>
          </cell>
          <cell r="D1796" t="str">
            <v>09</v>
          </cell>
          <cell r="E1796">
            <v>6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2792791</v>
          </cell>
          <cell r="Q1796">
            <v>2781577</v>
          </cell>
          <cell r="R1796">
            <v>2781577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 t="str">
            <v>450351</v>
          </cell>
          <cell r="B1797" t="str">
            <v>1251</v>
          </cell>
          <cell r="C1797" t="str">
            <v>12</v>
          </cell>
          <cell r="D1797" t="str">
            <v>09</v>
          </cell>
          <cell r="E1797">
            <v>11</v>
          </cell>
          <cell r="G1797">
            <v>0</v>
          </cell>
          <cell r="H1797">
            <v>16312</v>
          </cell>
          <cell r="I1797">
            <v>16096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2792791</v>
          </cell>
          <cell r="Q1797">
            <v>2797889</v>
          </cell>
          <cell r="R1797">
            <v>2797673</v>
          </cell>
          <cell r="S1797">
            <v>0</v>
          </cell>
          <cell r="T1797">
            <v>1100</v>
          </cell>
          <cell r="U1797">
            <v>1100</v>
          </cell>
          <cell r="V1797">
            <v>0</v>
          </cell>
          <cell r="W1797">
            <v>0</v>
          </cell>
        </row>
        <row r="1798">
          <cell r="A1798" t="str">
            <v>450351</v>
          </cell>
          <cell r="B1798" t="str">
            <v>1251</v>
          </cell>
          <cell r="C1798" t="str">
            <v>12</v>
          </cell>
          <cell r="D1798" t="str">
            <v>09</v>
          </cell>
          <cell r="E1798">
            <v>16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3300</v>
          </cell>
          <cell r="R1798">
            <v>3300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 t="str">
            <v>450351</v>
          </cell>
          <cell r="B1799" t="str">
            <v>1251</v>
          </cell>
          <cell r="C1799" t="str">
            <v>12</v>
          </cell>
          <cell r="D1799" t="str">
            <v>09</v>
          </cell>
          <cell r="E1799">
            <v>21</v>
          </cell>
          <cell r="G1799">
            <v>0</v>
          </cell>
          <cell r="H1799">
            <v>4400</v>
          </cell>
          <cell r="I1799">
            <v>4400</v>
          </cell>
          <cell r="J1799">
            <v>2792791</v>
          </cell>
          <cell r="K1799">
            <v>2802289</v>
          </cell>
          <cell r="L1799">
            <v>2802073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 t="str">
            <v>450351</v>
          </cell>
          <cell r="B1800" t="str">
            <v>1251</v>
          </cell>
          <cell r="C1800" t="str">
            <v>12</v>
          </cell>
          <cell r="D1800" t="str">
            <v>09</v>
          </cell>
          <cell r="E1800">
            <v>26</v>
          </cell>
          <cell r="G1800">
            <v>0</v>
          </cell>
          <cell r="H1800">
            <v>0</v>
          </cell>
          <cell r="I1800">
            <v>0</v>
          </cell>
          <cell r="J1800">
            <v>2817791</v>
          </cell>
          <cell r="K1800">
            <v>2809289</v>
          </cell>
          <cell r="L1800">
            <v>2809073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 t="str">
            <v>450351</v>
          </cell>
          <cell r="B1801" t="str">
            <v>1251</v>
          </cell>
          <cell r="C1801" t="str">
            <v>12</v>
          </cell>
          <cell r="D1801" t="str">
            <v>10</v>
          </cell>
          <cell r="E1801">
            <v>1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 t="str">
            <v>450351</v>
          </cell>
          <cell r="B1802" t="str">
            <v>1251</v>
          </cell>
          <cell r="C1802" t="str">
            <v>12</v>
          </cell>
          <cell r="D1802" t="str">
            <v>10</v>
          </cell>
          <cell r="E1802">
            <v>6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 t="str">
            <v>450351</v>
          </cell>
          <cell r="B1803" t="str">
            <v>1251</v>
          </cell>
          <cell r="C1803" t="str">
            <v>12</v>
          </cell>
          <cell r="D1803" t="str">
            <v>10</v>
          </cell>
          <cell r="E1803">
            <v>11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</row>
        <row r="1804">
          <cell r="A1804" t="str">
            <v>450351</v>
          </cell>
          <cell r="B1804" t="str">
            <v>1251</v>
          </cell>
          <cell r="C1804" t="str">
            <v>12</v>
          </cell>
          <cell r="D1804" t="str">
            <v>10</v>
          </cell>
          <cell r="E1804">
            <v>16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</row>
        <row r="1805">
          <cell r="A1805" t="str">
            <v>450351</v>
          </cell>
          <cell r="B1805" t="str">
            <v>1251</v>
          </cell>
          <cell r="C1805" t="str">
            <v>12</v>
          </cell>
          <cell r="D1805" t="str">
            <v>10</v>
          </cell>
          <cell r="E1805">
            <v>21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</row>
        <row r="1806">
          <cell r="A1806" t="str">
            <v>450351</v>
          </cell>
          <cell r="B1806" t="str">
            <v>1251</v>
          </cell>
          <cell r="C1806" t="str">
            <v>12</v>
          </cell>
          <cell r="D1806" t="str">
            <v>10</v>
          </cell>
          <cell r="E1806">
            <v>26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 t="str">
            <v>450351</v>
          </cell>
          <cell r="B1807" t="str">
            <v>1251</v>
          </cell>
          <cell r="C1807" t="str">
            <v>12</v>
          </cell>
          <cell r="D1807" t="str">
            <v>10</v>
          </cell>
          <cell r="E1807">
            <v>31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 t="str">
            <v>450351</v>
          </cell>
          <cell r="B1808" t="str">
            <v>1251</v>
          </cell>
          <cell r="C1808" t="str">
            <v>12</v>
          </cell>
          <cell r="D1808" t="str">
            <v>10</v>
          </cell>
          <cell r="E1808">
            <v>36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 t="str">
            <v>450351</v>
          </cell>
          <cell r="B1809" t="str">
            <v>1251</v>
          </cell>
          <cell r="C1809" t="str">
            <v>12</v>
          </cell>
          <cell r="D1809" t="str">
            <v>10</v>
          </cell>
          <cell r="E1809">
            <v>41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 t="str">
            <v>450351</v>
          </cell>
          <cell r="B1810" t="str">
            <v>1251</v>
          </cell>
          <cell r="C1810" t="str">
            <v>12</v>
          </cell>
          <cell r="D1810" t="str">
            <v>10</v>
          </cell>
          <cell r="E1810">
            <v>46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 t="str">
            <v>450351</v>
          </cell>
          <cell r="B1811" t="str">
            <v>1251</v>
          </cell>
          <cell r="C1811" t="str">
            <v>12</v>
          </cell>
          <cell r="D1811" t="str">
            <v>10</v>
          </cell>
          <cell r="E1811">
            <v>51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 t="str">
            <v>450351</v>
          </cell>
          <cell r="B1812" t="str">
            <v>1251</v>
          </cell>
          <cell r="C1812" t="str">
            <v>12</v>
          </cell>
          <cell r="D1812" t="str">
            <v>10</v>
          </cell>
          <cell r="E1812">
            <v>56</v>
          </cell>
          <cell r="G1812">
            <v>0</v>
          </cell>
          <cell r="H1812">
            <v>212</v>
          </cell>
          <cell r="I1812">
            <v>212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212</v>
          </cell>
          <cell r="R1812">
            <v>212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 t="str">
            <v>450351</v>
          </cell>
          <cell r="B1813" t="str">
            <v>1251</v>
          </cell>
          <cell r="C1813" t="str">
            <v>12</v>
          </cell>
          <cell r="D1813" t="str">
            <v>10</v>
          </cell>
          <cell r="E1813">
            <v>61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 t="str">
            <v>450351</v>
          </cell>
          <cell r="B1814" t="str">
            <v>1251</v>
          </cell>
          <cell r="C1814" t="str">
            <v>12</v>
          </cell>
          <cell r="D1814" t="str">
            <v>10</v>
          </cell>
          <cell r="E1814">
            <v>66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 t="str">
            <v>450351</v>
          </cell>
          <cell r="B1815" t="str">
            <v>1251</v>
          </cell>
          <cell r="C1815" t="str">
            <v>12</v>
          </cell>
          <cell r="D1815" t="str">
            <v>10</v>
          </cell>
          <cell r="E1815">
            <v>71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 t="str">
            <v>450351</v>
          </cell>
          <cell r="B1816" t="str">
            <v>1251</v>
          </cell>
          <cell r="C1816" t="str">
            <v>12</v>
          </cell>
          <cell r="D1816" t="str">
            <v>10</v>
          </cell>
          <cell r="E1816">
            <v>76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 t="str">
            <v>450351</v>
          </cell>
          <cell r="B1817" t="str">
            <v>1251</v>
          </cell>
          <cell r="C1817" t="str">
            <v>12</v>
          </cell>
          <cell r="D1817" t="str">
            <v>10</v>
          </cell>
          <cell r="E1817">
            <v>81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 t="str">
            <v>450351</v>
          </cell>
          <cell r="B1818" t="str">
            <v>1251</v>
          </cell>
          <cell r="C1818" t="str">
            <v>12</v>
          </cell>
          <cell r="D1818" t="str">
            <v>10</v>
          </cell>
          <cell r="E1818">
            <v>86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 t="str">
            <v>450351</v>
          </cell>
          <cell r="B1819" t="str">
            <v>1251</v>
          </cell>
          <cell r="C1819" t="str">
            <v>12</v>
          </cell>
          <cell r="D1819" t="str">
            <v>10</v>
          </cell>
          <cell r="E1819">
            <v>91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 t="str">
            <v>450351</v>
          </cell>
          <cell r="B1820" t="str">
            <v>1251</v>
          </cell>
          <cell r="C1820" t="str">
            <v>12</v>
          </cell>
          <cell r="D1820" t="str">
            <v>10</v>
          </cell>
          <cell r="E1820">
            <v>96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 t="str">
            <v>450351</v>
          </cell>
          <cell r="B1821" t="str">
            <v>1251</v>
          </cell>
          <cell r="C1821" t="str">
            <v>12</v>
          </cell>
          <cell r="D1821" t="str">
            <v>10</v>
          </cell>
          <cell r="E1821">
            <v>101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</row>
        <row r="1822">
          <cell r="A1822" t="str">
            <v>450351</v>
          </cell>
          <cell r="B1822" t="str">
            <v>1251</v>
          </cell>
          <cell r="C1822" t="str">
            <v>12</v>
          </cell>
          <cell r="D1822" t="str">
            <v>10</v>
          </cell>
          <cell r="E1822">
            <v>106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949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</row>
        <row r="1823">
          <cell r="A1823" t="str">
            <v>450351</v>
          </cell>
          <cell r="B1823" t="str">
            <v>1251</v>
          </cell>
          <cell r="C1823" t="str">
            <v>12</v>
          </cell>
          <cell r="D1823" t="str">
            <v>10</v>
          </cell>
          <cell r="E1823">
            <v>111</v>
          </cell>
          <cell r="G1823">
            <v>0</v>
          </cell>
          <cell r="H1823">
            <v>0</v>
          </cell>
          <cell r="I1823">
            <v>949</v>
          </cell>
          <cell r="J1823">
            <v>0</v>
          </cell>
          <cell r="K1823">
            <v>212</v>
          </cell>
          <cell r="L1823">
            <v>1161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</row>
        <row r="1824">
          <cell r="A1824" t="str">
            <v>450351</v>
          </cell>
          <cell r="B1824" t="str">
            <v>1251</v>
          </cell>
          <cell r="C1824" t="str">
            <v>12</v>
          </cell>
          <cell r="D1824" t="str">
            <v>21</v>
          </cell>
          <cell r="E1824">
            <v>1</v>
          </cell>
          <cell r="G1824">
            <v>552411</v>
          </cell>
          <cell r="H1824">
            <v>5784</v>
          </cell>
          <cell r="I1824">
            <v>9874</v>
          </cell>
          <cell r="J1824">
            <v>0</v>
          </cell>
          <cell r="K1824">
            <v>15658</v>
          </cell>
          <cell r="L1824">
            <v>2109</v>
          </cell>
          <cell r="M1824">
            <v>15197</v>
          </cell>
          <cell r="N1824">
            <v>6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</row>
        <row r="1825">
          <cell r="A1825" t="str">
            <v>450351</v>
          </cell>
          <cell r="B1825" t="str">
            <v>1251</v>
          </cell>
          <cell r="C1825" t="str">
            <v>12</v>
          </cell>
          <cell r="D1825" t="str">
            <v>21</v>
          </cell>
          <cell r="E1825">
            <v>1</v>
          </cell>
          <cell r="G1825">
            <v>851121</v>
          </cell>
          <cell r="H1825">
            <v>697968</v>
          </cell>
          <cell r="I1825">
            <v>202326</v>
          </cell>
          <cell r="J1825">
            <v>13247</v>
          </cell>
          <cell r="K1825">
            <v>913541</v>
          </cell>
          <cell r="L1825">
            <v>302904</v>
          </cell>
          <cell r="M1825">
            <v>934372</v>
          </cell>
          <cell r="N1825">
            <v>9858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</row>
        <row r="1826">
          <cell r="A1826" t="str">
            <v>450351</v>
          </cell>
          <cell r="B1826" t="str">
            <v>1251</v>
          </cell>
          <cell r="C1826" t="str">
            <v>12</v>
          </cell>
          <cell r="D1826" t="str">
            <v>21</v>
          </cell>
          <cell r="E1826">
            <v>1</v>
          </cell>
          <cell r="G1826">
            <v>851143</v>
          </cell>
          <cell r="H1826">
            <v>152259</v>
          </cell>
          <cell r="I1826">
            <v>28643</v>
          </cell>
          <cell r="J1826">
            <v>486</v>
          </cell>
          <cell r="K1826">
            <v>181388</v>
          </cell>
          <cell r="L1826">
            <v>60914</v>
          </cell>
          <cell r="M1826">
            <v>118895</v>
          </cell>
          <cell r="N1826">
            <v>1781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 t="str">
            <v>450351</v>
          </cell>
          <cell r="B1827" t="str">
            <v>1251</v>
          </cell>
          <cell r="C1827" t="str">
            <v>12</v>
          </cell>
          <cell r="D1827" t="str">
            <v>21</v>
          </cell>
          <cell r="E1827">
            <v>1</v>
          </cell>
          <cell r="G1827">
            <v>851253</v>
          </cell>
          <cell r="H1827">
            <v>2092</v>
          </cell>
          <cell r="I1827">
            <v>171</v>
          </cell>
          <cell r="J1827">
            <v>448</v>
          </cell>
          <cell r="K1827">
            <v>2711</v>
          </cell>
          <cell r="L1827">
            <v>883</v>
          </cell>
          <cell r="M1827">
            <v>3737</v>
          </cell>
          <cell r="N1827">
            <v>25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 t="str">
            <v>450351</v>
          </cell>
          <cell r="B1828" t="str">
            <v>1251</v>
          </cell>
          <cell r="C1828" t="str">
            <v>12</v>
          </cell>
          <cell r="D1828" t="str">
            <v>21</v>
          </cell>
          <cell r="E1828">
            <v>1</v>
          </cell>
          <cell r="G1828">
            <v>851275</v>
          </cell>
          <cell r="H1828">
            <v>259715</v>
          </cell>
          <cell r="I1828">
            <v>28434</v>
          </cell>
          <cell r="J1828">
            <v>9317</v>
          </cell>
          <cell r="K1828">
            <v>297466</v>
          </cell>
          <cell r="L1828">
            <v>97829</v>
          </cell>
          <cell r="M1828">
            <v>202314</v>
          </cell>
          <cell r="N1828">
            <v>3010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</row>
        <row r="1829">
          <cell r="A1829" t="str">
            <v>450351</v>
          </cell>
          <cell r="B1829" t="str">
            <v>1251</v>
          </cell>
          <cell r="C1829" t="str">
            <v>12</v>
          </cell>
          <cell r="D1829" t="str">
            <v>21</v>
          </cell>
          <cell r="E1829">
            <v>1</v>
          </cell>
          <cell r="G1829">
            <v>851286</v>
          </cell>
          <cell r="H1829">
            <v>1534</v>
          </cell>
          <cell r="I1829">
            <v>298</v>
          </cell>
          <cell r="J1829">
            <v>3</v>
          </cell>
          <cell r="K1829">
            <v>1835</v>
          </cell>
          <cell r="L1829">
            <v>597</v>
          </cell>
          <cell r="M1829">
            <v>1847</v>
          </cell>
          <cell r="N1829">
            <v>30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</row>
        <row r="1830">
          <cell r="A1830" t="str">
            <v>450351</v>
          </cell>
          <cell r="B1830" t="str">
            <v>1251</v>
          </cell>
          <cell r="C1830" t="str">
            <v>12</v>
          </cell>
          <cell r="D1830" t="str">
            <v>21</v>
          </cell>
          <cell r="E1830">
            <v>1</v>
          </cell>
          <cell r="G1830">
            <v>851967</v>
          </cell>
          <cell r="H1830">
            <v>22856</v>
          </cell>
          <cell r="I1830">
            <v>7659</v>
          </cell>
          <cell r="J1830">
            <v>4459</v>
          </cell>
          <cell r="K1830">
            <v>34974</v>
          </cell>
          <cell r="L1830">
            <v>11634</v>
          </cell>
          <cell r="M1830">
            <v>22127</v>
          </cell>
          <cell r="N1830">
            <v>910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</row>
        <row r="1831">
          <cell r="A1831" t="str">
            <v>450351</v>
          </cell>
          <cell r="B1831" t="str">
            <v>1251</v>
          </cell>
          <cell r="C1831" t="str">
            <v>12</v>
          </cell>
          <cell r="D1831" t="str">
            <v>21</v>
          </cell>
          <cell r="E1831">
            <v>1</v>
          </cell>
          <cell r="G1831">
            <v>999999</v>
          </cell>
          <cell r="H1831">
            <v>1142208</v>
          </cell>
          <cell r="I1831">
            <v>277405</v>
          </cell>
          <cell r="J1831">
            <v>27960</v>
          </cell>
          <cell r="K1831">
            <v>1447573</v>
          </cell>
          <cell r="L1831">
            <v>476870</v>
          </cell>
          <cell r="M1831">
            <v>1298489</v>
          </cell>
          <cell r="N1831">
            <v>15620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</row>
        <row r="1832">
          <cell r="A1832" t="str">
            <v>450351</v>
          </cell>
          <cell r="B1832" t="str">
            <v>1251</v>
          </cell>
          <cell r="C1832" t="str">
            <v>12</v>
          </cell>
          <cell r="D1832" t="str">
            <v>21</v>
          </cell>
          <cell r="E1832">
            <v>17</v>
          </cell>
          <cell r="G1832">
            <v>552411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</row>
        <row r="1833">
          <cell r="A1833" t="str">
            <v>450351</v>
          </cell>
          <cell r="B1833" t="str">
            <v>1251</v>
          </cell>
          <cell r="C1833" t="str">
            <v>12</v>
          </cell>
          <cell r="D1833" t="str">
            <v>21</v>
          </cell>
          <cell r="E1833">
            <v>17</v>
          </cell>
          <cell r="G1833">
            <v>851121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</row>
        <row r="1834">
          <cell r="A1834" t="str">
            <v>450351</v>
          </cell>
          <cell r="B1834" t="str">
            <v>1251</v>
          </cell>
          <cell r="C1834" t="str">
            <v>12</v>
          </cell>
          <cell r="D1834" t="str">
            <v>21</v>
          </cell>
          <cell r="E1834">
            <v>17</v>
          </cell>
          <cell r="G1834">
            <v>851143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</row>
        <row r="1835">
          <cell r="A1835" t="str">
            <v>450351</v>
          </cell>
          <cell r="B1835" t="str">
            <v>1251</v>
          </cell>
          <cell r="C1835" t="str">
            <v>12</v>
          </cell>
          <cell r="D1835" t="str">
            <v>21</v>
          </cell>
          <cell r="E1835">
            <v>17</v>
          </cell>
          <cell r="G1835">
            <v>851253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</row>
        <row r="1836">
          <cell r="A1836" t="str">
            <v>450351</v>
          </cell>
          <cell r="B1836" t="str">
            <v>1251</v>
          </cell>
          <cell r="C1836" t="str">
            <v>12</v>
          </cell>
          <cell r="D1836" t="str">
            <v>21</v>
          </cell>
          <cell r="E1836">
            <v>17</v>
          </cell>
          <cell r="G1836">
            <v>851275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</row>
        <row r="1837">
          <cell r="A1837" t="str">
            <v>450351</v>
          </cell>
          <cell r="B1837" t="str">
            <v>1251</v>
          </cell>
          <cell r="C1837" t="str">
            <v>12</v>
          </cell>
          <cell r="D1837" t="str">
            <v>21</v>
          </cell>
          <cell r="E1837">
            <v>17</v>
          </cell>
          <cell r="G1837">
            <v>851286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</row>
        <row r="1838">
          <cell r="A1838" t="str">
            <v>450351</v>
          </cell>
          <cell r="B1838" t="str">
            <v>1251</v>
          </cell>
          <cell r="C1838" t="str">
            <v>12</v>
          </cell>
          <cell r="D1838" t="str">
            <v>21</v>
          </cell>
          <cell r="E1838">
            <v>17</v>
          </cell>
          <cell r="G1838">
            <v>851967</v>
          </cell>
          <cell r="H1838">
            <v>0</v>
          </cell>
          <cell r="I1838">
            <v>0</v>
          </cell>
          <cell r="J1838">
            <v>0</v>
          </cell>
          <cell r="K1838">
            <v>700</v>
          </cell>
          <cell r="L1838">
            <v>0</v>
          </cell>
          <cell r="M1838">
            <v>700</v>
          </cell>
          <cell r="N1838">
            <v>700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</row>
        <row r="1839">
          <cell r="A1839" t="str">
            <v>450351</v>
          </cell>
          <cell r="B1839" t="str">
            <v>1251</v>
          </cell>
          <cell r="C1839" t="str">
            <v>12</v>
          </cell>
          <cell r="D1839" t="str">
            <v>21</v>
          </cell>
          <cell r="E1839">
            <v>17</v>
          </cell>
          <cell r="G1839">
            <v>999999</v>
          </cell>
          <cell r="H1839">
            <v>0</v>
          </cell>
          <cell r="I1839">
            <v>0</v>
          </cell>
          <cell r="J1839">
            <v>0</v>
          </cell>
          <cell r="K1839">
            <v>700</v>
          </cell>
          <cell r="L1839">
            <v>0</v>
          </cell>
          <cell r="M1839">
            <v>700</v>
          </cell>
          <cell r="N1839">
            <v>700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</row>
        <row r="1840">
          <cell r="A1840" t="str">
            <v>450351</v>
          </cell>
          <cell r="B1840" t="str">
            <v>1251</v>
          </cell>
          <cell r="C1840" t="str">
            <v>12</v>
          </cell>
          <cell r="D1840" t="str">
            <v>21</v>
          </cell>
          <cell r="E1840">
            <v>33</v>
          </cell>
          <cell r="G1840">
            <v>552411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</row>
        <row r="1841">
          <cell r="A1841" t="str">
            <v>450351</v>
          </cell>
          <cell r="B1841" t="str">
            <v>1251</v>
          </cell>
          <cell r="C1841" t="str">
            <v>12</v>
          </cell>
          <cell r="D1841" t="str">
            <v>21</v>
          </cell>
          <cell r="E1841">
            <v>33</v>
          </cell>
          <cell r="G1841">
            <v>851121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</row>
        <row r="1842">
          <cell r="A1842" t="str">
            <v>450351</v>
          </cell>
          <cell r="B1842" t="str">
            <v>1251</v>
          </cell>
          <cell r="C1842" t="str">
            <v>12</v>
          </cell>
          <cell r="D1842" t="str">
            <v>21</v>
          </cell>
          <cell r="E1842">
            <v>33</v>
          </cell>
          <cell r="G1842">
            <v>851143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</row>
        <row r="1843">
          <cell r="A1843" t="str">
            <v>450351</v>
          </cell>
          <cell r="B1843" t="str">
            <v>1251</v>
          </cell>
          <cell r="C1843" t="str">
            <v>12</v>
          </cell>
          <cell r="D1843" t="str">
            <v>21</v>
          </cell>
          <cell r="E1843">
            <v>33</v>
          </cell>
          <cell r="G1843">
            <v>851253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</row>
        <row r="1844">
          <cell r="A1844" t="str">
            <v>450351</v>
          </cell>
          <cell r="B1844" t="str">
            <v>1251</v>
          </cell>
          <cell r="C1844" t="str">
            <v>12</v>
          </cell>
          <cell r="D1844" t="str">
            <v>21</v>
          </cell>
          <cell r="E1844">
            <v>33</v>
          </cell>
          <cell r="G1844">
            <v>851275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</row>
        <row r="1845">
          <cell r="A1845" t="str">
            <v>450351</v>
          </cell>
          <cell r="B1845" t="str">
            <v>1251</v>
          </cell>
          <cell r="C1845" t="str">
            <v>12</v>
          </cell>
          <cell r="D1845" t="str">
            <v>21</v>
          </cell>
          <cell r="E1845">
            <v>33</v>
          </cell>
          <cell r="G1845">
            <v>851286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</row>
        <row r="1846">
          <cell r="A1846" t="str">
            <v>450351</v>
          </cell>
          <cell r="B1846" t="str">
            <v>1251</v>
          </cell>
          <cell r="C1846" t="str">
            <v>12</v>
          </cell>
          <cell r="D1846" t="str">
            <v>21</v>
          </cell>
          <cell r="E1846">
            <v>33</v>
          </cell>
          <cell r="G1846">
            <v>851967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</row>
        <row r="1847">
          <cell r="A1847" t="str">
            <v>450351</v>
          </cell>
          <cell r="B1847" t="str">
            <v>1251</v>
          </cell>
          <cell r="C1847" t="str">
            <v>12</v>
          </cell>
          <cell r="D1847" t="str">
            <v>21</v>
          </cell>
          <cell r="E1847">
            <v>33</v>
          </cell>
          <cell r="G1847">
            <v>999999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</row>
        <row r="1848">
          <cell r="A1848" t="str">
            <v>450351</v>
          </cell>
          <cell r="B1848" t="str">
            <v>1251</v>
          </cell>
          <cell r="C1848" t="str">
            <v>12</v>
          </cell>
          <cell r="D1848" t="str">
            <v>21</v>
          </cell>
          <cell r="E1848">
            <v>49</v>
          </cell>
          <cell r="G1848">
            <v>552411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 t="str">
            <v>450351</v>
          </cell>
          <cell r="B1849" t="str">
            <v>1251</v>
          </cell>
          <cell r="C1849" t="str">
            <v>12</v>
          </cell>
          <cell r="D1849" t="str">
            <v>21</v>
          </cell>
          <cell r="E1849">
            <v>49</v>
          </cell>
          <cell r="G1849">
            <v>851121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21367</v>
          </cell>
        </row>
        <row r="1850">
          <cell r="A1850" t="str">
            <v>450351</v>
          </cell>
          <cell r="B1850" t="str">
            <v>1251</v>
          </cell>
          <cell r="C1850" t="str">
            <v>12</v>
          </cell>
          <cell r="D1850" t="str">
            <v>21</v>
          </cell>
          <cell r="E1850">
            <v>49</v>
          </cell>
          <cell r="G1850">
            <v>851143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30</v>
          </cell>
        </row>
        <row r="1851">
          <cell r="A1851" t="str">
            <v>450351</v>
          </cell>
          <cell r="B1851" t="str">
            <v>1251</v>
          </cell>
          <cell r="C1851" t="str">
            <v>12</v>
          </cell>
          <cell r="D1851" t="str">
            <v>21</v>
          </cell>
          <cell r="E1851">
            <v>49</v>
          </cell>
          <cell r="G1851">
            <v>851253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279</v>
          </cell>
        </row>
        <row r="1852">
          <cell r="A1852" t="str">
            <v>450351</v>
          </cell>
          <cell r="B1852" t="str">
            <v>1251</v>
          </cell>
          <cell r="C1852" t="str">
            <v>12</v>
          </cell>
          <cell r="D1852" t="str">
            <v>21</v>
          </cell>
          <cell r="E1852">
            <v>49</v>
          </cell>
          <cell r="G1852">
            <v>851275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249</v>
          </cell>
        </row>
        <row r="1853">
          <cell r="A1853" t="str">
            <v>450351</v>
          </cell>
          <cell r="B1853" t="str">
            <v>1251</v>
          </cell>
          <cell r="C1853" t="str">
            <v>12</v>
          </cell>
          <cell r="D1853" t="str">
            <v>21</v>
          </cell>
          <cell r="E1853">
            <v>49</v>
          </cell>
          <cell r="G1853">
            <v>851286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 t="str">
            <v>450351</v>
          </cell>
          <cell r="B1854" t="str">
            <v>1251</v>
          </cell>
          <cell r="C1854" t="str">
            <v>12</v>
          </cell>
          <cell r="D1854" t="str">
            <v>21</v>
          </cell>
          <cell r="E1854">
            <v>49</v>
          </cell>
          <cell r="G1854">
            <v>851967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 t="str">
            <v>450351</v>
          </cell>
          <cell r="B1855" t="str">
            <v>1251</v>
          </cell>
          <cell r="C1855" t="str">
            <v>12</v>
          </cell>
          <cell r="D1855" t="str">
            <v>21</v>
          </cell>
          <cell r="E1855">
            <v>49</v>
          </cell>
          <cell r="G1855">
            <v>999999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21925</v>
          </cell>
        </row>
        <row r="1856">
          <cell r="A1856" t="str">
            <v>450351</v>
          </cell>
          <cell r="B1856" t="str">
            <v>1251</v>
          </cell>
          <cell r="C1856" t="str">
            <v>12</v>
          </cell>
          <cell r="D1856" t="str">
            <v>21</v>
          </cell>
          <cell r="E1856">
            <v>65</v>
          </cell>
          <cell r="G1856">
            <v>552411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32970</v>
          </cell>
          <cell r="M1856">
            <v>0</v>
          </cell>
          <cell r="N1856">
            <v>32970</v>
          </cell>
          <cell r="O1856">
            <v>0</v>
          </cell>
          <cell r="P1856">
            <v>32970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 t="str">
            <v>450351</v>
          </cell>
          <cell r="B1857" t="str">
            <v>1251</v>
          </cell>
          <cell r="C1857" t="str">
            <v>12</v>
          </cell>
          <cell r="D1857" t="str">
            <v>21</v>
          </cell>
          <cell r="E1857">
            <v>65</v>
          </cell>
          <cell r="G1857">
            <v>851121</v>
          </cell>
          <cell r="H1857">
            <v>0</v>
          </cell>
          <cell r="I1857">
            <v>4386</v>
          </cell>
          <cell r="J1857">
            <v>270</v>
          </cell>
          <cell r="K1857">
            <v>0</v>
          </cell>
          <cell r="L1857">
            <v>2186698</v>
          </cell>
          <cell r="M1857">
            <v>0</v>
          </cell>
          <cell r="N1857">
            <v>2186698</v>
          </cell>
          <cell r="O1857">
            <v>0</v>
          </cell>
          <cell r="P1857">
            <v>2186698</v>
          </cell>
          <cell r="Q1857">
            <v>182</v>
          </cell>
          <cell r="R1857">
            <v>178</v>
          </cell>
          <cell r="S1857">
            <v>455</v>
          </cell>
          <cell r="T1857">
            <v>426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 t="str">
            <v>450351</v>
          </cell>
          <cell r="B1858" t="str">
            <v>1251</v>
          </cell>
          <cell r="C1858" t="str">
            <v>12</v>
          </cell>
          <cell r="D1858" t="str">
            <v>21</v>
          </cell>
          <cell r="E1858">
            <v>65</v>
          </cell>
          <cell r="G1858">
            <v>851143</v>
          </cell>
          <cell r="H1858">
            <v>0</v>
          </cell>
          <cell r="I1858">
            <v>6</v>
          </cell>
          <cell r="J1858">
            <v>0</v>
          </cell>
          <cell r="K1858">
            <v>0</v>
          </cell>
          <cell r="L1858">
            <v>363014</v>
          </cell>
          <cell r="M1858">
            <v>0</v>
          </cell>
          <cell r="N1858">
            <v>363014</v>
          </cell>
          <cell r="O1858">
            <v>0</v>
          </cell>
          <cell r="P1858">
            <v>363014</v>
          </cell>
          <cell r="Q1858">
            <v>8</v>
          </cell>
          <cell r="R1858">
            <v>5</v>
          </cell>
          <cell r="S1858">
            <v>93</v>
          </cell>
          <cell r="T1858">
            <v>81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 t="str">
            <v>450351</v>
          </cell>
          <cell r="B1859" t="str">
            <v>1251</v>
          </cell>
          <cell r="C1859" t="str">
            <v>12</v>
          </cell>
          <cell r="D1859" t="str">
            <v>21</v>
          </cell>
          <cell r="E1859">
            <v>65</v>
          </cell>
          <cell r="G1859">
            <v>851253</v>
          </cell>
          <cell r="H1859">
            <v>0</v>
          </cell>
          <cell r="I1859">
            <v>56</v>
          </cell>
          <cell r="J1859">
            <v>0</v>
          </cell>
          <cell r="K1859">
            <v>0</v>
          </cell>
          <cell r="L1859">
            <v>7691</v>
          </cell>
          <cell r="M1859">
            <v>0</v>
          </cell>
          <cell r="N1859">
            <v>7691</v>
          </cell>
          <cell r="O1859">
            <v>0</v>
          </cell>
          <cell r="P1859">
            <v>7691</v>
          </cell>
          <cell r="Q1859">
            <v>0</v>
          </cell>
          <cell r="R1859">
            <v>0</v>
          </cell>
          <cell r="S1859">
            <v>1</v>
          </cell>
          <cell r="T1859">
            <v>1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 t="str">
            <v>450351</v>
          </cell>
          <cell r="B1860" t="str">
            <v>1251</v>
          </cell>
          <cell r="C1860" t="str">
            <v>12</v>
          </cell>
          <cell r="D1860" t="str">
            <v>21</v>
          </cell>
          <cell r="E1860">
            <v>65</v>
          </cell>
          <cell r="G1860">
            <v>851275</v>
          </cell>
          <cell r="H1860">
            <v>0</v>
          </cell>
          <cell r="I1860">
            <v>50</v>
          </cell>
          <cell r="J1860">
            <v>0</v>
          </cell>
          <cell r="K1860">
            <v>0</v>
          </cell>
          <cell r="L1860">
            <v>600918</v>
          </cell>
          <cell r="M1860">
            <v>0</v>
          </cell>
          <cell r="N1860">
            <v>600918</v>
          </cell>
          <cell r="O1860">
            <v>0</v>
          </cell>
          <cell r="P1860">
            <v>600918</v>
          </cell>
          <cell r="Q1860">
            <v>7</v>
          </cell>
          <cell r="R1860">
            <v>6</v>
          </cell>
          <cell r="S1860">
            <v>51</v>
          </cell>
          <cell r="T1860">
            <v>42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 t="str">
            <v>450351</v>
          </cell>
          <cell r="B1861" t="str">
            <v>1251</v>
          </cell>
          <cell r="C1861" t="str">
            <v>12</v>
          </cell>
          <cell r="D1861" t="str">
            <v>21</v>
          </cell>
          <cell r="E1861">
            <v>65</v>
          </cell>
          <cell r="G1861">
            <v>851286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4309</v>
          </cell>
          <cell r="M1861">
            <v>0</v>
          </cell>
          <cell r="N1861">
            <v>4309</v>
          </cell>
          <cell r="O1861">
            <v>0</v>
          </cell>
          <cell r="P1861">
            <v>4309</v>
          </cell>
          <cell r="Q1861">
            <v>0</v>
          </cell>
          <cell r="R1861">
            <v>0</v>
          </cell>
          <cell r="S1861">
            <v>2</v>
          </cell>
          <cell r="T1861">
            <v>1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 t="str">
            <v>450351</v>
          </cell>
          <cell r="B1862" t="str">
            <v>1251</v>
          </cell>
          <cell r="C1862" t="str">
            <v>12</v>
          </cell>
          <cell r="D1862" t="str">
            <v>21</v>
          </cell>
          <cell r="E1862">
            <v>65</v>
          </cell>
          <cell r="G1862">
            <v>851967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70345</v>
          </cell>
          <cell r="M1862">
            <v>0</v>
          </cell>
          <cell r="N1862">
            <v>70345</v>
          </cell>
          <cell r="O1862">
            <v>0</v>
          </cell>
          <cell r="P1862">
            <v>70345</v>
          </cell>
          <cell r="Q1862">
            <v>6</v>
          </cell>
          <cell r="R1862">
            <v>6</v>
          </cell>
          <cell r="S1862">
            <v>7</v>
          </cell>
          <cell r="T1862">
            <v>7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 t="str">
            <v>450351</v>
          </cell>
          <cell r="B1863" t="str">
            <v>1251</v>
          </cell>
          <cell r="C1863" t="str">
            <v>12</v>
          </cell>
          <cell r="D1863" t="str">
            <v>21</v>
          </cell>
          <cell r="E1863">
            <v>65</v>
          </cell>
          <cell r="G1863">
            <v>999999</v>
          </cell>
          <cell r="H1863">
            <v>0</v>
          </cell>
          <cell r="I1863">
            <v>4498</v>
          </cell>
          <cell r="J1863">
            <v>270</v>
          </cell>
          <cell r="K1863">
            <v>0</v>
          </cell>
          <cell r="L1863">
            <v>3265945</v>
          </cell>
          <cell r="M1863">
            <v>0</v>
          </cell>
          <cell r="N1863">
            <v>3265945</v>
          </cell>
          <cell r="O1863">
            <v>0</v>
          </cell>
          <cell r="P1863">
            <v>3265945</v>
          </cell>
          <cell r="Q1863">
            <v>203</v>
          </cell>
          <cell r="R1863">
            <v>195</v>
          </cell>
          <cell r="S1863">
            <v>609</v>
          </cell>
          <cell r="T1863">
            <v>558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 t="str">
            <v>450351</v>
          </cell>
          <cell r="B1864" t="str">
            <v>1251</v>
          </cell>
          <cell r="C1864" t="str">
            <v>12</v>
          </cell>
          <cell r="D1864" t="str">
            <v>22</v>
          </cell>
          <cell r="E1864">
            <v>1</v>
          </cell>
          <cell r="G1864">
            <v>552411</v>
          </cell>
          <cell r="H1864">
            <v>0</v>
          </cell>
          <cell r="I1864">
            <v>23309</v>
          </cell>
          <cell r="J1864">
            <v>3899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 t="str">
            <v>450351</v>
          </cell>
          <cell r="B1865" t="str">
            <v>1251</v>
          </cell>
          <cell r="C1865" t="str">
            <v>12</v>
          </cell>
          <cell r="D1865" t="str">
            <v>22</v>
          </cell>
          <cell r="E1865">
            <v>1</v>
          </cell>
          <cell r="G1865">
            <v>701015</v>
          </cell>
          <cell r="H1865">
            <v>0</v>
          </cell>
          <cell r="I1865">
            <v>10612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 t="str">
            <v>450351</v>
          </cell>
          <cell r="B1866" t="str">
            <v>1251</v>
          </cell>
          <cell r="C1866" t="str">
            <v>12</v>
          </cell>
          <cell r="D1866" t="str">
            <v>22</v>
          </cell>
          <cell r="E1866">
            <v>1</v>
          </cell>
          <cell r="G1866">
            <v>751922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 t="str">
            <v>450351</v>
          </cell>
          <cell r="B1867" t="str">
            <v>1251</v>
          </cell>
          <cell r="C1867" t="str">
            <v>12</v>
          </cell>
          <cell r="D1867" t="str">
            <v>22</v>
          </cell>
          <cell r="E1867">
            <v>1</v>
          </cell>
          <cell r="G1867">
            <v>851121</v>
          </cell>
          <cell r="H1867">
            <v>0</v>
          </cell>
          <cell r="I1867">
            <v>334101</v>
          </cell>
          <cell r="J1867">
            <v>17758</v>
          </cell>
          <cell r="K1867">
            <v>401</v>
          </cell>
          <cell r="L1867">
            <v>0</v>
          </cell>
          <cell r="M1867">
            <v>0</v>
          </cell>
          <cell r="N1867">
            <v>1786256</v>
          </cell>
          <cell r="O1867">
            <v>0</v>
          </cell>
          <cell r="P1867">
            <v>8718</v>
          </cell>
          <cell r="Q1867">
            <v>0</v>
          </cell>
          <cell r="R1867">
            <v>1794974</v>
          </cell>
          <cell r="S1867">
            <v>0</v>
          </cell>
          <cell r="T1867">
            <v>40</v>
          </cell>
          <cell r="U1867">
            <v>0</v>
          </cell>
          <cell r="V1867">
            <v>1984</v>
          </cell>
          <cell r="W1867">
            <v>0</v>
          </cell>
        </row>
        <row r="1868">
          <cell r="A1868" t="str">
            <v>450351</v>
          </cell>
          <cell r="B1868" t="str">
            <v>1251</v>
          </cell>
          <cell r="C1868" t="str">
            <v>12</v>
          </cell>
          <cell r="D1868" t="str">
            <v>22</v>
          </cell>
          <cell r="E1868">
            <v>1</v>
          </cell>
          <cell r="G1868">
            <v>851143</v>
          </cell>
          <cell r="H1868">
            <v>0</v>
          </cell>
          <cell r="I1868">
            <v>10948</v>
          </cell>
          <cell r="J1868">
            <v>14</v>
          </cell>
          <cell r="K1868">
            <v>0</v>
          </cell>
          <cell r="L1868">
            <v>0</v>
          </cell>
          <cell r="M1868">
            <v>0</v>
          </cell>
          <cell r="N1868">
            <v>409775</v>
          </cell>
          <cell r="O1868">
            <v>0</v>
          </cell>
          <cell r="P1868">
            <v>6210</v>
          </cell>
          <cell r="Q1868">
            <v>0</v>
          </cell>
          <cell r="R1868">
            <v>415985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 t="str">
            <v>450351</v>
          </cell>
          <cell r="B1869" t="str">
            <v>1251</v>
          </cell>
          <cell r="C1869" t="str">
            <v>12</v>
          </cell>
          <cell r="D1869" t="str">
            <v>22</v>
          </cell>
          <cell r="E1869">
            <v>1</v>
          </cell>
          <cell r="G1869">
            <v>851253</v>
          </cell>
          <cell r="H1869">
            <v>0</v>
          </cell>
          <cell r="I1869">
            <v>13928</v>
          </cell>
          <cell r="J1869">
            <v>3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 t="str">
            <v>450351</v>
          </cell>
          <cell r="B1870" t="str">
            <v>1251</v>
          </cell>
          <cell r="C1870" t="str">
            <v>12</v>
          </cell>
          <cell r="D1870" t="str">
            <v>22</v>
          </cell>
          <cell r="E1870">
            <v>1</v>
          </cell>
          <cell r="G1870">
            <v>851275</v>
          </cell>
          <cell r="H1870">
            <v>0</v>
          </cell>
          <cell r="I1870">
            <v>13448</v>
          </cell>
          <cell r="J1870">
            <v>252</v>
          </cell>
          <cell r="K1870">
            <v>0</v>
          </cell>
          <cell r="L1870">
            <v>0</v>
          </cell>
          <cell r="M1870">
            <v>0</v>
          </cell>
          <cell r="N1870">
            <v>516942</v>
          </cell>
          <cell r="O1870">
            <v>0</v>
          </cell>
          <cell r="P1870">
            <v>1168</v>
          </cell>
          <cell r="Q1870">
            <v>0</v>
          </cell>
          <cell r="R1870">
            <v>518110</v>
          </cell>
          <cell r="S1870">
            <v>0</v>
          </cell>
          <cell r="T1870">
            <v>0</v>
          </cell>
          <cell r="U1870">
            <v>0</v>
          </cell>
          <cell r="V1870">
            <v>318</v>
          </cell>
          <cell r="W1870">
            <v>0</v>
          </cell>
        </row>
        <row r="1871">
          <cell r="A1871" t="str">
            <v>450351</v>
          </cell>
          <cell r="B1871" t="str">
            <v>1251</v>
          </cell>
          <cell r="C1871" t="str">
            <v>12</v>
          </cell>
          <cell r="D1871" t="str">
            <v>22</v>
          </cell>
          <cell r="E1871">
            <v>1</v>
          </cell>
          <cell r="G1871">
            <v>851286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7606</v>
          </cell>
          <cell r="O1871">
            <v>0</v>
          </cell>
          <cell r="P1871">
            <v>0</v>
          </cell>
          <cell r="Q1871">
            <v>0</v>
          </cell>
          <cell r="R1871">
            <v>7606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</row>
        <row r="1872">
          <cell r="A1872" t="str">
            <v>450351</v>
          </cell>
          <cell r="B1872" t="str">
            <v>1251</v>
          </cell>
          <cell r="C1872" t="str">
            <v>12</v>
          </cell>
          <cell r="D1872" t="str">
            <v>22</v>
          </cell>
          <cell r="E1872">
            <v>1</v>
          </cell>
          <cell r="G1872">
            <v>851967</v>
          </cell>
          <cell r="H1872">
            <v>0</v>
          </cell>
          <cell r="I1872">
            <v>15400</v>
          </cell>
          <cell r="J1872">
            <v>2</v>
          </cell>
          <cell r="K1872">
            <v>0</v>
          </cell>
          <cell r="L1872">
            <v>0</v>
          </cell>
          <cell r="M1872">
            <v>0</v>
          </cell>
          <cell r="N1872">
            <v>60998</v>
          </cell>
          <cell r="O1872">
            <v>0</v>
          </cell>
          <cell r="P1872">
            <v>0</v>
          </cell>
          <cell r="Q1872">
            <v>0</v>
          </cell>
          <cell r="R1872">
            <v>60998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</row>
        <row r="1873">
          <cell r="A1873" t="str">
            <v>450351</v>
          </cell>
          <cell r="B1873" t="str">
            <v>1251</v>
          </cell>
          <cell r="C1873" t="str">
            <v>12</v>
          </cell>
          <cell r="D1873" t="str">
            <v>22</v>
          </cell>
          <cell r="E1873">
            <v>1</v>
          </cell>
          <cell r="G1873">
            <v>999999</v>
          </cell>
          <cell r="H1873">
            <v>0</v>
          </cell>
          <cell r="I1873">
            <v>421746</v>
          </cell>
          <cell r="J1873">
            <v>21928</v>
          </cell>
          <cell r="K1873">
            <v>401</v>
          </cell>
          <cell r="L1873">
            <v>0</v>
          </cell>
          <cell r="M1873">
            <v>0</v>
          </cell>
          <cell r="N1873">
            <v>2781577</v>
          </cell>
          <cell r="O1873">
            <v>0</v>
          </cell>
          <cell r="P1873">
            <v>16096</v>
          </cell>
          <cell r="Q1873">
            <v>0</v>
          </cell>
          <cell r="R1873">
            <v>2797673</v>
          </cell>
          <cell r="S1873">
            <v>0</v>
          </cell>
          <cell r="T1873">
            <v>40</v>
          </cell>
          <cell r="U1873">
            <v>0</v>
          </cell>
          <cell r="V1873">
            <v>2302</v>
          </cell>
          <cell r="W1873">
            <v>0</v>
          </cell>
        </row>
        <row r="1874">
          <cell r="A1874" t="str">
            <v>450351</v>
          </cell>
          <cell r="B1874" t="str">
            <v>1251</v>
          </cell>
          <cell r="C1874" t="str">
            <v>12</v>
          </cell>
          <cell r="D1874" t="str">
            <v>22</v>
          </cell>
          <cell r="E1874">
            <v>17</v>
          </cell>
          <cell r="G1874">
            <v>552411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27208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</row>
        <row r="1875">
          <cell r="A1875" t="str">
            <v>450351</v>
          </cell>
          <cell r="B1875" t="str">
            <v>1251</v>
          </cell>
          <cell r="C1875" t="str">
            <v>12</v>
          </cell>
          <cell r="D1875" t="str">
            <v>22</v>
          </cell>
          <cell r="E1875">
            <v>17</v>
          </cell>
          <cell r="G1875">
            <v>701015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10612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</row>
        <row r="1876">
          <cell r="A1876" t="str">
            <v>450351</v>
          </cell>
          <cell r="B1876" t="str">
            <v>1251</v>
          </cell>
          <cell r="C1876" t="str">
            <v>12</v>
          </cell>
          <cell r="D1876" t="str">
            <v>22</v>
          </cell>
          <cell r="E1876">
            <v>17</v>
          </cell>
          <cell r="G1876">
            <v>751922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 t="str">
            <v>450351</v>
          </cell>
          <cell r="B1877" t="str">
            <v>1251</v>
          </cell>
          <cell r="C1877" t="str">
            <v>12</v>
          </cell>
          <cell r="D1877" t="str">
            <v>22</v>
          </cell>
          <cell r="E1877">
            <v>17</v>
          </cell>
          <cell r="G1877">
            <v>851121</v>
          </cell>
          <cell r="H1877">
            <v>2024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2024</v>
          </cell>
          <cell r="O1877">
            <v>0</v>
          </cell>
          <cell r="P1877">
            <v>0</v>
          </cell>
          <cell r="Q1877">
            <v>2149258</v>
          </cell>
          <cell r="R1877">
            <v>655</v>
          </cell>
          <cell r="S1877">
            <v>0</v>
          </cell>
          <cell r="T1877">
            <v>1100</v>
          </cell>
          <cell r="U1877">
            <v>0</v>
          </cell>
          <cell r="V1877">
            <v>0</v>
          </cell>
          <cell r="W1877">
            <v>0</v>
          </cell>
        </row>
        <row r="1878">
          <cell r="A1878" t="str">
            <v>450351</v>
          </cell>
          <cell r="B1878" t="str">
            <v>1251</v>
          </cell>
          <cell r="C1878" t="str">
            <v>12</v>
          </cell>
          <cell r="D1878" t="str">
            <v>22</v>
          </cell>
          <cell r="E1878">
            <v>17</v>
          </cell>
          <cell r="G1878">
            <v>851143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426947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</row>
        <row r="1879">
          <cell r="A1879" t="str">
            <v>450351</v>
          </cell>
          <cell r="B1879" t="str">
            <v>1251</v>
          </cell>
          <cell r="C1879" t="str">
            <v>12</v>
          </cell>
          <cell r="D1879" t="str">
            <v>22</v>
          </cell>
          <cell r="E1879">
            <v>17</v>
          </cell>
          <cell r="G1879">
            <v>851253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13931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</row>
        <row r="1880">
          <cell r="A1880" t="str">
            <v>450351</v>
          </cell>
          <cell r="B1880" t="str">
            <v>1251</v>
          </cell>
          <cell r="C1880" t="str">
            <v>12</v>
          </cell>
          <cell r="D1880" t="str">
            <v>22</v>
          </cell>
          <cell r="E1880">
            <v>17</v>
          </cell>
          <cell r="G1880">
            <v>851275</v>
          </cell>
          <cell r="H1880">
            <v>318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318</v>
          </cell>
          <cell r="O1880">
            <v>0</v>
          </cell>
          <cell r="P1880">
            <v>0</v>
          </cell>
          <cell r="Q1880">
            <v>532128</v>
          </cell>
          <cell r="R1880">
            <v>20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</row>
        <row r="1881">
          <cell r="A1881" t="str">
            <v>450351</v>
          </cell>
          <cell r="B1881" t="str">
            <v>1251</v>
          </cell>
          <cell r="C1881" t="str">
            <v>12</v>
          </cell>
          <cell r="D1881" t="str">
            <v>22</v>
          </cell>
          <cell r="E1881">
            <v>17</v>
          </cell>
          <cell r="G1881">
            <v>851286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7606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</row>
        <row r="1882">
          <cell r="A1882" t="str">
            <v>450351</v>
          </cell>
          <cell r="B1882" t="str">
            <v>1251</v>
          </cell>
          <cell r="C1882" t="str">
            <v>12</v>
          </cell>
          <cell r="D1882" t="str">
            <v>22</v>
          </cell>
          <cell r="E1882">
            <v>17</v>
          </cell>
          <cell r="G1882">
            <v>851967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76400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</row>
        <row r="1883">
          <cell r="A1883" t="str">
            <v>450351</v>
          </cell>
          <cell r="B1883" t="str">
            <v>1251</v>
          </cell>
          <cell r="C1883" t="str">
            <v>12</v>
          </cell>
          <cell r="D1883" t="str">
            <v>22</v>
          </cell>
          <cell r="E1883">
            <v>17</v>
          </cell>
          <cell r="G1883">
            <v>999999</v>
          </cell>
          <cell r="H1883">
            <v>2342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2342</v>
          </cell>
          <cell r="O1883">
            <v>0</v>
          </cell>
          <cell r="P1883">
            <v>0</v>
          </cell>
          <cell r="Q1883">
            <v>3244090</v>
          </cell>
          <cell r="R1883">
            <v>675</v>
          </cell>
          <cell r="S1883">
            <v>0</v>
          </cell>
          <cell r="T1883">
            <v>1100</v>
          </cell>
          <cell r="U1883">
            <v>0</v>
          </cell>
          <cell r="V1883">
            <v>0</v>
          </cell>
          <cell r="W1883">
            <v>0</v>
          </cell>
        </row>
        <row r="1884">
          <cell r="A1884" t="str">
            <v>450351</v>
          </cell>
          <cell r="B1884" t="str">
            <v>1251</v>
          </cell>
          <cell r="C1884" t="str">
            <v>12</v>
          </cell>
          <cell r="D1884" t="str">
            <v>22</v>
          </cell>
          <cell r="E1884">
            <v>33</v>
          </cell>
          <cell r="G1884">
            <v>552411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</row>
        <row r="1885">
          <cell r="A1885" t="str">
            <v>450351</v>
          </cell>
          <cell r="B1885" t="str">
            <v>1251</v>
          </cell>
          <cell r="C1885" t="str">
            <v>12</v>
          </cell>
          <cell r="D1885" t="str">
            <v>22</v>
          </cell>
          <cell r="E1885">
            <v>33</v>
          </cell>
          <cell r="G1885">
            <v>701015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</row>
        <row r="1886">
          <cell r="A1886" t="str">
            <v>450351</v>
          </cell>
          <cell r="B1886" t="str">
            <v>1251</v>
          </cell>
          <cell r="C1886" t="str">
            <v>12</v>
          </cell>
          <cell r="D1886" t="str">
            <v>22</v>
          </cell>
          <cell r="E1886">
            <v>33</v>
          </cell>
          <cell r="G1886">
            <v>751922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</row>
        <row r="1887">
          <cell r="A1887" t="str">
            <v>450351</v>
          </cell>
          <cell r="B1887" t="str">
            <v>1251</v>
          </cell>
          <cell r="C1887" t="str">
            <v>12</v>
          </cell>
          <cell r="D1887" t="str">
            <v>22</v>
          </cell>
          <cell r="E1887">
            <v>33</v>
          </cell>
          <cell r="G1887">
            <v>851121</v>
          </cell>
          <cell r="H1887">
            <v>3276</v>
          </cell>
          <cell r="I1887">
            <v>0</v>
          </cell>
          <cell r="J1887">
            <v>4376</v>
          </cell>
          <cell r="K1887">
            <v>0</v>
          </cell>
          <cell r="L1887">
            <v>388</v>
          </cell>
          <cell r="M1887">
            <v>0</v>
          </cell>
          <cell r="N1887">
            <v>0</v>
          </cell>
          <cell r="O1887">
            <v>388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388</v>
          </cell>
          <cell r="V1887">
            <v>0</v>
          </cell>
          <cell r="W1887">
            <v>5419</v>
          </cell>
        </row>
        <row r="1888">
          <cell r="A1888" t="str">
            <v>450351</v>
          </cell>
          <cell r="B1888" t="str">
            <v>1251</v>
          </cell>
          <cell r="C1888" t="str">
            <v>12</v>
          </cell>
          <cell r="D1888" t="str">
            <v>22</v>
          </cell>
          <cell r="E1888">
            <v>33</v>
          </cell>
          <cell r="G1888">
            <v>851143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</row>
        <row r="1889">
          <cell r="A1889" t="str">
            <v>450351</v>
          </cell>
          <cell r="B1889" t="str">
            <v>1251</v>
          </cell>
          <cell r="C1889" t="str">
            <v>12</v>
          </cell>
          <cell r="D1889" t="str">
            <v>22</v>
          </cell>
          <cell r="E1889">
            <v>33</v>
          </cell>
          <cell r="G1889">
            <v>851253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</row>
        <row r="1890">
          <cell r="A1890" t="str">
            <v>450351</v>
          </cell>
          <cell r="B1890" t="str">
            <v>1251</v>
          </cell>
          <cell r="C1890" t="str">
            <v>12</v>
          </cell>
          <cell r="D1890" t="str">
            <v>22</v>
          </cell>
          <cell r="E1890">
            <v>33</v>
          </cell>
          <cell r="G1890">
            <v>851275</v>
          </cell>
          <cell r="H1890">
            <v>24</v>
          </cell>
          <cell r="I1890">
            <v>0</v>
          </cell>
          <cell r="J1890">
            <v>24</v>
          </cell>
          <cell r="K1890">
            <v>0</v>
          </cell>
          <cell r="L1890">
            <v>241</v>
          </cell>
          <cell r="M1890">
            <v>0</v>
          </cell>
          <cell r="N1890">
            <v>0</v>
          </cell>
          <cell r="O1890">
            <v>241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241</v>
          </cell>
          <cell r="V1890">
            <v>0</v>
          </cell>
          <cell r="W1890">
            <v>285</v>
          </cell>
        </row>
        <row r="1891">
          <cell r="A1891" t="str">
            <v>450351</v>
          </cell>
          <cell r="B1891" t="str">
            <v>1251</v>
          </cell>
          <cell r="C1891" t="str">
            <v>12</v>
          </cell>
          <cell r="D1891" t="str">
            <v>22</v>
          </cell>
          <cell r="E1891">
            <v>33</v>
          </cell>
          <cell r="G1891">
            <v>851286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</row>
        <row r="1892">
          <cell r="A1892" t="str">
            <v>450351</v>
          </cell>
          <cell r="B1892" t="str">
            <v>1251</v>
          </cell>
          <cell r="C1892" t="str">
            <v>12</v>
          </cell>
          <cell r="D1892" t="str">
            <v>22</v>
          </cell>
          <cell r="E1892">
            <v>33</v>
          </cell>
          <cell r="G1892">
            <v>851967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</row>
        <row r="1893">
          <cell r="A1893" t="str">
            <v>450351</v>
          </cell>
          <cell r="B1893" t="str">
            <v>1251</v>
          </cell>
          <cell r="C1893" t="str">
            <v>12</v>
          </cell>
          <cell r="D1893" t="str">
            <v>22</v>
          </cell>
          <cell r="E1893">
            <v>33</v>
          </cell>
          <cell r="G1893">
            <v>999999</v>
          </cell>
          <cell r="H1893">
            <v>3300</v>
          </cell>
          <cell r="I1893">
            <v>0</v>
          </cell>
          <cell r="J1893">
            <v>4400</v>
          </cell>
          <cell r="K1893">
            <v>0</v>
          </cell>
          <cell r="L1893">
            <v>629</v>
          </cell>
          <cell r="M1893">
            <v>0</v>
          </cell>
          <cell r="N1893">
            <v>0</v>
          </cell>
          <cell r="O1893">
            <v>629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629</v>
          </cell>
          <cell r="V1893">
            <v>0</v>
          </cell>
          <cell r="W1893">
            <v>5704</v>
          </cell>
        </row>
        <row r="1894">
          <cell r="A1894" t="str">
            <v>450351</v>
          </cell>
          <cell r="B1894" t="str">
            <v>1251</v>
          </cell>
          <cell r="C1894" t="str">
            <v>12</v>
          </cell>
          <cell r="D1894" t="str">
            <v>22</v>
          </cell>
          <cell r="E1894">
            <v>49</v>
          </cell>
          <cell r="G1894">
            <v>552411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27208</v>
          </cell>
          <cell r="P1894">
            <v>0</v>
          </cell>
          <cell r="Q1894">
            <v>27208</v>
          </cell>
          <cell r="R1894">
            <v>0</v>
          </cell>
          <cell r="S1894">
            <v>27208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</row>
        <row r="1895">
          <cell r="A1895" t="str">
            <v>450351</v>
          </cell>
          <cell r="B1895" t="str">
            <v>1251</v>
          </cell>
          <cell r="C1895" t="str">
            <v>12</v>
          </cell>
          <cell r="D1895" t="str">
            <v>22</v>
          </cell>
          <cell r="E1895">
            <v>49</v>
          </cell>
          <cell r="G1895">
            <v>701015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10612</v>
          </cell>
          <cell r="P1895">
            <v>0</v>
          </cell>
          <cell r="Q1895">
            <v>10612</v>
          </cell>
          <cell r="R1895">
            <v>0</v>
          </cell>
          <cell r="S1895">
            <v>10612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</row>
        <row r="1896">
          <cell r="A1896" t="str">
            <v>450351</v>
          </cell>
          <cell r="B1896" t="str">
            <v>1251</v>
          </cell>
          <cell r="C1896" t="str">
            <v>12</v>
          </cell>
          <cell r="D1896" t="str">
            <v>22</v>
          </cell>
          <cell r="E1896">
            <v>49</v>
          </cell>
          <cell r="G1896">
            <v>751922</v>
          </cell>
          <cell r="H1896">
            <v>7000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7000</v>
          </cell>
          <cell r="P1896">
            <v>0</v>
          </cell>
          <cell r="Q1896">
            <v>7000</v>
          </cell>
          <cell r="R1896">
            <v>0</v>
          </cell>
          <cell r="S1896">
            <v>7000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</row>
        <row r="1897">
          <cell r="A1897" t="str">
            <v>450351</v>
          </cell>
          <cell r="B1897" t="str">
            <v>1251</v>
          </cell>
          <cell r="C1897" t="str">
            <v>12</v>
          </cell>
          <cell r="D1897" t="str">
            <v>22</v>
          </cell>
          <cell r="E1897">
            <v>49</v>
          </cell>
          <cell r="G1897">
            <v>851121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2154677</v>
          </cell>
          <cell r="P1897">
            <v>212</v>
          </cell>
          <cell r="Q1897">
            <v>2154889</v>
          </cell>
          <cell r="R1897">
            <v>0</v>
          </cell>
          <cell r="S1897">
            <v>2154889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</row>
        <row r="1898">
          <cell r="A1898" t="str">
            <v>450351</v>
          </cell>
          <cell r="B1898" t="str">
            <v>1251</v>
          </cell>
          <cell r="C1898" t="str">
            <v>12</v>
          </cell>
          <cell r="D1898" t="str">
            <v>22</v>
          </cell>
          <cell r="E1898">
            <v>49</v>
          </cell>
          <cell r="G1898">
            <v>851143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426947</v>
          </cell>
          <cell r="P1898">
            <v>0</v>
          </cell>
          <cell r="Q1898">
            <v>426947</v>
          </cell>
          <cell r="R1898">
            <v>0</v>
          </cell>
          <cell r="S1898">
            <v>426947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 t="str">
            <v>450351</v>
          </cell>
          <cell r="B1899" t="str">
            <v>1251</v>
          </cell>
          <cell r="C1899" t="str">
            <v>12</v>
          </cell>
          <cell r="D1899" t="str">
            <v>22</v>
          </cell>
          <cell r="E1899">
            <v>49</v>
          </cell>
          <cell r="G1899">
            <v>851253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13931</v>
          </cell>
          <cell r="P1899">
            <v>0</v>
          </cell>
          <cell r="Q1899">
            <v>13931</v>
          </cell>
          <cell r="R1899">
            <v>0</v>
          </cell>
          <cell r="S1899">
            <v>13931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</row>
        <row r="1900">
          <cell r="A1900" t="str">
            <v>450351</v>
          </cell>
          <cell r="B1900" t="str">
            <v>1251</v>
          </cell>
          <cell r="C1900" t="str">
            <v>12</v>
          </cell>
          <cell r="D1900" t="str">
            <v>22</v>
          </cell>
          <cell r="E1900">
            <v>49</v>
          </cell>
          <cell r="G1900">
            <v>851275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532413</v>
          </cell>
          <cell r="P1900">
            <v>0</v>
          </cell>
          <cell r="Q1900">
            <v>532413</v>
          </cell>
          <cell r="R1900">
            <v>0</v>
          </cell>
          <cell r="S1900">
            <v>532413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</row>
        <row r="1901">
          <cell r="A1901" t="str">
            <v>450351</v>
          </cell>
          <cell r="B1901" t="str">
            <v>1251</v>
          </cell>
          <cell r="C1901" t="str">
            <v>12</v>
          </cell>
          <cell r="D1901" t="str">
            <v>22</v>
          </cell>
          <cell r="E1901">
            <v>49</v>
          </cell>
          <cell r="G1901">
            <v>851286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7606</v>
          </cell>
          <cell r="P1901">
            <v>0</v>
          </cell>
          <cell r="Q1901">
            <v>7606</v>
          </cell>
          <cell r="R1901">
            <v>0</v>
          </cell>
          <cell r="S1901">
            <v>7606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</row>
        <row r="1902">
          <cell r="A1902" t="str">
            <v>450351</v>
          </cell>
          <cell r="B1902" t="str">
            <v>1251</v>
          </cell>
          <cell r="C1902" t="str">
            <v>12</v>
          </cell>
          <cell r="D1902" t="str">
            <v>22</v>
          </cell>
          <cell r="E1902">
            <v>49</v>
          </cell>
          <cell r="G1902">
            <v>851967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76400</v>
          </cell>
          <cell r="P1902">
            <v>0</v>
          </cell>
          <cell r="Q1902">
            <v>76400</v>
          </cell>
          <cell r="R1902">
            <v>0</v>
          </cell>
          <cell r="S1902">
            <v>76400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</row>
        <row r="1903">
          <cell r="A1903" t="str">
            <v>450351</v>
          </cell>
          <cell r="B1903" t="str">
            <v>1251</v>
          </cell>
          <cell r="C1903" t="str">
            <v>12</v>
          </cell>
          <cell r="D1903" t="str">
            <v>22</v>
          </cell>
          <cell r="E1903">
            <v>49</v>
          </cell>
          <cell r="G1903">
            <v>999999</v>
          </cell>
          <cell r="H1903">
            <v>7000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3256794</v>
          </cell>
          <cell r="P1903">
            <v>212</v>
          </cell>
          <cell r="Q1903">
            <v>3257006</v>
          </cell>
          <cell r="R1903">
            <v>0</v>
          </cell>
          <cell r="S1903">
            <v>3257006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</row>
        <row r="1904">
          <cell r="A1904" t="str">
            <v>450351</v>
          </cell>
          <cell r="B1904" t="str">
            <v>1251</v>
          </cell>
          <cell r="C1904" t="str">
            <v>12</v>
          </cell>
          <cell r="D1904" t="str">
            <v>23</v>
          </cell>
          <cell r="E1904">
            <v>1</v>
          </cell>
          <cell r="G1904">
            <v>1407000</v>
          </cell>
          <cell r="H1904">
            <v>0</v>
          </cell>
          <cell r="I1904">
            <v>0</v>
          </cell>
          <cell r="J1904">
            <v>32615</v>
          </cell>
          <cell r="K1904">
            <v>0</v>
          </cell>
          <cell r="L1904">
            <v>32615</v>
          </cell>
          <cell r="M1904">
            <v>1439615</v>
          </cell>
          <cell r="N1904">
            <v>1447573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</row>
        <row r="1905">
          <cell r="A1905" t="str">
            <v>450351</v>
          </cell>
          <cell r="B1905" t="str">
            <v>1251</v>
          </cell>
          <cell r="C1905" t="str">
            <v>12</v>
          </cell>
          <cell r="D1905" t="str">
            <v>23</v>
          </cell>
          <cell r="E1905">
            <v>2</v>
          </cell>
          <cell r="G1905">
            <v>460000</v>
          </cell>
          <cell r="H1905">
            <v>0</v>
          </cell>
          <cell r="I1905">
            <v>0</v>
          </cell>
          <cell r="J1905">
            <v>15875</v>
          </cell>
          <cell r="K1905">
            <v>0</v>
          </cell>
          <cell r="L1905">
            <v>15875</v>
          </cell>
          <cell r="M1905">
            <v>475875</v>
          </cell>
          <cell r="N1905">
            <v>476870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</row>
        <row r="1906">
          <cell r="A1906" t="str">
            <v>450351</v>
          </cell>
          <cell r="B1906" t="str">
            <v>1251</v>
          </cell>
          <cell r="C1906" t="str">
            <v>12</v>
          </cell>
          <cell r="D1906" t="str">
            <v>23</v>
          </cell>
          <cell r="E1906">
            <v>3</v>
          </cell>
          <cell r="G1906">
            <v>1314082</v>
          </cell>
          <cell r="H1906">
            <v>0</v>
          </cell>
          <cell r="I1906">
            <v>0</v>
          </cell>
          <cell r="J1906">
            <v>-2484</v>
          </cell>
          <cell r="K1906">
            <v>0</v>
          </cell>
          <cell r="L1906">
            <v>-2484</v>
          </cell>
          <cell r="M1906">
            <v>1311598</v>
          </cell>
          <cell r="N1906">
            <v>1311584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</row>
        <row r="1907">
          <cell r="A1907" t="str">
            <v>450351</v>
          </cell>
          <cell r="B1907" t="str">
            <v>1251</v>
          </cell>
          <cell r="C1907" t="str">
            <v>12</v>
          </cell>
          <cell r="D1907" t="str">
            <v>23</v>
          </cell>
          <cell r="E1907">
            <v>4</v>
          </cell>
          <cell r="G1907">
            <v>780</v>
          </cell>
          <cell r="H1907">
            <v>0</v>
          </cell>
          <cell r="I1907">
            <v>0</v>
          </cell>
          <cell r="J1907">
            <v>1745</v>
          </cell>
          <cell r="K1907">
            <v>0</v>
          </cell>
          <cell r="L1907">
            <v>1745</v>
          </cell>
          <cell r="M1907">
            <v>2525</v>
          </cell>
          <cell r="N1907">
            <v>2525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 t="str">
            <v>450351</v>
          </cell>
          <cell r="B1908" t="str">
            <v>1251</v>
          </cell>
          <cell r="C1908" t="str">
            <v>12</v>
          </cell>
          <cell r="D1908" t="str">
            <v>23</v>
          </cell>
          <cell r="E1908">
            <v>5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 t="str">
            <v>450351</v>
          </cell>
          <cell r="B1909" t="str">
            <v>1251</v>
          </cell>
          <cell r="C1909" t="str">
            <v>12</v>
          </cell>
          <cell r="D1909" t="str">
            <v>23</v>
          </cell>
          <cell r="E1909">
            <v>6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 t="str">
            <v>450351</v>
          </cell>
          <cell r="B1910" t="str">
            <v>1251</v>
          </cell>
          <cell r="C1910" t="str">
            <v>12</v>
          </cell>
          <cell r="D1910" t="str">
            <v>23</v>
          </cell>
          <cell r="E1910">
            <v>7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 t="str">
            <v>450351</v>
          </cell>
          <cell r="B1911" t="str">
            <v>1251</v>
          </cell>
          <cell r="C1911" t="str">
            <v>12</v>
          </cell>
          <cell r="D1911" t="str">
            <v>23</v>
          </cell>
          <cell r="E1911">
            <v>8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 t="str">
            <v>450351</v>
          </cell>
          <cell r="B1912" t="str">
            <v>1251</v>
          </cell>
          <cell r="C1912" t="str">
            <v>12</v>
          </cell>
          <cell r="D1912" t="str">
            <v>23</v>
          </cell>
          <cell r="E1912">
            <v>9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 t="str">
            <v>450351</v>
          </cell>
          <cell r="B1913" t="str">
            <v>1251</v>
          </cell>
          <cell r="C1913" t="str">
            <v>12</v>
          </cell>
          <cell r="D1913" t="str">
            <v>23</v>
          </cell>
          <cell r="E1913">
            <v>10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 t="str">
            <v>450351</v>
          </cell>
          <cell r="B1914" t="str">
            <v>1251</v>
          </cell>
          <cell r="C1914" t="str">
            <v>12</v>
          </cell>
          <cell r="D1914" t="str">
            <v>23</v>
          </cell>
          <cell r="E1914">
            <v>11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 t="str">
            <v>450351</v>
          </cell>
          <cell r="B1915" t="str">
            <v>1251</v>
          </cell>
          <cell r="C1915" t="str">
            <v>12</v>
          </cell>
          <cell r="D1915" t="str">
            <v>23</v>
          </cell>
          <cell r="E1915">
            <v>12</v>
          </cell>
          <cell r="G1915">
            <v>3181862</v>
          </cell>
          <cell r="H1915">
            <v>0</v>
          </cell>
          <cell r="I1915">
            <v>0</v>
          </cell>
          <cell r="J1915">
            <v>47751</v>
          </cell>
          <cell r="K1915">
            <v>0</v>
          </cell>
          <cell r="L1915">
            <v>47751</v>
          </cell>
          <cell r="M1915">
            <v>3229613</v>
          </cell>
          <cell r="N1915">
            <v>3238552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 t="str">
            <v>450351</v>
          </cell>
          <cell r="B1916" t="str">
            <v>1251</v>
          </cell>
          <cell r="C1916" t="str">
            <v>12</v>
          </cell>
          <cell r="D1916" t="str">
            <v>23</v>
          </cell>
          <cell r="E1916">
            <v>13</v>
          </cell>
          <cell r="G1916">
            <v>0</v>
          </cell>
          <cell r="H1916">
            <v>0</v>
          </cell>
          <cell r="I1916">
            <v>0</v>
          </cell>
          <cell r="J1916">
            <v>26424</v>
          </cell>
          <cell r="K1916">
            <v>0</v>
          </cell>
          <cell r="L1916">
            <v>26424</v>
          </cell>
          <cell r="M1916">
            <v>26424</v>
          </cell>
          <cell r="N1916">
            <v>26423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 t="str">
            <v>450351</v>
          </cell>
          <cell r="B1917" t="str">
            <v>1251</v>
          </cell>
          <cell r="C1917" t="str">
            <v>12</v>
          </cell>
          <cell r="D1917" t="str">
            <v>23</v>
          </cell>
          <cell r="E1917">
            <v>14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 t="str">
            <v>450351</v>
          </cell>
          <cell r="B1918" t="str">
            <v>1251</v>
          </cell>
          <cell r="C1918" t="str">
            <v>12</v>
          </cell>
          <cell r="D1918" t="str">
            <v>23</v>
          </cell>
          <cell r="E1918">
            <v>15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 t="str">
            <v>450351</v>
          </cell>
          <cell r="B1919" t="str">
            <v>1251</v>
          </cell>
          <cell r="C1919" t="str">
            <v>12</v>
          </cell>
          <cell r="D1919" t="str">
            <v>23</v>
          </cell>
          <cell r="E1919">
            <v>16</v>
          </cell>
          <cell r="G1919">
            <v>0</v>
          </cell>
          <cell r="H1919">
            <v>0</v>
          </cell>
          <cell r="I1919">
            <v>0</v>
          </cell>
          <cell r="J1919">
            <v>700</v>
          </cell>
          <cell r="K1919">
            <v>0</v>
          </cell>
          <cell r="L1919">
            <v>700</v>
          </cell>
          <cell r="M1919">
            <v>700</v>
          </cell>
          <cell r="N1919">
            <v>700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 t="str">
            <v>450351</v>
          </cell>
          <cell r="B1920" t="str">
            <v>1251</v>
          </cell>
          <cell r="C1920" t="str">
            <v>12</v>
          </cell>
          <cell r="D1920" t="str">
            <v>23</v>
          </cell>
          <cell r="E1920">
            <v>17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</row>
        <row r="1921">
          <cell r="A1921" t="str">
            <v>450351</v>
          </cell>
          <cell r="B1921" t="str">
            <v>1251</v>
          </cell>
          <cell r="C1921" t="str">
            <v>12</v>
          </cell>
          <cell r="D1921" t="str">
            <v>23</v>
          </cell>
          <cell r="E1921">
            <v>18</v>
          </cell>
          <cell r="G1921">
            <v>0</v>
          </cell>
          <cell r="H1921">
            <v>0</v>
          </cell>
          <cell r="I1921">
            <v>0</v>
          </cell>
          <cell r="J1921">
            <v>270</v>
          </cell>
          <cell r="K1921">
            <v>0</v>
          </cell>
          <cell r="L1921">
            <v>270</v>
          </cell>
          <cell r="M1921">
            <v>270</v>
          </cell>
          <cell r="N1921">
            <v>270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</row>
        <row r="1922">
          <cell r="A1922" t="str">
            <v>450351</v>
          </cell>
          <cell r="B1922" t="str">
            <v>1251</v>
          </cell>
          <cell r="C1922" t="str">
            <v>12</v>
          </cell>
          <cell r="D1922" t="str">
            <v>23</v>
          </cell>
          <cell r="E1922">
            <v>19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 t="str">
            <v>450351</v>
          </cell>
          <cell r="B1923" t="str">
            <v>1251</v>
          </cell>
          <cell r="C1923" t="str">
            <v>12</v>
          </cell>
          <cell r="D1923" t="str">
            <v>23</v>
          </cell>
          <cell r="E1923">
            <v>20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 t="str">
            <v>450351</v>
          </cell>
          <cell r="B1924" t="str">
            <v>1251</v>
          </cell>
          <cell r="C1924" t="str">
            <v>12</v>
          </cell>
          <cell r="D1924" t="str">
            <v>23</v>
          </cell>
          <cell r="E1924">
            <v>21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 t="str">
            <v>450351</v>
          </cell>
          <cell r="B1925" t="str">
            <v>1251</v>
          </cell>
          <cell r="C1925" t="str">
            <v>12</v>
          </cell>
          <cell r="D1925" t="str">
            <v>23</v>
          </cell>
          <cell r="E1925">
            <v>22</v>
          </cell>
          <cell r="G1925">
            <v>0</v>
          </cell>
          <cell r="H1925">
            <v>0</v>
          </cell>
          <cell r="I1925">
            <v>0</v>
          </cell>
          <cell r="J1925">
            <v>27394</v>
          </cell>
          <cell r="K1925">
            <v>0</v>
          </cell>
          <cell r="L1925">
            <v>27394</v>
          </cell>
          <cell r="M1925">
            <v>27394</v>
          </cell>
          <cell r="N1925">
            <v>27393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 t="str">
            <v>450351</v>
          </cell>
          <cell r="B1926" t="str">
            <v>1251</v>
          </cell>
          <cell r="C1926" t="str">
            <v>12</v>
          </cell>
          <cell r="D1926" t="str">
            <v>23</v>
          </cell>
          <cell r="E1926">
            <v>23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 t="str">
            <v>450351</v>
          </cell>
          <cell r="B1927" t="str">
            <v>1251</v>
          </cell>
          <cell r="C1927" t="str">
            <v>12</v>
          </cell>
          <cell r="D1927" t="str">
            <v>23</v>
          </cell>
          <cell r="E1927">
            <v>24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 t="str">
            <v>450351</v>
          </cell>
          <cell r="B1928" t="str">
            <v>1251</v>
          </cell>
          <cell r="C1928" t="str">
            <v>12</v>
          </cell>
          <cell r="D1928" t="str">
            <v>23</v>
          </cell>
          <cell r="E1928">
            <v>25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 t="str">
            <v>450351</v>
          </cell>
          <cell r="B1929" t="str">
            <v>1251</v>
          </cell>
          <cell r="C1929" t="str">
            <v>12</v>
          </cell>
          <cell r="D1929" t="str">
            <v>23</v>
          </cell>
          <cell r="E1929">
            <v>26</v>
          </cell>
          <cell r="G1929">
            <v>3181862</v>
          </cell>
          <cell r="H1929">
            <v>0</v>
          </cell>
          <cell r="I1929">
            <v>0</v>
          </cell>
          <cell r="J1929">
            <v>75145</v>
          </cell>
          <cell r="K1929">
            <v>0</v>
          </cell>
          <cell r="L1929">
            <v>75145</v>
          </cell>
          <cell r="M1929">
            <v>3257007</v>
          </cell>
          <cell r="N1929">
            <v>3265945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</row>
        <row r="1930">
          <cell r="A1930" t="str">
            <v>450351</v>
          </cell>
          <cell r="B1930" t="str">
            <v>1251</v>
          </cell>
          <cell r="C1930" t="str">
            <v>12</v>
          </cell>
          <cell r="D1930" t="str">
            <v>23</v>
          </cell>
          <cell r="E1930">
            <v>27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</row>
        <row r="1931">
          <cell r="A1931" t="str">
            <v>450351</v>
          </cell>
          <cell r="B1931" t="str">
            <v>1251</v>
          </cell>
          <cell r="C1931" t="str">
            <v>12</v>
          </cell>
          <cell r="D1931" t="str">
            <v>23</v>
          </cell>
          <cell r="E1931">
            <v>28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3890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</row>
        <row r="1932">
          <cell r="A1932" t="str">
            <v>450351</v>
          </cell>
          <cell r="B1932" t="str">
            <v>1251</v>
          </cell>
          <cell r="C1932" t="str">
            <v>12</v>
          </cell>
          <cell r="D1932" t="str">
            <v>23</v>
          </cell>
          <cell r="E1932">
            <v>29</v>
          </cell>
          <cell r="G1932">
            <v>3181862</v>
          </cell>
          <cell r="H1932">
            <v>0</v>
          </cell>
          <cell r="I1932">
            <v>0</v>
          </cell>
          <cell r="J1932">
            <v>75145</v>
          </cell>
          <cell r="K1932">
            <v>0</v>
          </cell>
          <cell r="L1932">
            <v>75145</v>
          </cell>
          <cell r="M1932">
            <v>3257007</v>
          </cell>
          <cell r="N1932">
            <v>3269835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</row>
        <row r="1933">
          <cell r="A1933" t="str">
            <v>450351</v>
          </cell>
          <cell r="B1933" t="str">
            <v>1251</v>
          </cell>
          <cell r="C1933" t="str">
            <v>12</v>
          </cell>
          <cell r="D1933" t="str">
            <v>23</v>
          </cell>
          <cell r="E1933">
            <v>30</v>
          </cell>
          <cell r="G1933">
            <v>3156862</v>
          </cell>
          <cell r="H1933">
            <v>0</v>
          </cell>
          <cell r="I1933">
            <v>0</v>
          </cell>
          <cell r="J1933">
            <v>87229</v>
          </cell>
          <cell r="K1933">
            <v>0</v>
          </cell>
          <cell r="L1933">
            <v>87229</v>
          </cell>
          <cell r="M1933">
            <v>3244091</v>
          </cell>
          <cell r="N1933">
            <v>3244090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</row>
        <row r="1934">
          <cell r="A1934" t="str">
            <v>450351</v>
          </cell>
          <cell r="B1934" t="str">
            <v>1251</v>
          </cell>
          <cell r="C1934" t="str">
            <v>12</v>
          </cell>
          <cell r="D1934" t="str">
            <v>23</v>
          </cell>
          <cell r="E1934">
            <v>31</v>
          </cell>
          <cell r="G1934">
            <v>0</v>
          </cell>
          <cell r="H1934">
            <v>0</v>
          </cell>
          <cell r="I1934">
            <v>0</v>
          </cell>
          <cell r="J1934">
            <v>5704</v>
          </cell>
          <cell r="K1934">
            <v>0</v>
          </cell>
          <cell r="L1934">
            <v>5704</v>
          </cell>
          <cell r="M1934">
            <v>5704</v>
          </cell>
          <cell r="N1934">
            <v>5704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</row>
        <row r="1935">
          <cell r="A1935" t="str">
            <v>450351</v>
          </cell>
          <cell r="B1935" t="str">
            <v>1251</v>
          </cell>
          <cell r="C1935" t="str">
            <v>12</v>
          </cell>
          <cell r="D1935" t="str">
            <v>23</v>
          </cell>
          <cell r="E1935">
            <v>32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</row>
        <row r="1936">
          <cell r="A1936" t="str">
            <v>450351</v>
          </cell>
          <cell r="B1936" t="str">
            <v>1251</v>
          </cell>
          <cell r="C1936" t="str">
            <v>12</v>
          </cell>
          <cell r="D1936" t="str">
            <v>23</v>
          </cell>
          <cell r="E1936">
            <v>33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</row>
        <row r="1937">
          <cell r="A1937" t="str">
            <v>450351</v>
          </cell>
          <cell r="B1937" t="str">
            <v>1251</v>
          </cell>
          <cell r="C1937" t="str">
            <v>12</v>
          </cell>
          <cell r="D1937" t="str">
            <v>23</v>
          </cell>
          <cell r="E1937">
            <v>34</v>
          </cell>
          <cell r="G1937">
            <v>25000</v>
          </cell>
          <cell r="H1937">
            <v>0</v>
          </cell>
          <cell r="I1937">
            <v>0</v>
          </cell>
          <cell r="J1937">
            <v>-18000</v>
          </cell>
          <cell r="K1937">
            <v>0</v>
          </cell>
          <cell r="L1937">
            <v>-18000</v>
          </cell>
          <cell r="M1937">
            <v>7000</v>
          </cell>
          <cell r="N1937">
            <v>7000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</row>
        <row r="1938">
          <cell r="A1938" t="str">
            <v>450351</v>
          </cell>
          <cell r="B1938" t="str">
            <v>1251</v>
          </cell>
          <cell r="C1938" t="str">
            <v>12</v>
          </cell>
          <cell r="D1938" t="str">
            <v>23</v>
          </cell>
          <cell r="E1938">
            <v>35</v>
          </cell>
          <cell r="G1938">
            <v>0</v>
          </cell>
          <cell r="H1938">
            <v>0</v>
          </cell>
          <cell r="I1938">
            <v>0</v>
          </cell>
          <cell r="J1938">
            <v>212</v>
          </cell>
          <cell r="K1938">
            <v>0</v>
          </cell>
          <cell r="L1938">
            <v>212</v>
          </cell>
          <cell r="M1938">
            <v>212</v>
          </cell>
          <cell r="N1938">
            <v>212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</row>
        <row r="1939">
          <cell r="A1939" t="str">
            <v>450351</v>
          </cell>
          <cell r="B1939" t="str">
            <v>1251</v>
          </cell>
          <cell r="C1939" t="str">
            <v>12</v>
          </cell>
          <cell r="D1939" t="str">
            <v>23</v>
          </cell>
          <cell r="E1939">
            <v>36</v>
          </cell>
          <cell r="G1939">
            <v>3181862</v>
          </cell>
          <cell r="H1939">
            <v>0</v>
          </cell>
          <cell r="I1939">
            <v>0</v>
          </cell>
          <cell r="J1939">
            <v>75145</v>
          </cell>
          <cell r="K1939">
            <v>0</v>
          </cell>
          <cell r="L1939">
            <v>75145</v>
          </cell>
          <cell r="M1939">
            <v>3257007</v>
          </cell>
          <cell r="N1939">
            <v>3257006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</row>
        <row r="1940">
          <cell r="A1940" t="str">
            <v>450351</v>
          </cell>
          <cell r="B1940" t="str">
            <v>1251</v>
          </cell>
          <cell r="C1940" t="str">
            <v>12</v>
          </cell>
          <cell r="D1940" t="str">
            <v>23</v>
          </cell>
          <cell r="E1940">
            <v>37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</row>
        <row r="1941">
          <cell r="A1941" t="str">
            <v>450351</v>
          </cell>
          <cell r="B1941" t="str">
            <v>1251</v>
          </cell>
          <cell r="C1941" t="str">
            <v>12</v>
          </cell>
          <cell r="D1941" t="str">
            <v>23</v>
          </cell>
          <cell r="E1941">
            <v>38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949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</row>
        <row r="1942">
          <cell r="A1942" t="str">
            <v>450351</v>
          </cell>
          <cell r="B1942" t="str">
            <v>1251</v>
          </cell>
          <cell r="C1942" t="str">
            <v>12</v>
          </cell>
          <cell r="D1942" t="str">
            <v>23</v>
          </cell>
          <cell r="E1942">
            <v>39</v>
          </cell>
          <cell r="G1942">
            <v>3181862</v>
          </cell>
          <cell r="H1942">
            <v>0</v>
          </cell>
          <cell r="I1942">
            <v>0</v>
          </cell>
          <cell r="J1942">
            <v>75145</v>
          </cell>
          <cell r="K1942">
            <v>0</v>
          </cell>
          <cell r="L1942">
            <v>75145</v>
          </cell>
          <cell r="M1942">
            <v>3257007</v>
          </cell>
          <cell r="N1942">
            <v>3257955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</row>
        <row r="1943">
          <cell r="A1943" t="str">
            <v>450351</v>
          </cell>
          <cell r="B1943" t="str">
            <v>1251</v>
          </cell>
          <cell r="C1943" t="str">
            <v>12</v>
          </cell>
          <cell r="D1943" t="str">
            <v>24</v>
          </cell>
          <cell r="E1943">
            <v>1</v>
          </cell>
          <cell r="G1943">
            <v>13101</v>
          </cell>
          <cell r="H1943">
            <v>0</v>
          </cell>
          <cell r="I1943">
            <v>0</v>
          </cell>
          <cell r="J1943">
            <v>0</v>
          </cell>
          <cell r="K1943">
            <v>13101</v>
          </cell>
          <cell r="L1943">
            <v>3257743</v>
          </cell>
          <cell r="M1943">
            <v>3269835</v>
          </cell>
          <cell r="N1943">
            <v>1009</v>
          </cell>
          <cell r="O1943">
            <v>0</v>
          </cell>
          <cell r="P1943">
            <v>0</v>
          </cell>
          <cell r="Q1943">
            <v>0</v>
          </cell>
          <cell r="R1943">
            <v>1009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 t="str">
            <v>450351</v>
          </cell>
          <cell r="B1944" t="str">
            <v>1251</v>
          </cell>
          <cell r="C1944" t="str">
            <v>12</v>
          </cell>
          <cell r="D1944" t="str">
            <v>27</v>
          </cell>
          <cell r="E1944">
            <v>1</v>
          </cell>
          <cell r="G1944">
            <v>424</v>
          </cell>
          <cell r="H1944">
            <v>0</v>
          </cell>
          <cell r="I1944">
            <v>0</v>
          </cell>
          <cell r="J1944">
            <v>0</v>
          </cell>
          <cell r="K1944">
            <v>1417</v>
          </cell>
          <cell r="L1944">
            <v>1417</v>
          </cell>
          <cell r="M1944">
            <v>0</v>
          </cell>
          <cell r="N1944">
            <v>0</v>
          </cell>
          <cell r="O1944">
            <v>0</v>
          </cell>
          <cell r="P1944">
            <v>568</v>
          </cell>
          <cell r="Q1944">
            <v>568</v>
          </cell>
          <cell r="R1944">
            <v>1273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</row>
        <row r="1945">
          <cell r="A1945" t="str">
            <v>450351</v>
          </cell>
          <cell r="B1945" t="str">
            <v>1251</v>
          </cell>
          <cell r="C1945" t="str">
            <v>12</v>
          </cell>
          <cell r="D1945" t="str">
            <v>29</v>
          </cell>
          <cell r="E1945">
            <v>1</v>
          </cell>
          <cell r="G1945">
            <v>13101</v>
          </cell>
          <cell r="H1945">
            <v>1009</v>
          </cell>
          <cell r="I1945">
            <v>0</v>
          </cell>
          <cell r="J1945">
            <v>0</v>
          </cell>
          <cell r="K1945">
            <v>13101</v>
          </cell>
          <cell r="L1945">
            <v>1009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78156</v>
          </cell>
          <cell r="R1945">
            <v>81915</v>
          </cell>
          <cell r="S1945">
            <v>91047</v>
          </cell>
          <cell r="T1945">
            <v>91996</v>
          </cell>
          <cell r="U1945">
            <v>2</v>
          </cell>
          <cell r="V1945">
            <v>133</v>
          </cell>
          <cell r="W1945">
            <v>0</v>
          </cell>
        </row>
        <row r="1946">
          <cell r="A1946" t="str">
            <v>450351</v>
          </cell>
          <cell r="B1946" t="str">
            <v>1251</v>
          </cell>
          <cell r="C1946" t="str">
            <v>12</v>
          </cell>
          <cell r="D1946" t="str">
            <v>29</v>
          </cell>
          <cell r="E1946">
            <v>9</v>
          </cell>
          <cell r="G1946">
            <v>0</v>
          </cell>
          <cell r="H1946">
            <v>0</v>
          </cell>
          <cell r="I1946">
            <v>-12889</v>
          </cell>
          <cell r="J1946">
            <v>-9948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212</v>
          </cell>
          <cell r="P1946">
            <v>-8939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</row>
        <row r="1947">
          <cell r="A1947" t="str">
            <v>450351</v>
          </cell>
          <cell r="B1947" t="str">
            <v>1251</v>
          </cell>
          <cell r="C1947" t="str">
            <v>12</v>
          </cell>
          <cell r="D1947" t="str">
            <v>29</v>
          </cell>
          <cell r="E1947">
            <v>17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212</v>
          </cell>
          <cell r="L1947">
            <v>-8939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212</v>
          </cell>
          <cell r="R1947">
            <v>-8939</v>
          </cell>
          <cell r="S1947">
            <v>212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</row>
        <row r="1948">
          <cell r="A1948" t="str">
            <v>450351</v>
          </cell>
          <cell r="B1948" t="str">
            <v>1251</v>
          </cell>
          <cell r="C1948" t="str">
            <v>12</v>
          </cell>
          <cell r="D1948" t="str">
            <v>29</v>
          </cell>
          <cell r="E1948">
            <v>25</v>
          </cell>
          <cell r="G1948">
            <v>0</v>
          </cell>
          <cell r="H1948">
            <v>0</v>
          </cell>
          <cell r="I1948">
            <v>424</v>
          </cell>
          <cell r="J1948">
            <v>-8939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 t="str">
            <v>450351</v>
          </cell>
          <cell r="B1949" t="str">
            <v>1251</v>
          </cell>
          <cell r="C1949" t="str">
            <v>12</v>
          </cell>
          <cell r="D1949" t="str">
            <v>34</v>
          </cell>
          <cell r="E1949">
            <v>0</v>
          </cell>
          <cell r="G1949">
            <v>84</v>
          </cell>
          <cell r="H1949">
            <v>5974</v>
          </cell>
          <cell r="I1949">
            <v>0</v>
          </cell>
          <cell r="J1949">
            <v>0</v>
          </cell>
          <cell r="K1949">
            <v>583</v>
          </cell>
          <cell r="L1949">
            <v>0</v>
          </cell>
          <cell r="M1949">
            <v>0</v>
          </cell>
          <cell r="N1949">
            <v>497</v>
          </cell>
          <cell r="O1949">
            <v>6557</v>
          </cell>
          <cell r="P1949">
            <v>3955</v>
          </cell>
          <cell r="Q1949">
            <v>1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 t="str">
            <v>450351</v>
          </cell>
          <cell r="B1950" t="str">
            <v>1251</v>
          </cell>
          <cell r="C1950" t="str">
            <v>12</v>
          </cell>
          <cell r="D1950" t="str">
            <v>34</v>
          </cell>
          <cell r="E1950">
            <v>0</v>
          </cell>
          <cell r="G1950">
            <v>85</v>
          </cell>
          <cell r="H1950">
            <v>12179</v>
          </cell>
          <cell r="I1950">
            <v>0</v>
          </cell>
          <cell r="J1950">
            <v>0</v>
          </cell>
          <cell r="K1950">
            <v>3305</v>
          </cell>
          <cell r="L1950">
            <v>0</v>
          </cell>
          <cell r="M1950">
            <v>0</v>
          </cell>
          <cell r="N1950">
            <v>980</v>
          </cell>
          <cell r="O1950">
            <v>15484</v>
          </cell>
          <cell r="P1950">
            <v>3348</v>
          </cell>
          <cell r="Q1950">
            <v>3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 t="str">
            <v>450351</v>
          </cell>
          <cell r="B1951" t="str">
            <v>1251</v>
          </cell>
          <cell r="C1951" t="str">
            <v>12</v>
          </cell>
          <cell r="D1951" t="str">
            <v>34</v>
          </cell>
          <cell r="E1951">
            <v>0</v>
          </cell>
          <cell r="G1951">
            <v>88</v>
          </cell>
          <cell r="H1951">
            <v>61436</v>
          </cell>
          <cell r="I1951">
            <v>0</v>
          </cell>
          <cell r="J1951">
            <v>0</v>
          </cell>
          <cell r="K1951">
            <v>7315</v>
          </cell>
          <cell r="L1951">
            <v>0</v>
          </cell>
          <cell r="M1951">
            <v>0</v>
          </cell>
          <cell r="N1951">
            <v>5120</v>
          </cell>
          <cell r="O1951">
            <v>68751</v>
          </cell>
          <cell r="P1951">
            <v>4901</v>
          </cell>
          <cell r="Q1951">
            <v>20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 t="str">
            <v>450351</v>
          </cell>
          <cell r="B1952" t="str">
            <v>1251</v>
          </cell>
          <cell r="C1952" t="str">
            <v>12</v>
          </cell>
          <cell r="D1952" t="str">
            <v>34</v>
          </cell>
          <cell r="E1952">
            <v>0</v>
          </cell>
          <cell r="G1952">
            <v>94</v>
          </cell>
          <cell r="H1952">
            <v>64260</v>
          </cell>
          <cell r="I1952">
            <v>0</v>
          </cell>
          <cell r="J1952">
            <v>0</v>
          </cell>
          <cell r="K1952">
            <v>1387</v>
          </cell>
          <cell r="L1952">
            <v>0</v>
          </cell>
          <cell r="M1952">
            <v>0</v>
          </cell>
          <cell r="N1952">
            <v>5532</v>
          </cell>
          <cell r="O1952">
            <v>65647</v>
          </cell>
          <cell r="P1952">
            <v>11054</v>
          </cell>
          <cell r="Q1952">
            <v>76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 t="str">
            <v>450351</v>
          </cell>
          <cell r="B1953" t="str">
            <v>1251</v>
          </cell>
          <cell r="C1953" t="str">
            <v>12</v>
          </cell>
          <cell r="D1953" t="str">
            <v>34</v>
          </cell>
          <cell r="E1953">
            <v>0</v>
          </cell>
          <cell r="G1953">
            <v>95</v>
          </cell>
          <cell r="H1953">
            <v>56731</v>
          </cell>
          <cell r="I1953">
            <v>0</v>
          </cell>
          <cell r="J1953">
            <v>0</v>
          </cell>
          <cell r="K1953">
            <v>5318</v>
          </cell>
          <cell r="L1953">
            <v>0</v>
          </cell>
          <cell r="M1953">
            <v>0</v>
          </cell>
          <cell r="N1953">
            <v>4862</v>
          </cell>
          <cell r="O1953">
            <v>62049</v>
          </cell>
          <cell r="P1953">
            <v>12923</v>
          </cell>
          <cell r="Q1953">
            <v>57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 t="str">
            <v>450351</v>
          </cell>
          <cell r="B1954" t="str">
            <v>1251</v>
          </cell>
          <cell r="C1954" t="str">
            <v>12</v>
          </cell>
          <cell r="D1954" t="str">
            <v>34</v>
          </cell>
          <cell r="E1954">
            <v>0</v>
          </cell>
          <cell r="G1954">
            <v>96</v>
          </cell>
          <cell r="H1954">
            <v>84904</v>
          </cell>
          <cell r="I1954">
            <v>0</v>
          </cell>
          <cell r="J1954">
            <v>0</v>
          </cell>
          <cell r="K1954">
            <v>9285</v>
          </cell>
          <cell r="L1954">
            <v>0</v>
          </cell>
          <cell r="M1954">
            <v>0</v>
          </cell>
          <cell r="N1954">
            <v>7310</v>
          </cell>
          <cell r="O1954">
            <v>94189</v>
          </cell>
          <cell r="P1954">
            <v>13074</v>
          </cell>
          <cell r="Q1954">
            <v>84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 t="str">
            <v>450351</v>
          </cell>
          <cell r="B1955" t="str">
            <v>1251</v>
          </cell>
          <cell r="C1955" t="str">
            <v>12</v>
          </cell>
          <cell r="D1955" t="str">
            <v>34</v>
          </cell>
          <cell r="E1955">
            <v>0</v>
          </cell>
          <cell r="G1955">
            <v>97</v>
          </cell>
          <cell r="H1955">
            <v>125279</v>
          </cell>
          <cell r="I1955">
            <v>0</v>
          </cell>
          <cell r="J1955">
            <v>0</v>
          </cell>
          <cell r="K1955">
            <v>19716</v>
          </cell>
          <cell r="L1955">
            <v>0</v>
          </cell>
          <cell r="M1955">
            <v>0</v>
          </cell>
          <cell r="N1955">
            <v>10545</v>
          </cell>
          <cell r="O1955">
            <v>144995</v>
          </cell>
          <cell r="P1955">
            <v>26473</v>
          </cell>
          <cell r="Q1955">
            <v>117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 t="str">
            <v>450351</v>
          </cell>
          <cell r="B1956" t="str">
            <v>1251</v>
          </cell>
          <cell r="C1956" t="str">
            <v>12</v>
          </cell>
          <cell r="D1956" t="str">
            <v>34</v>
          </cell>
          <cell r="E1956">
            <v>0</v>
          </cell>
          <cell r="G1956">
            <v>98</v>
          </cell>
          <cell r="H1956">
            <v>324165</v>
          </cell>
          <cell r="I1956">
            <v>0</v>
          </cell>
          <cell r="J1956">
            <v>0</v>
          </cell>
          <cell r="K1956">
            <v>59995</v>
          </cell>
          <cell r="L1956">
            <v>0</v>
          </cell>
          <cell r="M1956">
            <v>0</v>
          </cell>
          <cell r="N1956">
            <v>27405</v>
          </cell>
          <cell r="O1956">
            <v>384160</v>
          </cell>
          <cell r="P1956">
            <v>83308</v>
          </cell>
          <cell r="Q1956">
            <v>279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 t="str">
            <v>450351</v>
          </cell>
          <cell r="B1957" t="str">
            <v>1251</v>
          </cell>
          <cell r="C1957" t="str">
            <v>12</v>
          </cell>
          <cell r="D1957" t="str">
            <v>34</v>
          </cell>
          <cell r="E1957">
            <v>0</v>
          </cell>
          <cell r="G1957">
            <v>99</v>
          </cell>
          <cell r="H1957">
            <v>67255</v>
          </cell>
          <cell r="I1957">
            <v>0</v>
          </cell>
          <cell r="J1957">
            <v>0</v>
          </cell>
          <cell r="K1957">
            <v>5457</v>
          </cell>
          <cell r="L1957">
            <v>0</v>
          </cell>
          <cell r="M1957">
            <v>0</v>
          </cell>
          <cell r="N1957">
            <v>5856</v>
          </cell>
          <cell r="O1957">
            <v>72712</v>
          </cell>
          <cell r="P1957">
            <v>9473</v>
          </cell>
          <cell r="Q1957">
            <v>41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 t="str">
            <v>450351</v>
          </cell>
          <cell r="B1958" t="str">
            <v>1251</v>
          </cell>
          <cell r="C1958" t="str">
            <v>12</v>
          </cell>
          <cell r="D1958" t="str">
            <v>34</v>
          </cell>
          <cell r="E1958">
            <v>0</v>
          </cell>
          <cell r="G1958">
            <v>100</v>
          </cell>
          <cell r="H1958">
            <v>8930</v>
          </cell>
          <cell r="I1958">
            <v>0</v>
          </cell>
          <cell r="J1958">
            <v>0</v>
          </cell>
          <cell r="K1958">
            <v>289</v>
          </cell>
          <cell r="L1958">
            <v>0</v>
          </cell>
          <cell r="M1958">
            <v>0</v>
          </cell>
          <cell r="N1958">
            <v>779</v>
          </cell>
          <cell r="O1958">
            <v>9219</v>
          </cell>
          <cell r="P1958">
            <v>1974</v>
          </cell>
          <cell r="Q1958">
            <v>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 t="str">
            <v>450351</v>
          </cell>
          <cell r="B1959" t="str">
            <v>1251</v>
          </cell>
          <cell r="C1959" t="str">
            <v>12</v>
          </cell>
          <cell r="D1959" t="str">
            <v>34</v>
          </cell>
          <cell r="E1959">
            <v>0</v>
          </cell>
          <cell r="G1959">
            <v>101</v>
          </cell>
          <cell r="H1959">
            <v>28045</v>
          </cell>
          <cell r="I1959">
            <v>0</v>
          </cell>
          <cell r="J1959">
            <v>0</v>
          </cell>
          <cell r="K1959">
            <v>1908</v>
          </cell>
          <cell r="L1959">
            <v>0</v>
          </cell>
          <cell r="M1959">
            <v>0</v>
          </cell>
          <cell r="N1959">
            <v>2303</v>
          </cell>
          <cell r="O1959">
            <v>29953</v>
          </cell>
          <cell r="P1959">
            <v>8341</v>
          </cell>
          <cell r="Q1959">
            <v>16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 t="str">
            <v>450351</v>
          </cell>
          <cell r="B1960" t="str">
            <v>1251</v>
          </cell>
          <cell r="C1960" t="str">
            <v>12</v>
          </cell>
          <cell r="D1960" t="str">
            <v>34</v>
          </cell>
          <cell r="E1960">
            <v>0</v>
          </cell>
          <cell r="G1960">
            <v>102</v>
          </cell>
          <cell r="H1960">
            <v>138514</v>
          </cell>
          <cell r="I1960">
            <v>0</v>
          </cell>
          <cell r="J1960">
            <v>0</v>
          </cell>
          <cell r="K1960">
            <v>9598</v>
          </cell>
          <cell r="L1960">
            <v>0</v>
          </cell>
          <cell r="M1960">
            <v>0</v>
          </cell>
          <cell r="N1960">
            <v>7153</v>
          </cell>
          <cell r="O1960">
            <v>148112</v>
          </cell>
          <cell r="P1960">
            <v>21128</v>
          </cell>
          <cell r="Q1960">
            <v>31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 t="str">
            <v>450351</v>
          </cell>
          <cell r="B1961" t="str">
            <v>1251</v>
          </cell>
          <cell r="C1961" t="str">
            <v>12</v>
          </cell>
          <cell r="D1961" t="str">
            <v>34</v>
          </cell>
          <cell r="E1961">
            <v>0</v>
          </cell>
          <cell r="G1961">
            <v>105</v>
          </cell>
          <cell r="H1961">
            <v>977672</v>
          </cell>
          <cell r="I1961">
            <v>0</v>
          </cell>
          <cell r="J1961">
            <v>0</v>
          </cell>
          <cell r="K1961">
            <v>124156</v>
          </cell>
          <cell r="L1961">
            <v>0</v>
          </cell>
          <cell r="M1961">
            <v>0</v>
          </cell>
          <cell r="N1961">
            <v>78342</v>
          </cell>
          <cell r="O1961">
            <v>1101828</v>
          </cell>
          <cell r="P1961">
            <v>199952</v>
          </cell>
          <cell r="Q1961">
            <v>730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</row>
        <row r="1962">
          <cell r="A1962" t="str">
            <v>450351</v>
          </cell>
          <cell r="B1962" t="str">
            <v>1251</v>
          </cell>
          <cell r="C1962" t="str">
            <v>12</v>
          </cell>
          <cell r="D1962" t="str">
            <v>34</v>
          </cell>
          <cell r="E1962">
            <v>0</v>
          </cell>
          <cell r="G1962">
            <v>151</v>
          </cell>
          <cell r="H1962">
            <v>977672</v>
          </cell>
          <cell r="I1962">
            <v>0</v>
          </cell>
          <cell r="J1962">
            <v>0</v>
          </cell>
          <cell r="K1962">
            <v>124156</v>
          </cell>
          <cell r="L1962">
            <v>0</v>
          </cell>
          <cell r="M1962">
            <v>0</v>
          </cell>
          <cell r="N1962">
            <v>78342</v>
          </cell>
          <cell r="O1962">
            <v>1101828</v>
          </cell>
          <cell r="P1962">
            <v>199952</v>
          </cell>
          <cell r="Q1962">
            <v>730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 t="str">
            <v>450351</v>
          </cell>
          <cell r="B1963" t="str">
            <v>1251</v>
          </cell>
          <cell r="C1963" t="str">
            <v>12</v>
          </cell>
          <cell r="D1963" t="str">
            <v>34</v>
          </cell>
          <cell r="E1963">
            <v>0</v>
          </cell>
          <cell r="G1963">
            <v>153</v>
          </cell>
          <cell r="H1963">
            <v>40380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3104</v>
          </cell>
          <cell r="O1963">
            <v>40380</v>
          </cell>
          <cell r="P1963">
            <v>6603</v>
          </cell>
          <cell r="Q1963">
            <v>23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</row>
        <row r="1964">
          <cell r="A1964" t="str">
            <v>450351</v>
          </cell>
          <cell r="B1964" t="str">
            <v>1251</v>
          </cell>
          <cell r="C1964" t="str">
            <v>12</v>
          </cell>
          <cell r="D1964" t="str">
            <v>34</v>
          </cell>
          <cell r="E1964">
            <v>0</v>
          </cell>
          <cell r="G1964">
            <v>157</v>
          </cell>
          <cell r="H1964">
            <v>40380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3104</v>
          </cell>
          <cell r="O1964">
            <v>40380</v>
          </cell>
          <cell r="P1964">
            <v>6603</v>
          </cell>
          <cell r="Q1964">
            <v>23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</row>
        <row r="1965">
          <cell r="A1965" t="str">
            <v>450351</v>
          </cell>
          <cell r="B1965" t="str">
            <v>1251</v>
          </cell>
          <cell r="C1965" t="str">
            <v>12</v>
          </cell>
          <cell r="D1965" t="str">
            <v>34</v>
          </cell>
          <cell r="E1965">
            <v>0</v>
          </cell>
          <cell r="G1965">
            <v>158</v>
          </cell>
          <cell r="H1965">
            <v>1018052</v>
          </cell>
          <cell r="I1965">
            <v>0</v>
          </cell>
          <cell r="J1965">
            <v>0</v>
          </cell>
          <cell r="K1965">
            <v>124156</v>
          </cell>
          <cell r="L1965">
            <v>0</v>
          </cell>
          <cell r="M1965">
            <v>0</v>
          </cell>
          <cell r="N1965">
            <v>81446</v>
          </cell>
          <cell r="O1965">
            <v>1142208</v>
          </cell>
          <cell r="P1965">
            <v>206555</v>
          </cell>
          <cell r="Q1965">
            <v>753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</row>
        <row r="1966">
          <cell r="A1966" t="str">
            <v>450351</v>
          </cell>
          <cell r="B1966" t="str">
            <v>1251</v>
          </cell>
          <cell r="C1966" t="str">
            <v>12</v>
          </cell>
          <cell r="D1966" t="str">
            <v>35</v>
          </cell>
          <cell r="E1966">
            <v>1</v>
          </cell>
          <cell r="G1966">
            <v>1101828</v>
          </cell>
          <cell r="H1966">
            <v>40380</v>
          </cell>
          <cell r="I1966">
            <v>0</v>
          </cell>
          <cell r="J1966">
            <v>0</v>
          </cell>
          <cell r="K1966">
            <v>1142208</v>
          </cell>
          <cell r="L1966">
            <v>199952</v>
          </cell>
          <cell r="M1966">
            <v>6603</v>
          </cell>
          <cell r="N1966">
            <v>0</v>
          </cell>
          <cell r="O1966">
            <v>0</v>
          </cell>
          <cell r="P1966">
            <v>206555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</row>
        <row r="1967">
          <cell r="A1967" t="str">
            <v>450351</v>
          </cell>
          <cell r="B1967" t="str">
            <v>1251</v>
          </cell>
          <cell r="C1967" t="str">
            <v>12</v>
          </cell>
          <cell r="D1967" t="str">
            <v>35</v>
          </cell>
          <cell r="E1967">
            <v>4</v>
          </cell>
          <cell r="G1967">
            <v>36397</v>
          </cell>
          <cell r="H1967">
            <v>394</v>
          </cell>
          <cell r="I1967">
            <v>0</v>
          </cell>
          <cell r="J1967">
            <v>0</v>
          </cell>
          <cell r="K1967">
            <v>36791</v>
          </cell>
          <cell r="L1967">
            <v>33904</v>
          </cell>
          <cell r="M1967">
            <v>155</v>
          </cell>
          <cell r="N1967">
            <v>0</v>
          </cell>
          <cell r="O1967">
            <v>0</v>
          </cell>
          <cell r="P1967">
            <v>34059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</row>
        <row r="1968">
          <cell r="A1968" t="str">
            <v>450351</v>
          </cell>
          <cell r="B1968" t="str">
            <v>1251</v>
          </cell>
          <cell r="C1968" t="str">
            <v>12</v>
          </cell>
          <cell r="D1968" t="str">
            <v>35</v>
          </cell>
          <cell r="E1968">
            <v>7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270253</v>
          </cell>
          <cell r="M1968">
            <v>7152</v>
          </cell>
          <cell r="N1968">
            <v>0</v>
          </cell>
          <cell r="O1968">
            <v>0</v>
          </cell>
          <cell r="P1968">
            <v>277405</v>
          </cell>
          <cell r="Q1968">
            <v>0</v>
          </cell>
          <cell r="R1968">
            <v>0</v>
          </cell>
          <cell r="S1968">
            <v>27960</v>
          </cell>
          <cell r="T1968">
            <v>0</v>
          </cell>
          <cell r="U1968">
            <v>27960</v>
          </cell>
          <cell r="V1968">
            <v>0</v>
          </cell>
          <cell r="W1968">
            <v>0</v>
          </cell>
        </row>
        <row r="1969">
          <cell r="A1969" t="str">
            <v>450351</v>
          </cell>
          <cell r="B1969" t="str">
            <v>1251</v>
          </cell>
          <cell r="C1969" t="str">
            <v>12</v>
          </cell>
          <cell r="D1969" t="str">
            <v>35</v>
          </cell>
          <cell r="E1969">
            <v>10</v>
          </cell>
          <cell r="G1969">
            <v>1372081</v>
          </cell>
          <cell r="H1969">
            <v>47532</v>
          </cell>
          <cell r="I1969">
            <v>27960</v>
          </cell>
          <cell r="J1969">
            <v>0</v>
          </cell>
          <cell r="K1969">
            <v>1447573</v>
          </cell>
          <cell r="L1969">
            <v>730</v>
          </cell>
          <cell r="M1969">
            <v>26</v>
          </cell>
          <cell r="N1969">
            <v>10</v>
          </cell>
          <cell r="O1969">
            <v>0</v>
          </cell>
          <cell r="P1969">
            <v>766</v>
          </cell>
          <cell r="Q1969">
            <v>746</v>
          </cell>
          <cell r="R1969">
            <v>22</v>
          </cell>
          <cell r="S1969">
            <v>0</v>
          </cell>
          <cell r="T1969">
            <v>0</v>
          </cell>
          <cell r="U1969">
            <v>768</v>
          </cell>
          <cell r="V1969">
            <v>0</v>
          </cell>
          <cell r="W1969">
            <v>0</v>
          </cell>
        </row>
        <row r="1970">
          <cell r="A1970" t="str">
            <v>450351</v>
          </cell>
          <cell r="B1970" t="str">
            <v>1251</v>
          </cell>
          <cell r="C1970" t="str">
            <v>12</v>
          </cell>
          <cell r="D1970" t="str">
            <v>35</v>
          </cell>
          <cell r="E1970">
            <v>13</v>
          </cell>
          <cell r="G1970">
            <v>766</v>
          </cell>
          <cell r="H1970">
            <v>29</v>
          </cell>
          <cell r="I1970">
            <v>17</v>
          </cell>
          <cell r="J1970">
            <v>0</v>
          </cell>
          <cell r="K1970">
            <v>812</v>
          </cell>
          <cell r="L1970">
            <v>742</v>
          </cell>
          <cell r="M1970">
            <v>23</v>
          </cell>
          <cell r="N1970">
            <v>17</v>
          </cell>
          <cell r="O1970">
            <v>0</v>
          </cell>
          <cell r="P1970">
            <v>782</v>
          </cell>
          <cell r="Q1970">
            <v>767</v>
          </cell>
          <cell r="R1970">
            <v>23</v>
          </cell>
          <cell r="S1970">
            <v>0</v>
          </cell>
          <cell r="T1970">
            <v>0</v>
          </cell>
          <cell r="U1970">
            <v>790</v>
          </cell>
          <cell r="V1970">
            <v>0</v>
          </cell>
          <cell r="W1970">
            <v>0</v>
          </cell>
        </row>
        <row r="1971">
          <cell r="A1971" t="str">
            <v>450351</v>
          </cell>
          <cell r="B1971" t="str">
            <v>1251</v>
          </cell>
          <cell r="C1971" t="str">
            <v>12</v>
          </cell>
          <cell r="D1971" t="str">
            <v>35</v>
          </cell>
          <cell r="E1971">
            <v>16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30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22</v>
          </cell>
          <cell r="Q1971">
            <v>730</v>
          </cell>
          <cell r="R1971">
            <v>23</v>
          </cell>
          <cell r="S1971">
            <v>0</v>
          </cell>
          <cell r="T1971">
            <v>0</v>
          </cell>
          <cell r="U1971">
            <v>753</v>
          </cell>
          <cell r="V1971">
            <v>0</v>
          </cell>
          <cell r="W1971">
            <v>0</v>
          </cell>
        </row>
        <row r="1972">
          <cell r="A1972" t="str">
            <v>450351</v>
          </cell>
          <cell r="B1972" t="str">
            <v>1251</v>
          </cell>
          <cell r="C1972" t="str">
            <v>12</v>
          </cell>
          <cell r="D1972" t="str">
            <v>35</v>
          </cell>
          <cell r="E1972">
            <v>19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</row>
        <row r="1973">
          <cell r="A1973" t="str">
            <v>450351</v>
          </cell>
          <cell r="B1973" t="str">
            <v>1251</v>
          </cell>
          <cell r="C1973" t="str">
            <v>12</v>
          </cell>
          <cell r="D1973" t="str">
            <v>37</v>
          </cell>
          <cell r="E1973">
            <v>0</v>
          </cell>
          <cell r="G1973">
            <v>85112101</v>
          </cell>
          <cell r="H1973">
            <v>529</v>
          </cell>
          <cell r="I1973">
            <v>20</v>
          </cell>
          <cell r="J1973">
            <v>529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</row>
        <row r="1974">
          <cell r="A1974" t="str">
            <v>450351</v>
          </cell>
          <cell r="B1974" t="str">
            <v>1251</v>
          </cell>
          <cell r="C1974" t="str">
            <v>12</v>
          </cell>
          <cell r="D1974" t="str">
            <v>37</v>
          </cell>
          <cell r="E1974">
            <v>0</v>
          </cell>
          <cell r="G1974">
            <v>85112102</v>
          </cell>
          <cell r="H1974">
            <v>0</v>
          </cell>
          <cell r="I1974">
            <v>0</v>
          </cell>
          <cell r="J1974">
            <v>1118746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</row>
        <row r="1975">
          <cell r="A1975" t="str">
            <v>450351</v>
          </cell>
          <cell r="B1975" t="str">
            <v>1251</v>
          </cell>
          <cell r="C1975" t="str">
            <v>12</v>
          </cell>
          <cell r="D1975" t="str">
            <v>37</v>
          </cell>
          <cell r="E1975">
            <v>0</v>
          </cell>
          <cell r="G1975">
            <v>85114301</v>
          </cell>
          <cell r="H1975">
            <v>232</v>
          </cell>
          <cell r="I1975">
            <v>0</v>
          </cell>
          <cell r="J1975">
            <v>232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</row>
        <row r="1976">
          <cell r="A1976" t="str">
            <v>450351</v>
          </cell>
          <cell r="B1976" t="str">
            <v>1251</v>
          </cell>
          <cell r="C1976" t="str">
            <v>12</v>
          </cell>
          <cell r="D1976" t="str">
            <v>37</v>
          </cell>
          <cell r="E1976">
            <v>0</v>
          </cell>
          <cell r="G1976">
            <v>85114302</v>
          </cell>
          <cell r="H1976">
            <v>0</v>
          </cell>
          <cell r="I1976">
            <v>0</v>
          </cell>
          <cell r="J1976">
            <v>68879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 t="str">
            <v>450351</v>
          </cell>
          <cell r="B1977" t="str">
            <v>1251</v>
          </cell>
          <cell r="C1977" t="str">
            <v>12</v>
          </cell>
          <cell r="D1977" t="str">
            <v>37</v>
          </cell>
          <cell r="E1977">
            <v>0</v>
          </cell>
          <cell r="G1977">
            <v>85125301</v>
          </cell>
          <cell r="H1977">
            <v>6</v>
          </cell>
          <cell r="I1977">
            <v>0</v>
          </cell>
          <cell r="J1977">
            <v>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 t="str">
            <v>450351</v>
          </cell>
          <cell r="B1978" t="str">
            <v>1251</v>
          </cell>
          <cell r="C1978" t="str">
            <v>12</v>
          </cell>
          <cell r="D1978" t="str">
            <v>37</v>
          </cell>
          <cell r="E1978">
            <v>0</v>
          </cell>
          <cell r="G1978">
            <v>85127501</v>
          </cell>
          <cell r="H1978">
            <v>1185</v>
          </cell>
          <cell r="I1978">
            <v>35</v>
          </cell>
          <cell r="J1978">
            <v>1201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</row>
        <row r="1979">
          <cell r="A1979" t="str">
            <v>450351</v>
          </cell>
          <cell r="B1979" t="str">
            <v>1251</v>
          </cell>
          <cell r="C1979" t="str">
            <v>12</v>
          </cell>
          <cell r="D1979" t="str">
            <v>37</v>
          </cell>
          <cell r="E1979">
            <v>0</v>
          </cell>
          <cell r="G1979">
            <v>85127502</v>
          </cell>
          <cell r="H1979">
            <v>0</v>
          </cell>
          <cell r="I1979">
            <v>0</v>
          </cell>
          <cell r="J1979">
            <v>317873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 t="str">
            <v>450351</v>
          </cell>
          <cell r="B1980" t="str">
            <v>1251</v>
          </cell>
          <cell r="C1980" t="str">
            <v>12</v>
          </cell>
          <cell r="D1980" t="str">
            <v>37</v>
          </cell>
          <cell r="E1980">
            <v>0</v>
          </cell>
          <cell r="G1980">
            <v>85128601</v>
          </cell>
          <cell r="H1980">
            <v>4</v>
          </cell>
          <cell r="I1980">
            <v>0</v>
          </cell>
          <cell r="J1980">
            <v>4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 t="str">
            <v>450351</v>
          </cell>
          <cell r="B1981" t="str">
            <v>1251</v>
          </cell>
          <cell r="C1981" t="str">
            <v>12</v>
          </cell>
          <cell r="D1981" t="str">
            <v>37</v>
          </cell>
          <cell r="E1981">
            <v>0</v>
          </cell>
          <cell r="G1981">
            <v>99999901</v>
          </cell>
          <cell r="H1981">
            <v>1956</v>
          </cell>
          <cell r="I1981">
            <v>55</v>
          </cell>
          <cell r="J1981">
            <v>1972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 t="str">
            <v>450351</v>
          </cell>
          <cell r="B1982" t="str">
            <v>1251</v>
          </cell>
          <cell r="C1982" t="str">
            <v>12</v>
          </cell>
          <cell r="D1982" t="str">
            <v>37</v>
          </cell>
          <cell r="E1982">
            <v>0</v>
          </cell>
          <cell r="G1982">
            <v>99999902</v>
          </cell>
          <cell r="H1982">
            <v>0</v>
          </cell>
          <cell r="I1982">
            <v>0</v>
          </cell>
          <cell r="J1982">
            <v>1505498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 t="str">
            <v>450351</v>
          </cell>
          <cell r="B1983" t="str">
            <v>1251</v>
          </cell>
          <cell r="C1983" t="str">
            <v>12</v>
          </cell>
          <cell r="D1983" t="str">
            <v>38</v>
          </cell>
          <cell r="E1983">
            <v>1</v>
          </cell>
          <cell r="G1983">
            <v>40412</v>
          </cell>
          <cell r="H1983">
            <v>2870619</v>
          </cell>
          <cell r="I1983">
            <v>1249510</v>
          </cell>
          <cell r="J1983">
            <v>12880</v>
          </cell>
          <cell r="K1983">
            <v>0</v>
          </cell>
          <cell r="L1983">
            <v>0</v>
          </cell>
          <cell r="M1983">
            <v>0</v>
          </cell>
          <cell r="N1983">
            <v>4173421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 t="str">
            <v>450351</v>
          </cell>
          <cell r="B1984" t="str">
            <v>1251</v>
          </cell>
          <cell r="C1984" t="str">
            <v>12</v>
          </cell>
          <cell r="D1984" t="str">
            <v>38</v>
          </cell>
          <cell r="E1984">
            <v>2</v>
          </cell>
          <cell r="G1984">
            <v>7614</v>
          </cell>
          <cell r="H1984">
            <v>30</v>
          </cell>
          <cell r="I1984">
            <v>14281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21925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</row>
        <row r="1985">
          <cell r="A1985" t="str">
            <v>450351</v>
          </cell>
          <cell r="B1985" t="str">
            <v>1251</v>
          </cell>
          <cell r="C1985" t="str">
            <v>12</v>
          </cell>
          <cell r="D1985" t="str">
            <v>38</v>
          </cell>
          <cell r="E1985">
            <v>3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 t="str">
            <v>450351</v>
          </cell>
          <cell r="B1986" t="str">
            <v>1251</v>
          </cell>
          <cell r="C1986" t="str">
            <v>12</v>
          </cell>
          <cell r="D1986" t="str">
            <v>38</v>
          </cell>
          <cell r="E1986">
            <v>4</v>
          </cell>
          <cell r="G1986">
            <v>1523</v>
          </cell>
          <cell r="H1986">
            <v>6</v>
          </cell>
          <cell r="I1986">
            <v>2969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4498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 t="str">
            <v>450351</v>
          </cell>
          <cell r="B1987" t="str">
            <v>1251</v>
          </cell>
          <cell r="C1987" t="str">
            <v>12</v>
          </cell>
          <cell r="D1987" t="str">
            <v>38</v>
          </cell>
          <cell r="E1987">
            <v>5</v>
          </cell>
          <cell r="G1987">
            <v>9137</v>
          </cell>
          <cell r="H1987">
            <v>36</v>
          </cell>
          <cell r="I1987">
            <v>17250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26423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 t="str">
            <v>450351</v>
          </cell>
          <cell r="B1988" t="str">
            <v>1251</v>
          </cell>
          <cell r="C1988" t="str">
            <v>12</v>
          </cell>
          <cell r="D1988" t="str">
            <v>38</v>
          </cell>
          <cell r="E1988">
            <v>6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 t="str">
            <v>450351</v>
          </cell>
          <cell r="B1989" t="str">
            <v>1251</v>
          </cell>
          <cell r="C1989" t="str">
            <v>12</v>
          </cell>
          <cell r="D1989" t="str">
            <v>38</v>
          </cell>
          <cell r="E1989">
            <v>7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 t="str">
            <v>450351</v>
          </cell>
          <cell r="B1990" t="str">
            <v>1251</v>
          </cell>
          <cell r="C1990" t="str">
            <v>12</v>
          </cell>
          <cell r="D1990" t="str">
            <v>38</v>
          </cell>
          <cell r="E1990">
            <v>8</v>
          </cell>
          <cell r="G1990">
            <v>1853</v>
          </cell>
          <cell r="H1990">
            <v>0</v>
          </cell>
          <cell r="I1990">
            <v>49797</v>
          </cell>
          <cell r="J1990">
            <v>3038</v>
          </cell>
          <cell r="K1990">
            <v>0</v>
          </cell>
          <cell r="L1990">
            <v>0</v>
          </cell>
          <cell r="M1990">
            <v>0</v>
          </cell>
          <cell r="N1990">
            <v>54688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 t="str">
            <v>450351</v>
          </cell>
          <cell r="B1991" t="str">
            <v>1251</v>
          </cell>
          <cell r="C1991" t="str">
            <v>12</v>
          </cell>
          <cell r="D1991" t="str">
            <v>38</v>
          </cell>
          <cell r="E1991">
            <v>9</v>
          </cell>
          <cell r="G1991">
            <v>546</v>
          </cell>
          <cell r="H1991">
            <v>13368</v>
          </cell>
          <cell r="I1991">
            <v>211958</v>
          </cell>
          <cell r="J1991">
            <v>1300</v>
          </cell>
          <cell r="K1991">
            <v>0</v>
          </cell>
          <cell r="L1991">
            <v>0</v>
          </cell>
          <cell r="M1991">
            <v>0</v>
          </cell>
          <cell r="N1991">
            <v>227172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 t="str">
            <v>450351</v>
          </cell>
          <cell r="B1992" t="str">
            <v>1251</v>
          </cell>
          <cell r="C1992" t="str">
            <v>12</v>
          </cell>
          <cell r="D1992" t="str">
            <v>38</v>
          </cell>
          <cell r="E1992">
            <v>10</v>
          </cell>
          <cell r="G1992">
            <v>2399</v>
          </cell>
          <cell r="H1992">
            <v>13368</v>
          </cell>
          <cell r="I1992">
            <v>261755</v>
          </cell>
          <cell r="J1992">
            <v>4338</v>
          </cell>
          <cell r="K1992">
            <v>0</v>
          </cell>
          <cell r="L1992">
            <v>0</v>
          </cell>
          <cell r="M1992">
            <v>0</v>
          </cell>
          <cell r="N1992">
            <v>281860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 t="str">
            <v>450351</v>
          </cell>
          <cell r="B1993" t="str">
            <v>1251</v>
          </cell>
          <cell r="C1993" t="str">
            <v>12</v>
          </cell>
          <cell r="D1993" t="str">
            <v>38</v>
          </cell>
          <cell r="E1993">
            <v>11</v>
          </cell>
          <cell r="G1993">
            <v>11536</v>
          </cell>
          <cell r="H1993">
            <v>13404</v>
          </cell>
          <cell r="I1993">
            <v>279005</v>
          </cell>
          <cell r="J1993">
            <v>4338</v>
          </cell>
          <cell r="K1993">
            <v>0</v>
          </cell>
          <cell r="L1993">
            <v>0</v>
          </cell>
          <cell r="M1993">
            <v>0</v>
          </cell>
          <cell r="N1993">
            <v>308283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 t="str">
            <v>450351</v>
          </cell>
          <cell r="B1994" t="str">
            <v>1251</v>
          </cell>
          <cell r="C1994" t="str">
            <v>12</v>
          </cell>
          <cell r="D1994" t="str">
            <v>38</v>
          </cell>
          <cell r="E1994">
            <v>12</v>
          </cell>
          <cell r="G1994">
            <v>0</v>
          </cell>
          <cell r="H1994">
            <v>0</v>
          </cell>
          <cell r="I1994">
            <v>5749</v>
          </cell>
          <cell r="J1994">
            <v>2354</v>
          </cell>
          <cell r="K1994">
            <v>0</v>
          </cell>
          <cell r="L1994">
            <v>0</v>
          </cell>
          <cell r="M1994">
            <v>0</v>
          </cell>
          <cell r="N1994">
            <v>8103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 t="str">
            <v>450351</v>
          </cell>
          <cell r="B1995" t="str">
            <v>1251</v>
          </cell>
          <cell r="C1995" t="str">
            <v>12</v>
          </cell>
          <cell r="D1995" t="str">
            <v>38</v>
          </cell>
          <cell r="E1995">
            <v>13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</row>
        <row r="1996">
          <cell r="A1996" t="str">
            <v>450351</v>
          </cell>
          <cell r="B1996" t="str">
            <v>1251</v>
          </cell>
          <cell r="C1996" t="str">
            <v>12</v>
          </cell>
          <cell r="D1996" t="str">
            <v>38</v>
          </cell>
          <cell r="E1996">
            <v>14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 t="str">
            <v>450351</v>
          </cell>
          <cell r="B1997" t="str">
            <v>1251</v>
          </cell>
          <cell r="C1997" t="str">
            <v>12</v>
          </cell>
          <cell r="D1997" t="str">
            <v>38</v>
          </cell>
          <cell r="E1997">
            <v>15</v>
          </cell>
          <cell r="G1997">
            <v>0</v>
          </cell>
          <cell r="H1997">
            <v>0</v>
          </cell>
          <cell r="I1997">
            <v>11502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11502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 t="str">
            <v>450351</v>
          </cell>
          <cell r="B1998" t="str">
            <v>1251</v>
          </cell>
          <cell r="C1998" t="str">
            <v>12</v>
          </cell>
          <cell r="D1998" t="str">
            <v>38</v>
          </cell>
          <cell r="E1998">
            <v>16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 t="str">
            <v>450351</v>
          </cell>
          <cell r="B1999" t="str">
            <v>1251</v>
          </cell>
          <cell r="C1999" t="str">
            <v>12</v>
          </cell>
          <cell r="D1999" t="str">
            <v>38</v>
          </cell>
          <cell r="E1999">
            <v>17</v>
          </cell>
          <cell r="G1999">
            <v>546</v>
          </cell>
          <cell r="H1999">
            <v>13367</v>
          </cell>
          <cell r="I1999">
            <v>218702</v>
          </cell>
          <cell r="J1999">
            <v>2924</v>
          </cell>
          <cell r="K1999">
            <v>0</v>
          </cell>
          <cell r="L1999">
            <v>0</v>
          </cell>
          <cell r="M1999">
            <v>0</v>
          </cell>
          <cell r="N1999">
            <v>235539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 t="str">
            <v>450351</v>
          </cell>
          <cell r="B2000" t="str">
            <v>1251</v>
          </cell>
          <cell r="C2000" t="str">
            <v>12</v>
          </cell>
          <cell r="D2000" t="str">
            <v>38</v>
          </cell>
          <cell r="E2000">
            <v>18</v>
          </cell>
          <cell r="G2000">
            <v>546</v>
          </cell>
          <cell r="H2000">
            <v>13367</v>
          </cell>
          <cell r="I2000">
            <v>235953</v>
          </cell>
          <cell r="J2000">
            <v>5278</v>
          </cell>
          <cell r="K2000">
            <v>0</v>
          </cell>
          <cell r="L2000">
            <v>0</v>
          </cell>
          <cell r="M2000">
            <v>0</v>
          </cell>
          <cell r="N2000">
            <v>255144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 t="str">
            <v>450351</v>
          </cell>
          <cell r="B2001" t="str">
            <v>1251</v>
          </cell>
          <cell r="C2001" t="str">
            <v>12</v>
          </cell>
          <cell r="D2001" t="str">
            <v>38</v>
          </cell>
          <cell r="E2001">
            <v>19</v>
          </cell>
          <cell r="G2001">
            <v>51402</v>
          </cell>
          <cell r="H2001">
            <v>2870656</v>
          </cell>
          <cell r="I2001">
            <v>1292562</v>
          </cell>
          <cell r="J2001">
            <v>11940</v>
          </cell>
          <cell r="K2001">
            <v>0</v>
          </cell>
          <cell r="L2001">
            <v>0</v>
          </cell>
          <cell r="M2001">
            <v>0</v>
          </cell>
          <cell r="N2001">
            <v>4226560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 t="str">
            <v>450351</v>
          </cell>
          <cell r="B2002" t="str">
            <v>1251</v>
          </cell>
          <cell r="C2002" t="str">
            <v>12</v>
          </cell>
          <cell r="D2002" t="str">
            <v>38</v>
          </cell>
          <cell r="E2002">
            <v>20</v>
          </cell>
          <cell r="G2002">
            <v>18336</v>
          </cell>
          <cell r="H2002">
            <v>316745</v>
          </cell>
          <cell r="I2002">
            <v>796681</v>
          </cell>
          <cell r="J2002">
            <v>12197</v>
          </cell>
          <cell r="K2002">
            <v>0</v>
          </cell>
          <cell r="L2002">
            <v>0</v>
          </cell>
          <cell r="M2002">
            <v>0</v>
          </cell>
          <cell r="N2002">
            <v>1143959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 t="str">
            <v>450351</v>
          </cell>
          <cell r="B2003" t="str">
            <v>1251</v>
          </cell>
          <cell r="C2003" t="str">
            <v>12</v>
          </cell>
          <cell r="D2003" t="str">
            <v>38</v>
          </cell>
          <cell r="E2003">
            <v>21</v>
          </cell>
          <cell r="G2003">
            <v>10115</v>
          </cell>
          <cell r="H2003">
            <v>57265</v>
          </cell>
          <cell r="I2003">
            <v>110687</v>
          </cell>
          <cell r="J2003">
            <v>3238</v>
          </cell>
          <cell r="K2003">
            <v>0</v>
          </cell>
          <cell r="L2003">
            <v>0</v>
          </cell>
          <cell r="M2003">
            <v>0</v>
          </cell>
          <cell r="N2003">
            <v>181305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 t="str">
            <v>450351</v>
          </cell>
          <cell r="B2004" t="str">
            <v>1251</v>
          </cell>
          <cell r="C2004" t="str">
            <v>12</v>
          </cell>
          <cell r="D2004" t="str">
            <v>38</v>
          </cell>
          <cell r="E2004">
            <v>22</v>
          </cell>
          <cell r="G2004">
            <v>0</v>
          </cell>
          <cell r="H2004">
            <v>0</v>
          </cell>
          <cell r="I2004">
            <v>18779</v>
          </cell>
          <cell r="J2004">
            <v>3495</v>
          </cell>
          <cell r="K2004">
            <v>0</v>
          </cell>
          <cell r="L2004">
            <v>0</v>
          </cell>
          <cell r="M2004">
            <v>0</v>
          </cell>
          <cell r="N2004">
            <v>22274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 t="str">
            <v>450351</v>
          </cell>
          <cell r="B2005" t="str">
            <v>1251</v>
          </cell>
          <cell r="C2005" t="str">
            <v>12</v>
          </cell>
          <cell r="D2005" t="str">
            <v>38</v>
          </cell>
          <cell r="E2005">
            <v>23</v>
          </cell>
          <cell r="G2005">
            <v>28451</v>
          </cell>
          <cell r="H2005">
            <v>374010</v>
          </cell>
          <cell r="I2005">
            <v>888589</v>
          </cell>
          <cell r="J2005">
            <v>11940</v>
          </cell>
          <cell r="K2005">
            <v>0</v>
          </cell>
          <cell r="L2005">
            <v>0</v>
          </cell>
          <cell r="M2005">
            <v>0</v>
          </cell>
          <cell r="N2005">
            <v>1302990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 t="str">
            <v>450351</v>
          </cell>
          <cell r="B2006" t="str">
            <v>1251</v>
          </cell>
          <cell r="C2006" t="str">
            <v>12</v>
          </cell>
          <cell r="D2006" t="str">
            <v>38</v>
          </cell>
          <cell r="E2006">
            <v>24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 t="str">
            <v>450351</v>
          </cell>
          <cell r="B2007" t="str">
            <v>1251</v>
          </cell>
          <cell r="C2007" t="str">
            <v>12</v>
          </cell>
          <cell r="D2007" t="str">
            <v>38</v>
          </cell>
          <cell r="E2007">
            <v>25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 t="str">
            <v>450351</v>
          </cell>
          <cell r="B2008" t="str">
            <v>1251</v>
          </cell>
          <cell r="C2008" t="str">
            <v>12</v>
          </cell>
          <cell r="D2008" t="str">
            <v>38</v>
          </cell>
          <cell r="E2008">
            <v>26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 t="str">
            <v>450351</v>
          </cell>
          <cell r="B2009" t="str">
            <v>1251</v>
          </cell>
          <cell r="C2009" t="str">
            <v>12</v>
          </cell>
          <cell r="D2009" t="str">
            <v>38</v>
          </cell>
          <cell r="E2009">
            <v>27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 t="str">
            <v>450351</v>
          </cell>
          <cell r="B2010" t="str">
            <v>1251</v>
          </cell>
          <cell r="C2010" t="str">
            <v>12</v>
          </cell>
          <cell r="D2010" t="str">
            <v>38</v>
          </cell>
          <cell r="E2010">
            <v>28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 t="str">
            <v>450351</v>
          </cell>
          <cell r="B2011" t="str">
            <v>1251</v>
          </cell>
          <cell r="C2011" t="str">
            <v>12</v>
          </cell>
          <cell r="D2011" t="str">
            <v>38</v>
          </cell>
          <cell r="E2011">
            <v>29</v>
          </cell>
          <cell r="G2011">
            <v>28451</v>
          </cell>
          <cell r="H2011">
            <v>374010</v>
          </cell>
          <cell r="I2011">
            <v>888589</v>
          </cell>
          <cell r="J2011">
            <v>11940</v>
          </cell>
          <cell r="K2011">
            <v>0</v>
          </cell>
          <cell r="L2011">
            <v>0</v>
          </cell>
          <cell r="M2011">
            <v>0</v>
          </cell>
          <cell r="N2011">
            <v>1302990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 t="str">
            <v>450351</v>
          </cell>
          <cell r="B2012" t="str">
            <v>1251</v>
          </cell>
          <cell r="C2012" t="str">
            <v>12</v>
          </cell>
          <cell r="D2012" t="str">
            <v>38</v>
          </cell>
          <cell r="E2012">
            <v>30</v>
          </cell>
          <cell r="G2012">
            <v>22951</v>
          </cell>
          <cell r="H2012">
            <v>2496646</v>
          </cell>
          <cell r="I2012">
            <v>403973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2923570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 t="str">
            <v>450351</v>
          </cell>
          <cell r="B2013" t="str">
            <v>1251</v>
          </cell>
          <cell r="C2013" t="str">
            <v>12</v>
          </cell>
          <cell r="D2013" t="str">
            <v>38</v>
          </cell>
          <cell r="E2013">
            <v>31</v>
          </cell>
          <cell r="G2013">
            <v>9838</v>
          </cell>
          <cell r="H2013">
            <v>29582</v>
          </cell>
          <cell r="I2013">
            <v>600878</v>
          </cell>
          <cell r="J2013">
            <v>11940</v>
          </cell>
          <cell r="K2013">
            <v>0</v>
          </cell>
          <cell r="L2013">
            <v>0</v>
          </cell>
          <cell r="M2013">
            <v>0</v>
          </cell>
          <cell r="N2013">
            <v>652238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 t="str">
            <v>450351</v>
          </cell>
          <cell r="B2014" t="str">
            <v>1251</v>
          </cell>
          <cell r="C2014" t="str">
            <v>12</v>
          </cell>
          <cell r="D2014" t="str">
            <v>53</v>
          </cell>
          <cell r="E2014">
            <v>1</v>
          </cell>
          <cell r="G2014">
            <v>12650</v>
          </cell>
          <cell r="H2014">
            <v>284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 t="str">
            <v>450351</v>
          </cell>
          <cell r="B2015" t="str">
            <v>1251</v>
          </cell>
          <cell r="C2015" t="str">
            <v>12</v>
          </cell>
          <cell r="D2015" t="str">
            <v>53</v>
          </cell>
          <cell r="E2015">
            <v>15</v>
          </cell>
          <cell r="G2015">
            <v>0</v>
          </cell>
          <cell r="H2015">
            <v>0</v>
          </cell>
          <cell r="I2015">
            <v>100038</v>
          </cell>
          <cell r="J2015">
            <v>77255</v>
          </cell>
          <cell r="K2015">
            <v>111433</v>
          </cell>
          <cell r="L2015">
            <v>81014</v>
          </cell>
          <cell r="M2015">
            <v>51415</v>
          </cell>
          <cell r="N2015">
            <v>22404</v>
          </cell>
          <cell r="O2015">
            <v>32316</v>
          </cell>
          <cell r="P2015">
            <v>23494</v>
          </cell>
          <cell r="Q2015">
            <v>5319</v>
          </cell>
          <cell r="R2015">
            <v>2318</v>
          </cell>
          <cell r="S2015">
            <v>3343</v>
          </cell>
          <cell r="T2015">
            <v>2430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 t="str">
            <v>450351</v>
          </cell>
          <cell r="B2016" t="str">
            <v>1251</v>
          </cell>
          <cell r="C2016" t="str">
            <v>12</v>
          </cell>
          <cell r="D2016" t="str">
            <v>53</v>
          </cell>
          <cell r="E2016">
            <v>29</v>
          </cell>
          <cell r="G2016">
            <v>1376</v>
          </cell>
          <cell r="H2016">
            <v>1409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 t="str">
            <v>450351</v>
          </cell>
          <cell r="B2017" t="str">
            <v>1251</v>
          </cell>
          <cell r="C2017" t="str">
            <v>12</v>
          </cell>
          <cell r="D2017" t="str">
            <v>53</v>
          </cell>
          <cell r="E2017">
            <v>43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 t="str">
            <v>450351</v>
          </cell>
          <cell r="B2018" t="str">
            <v>1251</v>
          </cell>
          <cell r="C2018" t="str">
            <v>12</v>
          </cell>
          <cell r="D2018" t="str">
            <v>53</v>
          </cell>
          <cell r="E2018">
            <v>57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5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 t="str">
            <v>450351</v>
          </cell>
          <cell r="B2019" t="str">
            <v>1251</v>
          </cell>
          <cell r="C2019" t="str">
            <v>12</v>
          </cell>
          <cell r="D2019" t="str">
            <v>53</v>
          </cell>
          <cell r="E2019">
            <v>71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</row>
        <row r="2020">
          <cell r="A2020" t="str">
            <v>450351</v>
          </cell>
          <cell r="B2020" t="str">
            <v>1251</v>
          </cell>
          <cell r="C2020" t="str">
            <v>12</v>
          </cell>
          <cell r="D2020" t="str">
            <v>56</v>
          </cell>
          <cell r="E2020">
            <v>1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1249510</v>
          </cell>
          <cell r="Q2020">
            <v>12880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</row>
        <row r="2021">
          <cell r="A2021" t="str">
            <v>450351</v>
          </cell>
          <cell r="B2021" t="str">
            <v>1251</v>
          </cell>
          <cell r="C2021" t="str">
            <v>12</v>
          </cell>
          <cell r="D2021" t="str">
            <v>56</v>
          </cell>
          <cell r="E2021">
            <v>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1249510</v>
          </cell>
          <cell r="Q2021">
            <v>12880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</row>
        <row r="2022">
          <cell r="A2022" t="str">
            <v>450351</v>
          </cell>
          <cell r="B2022" t="str">
            <v>1251</v>
          </cell>
          <cell r="C2022" t="str">
            <v>12</v>
          </cell>
          <cell r="D2022" t="str">
            <v>57</v>
          </cell>
          <cell r="E2022">
            <v>1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</row>
        <row r="2023">
          <cell r="A2023" t="str">
            <v>450351</v>
          </cell>
          <cell r="B2023" t="str">
            <v>1251</v>
          </cell>
          <cell r="C2023" t="str">
            <v>12</v>
          </cell>
          <cell r="D2023" t="str">
            <v>57</v>
          </cell>
          <cell r="E2023">
            <v>3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270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</row>
        <row r="2024">
          <cell r="A2024" t="str">
            <v>450351</v>
          </cell>
          <cell r="B2024" t="str">
            <v>1251</v>
          </cell>
          <cell r="C2024" t="str">
            <v>12</v>
          </cell>
          <cell r="D2024" t="str">
            <v>57</v>
          </cell>
          <cell r="E2024">
            <v>5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 t="str">
            <v>450351</v>
          </cell>
          <cell r="B2025" t="str">
            <v>1251</v>
          </cell>
          <cell r="C2025" t="str">
            <v>12</v>
          </cell>
          <cell r="D2025" t="str">
            <v>57</v>
          </cell>
          <cell r="E2025">
            <v>7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270</v>
          </cell>
          <cell r="L2025">
            <v>0</v>
          </cell>
          <cell r="M2025">
            <v>33012</v>
          </cell>
          <cell r="N2025">
            <v>0</v>
          </cell>
          <cell r="O2025">
            <v>0</v>
          </cell>
          <cell r="P2025">
            <v>0</v>
          </cell>
          <cell r="Q2025">
            <v>25677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 t="str">
            <v>450351</v>
          </cell>
          <cell r="B2026" t="str">
            <v>1251</v>
          </cell>
          <cell r="C2026" t="str">
            <v>12</v>
          </cell>
          <cell r="D2026" t="str">
            <v>57</v>
          </cell>
          <cell r="E2026">
            <v>9</v>
          </cell>
          <cell r="G2026">
            <v>4005</v>
          </cell>
          <cell r="H2026">
            <v>0</v>
          </cell>
          <cell r="I2026">
            <v>0</v>
          </cell>
          <cell r="J2026">
            <v>0</v>
          </cell>
          <cell r="K2026">
            <v>21916</v>
          </cell>
          <cell r="L2026">
            <v>0</v>
          </cell>
          <cell r="M2026">
            <v>2447</v>
          </cell>
          <cell r="N2026">
            <v>0</v>
          </cell>
          <cell r="O2026">
            <v>0</v>
          </cell>
          <cell r="P2026">
            <v>0</v>
          </cell>
          <cell r="Q2026">
            <v>2898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 t="str">
            <v>450351</v>
          </cell>
          <cell r="B2027" t="str">
            <v>1251</v>
          </cell>
          <cell r="C2027" t="str">
            <v>12</v>
          </cell>
          <cell r="D2027" t="str">
            <v>57</v>
          </cell>
          <cell r="E2027">
            <v>11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 t="str">
            <v>450351</v>
          </cell>
          <cell r="B2028" t="str">
            <v>1251</v>
          </cell>
          <cell r="C2028" t="str">
            <v>12</v>
          </cell>
          <cell r="D2028" t="str">
            <v>57</v>
          </cell>
          <cell r="E2028">
            <v>13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 t="str">
            <v>450351</v>
          </cell>
          <cell r="B2029" t="str">
            <v>1251</v>
          </cell>
          <cell r="C2029" t="str">
            <v>12</v>
          </cell>
          <cell r="D2029" t="str">
            <v>57</v>
          </cell>
          <cell r="E2029">
            <v>15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39464</v>
          </cell>
          <cell r="N2029">
            <v>0</v>
          </cell>
          <cell r="O2029">
            <v>0</v>
          </cell>
          <cell r="P2029">
            <v>0</v>
          </cell>
          <cell r="Q2029">
            <v>50491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 t="str">
            <v>450351</v>
          </cell>
          <cell r="B2030" t="str">
            <v>1251</v>
          </cell>
          <cell r="C2030" t="str">
            <v>12</v>
          </cell>
          <cell r="D2030" t="str">
            <v>57</v>
          </cell>
          <cell r="E2030">
            <v>17</v>
          </cell>
          <cell r="G2030">
            <v>39464</v>
          </cell>
          <cell r="H2030">
            <v>0</v>
          </cell>
          <cell r="I2030">
            <v>0</v>
          </cell>
          <cell r="J2030">
            <v>0</v>
          </cell>
          <cell r="K2030">
            <v>50761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 t="str">
            <v>450351</v>
          </cell>
          <cell r="B2031" t="str">
            <v>1251</v>
          </cell>
          <cell r="C2031" t="str">
            <v>12</v>
          </cell>
          <cell r="D2031" t="str">
            <v>58</v>
          </cell>
          <cell r="E2031">
            <v>1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 t="str">
            <v>450351</v>
          </cell>
          <cell r="B2032" t="str">
            <v>1251</v>
          </cell>
          <cell r="C2032" t="str">
            <v>12</v>
          </cell>
          <cell r="D2032" t="str">
            <v>58</v>
          </cell>
          <cell r="E2032">
            <v>2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 t="str">
            <v>450351</v>
          </cell>
          <cell r="B2033" t="str">
            <v>1251</v>
          </cell>
          <cell r="C2033" t="str">
            <v>12</v>
          </cell>
          <cell r="D2033" t="str">
            <v>58</v>
          </cell>
          <cell r="E2033">
            <v>3</v>
          </cell>
          <cell r="G2033">
            <v>6452</v>
          </cell>
          <cell r="H2033">
            <v>0</v>
          </cell>
          <cell r="I2033">
            <v>470112</v>
          </cell>
          <cell r="J2033">
            <v>0</v>
          </cell>
          <cell r="K2033">
            <v>476564</v>
          </cell>
          <cell r="L2033">
            <v>0</v>
          </cell>
          <cell r="M2033">
            <v>6452</v>
          </cell>
          <cell r="N2033">
            <v>445298</v>
          </cell>
          <cell r="O2033">
            <v>0</v>
          </cell>
          <cell r="P2033">
            <v>24814</v>
          </cell>
          <cell r="Q2033">
            <v>24814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</row>
        <row r="2034">
          <cell r="A2034" t="str">
            <v>450351</v>
          </cell>
          <cell r="B2034" t="str">
            <v>1251</v>
          </cell>
          <cell r="C2034" t="str">
            <v>12</v>
          </cell>
          <cell r="D2034" t="str">
            <v>58</v>
          </cell>
          <cell r="E2034">
            <v>4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</row>
        <row r="2035">
          <cell r="A2035" t="str">
            <v>450351</v>
          </cell>
          <cell r="B2035" t="str">
            <v>1251</v>
          </cell>
          <cell r="C2035" t="str">
            <v>12</v>
          </cell>
          <cell r="D2035" t="str">
            <v>58</v>
          </cell>
          <cell r="E2035">
            <v>5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</row>
        <row r="2036">
          <cell r="A2036" t="str">
            <v>450351</v>
          </cell>
          <cell r="B2036" t="str">
            <v>1251</v>
          </cell>
          <cell r="C2036" t="str">
            <v>12</v>
          </cell>
          <cell r="D2036" t="str">
            <v>58</v>
          </cell>
          <cell r="E2036">
            <v>6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 t="str">
            <v>450351</v>
          </cell>
          <cell r="B2037" t="str">
            <v>1251</v>
          </cell>
          <cell r="C2037" t="str">
            <v>12</v>
          </cell>
          <cell r="D2037" t="str">
            <v>58</v>
          </cell>
          <cell r="E2037">
            <v>7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</row>
        <row r="2038">
          <cell r="A2038" t="str">
            <v>450351</v>
          </cell>
          <cell r="B2038" t="str">
            <v>1251</v>
          </cell>
          <cell r="C2038" t="str">
            <v>12</v>
          </cell>
          <cell r="D2038" t="str">
            <v>58</v>
          </cell>
          <cell r="E2038">
            <v>8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 t="str">
            <v>450351</v>
          </cell>
          <cell r="B2039" t="str">
            <v>1251</v>
          </cell>
          <cell r="C2039" t="str">
            <v>12</v>
          </cell>
          <cell r="D2039" t="str">
            <v>58</v>
          </cell>
          <cell r="E2039">
            <v>9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 t="str">
            <v>450351</v>
          </cell>
          <cell r="B2040" t="str">
            <v>1251</v>
          </cell>
          <cell r="C2040" t="str">
            <v>12</v>
          </cell>
          <cell r="D2040" t="str">
            <v>58</v>
          </cell>
          <cell r="E2040">
            <v>10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 t="str">
            <v>450351</v>
          </cell>
          <cell r="B2041" t="str">
            <v>1251</v>
          </cell>
          <cell r="C2041" t="str">
            <v>12</v>
          </cell>
          <cell r="D2041" t="str">
            <v>58</v>
          </cell>
          <cell r="E2041">
            <v>11</v>
          </cell>
          <cell r="G2041">
            <v>6452</v>
          </cell>
          <cell r="H2041">
            <v>0</v>
          </cell>
          <cell r="I2041">
            <v>470112</v>
          </cell>
          <cell r="J2041">
            <v>0</v>
          </cell>
          <cell r="K2041">
            <v>476564</v>
          </cell>
          <cell r="L2041">
            <v>0</v>
          </cell>
          <cell r="M2041">
            <v>6452</v>
          </cell>
          <cell r="N2041">
            <v>445298</v>
          </cell>
          <cell r="O2041">
            <v>0</v>
          </cell>
          <cell r="P2041">
            <v>24814</v>
          </cell>
          <cell r="Q2041">
            <v>24814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450351</v>
          </cell>
          <cell r="B2042" t="str">
            <v>1251</v>
          </cell>
          <cell r="C2042" t="str">
            <v>12</v>
          </cell>
          <cell r="D2042" t="str">
            <v>59</v>
          </cell>
          <cell r="E2042">
            <v>1</v>
          </cell>
          <cell r="G2042">
            <v>14847</v>
          </cell>
          <cell r="H2042">
            <v>0</v>
          </cell>
          <cell r="I2042">
            <v>0</v>
          </cell>
          <cell r="J2042">
            <v>0</v>
          </cell>
          <cell r="K2042">
            <v>14847</v>
          </cell>
          <cell r="L2042">
            <v>0</v>
          </cell>
          <cell r="M2042">
            <v>4688</v>
          </cell>
          <cell r="N2042">
            <v>0</v>
          </cell>
          <cell r="O2042">
            <v>10159</v>
          </cell>
          <cell r="P2042">
            <v>0</v>
          </cell>
          <cell r="Q2042">
            <v>10159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450351</v>
          </cell>
          <cell r="B2043" t="str">
            <v>1251</v>
          </cell>
          <cell r="C2043" t="str">
            <v>12</v>
          </cell>
          <cell r="D2043" t="str">
            <v>59</v>
          </cell>
          <cell r="E2043">
            <v>2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 t="str">
            <v>450351</v>
          </cell>
          <cell r="B2044" t="str">
            <v>1251</v>
          </cell>
          <cell r="C2044" t="str">
            <v>12</v>
          </cell>
          <cell r="D2044" t="str">
            <v>59</v>
          </cell>
          <cell r="E2044">
            <v>3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 t="str">
            <v>450351</v>
          </cell>
          <cell r="B2045" t="str">
            <v>1251</v>
          </cell>
          <cell r="C2045" t="str">
            <v>12</v>
          </cell>
          <cell r="D2045" t="str">
            <v>59</v>
          </cell>
          <cell r="E2045">
            <v>4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 t="str">
            <v>450351</v>
          </cell>
          <cell r="B2046" t="str">
            <v>1251</v>
          </cell>
          <cell r="C2046" t="str">
            <v>12</v>
          </cell>
          <cell r="D2046" t="str">
            <v>59</v>
          </cell>
          <cell r="E2046">
            <v>5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 t="str">
            <v>450351</v>
          </cell>
          <cell r="B2047" t="str">
            <v>1251</v>
          </cell>
          <cell r="C2047" t="str">
            <v>12</v>
          </cell>
          <cell r="D2047" t="str">
            <v>59</v>
          </cell>
          <cell r="E2047">
            <v>6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 t="str">
            <v>450351</v>
          </cell>
          <cell r="B2048" t="str">
            <v>1251</v>
          </cell>
          <cell r="C2048" t="str">
            <v>12</v>
          </cell>
          <cell r="D2048" t="str">
            <v>59</v>
          </cell>
          <cell r="E2048">
            <v>7</v>
          </cell>
          <cell r="G2048">
            <v>14847</v>
          </cell>
          <cell r="H2048">
            <v>0</v>
          </cell>
          <cell r="I2048">
            <v>0</v>
          </cell>
          <cell r="J2048">
            <v>0</v>
          </cell>
          <cell r="K2048">
            <v>14847</v>
          </cell>
          <cell r="L2048">
            <v>0</v>
          </cell>
          <cell r="M2048">
            <v>4688</v>
          </cell>
          <cell r="N2048">
            <v>0</v>
          </cell>
          <cell r="O2048">
            <v>10159</v>
          </cell>
          <cell r="P2048">
            <v>0</v>
          </cell>
          <cell r="Q2048">
            <v>10159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</row>
        <row r="2049">
          <cell r="A2049" t="str">
            <v>450351</v>
          </cell>
          <cell r="B2049" t="str">
            <v>1251</v>
          </cell>
          <cell r="C2049" t="str">
            <v>12</v>
          </cell>
          <cell r="D2049" t="str">
            <v>59</v>
          </cell>
          <cell r="E2049">
            <v>8</v>
          </cell>
          <cell r="G2049">
            <v>191053</v>
          </cell>
          <cell r="H2049">
            <v>0</v>
          </cell>
          <cell r="I2049">
            <v>3329284</v>
          </cell>
          <cell r="J2049">
            <v>0</v>
          </cell>
          <cell r="K2049">
            <v>3520337</v>
          </cell>
          <cell r="L2049">
            <v>0</v>
          </cell>
          <cell r="M2049">
            <v>191053</v>
          </cell>
          <cell r="N2049">
            <v>3073977</v>
          </cell>
          <cell r="O2049">
            <v>0</v>
          </cell>
          <cell r="P2049">
            <v>255307</v>
          </cell>
          <cell r="Q2049">
            <v>255307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</row>
        <row r="2050">
          <cell r="A2050" t="str">
            <v>450351</v>
          </cell>
          <cell r="B2050" t="str">
            <v>1251</v>
          </cell>
          <cell r="C2050" t="str">
            <v>12</v>
          </cell>
          <cell r="D2050" t="str">
            <v>59</v>
          </cell>
          <cell r="E2050">
            <v>9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</row>
        <row r="2051">
          <cell r="A2051" t="str">
            <v>450351</v>
          </cell>
          <cell r="B2051" t="str">
            <v>1251</v>
          </cell>
          <cell r="C2051" t="str">
            <v>12</v>
          </cell>
          <cell r="D2051" t="str">
            <v>59</v>
          </cell>
          <cell r="E2051">
            <v>10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 t="str">
            <v>450351</v>
          </cell>
          <cell r="B2052" t="str">
            <v>1251</v>
          </cell>
          <cell r="C2052" t="str">
            <v>12</v>
          </cell>
          <cell r="D2052" t="str">
            <v>59</v>
          </cell>
          <cell r="E2052">
            <v>11</v>
          </cell>
          <cell r="G2052">
            <v>191053</v>
          </cell>
          <cell r="H2052">
            <v>0</v>
          </cell>
          <cell r="I2052">
            <v>3329284</v>
          </cell>
          <cell r="J2052">
            <v>0</v>
          </cell>
          <cell r="K2052">
            <v>3520337</v>
          </cell>
          <cell r="L2052">
            <v>0</v>
          </cell>
          <cell r="M2052">
            <v>191053</v>
          </cell>
          <cell r="N2052">
            <v>3073977</v>
          </cell>
          <cell r="O2052">
            <v>0</v>
          </cell>
          <cell r="P2052">
            <v>255307</v>
          </cell>
          <cell r="Q2052">
            <v>255307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 t="str">
            <v>450351</v>
          </cell>
          <cell r="B2053" t="str">
            <v>1251</v>
          </cell>
          <cell r="C2053" t="str">
            <v>12</v>
          </cell>
          <cell r="D2053" t="str">
            <v>59</v>
          </cell>
          <cell r="E2053">
            <v>12</v>
          </cell>
          <cell r="G2053">
            <v>2835</v>
          </cell>
          <cell r="H2053">
            <v>0</v>
          </cell>
          <cell r="I2053">
            <v>23858</v>
          </cell>
          <cell r="J2053">
            <v>0</v>
          </cell>
          <cell r="K2053">
            <v>26693</v>
          </cell>
          <cell r="L2053">
            <v>0</v>
          </cell>
          <cell r="M2053">
            <v>2835</v>
          </cell>
          <cell r="N2053">
            <v>23858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 t="str">
            <v>450351</v>
          </cell>
          <cell r="B2054" t="str">
            <v>1251</v>
          </cell>
          <cell r="C2054" t="str">
            <v>12</v>
          </cell>
          <cell r="D2054" t="str">
            <v>59</v>
          </cell>
          <cell r="E2054">
            <v>13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</row>
        <row r="2055">
          <cell r="A2055" t="str">
            <v>450351</v>
          </cell>
          <cell r="B2055" t="str">
            <v>1251</v>
          </cell>
          <cell r="C2055" t="str">
            <v>12</v>
          </cell>
          <cell r="D2055" t="str">
            <v>59</v>
          </cell>
          <cell r="E2055">
            <v>14</v>
          </cell>
          <cell r="G2055">
            <v>70679</v>
          </cell>
          <cell r="H2055">
            <v>0</v>
          </cell>
          <cell r="I2055">
            <v>705765</v>
          </cell>
          <cell r="J2055">
            <v>0</v>
          </cell>
          <cell r="K2055">
            <v>776444</v>
          </cell>
          <cell r="L2055">
            <v>0</v>
          </cell>
          <cell r="M2055">
            <v>70679</v>
          </cell>
          <cell r="N2055">
            <v>574199</v>
          </cell>
          <cell r="O2055">
            <v>0</v>
          </cell>
          <cell r="P2055">
            <v>131566</v>
          </cell>
          <cell r="Q2055">
            <v>131566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</row>
        <row r="2056">
          <cell r="A2056" t="str">
            <v>450351</v>
          </cell>
          <cell r="B2056" t="str">
            <v>1251</v>
          </cell>
          <cell r="C2056" t="str">
            <v>12</v>
          </cell>
          <cell r="D2056" t="str">
            <v>59</v>
          </cell>
          <cell r="E2056">
            <v>15</v>
          </cell>
          <cell r="G2056">
            <v>117539</v>
          </cell>
          <cell r="H2056">
            <v>0</v>
          </cell>
          <cell r="I2056">
            <v>2599661</v>
          </cell>
          <cell r="J2056">
            <v>0</v>
          </cell>
          <cell r="K2056">
            <v>2717200</v>
          </cell>
          <cell r="L2056">
            <v>0</v>
          </cell>
          <cell r="M2056">
            <v>117539</v>
          </cell>
          <cell r="N2056">
            <v>2475920</v>
          </cell>
          <cell r="O2056">
            <v>0</v>
          </cell>
          <cell r="P2056">
            <v>123741</v>
          </cell>
          <cell r="Q2056">
            <v>123741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 t="str">
            <v>450351</v>
          </cell>
          <cell r="B2057" t="str">
            <v>1251</v>
          </cell>
          <cell r="C2057" t="str">
            <v>12</v>
          </cell>
          <cell r="D2057" t="str">
            <v>59</v>
          </cell>
          <cell r="E2057">
            <v>16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 t="str">
            <v>450351</v>
          </cell>
          <cell r="B2058" t="str">
            <v>1251</v>
          </cell>
          <cell r="C2058" t="str">
            <v>12</v>
          </cell>
          <cell r="D2058" t="str">
            <v>59</v>
          </cell>
          <cell r="E2058">
            <v>17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 t="str">
            <v>450351</v>
          </cell>
          <cell r="B2059" t="str">
            <v>1251</v>
          </cell>
          <cell r="C2059" t="str">
            <v>12</v>
          </cell>
          <cell r="D2059" t="str">
            <v>59</v>
          </cell>
          <cell r="E2059">
            <v>18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 t="str">
            <v>450351</v>
          </cell>
          <cell r="B2060" t="str">
            <v>1251</v>
          </cell>
          <cell r="C2060" t="str">
            <v>12</v>
          </cell>
          <cell r="D2060" t="str">
            <v>59</v>
          </cell>
          <cell r="E2060">
            <v>19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 t="str">
            <v>450351</v>
          </cell>
          <cell r="B2061" t="str">
            <v>1251</v>
          </cell>
          <cell r="C2061" t="str">
            <v>12</v>
          </cell>
          <cell r="D2061" t="str">
            <v>59</v>
          </cell>
          <cell r="E2061">
            <v>20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 t="str">
            <v>450351</v>
          </cell>
          <cell r="B2062" t="str">
            <v>1251</v>
          </cell>
          <cell r="C2062" t="str">
            <v>12</v>
          </cell>
          <cell r="D2062" t="str">
            <v>59</v>
          </cell>
          <cell r="E2062">
            <v>21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 t="str">
            <v>450351</v>
          </cell>
          <cell r="B2063" t="str">
            <v>1251</v>
          </cell>
          <cell r="C2063" t="str">
            <v>12</v>
          </cell>
          <cell r="D2063" t="str">
            <v>59</v>
          </cell>
          <cell r="E2063">
            <v>22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 t="str">
            <v>450351</v>
          </cell>
          <cell r="B2064" t="str">
            <v>1251</v>
          </cell>
          <cell r="C2064" t="str">
            <v>12</v>
          </cell>
          <cell r="D2064" t="str">
            <v>59</v>
          </cell>
          <cell r="E2064">
            <v>23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</row>
        <row r="2065">
          <cell r="A2065" t="str">
            <v>450351</v>
          </cell>
          <cell r="B2065" t="str">
            <v>1251</v>
          </cell>
          <cell r="C2065" t="str">
            <v>12</v>
          </cell>
          <cell r="D2065" t="str">
            <v>59</v>
          </cell>
          <cell r="E2065">
            <v>24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 t="str">
            <v>450351</v>
          </cell>
          <cell r="B2066" t="str">
            <v>1251</v>
          </cell>
          <cell r="C2066" t="str">
            <v>12</v>
          </cell>
          <cell r="D2066" t="str">
            <v>59</v>
          </cell>
          <cell r="E2066">
            <v>25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 t="str">
            <v>450351</v>
          </cell>
          <cell r="B2067" t="str">
            <v>1251</v>
          </cell>
          <cell r="C2067" t="str">
            <v>12</v>
          </cell>
          <cell r="D2067" t="str">
            <v>59</v>
          </cell>
          <cell r="E2067">
            <v>26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 t="str">
            <v>450351</v>
          </cell>
          <cell r="B2068" t="str">
            <v>1251</v>
          </cell>
          <cell r="C2068" t="str">
            <v>12</v>
          </cell>
          <cell r="D2068" t="str">
            <v>59</v>
          </cell>
          <cell r="E2068">
            <v>27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 t="str">
            <v>450351</v>
          </cell>
          <cell r="B2069" t="str">
            <v>1251</v>
          </cell>
          <cell r="C2069" t="str">
            <v>12</v>
          </cell>
          <cell r="D2069" t="str">
            <v>59</v>
          </cell>
          <cell r="E2069">
            <v>28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 t="str">
            <v>450351</v>
          </cell>
          <cell r="B2070" t="str">
            <v>1251</v>
          </cell>
          <cell r="C2070" t="str">
            <v>12</v>
          </cell>
          <cell r="D2070" t="str">
            <v>59</v>
          </cell>
          <cell r="E2070">
            <v>29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 t="str">
            <v>450351</v>
          </cell>
          <cell r="B2071" t="str">
            <v>1251</v>
          </cell>
          <cell r="C2071" t="str">
            <v>12</v>
          </cell>
          <cell r="D2071" t="str">
            <v>59</v>
          </cell>
          <cell r="E2071">
            <v>30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 t="str">
            <v>450351</v>
          </cell>
          <cell r="B2072" t="str">
            <v>1251</v>
          </cell>
          <cell r="C2072" t="str">
            <v>12</v>
          </cell>
          <cell r="D2072" t="str">
            <v>59</v>
          </cell>
          <cell r="E2072">
            <v>31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 t="str">
            <v>450351</v>
          </cell>
          <cell r="B2073" t="str">
            <v>1251</v>
          </cell>
          <cell r="C2073" t="str">
            <v>12</v>
          </cell>
          <cell r="D2073" t="str">
            <v>59</v>
          </cell>
          <cell r="E2073">
            <v>32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 t="str">
            <v>450351</v>
          </cell>
          <cell r="B2074" t="str">
            <v>1251</v>
          </cell>
          <cell r="C2074" t="str">
            <v>12</v>
          </cell>
          <cell r="D2074" t="str">
            <v>59</v>
          </cell>
          <cell r="E2074">
            <v>33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 t="str">
            <v>450351</v>
          </cell>
          <cell r="B2075" t="str">
            <v>1251</v>
          </cell>
          <cell r="C2075" t="str">
            <v>12</v>
          </cell>
          <cell r="D2075" t="str">
            <v>59</v>
          </cell>
          <cell r="E2075">
            <v>34</v>
          </cell>
          <cell r="G2075">
            <v>205900</v>
          </cell>
          <cell r="H2075">
            <v>0</v>
          </cell>
          <cell r="I2075">
            <v>3329284</v>
          </cell>
          <cell r="J2075">
            <v>0</v>
          </cell>
          <cell r="K2075">
            <v>3535184</v>
          </cell>
          <cell r="L2075">
            <v>0</v>
          </cell>
          <cell r="M2075">
            <v>195741</v>
          </cell>
          <cell r="N2075">
            <v>3073977</v>
          </cell>
          <cell r="O2075">
            <v>10159</v>
          </cell>
          <cell r="P2075">
            <v>255307</v>
          </cell>
          <cell r="Q2075">
            <v>265466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 t="str">
            <v>450351</v>
          </cell>
          <cell r="B2076" t="str">
            <v>1251</v>
          </cell>
          <cell r="C2076" t="str">
            <v>12</v>
          </cell>
          <cell r="D2076" t="str">
            <v>75</v>
          </cell>
          <cell r="E2076">
            <v>1</v>
          </cell>
          <cell r="G2076">
            <v>21926</v>
          </cell>
          <cell r="H2076">
            <v>2268</v>
          </cell>
          <cell r="I2076">
            <v>0</v>
          </cell>
          <cell r="J2076">
            <v>0</v>
          </cell>
          <cell r="K2076">
            <v>0</v>
          </cell>
          <cell r="L2076">
            <v>19657</v>
          </cell>
          <cell r="M2076">
            <v>0</v>
          </cell>
          <cell r="N2076">
            <v>0</v>
          </cell>
          <cell r="O2076">
            <v>0</v>
          </cell>
          <cell r="P2076">
            <v>2268</v>
          </cell>
          <cell r="Q2076">
            <v>19657</v>
          </cell>
          <cell r="R2076">
            <v>21925</v>
          </cell>
          <cell r="S2076">
            <v>0</v>
          </cell>
          <cell r="T2076">
            <v>0</v>
          </cell>
          <cell r="U2076">
            <v>0</v>
          </cell>
          <cell r="V2076">
            <v>1</v>
          </cell>
          <cell r="W2076">
            <v>0</v>
          </cell>
        </row>
        <row r="2077">
          <cell r="A2077" t="str">
            <v>450351</v>
          </cell>
          <cell r="B2077" t="str">
            <v>1251</v>
          </cell>
          <cell r="C2077" t="str">
            <v>12</v>
          </cell>
          <cell r="D2077" t="str">
            <v>75</v>
          </cell>
          <cell r="E2077">
            <v>2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 t="str">
            <v>450351</v>
          </cell>
          <cell r="B2078" t="str">
            <v>1251</v>
          </cell>
          <cell r="C2078" t="str">
            <v>12</v>
          </cell>
          <cell r="D2078" t="str">
            <v>75</v>
          </cell>
          <cell r="E2078">
            <v>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 t="str">
            <v>450351</v>
          </cell>
          <cell r="B2079" t="str">
            <v>1251</v>
          </cell>
          <cell r="C2079" t="str">
            <v>12</v>
          </cell>
          <cell r="D2079" t="str">
            <v>75</v>
          </cell>
          <cell r="E2079">
            <v>4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 t="str">
            <v>450351</v>
          </cell>
          <cell r="B2080" t="str">
            <v>1251</v>
          </cell>
          <cell r="C2080" t="str">
            <v>12</v>
          </cell>
          <cell r="D2080" t="str">
            <v>75</v>
          </cell>
          <cell r="E2080">
            <v>5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 t="str">
            <v>450351</v>
          </cell>
          <cell r="B2081" t="str">
            <v>1251</v>
          </cell>
          <cell r="C2081" t="str">
            <v>12</v>
          </cell>
          <cell r="D2081" t="str">
            <v>75</v>
          </cell>
          <cell r="E2081">
            <v>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 t="str">
            <v>450351</v>
          </cell>
          <cell r="B2082" t="str">
            <v>1251</v>
          </cell>
          <cell r="C2082" t="str">
            <v>12</v>
          </cell>
          <cell r="D2082" t="str">
            <v>75</v>
          </cell>
          <cell r="E2082">
            <v>7</v>
          </cell>
          <cell r="G2082">
            <v>4498</v>
          </cell>
          <cell r="H2082">
            <v>567</v>
          </cell>
          <cell r="I2082">
            <v>0</v>
          </cell>
          <cell r="J2082">
            <v>0</v>
          </cell>
          <cell r="K2082">
            <v>0</v>
          </cell>
          <cell r="L2082">
            <v>3931</v>
          </cell>
          <cell r="M2082">
            <v>0</v>
          </cell>
          <cell r="N2082">
            <v>0</v>
          </cell>
          <cell r="O2082">
            <v>0</v>
          </cell>
          <cell r="P2082">
            <v>567</v>
          </cell>
          <cell r="Q2082">
            <v>3931</v>
          </cell>
          <cell r="R2082">
            <v>4498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 t="str">
            <v>450351</v>
          </cell>
          <cell r="B2083" t="str">
            <v>1251</v>
          </cell>
          <cell r="C2083" t="str">
            <v>12</v>
          </cell>
          <cell r="D2083" t="str">
            <v>75</v>
          </cell>
          <cell r="E2083">
            <v>8</v>
          </cell>
          <cell r="G2083">
            <v>26424</v>
          </cell>
          <cell r="H2083">
            <v>2835</v>
          </cell>
          <cell r="I2083">
            <v>0</v>
          </cell>
          <cell r="J2083">
            <v>0</v>
          </cell>
          <cell r="K2083">
            <v>0</v>
          </cell>
          <cell r="L2083">
            <v>23588</v>
          </cell>
          <cell r="M2083">
            <v>0</v>
          </cell>
          <cell r="N2083">
            <v>0</v>
          </cell>
          <cell r="O2083">
            <v>0</v>
          </cell>
          <cell r="P2083">
            <v>2835</v>
          </cell>
          <cell r="Q2083">
            <v>23588</v>
          </cell>
          <cell r="R2083">
            <v>26423</v>
          </cell>
          <cell r="S2083">
            <v>0</v>
          </cell>
          <cell r="T2083">
            <v>0</v>
          </cell>
          <cell r="U2083">
            <v>0</v>
          </cell>
          <cell r="V2083">
            <v>1</v>
          </cell>
          <cell r="W2083">
            <v>0</v>
          </cell>
        </row>
        <row r="2084">
          <cell r="A2084" t="str">
            <v>450351</v>
          </cell>
          <cell r="B2084" t="str">
            <v>1251</v>
          </cell>
          <cell r="C2084" t="str">
            <v>12</v>
          </cell>
          <cell r="D2084" t="str">
            <v>75</v>
          </cell>
          <cell r="E2084">
            <v>9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 t="str">
            <v>450351</v>
          </cell>
          <cell r="B2085" t="str">
            <v>1251</v>
          </cell>
          <cell r="C2085" t="str">
            <v>12</v>
          </cell>
          <cell r="D2085" t="str">
            <v>75</v>
          </cell>
          <cell r="E2085">
            <v>10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 t="str">
            <v>450351</v>
          </cell>
          <cell r="B2086" t="str">
            <v>1251</v>
          </cell>
          <cell r="C2086" t="str">
            <v>12</v>
          </cell>
          <cell r="D2086" t="str">
            <v>75</v>
          </cell>
          <cell r="E2086">
            <v>11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 t="str">
            <v>450351</v>
          </cell>
          <cell r="B2087" t="str">
            <v>1251</v>
          </cell>
          <cell r="C2087" t="str">
            <v>12</v>
          </cell>
          <cell r="D2087" t="str">
            <v>75</v>
          </cell>
          <cell r="E2087">
            <v>12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 t="str">
            <v>450351</v>
          </cell>
          <cell r="B2088" t="str">
            <v>1251</v>
          </cell>
          <cell r="C2088" t="str">
            <v>12</v>
          </cell>
          <cell r="D2088" t="str">
            <v>75</v>
          </cell>
          <cell r="E2088">
            <v>13</v>
          </cell>
          <cell r="G2088">
            <v>700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700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700</v>
          </cell>
          <cell r="R2088">
            <v>700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 t="str">
            <v>450351</v>
          </cell>
          <cell r="B2089" t="str">
            <v>1251</v>
          </cell>
          <cell r="C2089" t="str">
            <v>12</v>
          </cell>
          <cell r="D2089" t="str">
            <v>75</v>
          </cell>
          <cell r="E2089">
            <v>14</v>
          </cell>
          <cell r="G2089">
            <v>700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700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700</v>
          </cell>
          <cell r="R2089">
            <v>700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 t="str">
            <v>450351</v>
          </cell>
          <cell r="B2090" t="str">
            <v>1251</v>
          </cell>
          <cell r="C2090" t="str">
            <v>12</v>
          </cell>
          <cell r="D2090" t="str">
            <v>75</v>
          </cell>
          <cell r="E2090">
            <v>15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 t="str">
            <v>450351</v>
          </cell>
          <cell r="B2091" t="str">
            <v>1251</v>
          </cell>
          <cell r="C2091" t="str">
            <v>12</v>
          </cell>
          <cell r="D2091" t="str">
            <v>75</v>
          </cell>
          <cell r="E2091">
            <v>16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 t="str">
            <v>450351</v>
          </cell>
          <cell r="B2092" t="str">
            <v>1251</v>
          </cell>
          <cell r="C2092" t="str">
            <v>12</v>
          </cell>
          <cell r="D2092" t="str">
            <v>75</v>
          </cell>
          <cell r="E2092">
            <v>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 t="str">
            <v>450351</v>
          </cell>
          <cell r="B2093" t="str">
            <v>1251</v>
          </cell>
          <cell r="C2093" t="str">
            <v>12</v>
          </cell>
          <cell r="D2093" t="str">
            <v>75</v>
          </cell>
          <cell r="E2093">
            <v>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 t="str">
            <v>450351</v>
          </cell>
          <cell r="B2094" t="str">
            <v>1251</v>
          </cell>
          <cell r="C2094" t="str">
            <v>12</v>
          </cell>
          <cell r="D2094" t="str">
            <v>75</v>
          </cell>
          <cell r="E2094">
            <v>19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 t="str">
            <v>450351</v>
          </cell>
          <cell r="B2095" t="str">
            <v>1251</v>
          </cell>
          <cell r="C2095" t="str">
            <v>12</v>
          </cell>
          <cell r="D2095" t="str">
            <v>75</v>
          </cell>
          <cell r="E2095">
            <v>20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 t="str">
            <v>450351</v>
          </cell>
          <cell r="B2096" t="str">
            <v>1251</v>
          </cell>
          <cell r="C2096" t="str">
            <v>12</v>
          </cell>
          <cell r="D2096" t="str">
            <v>75</v>
          </cell>
          <cell r="E2096">
            <v>21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 t="str">
            <v>450351</v>
          </cell>
          <cell r="B2097" t="str">
            <v>1251</v>
          </cell>
          <cell r="C2097" t="str">
            <v>12</v>
          </cell>
          <cell r="D2097" t="str">
            <v>75</v>
          </cell>
          <cell r="E2097">
            <v>22</v>
          </cell>
          <cell r="G2097">
            <v>700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700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700</v>
          </cell>
          <cell r="R2097">
            <v>700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 t="str">
            <v>450351</v>
          </cell>
          <cell r="B2098" t="str">
            <v>1251</v>
          </cell>
          <cell r="C2098" t="str">
            <v>12</v>
          </cell>
          <cell r="D2098" t="str">
            <v>75</v>
          </cell>
          <cell r="E2098">
            <v>23</v>
          </cell>
          <cell r="G2098">
            <v>1439615</v>
          </cell>
          <cell r="H2098">
            <v>217</v>
          </cell>
          <cell r="I2098">
            <v>0</v>
          </cell>
          <cell r="J2098">
            <v>0</v>
          </cell>
          <cell r="K2098">
            <v>0</v>
          </cell>
          <cell r="L2098">
            <v>1447356</v>
          </cell>
          <cell r="M2098">
            <v>0</v>
          </cell>
          <cell r="N2098">
            <v>0</v>
          </cell>
          <cell r="O2098">
            <v>0</v>
          </cell>
          <cell r="P2098">
            <v>217</v>
          </cell>
          <cell r="Q2098">
            <v>1447356</v>
          </cell>
          <cell r="R2098">
            <v>1447573</v>
          </cell>
          <cell r="S2098">
            <v>0</v>
          </cell>
          <cell r="T2098">
            <v>0</v>
          </cell>
          <cell r="U2098">
            <v>7944</v>
          </cell>
          <cell r="V2098">
            <v>-14</v>
          </cell>
          <cell r="W2098">
            <v>0</v>
          </cell>
        </row>
        <row r="2099">
          <cell r="A2099" t="str">
            <v>450351</v>
          </cell>
          <cell r="B2099" t="str">
            <v>1251</v>
          </cell>
          <cell r="C2099" t="str">
            <v>12</v>
          </cell>
          <cell r="D2099" t="str">
            <v>75</v>
          </cell>
          <cell r="E2099">
            <v>24</v>
          </cell>
          <cell r="G2099">
            <v>475875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476870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476870</v>
          </cell>
          <cell r="R2099">
            <v>476870</v>
          </cell>
          <cell r="S2099">
            <v>0</v>
          </cell>
          <cell r="T2099">
            <v>0</v>
          </cell>
          <cell r="U2099">
            <v>995</v>
          </cell>
          <cell r="V2099">
            <v>0</v>
          </cell>
          <cell r="W2099">
            <v>0</v>
          </cell>
        </row>
        <row r="2100">
          <cell r="A2100" t="str">
            <v>450351</v>
          </cell>
          <cell r="B2100" t="str">
            <v>1251</v>
          </cell>
          <cell r="C2100" t="str">
            <v>12</v>
          </cell>
          <cell r="D2100" t="str">
            <v>75</v>
          </cell>
          <cell r="E2100">
            <v>25</v>
          </cell>
          <cell r="G2100">
            <v>1314123</v>
          </cell>
          <cell r="H2100">
            <v>188001</v>
          </cell>
          <cell r="I2100">
            <v>0</v>
          </cell>
          <cell r="J2100">
            <v>0</v>
          </cell>
          <cell r="K2100">
            <v>0</v>
          </cell>
          <cell r="L2100">
            <v>1126108</v>
          </cell>
          <cell r="M2100">
            <v>255307</v>
          </cell>
          <cell r="N2100">
            <v>0</v>
          </cell>
          <cell r="O2100">
            <v>0</v>
          </cell>
          <cell r="P2100">
            <v>188001</v>
          </cell>
          <cell r="Q2100">
            <v>1126108</v>
          </cell>
          <cell r="R2100">
            <v>1314109</v>
          </cell>
          <cell r="S2100">
            <v>0</v>
          </cell>
          <cell r="T2100">
            <v>255307</v>
          </cell>
          <cell r="U2100">
            <v>0</v>
          </cell>
          <cell r="V2100">
            <v>-255293</v>
          </cell>
          <cell r="W2100">
            <v>0</v>
          </cell>
        </row>
        <row r="2101">
          <cell r="A2101" t="str">
            <v>450351</v>
          </cell>
          <cell r="B2101" t="str">
            <v>1251</v>
          </cell>
          <cell r="C2101" t="str">
            <v>12</v>
          </cell>
          <cell r="D2101" t="str">
            <v>75</v>
          </cell>
          <cell r="E2101">
            <v>26</v>
          </cell>
          <cell r="G2101">
            <v>3229613</v>
          </cell>
          <cell r="H2101">
            <v>188218</v>
          </cell>
          <cell r="I2101">
            <v>0</v>
          </cell>
          <cell r="J2101">
            <v>0</v>
          </cell>
          <cell r="K2101">
            <v>0</v>
          </cell>
          <cell r="L2101">
            <v>3050334</v>
          </cell>
          <cell r="M2101">
            <v>255307</v>
          </cell>
          <cell r="N2101">
            <v>0</v>
          </cell>
          <cell r="O2101">
            <v>0</v>
          </cell>
          <cell r="P2101">
            <v>188218</v>
          </cell>
          <cell r="Q2101">
            <v>3050334</v>
          </cell>
          <cell r="R2101">
            <v>3238552</v>
          </cell>
          <cell r="S2101">
            <v>0</v>
          </cell>
          <cell r="T2101">
            <v>255307</v>
          </cell>
          <cell r="U2101">
            <v>8939</v>
          </cell>
          <cell r="V2101">
            <v>-255307</v>
          </cell>
          <cell r="W2101">
            <v>0</v>
          </cell>
        </row>
        <row r="2102">
          <cell r="A2102" t="str">
            <v>450351</v>
          </cell>
          <cell r="B2102" t="str">
            <v>1251</v>
          </cell>
          <cell r="C2102" t="str">
            <v>12</v>
          </cell>
          <cell r="D2102" t="str">
            <v>75</v>
          </cell>
          <cell r="E2102">
            <v>27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 t="str">
            <v>450351</v>
          </cell>
          <cell r="B2103" t="str">
            <v>1251</v>
          </cell>
          <cell r="C2103" t="str">
            <v>12</v>
          </cell>
          <cell r="D2103" t="str">
            <v>75</v>
          </cell>
          <cell r="E2103">
            <v>28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 t="str">
            <v>450351</v>
          </cell>
          <cell r="B2104" t="str">
            <v>1251</v>
          </cell>
          <cell r="C2104" t="str">
            <v>12</v>
          </cell>
          <cell r="D2104" t="str">
            <v>75</v>
          </cell>
          <cell r="E2104">
            <v>29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 t="str">
            <v>450351</v>
          </cell>
          <cell r="B2105" t="str">
            <v>1251</v>
          </cell>
          <cell r="C2105" t="str">
            <v>12</v>
          </cell>
          <cell r="D2105" t="str">
            <v>75</v>
          </cell>
          <cell r="E2105">
            <v>30</v>
          </cell>
          <cell r="G2105">
            <v>270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270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270</v>
          </cell>
          <cell r="R2105">
            <v>270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 t="str">
            <v>450351</v>
          </cell>
          <cell r="B2106" t="str">
            <v>1251</v>
          </cell>
          <cell r="C2106" t="str">
            <v>12</v>
          </cell>
          <cell r="D2106" t="str">
            <v>75</v>
          </cell>
          <cell r="E2106">
            <v>31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 t="str">
            <v>450351</v>
          </cell>
          <cell r="B2107" t="str">
            <v>1251</v>
          </cell>
          <cell r="C2107" t="str">
            <v>12</v>
          </cell>
          <cell r="D2107" t="str">
            <v>75</v>
          </cell>
          <cell r="E2107">
            <v>32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 t="str">
            <v>450351</v>
          </cell>
          <cell r="B2108" t="str">
            <v>1251</v>
          </cell>
          <cell r="C2108" t="str">
            <v>12</v>
          </cell>
          <cell r="D2108" t="str">
            <v>75</v>
          </cell>
          <cell r="E2108">
            <v>33</v>
          </cell>
          <cell r="G2108">
            <v>270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270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270</v>
          </cell>
          <cell r="R2108">
            <v>270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 t="str">
            <v>450351</v>
          </cell>
          <cell r="B2109" t="str">
            <v>1251</v>
          </cell>
          <cell r="C2109" t="str">
            <v>12</v>
          </cell>
          <cell r="D2109" t="str">
            <v>75</v>
          </cell>
          <cell r="E2109">
            <v>34</v>
          </cell>
          <cell r="G2109">
            <v>3257007</v>
          </cell>
          <cell r="H2109">
            <v>191053</v>
          </cell>
          <cell r="I2109">
            <v>0</v>
          </cell>
          <cell r="J2109">
            <v>0</v>
          </cell>
          <cell r="K2109">
            <v>0</v>
          </cell>
          <cell r="L2109">
            <v>3074892</v>
          </cell>
          <cell r="M2109">
            <v>255307</v>
          </cell>
          <cell r="N2109">
            <v>0</v>
          </cell>
          <cell r="O2109">
            <v>0</v>
          </cell>
          <cell r="P2109">
            <v>191053</v>
          </cell>
          <cell r="Q2109">
            <v>3074892</v>
          </cell>
          <cell r="R2109">
            <v>3265945</v>
          </cell>
          <cell r="S2109">
            <v>0</v>
          </cell>
          <cell r="T2109">
            <v>255307</v>
          </cell>
          <cell r="U2109">
            <v>8939</v>
          </cell>
          <cell r="V2109">
            <v>-255306</v>
          </cell>
          <cell r="W2109">
            <v>0</v>
          </cell>
        </row>
        <row r="2110">
          <cell r="A2110" t="str">
            <v>450351</v>
          </cell>
          <cell r="B2110" t="str">
            <v>1251</v>
          </cell>
          <cell r="C2110" t="str">
            <v>12</v>
          </cell>
          <cell r="D2110" t="str">
            <v>80</v>
          </cell>
          <cell r="E2110">
            <v>1</v>
          </cell>
          <cell r="G2110">
            <v>1144695</v>
          </cell>
          <cell r="H2110">
            <v>1135202</v>
          </cell>
          <cell r="I2110">
            <v>1142208</v>
          </cell>
          <cell r="J2110">
            <v>0</v>
          </cell>
          <cell r="K2110">
            <v>243705</v>
          </cell>
          <cell r="L2110">
            <v>276453</v>
          </cell>
          <cell r="M2110">
            <v>277405</v>
          </cell>
          <cell r="N2110">
            <v>0</v>
          </cell>
          <cell r="O2110">
            <v>18600</v>
          </cell>
          <cell r="P2110">
            <v>27960</v>
          </cell>
          <cell r="Q2110">
            <v>27960</v>
          </cell>
          <cell r="R2110">
            <v>0</v>
          </cell>
          <cell r="S2110">
            <v>1407000</v>
          </cell>
          <cell r="T2110">
            <v>1439615</v>
          </cell>
          <cell r="U2110">
            <v>1447573</v>
          </cell>
          <cell r="V2110">
            <v>0</v>
          </cell>
          <cell r="W2110">
            <v>0</v>
          </cell>
        </row>
        <row r="2111">
          <cell r="A2111" t="str">
            <v>450351</v>
          </cell>
          <cell r="B2111" t="str">
            <v>1251</v>
          </cell>
          <cell r="C2111" t="str">
            <v>12</v>
          </cell>
          <cell r="D2111" t="str">
            <v>80</v>
          </cell>
          <cell r="E2111">
            <v>5</v>
          </cell>
          <cell r="G2111">
            <v>444000</v>
          </cell>
          <cell r="H2111">
            <v>458898</v>
          </cell>
          <cell r="I2111">
            <v>459893</v>
          </cell>
          <cell r="J2111">
            <v>0</v>
          </cell>
          <cell r="K2111">
            <v>16000</v>
          </cell>
          <cell r="L2111">
            <v>16977</v>
          </cell>
          <cell r="M2111">
            <v>16977</v>
          </cell>
          <cell r="N2111">
            <v>0</v>
          </cell>
          <cell r="O2111">
            <v>1156900</v>
          </cell>
          <cell r="P2111">
            <v>1165205</v>
          </cell>
          <cell r="Q2111">
            <v>1165191</v>
          </cell>
          <cell r="R2111">
            <v>0</v>
          </cell>
          <cell r="S2111">
            <v>146832</v>
          </cell>
          <cell r="T2111">
            <v>133298</v>
          </cell>
          <cell r="U2111">
            <v>133298</v>
          </cell>
          <cell r="V2111">
            <v>0</v>
          </cell>
          <cell r="W2111">
            <v>0</v>
          </cell>
        </row>
        <row r="2112">
          <cell r="A2112" t="str">
            <v>450351</v>
          </cell>
          <cell r="B2112" t="str">
            <v>1251</v>
          </cell>
          <cell r="C2112" t="str">
            <v>12</v>
          </cell>
          <cell r="D2112" t="str">
            <v>80</v>
          </cell>
          <cell r="E2112">
            <v>9</v>
          </cell>
          <cell r="G2112">
            <v>10350</v>
          </cell>
          <cell r="H2112">
            <v>13095</v>
          </cell>
          <cell r="I2112">
            <v>13095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 t="str">
            <v>450351</v>
          </cell>
          <cell r="B2113" t="str">
            <v>1251</v>
          </cell>
          <cell r="C2113" t="str">
            <v>12</v>
          </cell>
          <cell r="D2113" t="str">
            <v>80</v>
          </cell>
          <cell r="E2113">
            <v>13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 t="str">
            <v>450351</v>
          </cell>
          <cell r="B2114" t="str">
            <v>1251</v>
          </cell>
          <cell r="C2114" t="str">
            <v>12</v>
          </cell>
          <cell r="D2114" t="str">
            <v>80</v>
          </cell>
          <cell r="E2114">
            <v>17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 t="str">
            <v>450351</v>
          </cell>
          <cell r="B2115" t="str">
            <v>1251</v>
          </cell>
          <cell r="C2115" t="str">
            <v>12</v>
          </cell>
          <cell r="D2115" t="str">
            <v>80</v>
          </cell>
          <cell r="E2115">
            <v>21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 t="str">
            <v>450351</v>
          </cell>
          <cell r="B2116" t="str">
            <v>1251</v>
          </cell>
          <cell r="C2116" t="str">
            <v>12</v>
          </cell>
          <cell r="D2116" t="str">
            <v>80</v>
          </cell>
          <cell r="E2116">
            <v>25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 t="str">
            <v>450351</v>
          </cell>
          <cell r="B2117" t="str">
            <v>1251</v>
          </cell>
          <cell r="C2117" t="str">
            <v>12</v>
          </cell>
          <cell r="D2117" t="str">
            <v>80</v>
          </cell>
          <cell r="E2117">
            <v>29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 t="str">
            <v>450351</v>
          </cell>
          <cell r="B2118" t="str">
            <v>1251</v>
          </cell>
          <cell r="C2118" t="str">
            <v>12</v>
          </cell>
          <cell r="D2118" t="str">
            <v>80</v>
          </cell>
          <cell r="E2118">
            <v>33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 t="str">
            <v>450351</v>
          </cell>
          <cell r="B2119" t="str">
            <v>1251</v>
          </cell>
          <cell r="C2119" t="str">
            <v>12</v>
          </cell>
          <cell r="D2119" t="str">
            <v>80</v>
          </cell>
          <cell r="E2119">
            <v>37</v>
          </cell>
          <cell r="G2119">
            <v>780</v>
          </cell>
          <cell r="H2119">
            <v>2525</v>
          </cell>
          <cell r="I2119">
            <v>2525</v>
          </cell>
          <cell r="J2119">
            <v>0</v>
          </cell>
          <cell r="K2119">
            <v>3181862</v>
          </cell>
          <cell r="L2119">
            <v>3229613</v>
          </cell>
          <cell r="M2119">
            <v>3238552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21926</v>
          </cell>
          <cell r="U2119">
            <v>21925</v>
          </cell>
          <cell r="V2119">
            <v>0</v>
          </cell>
          <cell r="W2119">
            <v>0</v>
          </cell>
        </row>
        <row r="2120">
          <cell r="A2120" t="str">
            <v>450351</v>
          </cell>
          <cell r="B2120" t="str">
            <v>1251</v>
          </cell>
          <cell r="C2120" t="str">
            <v>12</v>
          </cell>
          <cell r="D2120" t="str">
            <v>80</v>
          </cell>
          <cell r="E2120">
            <v>41</v>
          </cell>
          <cell r="G2120">
            <v>0</v>
          </cell>
          <cell r="H2120">
            <v>4498</v>
          </cell>
          <cell r="I2120">
            <v>4498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 t="str">
            <v>450351</v>
          </cell>
          <cell r="B2121" t="str">
            <v>1251</v>
          </cell>
          <cell r="C2121" t="str">
            <v>12</v>
          </cell>
          <cell r="D2121" t="str">
            <v>80</v>
          </cell>
          <cell r="E2121">
            <v>45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700</v>
          </cell>
          <cell r="M2121">
            <v>700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700</v>
          </cell>
          <cell r="U2121">
            <v>700</v>
          </cell>
          <cell r="V2121">
            <v>0</v>
          </cell>
          <cell r="W2121">
            <v>0</v>
          </cell>
        </row>
        <row r="2122">
          <cell r="A2122" t="str">
            <v>450351</v>
          </cell>
          <cell r="B2122" t="str">
            <v>1251</v>
          </cell>
          <cell r="C2122" t="str">
            <v>12</v>
          </cell>
          <cell r="D2122" t="str">
            <v>80</v>
          </cell>
          <cell r="E2122">
            <v>49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 t="str">
            <v>450351</v>
          </cell>
          <cell r="B2123" t="str">
            <v>1251</v>
          </cell>
          <cell r="C2123" t="str">
            <v>12</v>
          </cell>
          <cell r="D2123" t="str">
            <v>80</v>
          </cell>
          <cell r="E2123">
            <v>53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 t="str">
            <v>450351</v>
          </cell>
          <cell r="B2124" t="str">
            <v>1251</v>
          </cell>
          <cell r="C2124" t="str">
            <v>12</v>
          </cell>
          <cell r="D2124" t="str">
            <v>80</v>
          </cell>
          <cell r="E2124">
            <v>57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 t="str">
            <v>450351</v>
          </cell>
          <cell r="B2125" t="str">
            <v>1251</v>
          </cell>
          <cell r="C2125" t="str">
            <v>12</v>
          </cell>
          <cell r="D2125" t="str">
            <v>80</v>
          </cell>
          <cell r="E2125">
            <v>61</v>
          </cell>
          <cell r="G2125">
            <v>0</v>
          </cell>
          <cell r="H2125">
            <v>27124</v>
          </cell>
          <cell r="I2125">
            <v>27123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 t="str">
            <v>450351</v>
          </cell>
          <cell r="B2126" t="str">
            <v>1251</v>
          </cell>
          <cell r="C2126" t="str">
            <v>12</v>
          </cell>
          <cell r="D2126" t="str">
            <v>80</v>
          </cell>
          <cell r="E2126">
            <v>65</v>
          </cell>
          <cell r="G2126">
            <v>0</v>
          </cell>
          <cell r="H2126">
            <v>270</v>
          </cell>
          <cell r="I2126">
            <v>270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3181862</v>
          </cell>
          <cell r="P2126">
            <v>3257007</v>
          </cell>
          <cell r="Q2126">
            <v>3265945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 t="str">
            <v>450351</v>
          </cell>
          <cell r="B2127" t="str">
            <v>1251</v>
          </cell>
          <cell r="C2127" t="str">
            <v>12</v>
          </cell>
          <cell r="D2127" t="str">
            <v>80</v>
          </cell>
          <cell r="E2127">
            <v>69</v>
          </cell>
          <cell r="G2127">
            <v>352991</v>
          </cell>
          <cell r="H2127">
            <v>421747</v>
          </cell>
          <cell r="I2127">
            <v>421746</v>
          </cell>
          <cell r="J2127">
            <v>0</v>
          </cell>
          <cell r="K2127">
            <v>10580</v>
          </cell>
          <cell r="L2127">
            <v>21928</v>
          </cell>
          <cell r="M2127">
            <v>21928</v>
          </cell>
          <cell r="N2127">
            <v>0</v>
          </cell>
          <cell r="O2127">
            <v>500</v>
          </cell>
          <cell r="P2127">
            <v>401</v>
          </cell>
          <cell r="Q2127">
            <v>401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 t="str">
            <v>450351</v>
          </cell>
          <cell r="B2128" t="str">
            <v>1251</v>
          </cell>
          <cell r="C2128" t="str">
            <v>12</v>
          </cell>
          <cell r="D2128" t="str">
            <v>80</v>
          </cell>
          <cell r="E2128">
            <v>73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 t="str">
            <v>450351</v>
          </cell>
          <cell r="B2129" t="str">
            <v>1251</v>
          </cell>
          <cell r="C2129" t="str">
            <v>12</v>
          </cell>
          <cell r="D2129" t="str">
            <v>80</v>
          </cell>
          <cell r="E2129">
            <v>77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 t="str">
            <v>450351</v>
          </cell>
          <cell r="B2130" t="str">
            <v>1251</v>
          </cell>
          <cell r="C2130" t="str">
            <v>12</v>
          </cell>
          <cell r="D2130" t="str">
            <v>80</v>
          </cell>
          <cell r="E2130">
            <v>81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 t="str">
            <v>450351</v>
          </cell>
          <cell r="B2131" t="str">
            <v>1251</v>
          </cell>
          <cell r="C2131" t="str">
            <v>12</v>
          </cell>
          <cell r="D2131" t="str">
            <v>80</v>
          </cell>
          <cell r="E2131">
            <v>85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 t="str">
            <v>450351</v>
          </cell>
          <cell r="B2132" t="str">
            <v>1251</v>
          </cell>
          <cell r="C2132" t="str">
            <v>12</v>
          </cell>
          <cell r="D2132" t="str">
            <v>80</v>
          </cell>
          <cell r="E2132">
            <v>89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 t="str">
            <v>450351</v>
          </cell>
          <cell r="B2133" t="str">
            <v>1251</v>
          </cell>
          <cell r="C2133" t="str">
            <v>12</v>
          </cell>
          <cell r="D2133" t="str">
            <v>80</v>
          </cell>
          <cell r="E2133">
            <v>93</v>
          </cell>
          <cell r="G2133">
            <v>2792791</v>
          </cell>
          <cell r="H2133">
            <v>2781577</v>
          </cell>
          <cell r="I2133">
            <v>2781577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16312</v>
          </cell>
          <cell r="Q2133">
            <v>16096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 t="str">
            <v>450351</v>
          </cell>
          <cell r="B2134" t="str">
            <v>1251</v>
          </cell>
          <cell r="C2134" t="str">
            <v>12</v>
          </cell>
          <cell r="D2134" t="str">
            <v>80</v>
          </cell>
          <cell r="E2134">
            <v>97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2792791</v>
          </cell>
          <cell r="L2134">
            <v>2797889</v>
          </cell>
          <cell r="M2134">
            <v>2797673</v>
          </cell>
          <cell r="N2134">
            <v>0</v>
          </cell>
          <cell r="O2134">
            <v>0</v>
          </cell>
          <cell r="P2134">
            <v>2126</v>
          </cell>
          <cell r="Q2134">
            <v>2342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 t="str">
            <v>450351</v>
          </cell>
          <cell r="B2135" t="str">
            <v>1251</v>
          </cell>
          <cell r="C2135" t="str">
            <v>12</v>
          </cell>
          <cell r="D2135" t="str">
            <v>80</v>
          </cell>
          <cell r="E2135">
            <v>101</v>
          </cell>
          <cell r="G2135">
            <v>0</v>
          </cell>
          <cell r="H2135">
            <v>675</v>
          </cell>
          <cell r="I2135">
            <v>675</v>
          </cell>
          <cell r="J2135">
            <v>0</v>
          </cell>
          <cell r="K2135">
            <v>0</v>
          </cell>
          <cell r="L2135">
            <v>1100</v>
          </cell>
          <cell r="M2135">
            <v>1100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 t="str">
            <v>450351</v>
          </cell>
          <cell r="B2136" t="str">
            <v>1251</v>
          </cell>
          <cell r="C2136" t="str">
            <v>12</v>
          </cell>
          <cell r="D2136" t="str">
            <v>80</v>
          </cell>
          <cell r="E2136">
            <v>105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3300</v>
          </cell>
          <cell r="M2136">
            <v>3300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4400</v>
          </cell>
          <cell r="U2136">
            <v>4400</v>
          </cell>
          <cell r="V2136">
            <v>0</v>
          </cell>
          <cell r="W2136">
            <v>0</v>
          </cell>
        </row>
        <row r="2137">
          <cell r="A2137" t="str">
            <v>450351</v>
          </cell>
          <cell r="B2137" t="str">
            <v>1251</v>
          </cell>
          <cell r="C2137" t="str">
            <v>12</v>
          </cell>
          <cell r="D2137" t="str">
            <v>80</v>
          </cell>
          <cell r="E2137">
            <v>109</v>
          </cell>
          <cell r="G2137">
            <v>0</v>
          </cell>
          <cell r="H2137">
            <v>629</v>
          </cell>
          <cell r="I2137">
            <v>629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 t="str">
            <v>450351</v>
          </cell>
          <cell r="B2138" t="str">
            <v>1251</v>
          </cell>
          <cell r="C2138" t="str">
            <v>12</v>
          </cell>
          <cell r="D2138" t="str">
            <v>80</v>
          </cell>
          <cell r="E2138">
            <v>113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5704</v>
          </cell>
          <cell r="Q2138">
            <v>5704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 t="str">
            <v>450351</v>
          </cell>
          <cell r="B2139" t="str">
            <v>1251</v>
          </cell>
          <cell r="C2139" t="str">
            <v>12</v>
          </cell>
          <cell r="D2139" t="str">
            <v>80</v>
          </cell>
          <cell r="E2139">
            <v>117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 t="str">
            <v>450351</v>
          </cell>
          <cell r="B2140" t="str">
            <v>1251</v>
          </cell>
          <cell r="C2140" t="str">
            <v>12</v>
          </cell>
          <cell r="D2140" t="str">
            <v>80</v>
          </cell>
          <cell r="E2140">
            <v>121</v>
          </cell>
          <cell r="G2140">
            <v>3156862</v>
          </cell>
          <cell r="H2140">
            <v>3249795</v>
          </cell>
          <cell r="I2140">
            <v>3249794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25000</v>
          </cell>
          <cell r="P2140">
            <v>7000</v>
          </cell>
          <cell r="Q2140">
            <v>7000</v>
          </cell>
          <cell r="R2140">
            <v>0</v>
          </cell>
          <cell r="S2140">
            <v>0</v>
          </cell>
          <cell r="T2140">
            <v>212</v>
          </cell>
          <cell r="U2140">
            <v>9151</v>
          </cell>
          <cell r="V2140">
            <v>0</v>
          </cell>
          <cell r="W2140">
            <v>0</v>
          </cell>
        </row>
        <row r="2141">
          <cell r="A2141" t="str">
            <v>450351</v>
          </cell>
          <cell r="B2141" t="str">
            <v>1251</v>
          </cell>
          <cell r="C2141" t="str">
            <v>12</v>
          </cell>
          <cell r="D2141" t="str">
            <v>80</v>
          </cell>
          <cell r="E2141">
            <v>125</v>
          </cell>
          <cell r="G2141">
            <v>0</v>
          </cell>
          <cell r="H2141">
            <v>212</v>
          </cell>
          <cell r="I2141">
            <v>212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 t="str">
            <v>450351</v>
          </cell>
          <cell r="B2142" t="str">
            <v>1251</v>
          </cell>
          <cell r="C2142" t="str">
            <v>12</v>
          </cell>
          <cell r="D2142" t="str">
            <v>80</v>
          </cell>
          <cell r="E2142">
            <v>129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 t="str">
            <v>450351</v>
          </cell>
          <cell r="B2143" t="str">
            <v>1251</v>
          </cell>
          <cell r="C2143" t="str">
            <v>12</v>
          </cell>
          <cell r="D2143" t="str">
            <v>80</v>
          </cell>
          <cell r="E2143">
            <v>133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3890</v>
          </cell>
          <cell r="R2143">
            <v>0</v>
          </cell>
          <cell r="S2143">
            <v>0</v>
          </cell>
          <cell r="T2143">
            <v>0</v>
          </cell>
          <cell r="U2143">
            <v>3890</v>
          </cell>
          <cell r="V2143">
            <v>0</v>
          </cell>
          <cell r="W2143">
            <v>0</v>
          </cell>
        </row>
        <row r="2144">
          <cell r="A2144" t="str">
            <v>450351</v>
          </cell>
          <cell r="B2144" t="str">
            <v>1251</v>
          </cell>
          <cell r="C2144" t="str">
            <v>12</v>
          </cell>
          <cell r="D2144" t="str">
            <v>80</v>
          </cell>
          <cell r="E2144">
            <v>137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 t="str">
            <v>450351</v>
          </cell>
          <cell r="B2145" t="str">
            <v>1251</v>
          </cell>
          <cell r="C2145" t="str">
            <v>12</v>
          </cell>
          <cell r="D2145" t="str">
            <v>80</v>
          </cell>
          <cell r="E2145">
            <v>141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 t="str">
            <v>450351</v>
          </cell>
          <cell r="B2146" t="str">
            <v>1251</v>
          </cell>
          <cell r="C2146" t="str">
            <v>12</v>
          </cell>
          <cell r="D2146" t="str">
            <v>80</v>
          </cell>
          <cell r="E2146">
            <v>145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949</v>
          </cell>
          <cell r="N2146">
            <v>0</v>
          </cell>
          <cell r="O2146">
            <v>0</v>
          </cell>
          <cell r="P2146">
            <v>0</v>
          </cell>
          <cell r="Q2146">
            <v>949</v>
          </cell>
          <cell r="R2146">
            <v>0</v>
          </cell>
          <cell r="S2146">
            <v>0</v>
          </cell>
          <cell r="T2146">
            <v>212</v>
          </cell>
          <cell r="U2146">
            <v>-2729</v>
          </cell>
          <cell r="V2146">
            <v>0</v>
          </cell>
          <cell r="W2146">
            <v>0</v>
          </cell>
        </row>
        <row r="2147">
          <cell r="A2147" t="str">
            <v>450351</v>
          </cell>
          <cell r="B2147" t="str">
            <v>1251</v>
          </cell>
          <cell r="C2147" t="str">
            <v>12</v>
          </cell>
          <cell r="D2147" t="str">
            <v>80</v>
          </cell>
          <cell r="E2147">
            <v>149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 t="str">
            <v>450351</v>
          </cell>
          <cell r="B2148" t="str">
            <v>1251</v>
          </cell>
          <cell r="C2148" t="str">
            <v>12</v>
          </cell>
          <cell r="D2148" t="str">
            <v>80</v>
          </cell>
          <cell r="E2148">
            <v>153</v>
          </cell>
          <cell r="G2148">
            <v>0</v>
          </cell>
          <cell r="H2148">
            <v>0</v>
          </cell>
          <cell r="I2148">
            <v>-12092</v>
          </cell>
          <cell r="J2148">
            <v>0</v>
          </cell>
          <cell r="K2148">
            <v>0</v>
          </cell>
          <cell r="L2148">
            <v>0</v>
          </cell>
          <cell r="M2148">
            <v>13101</v>
          </cell>
          <cell r="N2148">
            <v>0</v>
          </cell>
          <cell r="O2148">
            <v>0</v>
          </cell>
          <cell r="P2148">
            <v>0</v>
          </cell>
          <cell r="Q2148">
            <v>1009</v>
          </cell>
          <cell r="R2148">
            <v>0</v>
          </cell>
          <cell r="S2148">
            <v>766</v>
          </cell>
          <cell r="T2148">
            <v>812</v>
          </cell>
          <cell r="U2148">
            <v>753</v>
          </cell>
          <cell r="V2148">
            <v>0</v>
          </cell>
          <cell r="W2148">
            <v>0</v>
          </cell>
        </row>
        <row r="2149">
          <cell r="A2149" t="str">
            <v>450351</v>
          </cell>
          <cell r="B2149" t="str">
            <v>1251</v>
          </cell>
          <cell r="C2149" t="str">
            <v>12</v>
          </cell>
          <cell r="D2149" t="str">
            <v>80</v>
          </cell>
          <cell r="E2149">
            <v>157</v>
          </cell>
          <cell r="G2149">
            <v>0</v>
          </cell>
          <cell r="H2149">
            <v>0</v>
          </cell>
          <cell r="I2149">
            <v>812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 t="str">
            <v>453406</v>
          </cell>
          <cell r="B2150" t="str">
            <v>1251</v>
          </cell>
          <cell r="C2150" t="str">
            <v>12</v>
          </cell>
          <cell r="D2150" t="str">
            <v>01</v>
          </cell>
          <cell r="E2150">
            <v>1</v>
          </cell>
          <cell r="G2150">
            <v>184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1304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1488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 t="str">
            <v>453406</v>
          </cell>
          <cell r="B2151" t="str">
            <v>1251</v>
          </cell>
          <cell r="C2151" t="str">
            <v>12</v>
          </cell>
          <cell r="D2151" t="str">
            <v>01</v>
          </cell>
          <cell r="E2151">
            <v>8</v>
          </cell>
          <cell r="G2151">
            <v>122537</v>
          </cell>
          <cell r="H2151">
            <v>0</v>
          </cell>
          <cell r="I2151">
            <v>49632</v>
          </cell>
          <cell r="J2151">
            <v>0</v>
          </cell>
          <cell r="K2151">
            <v>56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 t="str">
            <v>453406</v>
          </cell>
          <cell r="B2152" t="str">
            <v>1251</v>
          </cell>
          <cell r="C2152" t="str">
            <v>12</v>
          </cell>
          <cell r="D2152" t="str">
            <v>01</v>
          </cell>
          <cell r="E2152">
            <v>15</v>
          </cell>
          <cell r="G2152">
            <v>0</v>
          </cell>
          <cell r="H2152">
            <v>0</v>
          </cell>
          <cell r="I2152">
            <v>172225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 t="str">
            <v>453406</v>
          </cell>
          <cell r="B2153" t="str">
            <v>1251</v>
          </cell>
          <cell r="C2153" t="str">
            <v>12</v>
          </cell>
          <cell r="D2153" t="str">
            <v>01</v>
          </cell>
          <cell r="E2153">
            <v>22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 t="str">
            <v>453406</v>
          </cell>
          <cell r="B2154" t="str">
            <v>1251</v>
          </cell>
          <cell r="C2154" t="str">
            <v>12</v>
          </cell>
          <cell r="D2154" t="str">
            <v>01</v>
          </cell>
          <cell r="E2154">
            <v>29</v>
          </cell>
          <cell r="G2154">
            <v>0</v>
          </cell>
          <cell r="H2154">
            <v>0</v>
          </cell>
          <cell r="I2154">
            <v>173713</v>
          </cell>
          <cell r="J2154">
            <v>0</v>
          </cell>
          <cell r="K2154">
            <v>269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3747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 t="str">
            <v>453406</v>
          </cell>
          <cell r="B2155" t="str">
            <v>1251</v>
          </cell>
          <cell r="C2155" t="str">
            <v>12</v>
          </cell>
          <cell r="D2155" t="str">
            <v>01</v>
          </cell>
          <cell r="E2155">
            <v>36</v>
          </cell>
          <cell r="G2155">
            <v>0</v>
          </cell>
          <cell r="H2155">
            <v>0</v>
          </cell>
          <cell r="I2155">
            <v>4016</v>
          </cell>
          <cell r="J2155">
            <v>0</v>
          </cell>
          <cell r="K2155">
            <v>3643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 t="str">
            <v>453406</v>
          </cell>
          <cell r="B2156" t="str">
            <v>1251</v>
          </cell>
          <cell r="C2156" t="str">
            <v>12</v>
          </cell>
          <cell r="D2156" t="str">
            <v>01</v>
          </cell>
          <cell r="E2156">
            <v>43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3643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 t="str">
            <v>453406</v>
          </cell>
          <cell r="B2157" t="str">
            <v>1251</v>
          </cell>
          <cell r="C2157" t="str">
            <v>12</v>
          </cell>
          <cell r="D2157" t="str">
            <v>01</v>
          </cell>
          <cell r="E2157">
            <v>50</v>
          </cell>
          <cell r="G2157">
            <v>0</v>
          </cell>
          <cell r="H2157">
            <v>0</v>
          </cell>
          <cell r="I2157">
            <v>207</v>
          </cell>
          <cell r="J2157">
            <v>0</v>
          </cell>
          <cell r="K2157">
            <v>3664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3871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 t="str">
            <v>453406</v>
          </cell>
          <cell r="B2158" t="str">
            <v>1251</v>
          </cell>
          <cell r="C2158" t="str">
            <v>12</v>
          </cell>
          <cell r="D2158" t="str">
            <v>01</v>
          </cell>
          <cell r="E2158">
            <v>57</v>
          </cell>
          <cell r="G2158">
            <v>7199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7199</v>
          </cell>
          <cell r="N2158">
            <v>0</v>
          </cell>
          <cell r="O2158">
            <v>18729</v>
          </cell>
          <cell r="P2158">
            <v>0</v>
          </cell>
          <cell r="Q2158">
            <v>192442</v>
          </cell>
          <cell r="R2158">
            <v>0</v>
          </cell>
          <cell r="S2158">
            <v>73457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</row>
        <row r="2159">
          <cell r="A2159" t="str">
            <v>453406</v>
          </cell>
          <cell r="B2159" t="str">
            <v>1251</v>
          </cell>
          <cell r="C2159" t="str">
            <v>12</v>
          </cell>
          <cell r="D2159" t="str">
            <v>01</v>
          </cell>
          <cell r="E2159">
            <v>64</v>
          </cell>
          <cell r="G2159">
            <v>98079</v>
          </cell>
          <cell r="H2159">
            <v>0</v>
          </cell>
          <cell r="I2159">
            <v>0</v>
          </cell>
          <cell r="J2159">
            <v>0</v>
          </cell>
          <cell r="K2159">
            <v>171536</v>
          </cell>
          <cell r="L2159">
            <v>0</v>
          </cell>
          <cell r="M2159">
            <v>14546</v>
          </cell>
          <cell r="N2159">
            <v>0</v>
          </cell>
          <cell r="O2159">
            <v>14546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</row>
        <row r="2160">
          <cell r="A2160" t="str">
            <v>453406</v>
          </cell>
          <cell r="B2160" t="str">
            <v>1251</v>
          </cell>
          <cell r="C2160" t="str">
            <v>12</v>
          </cell>
          <cell r="D2160" t="str">
            <v>01</v>
          </cell>
          <cell r="E2160">
            <v>71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14546</v>
          </cell>
          <cell r="N2160">
            <v>0</v>
          </cell>
          <cell r="O2160">
            <v>-3875</v>
          </cell>
          <cell r="P2160">
            <v>0</v>
          </cell>
          <cell r="Q2160">
            <v>-624</v>
          </cell>
          <cell r="R2160">
            <v>0</v>
          </cell>
          <cell r="S2160">
            <v>-3251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</row>
        <row r="2161">
          <cell r="A2161" t="str">
            <v>453406</v>
          </cell>
          <cell r="B2161" t="str">
            <v>1251</v>
          </cell>
          <cell r="C2161" t="str">
            <v>12</v>
          </cell>
          <cell r="D2161" t="str">
            <v>01</v>
          </cell>
          <cell r="E2161">
            <v>78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-3875</v>
          </cell>
          <cell r="N2161">
            <v>0</v>
          </cell>
          <cell r="O2161">
            <v>10671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</row>
        <row r="2162">
          <cell r="A2162" t="str">
            <v>453406</v>
          </cell>
          <cell r="B2162" t="str">
            <v>1251</v>
          </cell>
          <cell r="C2162" t="str">
            <v>12</v>
          </cell>
          <cell r="D2162" t="str">
            <v>01</v>
          </cell>
          <cell r="E2162">
            <v>85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</row>
        <row r="2163">
          <cell r="A2163" t="str">
            <v>453406</v>
          </cell>
          <cell r="B2163" t="str">
            <v>1251</v>
          </cell>
          <cell r="C2163" t="str">
            <v>12</v>
          </cell>
          <cell r="D2163" t="str">
            <v>01</v>
          </cell>
          <cell r="E2163">
            <v>92</v>
          </cell>
          <cell r="G2163">
            <v>9836</v>
          </cell>
          <cell r="H2163">
            <v>0</v>
          </cell>
          <cell r="I2163">
            <v>9836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</row>
        <row r="2164">
          <cell r="A2164" t="str">
            <v>453406</v>
          </cell>
          <cell r="B2164" t="str">
            <v>1251</v>
          </cell>
          <cell r="C2164" t="str">
            <v>12</v>
          </cell>
          <cell r="D2164" t="str">
            <v>01</v>
          </cell>
          <cell r="E2164">
            <v>99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</row>
        <row r="2165">
          <cell r="A2165" t="str">
            <v>453406</v>
          </cell>
          <cell r="B2165" t="str">
            <v>1251</v>
          </cell>
          <cell r="C2165" t="str">
            <v>12</v>
          </cell>
          <cell r="D2165" t="str">
            <v>01</v>
          </cell>
          <cell r="E2165">
            <v>106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</row>
        <row r="2166">
          <cell r="A2166" t="str">
            <v>453406</v>
          </cell>
          <cell r="B2166" t="str">
            <v>1251</v>
          </cell>
          <cell r="C2166" t="str">
            <v>12</v>
          </cell>
          <cell r="D2166" t="str">
            <v>01</v>
          </cell>
          <cell r="E2166">
            <v>113</v>
          </cell>
          <cell r="G2166">
            <v>9836</v>
          </cell>
          <cell r="H2166">
            <v>0</v>
          </cell>
          <cell r="I2166">
            <v>0</v>
          </cell>
          <cell r="J2166">
            <v>0</v>
          </cell>
          <cell r="K2166">
            <v>399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</row>
        <row r="2167">
          <cell r="A2167" t="str">
            <v>453406</v>
          </cell>
          <cell r="B2167" t="str">
            <v>1251</v>
          </cell>
          <cell r="C2167" t="str">
            <v>12</v>
          </cell>
          <cell r="D2167" t="str">
            <v>01</v>
          </cell>
          <cell r="E2167">
            <v>120</v>
          </cell>
          <cell r="G2167">
            <v>399</v>
          </cell>
          <cell r="H2167">
            <v>0</v>
          </cell>
          <cell r="I2167">
            <v>10235</v>
          </cell>
          <cell r="J2167">
            <v>0</v>
          </cell>
          <cell r="K2167">
            <v>192442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</row>
        <row r="2168">
          <cell r="A2168" t="str">
            <v>453406</v>
          </cell>
          <cell r="B2168" t="str">
            <v>1251</v>
          </cell>
          <cell r="C2168" t="str">
            <v>12</v>
          </cell>
          <cell r="D2168" t="str">
            <v>02</v>
          </cell>
          <cell r="E2168">
            <v>1</v>
          </cell>
          <cell r="G2168">
            <v>174826</v>
          </cell>
          <cell r="H2168">
            <v>119270</v>
          </cell>
          <cell r="I2168">
            <v>119438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7637</v>
          </cell>
          <cell r="Q2168">
            <v>5240</v>
          </cell>
          <cell r="R2168">
            <v>5231</v>
          </cell>
          <cell r="S2168">
            <v>274</v>
          </cell>
          <cell r="T2168">
            <v>250</v>
          </cell>
          <cell r="U2168">
            <v>250</v>
          </cell>
          <cell r="V2168">
            <v>0</v>
          </cell>
          <cell r="W2168">
            <v>0</v>
          </cell>
        </row>
        <row r="2169">
          <cell r="A2169" t="str">
            <v>453406</v>
          </cell>
          <cell r="B2169" t="str">
            <v>1251</v>
          </cell>
          <cell r="C2169" t="str">
            <v>12</v>
          </cell>
          <cell r="D2169" t="str">
            <v>02</v>
          </cell>
          <cell r="E2169">
            <v>6</v>
          </cell>
          <cell r="G2169">
            <v>0</v>
          </cell>
          <cell r="H2169">
            <v>0</v>
          </cell>
          <cell r="I2169">
            <v>0</v>
          </cell>
          <cell r="J2169">
            <v>182737</v>
          </cell>
          <cell r="K2169">
            <v>124760</v>
          </cell>
          <cell r="L2169">
            <v>124919</v>
          </cell>
          <cell r="M2169">
            <v>12219</v>
          </cell>
          <cell r="N2169">
            <v>7475</v>
          </cell>
          <cell r="O2169">
            <v>7476</v>
          </cell>
          <cell r="P2169">
            <v>194956</v>
          </cell>
          <cell r="Q2169">
            <v>132235</v>
          </cell>
          <cell r="R2169">
            <v>132395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</row>
        <row r="2170">
          <cell r="A2170" t="str">
            <v>453406</v>
          </cell>
          <cell r="B2170" t="str">
            <v>1251</v>
          </cell>
          <cell r="C2170" t="str">
            <v>12</v>
          </cell>
          <cell r="D2170" t="str">
            <v>02</v>
          </cell>
          <cell r="E2170">
            <v>11</v>
          </cell>
          <cell r="G2170">
            <v>0</v>
          </cell>
          <cell r="H2170">
            <v>0</v>
          </cell>
          <cell r="I2170">
            <v>0</v>
          </cell>
          <cell r="J2170">
            <v>16691</v>
          </cell>
          <cell r="K2170">
            <v>12900</v>
          </cell>
          <cell r="L2170">
            <v>12934</v>
          </cell>
          <cell r="M2170">
            <v>4995</v>
          </cell>
          <cell r="N2170">
            <v>4006</v>
          </cell>
          <cell r="O2170">
            <v>4012</v>
          </cell>
          <cell r="P2170">
            <v>21686</v>
          </cell>
          <cell r="Q2170">
            <v>16906</v>
          </cell>
          <cell r="R2170">
            <v>16946</v>
          </cell>
          <cell r="S2170">
            <v>450</v>
          </cell>
          <cell r="T2170">
            <v>610</v>
          </cell>
          <cell r="U2170">
            <v>609</v>
          </cell>
          <cell r="V2170">
            <v>0</v>
          </cell>
          <cell r="W2170">
            <v>0</v>
          </cell>
        </row>
        <row r="2171">
          <cell r="A2171" t="str">
            <v>453406</v>
          </cell>
          <cell r="B2171" t="str">
            <v>1251</v>
          </cell>
          <cell r="C2171" t="str">
            <v>12</v>
          </cell>
          <cell r="D2171" t="str">
            <v>02</v>
          </cell>
          <cell r="E2171">
            <v>16</v>
          </cell>
          <cell r="G2171">
            <v>22136</v>
          </cell>
          <cell r="H2171">
            <v>17516</v>
          </cell>
          <cell r="I2171">
            <v>17555</v>
          </cell>
          <cell r="J2171">
            <v>1205</v>
          </cell>
          <cell r="K2171">
            <v>0</v>
          </cell>
          <cell r="L2171">
            <v>0</v>
          </cell>
          <cell r="M2171">
            <v>748</v>
          </cell>
          <cell r="N2171">
            <v>748</v>
          </cell>
          <cell r="O2171">
            <v>748</v>
          </cell>
          <cell r="P2171">
            <v>2300</v>
          </cell>
          <cell r="Q2171">
            <v>510</v>
          </cell>
          <cell r="R2171">
            <v>506</v>
          </cell>
          <cell r="S2171">
            <v>0</v>
          </cell>
          <cell r="T2171">
            <v>132</v>
          </cell>
          <cell r="U2171">
            <v>132</v>
          </cell>
          <cell r="V2171">
            <v>0</v>
          </cell>
          <cell r="W2171">
            <v>0</v>
          </cell>
        </row>
        <row r="2172">
          <cell r="A2172" t="str">
            <v>453406</v>
          </cell>
          <cell r="B2172" t="str">
            <v>1251</v>
          </cell>
          <cell r="C2172" t="str">
            <v>12</v>
          </cell>
          <cell r="D2172" t="str">
            <v>02</v>
          </cell>
          <cell r="E2172">
            <v>21</v>
          </cell>
          <cell r="G2172">
            <v>0</v>
          </cell>
          <cell r="H2172">
            <v>0</v>
          </cell>
          <cell r="I2172">
            <v>0</v>
          </cell>
          <cell r="J2172">
            <v>1592</v>
          </cell>
          <cell r="K2172">
            <v>2060</v>
          </cell>
          <cell r="L2172">
            <v>2055</v>
          </cell>
          <cell r="M2172">
            <v>4640</v>
          </cell>
          <cell r="N2172">
            <v>3450</v>
          </cell>
          <cell r="O2172">
            <v>3441</v>
          </cell>
          <cell r="P2172">
            <v>80</v>
          </cell>
          <cell r="Q2172">
            <v>106</v>
          </cell>
          <cell r="R2172">
            <v>105</v>
          </cell>
          <cell r="S2172">
            <v>4720</v>
          </cell>
          <cell r="T2172">
            <v>3556</v>
          </cell>
          <cell r="U2172">
            <v>3546</v>
          </cell>
          <cell r="V2172">
            <v>0</v>
          </cell>
          <cell r="W2172">
            <v>0</v>
          </cell>
        </row>
        <row r="2173">
          <cell r="A2173" t="str">
            <v>453406</v>
          </cell>
          <cell r="B2173" t="str">
            <v>1251</v>
          </cell>
          <cell r="C2173" t="str">
            <v>12</v>
          </cell>
          <cell r="D2173" t="str">
            <v>02</v>
          </cell>
          <cell r="E2173">
            <v>26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3559</v>
          </cell>
          <cell r="N2173">
            <v>2010</v>
          </cell>
          <cell r="O2173">
            <v>2007</v>
          </cell>
          <cell r="P2173">
            <v>3147</v>
          </cell>
          <cell r="Q2173">
            <v>1920</v>
          </cell>
          <cell r="R2173">
            <v>1919</v>
          </cell>
          <cell r="S2173">
            <v>226</v>
          </cell>
          <cell r="T2173">
            <v>846</v>
          </cell>
          <cell r="U2173">
            <v>836</v>
          </cell>
          <cell r="V2173">
            <v>0</v>
          </cell>
          <cell r="W2173">
            <v>0</v>
          </cell>
        </row>
        <row r="2174">
          <cell r="A2174" t="str">
            <v>453406</v>
          </cell>
          <cell r="B2174" t="str">
            <v>1251</v>
          </cell>
          <cell r="C2174" t="str">
            <v>12</v>
          </cell>
          <cell r="D2174" t="str">
            <v>02</v>
          </cell>
          <cell r="E2174">
            <v>31</v>
          </cell>
          <cell r="G2174">
            <v>6932</v>
          </cell>
          <cell r="H2174">
            <v>4776</v>
          </cell>
          <cell r="I2174">
            <v>4762</v>
          </cell>
          <cell r="J2174">
            <v>713</v>
          </cell>
          <cell r="K2174">
            <v>330</v>
          </cell>
          <cell r="L2174">
            <v>326</v>
          </cell>
          <cell r="M2174">
            <v>7645</v>
          </cell>
          <cell r="N2174">
            <v>5106</v>
          </cell>
          <cell r="O2174">
            <v>5088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</row>
        <row r="2175">
          <cell r="A2175" t="str">
            <v>453406</v>
          </cell>
          <cell r="B2175" t="str">
            <v>1251</v>
          </cell>
          <cell r="C2175" t="str">
            <v>12</v>
          </cell>
          <cell r="D2175" t="str">
            <v>02</v>
          </cell>
          <cell r="E2175">
            <v>36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33258</v>
          </cell>
          <cell r="T2175">
            <v>25132</v>
          </cell>
          <cell r="U2175">
            <v>25149</v>
          </cell>
          <cell r="V2175">
            <v>0</v>
          </cell>
          <cell r="W2175">
            <v>0</v>
          </cell>
        </row>
        <row r="2176">
          <cell r="A2176" t="str">
            <v>453406</v>
          </cell>
          <cell r="B2176" t="str">
            <v>1251</v>
          </cell>
          <cell r="C2176" t="str">
            <v>12</v>
          </cell>
          <cell r="D2176" t="str">
            <v>02</v>
          </cell>
          <cell r="E2176">
            <v>41</v>
          </cell>
          <cell r="G2176">
            <v>1243</v>
          </cell>
          <cell r="H2176">
            <v>1046</v>
          </cell>
          <cell r="I2176">
            <v>1040</v>
          </cell>
          <cell r="J2176">
            <v>35706</v>
          </cell>
          <cell r="K2176">
            <v>26178</v>
          </cell>
          <cell r="L2176">
            <v>26189</v>
          </cell>
          <cell r="M2176">
            <v>4848</v>
          </cell>
          <cell r="N2176">
            <v>7960</v>
          </cell>
          <cell r="O2176">
            <v>7945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</row>
        <row r="2177">
          <cell r="A2177" t="str">
            <v>453406</v>
          </cell>
          <cell r="B2177" t="str">
            <v>1251</v>
          </cell>
          <cell r="C2177" t="str">
            <v>12</v>
          </cell>
          <cell r="D2177" t="str">
            <v>02</v>
          </cell>
          <cell r="E2177">
            <v>46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4848</v>
          </cell>
          <cell r="Q2177">
            <v>7960</v>
          </cell>
          <cell r="R2177">
            <v>7945</v>
          </cell>
          <cell r="S2177">
            <v>235510</v>
          </cell>
          <cell r="T2177">
            <v>166373</v>
          </cell>
          <cell r="U2177">
            <v>166529</v>
          </cell>
          <cell r="V2177">
            <v>0</v>
          </cell>
          <cell r="W2177">
            <v>0</v>
          </cell>
        </row>
        <row r="2178">
          <cell r="A2178" t="str">
            <v>453406</v>
          </cell>
          <cell r="B2178" t="str">
            <v>1251</v>
          </cell>
          <cell r="C2178" t="str">
            <v>12</v>
          </cell>
          <cell r="D2178" t="str">
            <v>02</v>
          </cell>
          <cell r="E2178">
            <v>51</v>
          </cell>
          <cell r="G2178">
            <v>66081</v>
          </cell>
          <cell r="H2178">
            <v>46145</v>
          </cell>
          <cell r="I2178">
            <v>46166</v>
          </cell>
          <cell r="J2178">
            <v>6691</v>
          </cell>
          <cell r="K2178">
            <v>4580</v>
          </cell>
          <cell r="L2178">
            <v>4582</v>
          </cell>
          <cell r="M2178">
            <v>2477</v>
          </cell>
          <cell r="N2178">
            <v>1830</v>
          </cell>
          <cell r="O2178">
            <v>1829</v>
          </cell>
          <cell r="P2178">
            <v>240</v>
          </cell>
          <cell r="Q2178">
            <v>630</v>
          </cell>
          <cell r="R2178">
            <v>626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</row>
        <row r="2179">
          <cell r="A2179" t="str">
            <v>453406</v>
          </cell>
          <cell r="B2179" t="str">
            <v>1251</v>
          </cell>
          <cell r="C2179" t="str">
            <v>12</v>
          </cell>
          <cell r="D2179" t="str">
            <v>02</v>
          </cell>
          <cell r="E2179">
            <v>56</v>
          </cell>
          <cell r="G2179">
            <v>231</v>
          </cell>
          <cell r="H2179">
            <v>32</v>
          </cell>
          <cell r="I2179">
            <v>14</v>
          </cell>
          <cell r="J2179">
            <v>75720</v>
          </cell>
          <cell r="K2179">
            <v>53217</v>
          </cell>
          <cell r="L2179">
            <v>53217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</row>
        <row r="2180">
          <cell r="A2180" t="str">
            <v>453406</v>
          </cell>
          <cell r="B2180" t="str">
            <v>1251</v>
          </cell>
          <cell r="C2180" t="str">
            <v>12</v>
          </cell>
          <cell r="D2180" t="str">
            <v>03</v>
          </cell>
          <cell r="E2180">
            <v>1</v>
          </cell>
          <cell r="G2180">
            <v>51159</v>
          </cell>
          <cell r="H2180">
            <v>38285</v>
          </cell>
          <cell r="I2180">
            <v>36782</v>
          </cell>
          <cell r="J2180">
            <v>60</v>
          </cell>
          <cell r="K2180">
            <v>40</v>
          </cell>
          <cell r="L2180">
            <v>26</v>
          </cell>
          <cell r="M2180">
            <v>0</v>
          </cell>
          <cell r="N2180">
            <v>5</v>
          </cell>
          <cell r="O2180">
            <v>5</v>
          </cell>
          <cell r="P2180">
            <v>1350</v>
          </cell>
          <cell r="Q2180">
            <v>1100</v>
          </cell>
          <cell r="R2180">
            <v>988</v>
          </cell>
          <cell r="S2180">
            <v>1250</v>
          </cell>
          <cell r="T2180">
            <v>400</v>
          </cell>
          <cell r="U2180">
            <v>374</v>
          </cell>
          <cell r="V2180">
            <v>0</v>
          </cell>
          <cell r="W2180">
            <v>0</v>
          </cell>
        </row>
        <row r="2181">
          <cell r="A2181" t="str">
            <v>453406</v>
          </cell>
          <cell r="B2181" t="str">
            <v>1251</v>
          </cell>
          <cell r="C2181" t="str">
            <v>12</v>
          </cell>
          <cell r="D2181" t="str">
            <v>03</v>
          </cell>
          <cell r="E2181">
            <v>6</v>
          </cell>
          <cell r="G2181">
            <v>100</v>
          </cell>
          <cell r="H2181">
            <v>400</v>
          </cell>
          <cell r="I2181">
            <v>351</v>
          </cell>
          <cell r="J2181">
            <v>150</v>
          </cell>
          <cell r="K2181">
            <v>210</v>
          </cell>
          <cell r="L2181">
            <v>209</v>
          </cell>
          <cell r="M2181">
            <v>0</v>
          </cell>
          <cell r="N2181">
            <v>0</v>
          </cell>
          <cell r="O2181">
            <v>0</v>
          </cell>
          <cell r="P2181">
            <v>700</v>
          </cell>
          <cell r="Q2181">
            <v>390</v>
          </cell>
          <cell r="R2181">
            <v>387</v>
          </cell>
          <cell r="S2181">
            <v>970</v>
          </cell>
          <cell r="T2181">
            <v>1470</v>
          </cell>
          <cell r="U2181">
            <v>1470</v>
          </cell>
          <cell r="V2181">
            <v>0</v>
          </cell>
          <cell r="W2181">
            <v>0</v>
          </cell>
        </row>
        <row r="2182">
          <cell r="A2182" t="str">
            <v>453406</v>
          </cell>
          <cell r="B2182" t="str">
            <v>1251</v>
          </cell>
          <cell r="C2182" t="str">
            <v>12</v>
          </cell>
          <cell r="D2182" t="str">
            <v>03</v>
          </cell>
          <cell r="E2182">
            <v>11</v>
          </cell>
          <cell r="G2182">
            <v>1870</v>
          </cell>
          <cell r="H2182">
            <v>530</v>
          </cell>
          <cell r="I2182">
            <v>527</v>
          </cell>
          <cell r="J2182">
            <v>530</v>
          </cell>
          <cell r="K2182">
            <v>100</v>
          </cell>
          <cell r="L2182">
            <v>52</v>
          </cell>
          <cell r="M2182">
            <v>5800</v>
          </cell>
          <cell r="N2182">
            <v>4110</v>
          </cell>
          <cell r="O2182">
            <v>4110</v>
          </cell>
          <cell r="P2182">
            <v>63939</v>
          </cell>
          <cell r="Q2182">
            <v>47040</v>
          </cell>
          <cell r="R2182">
            <v>45281</v>
          </cell>
          <cell r="S2182">
            <v>2000</v>
          </cell>
          <cell r="T2182">
            <v>1295</v>
          </cell>
          <cell r="U2182">
            <v>1192</v>
          </cell>
          <cell r="V2182">
            <v>0</v>
          </cell>
          <cell r="W2182">
            <v>0</v>
          </cell>
        </row>
        <row r="2183">
          <cell r="A2183" t="str">
            <v>453406</v>
          </cell>
          <cell r="B2183" t="str">
            <v>1251</v>
          </cell>
          <cell r="C2183" t="str">
            <v>12</v>
          </cell>
          <cell r="D2183" t="str">
            <v>03</v>
          </cell>
          <cell r="E2183">
            <v>16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2000</v>
          </cell>
          <cell r="N2183">
            <v>1295</v>
          </cell>
          <cell r="O2183">
            <v>1192</v>
          </cell>
          <cell r="P2183">
            <v>150</v>
          </cell>
          <cell r="Q2183">
            <v>1015</v>
          </cell>
          <cell r="R2183">
            <v>1011</v>
          </cell>
          <cell r="S2183">
            <v>180</v>
          </cell>
          <cell r="T2183">
            <v>135</v>
          </cell>
          <cell r="U2183">
            <v>133</v>
          </cell>
          <cell r="V2183">
            <v>0</v>
          </cell>
          <cell r="W2183">
            <v>0</v>
          </cell>
        </row>
        <row r="2184">
          <cell r="A2184" t="str">
            <v>453406</v>
          </cell>
          <cell r="B2184" t="str">
            <v>1251</v>
          </cell>
          <cell r="C2184" t="str">
            <v>12</v>
          </cell>
          <cell r="D2184" t="str">
            <v>03</v>
          </cell>
          <cell r="E2184">
            <v>21</v>
          </cell>
          <cell r="G2184">
            <v>0</v>
          </cell>
          <cell r="H2184">
            <v>0</v>
          </cell>
          <cell r="I2184">
            <v>0</v>
          </cell>
          <cell r="J2184">
            <v>214</v>
          </cell>
          <cell r="K2184">
            <v>1718</v>
          </cell>
          <cell r="L2184">
            <v>1713</v>
          </cell>
          <cell r="M2184">
            <v>10100</v>
          </cell>
          <cell r="N2184">
            <v>9210</v>
          </cell>
          <cell r="O2184">
            <v>9206</v>
          </cell>
          <cell r="P2184">
            <v>4250</v>
          </cell>
          <cell r="Q2184">
            <v>5000</v>
          </cell>
          <cell r="R2184">
            <v>3864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</row>
        <row r="2185">
          <cell r="A2185" t="str">
            <v>453406</v>
          </cell>
          <cell r="B2185" t="str">
            <v>1251</v>
          </cell>
          <cell r="C2185" t="str">
            <v>12</v>
          </cell>
          <cell r="D2185" t="str">
            <v>03</v>
          </cell>
          <cell r="E2185">
            <v>26</v>
          </cell>
          <cell r="G2185">
            <v>1300</v>
          </cell>
          <cell r="H2185">
            <v>805</v>
          </cell>
          <cell r="I2185">
            <v>805</v>
          </cell>
          <cell r="J2185">
            <v>5200</v>
          </cell>
          <cell r="K2185">
            <v>2500</v>
          </cell>
          <cell r="L2185">
            <v>1751</v>
          </cell>
          <cell r="M2185">
            <v>8340</v>
          </cell>
          <cell r="N2185">
            <v>9400</v>
          </cell>
          <cell r="O2185">
            <v>8968</v>
          </cell>
          <cell r="P2185">
            <v>0</v>
          </cell>
          <cell r="Q2185">
            <v>806</v>
          </cell>
          <cell r="R2185">
            <v>576</v>
          </cell>
          <cell r="S2185">
            <v>0</v>
          </cell>
          <cell r="T2185">
            <v>194</v>
          </cell>
          <cell r="U2185">
            <v>194</v>
          </cell>
          <cell r="V2185">
            <v>0</v>
          </cell>
          <cell r="W2185">
            <v>0</v>
          </cell>
        </row>
        <row r="2186">
          <cell r="A2186" t="str">
            <v>453406</v>
          </cell>
          <cell r="B2186" t="str">
            <v>1251</v>
          </cell>
          <cell r="C2186" t="str">
            <v>12</v>
          </cell>
          <cell r="D2186" t="str">
            <v>03</v>
          </cell>
          <cell r="E2186">
            <v>31</v>
          </cell>
          <cell r="G2186">
            <v>29734</v>
          </cell>
          <cell r="H2186">
            <v>30783</v>
          </cell>
          <cell r="I2186">
            <v>28221</v>
          </cell>
          <cell r="J2186">
            <v>0</v>
          </cell>
          <cell r="K2186">
            <v>0</v>
          </cell>
          <cell r="L2186">
            <v>0</v>
          </cell>
          <cell r="M2186">
            <v>15710</v>
          </cell>
          <cell r="N2186">
            <v>11750</v>
          </cell>
          <cell r="O2186">
            <v>11196</v>
          </cell>
          <cell r="P2186">
            <v>0</v>
          </cell>
          <cell r="Q2186">
            <v>1920</v>
          </cell>
          <cell r="R2186">
            <v>1920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 t="str">
            <v>453406</v>
          </cell>
          <cell r="B2187" t="str">
            <v>1251</v>
          </cell>
          <cell r="C2187" t="str">
            <v>12</v>
          </cell>
          <cell r="D2187" t="str">
            <v>03</v>
          </cell>
          <cell r="E2187">
            <v>36</v>
          </cell>
          <cell r="G2187">
            <v>15710</v>
          </cell>
          <cell r="H2187">
            <v>13670</v>
          </cell>
          <cell r="I2187">
            <v>13116</v>
          </cell>
          <cell r="J2187">
            <v>322</v>
          </cell>
          <cell r="K2187">
            <v>300</v>
          </cell>
          <cell r="L2187">
            <v>209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180</v>
          </cell>
          <cell r="R2187">
            <v>168</v>
          </cell>
          <cell r="S2187">
            <v>163</v>
          </cell>
          <cell r="T2187">
            <v>170</v>
          </cell>
          <cell r="U2187">
            <v>167</v>
          </cell>
          <cell r="V2187">
            <v>0</v>
          </cell>
          <cell r="W2187">
            <v>0</v>
          </cell>
        </row>
        <row r="2188">
          <cell r="A2188" t="str">
            <v>453406</v>
          </cell>
          <cell r="B2188" t="str">
            <v>1251</v>
          </cell>
          <cell r="C2188" t="str">
            <v>12</v>
          </cell>
          <cell r="D2188" t="str">
            <v>03</v>
          </cell>
          <cell r="E2188">
            <v>41</v>
          </cell>
          <cell r="G2188">
            <v>485</v>
          </cell>
          <cell r="H2188">
            <v>650</v>
          </cell>
          <cell r="I2188">
            <v>544</v>
          </cell>
          <cell r="J2188">
            <v>0</v>
          </cell>
          <cell r="K2188">
            <v>1018</v>
          </cell>
          <cell r="L2188">
            <v>1018</v>
          </cell>
          <cell r="M2188">
            <v>8380</v>
          </cell>
          <cell r="N2188">
            <v>15</v>
          </cell>
          <cell r="O2188">
            <v>14</v>
          </cell>
          <cell r="P2188">
            <v>120248</v>
          </cell>
          <cell r="Q2188">
            <v>94471</v>
          </cell>
          <cell r="R2188">
            <v>89386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 t="str">
            <v>453406</v>
          </cell>
          <cell r="B2189" t="str">
            <v>1251</v>
          </cell>
          <cell r="C2189" t="str">
            <v>12</v>
          </cell>
          <cell r="D2189" t="str">
            <v>03</v>
          </cell>
          <cell r="E2189">
            <v>46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 t="str">
            <v>453406</v>
          </cell>
          <cell r="B2190" t="str">
            <v>1251</v>
          </cell>
          <cell r="C2190" t="str">
            <v>12</v>
          </cell>
          <cell r="D2190" t="str">
            <v>03</v>
          </cell>
          <cell r="E2190">
            <v>51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1100</v>
          </cell>
          <cell r="T2190">
            <v>1500</v>
          </cell>
          <cell r="U2190">
            <v>1495</v>
          </cell>
          <cell r="V2190">
            <v>0</v>
          </cell>
          <cell r="W2190">
            <v>0</v>
          </cell>
        </row>
        <row r="2191">
          <cell r="A2191" t="str">
            <v>453406</v>
          </cell>
          <cell r="B2191" t="str">
            <v>1251</v>
          </cell>
          <cell r="C2191" t="str">
            <v>12</v>
          </cell>
          <cell r="D2191" t="str">
            <v>03</v>
          </cell>
          <cell r="E2191">
            <v>56</v>
          </cell>
          <cell r="G2191">
            <v>1100</v>
          </cell>
          <cell r="H2191">
            <v>1500</v>
          </cell>
          <cell r="I2191">
            <v>1495</v>
          </cell>
          <cell r="J2191">
            <v>0</v>
          </cell>
          <cell r="K2191">
            <v>295</v>
          </cell>
          <cell r="L2191">
            <v>292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295</v>
          </cell>
          <cell r="R2191">
            <v>292</v>
          </cell>
          <cell r="S2191">
            <v>0</v>
          </cell>
          <cell r="T2191">
            <v>0</v>
          </cell>
          <cell r="U2191">
            <v>2</v>
          </cell>
          <cell r="V2191">
            <v>0</v>
          </cell>
          <cell r="W2191">
            <v>0</v>
          </cell>
        </row>
        <row r="2192">
          <cell r="A2192" t="str">
            <v>453406</v>
          </cell>
          <cell r="B2192" t="str">
            <v>1251</v>
          </cell>
          <cell r="C2192" t="str">
            <v>12</v>
          </cell>
          <cell r="D2192" t="str">
            <v>03</v>
          </cell>
          <cell r="E2192">
            <v>61</v>
          </cell>
          <cell r="G2192">
            <v>1100</v>
          </cell>
          <cell r="H2192">
            <v>1795</v>
          </cell>
          <cell r="I2192">
            <v>1789</v>
          </cell>
          <cell r="J2192">
            <v>121348</v>
          </cell>
          <cell r="K2192">
            <v>96266</v>
          </cell>
          <cell r="L2192">
            <v>91175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 t="str">
            <v>453406</v>
          </cell>
          <cell r="B2193" t="str">
            <v>1251</v>
          </cell>
          <cell r="C2193" t="str">
            <v>12</v>
          </cell>
          <cell r="D2193" t="str">
            <v>04</v>
          </cell>
          <cell r="E2193">
            <v>1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 t="str">
            <v>453406</v>
          </cell>
          <cell r="B2194" t="str">
            <v>1251</v>
          </cell>
          <cell r="C2194" t="str">
            <v>12</v>
          </cell>
          <cell r="D2194" t="str">
            <v>04</v>
          </cell>
          <cell r="E2194">
            <v>6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6107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 t="str">
            <v>453406</v>
          </cell>
          <cell r="B2195" t="str">
            <v>1251</v>
          </cell>
          <cell r="C2195" t="str">
            <v>12</v>
          </cell>
          <cell r="D2195" t="str">
            <v>04</v>
          </cell>
          <cell r="E2195">
            <v>11</v>
          </cell>
          <cell r="G2195">
            <v>0</v>
          </cell>
          <cell r="H2195">
            <v>0</v>
          </cell>
          <cell r="I2195">
            <v>6107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 t="str">
            <v>453406</v>
          </cell>
          <cell r="B2196" t="str">
            <v>1251</v>
          </cell>
          <cell r="C2196" t="str">
            <v>12</v>
          </cell>
          <cell r="D2196" t="str">
            <v>04</v>
          </cell>
          <cell r="E2196">
            <v>16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6107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 t="str">
            <v>453406</v>
          </cell>
          <cell r="B2197" t="str">
            <v>1251</v>
          </cell>
          <cell r="C2197" t="str">
            <v>12</v>
          </cell>
          <cell r="D2197" t="str">
            <v>04</v>
          </cell>
          <cell r="E2197">
            <v>21</v>
          </cell>
          <cell r="G2197">
            <v>0</v>
          </cell>
          <cell r="H2197">
            <v>0</v>
          </cell>
          <cell r="I2197">
            <v>6107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 t="str">
            <v>453406</v>
          </cell>
          <cell r="B2198" t="str">
            <v>1251</v>
          </cell>
          <cell r="C2198" t="str">
            <v>12</v>
          </cell>
          <cell r="D2198" t="str">
            <v>04</v>
          </cell>
          <cell r="E2198">
            <v>26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 t="str">
            <v>453406</v>
          </cell>
          <cell r="B2199" t="str">
            <v>1251</v>
          </cell>
          <cell r="C2199" t="str">
            <v>12</v>
          </cell>
          <cell r="D2199" t="str">
            <v>04</v>
          </cell>
          <cell r="E2199">
            <v>31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 t="str">
            <v>453406</v>
          </cell>
          <cell r="B2200" t="str">
            <v>1251</v>
          </cell>
          <cell r="C2200" t="str">
            <v>12</v>
          </cell>
          <cell r="D2200" t="str">
            <v>04</v>
          </cell>
          <cell r="E2200">
            <v>36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 t="str">
            <v>453406</v>
          </cell>
          <cell r="B2201" t="str">
            <v>1251</v>
          </cell>
          <cell r="C2201" t="str">
            <v>12</v>
          </cell>
          <cell r="D2201" t="str">
            <v>05</v>
          </cell>
          <cell r="E2201">
            <v>1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 t="str">
            <v>453406</v>
          </cell>
          <cell r="B2202" t="str">
            <v>1251</v>
          </cell>
          <cell r="C2202" t="str">
            <v>12</v>
          </cell>
          <cell r="D2202" t="str">
            <v>05</v>
          </cell>
          <cell r="E2202">
            <v>6</v>
          </cell>
          <cell r="G2202">
            <v>0</v>
          </cell>
          <cell r="H2202">
            <v>0</v>
          </cell>
          <cell r="I2202">
            <v>0</v>
          </cell>
          <cell r="J2202">
            <v>1667</v>
          </cell>
          <cell r="K2202">
            <v>0</v>
          </cell>
          <cell r="L2202">
            <v>0</v>
          </cell>
          <cell r="M2202">
            <v>666</v>
          </cell>
          <cell r="N2202">
            <v>718</v>
          </cell>
          <cell r="O2202">
            <v>718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1330</v>
          </cell>
          <cell r="U2202">
            <v>164</v>
          </cell>
          <cell r="V2202">
            <v>0</v>
          </cell>
          <cell r="W2202">
            <v>0</v>
          </cell>
        </row>
        <row r="2203">
          <cell r="A2203" t="str">
            <v>453406</v>
          </cell>
          <cell r="B2203" t="str">
            <v>1251</v>
          </cell>
          <cell r="C2203" t="str">
            <v>12</v>
          </cell>
          <cell r="D2203" t="str">
            <v>05</v>
          </cell>
          <cell r="E2203">
            <v>11</v>
          </cell>
          <cell r="G2203">
            <v>1000</v>
          </cell>
          <cell r="H2203">
            <v>5300</v>
          </cell>
          <cell r="I2203">
            <v>5254</v>
          </cell>
          <cell r="J2203">
            <v>0</v>
          </cell>
          <cell r="K2203">
            <v>0</v>
          </cell>
          <cell r="L2203">
            <v>0</v>
          </cell>
          <cell r="M2203">
            <v>3333</v>
          </cell>
          <cell r="N2203">
            <v>7348</v>
          </cell>
          <cell r="O2203">
            <v>6136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 t="str">
            <v>453406</v>
          </cell>
          <cell r="B2204" t="str">
            <v>1251</v>
          </cell>
          <cell r="C2204" t="str">
            <v>12</v>
          </cell>
          <cell r="D2204" t="str">
            <v>05</v>
          </cell>
          <cell r="E2204">
            <v>16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 t="str">
            <v>453406</v>
          </cell>
          <cell r="B2205" t="str">
            <v>1251</v>
          </cell>
          <cell r="C2205" t="str">
            <v>12</v>
          </cell>
          <cell r="D2205" t="str">
            <v>05</v>
          </cell>
          <cell r="E2205">
            <v>21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 t="str">
            <v>453406</v>
          </cell>
          <cell r="B2206" t="str">
            <v>1251</v>
          </cell>
          <cell r="C2206" t="str">
            <v>12</v>
          </cell>
          <cell r="D2206" t="str">
            <v>05</v>
          </cell>
          <cell r="E2206">
            <v>26</v>
          </cell>
          <cell r="G2206">
            <v>0</v>
          </cell>
          <cell r="H2206">
            <v>0</v>
          </cell>
          <cell r="I2206">
            <v>0</v>
          </cell>
          <cell r="J2206">
            <v>667</v>
          </cell>
          <cell r="K2206">
            <v>1442</v>
          </cell>
          <cell r="L2206">
            <v>1262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 t="str">
            <v>453406</v>
          </cell>
          <cell r="B2207" t="str">
            <v>1251</v>
          </cell>
          <cell r="C2207" t="str">
            <v>12</v>
          </cell>
          <cell r="D2207" t="str">
            <v>05</v>
          </cell>
          <cell r="E2207">
            <v>31</v>
          </cell>
          <cell r="G2207">
            <v>0</v>
          </cell>
          <cell r="H2207">
            <v>0</v>
          </cell>
          <cell r="I2207">
            <v>0</v>
          </cell>
          <cell r="J2207">
            <v>667</v>
          </cell>
          <cell r="K2207">
            <v>1442</v>
          </cell>
          <cell r="L2207">
            <v>1262</v>
          </cell>
          <cell r="M2207">
            <v>4000</v>
          </cell>
          <cell r="N2207">
            <v>8790</v>
          </cell>
          <cell r="O2207">
            <v>7398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 t="str">
            <v>453406</v>
          </cell>
          <cell r="B2208" t="str">
            <v>1251</v>
          </cell>
          <cell r="C2208" t="str">
            <v>12</v>
          </cell>
          <cell r="D2208" t="str">
            <v>05</v>
          </cell>
          <cell r="E2208">
            <v>36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4000</v>
          </cell>
          <cell r="Q2208">
            <v>8790</v>
          </cell>
          <cell r="R2208">
            <v>7398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 t="str">
            <v>453406</v>
          </cell>
          <cell r="B2209" t="str">
            <v>1251</v>
          </cell>
          <cell r="C2209" t="str">
            <v>12</v>
          </cell>
          <cell r="D2209" t="str">
            <v>06</v>
          </cell>
          <cell r="E2209">
            <v>1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 t="str">
            <v>453406</v>
          </cell>
          <cell r="B2210" t="str">
            <v>1251</v>
          </cell>
          <cell r="C2210" t="str">
            <v>12</v>
          </cell>
          <cell r="D2210" t="str">
            <v>06</v>
          </cell>
          <cell r="E2210">
            <v>6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 t="str">
            <v>453406</v>
          </cell>
          <cell r="B2211" t="str">
            <v>1251</v>
          </cell>
          <cell r="C2211" t="str">
            <v>12</v>
          </cell>
          <cell r="D2211" t="str">
            <v>06</v>
          </cell>
          <cell r="E2211">
            <v>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 t="str">
            <v>453406</v>
          </cell>
          <cell r="B2212" t="str">
            <v>1251</v>
          </cell>
          <cell r="C2212" t="str">
            <v>12</v>
          </cell>
          <cell r="D2212" t="str">
            <v>06</v>
          </cell>
          <cell r="E2212">
            <v>16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 t="str">
            <v>453406</v>
          </cell>
          <cell r="B2213" t="str">
            <v>1251</v>
          </cell>
          <cell r="C2213" t="str">
            <v>12</v>
          </cell>
          <cell r="D2213" t="str">
            <v>06</v>
          </cell>
          <cell r="E2213">
            <v>21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 t="str">
            <v>453406</v>
          </cell>
          <cell r="B2214" t="str">
            <v>1251</v>
          </cell>
          <cell r="C2214" t="str">
            <v>12</v>
          </cell>
          <cell r="D2214" t="str">
            <v>06</v>
          </cell>
          <cell r="E2214">
            <v>26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 t="str">
            <v>453406</v>
          </cell>
          <cell r="B2215" t="str">
            <v>1251</v>
          </cell>
          <cell r="C2215" t="str">
            <v>12</v>
          </cell>
          <cell r="D2215" t="str">
            <v>06</v>
          </cell>
          <cell r="E2215">
            <v>31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 t="str">
            <v>453406</v>
          </cell>
          <cell r="B2216" t="str">
            <v>1251</v>
          </cell>
          <cell r="C2216" t="str">
            <v>12</v>
          </cell>
          <cell r="D2216" t="str">
            <v>06</v>
          </cell>
          <cell r="E2216">
            <v>36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 t="str">
            <v>453406</v>
          </cell>
          <cell r="B2217" t="str">
            <v>1251</v>
          </cell>
          <cell r="C2217" t="str">
            <v>12</v>
          </cell>
          <cell r="D2217" t="str">
            <v>06</v>
          </cell>
          <cell r="E2217">
            <v>41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 t="str">
            <v>453406</v>
          </cell>
          <cell r="B2218" t="str">
            <v>1251</v>
          </cell>
          <cell r="C2218" t="str">
            <v>12</v>
          </cell>
          <cell r="D2218" t="str">
            <v>06</v>
          </cell>
          <cell r="E2218">
            <v>46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 t="str">
            <v>453406</v>
          </cell>
          <cell r="B2219" t="str">
            <v>1251</v>
          </cell>
          <cell r="C2219" t="str">
            <v>12</v>
          </cell>
          <cell r="D2219" t="str">
            <v>06</v>
          </cell>
          <cell r="E2219">
            <v>51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 t="str">
            <v>453406</v>
          </cell>
          <cell r="B2220" t="str">
            <v>1251</v>
          </cell>
          <cell r="C2220" t="str">
            <v>12</v>
          </cell>
          <cell r="D2220" t="str">
            <v>06</v>
          </cell>
          <cell r="E2220">
            <v>56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 t="str">
            <v>453406</v>
          </cell>
          <cell r="B2221" t="str">
            <v>1251</v>
          </cell>
          <cell r="C2221" t="str">
            <v>12</v>
          </cell>
          <cell r="D2221" t="str">
            <v>06</v>
          </cell>
          <cell r="E2221">
            <v>61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 t="str">
            <v>453406</v>
          </cell>
          <cell r="B2222" t="str">
            <v>1251</v>
          </cell>
          <cell r="C2222" t="str">
            <v>12</v>
          </cell>
          <cell r="D2222" t="str">
            <v>06</v>
          </cell>
          <cell r="E2222">
            <v>66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 t="str">
            <v>453406</v>
          </cell>
          <cell r="B2223" t="str">
            <v>1251</v>
          </cell>
          <cell r="C2223" t="str">
            <v>12</v>
          </cell>
          <cell r="D2223" t="str">
            <v>06</v>
          </cell>
          <cell r="E2223">
            <v>71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 t="str">
            <v>453406</v>
          </cell>
          <cell r="B2224" t="str">
            <v>1251</v>
          </cell>
          <cell r="C2224" t="str">
            <v>12</v>
          </cell>
          <cell r="D2224" t="str">
            <v>06</v>
          </cell>
          <cell r="E2224">
            <v>76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</row>
        <row r="2225">
          <cell r="A2225" t="str">
            <v>453406</v>
          </cell>
          <cell r="B2225" t="str">
            <v>1251</v>
          </cell>
          <cell r="C2225" t="str">
            <v>12</v>
          </cell>
          <cell r="D2225" t="str">
            <v>06</v>
          </cell>
          <cell r="E2225">
            <v>81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</row>
        <row r="2226">
          <cell r="A2226" t="str">
            <v>453406</v>
          </cell>
          <cell r="B2226" t="str">
            <v>1251</v>
          </cell>
          <cell r="C2226" t="str">
            <v>12</v>
          </cell>
          <cell r="D2226" t="str">
            <v>06</v>
          </cell>
          <cell r="E2226">
            <v>86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 t="str">
            <v>453406</v>
          </cell>
          <cell r="B2227" t="str">
            <v>1251</v>
          </cell>
          <cell r="C2227" t="str">
            <v>12</v>
          </cell>
          <cell r="D2227" t="str">
            <v>06</v>
          </cell>
          <cell r="E2227">
            <v>91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 t="str">
            <v>453406</v>
          </cell>
          <cell r="B2228" t="str">
            <v>1251</v>
          </cell>
          <cell r="C2228" t="str">
            <v>12</v>
          </cell>
          <cell r="D2228" t="str">
            <v>06</v>
          </cell>
          <cell r="E2228">
            <v>96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 t="str">
            <v>453406</v>
          </cell>
          <cell r="B2229" t="str">
            <v>1251</v>
          </cell>
          <cell r="C2229" t="str">
            <v>12</v>
          </cell>
          <cell r="D2229" t="str">
            <v>06</v>
          </cell>
          <cell r="E2229">
            <v>101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 t="str">
            <v>453406</v>
          </cell>
          <cell r="B2230" t="str">
            <v>1251</v>
          </cell>
          <cell r="C2230" t="str">
            <v>12</v>
          </cell>
          <cell r="D2230" t="str">
            <v>06</v>
          </cell>
          <cell r="E2230">
            <v>106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-7199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-7199</v>
          </cell>
          <cell r="V2230">
            <v>0</v>
          </cell>
          <cell r="W2230">
            <v>0</v>
          </cell>
        </row>
        <row r="2231">
          <cell r="A2231" t="str">
            <v>453406</v>
          </cell>
          <cell r="B2231" t="str">
            <v>1251</v>
          </cell>
          <cell r="C2231" t="str">
            <v>12</v>
          </cell>
          <cell r="D2231" t="str">
            <v>07</v>
          </cell>
          <cell r="E2231">
            <v>1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 t="str">
            <v>453406</v>
          </cell>
          <cell r="B2232" t="str">
            <v>1251</v>
          </cell>
          <cell r="C2232" t="str">
            <v>12</v>
          </cell>
          <cell r="D2232" t="str">
            <v>07</v>
          </cell>
          <cell r="E2232">
            <v>5</v>
          </cell>
          <cell r="G2232">
            <v>8000</v>
          </cell>
          <cell r="H2232">
            <v>4250</v>
          </cell>
          <cell r="I2232">
            <v>4250</v>
          </cell>
          <cell r="J2232">
            <v>0</v>
          </cell>
          <cell r="K2232">
            <v>2200</v>
          </cell>
          <cell r="L2232">
            <v>12696</v>
          </cell>
          <cell r="M2232">
            <v>12689</v>
          </cell>
          <cell r="N2232">
            <v>0</v>
          </cell>
          <cell r="O2232">
            <v>1060</v>
          </cell>
          <cell r="P2232">
            <v>0</v>
          </cell>
          <cell r="Q2232">
            <v>9</v>
          </cell>
          <cell r="R2232">
            <v>0</v>
          </cell>
          <cell r="S2232">
            <v>1982</v>
          </cell>
          <cell r="T2232">
            <v>1581</v>
          </cell>
          <cell r="U2232">
            <v>1581</v>
          </cell>
          <cell r="V2232">
            <v>0</v>
          </cell>
          <cell r="W2232">
            <v>0</v>
          </cell>
        </row>
        <row r="2233">
          <cell r="A2233" t="str">
            <v>453406</v>
          </cell>
          <cell r="B2233" t="str">
            <v>1251</v>
          </cell>
          <cell r="C2233" t="str">
            <v>12</v>
          </cell>
          <cell r="D2233" t="str">
            <v>07</v>
          </cell>
          <cell r="E2233">
            <v>9</v>
          </cell>
          <cell r="G2233">
            <v>5018</v>
          </cell>
          <cell r="H2233">
            <v>4274</v>
          </cell>
          <cell r="I2233">
            <v>4273</v>
          </cell>
          <cell r="J2233">
            <v>0</v>
          </cell>
          <cell r="K2233">
            <v>49522</v>
          </cell>
          <cell r="L2233">
            <v>19247</v>
          </cell>
          <cell r="M2233">
            <v>19246</v>
          </cell>
          <cell r="N2233">
            <v>0</v>
          </cell>
          <cell r="O2233">
            <v>0</v>
          </cell>
          <cell r="P2233">
            <v>15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</v>
          </cell>
          <cell r="V2233">
            <v>0</v>
          </cell>
          <cell r="W2233">
            <v>0</v>
          </cell>
        </row>
        <row r="2234">
          <cell r="A2234" t="str">
            <v>453406</v>
          </cell>
          <cell r="B2234" t="str">
            <v>1251</v>
          </cell>
          <cell r="C2234" t="str">
            <v>12</v>
          </cell>
          <cell r="D2234" t="str">
            <v>07</v>
          </cell>
          <cell r="E2234">
            <v>13</v>
          </cell>
          <cell r="G2234">
            <v>65</v>
          </cell>
          <cell r="H2234">
            <v>0</v>
          </cell>
          <cell r="I2234">
            <v>12</v>
          </cell>
          <cell r="J2234">
            <v>0</v>
          </cell>
          <cell r="K2234">
            <v>67847</v>
          </cell>
          <cell r="L2234">
            <v>42063</v>
          </cell>
          <cell r="M2234">
            <v>42063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 t="str">
            <v>453406</v>
          </cell>
          <cell r="B2235" t="str">
            <v>1251</v>
          </cell>
          <cell r="C2235" t="str">
            <v>12</v>
          </cell>
          <cell r="D2235" t="str">
            <v>07</v>
          </cell>
          <cell r="E2235">
            <v>17</v>
          </cell>
          <cell r="G2235">
            <v>9816</v>
          </cell>
          <cell r="H2235">
            <v>6012</v>
          </cell>
          <cell r="I2235">
            <v>6012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9816</v>
          </cell>
          <cell r="P2235">
            <v>6012</v>
          </cell>
          <cell r="Q2235">
            <v>6012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 t="str">
            <v>453406</v>
          </cell>
          <cell r="B2236" t="str">
            <v>1251</v>
          </cell>
          <cell r="C2236" t="str">
            <v>12</v>
          </cell>
          <cell r="D2236" t="str">
            <v>07</v>
          </cell>
          <cell r="E2236">
            <v>21</v>
          </cell>
          <cell r="G2236">
            <v>0</v>
          </cell>
          <cell r="H2236">
            <v>0</v>
          </cell>
          <cell r="I2236">
            <v>4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 t="str">
            <v>453406</v>
          </cell>
          <cell r="B2237" t="str">
            <v>1251</v>
          </cell>
          <cell r="C2237" t="str">
            <v>12</v>
          </cell>
          <cell r="D2237" t="str">
            <v>07</v>
          </cell>
          <cell r="E2237">
            <v>25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 t="str">
            <v>453406</v>
          </cell>
          <cell r="B2238" t="str">
            <v>1251</v>
          </cell>
          <cell r="C2238" t="str">
            <v>12</v>
          </cell>
          <cell r="D2238" t="str">
            <v>07</v>
          </cell>
          <cell r="E2238">
            <v>29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77663</v>
          </cell>
          <cell r="P2238">
            <v>48075</v>
          </cell>
          <cell r="Q2238">
            <v>48079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</row>
        <row r="2239">
          <cell r="A2239" t="str">
            <v>453406</v>
          </cell>
          <cell r="B2239" t="str">
            <v>1251</v>
          </cell>
          <cell r="C2239" t="str">
            <v>12</v>
          </cell>
          <cell r="D2239" t="str">
            <v>08</v>
          </cell>
          <cell r="E2239">
            <v>1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1333</v>
          </cell>
          <cell r="U2239">
            <v>1333</v>
          </cell>
          <cell r="V2239">
            <v>0</v>
          </cell>
          <cell r="W2239">
            <v>0</v>
          </cell>
        </row>
        <row r="2240">
          <cell r="A2240" t="str">
            <v>453406</v>
          </cell>
          <cell r="B2240" t="str">
            <v>1251</v>
          </cell>
          <cell r="C2240" t="str">
            <v>12</v>
          </cell>
          <cell r="D2240" t="str">
            <v>08</v>
          </cell>
          <cell r="E2240">
            <v>6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1333</v>
          </cell>
          <cell r="R2240">
            <v>1333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 t="str">
            <v>453406</v>
          </cell>
          <cell r="B2241" t="str">
            <v>1251</v>
          </cell>
          <cell r="C2241" t="str">
            <v>12</v>
          </cell>
          <cell r="D2241" t="str">
            <v>08</v>
          </cell>
          <cell r="E2241">
            <v>11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 t="str">
            <v>453406</v>
          </cell>
          <cell r="B2242" t="str">
            <v>1251</v>
          </cell>
          <cell r="C2242" t="str">
            <v>12</v>
          </cell>
          <cell r="D2242" t="str">
            <v>08</v>
          </cell>
          <cell r="E2242">
            <v>16</v>
          </cell>
          <cell r="G2242">
            <v>5200</v>
          </cell>
          <cell r="H2242">
            <v>1650</v>
          </cell>
          <cell r="I2242">
            <v>1033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 t="str">
            <v>453406</v>
          </cell>
          <cell r="B2243" t="str">
            <v>1251</v>
          </cell>
          <cell r="C2243" t="str">
            <v>12</v>
          </cell>
          <cell r="D2243" t="str">
            <v>08</v>
          </cell>
          <cell r="E2243">
            <v>21</v>
          </cell>
          <cell r="G2243">
            <v>5200</v>
          </cell>
          <cell r="H2243">
            <v>1650</v>
          </cell>
          <cell r="I2243">
            <v>1033</v>
          </cell>
          <cell r="J2243">
            <v>5200</v>
          </cell>
          <cell r="K2243">
            <v>2983</v>
          </cell>
          <cell r="L2243">
            <v>2366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 t="str">
            <v>453406</v>
          </cell>
          <cell r="B2244" t="str">
            <v>1251</v>
          </cell>
          <cell r="C2244" t="str">
            <v>12</v>
          </cell>
          <cell r="D2244" t="str">
            <v>09</v>
          </cell>
          <cell r="E2244">
            <v>1</v>
          </cell>
          <cell r="G2244">
            <v>353715</v>
          </cell>
          <cell r="H2244">
            <v>261985</v>
          </cell>
          <cell r="I2244">
            <v>261950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353715</v>
          </cell>
          <cell r="T2244">
            <v>261985</v>
          </cell>
          <cell r="U2244">
            <v>261950</v>
          </cell>
          <cell r="V2244">
            <v>0</v>
          </cell>
          <cell r="W2244">
            <v>0</v>
          </cell>
        </row>
        <row r="2245">
          <cell r="A2245" t="str">
            <v>453406</v>
          </cell>
          <cell r="B2245" t="str">
            <v>1251</v>
          </cell>
          <cell r="C2245" t="str">
            <v>12</v>
          </cell>
          <cell r="D2245" t="str">
            <v>09</v>
          </cell>
          <cell r="E2245">
            <v>6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560</v>
          </cell>
          <cell r="R2245">
            <v>560</v>
          </cell>
          <cell r="S2245">
            <v>0</v>
          </cell>
          <cell r="T2245">
            <v>322</v>
          </cell>
          <cell r="U2245">
            <v>322</v>
          </cell>
          <cell r="V2245">
            <v>0</v>
          </cell>
          <cell r="W2245">
            <v>0</v>
          </cell>
        </row>
        <row r="2246">
          <cell r="A2246" t="str">
            <v>453406</v>
          </cell>
          <cell r="B2246" t="str">
            <v>1251</v>
          </cell>
          <cell r="C2246" t="str">
            <v>12</v>
          </cell>
          <cell r="D2246" t="str">
            <v>09</v>
          </cell>
          <cell r="E2246">
            <v>11</v>
          </cell>
          <cell r="G2246">
            <v>0</v>
          </cell>
          <cell r="H2246">
            <v>50</v>
          </cell>
          <cell r="I2246">
            <v>50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932</v>
          </cell>
          <cell r="R2246">
            <v>932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 t="str">
            <v>453406</v>
          </cell>
          <cell r="B2247" t="str">
            <v>1251</v>
          </cell>
          <cell r="C2247" t="str">
            <v>12</v>
          </cell>
          <cell r="D2247" t="str">
            <v>09</v>
          </cell>
          <cell r="E2247">
            <v>16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428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 t="str">
            <v>453406</v>
          </cell>
          <cell r="B2248" t="str">
            <v>1251</v>
          </cell>
          <cell r="C2248" t="str">
            <v>12</v>
          </cell>
          <cell r="D2248" t="str">
            <v>09</v>
          </cell>
          <cell r="E2248">
            <v>21</v>
          </cell>
          <cell r="G2248">
            <v>0</v>
          </cell>
          <cell r="H2248">
            <v>0</v>
          </cell>
          <cell r="I2248">
            <v>428</v>
          </cell>
          <cell r="J2248">
            <v>0</v>
          </cell>
          <cell r="K2248">
            <v>932</v>
          </cell>
          <cell r="L2248">
            <v>1360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 t="str">
            <v>453406</v>
          </cell>
          <cell r="B2249" t="str">
            <v>1251</v>
          </cell>
          <cell r="C2249" t="str">
            <v>12</v>
          </cell>
          <cell r="D2249" t="str">
            <v>09</v>
          </cell>
          <cell r="E2249">
            <v>26</v>
          </cell>
          <cell r="G2249">
            <v>0</v>
          </cell>
          <cell r="H2249">
            <v>0</v>
          </cell>
          <cell r="I2249">
            <v>0</v>
          </cell>
          <cell r="J2249">
            <v>353715</v>
          </cell>
          <cell r="K2249">
            <v>262917</v>
          </cell>
          <cell r="L2249">
            <v>263310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 t="str">
            <v>453406</v>
          </cell>
          <cell r="B2250" t="str">
            <v>1251</v>
          </cell>
          <cell r="C2250" t="str">
            <v>12</v>
          </cell>
          <cell r="D2250" t="str">
            <v>10</v>
          </cell>
          <cell r="E2250">
            <v>1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 t="str">
            <v>453406</v>
          </cell>
          <cell r="B2251" t="str">
            <v>1251</v>
          </cell>
          <cell r="C2251" t="str">
            <v>12</v>
          </cell>
          <cell r="D2251" t="str">
            <v>10</v>
          </cell>
          <cell r="E2251">
            <v>6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 t="str">
            <v>453406</v>
          </cell>
          <cell r="B2252" t="str">
            <v>1251</v>
          </cell>
          <cell r="C2252" t="str">
            <v>12</v>
          </cell>
          <cell r="D2252" t="str">
            <v>10</v>
          </cell>
          <cell r="E2252">
            <v>11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 t="str">
            <v>453406</v>
          </cell>
          <cell r="B2253" t="str">
            <v>1251</v>
          </cell>
          <cell r="C2253" t="str">
            <v>12</v>
          </cell>
          <cell r="D2253" t="str">
            <v>10</v>
          </cell>
          <cell r="E2253">
            <v>16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 t="str">
            <v>453406</v>
          </cell>
          <cell r="B2254" t="str">
            <v>1251</v>
          </cell>
          <cell r="C2254" t="str">
            <v>12</v>
          </cell>
          <cell r="D2254" t="str">
            <v>10</v>
          </cell>
          <cell r="E2254">
            <v>21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 t="str">
            <v>453406</v>
          </cell>
          <cell r="B2255" t="str">
            <v>1251</v>
          </cell>
          <cell r="C2255" t="str">
            <v>12</v>
          </cell>
          <cell r="D2255" t="str">
            <v>10</v>
          </cell>
          <cell r="E2255">
            <v>26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 t="str">
            <v>453406</v>
          </cell>
          <cell r="B2256" t="str">
            <v>1251</v>
          </cell>
          <cell r="C2256" t="str">
            <v>12</v>
          </cell>
          <cell r="D2256" t="str">
            <v>10</v>
          </cell>
          <cell r="E2256">
            <v>31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 t="str">
            <v>453406</v>
          </cell>
          <cell r="B2257" t="str">
            <v>1251</v>
          </cell>
          <cell r="C2257" t="str">
            <v>12</v>
          </cell>
          <cell r="D2257" t="str">
            <v>10</v>
          </cell>
          <cell r="E2257">
            <v>36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</row>
        <row r="2258">
          <cell r="A2258" t="str">
            <v>453406</v>
          </cell>
          <cell r="B2258" t="str">
            <v>1251</v>
          </cell>
          <cell r="C2258" t="str">
            <v>12</v>
          </cell>
          <cell r="D2258" t="str">
            <v>10</v>
          </cell>
          <cell r="E2258">
            <v>41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 t="str">
            <v>453406</v>
          </cell>
          <cell r="B2259" t="str">
            <v>1251</v>
          </cell>
          <cell r="C2259" t="str">
            <v>12</v>
          </cell>
          <cell r="D2259" t="str">
            <v>10</v>
          </cell>
          <cell r="E2259">
            <v>46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 t="str">
            <v>453406</v>
          </cell>
          <cell r="B2260" t="str">
            <v>1251</v>
          </cell>
          <cell r="C2260" t="str">
            <v>12</v>
          </cell>
          <cell r="D2260" t="str">
            <v>10</v>
          </cell>
          <cell r="E2260">
            <v>51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 t="str">
            <v>453406</v>
          </cell>
          <cell r="B2261" t="str">
            <v>1251</v>
          </cell>
          <cell r="C2261" t="str">
            <v>12</v>
          </cell>
          <cell r="D2261" t="str">
            <v>10</v>
          </cell>
          <cell r="E2261">
            <v>56</v>
          </cell>
          <cell r="G2261">
            <v>0</v>
          </cell>
          <cell r="H2261">
            <v>10671</v>
          </cell>
          <cell r="I2261">
            <v>10671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10671</v>
          </cell>
          <cell r="R2261">
            <v>10671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 t="str">
            <v>453406</v>
          </cell>
          <cell r="B2262" t="str">
            <v>1251</v>
          </cell>
          <cell r="C2262" t="str">
            <v>12</v>
          </cell>
          <cell r="D2262" t="str">
            <v>10</v>
          </cell>
          <cell r="E2262">
            <v>61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</row>
        <row r="2263">
          <cell r="A2263" t="str">
            <v>453406</v>
          </cell>
          <cell r="B2263" t="str">
            <v>1251</v>
          </cell>
          <cell r="C2263" t="str">
            <v>12</v>
          </cell>
          <cell r="D2263" t="str">
            <v>10</v>
          </cell>
          <cell r="E2263">
            <v>66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</row>
        <row r="2264">
          <cell r="A2264" t="str">
            <v>453406</v>
          </cell>
          <cell r="B2264" t="str">
            <v>1251</v>
          </cell>
          <cell r="C2264" t="str">
            <v>12</v>
          </cell>
          <cell r="D2264" t="str">
            <v>10</v>
          </cell>
          <cell r="E2264">
            <v>71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</row>
        <row r="2265">
          <cell r="A2265" t="str">
            <v>453406</v>
          </cell>
          <cell r="B2265" t="str">
            <v>1251</v>
          </cell>
          <cell r="C2265" t="str">
            <v>12</v>
          </cell>
          <cell r="D2265" t="str">
            <v>10</v>
          </cell>
          <cell r="E2265">
            <v>76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 t="str">
            <v>453406</v>
          </cell>
          <cell r="B2266" t="str">
            <v>1251</v>
          </cell>
          <cell r="C2266" t="str">
            <v>12</v>
          </cell>
          <cell r="D2266" t="str">
            <v>10</v>
          </cell>
          <cell r="E2266">
            <v>81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</row>
        <row r="2267">
          <cell r="A2267" t="str">
            <v>453406</v>
          </cell>
          <cell r="B2267" t="str">
            <v>1251</v>
          </cell>
          <cell r="C2267" t="str">
            <v>12</v>
          </cell>
          <cell r="D2267" t="str">
            <v>10</v>
          </cell>
          <cell r="E2267">
            <v>86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 t="str">
            <v>453406</v>
          </cell>
          <cell r="B2268" t="str">
            <v>1251</v>
          </cell>
          <cell r="C2268" t="str">
            <v>12</v>
          </cell>
          <cell r="D2268" t="str">
            <v>10</v>
          </cell>
          <cell r="E2268">
            <v>91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</row>
        <row r="2269">
          <cell r="A2269" t="str">
            <v>453406</v>
          </cell>
          <cell r="B2269" t="str">
            <v>1251</v>
          </cell>
          <cell r="C2269" t="str">
            <v>12</v>
          </cell>
          <cell r="D2269" t="str">
            <v>10</v>
          </cell>
          <cell r="E2269">
            <v>96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 t="str">
            <v>453406</v>
          </cell>
          <cell r="B2270" t="str">
            <v>1251</v>
          </cell>
          <cell r="C2270" t="str">
            <v>12</v>
          </cell>
          <cell r="D2270" t="str">
            <v>10</v>
          </cell>
          <cell r="E2270">
            <v>101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 t="str">
            <v>453406</v>
          </cell>
          <cell r="B2271" t="str">
            <v>1251</v>
          </cell>
          <cell r="C2271" t="str">
            <v>12</v>
          </cell>
          <cell r="D2271" t="str">
            <v>10</v>
          </cell>
          <cell r="E2271">
            <v>106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-399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 t="str">
            <v>453406</v>
          </cell>
          <cell r="B2272" t="str">
            <v>1251</v>
          </cell>
          <cell r="C2272" t="str">
            <v>12</v>
          </cell>
          <cell r="D2272" t="str">
            <v>10</v>
          </cell>
          <cell r="E2272">
            <v>111</v>
          </cell>
          <cell r="G2272">
            <v>0</v>
          </cell>
          <cell r="H2272">
            <v>0</v>
          </cell>
          <cell r="I2272">
            <v>-399</v>
          </cell>
          <cell r="J2272">
            <v>0</v>
          </cell>
          <cell r="K2272">
            <v>10671</v>
          </cell>
          <cell r="L2272">
            <v>10272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 t="str">
            <v>453406</v>
          </cell>
          <cell r="B2273" t="str">
            <v>1251</v>
          </cell>
          <cell r="C2273" t="str">
            <v>12</v>
          </cell>
          <cell r="D2273" t="str">
            <v>21</v>
          </cell>
          <cell r="E2273">
            <v>1</v>
          </cell>
          <cell r="G2273">
            <v>552323</v>
          </cell>
          <cell r="H2273">
            <v>11932</v>
          </cell>
          <cell r="I2273">
            <v>807</v>
          </cell>
          <cell r="J2273">
            <v>28</v>
          </cell>
          <cell r="K2273">
            <v>12767</v>
          </cell>
          <cell r="L2273">
            <v>4268</v>
          </cell>
          <cell r="M2273">
            <v>37405</v>
          </cell>
          <cell r="N2273">
            <v>311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 t="str">
            <v>453406</v>
          </cell>
          <cell r="B2274" t="str">
            <v>1251</v>
          </cell>
          <cell r="C2274" t="str">
            <v>12</v>
          </cell>
          <cell r="D2274" t="str">
            <v>21</v>
          </cell>
          <cell r="E2274">
            <v>1</v>
          </cell>
          <cell r="G2274">
            <v>552411</v>
          </cell>
          <cell r="H2274">
            <v>2500</v>
          </cell>
          <cell r="I2274">
            <v>170</v>
          </cell>
          <cell r="J2274">
            <v>7</v>
          </cell>
          <cell r="K2274">
            <v>2677</v>
          </cell>
          <cell r="L2274">
            <v>895</v>
          </cell>
          <cell r="M2274">
            <v>8000</v>
          </cell>
          <cell r="N2274">
            <v>65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 t="str">
            <v>453406</v>
          </cell>
          <cell r="B2275" t="str">
            <v>1251</v>
          </cell>
          <cell r="C2275" t="str">
            <v>12</v>
          </cell>
          <cell r="D2275" t="str">
            <v>21</v>
          </cell>
          <cell r="E2275">
            <v>1</v>
          </cell>
          <cell r="G2275">
            <v>751768</v>
          </cell>
          <cell r="H2275">
            <v>25855</v>
          </cell>
          <cell r="I2275">
            <v>3217</v>
          </cell>
          <cell r="J2275">
            <v>750</v>
          </cell>
          <cell r="K2275">
            <v>29822</v>
          </cell>
          <cell r="L2275">
            <v>9722</v>
          </cell>
          <cell r="M2275">
            <v>26466</v>
          </cell>
          <cell r="N2275">
            <v>341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6107</v>
          </cell>
          <cell r="T2275">
            <v>0</v>
          </cell>
          <cell r="U2275">
            <v>6107</v>
          </cell>
          <cell r="V2275">
            <v>0</v>
          </cell>
          <cell r="W2275">
            <v>0</v>
          </cell>
        </row>
        <row r="2276">
          <cell r="A2276" t="str">
            <v>453406</v>
          </cell>
          <cell r="B2276" t="str">
            <v>1251</v>
          </cell>
          <cell r="C2276" t="str">
            <v>12</v>
          </cell>
          <cell r="D2276" t="str">
            <v>21</v>
          </cell>
          <cell r="E2276">
            <v>1</v>
          </cell>
          <cell r="G2276">
            <v>802144</v>
          </cell>
          <cell r="H2276">
            <v>1585</v>
          </cell>
          <cell r="I2276">
            <v>335</v>
          </cell>
          <cell r="J2276">
            <v>68</v>
          </cell>
          <cell r="K2276">
            <v>1988</v>
          </cell>
          <cell r="L2276">
            <v>638</v>
          </cell>
          <cell r="M2276">
            <v>96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 t="str">
            <v>453406</v>
          </cell>
          <cell r="B2277" t="str">
            <v>1251</v>
          </cell>
          <cell r="C2277" t="str">
            <v>12</v>
          </cell>
          <cell r="D2277" t="str">
            <v>21</v>
          </cell>
          <cell r="E2277">
            <v>1</v>
          </cell>
          <cell r="G2277">
            <v>802177</v>
          </cell>
          <cell r="H2277">
            <v>42956</v>
          </cell>
          <cell r="I2277">
            <v>9054</v>
          </cell>
          <cell r="J2277">
            <v>2481</v>
          </cell>
          <cell r="K2277">
            <v>54491</v>
          </cell>
          <cell r="L2277">
            <v>17181</v>
          </cell>
          <cell r="M2277">
            <v>4546</v>
          </cell>
          <cell r="N2277">
            <v>931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 t="str">
            <v>453406</v>
          </cell>
          <cell r="B2278" t="str">
            <v>1251</v>
          </cell>
          <cell r="C2278" t="str">
            <v>12</v>
          </cell>
          <cell r="D2278" t="str">
            <v>21</v>
          </cell>
          <cell r="E2278">
            <v>1</v>
          </cell>
          <cell r="G2278">
            <v>802214</v>
          </cell>
          <cell r="H2278">
            <v>15902</v>
          </cell>
          <cell r="I2278">
            <v>3731</v>
          </cell>
          <cell r="J2278">
            <v>655</v>
          </cell>
          <cell r="K2278">
            <v>20288</v>
          </cell>
          <cell r="L2278">
            <v>6459</v>
          </cell>
          <cell r="M2278">
            <v>644</v>
          </cell>
          <cell r="N2278">
            <v>48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 t="str">
            <v>453406</v>
          </cell>
          <cell r="B2279" t="str">
            <v>1251</v>
          </cell>
          <cell r="C2279" t="str">
            <v>12</v>
          </cell>
          <cell r="D2279" t="str">
            <v>21</v>
          </cell>
          <cell r="E2279">
            <v>1</v>
          </cell>
          <cell r="G2279">
            <v>802241</v>
          </cell>
          <cell r="H2279">
            <v>31665</v>
          </cell>
          <cell r="I2279">
            <v>8875</v>
          </cell>
          <cell r="J2279">
            <v>3956</v>
          </cell>
          <cell r="K2279">
            <v>44496</v>
          </cell>
          <cell r="L2279">
            <v>14054</v>
          </cell>
          <cell r="M2279">
            <v>12229</v>
          </cell>
          <cell r="N2279">
            <v>93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 t="str">
            <v>453406</v>
          </cell>
          <cell r="B2280" t="str">
            <v>1251</v>
          </cell>
          <cell r="C2280" t="str">
            <v>12</v>
          </cell>
          <cell r="D2280" t="str">
            <v>21</v>
          </cell>
          <cell r="E2280">
            <v>1</v>
          </cell>
          <cell r="G2280">
            <v>999999</v>
          </cell>
          <cell r="H2280">
            <v>132395</v>
          </cell>
          <cell r="I2280">
            <v>26189</v>
          </cell>
          <cell r="J2280">
            <v>7945</v>
          </cell>
          <cell r="K2280">
            <v>166529</v>
          </cell>
          <cell r="L2280">
            <v>53217</v>
          </cell>
          <cell r="M2280">
            <v>89386</v>
          </cell>
          <cell r="N2280">
            <v>1789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6107</v>
          </cell>
          <cell r="T2280">
            <v>0</v>
          </cell>
          <cell r="U2280">
            <v>6107</v>
          </cell>
          <cell r="V2280">
            <v>0</v>
          </cell>
          <cell r="W2280">
            <v>0</v>
          </cell>
        </row>
        <row r="2281">
          <cell r="A2281" t="str">
            <v>453406</v>
          </cell>
          <cell r="B2281" t="str">
            <v>1251</v>
          </cell>
          <cell r="C2281" t="str">
            <v>12</v>
          </cell>
          <cell r="D2281" t="str">
            <v>21</v>
          </cell>
          <cell r="E2281">
            <v>17</v>
          </cell>
          <cell r="G2281">
            <v>552323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 t="str">
            <v>453406</v>
          </cell>
          <cell r="B2282" t="str">
            <v>1251</v>
          </cell>
          <cell r="C2282" t="str">
            <v>12</v>
          </cell>
          <cell r="D2282" t="str">
            <v>21</v>
          </cell>
          <cell r="E2282">
            <v>17</v>
          </cell>
          <cell r="G2282">
            <v>552411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 t="str">
            <v>453406</v>
          </cell>
          <cell r="B2283" t="str">
            <v>1251</v>
          </cell>
          <cell r="C2283" t="str">
            <v>12</v>
          </cell>
          <cell r="D2283" t="str">
            <v>21</v>
          </cell>
          <cell r="E2283">
            <v>17</v>
          </cell>
          <cell r="G2283">
            <v>751768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6107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 t="str">
            <v>453406</v>
          </cell>
          <cell r="B2284" t="str">
            <v>1251</v>
          </cell>
          <cell r="C2284" t="str">
            <v>12</v>
          </cell>
          <cell r="D2284" t="str">
            <v>21</v>
          </cell>
          <cell r="E2284">
            <v>17</v>
          </cell>
          <cell r="G2284">
            <v>802144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 t="str">
            <v>453406</v>
          </cell>
          <cell r="B2285" t="str">
            <v>1251</v>
          </cell>
          <cell r="C2285" t="str">
            <v>12</v>
          </cell>
          <cell r="D2285" t="str">
            <v>21</v>
          </cell>
          <cell r="E2285">
            <v>17</v>
          </cell>
          <cell r="G2285">
            <v>802177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 t="str">
            <v>453406</v>
          </cell>
          <cell r="B2286" t="str">
            <v>1251</v>
          </cell>
          <cell r="C2286" t="str">
            <v>12</v>
          </cell>
          <cell r="D2286" t="str">
            <v>21</v>
          </cell>
          <cell r="E2286">
            <v>17</v>
          </cell>
          <cell r="G2286">
            <v>802214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 t="str">
            <v>453406</v>
          </cell>
          <cell r="B2287" t="str">
            <v>1251</v>
          </cell>
          <cell r="C2287" t="str">
            <v>12</v>
          </cell>
          <cell r="D2287" t="str">
            <v>21</v>
          </cell>
          <cell r="E2287">
            <v>17</v>
          </cell>
          <cell r="G2287">
            <v>802241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 t="str">
            <v>453406</v>
          </cell>
          <cell r="B2288" t="str">
            <v>1251</v>
          </cell>
          <cell r="C2288" t="str">
            <v>12</v>
          </cell>
          <cell r="D2288" t="str">
            <v>21</v>
          </cell>
          <cell r="E2288">
            <v>17</v>
          </cell>
          <cell r="G2288">
            <v>999999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6107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 t="str">
            <v>453406</v>
          </cell>
          <cell r="B2289" t="str">
            <v>1251</v>
          </cell>
          <cell r="C2289" t="str">
            <v>12</v>
          </cell>
          <cell r="D2289" t="str">
            <v>21</v>
          </cell>
          <cell r="E2289">
            <v>33</v>
          </cell>
          <cell r="G2289">
            <v>552323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 t="str">
            <v>453406</v>
          </cell>
          <cell r="B2290" t="str">
            <v>1251</v>
          </cell>
          <cell r="C2290" t="str">
            <v>12</v>
          </cell>
          <cell r="D2290" t="str">
            <v>21</v>
          </cell>
          <cell r="E2290">
            <v>33</v>
          </cell>
          <cell r="G2290">
            <v>552411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 t="str">
            <v>453406</v>
          </cell>
          <cell r="B2291" t="str">
            <v>1251</v>
          </cell>
          <cell r="C2291" t="str">
            <v>12</v>
          </cell>
          <cell r="D2291" t="str">
            <v>21</v>
          </cell>
          <cell r="E2291">
            <v>33</v>
          </cell>
          <cell r="G2291">
            <v>751768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 t="str">
            <v>453406</v>
          </cell>
          <cell r="B2292" t="str">
            <v>1251</v>
          </cell>
          <cell r="C2292" t="str">
            <v>12</v>
          </cell>
          <cell r="D2292" t="str">
            <v>21</v>
          </cell>
          <cell r="E2292">
            <v>33</v>
          </cell>
          <cell r="G2292">
            <v>802144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 t="str">
            <v>453406</v>
          </cell>
          <cell r="B2293" t="str">
            <v>1251</v>
          </cell>
          <cell r="C2293" t="str">
            <v>12</v>
          </cell>
          <cell r="D2293" t="str">
            <v>21</v>
          </cell>
          <cell r="E2293">
            <v>33</v>
          </cell>
          <cell r="G2293">
            <v>802177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 t="str">
            <v>453406</v>
          </cell>
          <cell r="B2294" t="str">
            <v>1251</v>
          </cell>
          <cell r="C2294" t="str">
            <v>12</v>
          </cell>
          <cell r="D2294" t="str">
            <v>21</v>
          </cell>
          <cell r="E2294">
            <v>33</v>
          </cell>
          <cell r="G2294">
            <v>802214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 t="str">
            <v>453406</v>
          </cell>
          <cell r="B2295" t="str">
            <v>1251</v>
          </cell>
          <cell r="C2295" t="str">
            <v>12</v>
          </cell>
          <cell r="D2295" t="str">
            <v>21</v>
          </cell>
          <cell r="E2295">
            <v>33</v>
          </cell>
          <cell r="G2295">
            <v>802241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 t="str">
            <v>453406</v>
          </cell>
          <cell r="B2296" t="str">
            <v>1251</v>
          </cell>
          <cell r="C2296" t="str">
            <v>12</v>
          </cell>
          <cell r="D2296" t="str">
            <v>21</v>
          </cell>
          <cell r="E2296">
            <v>33</v>
          </cell>
          <cell r="G2296">
            <v>999999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 t="str">
            <v>453406</v>
          </cell>
          <cell r="B2297" t="str">
            <v>1251</v>
          </cell>
          <cell r="C2297" t="str">
            <v>12</v>
          </cell>
          <cell r="D2297" t="str">
            <v>21</v>
          </cell>
          <cell r="E2297">
            <v>49</v>
          </cell>
          <cell r="G2297">
            <v>552323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 t="str">
            <v>453406</v>
          </cell>
          <cell r="B2298" t="str">
            <v>1251</v>
          </cell>
          <cell r="C2298" t="str">
            <v>12</v>
          </cell>
          <cell r="D2298" t="str">
            <v>21</v>
          </cell>
          <cell r="E2298">
            <v>49</v>
          </cell>
          <cell r="G2298">
            <v>552411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 t="str">
            <v>453406</v>
          </cell>
          <cell r="B2299" t="str">
            <v>1251</v>
          </cell>
          <cell r="C2299" t="str">
            <v>12</v>
          </cell>
          <cell r="D2299" t="str">
            <v>21</v>
          </cell>
          <cell r="E2299">
            <v>49</v>
          </cell>
          <cell r="G2299">
            <v>751768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5256</v>
          </cell>
        </row>
        <row r="2300">
          <cell r="A2300" t="str">
            <v>453406</v>
          </cell>
          <cell r="B2300" t="str">
            <v>1251</v>
          </cell>
          <cell r="C2300" t="str">
            <v>12</v>
          </cell>
          <cell r="D2300" t="str">
            <v>21</v>
          </cell>
          <cell r="E2300">
            <v>49</v>
          </cell>
          <cell r="G2300">
            <v>802144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 t="str">
            <v>453406</v>
          </cell>
          <cell r="B2301" t="str">
            <v>1251</v>
          </cell>
          <cell r="C2301" t="str">
            <v>12</v>
          </cell>
          <cell r="D2301" t="str">
            <v>21</v>
          </cell>
          <cell r="E2301">
            <v>49</v>
          </cell>
          <cell r="G2301">
            <v>802177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 t="str">
            <v>453406</v>
          </cell>
          <cell r="B2302" t="str">
            <v>1251</v>
          </cell>
          <cell r="C2302" t="str">
            <v>12</v>
          </cell>
          <cell r="D2302" t="str">
            <v>21</v>
          </cell>
          <cell r="E2302">
            <v>49</v>
          </cell>
          <cell r="G2302">
            <v>802214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163</v>
          </cell>
        </row>
        <row r="2303">
          <cell r="A2303" t="str">
            <v>453406</v>
          </cell>
          <cell r="B2303" t="str">
            <v>1251</v>
          </cell>
          <cell r="C2303" t="str">
            <v>12</v>
          </cell>
          <cell r="D2303" t="str">
            <v>21</v>
          </cell>
          <cell r="E2303">
            <v>49</v>
          </cell>
          <cell r="G2303">
            <v>802241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717</v>
          </cell>
        </row>
        <row r="2304">
          <cell r="A2304" t="str">
            <v>453406</v>
          </cell>
          <cell r="B2304" t="str">
            <v>1251</v>
          </cell>
          <cell r="C2304" t="str">
            <v>12</v>
          </cell>
          <cell r="D2304" t="str">
            <v>21</v>
          </cell>
          <cell r="E2304">
            <v>49</v>
          </cell>
          <cell r="G2304">
            <v>999999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6136</v>
          </cell>
        </row>
        <row r="2305">
          <cell r="A2305" t="str">
            <v>453406</v>
          </cell>
          <cell r="B2305" t="str">
            <v>1251</v>
          </cell>
          <cell r="C2305" t="str">
            <v>12</v>
          </cell>
          <cell r="D2305" t="str">
            <v>21</v>
          </cell>
          <cell r="E2305">
            <v>65</v>
          </cell>
          <cell r="G2305">
            <v>552323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54751</v>
          </cell>
          <cell r="M2305">
            <v>0</v>
          </cell>
          <cell r="N2305">
            <v>54751</v>
          </cell>
          <cell r="O2305">
            <v>0</v>
          </cell>
          <cell r="P2305">
            <v>54751</v>
          </cell>
          <cell r="Q2305">
            <v>1</v>
          </cell>
          <cell r="R2305">
            <v>1</v>
          </cell>
          <cell r="S2305">
            <v>17</v>
          </cell>
          <cell r="T2305">
            <v>16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 t="str">
            <v>453406</v>
          </cell>
          <cell r="B2306" t="str">
            <v>1251</v>
          </cell>
          <cell r="C2306" t="str">
            <v>12</v>
          </cell>
          <cell r="D2306" t="str">
            <v>21</v>
          </cell>
          <cell r="E2306">
            <v>65</v>
          </cell>
          <cell r="G2306">
            <v>552411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11637</v>
          </cell>
          <cell r="M2306">
            <v>0</v>
          </cell>
          <cell r="N2306">
            <v>11637</v>
          </cell>
          <cell r="O2306">
            <v>0</v>
          </cell>
          <cell r="P2306">
            <v>11637</v>
          </cell>
          <cell r="Q2306">
            <v>1</v>
          </cell>
          <cell r="R2306">
            <v>1</v>
          </cell>
          <cell r="S2306">
            <v>1</v>
          </cell>
          <cell r="T2306">
            <v>1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 t="str">
            <v>453406</v>
          </cell>
          <cell r="B2307" t="str">
            <v>1251</v>
          </cell>
          <cell r="C2307" t="str">
            <v>12</v>
          </cell>
          <cell r="D2307" t="str">
            <v>21</v>
          </cell>
          <cell r="E2307">
            <v>65</v>
          </cell>
          <cell r="G2307">
            <v>751768</v>
          </cell>
          <cell r="H2307">
            <v>0</v>
          </cell>
          <cell r="I2307">
            <v>1046</v>
          </cell>
          <cell r="J2307">
            <v>0</v>
          </cell>
          <cell r="K2307">
            <v>0</v>
          </cell>
          <cell r="L2307">
            <v>78760</v>
          </cell>
          <cell r="M2307">
            <v>0</v>
          </cell>
          <cell r="N2307">
            <v>78760</v>
          </cell>
          <cell r="O2307">
            <v>0</v>
          </cell>
          <cell r="P2307">
            <v>78760</v>
          </cell>
          <cell r="Q2307">
            <v>34</v>
          </cell>
          <cell r="R2307">
            <v>33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 t="str">
            <v>453406</v>
          </cell>
          <cell r="B2308" t="str">
            <v>1251</v>
          </cell>
          <cell r="C2308" t="str">
            <v>12</v>
          </cell>
          <cell r="D2308" t="str">
            <v>21</v>
          </cell>
          <cell r="E2308">
            <v>65</v>
          </cell>
          <cell r="G2308">
            <v>802144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2722</v>
          </cell>
          <cell r="M2308">
            <v>0</v>
          </cell>
          <cell r="N2308">
            <v>2722</v>
          </cell>
          <cell r="O2308">
            <v>0</v>
          </cell>
          <cell r="P2308">
            <v>2722</v>
          </cell>
          <cell r="Q2308">
            <v>0</v>
          </cell>
          <cell r="R2308">
            <v>0</v>
          </cell>
          <cell r="S2308">
            <v>7</v>
          </cell>
          <cell r="T2308">
            <v>1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 t="str">
            <v>453406</v>
          </cell>
          <cell r="B2309" t="str">
            <v>1251</v>
          </cell>
          <cell r="C2309" t="str">
            <v>12</v>
          </cell>
          <cell r="D2309" t="str">
            <v>21</v>
          </cell>
          <cell r="E2309">
            <v>65</v>
          </cell>
          <cell r="G2309">
            <v>802177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77149</v>
          </cell>
          <cell r="M2309">
            <v>0</v>
          </cell>
          <cell r="N2309">
            <v>77149</v>
          </cell>
          <cell r="O2309">
            <v>0</v>
          </cell>
          <cell r="P2309">
            <v>77149</v>
          </cell>
          <cell r="Q2309">
            <v>0</v>
          </cell>
          <cell r="R2309">
            <v>0</v>
          </cell>
          <cell r="S2309">
            <v>35</v>
          </cell>
          <cell r="T2309">
            <v>30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 t="str">
            <v>453406</v>
          </cell>
          <cell r="B2310" t="str">
            <v>1251</v>
          </cell>
          <cell r="C2310" t="str">
            <v>12</v>
          </cell>
          <cell r="D2310" t="str">
            <v>21</v>
          </cell>
          <cell r="E2310">
            <v>65</v>
          </cell>
          <cell r="G2310">
            <v>802214</v>
          </cell>
          <cell r="H2310">
            <v>0</v>
          </cell>
          <cell r="I2310">
            <v>37</v>
          </cell>
          <cell r="J2310">
            <v>0</v>
          </cell>
          <cell r="K2310">
            <v>0</v>
          </cell>
          <cell r="L2310">
            <v>27639</v>
          </cell>
          <cell r="M2310">
            <v>0</v>
          </cell>
          <cell r="N2310">
            <v>27639</v>
          </cell>
          <cell r="O2310">
            <v>0</v>
          </cell>
          <cell r="P2310">
            <v>27639</v>
          </cell>
          <cell r="Q2310">
            <v>0</v>
          </cell>
          <cell r="R2310">
            <v>0</v>
          </cell>
          <cell r="S2310">
            <v>7</v>
          </cell>
          <cell r="T2310">
            <v>11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 t="str">
            <v>453406</v>
          </cell>
          <cell r="B2311" t="str">
            <v>1251</v>
          </cell>
          <cell r="C2311" t="str">
            <v>12</v>
          </cell>
          <cell r="D2311" t="str">
            <v>21</v>
          </cell>
          <cell r="E2311">
            <v>65</v>
          </cell>
          <cell r="G2311">
            <v>802241</v>
          </cell>
          <cell r="H2311">
            <v>0</v>
          </cell>
          <cell r="I2311">
            <v>179</v>
          </cell>
          <cell r="J2311">
            <v>0</v>
          </cell>
          <cell r="K2311">
            <v>0</v>
          </cell>
          <cell r="L2311">
            <v>71768</v>
          </cell>
          <cell r="M2311">
            <v>0</v>
          </cell>
          <cell r="N2311">
            <v>71768</v>
          </cell>
          <cell r="O2311">
            <v>0</v>
          </cell>
          <cell r="P2311">
            <v>71768</v>
          </cell>
          <cell r="Q2311">
            <v>0</v>
          </cell>
          <cell r="R2311">
            <v>0</v>
          </cell>
          <cell r="S2311">
            <v>27</v>
          </cell>
          <cell r="T2311">
            <v>23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 t="str">
            <v>453406</v>
          </cell>
          <cell r="B2312" t="str">
            <v>1251</v>
          </cell>
          <cell r="C2312" t="str">
            <v>12</v>
          </cell>
          <cell r="D2312" t="str">
            <v>21</v>
          </cell>
          <cell r="E2312">
            <v>65</v>
          </cell>
          <cell r="G2312">
            <v>999999</v>
          </cell>
          <cell r="H2312">
            <v>0</v>
          </cell>
          <cell r="I2312">
            <v>1262</v>
          </cell>
          <cell r="J2312">
            <v>0</v>
          </cell>
          <cell r="K2312">
            <v>0</v>
          </cell>
          <cell r="L2312">
            <v>324426</v>
          </cell>
          <cell r="M2312">
            <v>0</v>
          </cell>
          <cell r="N2312">
            <v>324426</v>
          </cell>
          <cell r="O2312">
            <v>0</v>
          </cell>
          <cell r="P2312">
            <v>324426</v>
          </cell>
          <cell r="Q2312">
            <v>36</v>
          </cell>
          <cell r="R2312">
            <v>35</v>
          </cell>
          <cell r="S2312">
            <v>94</v>
          </cell>
          <cell r="T2312">
            <v>82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 t="str">
            <v>453406</v>
          </cell>
          <cell r="B2313" t="str">
            <v>1251</v>
          </cell>
          <cell r="C2313" t="str">
            <v>12</v>
          </cell>
          <cell r="D2313" t="str">
            <v>22</v>
          </cell>
          <cell r="E2313">
            <v>1</v>
          </cell>
          <cell r="G2313">
            <v>552323</v>
          </cell>
          <cell r="H2313">
            <v>0</v>
          </cell>
          <cell r="I2313">
            <v>18789</v>
          </cell>
          <cell r="J2313">
            <v>2819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 t="str">
            <v>453406</v>
          </cell>
          <cell r="B2314" t="str">
            <v>1251</v>
          </cell>
          <cell r="C2314" t="str">
            <v>12</v>
          </cell>
          <cell r="D2314" t="str">
            <v>22</v>
          </cell>
          <cell r="E2314">
            <v>1</v>
          </cell>
          <cell r="G2314">
            <v>552411</v>
          </cell>
          <cell r="H2314">
            <v>0</v>
          </cell>
          <cell r="I2314">
            <v>8521</v>
          </cell>
          <cell r="J2314">
            <v>1266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 t="str">
            <v>453406</v>
          </cell>
          <cell r="B2315" t="str">
            <v>1251</v>
          </cell>
          <cell r="C2315" t="str">
            <v>12</v>
          </cell>
          <cell r="D2315" t="str">
            <v>22</v>
          </cell>
          <cell r="E2315">
            <v>1</v>
          </cell>
          <cell r="G2315">
            <v>751768</v>
          </cell>
          <cell r="H2315">
            <v>0</v>
          </cell>
          <cell r="I2315">
            <v>7495</v>
          </cell>
          <cell r="J2315">
            <v>969</v>
          </cell>
          <cell r="K2315">
            <v>4</v>
          </cell>
          <cell r="L2315">
            <v>0</v>
          </cell>
          <cell r="M2315">
            <v>0</v>
          </cell>
          <cell r="N2315">
            <v>462</v>
          </cell>
          <cell r="O2315">
            <v>0</v>
          </cell>
          <cell r="P2315">
            <v>0</v>
          </cell>
          <cell r="Q2315">
            <v>0</v>
          </cell>
          <cell r="R2315">
            <v>462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 t="str">
            <v>453406</v>
          </cell>
          <cell r="B2316" t="str">
            <v>1251</v>
          </cell>
          <cell r="C2316" t="str">
            <v>12</v>
          </cell>
          <cell r="D2316" t="str">
            <v>22</v>
          </cell>
          <cell r="E2316">
            <v>1</v>
          </cell>
          <cell r="G2316">
            <v>751922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 t="str">
            <v>453406</v>
          </cell>
          <cell r="B2317" t="str">
            <v>1251</v>
          </cell>
          <cell r="C2317" t="str">
            <v>12</v>
          </cell>
          <cell r="D2317" t="str">
            <v>22</v>
          </cell>
          <cell r="E2317">
            <v>1</v>
          </cell>
          <cell r="G2317">
            <v>802144</v>
          </cell>
          <cell r="H2317">
            <v>0</v>
          </cell>
          <cell r="I2317">
            <v>22</v>
          </cell>
          <cell r="J2317">
            <v>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 t="str">
            <v>453406</v>
          </cell>
          <cell r="B2318" t="str">
            <v>1251</v>
          </cell>
          <cell r="C2318" t="str">
            <v>12</v>
          </cell>
          <cell r="D2318" t="str">
            <v>22</v>
          </cell>
          <cell r="E2318">
            <v>1</v>
          </cell>
          <cell r="G2318">
            <v>802177</v>
          </cell>
          <cell r="H2318">
            <v>0</v>
          </cell>
          <cell r="I2318">
            <v>411</v>
          </cell>
          <cell r="J2318">
            <v>43</v>
          </cell>
          <cell r="K2318">
            <v>0</v>
          </cell>
          <cell r="L2318">
            <v>0</v>
          </cell>
          <cell r="M2318">
            <v>0</v>
          </cell>
          <cell r="N2318">
            <v>98</v>
          </cell>
          <cell r="O2318">
            <v>18</v>
          </cell>
          <cell r="P2318">
            <v>50</v>
          </cell>
          <cell r="Q2318">
            <v>0</v>
          </cell>
          <cell r="R2318">
            <v>166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 t="str">
            <v>453406</v>
          </cell>
          <cell r="B2319" t="str">
            <v>1251</v>
          </cell>
          <cell r="C2319" t="str">
            <v>12</v>
          </cell>
          <cell r="D2319" t="str">
            <v>22</v>
          </cell>
          <cell r="E2319">
            <v>1</v>
          </cell>
          <cell r="G2319">
            <v>802214</v>
          </cell>
          <cell r="H2319">
            <v>0</v>
          </cell>
          <cell r="I2319">
            <v>49</v>
          </cell>
          <cell r="J2319">
            <v>10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304</v>
          </cell>
          <cell r="P2319">
            <v>0</v>
          </cell>
          <cell r="Q2319">
            <v>0</v>
          </cell>
          <cell r="R2319">
            <v>304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 t="str">
            <v>453406</v>
          </cell>
          <cell r="B2320" t="str">
            <v>1251</v>
          </cell>
          <cell r="C2320" t="str">
            <v>12</v>
          </cell>
          <cell r="D2320" t="str">
            <v>22</v>
          </cell>
          <cell r="E2320">
            <v>1</v>
          </cell>
          <cell r="G2320">
            <v>802241</v>
          </cell>
          <cell r="H2320">
            <v>0</v>
          </cell>
          <cell r="I2320">
            <v>6776</v>
          </cell>
          <cell r="J2320">
            <v>900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 t="str">
            <v>453406</v>
          </cell>
          <cell r="B2321" t="str">
            <v>1251</v>
          </cell>
          <cell r="C2321" t="str">
            <v>12</v>
          </cell>
          <cell r="D2321" t="str">
            <v>22</v>
          </cell>
          <cell r="E2321">
            <v>1</v>
          </cell>
          <cell r="G2321">
            <v>999999</v>
          </cell>
          <cell r="H2321">
            <v>0</v>
          </cell>
          <cell r="I2321">
            <v>42063</v>
          </cell>
          <cell r="J2321">
            <v>6012</v>
          </cell>
          <cell r="K2321">
            <v>4</v>
          </cell>
          <cell r="L2321">
            <v>0</v>
          </cell>
          <cell r="M2321">
            <v>0</v>
          </cell>
          <cell r="N2321">
            <v>560</v>
          </cell>
          <cell r="O2321">
            <v>322</v>
          </cell>
          <cell r="P2321">
            <v>50</v>
          </cell>
          <cell r="Q2321">
            <v>0</v>
          </cell>
          <cell r="R2321">
            <v>932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 t="str">
            <v>453406</v>
          </cell>
          <cell r="B2322" t="str">
            <v>1251</v>
          </cell>
          <cell r="C2322" t="str">
            <v>12</v>
          </cell>
          <cell r="D2322" t="str">
            <v>22</v>
          </cell>
          <cell r="E2322">
            <v>17</v>
          </cell>
          <cell r="G2322">
            <v>552323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21608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 t="str">
            <v>453406</v>
          </cell>
          <cell r="B2323" t="str">
            <v>1251</v>
          </cell>
          <cell r="C2323" t="str">
            <v>12</v>
          </cell>
          <cell r="D2323" t="str">
            <v>22</v>
          </cell>
          <cell r="E2323">
            <v>17</v>
          </cell>
          <cell r="G2323">
            <v>552411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9787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 t="str">
            <v>453406</v>
          </cell>
          <cell r="B2324" t="str">
            <v>1251</v>
          </cell>
          <cell r="C2324" t="str">
            <v>12</v>
          </cell>
          <cell r="D2324" t="str">
            <v>22</v>
          </cell>
          <cell r="E2324">
            <v>17</v>
          </cell>
          <cell r="G2324">
            <v>751768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8930</v>
          </cell>
          <cell r="R2324">
            <v>1333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 t="str">
            <v>453406</v>
          </cell>
          <cell r="B2325" t="str">
            <v>1251</v>
          </cell>
          <cell r="C2325" t="str">
            <v>12</v>
          </cell>
          <cell r="D2325" t="str">
            <v>22</v>
          </cell>
          <cell r="E2325">
            <v>17</v>
          </cell>
          <cell r="G2325">
            <v>751922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 t="str">
            <v>453406</v>
          </cell>
          <cell r="B2326" t="str">
            <v>1251</v>
          </cell>
          <cell r="C2326" t="str">
            <v>12</v>
          </cell>
          <cell r="D2326" t="str">
            <v>22</v>
          </cell>
          <cell r="E2326">
            <v>17</v>
          </cell>
          <cell r="G2326">
            <v>802144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27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 t="str">
            <v>453406</v>
          </cell>
          <cell r="B2327" t="str">
            <v>1251</v>
          </cell>
          <cell r="C2327" t="str">
            <v>12</v>
          </cell>
          <cell r="D2327" t="str">
            <v>22</v>
          </cell>
          <cell r="E2327">
            <v>17</v>
          </cell>
          <cell r="G2327">
            <v>802177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620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428</v>
          </cell>
        </row>
        <row r="2328">
          <cell r="A2328" t="str">
            <v>453406</v>
          </cell>
          <cell r="B2328" t="str">
            <v>1251</v>
          </cell>
          <cell r="C2328" t="str">
            <v>12</v>
          </cell>
          <cell r="D2328" t="str">
            <v>22</v>
          </cell>
          <cell r="E2328">
            <v>17</v>
          </cell>
          <cell r="G2328">
            <v>802214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363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 t="str">
            <v>453406</v>
          </cell>
          <cell r="B2329" t="str">
            <v>1251</v>
          </cell>
          <cell r="C2329" t="str">
            <v>12</v>
          </cell>
          <cell r="D2329" t="str">
            <v>22</v>
          </cell>
          <cell r="E2329">
            <v>17</v>
          </cell>
          <cell r="G2329">
            <v>802241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7676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 t="str">
            <v>453406</v>
          </cell>
          <cell r="B2330" t="str">
            <v>1251</v>
          </cell>
          <cell r="C2330" t="str">
            <v>12</v>
          </cell>
          <cell r="D2330" t="str">
            <v>22</v>
          </cell>
          <cell r="E2330">
            <v>17</v>
          </cell>
          <cell r="G2330">
            <v>999999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49011</v>
          </cell>
          <cell r="R2330">
            <v>1333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428</v>
          </cell>
        </row>
        <row r="2331">
          <cell r="A2331" t="str">
            <v>453406</v>
          </cell>
          <cell r="B2331" t="str">
            <v>1251</v>
          </cell>
          <cell r="C2331" t="str">
            <v>12</v>
          </cell>
          <cell r="D2331" t="str">
            <v>22</v>
          </cell>
          <cell r="E2331">
            <v>33</v>
          </cell>
          <cell r="G2331">
            <v>552323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 t="str">
            <v>453406</v>
          </cell>
          <cell r="B2332" t="str">
            <v>1251</v>
          </cell>
          <cell r="C2332" t="str">
            <v>12</v>
          </cell>
          <cell r="D2332" t="str">
            <v>22</v>
          </cell>
          <cell r="E2332">
            <v>33</v>
          </cell>
          <cell r="G2332">
            <v>552411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 t="str">
            <v>453406</v>
          </cell>
          <cell r="B2333" t="str">
            <v>1251</v>
          </cell>
          <cell r="C2333" t="str">
            <v>12</v>
          </cell>
          <cell r="D2333" t="str">
            <v>22</v>
          </cell>
          <cell r="E2333">
            <v>33</v>
          </cell>
          <cell r="G2333">
            <v>751768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1333</v>
          </cell>
        </row>
        <row r="2334">
          <cell r="A2334" t="str">
            <v>453406</v>
          </cell>
          <cell r="B2334" t="str">
            <v>1251</v>
          </cell>
          <cell r="C2334" t="str">
            <v>12</v>
          </cell>
          <cell r="D2334" t="str">
            <v>22</v>
          </cell>
          <cell r="E2334">
            <v>33</v>
          </cell>
          <cell r="G2334">
            <v>751922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 t="str">
            <v>453406</v>
          </cell>
          <cell r="B2335" t="str">
            <v>1251</v>
          </cell>
          <cell r="C2335" t="str">
            <v>12</v>
          </cell>
          <cell r="D2335" t="str">
            <v>22</v>
          </cell>
          <cell r="E2335">
            <v>33</v>
          </cell>
          <cell r="G2335">
            <v>802144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 t="str">
            <v>453406</v>
          </cell>
          <cell r="B2336" t="str">
            <v>1251</v>
          </cell>
          <cell r="C2336" t="str">
            <v>12</v>
          </cell>
          <cell r="D2336" t="str">
            <v>22</v>
          </cell>
          <cell r="E2336">
            <v>33</v>
          </cell>
          <cell r="G2336">
            <v>802177</v>
          </cell>
          <cell r="H2336">
            <v>0</v>
          </cell>
          <cell r="I2336">
            <v>0</v>
          </cell>
          <cell r="J2336">
            <v>428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428</v>
          </cell>
        </row>
        <row r="2337">
          <cell r="A2337" t="str">
            <v>453406</v>
          </cell>
          <cell r="B2337" t="str">
            <v>1251</v>
          </cell>
          <cell r="C2337" t="str">
            <v>12</v>
          </cell>
          <cell r="D2337" t="str">
            <v>22</v>
          </cell>
          <cell r="E2337">
            <v>33</v>
          </cell>
          <cell r="G2337">
            <v>802214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 t="str">
            <v>453406</v>
          </cell>
          <cell r="B2338" t="str">
            <v>1251</v>
          </cell>
          <cell r="C2338" t="str">
            <v>12</v>
          </cell>
          <cell r="D2338" t="str">
            <v>22</v>
          </cell>
          <cell r="E2338">
            <v>33</v>
          </cell>
          <cell r="G2338">
            <v>802241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1033</v>
          </cell>
          <cell r="N2338">
            <v>0</v>
          </cell>
          <cell r="O2338">
            <v>1033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1033</v>
          </cell>
          <cell r="V2338">
            <v>0</v>
          </cell>
          <cell r="W2338">
            <v>1033</v>
          </cell>
        </row>
        <row r="2339">
          <cell r="A2339" t="str">
            <v>453406</v>
          </cell>
          <cell r="B2339" t="str">
            <v>1251</v>
          </cell>
          <cell r="C2339" t="str">
            <v>12</v>
          </cell>
          <cell r="D2339" t="str">
            <v>22</v>
          </cell>
          <cell r="E2339">
            <v>33</v>
          </cell>
          <cell r="G2339">
            <v>999999</v>
          </cell>
          <cell r="H2339">
            <v>0</v>
          </cell>
          <cell r="I2339">
            <v>0</v>
          </cell>
          <cell r="J2339">
            <v>428</v>
          </cell>
          <cell r="K2339">
            <v>0</v>
          </cell>
          <cell r="L2339">
            <v>0</v>
          </cell>
          <cell r="M2339">
            <v>1033</v>
          </cell>
          <cell r="N2339">
            <v>0</v>
          </cell>
          <cell r="O2339">
            <v>1033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1033</v>
          </cell>
          <cell r="V2339">
            <v>0</v>
          </cell>
          <cell r="W2339">
            <v>2794</v>
          </cell>
        </row>
        <row r="2340">
          <cell r="A2340" t="str">
            <v>453406</v>
          </cell>
          <cell r="B2340" t="str">
            <v>1251</v>
          </cell>
          <cell r="C2340" t="str">
            <v>12</v>
          </cell>
          <cell r="D2340" t="str">
            <v>22</v>
          </cell>
          <cell r="E2340">
            <v>49</v>
          </cell>
          <cell r="G2340">
            <v>552323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21608</v>
          </cell>
          <cell r="P2340">
            <v>204</v>
          </cell>
          <cell r="Q2340">
            <v>21812</v>
          </cell>
          <cell r="R2340">
            <v>0</v>
          </cell>
          <cell r="S2340">
            <v>21812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 t="str">
            <v>453406</v>
          </cell>
          <cell r="B2341" t="str">
            <v>1251</v>
          </cell>
          <cell r="C2341" t="str">
            <v>12</v>
          </cell>
          <cell r="D2341" t="str">
            <v>22</v>
          </cell>
          <cell r="E2341">
            <v>49</v>
          </cell>
          <cell r="G2341">
            <v>552411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9787</v>
          </cell>
          <cell r="P2341">
            <v>0</v>
          </cell>
          <cell r="Q2341">
            <v>9787</v>
          </cell>
          <cell r="R2341">
            <v>0</v>
          </cell>
          <cell r="S2341">
            <v>9787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 t="str">
            <v>453406</v>
          </cell>
          <cell r="B2342" t="str">
            <v>1251</v>
          </cell>
          <cell r="C2342" t="str">
            <v>12</v>
          </cell>
          <cell r="D2342" t="str">
            <v>22</v>
          </cell>
          <cell r="E2342">
            <v>49</v>
          </cell>
          <cell r="G2342">
            <v>751768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10263</v>
          </cell>
          <cell r="P2342">
            <v>0</v>
          </cell>
          <cell r="Q2342">
            <v>10263</v>
          </cell>
          <cell r="R2342">
            <v>0</v>
          </cell>
          <cell r="S2342">
            <v>10263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 t="str">
            <v>453406</v>
          </cell>
          <cell r="B2343" t="str">
            <v>1251</v>
          </cell>
          <cell r="C2343" t="str">
            <v>12</v>
          </cell>
          <cell r="D2343" t="str">
            <v>22</v>
          </cell>
          <cell r="E2343">
            <v>49</v>
          </cell>
          <cell r="G2343">
            <v>751922</v>
          </cell>
          <cell r="H2343">
            <v>261950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261950</v>
          </cell>
          <cell r="P2343">
            <v>0</v>
          </cell>
          <cell r="Q2343">
            <v>261950</v>
          </cell>
          <cell r="R2343">
            <v>0</v>
          </cell>
          <cell r="S2343">
            <v>261950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 t="str">
            <v>453406</v>
          </cell>
          <cell r="B2344" t="str">
            <v>1251</v>
          </cell>
          <cell r="C2344" t="str">
            <v>12</v>
          </cell>
          <cell r="D2344" t="str">
            <v>22</v>
          </cell>
          <cell r="E2344">
            <v>49</v>
          </cell>
          <cell r="G2344">
            <v>802144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27</v>
          </cell>
          <cell r="P2344">
            <v>0</v>
          </cell>
          <cell r="Q2344">
            <v>27</v>
          </cell>
          <cell r="R2344">
            <v>0</v>
          </cell>
          <cell r="S2344">
            <v>27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 t="str">
            <v>453406</v>
          </cell>
          <cell r="B2345" t="str">
            <v>1251</v>
          </cell>
          <cell r="C2345" t="str">
            <v>12</v>
          </cell>
          <cell r="D2345" t="str">
            <v>22</v>
          </cell>
          <cell r="E2345">
            <v>49</v>
          </cell>
          <cell r="G2345">
            <v>802177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1048</v>
          </cell>
          <cell r="P2345">
            <v>10467</v>
          </cell>
          <cell r="Q2345">
            <v>11515</v>
          </cell>
          <cell r="R2345">
            <v>0</v>
          </cell>
          <cell r="S2345">
            <v>11515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</row>
        <row r="2346">
          <cell r="A2346" t="str">
            <v>453406</v>
          </cell>
          <cell r="B2346" t="str">
            <v>1251</v>
          </cell>
          <cell r="C2346" t="str">
            <v>12</v>
          </cell>
          <cell r="D2346" t="str">
            <v>22</v>
          </cell>
          <cell r="E2346">
            <v>49</v>
          </cell>
          <cell r="G2346">
            <v>802214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363</v>
          </cell>
          <cell r="P2346">
            <v>0</v>
          </cell>
          <cell r="Q2346">
            <v>363</v>
          </cell>
          <cell r="R2346">
            <v>0</v>
          </cell>
          <cell r="S2346">
            <v>363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A2347" t="str">
            <v>453406</v>
          </cell>
          <cell r="B2347" t="str">
            <v>1251</v>
          </cell>
          <cell r="C2347" t="str">
            <v>12</v>
          </cell>
          <cell r="D2347" t="str">
            <v>22</v>
          </cell>
          <cell r="E2347">
            <v>49</v>
          </cell>
          <cell r="G2347">
            <v>802241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8709</v>
          </cell>
          <cell r="P2347">
            <v>0</v>
          </cell>
          <cell r="Q2347">
            <v>8709</v>
          </cell>
          <cell r="R2347">
            <v>0</v>
          </cell>
          <cell r="S2347">
            <v>8709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A2348" t="str">
            <v>453406</v>
          </cell>
          <cell r="B2348" t="str">
            <v>1251</v>
          </cell>
          <cell r="C2348" t="str">
            <v>12</v>
          </cell>
          <cell r="D2348" t="str">
            <v>22</v>
          </cell>
          <cell r="E2348">
            <v>49</v>
          </cell>
          <cell r="G2348">
            <v>999999</v>
          </cell>
          <cell r="H2348">
            <v>261950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313755</v>
          </cell>
          <cell r="P2348">
            <v>10671</v>
          </cell>
          <cell r="Q2348">
            <v>324426</v>
          </cell>
          <cell r="R2348">
            <v>0</v>
          </cell>
          <cell r="S2348">
            <v>324426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A2349" t="str">
            <v>453406</v>
          </cell>
          <cell r="B2349" t="str">
            <v>1251</v>
          </cell>
          <cell r="C2349" t="str">
            <v>12</v>
          </cell>
          <cell r="D2349" t="str">
            <v>23</v>
          </cell>
          <cell r="E2349">
            <v>1</v>
          </cell>
          <cell r="G2349">
            <v>235510</v>
          </cell>
          <cell r="H2349">
            <v>0</v>
          </cell>
          <cell r="I2349">
            <v>0</v>
          </cell>
          <cell r="J2349">
            <v>-69137</v>
          </cell>
          <cell r="K2349">
            <v>0</v>
          </cell>
          <cell r="L2349">
            <v>-69137</v>
          </cell>
          <cell r="M2349">
            <v>166373</v>
          </cell>
          <cell r="N2349">
            <v>166529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 t="str">
            <v>453406</v>
          </cell>
          <cell r="B2350" t="str">
            <v>1251</v>
          </cell>
          <cell r="C2350" t="str">
            <v>12</v>
          </cell>
          <cell r="D2350" t="str">
            <v>23</v>
          </cell>
          <cell r="E2350">
            <v>2</v>
          </cell>
          <cell r="G2350">
            <v>75720</v>
          </cell>
          <cell r="H2350">
            <v>0</v>
          </cell>
          <cell r="I2350">
            <v>0</v>
          </cell>
          <cell r="J2350">
            <v>-22503</v>
          </cell>
          <cell r="K2350">
            <v>0</v>
          </cell>
          <cell r="L2350">
            <v>-22503</v>
          </cell>
          <cell r="M2350">
            <v>53217</v>
          </cell>
          <cell r="N2350">
            <v>53217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 t="str">
            <v>453406</v>
          </cell>
          <cell r="B2351" t="str">
            <v>1251</v>
          </cell>
          <cell r="C2351" t="str">
            <v>12</v>
          </cell>
          <cell r="D2351" t="str">
            <v>23</v>
          </cell>
          <cell r="E2351">
            <v>3</v>
          </cell>
          <cell r="G2351">
            <v>121348</v>
          </cell>
          <cell r="H2351">
            <v>0</v>
          </cell>
          <cell r="I2351">
            <v>0</v>
          </cell>
          <cell r="J2351">
            <v>-25377</v>
          </cell>
          <cell r="K2351">
            <v>0</v>
          </cell>
          <cell r="L2351">
            <v>-25377</v>
          </cell>
          <cell r="M2351">
            <v>95971</v>
          </cell>
          <cell r="N2351">
            <v>90883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 t="str">
            <v>453406</v>
          </cell>
          <cell r="B2352" t="str">
            <v>1251</v>
          </cell>
          <cell r="C2352" t="str">
            <v>12</v>
          </cell>
          <cell r="D2352" t="str">
            <v>23</v>
          </cell>
          <cell r="E2352">
            <v>4</v>
          </cell>
          <cell r="G2352">
            <v>0</v>
          </cell>
          <cell r="H2352">
            <v>0</v>
          </cell>
          <cell r="I2352">
            <v>0</v>
          </cell>
          <cell r="J2352">
            <v>295</v>
          </cell>
          <cell r="K2352">
            <v>0</v>
          </cell>
          <cell r="L2352">
            <v>295</v>
          </cell>
          <cell r="M2352">
            <v>295</v>
          </cell>
          <cell r="N2352">
            <v>292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 t="str">
            <v>453406</v>
          </cell>
          <cell r="B2353" t="str">
            <v>1251</v>
          </cell>
          <cell r="C2353" t="str">
            <v>12</v>
          </cell>
          <cell r="D2353" t="str">
            <v>23</v>
          </cell>
          <cell r="E2353">
            <v>5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 t="str">
            <v>453406</v>
          </cell>
          <cell r="B2354" t="str">
            <v>1251</v>
          </cell>
          <cell r="C2354" t="str">
            <v>12</v>
          </cell>
          <cell r="D2354" t="str">
            <v>23</v>
          </cell>
          <cell r="E2354">
            <v>6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6107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 t="str">
            <v>453406</v>
          </cell>
          <cell r="B2355" t="str">
            <v>1251</v>
          </cell>
          <cell r="C2355" t="str">
            <v>12</v>
          </cell>
          <cell r="D2355" t="str">
            <v>23</v>
          </cell>
          <cell r="E2355">
            <v>7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 t="str">
            <v>453406</v>
          </cell>
          <cell r="B2356" t="str">
            <v>1251</v>
          </cell>
          <cell r="C2356" t="str">
            <v>12</v>
          </cell>
          <cell r="D2356" t="str">
            <v>23</v>
          </cell>
          <cell r="E2356">
            <v>8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 t="str">
            <v>453406</v>
          </cell>
          <cell r="B2357" t="str">
            <v>1251</v>
          </cell>
          <cell r="C2357" t="str">
            <v>12</v>
          </cell>
          <cell r="D2357" t="str">
            <v>23</v>
          </cell>
          <cell r="E2357">
            <v>9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 t="str">
            <v>453406</v>
          </cell>
          <cell r="B2358" t="str">
            <v>1251</v>
          </cell>
          <cell r="C2358" t="str">
            <v>12</v>
          </cell>
          <cell r="D2358" t="str">
            <v>23</v>
          </cell>
          <cell r="E2358">
            <v>10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 t="str">
            <v>453406</v>
          </cell>
          <cell r="B2359" t="str">
            <v>1251</v>
          </cell>
          <cell r="C2359" t="str">
            <v>12</v>
          </cell>
          <cell r="D2359" t="str">
            <v>23</v>
          </cell>
          <cell r="E2359">
            <v>11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 t="str">
            <v>453406</v>
          </cell>
          <cell r="B2360" t="str">
            <v>1251</v>
          </cell>
          <cell r="C2360" t="str">
            <v>12</v>
          </cell>
          <cell r="D2360" t="str">
            <v>23</v>
          </cell>
          <cell r="E2360">
            <v>12</v>
          </cell>
          <cell r="G2360">
            <v>432578</v>
          </cell>
          <cell r="H2360">
            <v>0</v>
          </cell>
          <cell r="I2360">
            <v>0</v>
          </cell>
          <cell r="J2360">
            <v>-116722</v>
          </cell>
          <cell r="K2360">
            <v>0</v>
          </cell>
          <cell r="L2360">
            <v>-116722</v>
          </cell>
          <cell r="M2360">
            <v>315856</v>
          </cell>
          <cell r="N2360">
            <v>317028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 t="str">
            <v>453406</v>
          </cell>
          <cell r="B2361" t="str">
            <v>1251</v>
          </cell>
          <cell r="C2361" t="str">
            <v>12</v>
          </cell>
          <cell r="D2361" t="str">
            <v>23</v>
          </cell>
          <cell r="E2361">
            <v>13</v>
          </cell>
          <cell r="G2361">
            <v>4000</v>
          </cell>
          <cell r="H2361">
            <v>0</v>
          </cell>
          <cell r="I2361">
            <v>0</v>
          </cell>
          <cell r="J2361">
            <v>4790</v>
          </cell>
          <cell r="K2361">
            <v>0</v>
          </cell>
          <cell r="L2361">
            <v>4790</v>
          </cell>
          <cell r="M2361">
            <v>8790</v>
          </cell>
          <cell r="N2361">
            <v>7398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 t="str">
            <v>453406</v>
          </cell>
          <cell r="B2362" t="str">
            <v>1251</v>
          </cell>
          <cell r="C2362" t="str">
            <v>12</v>
          </cell>
          <cell r="D2362" t="str">
            <v>23</v>
          </cell>
          <cell r="E2362">
            <v>14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 t="str">
            <v>453406</v>
          </cell>
          <cell r="B2363" t="str">
            <v>1251</v>
          </cell>
          <cell r="C2363" t="str">
            <v>12</v>
          </cell>
          <cell r="D2363" t="str">
            <v>23</v>
          </cell>
          <cell r="E2363">
            <v>15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 t="str">
            <v>453406</v>
          </cell>
          <cell r="B2364" t="str">
            <v>1251</v>
          </cell>
          <cell r="C2364" t="str">
            <v>12</v>
          </cell>
          <cell r="D2364" t="str">
            <v>23</v>
          </cell>
          <cell r="E2364">
            <v>16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 t="str">
            <v>453406</v>
          </cell>
          <cell r="B2365" t="str">
            <v>1251</v>
          </cell>
          <cell r="C2365" t="str">
            <v>12</v>
          </cell>
          <cell r="D2365" t="str">
            <v>23</v>
          </cell>
          <cell r="E2365">
            <v>17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 t="str">
            <v>453406</v>
          </cell>
          <cell r="B2366" t="str">
            <v>1251</v>
          </cell>
          <cell r="C2366" t="str">
            <v>12</v>
          </cell>
          <cell r="D2366" t="str">
            <v>23</v>
          </cell>
          <cell r="E2366">
            <v>18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 t="str">
            <v>453406</v>
          </cell>
          <cell r="B2367" t="str">
            <v>1251</v>
          </cell>
          <cell r="C2367" t="str">
            <v>12</v>
          </cell>
          <cell r="D2367" t="str">
            <v>23</v>
          </cell>
          <cell r="E2367">
            <v>19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 t="str">
            <v>453406</v>
          </cell>
          <cell r="B2368" t="str">
            <v>1251</v>
          </cell>
          <cell r="C2368" t="str">
            <v>12</v>
          </cell>
          <cell r="D2368" t="str">
            <v>23</v>
          </cell>
          <cell r="E2368">
            <v>20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</row>
        <row r="2369">
          <cell r="A2369" t="str">
            <v>453406</v>
          </cell>
          <cell r="B2369" t="str">
            <v>1251</v>
          </cell>
          <cell r="C2369" t="str">
            <v>12</v>
          </cell>
          <cell r="D2369" t="str">
            <v>23</v>
          </cell>
          <cell r="E2369">
            <v>21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 t="str">
            <v>453406</v>
          </cell>
          <cell r="B2370" t="str">
            <v>1251</v>
          </cell>
          <cell r="C2370" t="str">
            <v>12</v>
          </cell>
          <cell r="D2370" t="str">
            <v>23</v>
          </cell>
          <cell r="E2370">
            <v>22</v>
          </cell>
          <cell r="G2370">
            <v>4000</v>
          </cell>
          <cell r="H2370">
            <v>0</v>
          </cell>
          <cell r="I2370">
            <v>0</v>
          </cell>
          <cell r="J2370">
            <v>4790</v>
          </cell>
          <cell r="K2370">
            <v>0</v>
          </cell>
          <cell r="L2370">
            <v>4790</v>
          </cell>
          <cell r="M2370">
            <v>8790</v>
          </cell>
          <cell r="N2370">
            <v>7398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 t="str">
            <v>453406</v>
          </cell>
          <cell r="B2371" t="str">
            <v>1251</v>
          </cell>
          <cell r="C2371" t="str">
            <v>12</v>
          </cell>
          <cell r="D2371" t="str">
            <v>23</v>
          </cell>
          <cell r="E2371">
            <v>23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 t="str">
            <v>453406</v>
          </cell>
          <cell r="B2372" t="str">
            <v>1251</v>
          </cell>
          <cell r="C2372" t="str">
            <v>12</v>
          </cell>
          <cell r="D2372" t="str">
            <v>23</v>
          </cell>
          <cell r="E2372">
            <v>24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 t="str">
            <v>453406</v>
          </cell>
          <cell r="B2373" t="str">
            <v>1251</v>
          </cell>
          <cell r="C2373" t="str">
            <v>12</v>
          </cell>
          <cell r="D2373" t="str">
            <v>23</v>
          </cell>
          <cell r="E2373">
            <v>25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 t="str">
            <v>453406</v>
          </cell>
          <cell r="B2374" t="str">
            <v>1251</v>
          </cell>
          <cell r="C2374" t="str">
            <v>12</v>
          </cell>
          <cell r="D2374" t="str">
            <v>23</v>
          </cell>
          <cell r="E2374">
            <v>26</v>
          </cell>
          <cell r="G2374">
            <v>436578</v>
          </cell>
          <cell r="H2374">
            <v>0</v>
          </cell>
          <cell r="I2374">
            <v>0</v>
          </cell>
          <cell r="J2374">
            <v>-111932</v>
          </cell>
          <cell r="K2374">
            <v>0</v>
          </cell>
          <cell r="L2374">
            <v>-111932</v>
          </cell>
          <cell r="M2374">
            <v>324646</v>
          </cell>
          <cell r="N2374">
            <v>324426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 t="str">
            <v>453406</v>
          </cell>
          <cell r="B2375" t="str">
            <v>1251</v>
          </cell>
          <cell r="C2375" t="str">
            <v>12</v>
          </cell>
          <cell r="D2375" t="str">
            <v>23</v>
          </cell>
          <cell r="E2375">
            <v>27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 t="str">
            <v>453406</v>
          </cell>
          <cell r="B2376" t="str">
            <v>1251</v>
          </cell>
          <cell r="C2376" t="str">
            <v>12</v>
          </cell>
          <cell r="D2376" t="str">
            <v>23</v>
          </cell>
          <cell r="E2376">
            <v>28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-7199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 t="str">
            <v>453406</v>
          </cell>
          <cell r="B2377" t="str">
            <v>1251</v>
          </cell>
          <cell r="C2377" t="str">
            <v>12</v>
          </cell>
          <cell r="D2377" t="str">
            <v>23</v>
          </cell>
          <cell r="E2377">
            <v>29</v>
          </cell>
          <cell r="G2377">
            <v>436578</v>
          </cell>
          <cell r="H2377">
            <v>0</v>
          </cell>
          <cell r="I2377">
            <v>0</v>
          </cell>
          <cell r="J2377">
            <v>-111932</v>
          </cell>
          <cell r="K2377">
            <v>0</v>
          </cell>
          <cell r="L2377">
            <v>-111932</v>
          </cell>
          <cell r="M2377">
            <v>324646</v>
          </cell>
          <cell r="N2377">
            <v>317227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 t="str">
            <v>453406</v>
          </cell>
          <cell r="B2378" t="str">
            <v>1251</v>
          </cell>
          <cell r="C2378" t="str">
            <v>12</v>
          </cell>
          <cell r="D2378" t="str">
            <v>23</v>
          </cell>
          <cell r="E2378">
            <v>30</v>
          </cell>
          <cell r="G2378">
            <v>77663</v>
          </cell>
          <cell r="H2378">
            <v>0</v>
          </cell>
          <cell r="I2378">
            <v>0</v>
          </cell>
          <cell r="J2378">
            <v>-28656</v>
          </cell>
          <cell r="K2378">
            <v>0</v>
          </cell>
          <cell r="L2378">
            <v>-28656</v>
          </cell>
          <cell r="M2378">
            <v>49007</v>
          </cell>
          <cell r="N2378">
            <v>49011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 t="str">
            <v>453406</v>
          </cell>
          <cell r="B2379" t="str">
            <v>1251</v>
          </cell>
          <cell r="C2379" t="str">
            <v>12</v>
          </cell>
          <cell r="D2379" t="str">
            <v>23</v>
          </cell>
          <cell r="E2379">
            <v>31</v>
          </cell>
          <cell r="G2379">
            <v>5200</v>
          </cell>
          <cell r="H2379">
            <v>0</v>
          </cell>
          <cell r="I2379">
            <v>0</v>
          </cell>
          <cell r="J2379">
            <v>-2217</v>
          </cell>
          <cell r="K2379">
            <v>0</v>
          </cell>
          <cell r="L2379">
            <v>-2217</v>
          </cell>
          <cell r="M2379">
            <v>2983</v>
          </cell>
          <cell r="N2379">
            <v>2794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 t="str">
            <v>453406</v>
          </cell>
          <cell r="B2380" t="str">
            <v>1251</v>
          </cell>
          <cell r="C2380" t="str">
            <v>12</v>
          </cell>
          <cell r="D2380" t="str">
            <v>23</v>
          </cell>
          <cell r="E2380">
            <v>32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 t="str">
            <v>453406</v>
          </cell>
          <cell r="B2381" t="str">
            <v>1251</v>
          </cell>
          <cell r="C2381" t="str">
            <v>12</v>
          </cell>
          <cell r="D2381" t="str">
            <v>23</v>
          </cell>
          <cell r="E2381">
            <v>33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 t="str">
            <v>453406</v>
          </cell>
          <cell r="B2382" t="str">
            <v>1251</v>
          </cell>
          <cell r="C2382" t="str">
            <v>12</v>
          </cell>
          <cell r="D2382" t="str">
            <v>23</v>
          </cell>
          <cell r="E2382">
            <v>34</v>
          </cell>
          <cell r="G2382">
            <v>353715</v>
          </cell>
          <cell r="H2382">
            <v>0</v>
          </cell>
          <cell r="I2382">
            <v>0</v>
          </cell>
          <cell r="J2382">
            <v>-91730</v>
          </cell>
          <cell r="K2382">
            <v>0</v>
          </cell>
          <cell r="L2382">
            <v>-91730</v>
          </cell>
          <cell r="M2382">
            <v>261985</v>
          </cell>
          <cell r="N2382">
            <v>261950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 t="str">
            <v>453406</v>
          </cell>
          <cell r="B2383" t="str">
            <v>1251</v>
          </cell>
          <cell r="C2383" t="str">
            <v>12</v>
          </cell>
          <cell r="D2383" t="str">
            <v>23</v>
          </cell>
          <cell r="E2383">
            <v>35</v>
          </cell>
          <cell r="G2383">
            <v>0</v>
          </cell>
          <cell r="H2383">
            <v>0</v>
          </cell>
          <cell r="I2383">
            <v>0</v>
          </cell>
          <cell r="J2383">
            <v>10671</v>
          </cell>
          <cell r="K2383">
            <v>0</v>
          </cell>
          <cell r="L2383">
            <v>10671</v>
          </cell>
          <cell r="M2383">
            <v>10671</v>
          </cell>
          <cell r="N2383">
            <v>10671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 t="str">
            <v>453406</v>
          </cell>
          <cell r="B2384" t="str">
            <v>1251</v>
          </cell>
          <cell r="C2384" t="str">
            <v>12</v>
          </cell>
          <cell r="D2384" t="str">
            <v>23</v>
          </cell>
          <cell r="E2384">
            <v>36</v>
          </cell>
          <cell r="G2384">
            <v>436578</v>
          </cell>
          <cell r="H2384">
            <v>0</v>
          </cell>
          <cell r="I2384">
            <v>0</v>
          </cell>
          <cell r="J2384">
            <v>-111932</v>
          </cell>
          <cell r="K2384">
            <v>0</v>
          </cell>
          <cell r="L2384">
            <v>-111932</v>
          </cell>
          <cell r="M2384">
            <v>324646</v>
          </cell>
          <cell r="N2384">
            <v>324426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 t="str">
            <v>453406</v>
          </cell>
          <cell r="B2385" t="str">
            <v>1251</v>
          </cell>
          <cell r="C2385" t="str">
            <v>12</v>
          </cell>
          <cell r="D2385" t="str">
            <v>23</v>
          </cell>
          <cell r="E2385">
            <v>37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 t="str">
            <v>453406</v>
          </cell>
          <cell r="B2386" t="str">
            <v>1251</v>
          </cell>
          <cell r="C2386" t="str">
            <v>12</v>
          </cell>
          <cell r="D2386" t="str">
            <v>23</v>
          </cell>
          <cell r="E2386">
            <v>38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-399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 t="str">
            <v>453406</v>
          </cell>
          <cell r="B2387" t="str">
            <v>1251</v>
          </cell>
          <cell r="C2387" t="str">
            <v>12</v>
          </cell>
          <cell r="D2387" t="str">
            <v>23</v>
          </cell>
          <cell r="E2387">
            <v>39</v>
          </cell>
          <cell r="G2387">
            <v>436578</v>
          </cell>
          <cell r="H2387">
            <v>0</v>
          </cell>
          <cell r="I2387">
            <v>0</v>
          </cell>
          <cell r="J2387">
            <v>-111932</v>
          </cell>
          <cell r="K2387">
            <v>0</v>
          </cell>
          <cell r="L2387">
            <v>-111932</v>
          </cell>
          <cell r="M2387">
            <v>324646</v>
          </cell>
          <cell r="N2387">
            <v>324027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 t="str">
            <v>453406</v>
          </cell>
          <cell r="B2388" t="str">
            <v>1251</v>
          </cell>
          <cell r="C2388" t="str">
            <v>12</v>
          </cell>
          <cell r="D2388" t="str">
            <v>24</v>
          </cell>
          <cell r="E2388">
            <v>1</v>
          </cell>
          <cell r="G2388">
            <v>3664</v>
          </cell>
          <cell r="H2388">
            <v>0</v>
          </cell>
          <cell r="I2388">
            <v>207</v>
          </cell>
          <cell r="J2388">
            <v>0</v>
          </cell>
          <cell r="K2388">
            <v>3871</v>
          </cell>
          <cell r="L2388">
            <v>313356</v>
          </cell>
          <cell r="M2388">
            <v>317227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 t="str">
            <v>453406</v>
          </cell>
          <cell r="B2389" t="str">
            <v>1251</v>
          </cell>
          <cell r="C2389" t="str">
            <v>12</v>
          </cell>
          <cell r="D2389" t="str">
            <v>29</v>
          </cell>
          <cell r="E2389">
            <v>1</v>
          </cell>
          <cell r="G2389">
            <v>3664</v>
          </cell>
          <cell r="H2389">
            <v>0</v>
          </cell>
          <cell r="I2389">
            <v>207</v>
          </cell>
          <cell r="J2389">
            <v>0</v>
          </cell>
          <cell r="K2389">
            <v>3871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7199</v>
          </cell>
          <cell r="R2389">
            <v>0</v>
          </cell>
          <cell r="S2389">
            <v>399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 t="str">
            <v>453406</v>
          </cell>
          <cell r="B2390" t="str">
            <v>1251</v>
          </cell>
          <cell r="C2390" t="str">
            <v>12</v>
          </cell>
          <cell r="D2390" t="str">
            <v>29</v>
          </cell>
          <cell r="E2390">
            <v>9</v>
          </cell>
          <cell r="G2390">
            <v>0</v>
          </cell>
          <cell r="H2390">
            <v>0</v>
          </cell>
          <cell r="I2390">
            <v>6800</v>
          </cell>
          <cell r="J2390">
            <v>0</v>
          </cell>
          <cell r="K2390">
            <v>-3251</v>
          </cell>
          <cell r="L2390">
            <v>0</v>
          </cell>
          <cell r="M2390">
            <v>-624</v>
          </cell>
          <cell r="N2390">
            <v>0</v>
          </cell>
          <cell r="O2390">
            <v>14546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17883</v>
          </cell>
          <cell r="V2390">
            <v>0</v>
          </cell>
          <cell r="W2390">
            <v>0</v>
          </cell>
        </row>
        <row r="2391">
          <cell r="A2391" t="str">
            <v>453406</v>
          </cell>
          <cell r="B2391" t="str">
            <v>1251</v>
          </cell>
          <cell r="C2391" t="str">
            <v>12</v>
          </cell>
          <cell r="D2391" t="str">
            <v>29</v>
          </cell>
          <cell r="E2391">
            <v>17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32429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32429</v>
          </cell>
          <cell r="R2391">
            <v>0</v>
          </cell>
          <cell r="S2391">
            <v>0</v>
          </cell>
          <cell r="T2391">
            <v>0</v>
          </cell>
          <cell r="U2391">
            <v>23113</v>
          </cell>
          <cell r="V2391">
            <v>0</v>
          </cell>
          <cell r="W2391">
            <v>0</v>
          </cell>
        </row>
        <row r="2392">
          <cell r="A2392" t="str">
            <v>453406</v>
          </cell>
          <cell r="B2392" t="str">
            <v>1251</v>
          </cell>
          <cell r="C2392" t="str">
            <v>12</v>
          </cell>
          <cell r="D2392" t="str">
            <v>29</v>
          </cell>
          <cell r="E2392">
            <v>25</v>
          </cell>
          <cell r="G2392">
            <v>9316</v>
          </cell>
          <cell r="H2392">
            <v>0</v>
          </cell>
          <cell r="I2392">
            <v>64858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 t="str">
            <v>453406</v>
          </cell>
          <cell r="B2393" t="str">
            <v>1251</v>
          </cell>
          <cell r="C2393" t="str">
            <v>12</v>
          </cell>
          <cell r="D2393" t="str">
            <v>30</v>
          </cell>
          <cell r="E2393">
            <v>1</v>
          </cell>
          <cell r="G2393">
            <v>2750</v>
          </cell>
          <cell r="H2393">
            <v>0</v>
          </cell>
          <cell r="I2393">
            <v>2733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 t="str">
            <v>453406</v>
          </cell>
          <cell r="B2394" t="str">
            <v>1251</v>
          </cell>
          <cell r="C2394" t="str">
            <v>12</v>
          </cell>
          <cell r="D2394" t="str">
            <v>30</v>
          </cell>
          <cell r="E2394">
            <v>9</v>
          </cell>
          <cell r="G2394">
            <v>2733</v>
          </cell>
          <cell r="H2394">
            <v>0</v>
          </cell>
          <cell r="I2394">
            <v>2750</v>
          </cell>
          <cell r="J2394">
            <v>0</v>
          </cell>
          <cell r="K2394">
            <v>3357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3357</v>
          </cell>
          <cell r="T2394">
            <v>0</v>
          </cell>
          <cell r="U2394">
            <v>-624</v>
          </cell>
          <cell r="V2394">
            <v>0</v>
          </cell>
          <cell r="W2394">
            <v>0</v>
          </cell>
        </row>
        <row r="2395">
          <cell r="A2395" t="str">
            <v>453406</v>
          </cell>
          <cell r="B2395" t="str">
            <v>1251</v>
          </cell>
          <cell r="C2395" t="str">
            <v>12</v>
          </cell>
          <cell r="D2395" t="str">
            <v>30</v>
          </cell>
          <cell r="E2395">
            <v>17</v>
          </cell>
          <cell r="G2395">
            <v>571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-1195</v>
          </cell>
          <cell r="R2395">
            <v>0</v>
          </cell>
          <cell r="S2395">
            <v>0</v>
          </cell>
          <cell r="T2395">
            <v>0</v>
          </cell>
          <cell r="U2395">
            <v>-624</v>
          </cell>
          <cell r="V2395">
            <v>0</v>
          </cell>
          <cell r="W2395">
            <v>0</v>
          </cell>
        </row>
        <row r="2396">
          <cell r="A2396" t="str">
            <v>453406</v>
          </cell>
          <cell r="B2396" t="str">
            <v>1251</v>
          </cell>
          <cell r="C2396" t="str">
            <v>12</v>
          </cell>
          <cell r="D2396" t="str">
            <v>34</v>
          </cell>
          <cell r="E2396">
            <v>0</v>
          </cell>
          <cell r="G2396">
            <v>84</v>
          </cell>
          <cell r="H2396">
            <v>2052</v>
          </cell>
          <cell r="I2396">
            <v>0</v>
          </cell>
          <cell r="J2396">
            <v>0</v>
          </cell>
          <cell r="K2396">
            <v>462</v>
          </cell>
          <cell r="L2396">
            <v>0</v>
          </cell>
          <cell r="M2396">
            <v>0</v>
          </cell>
          <cell r="N2396">
            <v>0</v>
          </cell>
          <cell r="O2396">
            <v>2514</v>
          </cell>
          <cell r="P2396">
            <v>135</v>
          </cell>
          <cell r="Q2396">
            <v>1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 t="str">
            <v>453406</v>
          </cell>
          <cell r="B2397" t="str">
            <v>1251</v>
          </cell>
          <cell r="C2397" t="str">
            <v>12</v>
          </cell>
          <cell r="D2397" t="str">
            <v>34</v>
          </cell>
          <cell r="E2397">
            <v>0</v>
          </cell>
          <cell r="G2397">
            <v>89</v>
          </cell>
          <cell r="H2397">
            <v>20471</v>
          </cell>
          <cell r="I2397">
            <v>0</v>
          </cell>
          <cell r="J2397">
            <v>0</v>
          </cell>
          <cell r="K2397">
            <v>1832</v>
          </cell>
          <cell r="L2397">
            <v>100</v>
          </cell>
          <cell r="M2397">
            <v>0</v>
          </cell>
          <cell r="N2397">
            <v>0</v>
          </cell>
          <cell r="O2397">
            <v>22403</v>
          </cell>
          <cell r="P2397">
            <v>2109</v>
          </cell>
          <cell r="Q2397">
            <v>9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 t="str">
            <v>453406</v>
          </cell>
          <cell r="B2398" t="str">
            <v>1251</v>
          </cell>
          <cell r="C2398" t="str">
            <v>12</v>
          </cell>
          <cell r="D2398" t="str">
            <v>34</v>
          </cell>
          <cell r="E2398">
            <v>0</v>
          </cell>
          <cell r="G2398">
            <v>90</v>
          </cell>
          <cell r="H2398">
            <v>2006</v>
          </cell>
          <cell r="I2398">
            <v>0</v>
          </cell>
          <cell r="J2398">
            <v>0</v>
          </cell>
          <cell r="K2398">
            <v>151</v>
          </cell>
          <cell r="L2398">
            <v>0</v>
          </cell>
          <cell r="M2398">
            <v>0</v>
          </cell>
          <cell r="N2398">
            <v>0</v>
          </cell>
          <cell r="O2398">
            <v>2157</v>
          </cell>
          <cell r="P2398">
            <v>494</v>
          </cell>
          <cell r="Q2398">
            <v>1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 t="str">
            <v>453406</v>
          </cell>
          <cell r="B2399" t="str">
            <v>1251</v>
          </cell>
          <cell r="C2399" t="str">
            <v>12</v>
          </cell>
          <cell r="D2399" t="str">
            <v>34</v>
          </cell>
          <cell r="E2399">
            <v>0</v>
          </cell>
          <cell r="G2399">
            <v>92</v>
          </cell>
          <cell r="H2399">
            <v>1096</v>
          </cell>
          <cell r="I2399">
            <v>0</v>
          </cell>
          <cell r="J2399">
            <v>0</v>
          </cell>
          <cell r="K2399">
            <v>76</v>
          </cell>
          <cell r="L2399">
            <v>38</v>
          </cell>
          <cell r="M2399">
            <v>0</v>
          </cell>
          <cell r="N2399">
            <v>0</v>
          </cell>
          <cell r="O2399">
            <v>1210</v>
          </cell>
          <cell r="P2399">
            <v>0</v>
          </cell>
          <cell r="Q2399">
            <v>1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</row>
        <row r="2400">
          <cell r="A2400" t="str">
            <v>453406</v>
          </cell>
          <cell r="B2400" t="str">
            <v>1251</v>
          </cell>
          <cell r="C2400" t="str">
            <v>12</v>
          </cell>
          <cell r="D2400" t="str">
            <v>34</v>
          </cell>
          <cell r="E2400">
            <v>0</v>
          </cell>
          <cell r="G2400">
            <v>94</v>
          </cell>
          <cell r="H2400">
            <v>10567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10567</v>
          </cell>
          <cell r="P2400">
            <v>0</v>
          </cell>
          <cell r="Q2400">
            <v>17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</row>
        <row r="2401">
          <cell r="A2401" t="str">
            <v>453406</v>
          </cell>
          <cell r="B2401" t="str">
            <v>1251</v>
          </cell>
          <cell r="C2401" t="str">
            <v>12</v>
          </cell>
          <cell r="D2401" t="str">
            <v>34</v>
          </cell>
          <cell r="E2401">
            <v>0</v>
          </cell>
          <cell r="G2401">
            <v>95</v>
          </cell>
          <cell r="H2401">
            <v>8213</v>
          </cell>
          <cell r="I2401">
            <v>0</v>
          </cell>
          <cell r="J2401">
            <v>0</v>
          </cell>
          <cell r="K2401">
            <v>0</v>
          </cell>
          <cell r="L2401">
            <v>43</v>
          </cell>
          <cell r="M2401">
            <v>0</v>
          </cell>
          <cell r="N2401">
            <v>0</v>
          </cell>
          <cell r="O2401">
            <v>8256</v>
          </cell>
          <cell r="P2401">
            <v>244</v>
          </cell>
          <cell r="Q2401">
            <v>11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 t="str">
            <v>453406</v>
          </cell>
          <cell r="B2402" t="str">
            <v>1251</v>
          </cell>
          <cell r="C2402" t="str">
            <v>12</v>
          </cell>
          <cell r="D2402" t="str">
            <v>34</v>
          </cell>
          <cell r="E2402">
            <v>0</v>
          </cell>
          <cell r="G2402">
            <v>96</v>
          </cell>
          <cell r="H2402">
            <v>4081</v>
          </cell>
          <cell r="I2402">
            <v>0</v>
          </cell>
          <cell r="J2402">
            <v>0</v>
          </cell>
          <cell r="K2402">
            <v>0</v>
          </cell>
          <cell r="L2402">
            <v>9</v>
          </cell>
          <cell r="M2402">
            <v>0</v>
          </cell>
          <cell r="N2402">
            <v>0</v>
          </cell>
          <cell r="O2402">
            <v>4090</v>
          </cell>
          <cell r="P2402">
            <v>0</v>
          </cell>
          <cell r="Q2402">
            <v>5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 t="str">
            <v>453406</v>
          </cell>
          <cell r="B2403" t="str">
            <v>1251</v>
          </cell>
          <cell r="C2403" t="str">
            <v>12</v>
          </cell>
          <cell r="D2403" t="str">
            <v>34</v>
          </cell>
          <cell r="E2403">
            <v>0</v>
          </cell>
          <cell r="G2403">
            <v>97</v>
          </cell>
          <cell r="H2403">
            <v>6949</v>
          </cell>
          <cell r="I2403">
            <v>0</v>
          </cell>
          <cell r="J2403">
            <v>0</v>
          </cell>
          <cell r="K2403">
            <v>0</v>
          </cell>
          <cell r="L2403">
            <v>15</v>
          </cell>
          <cell r="M2403">
            <v>0</v>
          </cell>
          <cell r="N2403">
            <v>0</v>
          </cell>
          <cell r="O2403">
            <v>6964</v>
          </cell>
          <cell r="P2403">
            <v>289</v>
          </cell>
          <cell r="Q2403">
            <v>6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 t="str">
            <v>453406</v>
          </cell>
          <cell r="B2404" t="str">
            <v>1251</v>
          </cell>
          <cell r="C2404" t="str">
            <v>12</v>
          </cell>
          <cell r="D2404" t="str">
            <v>34</v>
          </cell>
          <cell r="E2404">
            <v>0</v>
          </cell>
          <cell r="G2404">
            <v>98</v>
          </cell>
          <cell r="H2404">
            <v>4076</v>
          </cell>
          <cell r="I2404">
            <v>0</v>
          </cell>
          <cell r="J2404">
            <v>0</v>
          </cell>
          <cell r="K2404">
            <v>45</v>
          </cell>
          <cell r="L2404">
            <v>15</v>
          </cell>
          <cell r="M2404">
            <v>0</v>
          </cell>
          <cell r="N2404">
            <v>0</v>
          </cell>
          <cell r="O2404">
            <v>4136</v>
          </cell>
          <cell r="P2404">
            <v>412</v>
          </cell>
          <cell r="Q2404">
            <v>5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 t="str">
            <v>453406</v>
          </cell>
          <cell r="B2405" t="str">
            <v>1251</v>
          </cell>
          <cell r="C2405" t="str">
            <v>12</v>
          </cell>
          <cell r="D2405" t="str">
            <v>34</v>
          </cell>
          <cell r="E2405">
            <v>0</v>
          </cell>
          <cell r="G2405">
            <v>99</v>
          </cell>
          <cell r="H2405">
            <v>26799</v>
          </cell>
          <cell r="I2405">
            <v>0</v>
          </cell>
          <cell r="J2405">
            <v>0</v>
          </cell>
          <cell r="K2405">
            <v>771</v>
          </cell>
          <cell r="L2405">
            <v>0</v>
          </cell>
          <cell r="M2405">
            <v>0</v>
          </cell>
          <cell r="N2405">
            <v>0</v>
          </cell>
          <cell r="O2405">
            <v>27570</v>
          </cell>
          <cell r="P2405">
            <v>6297</v>
          </cell>
          <cell r="Q2405">
            <v>26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 t="str">
            <v>453406</v>
          </cell>
          <cell r="B2406" t="str">
            <v>1251</v>
          </cell>
          <cell r="C2406" t="str">
            <v>12</v>
          </cell>
          <cell r="D2406" t="str">
            <v>34</v>
          </cell>
          <cell r="E2406">
            <v>0</v>
          </cell>
          <cell r="G2406">
            <v>101</v>
          </cell>
          <cell r="H2406">
            <v>29928</v>
          </cell>
          <cell r="I2406">
            <v>0</v>
          </cell>
          <cell r="J2406">
            <v>0</v>
          </cell>
          <cell r="K2406">
            <v>849</v>
          </cell>
          <cell r="L2406">
            <v>30</v>
          </cell>
          <cell r="M2406">
            <v>0</v>
          </cell>
          <cell r="N2406">
            <v>0</v>
          </cell>
          <cell r="O2406">
            <v>30807</v>
          </cell>
          <cell r="P2406">
            <v>6336</v>
          </cell>
          <cell r="Q2406">
            <v>26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 t="str">
            <v>453406</v>
          </cell>
          <cell r="B2407" t="str">
            <v>1251</v>
          </cell>
          <cell r="C2407" t="str">
            <v>12</v>
          </cell>
          <cell r="D2407" t="str">
            <v>34</v>
          </cell>
          <cell r="E2407">
            <v>0</v>
          </cell>
          <cell r="G2407">
            <v>102</v>
          </cell>
          <cell r="H2407">
            <v>3200</v>
          </cell>
          <cell r="I2407">
            <v>0</v>
          </cell>
          <cell r="J2407">
            <v>0</v>
          </cell>
          <cell r="K2407">
            <v>1045</v>
          </cell>
          <cell r="L2407">
            <v>0</v>
          </cell>
          <cell r="M2407">
            <v>0</v>
          </cell>
          <cell r="N2407">
            <v>0</v>
          </cell>
          <cell r="O2407">
            <v>4245</v>
          </cell>
          <cell r="P2407">
            <v>630</v>
          </cell>
          <cell r="Q2407">
            <v>2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 t="str">
            <v>453406</v>
          </cell>
          <cell r="B2408" t="str">
            <v>1251</v>
          </cell>
          <cell r="C2408" t="str">
            <v>12</v>
          </cell>
          <cell r="D2408" t="str">
            <v>34</v>
          </cell>
          <cell r="E2408">
            <v>0</v>
          </cell>
          <cell r="G2408">
            <v>105</v>
          </cell>
          <cell r="H2408">
            <v>119438</v>
          </cell>
          <cell r="I2408">
            <v>0</v>
          </cell>
          <cell r="J2408">
            <v>0</v>
          </cell>
          <cell r="K2408">
            <v>5231</v>
          </cell>
          <cell r="L2408">
            <v>250</v>
          </cell>
          <cell r="M2408">
            <v>0</v>
          </cell>
          <cell r="N2408">
            <v>0</v>
          </cell>
          <cell r="O2408">
            <v>124919</v>
          </cell>
          <cell r="P2408">
            <v>16946</v>
          </cell>
          <cell r="Q2408">
            <v>110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 t="str">
            <v>453406</v>
          </cell>
          <cell r="B2409" t="str">
            <v>1251</v>
          </cell>
          <cell r="C2409" t="str">
            <v>12</v>
          </cell>
          <cell r="D2409" t="str">
            <v>34</v>
          </cell>
          <cell r="E2409">
            <v>0</v>
          </cell>
          <cell r="G2409">
            <v>151</v>
          </cell>
          <cell r="H2409">
            <v>119438</v>
          </cell>
          <cell r="I2409">
            <v>0</v>
          </cell>
          <cell r="J2409">
            <v>0</v>
          </cell>
          <cell r="K2409">
            <v>5231</v>
          </cell>
          <cell r="L2409">
            <v>250</v>
          </cell>
          <cell r="M2409">
            <v>0</v>
          </cell>
          <cell r="N2409">
            <v>0</v>
          </cell>
          <cell r="O2409">
            <v>124919</v>
          </cell>
          <cell r="P2409">
            <v>16946</v>
          </cell>
          <cell r="Q2409">
            <v>110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 t="str">
            <v>453406</v>
          </cell>
          <cell r="B2410" t="str">
            <v>1251</v>
          </cell>
          <cell r="C2410" t="str">
            <v>12</v>
          </cell>
          <cell r="D2410" t="str">
            <v>34</v>
          </cell>
          <cell r="E2410">
            <v>0</v>
          </cell>
          <cell r="G2410">
            <v>153</v>
          </cell>
          <cell r="H2410">
            <v>7476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7476</v>
          </cell>
          <cell r="P2410">
            <v>609</v>
          </cell>
          <cell r="Q2410">
            <v>4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 t="str">
            <v>453406</v>
          </cell>
          <cell r="B2411" t="str">
            <v>1251</v>
          </cell>
          <cell r="C2411" t="str">
            <v>12</v>
          </cell>
          <cell r="D2411" t="str">
            <v>34</v>
          </cell>
          <cell r="E2411">
            <v>0</v>
          </cell>
          <cell r="G2411">
            <v>157</v>
          </cell>
          <cell r="H2411">
            <v>7476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7476</v>
          </cell>
          <cell r="P2411">
            <v>609</v>
          </cell>
          <cell r="Q2411">
            <v>4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 t="str">
            <v>453406</v>
          </cell>
          <cell r="B2412" t="str">
            <v>1251</v>
          </cell>
          <cell r="C2412" t="str">
            <v>12</v>
          </cell>
          <cell r="D2412" t="str">
            <v>34</v>
          </cell>
          <cell r="E2412">
            <v>0</v>
          </cell>
          <cell r="G2412">
            <v>158</v>
          </cell>
          <cell r="H2412">
            <v>126914</v>
          </cell>
          <cell r="I2412">
            <v>0</v>
          </cell>
          <cell r="J2412">
            <v>0</v>
          </cell>
          <cell r="K2412">
            <v>5231</v>
          </cell>
          <cell r="L2412">
            <v>250</v>
          </cell>
          <cell r="M2412">
            <v>0</v>
          </cell>
          <cell r="N2412">
            <v>0</v>
          </cell>
          <cell r="O2412">
            <v>132395</v>
          </cell>
          <cell r="P2412">
            <v>17555</v>
          </cell>
          <cell r="Q2412">
            <v>114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 t="str">
            <v>453406</v>
          </cell>
          <cell r="B2413" t="str">
            <v>1251</v>
          </cell>
          <cell r="C2413" t="str">
            <v>12</v>
          </cell>
          <cell r="D2413" t="str">
            <v>35</v>
          </cell>
          <cell r="E2413">
            <v>1</v>
          </cell>
          <cell r="G2413">
            <v>124919</v>
          </cell>
          <cell r="H2413">
            <v>7476</v>
          </cell>
          <cell r="I2413">
            <v>0</v>
          </cell>
          <cell r="J2413">
            <v>0</v>
          </cell>
          <cell r="K2413">
            <v>132395</v>
          </cell>
          <cell r="L2413">
            <v>16946</v>
          </cell>
          <cell r="M2413">
            <v>609</v>
          </cell>
          <cell r="N2413">
            <v>0</v>
          </cell>
          <cell r="O2413">
            <v>0</v>
          </cell>
          <cell r="P2413">
            <v>17555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 t="str">
            <v>453406</v>
          </cell>
          <cell r="B2414" t="str">
            <v>1251</v>
          </cell>
          <cell r="C2414" t="str">
            <v>12</v>
          </cell>
          <cell r="D2414" t="str">
            <v>35</v>
          </cell>
          <cell r="E2414">
            <v>4</v>
          </cell>
          <cell r="G2414">
            <v>3441</v>
          </cell>
          <cell r="H2414">
            <v>105</v>
          </cell>
          <cell r="I2414">
            <v>0</v>
          </cell>
          <cell r="J2414">
            <v>0</v>
          </cell>
          <cell r="K2414">
            <v>3546</v>
          </cell>
          <cell r="L2414">
            <v>4762</v>
          </cell>
          <cell r="M2414">
            <v>326</v>
          </cell>
          <cell r="N2414">
            <v>0</v>
          </cell>
          <cell r="O2414">
            <v>0</v>
          </cell>
          <cell r="P2414">
            <v>5088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 t="str">
            <v>453406</v>
          </cell>
          <cell r="B2415" t="str">
            <v>1251</v>
          </cell>
          <cell r="C2415" t="str">
            <v>12</v>
          </cell>
          <cell r="D2415" t="str">
            <v>35</v>
          </cell>
          <cell r="E2415">
            <v>7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25149</v>
          </cell>
          <cell r="M2415">
            <v>1040</v>
          </cell>
          <cell r="N2415">
            <v>0</v>
          </cell>
          <cell r="O2415">
            <v>0</v>
          </cell>
          <cell r="P2415">
            <v>26189</v>
          </cell>
          <cell r="Q2415">
            <v>0</v>
          </cell>
          <cell r="R2415">
            <v>0</v>
          </cell>
          <cell r="S2415">
            <v>7945</v>
          </cell>
          <cell r="T2415">
            <v>0</v>
          </cell>
          <cell r="U2415">
            <v>7945</v>
          </cell>
          <cell r="V2415">
            <v>0</v>
          </cell>
          <cell r="W2415">
            <v>0</v>
          </cell>
        </row>
        <row r="2416">
          <cell r="A2416" t="str">
            <v>453406</v>
          </cell>
          <cell r="B2416" t="str">
            <v>1251</v>
          </cell>
          <cell r="C2416" t="str">
            <v>12</v>
          </cell>
          <cell r="D2416" t="str">
            <v>35</v>
          </cell>
          <cell r="E2416">
            <v>10</v>
          </cell>
          <cell r="G2416">
            <v>150068</v>
          </cell>
          <cell r="H2416">
            <v>8516</v>
          </cell>
          <cell r="I2416">
            <v>7945</v>
          </cell>
          <cell r="J2416">
            <v>0</v>
          </cell>
          <cell r="K2416">
            <v>166529</v>
          </cell>
          <cell r="L2416">
            <v>106</v>
          </cell>
          <cell r="M2416">
            <v>14</v>
          </cell>
          <cell r="N2416">
            <v>0</v>
          </cell>
          <cell r="O2416">
            <v>0</v>
          </cell>
          <cell r="P2416">
            <v>120</v>
          </cell>
          <cell r="Q2416">
            <v>119</v>
          </cell>
          <cell r="R2416">
            <v>11</v>
          </cell>
          <cell r="S2416">
            <v>0</v>
          </cell>
          <cell r="T2416">
            <v>0</v>
          </cell>
          <cell r="U2416">
            <v>130</v>
          </cell>
          <cell r="V2416">
            <v>0</v>
          </cell>
          <cell r="W2416">
            <v>0</v>
          </cell>
        </row>
        <row r="2417">
          <cell r="A2417" t="str">
            <v>453406</v>
          </cell>
          <cell r="B2417" t="str">
            <v>1251</v>
          </cell>
          <cell r="C2417" t="str">
            <v>12</v>
          </cell>
          <cell r="D2417" t="str">
            <v>35</v>
          </cell>
          <cell r="E2417">
            <v>13</v>
          </cell>
          <cell r="G2417">
            <v>114</v>
          </cell>
          <cell r="H2417">
            <v>8</v>
          </cell>
          <cell r="I2417">
            <v>8</v>
          </cell>
          <cell r="J2417">
            <v>0</v>
          </cell>
          <cell r="K2417">
            <v>130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 t="str">
            <v>453406</v>
          </cell>
          <cell r="B2418" t="str">
            <v>1251</v>
          </cell>
          <cell r="C2418" t="str">
            <v>12</v>
          </cell>
          <cell r="D2418" t="str">
            <v>35</v>
          </cell>
          <cell r="E2418">
            <v>16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110</v>
          </cell>
          <cell r="R2418">
            <v>4</v>
          </cell>
          <cell r="S2418">
            <v>3</v>
          </cell>
          <cell r="T2418">
            <v>0</v>
          </cell>
          <cell r="U2418">
            <v>117</v>
          </cell>
          <cell r="V2418">
            <v>0</v>
          </cell>
          <cell r="W2418">
            <v>0</v>
          </cell>
        </row>
        <row r="2419">
          <cell r="A2419" t="str">
            <v>453406</v>
          </cell>
          <cell r="B2419" t="str">
            <v>1251</v>
          </cell>
          <cell r="C2419" t="str">
            <v>12</v>
          </cell>
          <cell r="D2419" t="str">
            <v>35</v>
          </cell>
          <cell r="E2419">
            <v>19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</row>
        <row r="2420">
          <cell r="A2420" t="str">
            <v>453406</v>
          </cell>
          <cell r="B2420" t="str">
            <v>1251</v>
          </cell>
          <cell r="C2420" t="str">
            <v>12</v>
          </cell>
          <cell r="D2420" t="str">
            <v>37</v>
          </cell>
          <cell r="E2420">
            <v>0</v>
          </cell>
          <cell r="G2420">
            <v>55232301</v>
          </cell>
          <cell r="H2420">
            <v>0</v>
          </cell>
          <cell r="I2420">
            <v>-1210</v>
          </cell>
          <cell r="J2420">
            <v>1131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 t="str">
            <v>453406</v>
          </cell>
          <cell r="B2421" t="str">
            <v>1251</v>
          </cell>
          <cell r="C2421" t="str">
            <v>12</v>
          </cell>
          <cell r="D2421" t="str">
            <v>37</v>
          </cell>
          <cell r="E2421">
            <v>0</v>
          </cell>
          <cell r="G2421">
            <v>55232302</v>
          </cell>
          <cell r="H2421">
            <v>0</v>
          </cell>
          <cell r="I2421">
            <v>0</v>
          </cell>
          <cell r="J2421">
            <v>138008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 t="str">
            <v>453406</v>
          </cell>
          <cell r="B2422" t="str">
            <v>1251</v>
          </cell>
          <cell r="C2422" t="str">
            <v>12</v>
          </cell>
          <cell r="D2422" t="str">
            <v>37</v>
          </cell>
          <cell r="E2422">
            <v>0</v>
          </cell>
          <cell r="G2422">
            <v>75176801</v>
          </cell>
          <cell r="H2422">
            <v>0</v>
          </cell>
          <cell r="I2422">
            <v>-869</v>
          </cell>
          <cell r="J2422">
            <v>579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 t="str">
            <v>453406</v>
          </cell>
          <cell r="B2423" t="str">
            <v>1251</v>
          </cell>
          <cell r="C2423" t="str">
            <v>12</v>
          </cell>
          <cell r="D2423" t="str">
            <v>37</v>
          </cell>
          <cell r="E2423">
            <v>0</v>
          </cell>
          <cell r="G2423">
            <v>80214401</v>
          </cell>
          <cell r="H2423">
            <v>0</v>
          </cell>
          <cell r="I2423">
            <v>-40</v>
          </cell>
          <cell r="J2423">
            <v>26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 t="str">
            <v>453406</v>
          </cell>
          <cell r="B2424" t="str">
            <v>1251</v>
          </cell>
          <cell r="C2424" t="str">
            <v>12</v>
          </cell>
          <cell r="D2424" t="str">
            <v>37</v>
          </cell>
          <cell r="E2424">
            <v>0</v>
          </cell>
          <cell r="G2424">
            <v>80214402</v>
          </cell>
          <cell r="H2424">
            <v>0</v>
          </cell>
          <cell r="I2424">
            <v>0</v>
          </cell>
          <cell r="J2424">
            <v>1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 t="str">
            <v>453406</v>
          </cell>
          <cell r="B2425" t="str">
            <v>1251</v>
          </cell>
          <cell r="C2425" t="str">
            <v>12</v>
          </cell>
          <cell r="D2425" t="str">
            <v>37</v>
          </cell>
          <cell r="E2425">
            <v>0</v>
          </cell>
          <cell r="G2425">
            <v>80217701</v>
          </cell>
          <cell r="H2425">
            <v>0</v>
          </cell>
          <cell r="I2425">
            <v>-403</v>
          </cell>
          <cell r="J2425">
            <v>269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 t="str">
            <v>453406</v>
          </cell>
          <cell r="B2426" t="str">
            <v>1251</v>
          </cell>
          <cell r="C2426" t="str">
            <v>12</v>
          </cell>
          <cell r="D2426" t="str">
            <v>37</v>
          </cell>
          <cell r="E2426">
            <v>0</v>
          </cell>
          <cell r="G2426">
            <v>80217702</v>
          </cell>
          <cell r="H2426">
            <v>0</v>
          </cell>
          <cell r="I2426">
            <v>0</v>
          </cell>
          <cell r="J2426">
            <v>9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 t="str">
            <v>453406</v>
          </cell>
          <cell r="B2427" t="str">
            <v>1251</v>
          </cell>
          <cell r="C2427" t="str">
            <v>12</v>
          </cell>
          <cell r="D2427" t="str">
            <v>37</v>
          </cell>
          <cell r="E2427">
            <v>0</v>
          </cell>
          <cell r="G2427">
            <v>80221401</v>
          </cell>
          <cell r="H2427">
            <v>0</v>
          </cell>
          <cell r="I2427">
            <v>-166</v>
          </cell>
          <cell r="J2427">
            <v>111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 t="str">
            <v>453406</v>
          </cell>
          <cell r="B2428" t="str">
            <v>1251</v>
          </cell>
          <cell r="C2428" t="str">
            <v>12</v>
          </cell>
          <cell r="D2428" t="str">
            <v>37</v>
          </cell>
          <cell r="E2428">
            <v>0</v>
          </cell>
          <cell r="G2428">
            <v>80221402</v>
          </cell>
          <cell r="H2428">
            <v>0</v>
          </cell>
          <cell r="I2428">
            <v>0</v>
          </cell>
          <cell r="J2428">
            <v>4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 t="str">
            <v>453406</v>
          </cell>
          <cell r="B2429" t="str">
            <v>1251</v>
          </cell>
          <cell r="C2429" t="str">
            <v>12</v>
          </cell>
          <cell r="D2429" t="str">
            <v>37</v>
          </cell>
          <cell r="E2429">
            <v>0</v>
          </cell>
          <cell r="G2429">
            <v>80224101</v>
          </cell>
          <cell r="H2429">
            <v>0</v>
          </cell>
          <cell r="I2429">
            <v>-260</v>
          </cell>
          <cell r="J2429">
            <v>173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 t="str">
            <v>453406</v>
          </cell>
          <cell r="B2430" t="str">
            <v>1251</v>
          </cell>
          <cell r="C2430" t="str">
            <v>12</v>
          </cell>
          <cell r="D2430" t="str">
            <v>37</v>
          </cell>
          <cell r="E2430">
            <v>0</v>
          </cell>
          <cell r="G2430">
            <v>80224102</v>
          </cell>
          <cell r="H2430">
            <v>0</v>
          </cell>
          <cell r="I2430">
            <v>0</v>
          </cell>
          <cell r="J2430">
            <v>9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 t="str">
            <v>453406</v>
          </cell>
          <cell r="B2431" t="str">
            <v>1251</v>
          </cell>
          <cell r="C2431" t="str">
            <v>12</v>
          </cell>
          <cell r="D2431" t="str">
            <v>37</v>
          </cell>
          <cell r="E2431">
            <v>0</v>
          </cell>
          <cell r="G2431">
            <v>99999901</v>
          </cell>
          <cell r="H2431">
            <v>0</v>
          </cell>
          <cell r="I2431">
            <v>-2948</v>
          </cell>
          <cell r="J2431">
            <v>2289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 t="str">
            <v>453406</v>
          </cell>
          <cell r="B2432" t="str">
            <v>1251</v>
          </cell>
          <cell r="C2432" t="str">
            <v>12</v>
          </cell>
          <cell r="D2432" t="str">
            <v>37</v>
          </cell>
          <cell r="E2432">
            <v>0</v>
          </cell>
          <cell r="G2432">
            <v>99999902</v>
          </cell>
          <cell r="H2432">
            <v>0</v>
          </cell>
          <cell r="I2432">
            <v>0</v>
          </cell>
          <cell r="J2432">
            <v>138031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 t="str">
            <v>453406</v>
          </cell>
          <cell r="B2433" t="str">
            <v>1251</v>
          </cell>
          <cell r="C2433" t="str">
            <v>12</v>
          </cell>
          <cell r="D2433" t="str">
            <v>38</v>
          </cell>
          <cell r="E2433">
            <v>1</v>
          </cell>
          <cell r="G2433">
            <v>2900</v>
          </cell>
          <cell r="H2433">
            <v>156895</v>
          </cell>
          <cell r="I2433">
            <v>116603</v>
          </cell>
          <cell r="J2433">
            <v>3501</v>
          </cell>
          <cell r="K2433">
            <v>0</v>
          </cell>
          <cell r="L2433">
            <v>0</v>
          </cell>
          <cell r="M2433">
            <v>0</v>
          </cell>
          <cell r="N2433">
            <v>279899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 t="str">
            <v>453406</v>
          </cell>
          <cell r="B2434" t="str">
            <v>1251</v>
          </cell>
          <cell r="C2434" t="str">
            <v>12</v>
          </cell>
          <cell r="D2434" t="str">
            <v>38</v>
          </cell>
          <cell r="E2434">
            <v>2</v>
          </cell>
          <cell r="G2434">
            <v>0</v>
          </cell>
          <cell r="H2434">
            <v>718</v>
          </cell>
          <cell r="I2434">
            <v>164</v>
          </cell>
          <cell r="J2434">
            <v>5254</v>
          </cell>
          <cell r="K2434">
            <v>0</v>
          </cell>
          <cell r="L2434">
            <v>0</v>
          </cell>
          <cell r="M2434">
            <v>0</v>
          </cell>
          <cell r="N2434">
            <v>6136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 t="str">
            <v>453406</v>
          </cell>
          <cell r="B2435" t="str">
            <v>1251</v>
          </cell>
          <cell r="C2435" t="str">
            <v>12</v>
          </cell>
          <cell r="D2435" t="str">
            <v>38</v>
          </cell>
          <cell r="E2435">
            <v>3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 t="str">
            <v>453406</v>
          </cell>
          <cell r="B2436" t="str">
            <v>1251</v>
          </cell>
          <cell r="C2436" t="str">
            <v>12</v>
          </cell>
          <cell r="D2436" t="str">
            <v>38</v>
          </cell>
          <cell r="E2436">
            <v>4</v>
          </cell>
          <cell r="G2436">
            <v>0</v>
          </cell>
          <cell r="H2436">
            <v>179</v>
          </cell>
          <cell r="I2436">
            <v>37</v>
          </cell>
          <cell r="J2436">
            <v>1045</v>
          </cell>
          <cell r="K2436">
            <v>0</v>
          </cell>
          <cell r="L2436">
            <v>0</v>
          </cell>
          <cell r="M2436">
            <v>0</v>
          </cell>
          <cell r="N2436">
            <v>1261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</row>
        <row r="2437">
          <cell r="A2437" t="str">
            <v>453406</v>
          </cell>
          <cell r="B2437" t="str">
            <v>1251</v>
          </cell>
          <cell r="C2437" t="str">
            <v>12</v>
          </cell>
          <cell r="D2437" t="str">
            <v>38</v>
          </cell>
          <cell r="E2437">
            <v>5</v>
          </cell>
          <cell r="G2437">
            <v>0</v>
          </cell>
          <cell r="H2437">
            <v>897</v>
          </cell>
          <cell r="I2437">
            <v>201</v>
          </cell>
          <cell r="J2437">
            <v>6299</v>
          </cell>
          <cell r="K2437">
            <v>0</v>
          </cell>
          <cell r="L2437">
            <v>0</v>
          </cell>
          <cell r="M2437">
            <v>0</v>
          </cell>
          <cell r="N2437">
            <v>7397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</row>
        <row r="2438">
          <cell r="A2438" t="str">
            <v>453406</v>
          </cell>
          <cell r="B2438" t="str">
            <v>1251</v>
          </cell>
          <cell r="C2438" t="str">
            <v>12</v>
          </cell>
          <cell r="D2438" t="str">
            <v>38</v>
          </cell>
          <cell r="E2438">
            <v>6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</row>
        <row r="2439">
          <cell r="A2439" t="str">
            <v>453406</v>
          </cell>
          <cell r="B2439" t="str">
            <v>1251</v>
          </cell>
          <cell r="C2439" t="str">
            <v>12</v>
          </cell>
          <cell r="D2439" t="str">
            <v>38</v>
          </cell>
          <cell r="E2439">
            <v>7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</row>
        <row r="2440">
          <cell r="A2440" t="str">
            <v>453406</v>
          </cell>
          <cell r="B2440" t="str">
            <v>1251</v>
          </cell>
          <cell r="C2440" t="str">
            <v>12</v>
          </cell>
          <cell r="D2440" t="str">
            <v>38</v>
          </cell>
          <cell r="E2440">
            <v>8</v>
          </cell>
          <cell r="G2440">
            <v>0</v>
          </cell>
          <cell r="H2440">
            <v>0</v>
          </cell>
          <cell r="I2440">
            <v>1650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1650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</row>
        <row r="2441">
          <cell r="A2441" t="str">
            <v>453406</v>
          </cell>
          <cell r="B2441" t="str">
            <v>1251</v>
          </cell>
          <cell r="C2441" t="str">
            <v>12</v>
          </cell>
          <cell r="D2441" t="str">
            <v>38</v>
          </cell>
          <cell r="E2441">
            <v>9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 t="str">
            <v>453406</v>
          </cell>
          <cell r="B2442" t="str">
            <v>1251</v>
          </cell>
          <cell r="C2442" t="str">
            <v>12</v>
          </cell>
          <cell r="D2442" t="str">
            <v>38</v>
          </cell>
          <cell r="E2442">
            <v>10</v>
          </cell>
          <cell r="G2442">
            <v>0</v>
          </cell>
          <cell r="H2442">
            <v>0</v>
          </cell>
          <cell r="I2442">
            <v>1650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1650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 t="str">
            <v>453406</v>
          </cell>
          <cell r="B2443" t="str">
            <v>1251</v>
          </cell>
          <cell r="C2443" t="str">
            <v>12</v>
          </cell>
          <cell r="D2443" t="str">
            <v>38</v>
          </cell>
          <cell r="E2443">
            <v>11</v>
          </cell>
          <cell r="G2443">
            <v>0</v>
          </cell>
          <cell r="H2443">
            <v>897</v>
          </cell>
          <cell r="I2443">
            <v>1851</v>
          </cell>
          <cell r="J2443">
            <v>6299</v>
          </cell>
          <cell r="K2443">
            <v>0</v>
          </cell>
          <cell r="L2443">
            <v>0</v>
          </cell>
          <cell r="M2443">
            <v>0</v>
          </cell>
          <cell r="N2443">
            <v>9047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 t="str">
            <v>453406</v>
          </cell>
          <cell r="B2444" t="str">
            <v>1251</v>
          </cell>
          <cell r="C2444" t="str">
            <v>12</v>
          </cell>
          <cell r="D2444" t="str">
            <v>38</v>
          </cell>
          <cell r="E2444">
            <v>12</v>
          </cell>
          <cell r="G2444">
            <v>0</v>
          </cell>
          <cell r="H2444">
            <v>1400</v>
          </cell>
          <cell r="I2444">
            <v>184</v>
          </cell>
          <cell r="J2444">
            <v>3501</v>
          </cell>
          <cell r="K2444">
            <v>0</v>
          </cell>
          <cell r="L2444">
            <v>0</v>
          </cell>
          <cell r="M2444">
            <v>0</v>
          </cell>
          <cell r="N2444">
            <v>5085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 t="str">
            <v>453406</v>
          </cell>
          <cell r="B2445" t="str">
            <v>1251</v>
          </cell>
          <cell r="C2445" t="str">
            <v>12</v>
          </cell>
          <cell r="D2445" t="str">
            <v>38</v>
          </cell>
          <cell r="E2445">
            <v>13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 t="str">
            <v>453406</v>
          </cell>
          <cell r="B2446" t="str">
            <v>1251</v>
          </cell>
          <cell r="C2446" t="str">
            <v>12</v>
          </cell>
          <cell r="D2446" t="str">
            <v>38</v>
          </cell>
          <cell r="E2446">
            <v>14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 t="str">
            <v>453406</v>
          </cell>
          <cell r="B2447" t="str">
            <v>1251</v>
          </cell>
          <cell r="C2447" t="str">
            <v>12</v>
          </cell>
          <cell r="D2447" t="str">
            <v>38</v>
          </cell>
          <cell r="E2447">
            <v>15</v>
          </cell>
          <cell r="G2447">
            <v>0</v>
          </cell>
          <cell r="H2447">
            <v>0</v>
          </cell>
          <cell r="I2447">
            <v>3641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3641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 t="str">
            <v>453406</v>
          </cell>
          <cell r="B2448" t="str">
            <v>1251</v>
          </cell>
          <cell r="C2448" t="str">
            <v>12</v>
          </cell>
          <cell r="D2448" t="str">
            <v>38</v>
          </cell>
          <cell r="E2448">
            <v>16</v>
          </cell>
          <cell r="G2448">
            <v>2900</v>
          </cell>
          <cell r="H2448">
            <v>156392</v>
          </cell>
          <cell r="I2448">
            <v>114629</v>
          </cell>
          <cell r="J2448">
            <v>5254</v>
          </cell>
          <cell r="K2448">
            <v>0</v>
          </cell>
          <cell r="L2448">
            <v>0</v>
          </cell>
          <cell r="M2448">
            <v>0</v>
          </cell>
          <cell r="N2448">
            <v>279175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 t="str">
            <v>453406</v>
          </cell>
          <cell r="B2449" t="str">
            <v>1251</v>
          </cell>
          <cell r="C2449" t="str">
            <v>12</v>
          </cell>
          <cell r="D2449" t="str">
            <v>38</v>
          </cell>
          <cell r="E2449">
            <v>17</v>
          </cell>
          <cell r="G2449">
            <v>0</v>
          </cell>
          <cell r="H2449">
            <v>0</v>
          </cell>
          <cell r="I2449">
            <v>0</v>
          </cell>
          <cell r="J2449">
            <v>1045</v>
          </cell>
          <cell r="K2449">
            <v>0</v>
          </cell>
          <cell r="L2449">
            <v>0</v>
          </cell>
          <cell r="M2449">
            <v>0</v>
          </cell>
          <cell r="N2449">
            <v>1045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 t="str">
            <v>453406</v>
          </cell>
          <cell r="B2450" t="str">
            <v>1251</v>
          </cell>
          <cell r="C2450" t="str">
            <v>12</v>
          </cell>
          <cell r="D2450" t="str">
            <v>38</v>
          </cell>
          <cell r="E2450">
            <v>18</v>
          </cell>
          <cell r="G2450">
            <v>2900</v>
          </cell>
          <cell r="H2450">
            <v>157792</v>
          </cell>
          <cell r="I2450">
            <v>118454</v>
          </cell>
          <cell r="J2450">
            <v>9800</v>
          </cell>
          <cell r="K2450">
            <v>0</v>
          </cell>
          <cell r="L2450">
            <v>0</v>
          </cell>
          <cell r="M2450">
            <v>0</v>
          </cell>
          <cell r="N2450">
            <v>288946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 t="str">
            <v>453406</v>
          </cell>
          <cell r="B2451" t="str">
            <v>1251</v>
          </cell>
          <cell r="C2451" t="str">
            <v>12</v>
          </cell>
          <cell r="D2451" t="str">
            <v>38</v>
          </cell>
          <cell r="E2451">
            <v>19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 t="str">
            <v>453406</v>
          </cell>
          <cell r="B2452" t="str">
            <v>1251</v>
          </cell>
          <cell r="C2452" t="str">
            <v>12</v>
          </cell>
          <cell r="D2452" t="str">
            <v>38</v>
          </cell>
          <cell r="E2452">
            <v>20</v>
          </cell>
          <cell r="G2452">
            <v>1412</v>
          </cell>
          <cell r="H2452">
            <v>34358</v>
          </cell>
          <cell r="I2452">
            <v>66971</v>
          </cell>
          <cell r="J2452">
            <v>3445</v>
          </cell>
          <cell r="K2452">
            <v>0</v>
          </cell>
          <cell r="L2452">
            <v>0</v>
          </cell>
          <cell r="M2452">
            <v>0</v>
          </cell>
          <cell r="N2452">
            <v>106186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 t="str">
            <v>453406</v>
          </cell>
          <cell r="B2453" t="str">
            <v>1251</v>
          </cell>
          <cell r="C2453" t="str">
            <v>12</v>
          </cell>
          <cell r="D2453" t="str">
            <v>38</v>
          </cell>
          <cell r="E2453">
            <v>21</v>
          </cell>
          <cell r="G2453">
            <v>394</v>
          </cell>
          <cell r="H2453">
            <v>1825</v>
          </cell>
          <cell r="I2453">
            <v>9433</v>
          </cell>
          <cell r="J2453">
            <v>141</v>
          </cell>
          <cell r="K2453">
            <v>0</v>
          </cell>
          <cell r="L2453">
            <v>0</v>
          </cell>
          <cell r="M2453">
            <v>0</v>
          </cell>
          <cell r="N2453">
            <v>11793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 t="str">
            <v>453406</v>
          </cell>
          <cell r="B2454" t="str">
            <v>1251</v>
          </cell>
          <cell r="C2454" t="str">
            <v>12</v>
          </cell>
          <cell r="D2454" t="str">
            <v>38</v>
          </cell>
          <cell r="E2454">
            <v>22</v>
          </cell>
          <cell r="G2454">
            <v>1806</v>
          </cell>
          <cell r="H2454">
            <v>36183</v>
          </cell>
          <cell r="I2454">
            <v>76404</v>
          </cell>
          <cell r="J2454">
            <v>3586</v>
          </cell>
          <cell r="K2454">
            <v>0</v>
          </cell>
          <cell r="L2454">
            <v>0</v>
          </cell>
          <cell r="M2454">
            <v>0</v>
          </cell>
          <cell r="N2454">
            <v>117979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 t="str">
            <v>453406</v>
          </cell>
          <cell r="B2455" t="str">
            <v>1251</v>
          </cell>
          <cell r="C2455" t="str">
            <v>12</v>
          </cell>
          <cell r="D2455" t="str">
            <v>38</v>
          </cell>
          <cell r="E2455">
            <v>23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 t="str">
            <v>453406</v>
          </cell>
          <cell r="B2456" t="str">
            <v>1251</v>
          </cell>
          <cell r="C2456" t="str">
            <v>12</v>
          </cell>
          <cell r="D2456" t="str">
            <v>38</v>
          </cell>
          <cell r="E2456">
            <v>24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 t="str">
            <v>453406</v>
          </cell>
          <cell r="B2457" t="str">
            <v>1251</v>
          </cell>
          <cell r="C2457" t="str">
            <v>12</v>
          </cell>
          <cell r="D2457" t="str">
            <v>38</v>
          </cell>
          <cell r="E2457">
            <v>25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 t="str">
            <v>453406</v>
          </cell>
          <cell r="B2458" t="str">
            <v>1251</v>
          </cell>
          <cell r="C2458" t="str">
            <v>12</v>
          </cell>
          <cell r="D2458" t="str">
            <v>38</v>
          </cell>
          <cell r="E2458">
            <v>26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 t="str">
            <v>453406</v>
          </cell>
          <cell r="B2459" t="str">
            <v>1251</v>
          </cell>
          <cell r="C2459" t="str">
            <v>12</v>
          </cell>
          <cell r="D2459" t="str">
            <v>38</v>
          </cell>
          <cell r="E2459">
            <v>27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 t="str">
            <v>453406</v>
          </cell>
          <cell r="B2460" t="str">
            <v>1251</v>
          </cell>
          <cell r="C2460" t="str">
            <v>12</v>
          </cell>
          <cell r="D2460" t="str">
            <v>38</v>
          </cell>
          <cell r="E2460">
            <v>28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 t="str">
            <v>453406</v>
          </cell>
          <cell r="B2461" t="str">
            <v>1251</v>
          </cell>
          <cell r="C2461" t="str">
            <v>12</v>
          </cell>
          <cell r="D2461" t="str">
            <v>38</v>
          </cell>
          <cell r="E2461">
            <v>29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 t="str">
            <v>453406</v>
          </cell>
          <cell r="B2462" t="str">
            <v>1251</v>
          </cell>
          <cell r="C2462" t="str">
            <v>12</v>
          </cell>
          <cell r="D2462" t="str">
            <v>38</v>
          </cell>
          <cell r="E2462">
            <v>30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 t="str">
            <v>453406</v>
          </cell>
          <cell r="B2463" t="str">
            <v>1251</v>
          </cell>
          <cell r="C2463" t="str">
            <v>12</v>
          </cell>
          <cell r="D2463" t="str">
            <v>38</v>
          </cell>
          <cell r="E2463">
            <v>31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 t="str">
            <v>453406</v>
          </cell>
          <cell r="B2464" t="str">
            <v>1251</v>
          </cell>
          <cell r="C2464" t="str">
            <v>12</v>
          </cell>
          <cell r="D2464" t="str">
            <v>53</v>
          </cell>
          <cell r="E2464">
            <v>1</v>
          </cell>
          <cell r="G2464">
            <v>1729</v>
          </cell>
          <cell r="H2464">
            <v>44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196</v>
          </cell>
          <cell r="T2464">
            <v>164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 t="str">
            <v>453406</v>
          </cell>
          <cell r="B2465" t="str">
            <v>1251</v>
          </cell>
          <cell r="C2465" t="str">
            <v>12</v>
          </cell>
          <cell r="D2465" t="str">
            <v>53</v>
          </cell>
          <cell r="E2465">
            <v>15</v>
          </cell>
          <cell r="G2465">
            <v>0</v>
          </cell>
          <cell r="H2465">
            <v>0</v>
          </cell>
          <cell r="I2465">
            <v>18472</v>
          </cell>
          <cell r="J2465">
            <v>14260</v>
          </cell>
          <cell r="K2465">
            <v>0</v>
          </cell>
          <cell r="L2465">
            <v>0</v>
          </cell>
          <cell r="M2465">
            <v>5076</v>
          </cell>
          <cell r="N2465">
            <v>4135</v>
          </cell>
          <cell r="O2465">
            <v>0</v>
          </cell>
          <cell r="P2465">
            <v>0</v>
          </cell>
          <cell r="Q2465">
            <v>509</v>
          </cell>
          <cell r="R2465">
            <v>428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 t="str">
            <v>453406</v>
          </cell>
          <cell r="B2466" t="str">
            <v>1251</v>
          </cell>
          <cell r="C2466" t="str">
            <v>12</v>
          </cell>
          <cell r="D2466" t="str">
            <v>53</v>
          </cell>
          <cell r="E2466">
            <v>29</v>
          </cell>
          <cell r="G2466">
            <v>232</v>
          </cell>
          <cell r="H2466">
            <v>0</v>
          </cell>
          <cell r="I2466">
            <v>97165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67951</v>
          </cell>
          <cell r="S2466">
            <v>572</v>
          </cell>
          <cell r="T2466">
            <v>48551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 t="str">
            <v>453406</v>
          </cell>
          <cell r="B2467" t="str">
            <v>1251</v>
          </cell>
          <cell r="C2467" t="str">
            <v>12</v>
          </cell>
          <cell r="D2467" t="str">
            <v>53</v>
          </cell>
          <cell r="E2467">
            <v>43</v>
          </cell>
          <cell r="G2467">
            <v>16682</v>
          </cell>
          <cell r="H2467">
            <v>2146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</row>
        <row r="2468">
          <cell r="A2468" t="str">
            <v>453406</v>
          </cell>
          <cell r="B2468" t="str">
            <v>1251</v>
          </cell>
          <cell r="C2468" t="str">
            <v>12</v>
          </cell>
          <cell r="D2468" t="str">
            <v>53</v>
          </cell>
          <cell r="E2468">
            <v>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</row>
        <row r="2469">
          <cell r="A2469" t="str">
            <v>453406</v>
          </cell>
          <cell r="B2469" t="str">
            <v>1251</v>
          </cell>
          <cell r="C2469" t="str">
            <v>12</v>
          </cell>
          <cell r="D2469" t="str">
            <v>53</v>
          </cell>
          <cell r="E2469">
            <v>71</v>
          </cell>
          <cell r="G2469">
            <v>0</v>
          </cell>
          <cell r="H2469">
            <v>0</v>
          </cell>
          <cell r="I2469">
            <v>279175</v>
          </cell>
          <cell r="J2469">
            <v>110303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 t="str">
            <v>453406</v>
          </cell>
          <cell r="B2470" t="str">
            <v>1251</v>
          </cell>
          <cell r="C2470" t="str">
            <v>12</v>
          </cell>
          <cell r="D2470" t="str">
            <v>56</v>
          </cell>
          <cell r="E2470">
            <v>1</v>
          </cell>
          <cell r="G2470">
            <v>116603</v>
          </cell>
          <cell r="H2470">
            <v>3501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 t="str">
            <v>453406</v>
          </cell>
          <cell r="B2471" t="str">
            <v>1251</v>
          </cell>
          <cell r="C2471" t="str">
            <v>12</v>
          </cell>
          <cell r="D2471" t="str">
            <v>56</v>
          </cell>
          <cell r="E2471">
            <v>6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116603</v>
          </cell>
          <cell r="Q2471">
            <v>3501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 t="str">
            <v>453406</v>
          </cell>
          <cell r="B2472" t="str">
            <v>1251</v>
          </cell>
          <cell r="C2472" t="str">
            <v>12</v>
          </cell>
          <cell r="D2472" t="str">
            <v>57</v>
          </cell>
          <cell r="E2472">
            <v>1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 t="str">
            <v>453406</v>
          </cell>
          <cell r="B2473" t="str">
            <v>1251</v>
          </cell>
          <cell r="C2473" t="str">
            <v>12</v>
          </cell>
          <cell r="D2473" t="str">
            <v>57</v>
          </cell>
          <cell r="E2473">
            <v>3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 t="str">
            <v>453406</v>
          </cell>
          <cell r="B2474" t="str">
            <v>1251</v>
          </cell>
          <cell r="C2474" t="str">
            <v>12</v>
          </cell>
          <cell r="D2474" t="str">
            <v>57</v>
          </cell>
          <cell r="E2474">
            <v>5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 t="str">
            <v>453406</v>
          </cell>
          <cell r="B2475" t="str">
            <v>1251</v>
          </cell>
          <cell r="C2475" t="str">
            <v>12</v>
          </cell>
          <cell r="D2475" t="str">
            <v>57</v>
          </cell>
          <cell r="E2475">
            <v>7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4016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 t="str">
            <v>453406</v>
          </cell>
          <cell r="B2476" t="str">
            <v>1251</v>
          </cell>
          <cell r="C2476" t="str">
            <v>12</v>
          </cell>
          <cell r="D2476" t="str">
            <v>57</v>
          </cell>
          <cell r="E2476">
            <v>9</v>
          </cell>
          <cell r="G2476">
            <v>3643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 t="str">
            <v>453406</v>
          </cell>
          <cell r="B2477" t="str">
            <v>1251</v>
          </cell>
          <cell r="C2477" t="str">
            <v>12</v>
          </cell>
          <cell r="D2477" t="str">
            <v>57</v>
          </cell>
          <cell r="E2477">
            <v>11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 t="str">
            <v>453406</v>
          </cell>
          <cell r="B2478" t="str">
            <v>1251</v>
          </cell>
          <cell r="C2478" t="str">
            <v>12</v>
          </cell>
          <cell r="D2478" t="str">
            <v>57</v>
          </cell>
          <cell r="E2478">
            <v>13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 t="str">
            <v>453406</v>
          </cell>
          <cell r="B2479" t="str">
            <v>1251</v>
          </cell>
          <cell r="C2479" t="str">
            <v>12</v>
          </cell>
          <cell r="D2479" t="str">
            <v>57</v>
          </cell>
          <cell r="E2479">
            <v>15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7659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 t="str">
            <v>453406</v>
          </cell>
          <cell r="B2480" t="str">
            <v>1251</v>
          </cell>
          <cell r="C2480" t="str">
            <v>12</v>
          </cell>
          <cell r="D2480" t="str">
            <v>57</v>
          </cell>
          <cell r="E2480">
            <v>17</v>
          </cell>
          <cell r="G2480">
            <v>7659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 t="str">
            <v>453406</v>
          </cell>
          <cell r="B2481" t="str">
            <v>1251</v>
          </cell>
          <cell r="C2481" t="str">
            <v>12</v>
          </cell>
          <cell r="D2481" t="str">
            <v>58</v>
          </cell>
          <cell r="E2481">
            <v>1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 t="str">
            <v>453406</v>
          </cell>
          <cell r="B2482" t="str">
            <v>1251</v>
          </cell>
          <cell r="C2482" t="str">
            <v>12</v>
          </cell>
          <cell r="D2482" t="str">
            <v>58</v>
          </cell>
          <cell r="E2482">
            <v>2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 t="str">
            <v>453406</v>
          </cell>
          <cell r="B2483" t="str">
            <v>1251</v>
          </cell>
          <cell r="C2483" t="str">
            <v>12</v>
          </cell>
          <cell r="D2483" t="str">
            <v>58</v>
          </cell>
          <cell r="E2483">
            <v>3</v>
          </cell>
          <cell r="G2483">
            <v>3643</v>
          </cell>
          <cell r="H2483">
            <v>0</v>
          </cell>
          <cell r="I2483">
            <v>45238</v>
          </cell>
          <cell r="J2483">
            <v>0</v>
          </cell>
          <cell r="K2483">
            <v>48881</v>
          </cell>
          <cell r="L2483">
            <v>802</v>
          </cell>
          <cell r="M2483">
            <v>2983</v>
          </cell>
          <cell r="N2483">
            <v>45096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 t="str">
            <v>453406</v>
          </cell>
          <cell r="B2484" t="str">
            <v>1251</v>
          </cell>
          <cell r="C2484" t="str">
            <v>12</v>
          </cell>
          <cell r="D2484" t="str">
            <v>58</v>
          </cell>
          <cell r="E2484">
            <v>4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 t="str">
            <v>453406</v>
          </cell>
          <cell r="B2485" t="str">
            <v>1251</v>
          </cell>
          <cell r="C2485" t="str">
            <v>12</v>
          </cell>
          <cell r="D2485" t="str">
            <v>58</v>
          </cell>
          <cell r="E2485">
            <v>5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 t="str">
            <v>453406</v>
          </cell>
          <cell r="B2486" t="str">
            <v>1251</v>
          </cell>
          <cell r="C2486" t="str">
            <v>12</v>
          </cell>
          <cell r="D2486" t="str">
            <v>58</v>
          </cell>
          <cell r="E2486">
            <v>6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 t="str">
            <v>453406</v>
          </cell>
          <cell r="B2487" t="str">
            <v>1251</v>
          </cell>
          <cell r="C2487" t="str">
            <v>12</v>
          </cell>
          <cell r="D2487" t="str">
            <v>58</v>
          </cell>
          <cell r="E2487">
            <v>7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 t="str">
            <v>453406</v>
          </cell>
          <cell r="B2488" t="str">
            <v>1251</v>
          </cell>
          <cell r="C2488" t="str">
            <v>12</v>
          </cell>
          <cell r="D2488" t="str">
            <v>58</v>
          </cell>
          <cell r="E2488">
            <v>8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 t="str">
            <v>453406</v>
          </cell>
          <cell r="B2489" t="str">
            <v>1251</v>
          </cell>
          <cell r="C2489" t="str">
            <v>12</v>
          </cell>
          <cell r="D2489" t="str">
            <v>58</v>
          </cell>
          <cell r="E2489">
            <v>9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 t="str">
            <v>453406</v>
          </cell>
          <cell r="B2490" t="str">
            <v>1251</v>
          </cell>
          <cell r="C2490" t="str">
            <v>12</v>
          </cell>
          <cell r="D2490" t="str">
            <v>58</v>
          </cell>
          <cell r="E2490">
            <v>10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 t="str">
            <v>453406</v>
          </cell>
          <cell r="B2491" t="str">
            <v>1251</v>
          </cell>
          <cell r="C2491" t="str">
            <v>12</v>
          </cell>
          <cell r="D2491" t="str">
            <v>58</v>
          </cell>
          <cell r="E2491">
            <v>11</v>
          </cell>
          <cell r="G2491">
            <v>3643</v>
          </cell>
          <cell r="H2491">
            <v>0</v>
          </cell>
          <cell r="I2491">
            <v>45238</v>
          </cell>
          <cell r="J2491">
            <v>0</v>
          </cell>
          <cell r="K2491">
            <v>48881</v>
          </cell>
          <cell r="L2491">
            <v>802</v>
          </cell>
          <cell r="M2491">
            <v>2983</v>
          </cell>
          <cell r="N2491">
            <v>45096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 t="str">
            <v>453406</v>
          </cell>
          <cell r="B2492" t="str">
            <v>1251</v>
          </cell>
          <cell r="C2492" t="str">
            <v>12</v>
          </cell>
          <cell r="D2492" t="str">
            <v>59</v>
          </cell>
          <cell r="E2492">
            <v>1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 t="str">
            <v>453406</v>
          </cell>
          <cell r="B2493" t="str">
            <v>1251</v>
          </cell>
          <cell r="C2493" t="str">
            <v>12</v>
          </cell>
          <cell r="D2493" t="str">
            <v>59</v>
          </cell>
          <cell r="E2493">
            <v>2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 t="str">
            <v>453406</v>
          </cell>
          <cell r="B2494" t="str">
            <v>1251</v>
          </cell>
          <cell r="C2494" t="str">
            <v>12</v>
          </cell>
          <cell r="D2494" t="str">
            <v>59</v>
          </cell>
          <cell r="E2494">
            <v>3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 t="str">
            <v>453406</v>
          </cell>
          <cell r="B2495" t="str">
            <v>1251</v>
          </cell>
          <cell r="C2495" t="str">
            <v>12</v>
          </cell>
          <cell r="D2495" t="str">
            <v>59</v>
          </cell>
          <cell r="E2495">
            <v>4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 t="str">
            <v>453406</v>
          </cell>
          <cell r="B2496" t="str">
            <v>1251</v>
          </cell>
          <cell r="C2496" t="str">
            <v>12</v>
          </cell>
          <cell r="D2496" t="str">
            <v>59</v>
          </cell>
          <cell r="E2496">
            <v>5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 t="str">
            <v>453406</v>
          </cell>
          <cell r="B2497" t="str">
            <v>1251</v>
          </cell>
          <cell r="C2497" t="str">
            <v>12</v>
          </cell>
          <cell r="D2497" t="str">
            <v>59</v>
          </cell>
          <cell r="E2497">
            <v>6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 t="str">
            <v>453406</v>
          </cell>
          <cell r="B2498" t="str">
            <v>1251</v>
          </cell>
          <cell r="C2498" t="str">
            <v>12</v>
          </cell>
          <cell r="D2498" t="str">
            <v>59</v>
          </cell>
          <cell r="E2498">
            <v>7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 t="str">
            <v>453406</v>
          </cell>
          <cell r="B2499" t="str">
            <v>1251</v>
          </cell>
          <cell r="C2499" t="str">
            <v>12</v>
          </cell>
          <cell r="D2499" t="str">
            <v>59</v>
          </cell>
          <cell r="E2499">
            <v>8</v>
          </cell>
          <cell r="G2499">
            <v>9836</v>
          </cell>
          <cell r="H2499">
            <v>0</v>
          </cell>
          <cell r="I2499">
            <v>78039</v>
          </cell>
          <cell r="J2499">
            <v>0</v>
          </cell>
          <cell r="K2499">
            <v>87875</v>
          </cell>
          <cell r="L2499">
            <v>46</v>
          </cell>
          <cell r="M2499">
            <v>9836</v>
          </cell>
          <cell r="N2499">
            <v>77993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 t="str">
            <v>453406</v>
          </cell>
          <cell r="B2500" t="str">
            <v>1251</v>
          </cell>
          <cell r="C2500" t="str">
            <v>12</v>
          </cell>
          <cell r="D2500" t="str">
            <v>59</v>
          </cell>
          <cell r="E2500">
            <v>9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 t="str">
            <v>453406</v>
          </cell>
          <cell r="B2501" t="str">
            <v>1251</v>
          </cell>
          <cell r="C2501" t="str">
            <v>12</v>
          </cell>
          <cell r="D2501" t="str">
            <v>59</v>
          </cell>
          <cell r="E2501">
            <v>10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 t="str">
            <v>453406</v>
          </cell>
          <cell r="B2502" t="str">
            <v>1251</v>
          </cell>
          <cell r="C2502" t="str">
            <v>12</v>
          </cell>
          <cell r="D2502" t="str">
            <v>59</v>
          </cell>
          <cell r="E2502">
            <v>11</v>
          </cell>
          <cell r="G2502">
            <v>9836</v>
          </cell>
          <cell r="H2502">
            <v>0</v>
          </cell>
          <cell r="I2502">
            <v>78039</v>
          </cell>
          <cell r="J2502">
            <v>0</v>
          </cell>
          <cell r="K2502">
            <v>87875</v>
          </cell>
          <cell r="L2502">
            <v>46</v>
          </cell>
          <cell r="M2502">
            <v>9836</v>
          </cell>
          <cell r="N2502">
            <v>77993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 t="str">
            <v>453406</v>
          </cell>
          <cell r="B2503" t="str">
            <v>1251</v>
          </cell>
          <cell r="C2503" t="str">
            <v>12</v>
          </cell>
          <cell r="D2503" t="str">
            <v>59</v>
          </cell>
          <cell r="E2503">
            <v>12</v>
          </cell>
          <cell r="G2503">
            <v>0</v>
          </cell>
          <cell r="H2503">
            <v>0</v>
          </cell>
          <cell r="I2503">
            <v>897</v>
          </cell>
          <cell r="J2503">
            <v>0</v>
          </cell>
          <cell r="K2503">
            <v>897</v>
          </cell>
          <cell r="L2503">
            <v>0</v>
          </cell>
          <cell r="M2503">
            <v>0</v>
          </cell>
          <cell r="N2503">
            <v>897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</row>
        <row r="2504">
          <cell r="A2504" t="str">
            <v>453406</v>
          </cell>
          <cell r="B2504" t="str">
            <v>1251</v>
          </cell>
          <cell r="C2504" t="str">
            <v>12</v>
          </cell>
          <cell r="D2504" t="str">
            <v>59</v>
          </cell>
          <cell r="E2504">
            <v>13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</row>
        <row r="2505">
          <cell r="A2505" t="str">
            <v>453406</v>
          </cell>
          <cell r="B2505" t="str">
            <v>1251</v>
          </cell>
          <cell r="C2505" t="str">
            <v>12</v>
          </cell>
          <cell r="D2505" t="str">
            <v>59</v>
          </cell>
          <cell r="E2505">
            <v>14</v>
          </cell>
          <cell r="G2505">
            <v>6849</v>
          </cell>
          <cell r="H2505">
            <v>0</v>
          </cell>
          <cell r="I2505">
            <v>46987</v>
          </cell>
          <cell r="J2505">
            <v>0</v>
          </cell>
          <cell r="K2505">
            <v>53836</v>
          </cell>
          <cell r="L2505">
            <v>6</v>
          </cell>
          <cell r="M2505">
            <v>6849</v>
          </cell>
          <cell r="N2505">
            <v>46981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 t="str">
            <v>453406</v>
          </cell>
          <cell r="B2506" t="str">
            <v>1251</v>
          </cell>
          <cell r="C2506" t="str">
            <v>12</v>
          </cell>
          <cell r="D2506" t="str">
            <v>59</v>
          </cell>
          <cell r="E2506">
            <v>15</v>
          </cell>
          <cell r="G2506">
            <v>2987</v>
          </cell>
          <cell r="H2506">
            <v>0</v>
          </cell>
          <cell r="I2506">
            <v>30155</v>
          </cell>
          <cell r="J2506">
            <v>0</v>
          </cell>
          <cell r="K2506">
            <v>33142</v>
          </cell>
          <cell r="L2506">
            <v>40</v>
          </cell>
          <cell r="M2506">
            <v>2987</v>
          </cell>
          <cell r="N2506">
            <v>30115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 t="str">
            <v>453406</v>
          </cell>
          <cell r="B2507" t="str">
            <v>1251</v>
          </cell>
          <cell r="C2507" t="str">
            <v>12</v>
          </cell>
          <cell r="D2507" t="str">
            <v>59</v>
          </cell>
          <cell r="E2507">
            <v>16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 t="str">
            <v>453406</v>
          </cell>
          <cell r="B2508" t="str">
            <v>1251</v>
          </cell>
          <cell r="C2508" t="str">
            <v>12</v>
          </cell>
          <cell r="D2508" t="str">
            <v>59</v>
          </cell>
          <cell r="E2508">
            <v>17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 t="str">
            <v>453406</v>
          </cell>
          <cell r="B2509" t="str">
            <v>1251</v>
          </cell>
          <cell r="C2509" t="str">
            <v>12</v>
          </cell>
          <cell r="D2509" t="str">
            <v>59</v>
          </cell>
          <cell r="E2509">
            <v>18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 t="str">
            <v>453406</v>
          </cell>
          <cell r="B2510" t="str">
            <v>1251</v>
          </cell>
          <cell r="C2510" t="str">
            <v>12</v>
          </cell>
          <cell r="D2510" t="str">
            <v>59</v>
          </cell>
          <cell r="E2510">
            <v>19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</row>
        <row r="2511">
          <cell r="A2511" t="str">
            <v>453406</v>
          </cell>
          <cell r="B2511" t="str">
            <v>1251</v>
          </cell>
          <cell r="C2511" t="str">
            <v>12</v>
          </cell>
          <cell r="D2511" t="str">
            <v>59</v>
          </cell>
          <cell r="E2511">
            <v>20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 t="str">
            <v>453406</v>
          </cell>
          <cell r="B2512" t="str">
            <v>1251</v>
          </cell>
          <cell r="C2512" t="str">
            <v>12</v>
          </cell>
          <cell r="D2512" t="str">
            <v>59</v>
          </cell>
          <cell r="E2512">
            <v>21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 t="str">
            <v>453406</v>
          </cell>
          <cell r="B2513" t="str">
            <v>1251</v>
          </cell>
          <cell r="C2513" t="str">
            <v>12</v>
          </cell>
          <cell r="D2513" t="str">
            <v>59</v>
          </cell>
          <cell r="E2513">
            <v>22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 t="str">
            <v>453406</v>
          </cell>
          <cell r="B2514" t="str">
            <v>1251</v>
          </cell>
          <cell r="C2514" t="str">
            <v>12</v>
          </cell>
          <cell r="D2514" t="str">
            <v>59</v>
          </cell>
          <cell r="E2514">
            <v>23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 t="str">
            <v>453406</v>
          </cell>
          <cell r="B2515" t="str">
            <v>1251</v>
          </cell>
          <cell r="C2515" t="str">
            <v>12</v>
          </cell>
          <cell r="D2515" t="str">
            <v>59</v>
          </cell>
          <cell r="E2515">
            <v>24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 t="str">
            <v>453406</v>
          </cell>
          <cell r="B2516" t="str">
            <v>1251</v>
          </cell>
          <cell r="C2516" t="str">
            <v>12</v>
          </cell>
          <cell r="D2516" t="str">
            <v>59</v>
          </cell>
          <cell r="E2516">
            <v>25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 t="str">
            <v>453406</v>
          </cell>
          <cell r="B2517" t="str">
            <v>1251</v>
          </cell>
          <cell r="C2517" t="str">
            <v>12</v>
          </cell>
          <cell r="D2517" t="str">
            <v>59</v>
          </cell>
          <cell r="E2517">
            <v>26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 t="str">
            <v>453406</v>
          </cell>
          <cell r="B2518" t="str">
            <v>1251</v>
          </cell>
          <cell r="C2518" t="str">
            <v>12</v>
          </cell>
          <cell r="D2518" t="str">
            <v>59</v>
          </cell>
          <cell r="E2518">
            <v>27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 t="str">
            <v>453406</v>
          </cell>
          <cell r="B2519" t="str">
            <v>1251</v>
          </cell>
          <cell r="C2519" t="str">
            <v>12</v>
          </cell>
          <cell r="D2519" t="str">
            <v>59</v>
          </cell>
          <cell r="E2519">
            <v>28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 t="str">
            <v>453406</v>
          </cell>
          <cell r="B2520" t="str">
            <v>1251</v>
          </cell>
          <cell r="C2520" t="str">
            <v>12</v>
          </cell>
          <cell r="D2520" t="str">
            <v>59</v>
          </cell>
          <cell r="E2520">
            <v>29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 t="str">
            <v>453406</v>
          </cell>
          <cell r="B2521" t="str">
            <v>1251</v>
          </cell>
          <cell r="C2521" t="str">
            <v>12</v>
          </cell>
          <cell r="D2521" t="str">
            <v>59</v>
          </cell>
          <cell r="E2521">
            <v>30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 t="str">
            <v>453406</v>
          </cell>
          <cell r="B2522" t="str">
            <v>1251</v>
          </cell>
          <cell r="C2522" t="str">
            <v>12</v>
          </cell>
          <cell r="D2522" t="str">
            <v>59</v>
          </cell>
          <cell r="E2522">
            <v>31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 t="str">
            <v>453406</v>
          </cell>
          <cell r="B2523" t="str">
            <v>1251</v>
          </cell>
          <cell r="C2523" t="str">
            <v>12</v>
          </cell>
          <cell r="D2523" t="str">
            <v>59</v>
          </cell>
          <cell r="E2523">
            <v>32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 t="str">
            <v>453406</v>
          </cell>
          <cell r="B2524" t="str">
            <v>1251</v>
          </cell>
          <cell r="C2524" t="str">
            <v>12</v>
          </cell>
          <cell r="D2524" t="str">
            <v>59</v>
          </cell>
          <cell r="E2524">
            <v>33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 t="str">
            <v>453406</v>
          </cell>
          <cell r="B2525" t="str">
            <v>1251</v>
          </cell>
          <cell r="C2525" t="str">
            <v>12</v>
          </cell>
          <cell r="D2525" t="str">
            <v>59</v>
          </cell>
          <cell r="E2525">
            <v>34</v>
          </cell>
          <cell r="G2525">
            <v>9836</v>
          </cell>
          <cell r="H2525">
            <v>0</v>
          </cell>
          <cell r="I2525">
            <v>78039</v>
          </cell>
          <cell r="J2525">
            <v>0</v>
          </cell>
          <cell r="K2525">
            <v>87875</v>
          </cell>
          <cell r="L2525">
            <v>46</v>
          </cell>
          <cell r="M2525">
            <v>9836</v>
          </cell>
          <cell r="N2525">
            <v>77993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 t="str">
            <v>453406</v>
          </cell>
          <cell r="B2526" t="str">
            <v>1251</v>
          </cell>
          <cell r="C2526" t="str">
            <v>12</v>
          </cell>
          <cell r="D2526" t="str">
            <v>75</v>
          </cell>
          <cell r="E2526">
            <v>1</v>
          </cell>
          <cell r="G2526">
            <v>7348</v>
          </cell>
          <cell r="H2526">
            <v>748</v>
          </cell>
          <cell r="I2526">
            <v>0</v>
          </cell>
          <cell r="J2526">
            <v>0</v>
          </cell>
          <cell r="K2526">
            <v>0</v>
          </cell>
          <cell r="L2526">
            <v>5388</v>
          </cell>
          <cell r="M2526">
            <v>0</v>
          </cell>
          <cell r="N2526">
            <v>0</v>
          </cell>
          <cell r="O2526">
            <v>0</v>
          </cell>
          <cell r="P2526">
            <v>748</v>
          </cell>
          <cell r="Q2526">
            <v>5388</v>
          </cell>
          <cell r="R2526">
            <v>6136</v>
          </cell>
          <cell r="S2526">
            <v>0</v>
          </cell>
          <cell r="T2526">
            <v>0</v>
          </cell>
          <cell r="U2526">
            <v>-1212</v>
          </cell>
          <cell r="V2526">
            <v>0</v>
          </cell>
          <cell r="W2526">
            <v>0</v>
          </cell>
        </row>
        <row r="2527">
          <cell r="A2527" t="str">
            <v>453406</v>
          </cell>
          <cell r="B2527" t="str">
            <v>1251</v>
          </cell>
          <cell r="C2527" t="str">
            <v>12</v>
          </cell>
          <cell r="D2527" t="str">
            <v>75</v>
          </cell>
          <cell r="E2527">
            <v>2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 t="str">
            <v>453406</v>
          </cell>
          <cell r="B2528" t="str">
            <v>1251</v>
          </cell>
          <cell r="C2528" t="str">
            <v>12</v>
          </cell>
          <cell r="D2528" t="str">
            <v>75</v>
          </cell>
          <cell r="E2528">
            <v>3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 t="str">
            <v>453406</v>
          </cell>
          <cell r="B2529" t="str">
            <v>1251</v>
          </cell>
          <cell r="C2529" t="str">
            <v>12</v>
          </cell>
          <cell r="D2529" t="str">
            <v>75</v>
          </cell>
          <cell r="E2529">
            <v>4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 t="str">
            <v>453406</v>
          </cell>
          <cell r="B2530" t="str">
            <v>1251</v>
          </cell>
          <cell r="C2530" t="str">
            <v>12</v>
          </cell>
          <cell r="D2530" t="str">
            <v>75</v>
          </cell>
          <cell r="E2530">
            <v>5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 t="str">
            <v>453406</v>
          </cell>
          <cell r="B2531" t="str">
            <v>1251</v>
          </cell>
          <cell r="C2531" t="str">
            <v>12</v>
          </cell>
          <cell r="D2531" t="str">
            <v>75</v>
          </cell>
          <cell r="E2531">
            <v>6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 t="str">
            <v>453406</v>
          </cell>
          <cell r="B2532" t="str">
            <v>1251</v>
          </cell>
          <cell r="C2532" t="str">
            <v>12</v>
          </cell>
          <cell r="D2532" t="str">
            <v>75</v>
          </cell>
          <cell r="E2532">
            <v>7</v>
          </cell>
          <cell r="G2532">
            <v>1442</v>
          </cell>
          <cell r="H2532">
            <v>149</v>
          </cell>
          <cell r="I2532">
            <v>0</v>
          </cell>
          <cell r="J2532">
            <v>0</v>
          </cell>
          <cell r="K2532">
            <v>0</v>
          </cell>
          <cell r="L2532">
            <v>1113</v>
          </cell>
          <cell r="M2532">
            <v>0</v>
          </cell>
          <cell r="N2532">
            <v>0</v>
          </cell>
          <cell r="O2532">
            <v>0</v>
          </cell>
          <cell r="P2532">
            <v>149</v>
          </cell>
          <cell r="Q2532">
            <v>1113</v>
          </cell>
          <cell r="R2532">
            <v>1262</v>
          </cell>
          <cell r="S2532">
            <v>0</v>
          </cell>
          <cell r="T2532">
            <v>0</v>
          </cell>
          <cell r="U2532">
            <v>-180</v>
          </cell>
          <cell r="V2532">
            <v>0</v>
          </cell>
          <cell r="W2532">
            <v>0</v>
          </cell>
        </row>
        <row r="2533">
          <cell r="A2533" t="str">
            <v>453406</v>
          </cell>
          <cell r="B2533" t="str">
            <v>1251</v>
          </cell>
          <cell r="C2533" t="str">
            <v>12</v>
          </cell>
          <cell r="D2533" t="str">
            <v>75</v>
          </cell>
          <cell r="E2533">
            <v>8</v>
          </cell>
          <cell r="G2533">
            <v>8790</v>
          </cell>
          <cell r="H2533">
            <v>897</v>
          </cell>
          <cell r="I2533">
            <v>0</v>
          </cell>
          <cell r="J2533">
            <v>0</v>
          </cell>
          <cell r="K2533">
            <v>0</v>
          </cell>
          <cell r="L2533">
            <v>6501</v>
          </cell>
          <cell r="M2533">
            <v>0</v>
          </cell>
          <cell r="N2533">
            <v>0</v>
          </cell>
          <cell r="O2533">
            <v>0</v>
          </cell>
          <cell r="P2533">
            <v>897</v>
          </cell>
          <cell r="Q2533">
            <v>6501</v>
          </cell>
          <cell r="R2533">
            <v>7398</v>
          </cell>
          <cell r="S2533">
            <v>0</v>
          </cell>
          <cell r="T2533">
            <v>0</v>
          </cell>
          <cell r="U2533">
            <v>-1392</v>
          </cell>
          <cell r="V2533">
            <v>0</v>
          </cell>
          <cell r="W2533">
            <v>0</v>
          </cell>
        </row>
        <row r="2534">
          <cell r="A2534" t="str">
            <v>453406</v>
          </cell>
          <cell r="B2534" t="str">
            <v>1251</v>
          </cell>
          <cell r="C2534" t="str">
            <v>12</v>
          </cell>
          <cell r="D2534" t="str">
            <v>75</v>
          </cell>
          <cell r="E2534">
            <v>9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 t="str">
            <v>453406</v>
          </cell>
          <cell r="B2535" t="str">
            <v>1251</v>
          </cell>
          <cell r="C2535" t="str">
            <v>12</v>
          </cell>
          <cell r="D2535" t="str">
            <v>75</v>
          </cell>
          <cell r="E2535">
            <v>10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 t="str">
            <v>453406</v>
          </cell>
          <cell r="B2536" t="str">
            <v>1251</v>
          </cell>
          <cell r="C2536" t="str">
            <v>12</v>
          </cell>
          <cell r="D2536" t="str">
            <v>75</v>
          </cell>
          <cell r="E2536">
            <v>11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6107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6107</v>
          </cell>
          <cell r="R2536">
            <v>6107</v>
          </cell>
          <cell r="S2536">
            <v>0</v>
          </cell>
          <cell r="T2536">
            <v>0</v>
          </cell>
          <cell r="U2536">
            <v>6107</v>
          </cell>
          <cell r="V2536">
            <v>0</v>
          </cell>
          <cell r="W2536">
            <v>0</v>
          </cell>
        </row>
        <row r="2537">
          <cell r="A2537" t="str">
            <v>453406</v>
          </cell>
          <cell r="B2537" t="str">
            <v>1251</v>
          </cell>
          <cell r="C2537" t="str">
            <v>12</v>
          </cell>
          <cell r="D2537" t="str">
            <v>75</v>
          </cell>
          <cell r="E2537">
            <v>12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 t="str">
            <v>453406</v>
          </cell>
          <cell r="B2538" t="str">
            <v>1251</v>
          </cell>
          <cell r="C2538" t="str">
            <v>12</v>
          </cell>
          <cell r="D2538" t="str">
            <v>75</v>
          </cell>
          <cell r="E2538">
            <v>13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 t="str">
            <v>453406</v>
          </cell>
          <cell r="B2539" t="str">
            <v>1251</v>
          </cell>
          <cell r="C2539" t="str">
            <v>12</v>
          </cell>
          <cell r="D2539" t="str">
            <v>75</v>
          </cell>
          <cell r="E2539">
            <v>14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6107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6107</v>
          </cell>
          <cell r="R2539">
            <v>6107</v>
          </cell>
          <cell r="S2539">
            <v>0</v>
          </cell>
          <cell r="T2539">
            <v>0</v>
          </cell>
          <cell r="U2539">
            <v>6107</v>
          </cell>
          <cell r="V2539">
            <v>0</v>
          </cell>
          <cell r="W2539">
            <v>0</v>
          </cell>
        </row>
        <row r="2540">
          <cell r="A2540" t="str">
            <v>453406</v>
          </cell>
          <cell r="B2540" t="str">
            <v>1251</v>
          </cell>
          <cell r="C2540" t="str">
            <v>12</v>
          </cell>
          <cell r="D2540" t="str">
            <v>75</v>
          </cell>
          <cell r="E2540">
            <v>15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 t="str">
            <v>453406</v>
          </cell>
          <cell r="B2541" t="str">
            <v>1251</v>
          </cell>
          <cell r="C2541" t="str">
            <v>12</v>
          </cell>
          <cell r="D2541" t="str">
            <v>75</v>
          </cell>
          <cell r="E2541">
            <v>16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 t="str">
            <v>453406</v>
          </cell>
          <cell r="B2542" t="str">
            <v>1251</v>
          </cell>
          <cell r="C2542" t="str">
            <v>12</v>
          </cell>
          <cell r="D2542" t="str">
            <v>75</v>
          </cell>
          <cell r="E2542">
            <v>17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 t="str">
            <v>453406</v>
          </cell>
          <cell r="B2543" t="str">
            <v>1251</v>
          </cell>
          <cell r="C2543" t="str">
            <v>12</v>
          </cell>
          <cell r="D2543" t="str">
            <v>75</v>
          </cell>
          <cell r="E2543">
            <v>18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</row>
        <row r="2544">
          <cell r="A2544" t="str">
            <v>453406</v>
          </cell>
          <cell r="B2544" t="str">
            <v>1251</v>
          </cell>
          <cell r="C2544" t="str">
            <v>12</v>
          </cell>
          <cell r="D2544" t="str">
            <v>75</v>
          </cell>
          <cell r="E2544">
            <v>19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 t="str">
            <v>453406</v>
          </cell>
          <cell r="B2545" t="str">
            <v>1251</v>
          </cell>
          <cell r="C2545" t="str">
            <v>12</v>
          </cell>
          <cell r="D2545" t="str">
            <v>75</v>
          </cell>
          <cell r="E2545">
            <v>20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 t="str">
            <v>453406</v>
          </cell>
          <cell r="B2546" t="str">
            <v>1251</v>
          </cell>
          <cell r="C2546" t="str">
            <v>12</v>
          </cell>
          <cell r="D2546" t="str">
            <v>75</v>
          </cell>
          <cell r="E2546">
            <v>21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 t="str">
            <v>453406</v>
          </cell>
          <cell r="B2547" t="str">
            <v>1251</v>
          </cell>
          <cell r="C2547" t="str">
            <v>12</v>
          </cell>
          <cell r="D2547" t="str">
            <v>75</v>
          </cell>
          <cell r="E2547">
            <v>22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6107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6107</v>
          </cell>
          <cell r="R2547">
            <v>6107</v>
          </cell>
          <cell r="S2547">
            <v>0</v>
          </cell>
          <cell r="T2547">
            <v>0</v>
          </cell>
          <cell r="U2547">
            <v>6107</v>
          </cell>
          <cell r="V2547">
            <v>0</v>
          </cell>
          <cell r="W2547">
            <v>0</v>
          </cell>
        </row>
        <row r="2548">
          <cell r="A2548" t="str">
            <v>453406</v>
          </cell>
          <cell r="B2548" t="str">
            <v>1251</v>
          </cell>
          <cell r="C2548" t="str">
            <v>12</v>
          </cell>
          <cell r="D2548" t="str">
            <v>75</v>
          </cell>
          <cell r="E2548">
            <v>23</v>
          </cell>
          <cell r="G2548">
            <v>166373</v>
          </cell>
          <cell r="H2548">
            <v>748</v>
          </cell>
          <cell r="I2548">
            <v>0</v>
          </cell>
          <cell r="J2548">
            <v>0</v>
          </cell>
          <cell r="K2548">
            <v>0</v>
          </cell>
          <cell r="L2548">
            <v>165781</v>
          </cell>
          <cell r="M2548">
            <v>0</v>
          </cell>
          <cell r="N2548">
            <v>0</v>
          </cell>
          <cell r="O2548">
            <v>0</v>
          </cell>
          <cell r="P2548">
            <v>748</v>
          </cell>
          <cell r="Q2548">
            <v>165781</v>
          </cell>
          <cell r="R2548">
            <v>166529</v>
          </cell>
          <cell r="S2548">
            <v>0</v>
          </cell>
          <cell r="T2548">
            <v>0</v>
          </cell>
          <cell r="U2548">
            <v>156</v>
          </cell>
          <cell r="V2548">
            <v>0</v>
          </cell>
          <cell r="W2548">
            <v>0</v>
          </cell>
        </row>
        <row r="2549">
          <cell r="A2549" t="str">
            <v>453406</v>
          </cell>
          <cell r="B2549" t="str">
            <v>1251</v>
          </cell>
          <cell r="C2549" t="str">
            <v>12</v>
          </cell>
          <cell r="D2549" t="str">
            <v>75</v>
          </cell>
          <cell r="E2549">
            <v>24</v>
          </cell>
          <cell r="G2549">
            <v>53217</v>
          </cell>
          <cell r="H2549">
            <v>217</v>
          </cell>
          <cell r="I2549">
            <v>0</v>
          </cell>
          <cell r="J2549">
            <v>0</v>
          </cell>
          <cell r="K2549">
            <v>0</v>
          </cell>
          <cell r="L2549">
            <v>53000</v>
          </cell>
          <cell r="M2549">
            <v>0</v>
          </cell>
          <cell r="N2549">
            <v>0</v>
          </cell>
          <cell r="O2549">
            <v>0</v>
          </cell>
          <cell r="P2549">
            <v>217</v>
          </cell>
          <cell r="Q2549">
            <v>53000</v>
          </cell>
          <cell r="R2549">
            <v>53217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 t="str">
            <v>453406</v>
          </cell>
          <cell r="B2550" t="str">
            <v>1251</v>
          </cell>
          <cell r="C2550" t="str">
            <v>12</v>
          </cell>
          <cell r="D2550" t="str">
            <v>75</v>
          </cell>
          <cell r="E2550">
            <v>25</v>
          </cell>
          <cell r="G2550">
            <v>96266</v>
          </cell>
          <cell r="H2550">
            <v>13500</v>
          </cell>
          <cell r="I2550">
            <v>0</v>
          </cell>
          <cell r="J2550">
            <v>0</v>
          </cell>
          <cell r="K2550">
            <v>0</v>
          </cell>
          <cell r="L2550">
            <v>77675</v>
          </cell>
          <cell r="M2550">
            <v>0</v>
          </cell>
          <cell r="N2550">
            <v>0</v>
          </cell>
          <cell r="O2550">
            <v>0</v>
          </cell>
          <cell r="P2550">
            <v>13500</v>
          </cell>
          <cell r="Q2550">
            <v>77675</v>
          </cell>
          <cell r="R2550">
            <v>91175</v>
          </cell>
          <cell r="S2550">
            <v>0</v>
          </cell>
          <cell r="T2550">
            <v>0</v>
          </cell>
          <cell r="U2550">
            <v>-5091</v>
          </cell>
          <cell r="V2550">
            <v>0</v>
          </cell>
          <cell r="W2550">
            <v>0</v>
          </cell>
        </row>
        <row r="2551">
          <cell r="A2551" t="str">
            <v>453406</v>
          </cell>
          <cell r="B2551" t="str">
            <v>1251</v>
          </cell>
          <cell r="C2551" t="str">
            <v>12</v>
          </cell>
          <cell r="D2551" t="str">
            <v>75</v>
          </cell>
          <cell r="E2551">
            <v>26</v>
          </cell>
          <cell r="G2551">
            <v>315856</v>
          </cell>
          <cell r="H2551">
            <v>14465</v>
          </cell>
          <cell r="I2551">
            <v>0</v>
          </cell>
          <cell r="J2551">
            <v>0</v>
          </cell>
          <cell r="K2551">
            <v>0</v>
          </cell>
          <cell r="L2551">
            <v>296456</v>
          </cell>
          <cell r="M2551">
            <v>0</v>
          </cell>
          <cell r="N2551">
            <v>0</v>
          </cell>
          <cell r="O2551">
            <v>0</v>
          </cell>
          <cell r="P2551">
            <v>14465</v>
          </cell>
          <cell r="Q2551">
            <v>296456</v>
          </cell>
          <cell r="R2551">
            <v>310921</v>
          </cell>
          <cell r="S2551">
            <v>0</v>
          </cell>
          <cell r="T2551">
            <v>0</v>
          </cell>
          <cell r="U2551">
            <v>-4935</v>
          </cell>
          <cell r="V2551">
            <v>0</v>
          </cell>
          <cell r="W2551">
            <v>0</v>
          </cell>
        </row>
        <row r="2552">
          <cell r="A2552" t="str">
            <v>453406</v>
          </cell>
          <cell r="B2552" t="str">
            <v>1251</v>
          </cell>
          <cell r="C2552" t="str">
            <v>12</v>
          </cell>
          <cell r="D2552" t="str">
            <v>75</v>
          </cell>
          <cell r="E2552">
            <v>27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 t="str">
            <v>453406</v>
          </cell>
          <cell r="B2553" t="str">
            <v>1251</v>
          </cell>
          <cell r="C2553" t="str">
            <v>12</v>
          </cell>
          <cell r="D2553" t="str">
            <v>75</v>
          </cell>
          <cell r="E2553">
            <v>28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 t="str">
            <v>453406</v>
          </cell>
          <cell r="B2554" t="str">
            <v>1251</v>
          </cell>
          <cell r="C2554" t="str">
            <v>12</v>
          </cell>
          <cell r="D2554" t="str">
            <v>75</v>
          </cell>
          <cell r="E2554">
            <v>29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 t="str">
            <v>453406</v>
          </cell>
          <cell r="B2555" t="str">
            <v>1251</v>
          </cell>
          <cell r="C2555" t="str">
            <v>12</v>
          </cell>
          <cell r="D2555" t="str">
            <v>75</v>
          </cell>
          <cell r="E2555">
            <v>30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 t="str">
            <v>453406</v>
          </cell>
          <cell r="B2556" t="str">
            <v>1251</v>
          </cell>
          <cell r="C2556" t="str">
            <v>12</v>
          </cell>
          <cell r="D2556" t="str">
            <v>75</v>
          </cell>
          <cell r="E2556">
            <v>31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</row>
        <row r="2557">
          <cell r="A2557" t="str">
            <v>453406</v>
          </cell>
          <cell r="B2557" t="str">
            <v>1251</v>
          </cell>
          <cell r="C2557" t="str">
            <v>12</v>
          </cell>
          <cell r="D2557" t="str">
            <v>75</v>
          </cell>
          <cell r="E2557">
            <v>32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 t="str">
            <v>453406</v>
          </cell>
          <cell r="B2558" t="str">
            <v>1251</v>
          </cell>
          <cell r="C2558" t="str">
            <v>12</v>
          </cell>
          <cell r="D2558" t="str">
            <v>75</v>
          </cell>
          <cell r="E2558">
            <v>33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</row>
        <row r="2559">
          <cell r="A2559" t="str">
            <v>453406</v>
          </cell>
          <cell r="B2559" t="str">
            <v>1251</v>
          </cell>
          <cell r="C2559" t="str">
            <v>12</v>
          </cell>
          <cell r="D2559" t="str">
            <v>75</v>
          </cell>
          <cell r="E2559">
            <v>34</v>
          </cell>
          <cell r="G2559">
            <v>324646</v>
          </cell>
          <cell r="H2559">
            <v>15362</v>
          </cell>
          <cell r="I2559">
            <v>0</v>
          </cell>
          <cell r="J2559">
            <v>0</v>
          </cell>
          <cell r="K2559">
            <v>0</v>
          </cell>
          <cell r="L2559">
            <v>309064</v>
          </cell>
          <cell r="M2559">
            <v>0</v>
          </cell>
          <cell r="N2559">
            <v>0</v>
          </cell>
          <cell r="O2559">
            <v>0</v>
          </cell>
          <cell r="P2559">
            <v>15362</v>
          </cell>
          <cell r="Q2559">
            <v>309064</v>
          </cell>
          <cell r="R2559">
            <v>324426</v>
          </cell>
          <cell r="S2559">
            <v>0</v>
          </cell>
          <cell r="T2559">
            <v>0</v>
          </cell>
          <cell r="U2559">
            <v>-220</v>
          </cell>
          <cell r="V2559">
            <v>0</v>
          </cell>
          <cell r="W2559">
            <v>0</v>
          </cell>
        </row>
        <row r="2560">
          <cell r="A2560" t="str">
            <v>453406</v>
          </cell>
          <cell r="B2560" t="str">
            <v>1251</v>
          </cell>
          <cell r="C2560" t="str">
            <v>12</v>
          </cell>
          <cell r="D2560" t="str">
            <v>80</v>
          </cell>
          <cell r="E2560">
            <v>1</v>
          </cell>
          <cell r="G2560">
            <v>194956</v>
          </cell>
          <cell r="H2560">
            <v>132235</v>
          </cell>
          <cell r="I2560">
            <v>132395</v>
          </cell>
          <cell r="J2560">
            <v>0</v>
          </cell>
          <cell r="K2560">
            <v>35706</v>
          </cell>
          <cell r="L2560">
            <v>26178</v>
          </cell>
          <cell r="M2560">
            <v>26189</v>
          </cell>
          <cell r="N2560">
            <v>0</v>
          </cell>
          <cell r="O2560">
            <v>4848</v>
          </cell>
          <cell r="P2560">
            <v>7960</v>
          </cell>
          <cell r="Q2560">
            <v>7945</v>
          </cell>
          <cell r="R2560">
            <v>0</v>
          </cell>
          <cell r="S2560">
            <v>235510</v>
          </cell>
          <cell r="T2560">
            <v>166373</v>
          </cell>
          <cell r="U2560">
            <v>166529</v>
          </cell>
          <cell r="V2560">
            <v>0</v>
          </cell>
          <cell r="W2560">
            <v>0</v>
          </cell>
        </row>
        <row r="2561">
          <cell r="A2561" t="str">
            <v>453406</v>
          </cell>
          <cell r="B2561" t="str">
            <v>1251</v>
          </cell>
          <cell r="C2561" t="str">
            <v>12</v>
          </cell>
          <cell r="D2561" t="str">
            <v>80</v>
          </cell>
          <cell r="E2561">
            <v>5</v>
          </cell>
          <cell r="G2561">
            <v>73243</v>
          </cell>
          <cell r="H2561">
            <v>51387</v>
          </cell>
          <cell r="I2561">
            <v>51388</v>
          </cell>
          <cell r="J2561">
            <v>0</v>
          </cell>
          <cell r="K2561">
            <v>2477</v>
          </cell>
          <cell r="L2561">
            <v>1830</v>
          </cell>
          <cell r="M2561">
            <v>1829</v>
          </cell>
          <cell r="N2561">
            <v>0</v>
          </cell>
          <cell r="O2561">
            <v>104538</v>
          </cell>
          <cell r="P2561">
            <v>80801</v>
          </cell>
          <cell r="Q2561">
            <v>76270</v>
          </cell>
          <cell r="R2561">
            <v>0</v>
          </cell>
          <cell r="S2561">
            <v>15710</v>
          </cell>
          <cell r="T2561">
            <v>13670</v>
          </cell>
          <cell r="U2561">
            <v>13116</v>
          </cell>
          <cell r="V2561">
            <v>0</v>
          </cell>
          <cell r="W2561">
            <v>0</v>
          </cell>
        </row>
        <row r="2562">
          <cell r="A2562" t="str">
            <v>453406</v>
          </cell>
          <cell r="B2562" t="str">
            <v>1251</v>
          </cell>
          <cell r="C2562" t="str">
            <v>12</v>
          </cell>
          <cell r="D2562" t="str">
            <v>80</v>
          </cell>
          <cell r="E2562">
            <v>9</v>
          </cell>
          <cell r="G2562">
            <v>1100</v>
          </cell>
          <cell r="H2562">
            <v>1500</v>
          </cell>
          <cell r="I2562">
            <v>1497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 t="str">
            <v>453406</v>
          </cell>
          <cell r="B2563" t="str">
            <v>1251</v>
          </cell>
          <cell r="C2563" t="str">
            <v>12</v>
          </cell>
          <cell r="D2563" t="str">
            <v>80</v>
          </cell>
          <cell r="E2563">
            <v>13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6107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 t="str">
            <v>453406</v>
          </cell>
          <cell r="B2564" t="str">
            <v>1251</v>
          </cell>
          <cell r="C2564" t="str">
            <v>12</v>
          </cell>
          <cell r="D2564" t="str">
            <v>80</v>
          </cell>
          <cell r="E2564">
            <v>17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6107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 t="str">
            <v>453406</v>
          </cell>
          <cell r="B2565" t="str">
            <v>1251</v>
          </cell>
          <cell r="C2565" t="str">
            <v>12</v>
          </cell>
          <cell r="D2565" t="str">
            <v>80</v>
          </cell>
          <cell r="E2565">
            <v>21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 t="str">
            <v>453406</v>
          </cell>
          <cell r="B2566" t="str">
            <v>1251</v>
          </cell>
          <cell r="C2566" t="str">
            <v>12</v>
          </cell>
          <cell r="D2566" t="str">
            <v>80</v>
          </cell>
          <cell r="E2566">
            <v>25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 t="str">
            <v>453406</v>
          </cell>
          <cell r="B2567" t="str">
            <v>1251</v>
          </cell>
          <cell r="C2567" t="str">
            <v>12</v>
          </cell>
          <cell r="D2567" t="str">
            <v>80</v>
          </cell>
          <cell r="E2567">
            <v>29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 t="str">
            <v>453406</v>
          </cell>
          <cell r="B2568" t="str">
            <v>1251</v>
          </cell>
          <cell r="C2568" t="str">
            <v>12</v>
          </cell>
          <cell r="D2568" t="str">
            <v>80</v>
          </cell>
          <cell r="E2568">
            <v>33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6107</v>
          </cell>
          <cell r="V2568">
            <v>0</v>
          </cell>
          <cell r="W2568">
            <v>0</v>
          </cell>
        </row>
        <row r="2569">
          <cell r="A2569" t="str">
            <v>453406</v>
          </cell>
          <cell r="B2569" t="str">
            <v>1251</v>
          </cell>
          <cell r="C2569" t="str">
            <v>12</v>
          </cell>
          <cell r="D2569" t="str">
            <v>80</v>
          </cell>
          <cell r="E2569">
            <v>37</v>
          </cell>
          <cell r="G2569">
            <v>0</v>
          </cell>
          <cell r="H2569">
            <v>295</v>
          </cell>
          <cell r="I2569">
            <v>292</v>
          </cell>
          <cell r="J2569">
            <v>0</v>
          </cell>
          <cell r="K2569">
            <v>432578</v>
          </cell>
          <cell r="L2569">
            <v>315856</v>
          </cell>
          <cell r="M2569">
            <v>317028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3333</v>
          </cell>
          <cell r="T2569">
            <v>7348</v>
          </cell>
          <cell r="U2569">
            <v>6136</v>
          </cell>
          <cell r="V2569">
            <v>0</v>
          </cell>
          <cell r="W2569">
            <v>0</v>
          </cell>
        </row>
        <row r="2570">
          <cell r="A2570" t="str">
            <v>453406</v>
          </cell>
          <cell r="B2570" t="str">
            <v>1251</v>
          </cell>
          <cell r="C2570" t="str">
            <v>12</v>
          </cell>
          <cell r="D2570" t="str">
            <v>80</v>
          </cell>
          <cell r="E2570">
            <v>41</v>
          </cell>
          <cell r="G2570">
            <v>667</v>
          </cell>
          <cell r="H2570">
            <v>1442</v>
          </cell>
          <cell r="I2570">
            <v>1262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 t="str">
            <v>453406</v>
          </cell>
          <cell r="B2571" t="str">
            <v>1251</v>
          </cell>
          <cell r="C2571" t="str">
            <v>12</v>
          </cell>
          <cell r="D2571" t="str">
            <v>80</v>
          </cell>
          <cell r="E2571">
            <v>45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 t="str">
            <v>453406</v>
          </cell>
          <cell r="B2572" t="str">
            <v>1251</v>
          </cell>
          <cell r="C2572" t="str">
            <v>12</v>
          </cell>
          <cell r="D2572" t="str">
            <v>80</v>
          </cell>
          <cell r="E2572">
            <v>49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 t="str">
            <v>453406</v>
          </cell>
          <cell r="B2573" t="str">
            <v>1251</v>
          </cell>
          <cell r="C2573" t="str">
            <v>12</v>
          </cell>
          <cell r="D2573" t="str">
            <v>80</v>
          </cell>
          <cell r="E2573">
            <v>53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 t="str">
            <v>453406</v>
          </cell>
          <cell r="B2574" t="str">
            <v>1251</v>
          </cell>
          <cell r="C2574" t="str">
            <v>12</v>
          </cell>
          <cell r="D2574" t="str">
            <v>80</v>
          </cell>
          <cell r="E2574">
            <v>57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 t="str">
            <v>453406</v>
          </cell>
          <cell r="B2575" t="str">
            <v>1251</v>
          </cell>
          <cell r="C2575" t="str">
            <v>12</v>
          </cell>
          <cell r="D2575" t="str">
            <v>80</v>
          </cell>
          <cell r="E2575">
            <v>61</v>
          </cell>
          <cell r="G2575">
            <v>4000</v>
          </cell>
          <cell r="H2575">
            <v>8790</v>
          </cell>
          <cell r="I2575">
            <v>7398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 t="str">
            <v>453406</v>
          </cell>
          <cell r="B2576" t="str">
            <v>1251</v>
          </cell>
          <cell r="C2576" t="str">
            <v>12</v>
          </cell>
          <cell r="D2576" t="str">
            <v>80</v>
          </cell>
          <cell r="E2576">
            <v>65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436578</v>
          </cell>
          <cell r="P2576">
            <v>324646</v>
          </cell>
          <cell r="Q2576">
            <v>324426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 t="str">
            <v>453406</v>
          </cell>
          <cell r="B2577" t="str">
            <v>1251</v>
          </cell>
          <cell r="C2577" t="str">
            <v>12</v>
          </cell>
          <cell r="D2577" t="str">
            <v>80</v>
          </cell>
          <cell r="E2577">
            <v>69</v>
          </cell>
          <cell r="G2577">
            <v>67847</v>
          </cell>
          <cell r="H2577">
            <v>42063</v>
          </cell>
          <cell r="I2577">
            <v>42063</v>
          </cell>
          <cell r="J2577">
            <v>0</v>
          </cell>
          <cell r="K2577">
            <v>9816</v>
          </cell>
          <cell r="L2577">
            <v>6012</v>
          </cell>
          <cell r="M2577">
            <v>6012</v>
          </cell>
          <cell r="N2577">
            <v>0</v>
          </cell>
          <cell r="O2577">
            <v>0</v>
          </cell>
          <cell r="P2577">
            <v>0</v>
          </cell>
          <cell r="Q2577">
            <v>4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 t="str">
            <v>453406</v>
          </cell>
          <cell r="B2578" t="str">
            <v>1251</v>
          </cell>
          <cell r="C2578" t="str">
            <v>12</v>
          </cell>
          <cell r="D2578" t="str">
            <v>80</v>
          </cell>
          <cell r="E2578">
            <v>73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 t="str">
            <v>453406</v>
          </cell>
          <cell r="B2579" t="str">
            <v>1251</v>
          </cell>
          <cell r="C2579" t="str">
            <v>12</v>
          </cell>
          <cell r="D2579" t="str">
            <v>80</v>
          </cell>
          <cell r="E2579">
            <v>77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 t="str">
            <v>453406</v>
          </cell>
          <cell r="B2580" t="str">
            <v>1251</v>
          </cell>
          <cell r="C2580" t="str">
            <v>12</v>
          </cell>
          <cell r="D2580" t="str">
            <v>80</v>
          </cell>
          <cell r="E2580">
            <v>81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 t="str">
            <v>453406</v>
          </cell>
          <cell r="B2581" t="str">
            <v>1251</v>
          </cell>
          <cell r="C2581" t="str">
            <v>12</v>
          </cell>
          <cell r="D2581" t="str">
            <v>80</v>
          </cell>
          <cell r="E2581">
            <v>85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 t="str">
            <v>453406</v>
          </cell>
          <cell r="B2582" t="str">
            <v>1251</v>
          </cell>
          <cell r="C2582" t="str">
            <v>12</v>
          </cell>
          <cell r="D2582" t="str">
            <v>80</v>
          </cell>
          <cell r="E2582">
            <v>89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 t="str">
            <v>453406</v>
          </cell>
          <cell r="B2583" t="str">
            <v>1251</v>
          </cell>
          <cell r="C2583" t="str">
            <v>12</v>
          </cell>
          <cell r="D2583" t="str">
            <v>80</v>
          </cell>
          <cell r="E2583">
            <v>93</v>
          </cell>
          <cell r="G2583">
            <v>0</v>
          </cell>
          <cell r="H2583">
            <v>560</v>
          </cell>
          <cell r="I2583">
            <v>560</v>
          </cell>
          <cell r="J2583">
            <v>0</v>
          </cell>
          <cell r="K2583">
            <v>0</v>
          </cell>
          <cell r="L2583">
            <v>322</v>
          </cell>
          <cell r="M2583">
            <v>322</v>
          </cell>
          <cell r="N2583">
            <v>0</v>
          </cell>
          <cell r="O2583">
            <v>0</v>
          </cell>
          <cell r="P2583">
            <v>50</v>
          </cell>
          <cell r="Q2583">
            <v>50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 t="str">
            <v>453406</v>
          </cell>
          <cell r="B2584" t="str">
            <v>1251</v>
          </cell>
          <cell r="C2584" t="str">
            <v>12</v>
          </cell>
          <cell r="D2584" t="str">
            <v>80</v>
          </cell>
          <cell r="E2584">
            <v>97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932</v>
          </cell>
          <cell r="M2584">
            <v>932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 t="str">
            <v>453406</v>
          </cell>
          <cell r="B2585" t="str">
            <v>1251</v>
          </cell>
          <cell r="C2585" t="str">
            <v>12</v>
          </cell>
          <cell r="D2585" t="str">
            <v>80</v>
          </cell>
          <cell r="E2585">
            <v>101</v>
          </cell>
          <cell r="G2585">
            <v>0</v>
          </cell>
          <cell r="H2585">
            <v>1333</v>
          </cell>
          <cell r="I2585">
            <v>1333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 t="str">
            <v>453406</v>
          </cell>
          <cell r="B2586" t="str">
            <v>1251</v>
          </cell>
          <cell r="C2586" t="str">
            <v>12</v>
          </cell>
          <cell r="D2586" t="str">
            <v>80</v>
          </cell>
          <cell r="E2586">
            <v>105</v>
          </cell>
          <cell r="G2586">
            <v>0</v>
          </cell>
          <cell r="H2586">
            <v>0</v>
          </cell>
          <cell r="I2586">
            <v>428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428</v>
          </cell>
          <cell r="V2586">
            <v>0</v>
          </cell>
          <cell r="W2586">
            <v>0</v>
          </cell>
        </row>
        <row r="2587">
          <cell r="A2587" t="str">
            <v>453406</v>
          </cell>
          <cell r="B2587" t="str">
            <v>1251</v>
          </cell>
          <cell r="C2587" t="str">
            <v>12</v>
          </cell>
          <cell r="D2587" t="str">
            <v>80</v>
          </cell>
          <cell r="E2587">
            <v>109</v>
          </cell>
          <cell r="G2587">
            <v>5200</v>
          </cell>
          <cell r="H2587">
            <v>1650</v>
          </cell>
          <cell r="I2587">
            <v>1033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 t="str">
            <v>453406</v>
          </cell>
          <cell r="B2588" t="str">
            <v>1251</v>
          </cell>
          <cell r="C2588" t="str">
            <v>12</v>
          </cell>
          <cell r="D2588" t="str">
            <v>80</v>
          </cell>
          <cell r="E2588">
            <v>113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5200</v>
          </cell>
          <cell r="P2588">
            <v>2983</v>
          </cell>
          <cell r="Q2588">
            <v>2794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 t="str">
            <v>453406</v>
          </cell>
          <cell r="B2589" t="str">
            <v>1251</v>
          </cell>
          <cell r="C2589" t="str">
            <v>12</v>
          </cell>
          <cell r="D2589" t="str">
            <v>80</v>
          </cell>
          <cell r="E2589">
            <v>117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 t="str">
            <v>453406</v>
          </cell>
          <cell r="B2590" t="str">
            <v>1251</v>
          </cell>
          <cell r="C2590" t="str">
            <v>12</v>
          </cell>
          <cell r="D2590" t="str">
            <v>80</v>
          </cell>
          <cell r="E2590">
            <v>121</v>
          </cell>
          <cell r="G2590">
            <v>82863</v>
          </cell>
          <cell r="H2590">
            <v>51990</v>
          </cell>
          <cell r="I2590">
            <v>51805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353715</v>
          </cell>
          <cell r="P2590">
            <v>261985</v>
          </cell>
          <cell r="Q2590">
            <v>261950</v>
          </cell>
          <cell r="R2590">
            <v>0</v>
          </cell>
          <cell r="S2590">
            <v>0</v>
          </cell>
          <cell r="T2590">
            <v>10671</v>
          </cell>
          <cell r="U2590">
            <v>10671</v>
          </cell>
          <cell r="V2590">
            <v>0</v>
          </cell>
          <cell r="W2590">
            <v>0</v>
          </cell>
        </row>
        <row r="2591">
          <cell r="A2591" t="str">
            <v>453406</v>
          </cell>
          <cell r="B2591" t="str">
            <v>1251</v>
          </cell>
          <cell r="C2591" t="str">
            <v>12</v>
          </cell>
          <cell r="D2591" t="str">
            <v>80</v>
          </cell>
          <cell r="E2591">
            <v>125</v>
          </cell>
          <cell r="G2591">
            <v>0</v>
          </cell>
          <cell r="H2591">
            <v>10671</v>
          </cell>
          <cell r="I2591">
            <v>10671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 t="str">
            <v>453406</v>
          </cell>
          <cell r="B2592" t="str">
            <v>1251</v>
          </cell>
          <cell r="C2592" t="str">
            <v>12</v>
          </cell>
          <cell r="D2592" t="str">
            <v>80</v>
          </cell>
          <cell r="E2592">
            <v>129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 t="str">
            <v>453406</v>
          </cell>
          <cell r="B2593" t="str">
            <v>1251</v>
          </cell>
          <cell r="C2593" t="str">
            <v>12</v>
          </cell>
          <cell r="D2593" t="str">
            <v>80</v>
          </cell>
          <cell r="E2593">
            <v>133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-7199</v>
          </cell>
          <cell r="R2593">
            <v>0</v>
          </cell>
          <cell r="S2593">
            <v>0</v>
          </cell>
          <cell r="T2593">
            <v>0</v>
          </cell>
          <cell r="U2593">
            <v>-7199</v>
          </cell>
          <cell r="V2593">
            <v>0</v>
          </cell>
          <cell r="W2593">
            <v>0</v>
          </cell>
        </row>
        <row r="2594">
          <cell r="A2594" t="str">
            <v>453406</v>
          </cell>
          <cell r="B2594" t="str">
            <v>1251</v>
          </cell>
          <cell r="C2594" t="str">
            <v>12</v>
          </cell>
          <cell r="D2594" t="str">
            <v>80</v>
          </cell>
          <cell r="E2594">
            <v>137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 t="str">
            <v>453406</v>
          </cell>
          <cell r="B2595" t="str">
            <v>1251</v>
          </cell>
          <cell r="C2595" t="str">
            <v>12</v>
          </cell>
          <cell r="D2595" t="str">
            <v>80</v>
          </cell>
          <cell r="E2595">
            <v>141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 t="str">
            <v>453406</v>
          </cell>
          <cell r="B2596" t="str">
            <v>1251</v>
          </cell>
          <cell r="C2596" t="str">
            <v>12</v>
          </cell>
          <cell r="D2596" t="str">
            <v>80</v>
          </cell>
          <cell r="E2596">
            <v>145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-399</v>
          </cell>
          <cell r="N2596">
            <v>0</v>
          </cell>
          <cell r="O2596">
            <v>0</v>
          </cell>
          <cell r="P2596">
            <v>0</v>
          </cell>
          <cell r="Q2596">
            <v>-399</v>
          </cell>
          <cell r="R2596">
            <v>0</v>
          </cell>
          <cell r="S2596">
            <v>0</v>
          </cell>
          <cell r="T2596">
            <v>10671</v>
          </cell>
          <cell r="U2596">
            <v>17471</v>
          </cell>
          <cell r="V2596">
            <v>0</v>
          </cell>
          <cell r="W2596">
            <v>0</v>
          </cell>
        </row>
        <row r="2597">
          <cell r="A2597" t="str">
            <v>453406</v>
          </cell>
          <cell r="B2597" t="str">
            <v>1251</v>
          </cell>
          <cell r="C2597" t="str">
            <v>12</v>
          </cell>
          <cell r="D2597" t="str">
            <v>80</v>
          </cell>
          <cell r="E2597">
            <v>149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</row>
        <row r="2598">
          <cell r="A2598" t="str">
            <v>453406</v>
          </cell>
          <cell r="B2598" t="str">
            <v>1251</v>
          </cell>
          <cell r="C2598" t="str">
            <v>12</v>
          </cell>
          <cell r="D2598" t="str">
            <v>80</v>
          </cell>
          <cell r="E2598">
            <v>153</v>
          </cell>
          <cell r="G2598">
            <v>0</v>
          </cell>
          <cell r="H2598">
            <v>0</v>
          </cell>
          <cell r="I2598">
            <v>-3871</v>
          </cell>
          <cell r="J2598">
            <v>0</v>
          </cell>
          <cell r="K2598">
            <v>0</v>
          </cell>
          <cell r="L2598">
            <v>0</v>
          </cell>
          <cell r="M2598">
            <v>3871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130</v>
          </cell>
          <cell r="T2598">
            <v>130</v>
          </cell>
          <cell r="U2598">
            <v>117</v>
          </cell>
          <cell r="V2598">
            <v>0</v>
          </cell>
          <cell r="W2598">
            <v>0</v>
          </cell>
        </row>
        <row r="2599">
          <cell r="A2599" t="str">
            <v>453406</v>
          </cell>
          <cell r="B2599" t="str">
            <v>1251</v>
          </cell>
          <cell r="C2599" t="str">
            <v>12</v>
          </cell>
          <cell r="D2599" t="str">
            <v>80</v>
          </cell>
          <cell r="E2599">
            <v>157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</row>
        <row r="2600">
          <cell r="A2600" t="str">
            <v>454272</v>
          </cell>
          <cell r="B2600" t="str">
            <v>1251</v>
          </cell>
          <cell r="C2600" t="str">
            <v>12</v>
          </cell>
          <cell r="D2600" t="str">
            <v>01</v>
          </cell>
          <cell r="E2600">
            <v>1</v>
          </cell>
          <cell r="G2600">
            <v>0</v>
          </cell>
          <cell r="H2600">
            <v>104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727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831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 t="str">
            <v>454272</v>
          </cell>
          <cell r="B2601" t="str">
            <v>1251</v>
          </cell>
          <cell r="C2601" t="str">
            <v>12</v>
          </cell>
          <cell r="D2601" t="str">
            <v>01</v>
          </cell>
          <cell r="E2601">
            <v>8</v>
          </cell>
          <cell r="G2601">
            <v>0</v>
          </cell>
          <cell r="H2601">
            <v>119219</v>
          </cell>
          <cell r="I2601">
            <v>0</v>
          </cell>
          <cell r="J2601">
            <v>55817</v>
          </cell>
          <cell r="K2601">
            <v>0</v>
          </cell>
          <cell r="L2601">
            <v>4742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 t="str">
            <v>454272</v>
          </cell>
          <cell r="B2602" t="str">
            <v>1251</v>
          </cell>
          <cell r="C2602" t="str">
            <v>12</v>
          </cell>
          <cell r="D2602" t="str">
            <v>01</v>
          </cell>
          <cell r="E2602">
            <v>15</v>
          </cell>
          <cell r="G2602">
            <v>0</v>
          </cell>
          <cell r="H2602">
            <v>0</v>
          </cell>
          <cell r="I2602">
            <v>0</v>
          </cell>
          <cell r="J2602">
            <v>179778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 t="str">
            <v>454272</v>
          </cell>
          <cell r="B2603" t="str">
            <v>1251</v>
          </cell>
          <cell r="C2603" t="str">
            <v>12</v>
          </cell>
          <cell r="D2603" t="str">
            <v>01</v>
          </cell>
          <cell r="E2603">
            <v>22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 t="str">
            <v>454272</v>
          </cell>
          <cell r="B2604" t="str">
            <v>1251</v>
          </cell>
          <cell r="C2604" t="str">
            <v>12</v>
          </cell>
          <cell r="D2604" t="str">
            <v>01</v>
          </cell>
          <cell r="E2604">
            <v>29</v>
          </cell>
          <cell r="G2604">
            <v>0</v>
          </cell>
          <cell r="H2604">
            <v>0</v>
          </cell>
          <cell r="I2604">
            <v>0</v>
          </cell>
          <cell r="J2604">
            <v>180609</v>
          </cell>
          <cell r="K2604">
            <v>0</v>
          </cell>
          <cell r="L2604">
            <v>416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3971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 t="str">
            <v>454272</v>
          </cell>
          <cell r="B2605" t="str">
            <v>1251</v>
          </cell>
          <cell r="C2605" t="str">
            <v>12</v>
          </cell>
          <cell r="D2605" t="str">
            <v>01</v>
          </cell>
          <cell r="E2605">
            <v>36</v>
          </cell>
          <cell r="G2605">
            <v>0</v>
          </cell>
          <cell r="H2605">
            <v>0</v>
          </cell>
          <cell r="I2605">
            <v>0</v>
          </cell>
          <cell r="J2605">
            <v>4387</v>
          </cell>
          <cell r="K2605">
            <v>0</v>
          </cell>
          <cell r="L2605">
            <v>1189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 t="str">
            <v>454272</v>
          </cell>
          <cell r="B2606" t="str">
            <v>1251</v>
          </cell>
          <cell r="C2606" t="str">
            <v>12</v>
          </cell>
          <cell r="D2606" t="str">
            <v>01</v>
          </cell>
          <cell r="E2606">
            <v>43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1189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 t="str">
            <v>454272</v>
          </cell>
          <cell r="B2607" t="str">
            <v>1251</v>
          </cell>
          <cell r="C2607" t="str">
            <v>12</v>
          </cell>
          <cell r="D2607" t="str">
            <v>01</v>
          </cell>
          <cell r="E2607">
            <v>50</v>
          </cell>
          <cell r="G2607">
            <v>0</v>
          </cell>
          <cell r="H2607">
            <v>0</v>
          </cell>
          <cell r="I2607">
            <v>0</v>
          </cell>
          <cell r="J2607">
            <v>321</v>
          </cell>
          <cell r="K2607">
            <v>0</v>
          </cell>
          <cell r="L2607">
            <v>20861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21182</v>
          </cell>
          <cell r="S2607">
            <v>0</v>
          </cell>
          <cell r="T2607">
            <v>240</v>
          </cell>
          <cell r="U2607">
            <v>0</v>
          </cell>
          <cell r="V2607">
            <v>0</v>
          </cell>
          <cell r="W2607">
            <v>0</v>
          </cell>
        </row>
        <row r="2608">
          <cell r="A2608" t="str">
            <v>454272</v>
          </cell>
          <cell r="B2608" t="str">
            <v>1251</v>
          </cell>
          <cell r="C2608" t="str">
            <v>12</v>
          </cell>
          <cell r="D2608" t="str">
            <v>01</v>
          </cell>
          <cell r="E2608">
            <v>57</v>
          </cell>
          <cell r="G2608">
            <v>0</v>
          </cell>
          <cell r="H2608">
            <v>1584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1824</v>
          </cell>
          <cell r="O2608">
            <v>0</v>
          </cell>
          <cell r="P2608">
            <v>28582</v>
          </cell>
          <cell r="Q2608">
            <v>0</v>
          </cell>
          <cell r="R2608">
            <v>209191</v>
          </cell>
          <cell r="S2608">
            <v>0</v>
          </cell>
          <cell r="T2608">
            <v>198157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 t="str">
            <v>454272</v>
          </cell>
          <cell r="B2609" t="str">
            <v>1251</v>
          </cell>
          <cell r="C2609" t="str">
            <v>12</v>
          </cell>
          <cell r="D2609" t="str">
            <v>01</v>
          </cell>
          <cell r="E2609">
            <v>64</v>
          </cell>
          <cell r="G2609">
            <v>0</v>
          </cell>
          <cell r="H2609">
            <v>-23195</v>
          </cell>
          <cell r="I2609">
            <v>0</v>
          </cell>
          <cell r="J2609">
            <v>0</v>
          </cell>
          <cell r="K2609">
            <v>0</v>
          </cell>
          <cell r="L2609">
            <v>174962</v>
          </cell>
          <cell r="M2609">
            <v>0</v>
          </cell>
          <cell r="N2609">
            <v>22342</v>
          </cell>
          <cell r="O2609">
            <v>0</v>
          </cell>
          <cell r="P2609">
            <v>22342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 t="str">
            <v>454272</v>
          </cell>
          <cell r="B2610" t="str">
            <v>1251</v>
          </cell>
          <cell r="C2610" t="str">
            <v>12</v>
          </cell>
          <cell r="D2610" t="str">
            <v>01</v>
          </cell>
          <cell r="E2610">
            <v>71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22342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 t="str">
            <v>454272</v>
          </cell>
          <cell r="B2611" t="str">
            <v>1251</v>
          </cell>
          <cell r="C2611" t="str">
            <v>12</v>
          </cell>
          <cell r="D2611" t="str">
            <v>01</v>
          </cell>
          <cell r="E2611">
            <v>78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22342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 t="str">
            <v>454272</v>
          </cell>
          <cell r="B2612" t="str">
            <v>1251</v>
          </cell>
          <cell r="C2612" t="str">
            <v>12</v>
          </cell>
          <cell r="D2612" t="str">
            <v>01</v>
          </cell>
          <cell r="E2612">
            <v>85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 t="str">
            <v>454272</v>
          </cell>
          <cell r="B2613" t="str">
            <v>1251</v>
          </cell>
          <cell r="C2613" t="str">
            <v>12</v>
          </cell>
          <cell r="D2613" t="str">
            <v>01</v>
          </cell>
          <cell r="E2613">
            <v>92</v>
          </cell>
          <cell r="G2613">
            <v>0</v>
          </cell>
          <cell r="H2613">
            <v>11223</v>
          </cell>
          <cell r="I2613">
            <v>0</v>
          </cell>
          <cell r="J2613">
            <v>11223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 t="str">
            <v>454272</v>
          </cell>
          <cell r="B2614" t="str">
            <v>1251</v>
          </cell>
          <cell r="C2614" t="str">
            <v>12</v>
          </cell>
          <cell r="D2614" t="str">
            <v>01</v>
          </cell>
          <cell r="E2614">
            <v>99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 t="str">
            <v>454272</v>
          </cell>
          <cell r="B2615" t="str">
            <v>1251</v>
          </cell>
          <cell r="C2615" t="str">
            <v>12</v>
          </cell>
          <cell r="D2615" t="str">
            <v>01</v>
          </cell>
          <cell r="E2615">
            <v>106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 t="str">
            <v>454272</v>
          </cell>
          <cell r="B2616" t="str">
            <v>1251</v>
          </cell>
          <cell r="C2616" t="str">
            <v>12</v>
          </cell>
          <cell r="D2616" t="str">
            <v>01</v>
          </cell>
          <cell r="E2616">
            <v>113</v>
          </cell>
          <cell r="G2616">
            <v>0</v>
          </cell>
          <cell r="H2616">
            <v>11223</v>
          </cell>
          <cell r="I2616">
            <v>0</v>
          </cell>
          <cell r="J2616">
            <v>513</v>
          </cell>
          <cell r="K2616">
            <v>0</v>
          </cell>
          <cell r="L2616">
            <v>151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 t="str">
            <v>454272</v>
          </cell>
          <cell r="B2617" t="str">
            <v>1251</v>
          </cell>
          <cell r="C2617" t="str">
            <v>12</v>
          </cell>
          <cell r="D2617" t="str">
            <v>01</v>
          </cell>
          <cell r="E2617">
            <v>120</v>
          </cell>
          <cell r="G2617">
            <v>0</v>
          </cell>
          <cell r="H2617">
            <v>664</v>
          </cell>
          <cell r="I2617">
            <v>0</v>
          </cell>
          <cell r="J2617">
            <v>11887</v>
          </cell>
          <cell r="K2617">
            <v>0</v>
          </cell>
          <cell r="L2617">
            <v>209191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</row>
        <row r="2618">
          <cell r="A2618" t="str">
            <v>454272</v>
          </cell>
          <cell r="B2618" t="str">
            <v>1251</v>
          </cell>
          <cell r="C2618" t="str">
            <v>12</v>
          </cell>
          <cell r="D2618" t="str">
            <v>02</v>
          </cell>
          <cell r="E2618">
            <v>1</v>
          </cell>
          <cell r="G2618">
            <v>0</v>
          </cell>
          <cell r="H2618">
            <v>62710</v>
          </cell>
          <cell r="I2618">
            <v>62707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2934</v>
          </cell>
          <cell r="R2618">
            <v>2928</v>
          </cell>
          <cell r="S2618">
            <v>0</v>
          </cell>
          <cell r="T2618">
            <v>100</v>
          </cell>
          <cell r="U2618">
            <v>97</v>
          </cell>
          <cell r="V2618">
            <v>0</v>
          </cell>
          <cell r="W2618">
            <v>0</v>
          </cell>
        </row>
        <row r="2619">
          <cell r="A2619" t="str">
            <v>454272</v>
          </cell>
          <cell r="B2619" t="str">
            <v>1251</v>
          </cell>
          <cell r="C2619" t="str">
            <v>12</v>
          </cell>
          <cell r="D2619" t="str">
            <v>02</v>
          </cell>
          <cell r="E2619">
            <v>6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65744</v>
          </cell>
          <cell r="L2619">
            <v>65732</v>
          </cell>
          <cell r="M2619">
            <v>0</v>
          </cell>
          <cell r="N2619">
            <v>4642</v>
          </cell>
          <cell r="O2619">
            <v>4642</v>
          </cell>
          <cell r="P2619">
            <v>0</v>
          </cell>
          <cell r="Q2619">
            <v>70386</v>
          </cell>
          <cell r="R2619">
            <v>70374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</row>
        <row r="2620">
          <cell r="A2620" t="str">
            <v>454272</v>
          </cell>
          <cell r="B2620" t="str">
            <v>1251</v>
          </cell>
          <cell r="C2620" t="str">
            <v>12</v>
          </cell>
          <cell r="D2620" t="str">
            <v>02</v>
          </cell>
          <cell r="E2620">
            <v>11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4916</v>
          </cell>
          <cell r="L2620">
            <v>4905</v>
          </cell>
          <cell r="M2620">
            <v>0</v>
          </cell>
          <cell r="N2620">
            <v>2865</v>
          </cell>
          <cell r="O2620">
            <v>2864</v>
          </cell>
          <cell r="P2620">
            <v>0</v>
          </cell>
          <cell r="Q2620">
            <v>7781</v>
          </cell>
          <cell r="R2620">
            <v>7769</v>
          </cell>
          <cell r="S2620">
            <v>0</v>
          </cell>
          <cell r="T2620">
            <v>80</v>
          </cell>
          <cell r="U2620">
            <v>76</v>
          </cell>
          <cell r="V2620">
            <v>0</v>
          </cell>
          <cell r="W2620">
            <v>0</v>
          </cell>
        </row>
        <row r="2621">
          <cell r="A2621" t="str">
            <v>454272</v>
          </cell>
          <cell r="B2621" t="str">
            <v>1251</v>
          </cell>
          <cell r="C2621" t="str">
            <v>12</v>
          </cell>
          <cell r="D2621" t="str">
            <v>02</v>
          </cell>
          <cell r="E2621">
            <v>16</v>
          </cell>
          <cell r="G2621">
            <v>0</v>
          </cell>
          <cell r="H2621">
            <v>7861</v>
          </cell>
          <cell r="I2621">
            <v>7845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1895</v>
          </cell>
          <cell r="R2621">
            <v>1892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 t="str">
            <v>454272</v>
          </cell>
          <cell r="B2622" t="str">
            <v>1251</v>
          </cell>
          <cell r="C2622" t="str">
            <v>12</v>
          </cell>
          <cell r="D2622" t="str">
            <v>02</v>
          </cell>
          <cell r="E2622">
            <v>21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557</v>
          </cell>
          <cell r="L2622">
            <v>557</v>
          </cell>
          <cell r="M2622">
            <v>0</v>
          </cell>
          <cell r="N2622">
            <v>2452</v>
          </cell>
          <cell r="O2622">
            <v>2449</v>
          </cell>
          <cell r="P2622">
            <v>0</v>
          </cell>
          <cell r="Q2622">
            <v>10</v>
          </cell>
          <cell r="R2622">
            <v>7</v>
          </cell>
          <cell r="S2622">
            <v>0</v>
          </cell>
          <cell r="T2622">
            <v>2462</v>
          </cell>
          <cell r="U2622">
            <v>2456</v>
          </cell>
          <cell r="V2622">
            <v>0</v>
          </cell>
          <cell r="W2622">
            <v>0</v>
          </cell>
        </row>
        <row r="2623">
          <cell r="A2623" t="str">
            <v>454272</v>
          </cell>
          <cell r="B2623" t="str">
            <v>1251</v>
          </cell>
          <cell r="C2623" t="str">
            <v>12</v>
          </cell>
          <cell r="D2623" t="str">
            <v>02</v>
          </cell>
          <cell r="E2623">
            <v>26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700</v>
          </cell>
          <cell r="O2623">
            <v>675</v>
          </cell>
          <cell r="P2623">
            <v>0</v>
          </cell>
          <cell r="Q2623">
            <v>1920</v>
          </cell>
          <cell r="R2623">
            <v>1606</v>
          </cell>
          <cell r="S2623">
            <v>0</v>
          </cell>
          <cell r="T2623">
            <v>260</v>
          </cell>
          <cell r="U2623">
            <v>258</v>
          </cell>
          <cell r="V2623">
            <v>0</v>
          </cell>
          <cell r="W2623">
            <v>0</v>
          </cell>
        </row>
        <row r="2624">
          <cell r="A2624" t="str">
            <v>454272</v>
          </cell>
          <cell r="B2624" t="str">
            <v>1251</v>
          </cell>
          <cell r="C2624" t="str">
            <v>12</v>
          </cell>
          <cell r="D2624" t="str">
            <v>02</v>
          </cell>
          <cell r="E2624">
            <v>31</v>
          </cell>
          <cell r="G2624">
            <v>0</v>
          </cell>
          <cell r="H2624">
            <v>2880</v>
          </cell>
          <cell r="I2624">
            <v>2539</v>
          </cell>
          <cell r="J2624">
            <v>0</v>
          </cell>
          <cell r="K2624">
            <v>111</v>
          </cell>
          <cell r="L2624">
            <v>111</v>
          </cell>
          <cell r="M2624">
            <v>0</v>
          </cell>
          <cell r="N2624">
            <v>2991</v>
          </cell>
          <cell r="O2624">
            <v>2650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 t="str">
            <v>454272</v>
          </cell>
          <cell r="B2625" t="str">
            <v>1251</v>
          </cell>
          <cell r="C2625" t="str">
            <v>12</v>
          </cell>
          <cell r="D2625" t="str">
            <v>02</v>
          </cell>
          <cell r="E2625">
            <v>36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13113</v>
          </cell>
          <cell r="U2625">
            <v>12757</v>
          </cell>
          <cell r="V2625">
            <v>0</v>
          </cell>
          <cell r="W2625">
            <v>0</v>
          </cell>
        </row>
        <row r="2626">
          <cell r="A2626" t="str">
            <v>454272</v>
          </cell>
          <cell r="B2626" t="str">
            <v>1251</v>
          </cell>
          <cell r="C2626" t="str">
            <v>12</v>
          </cell>
          <cell r="D2626" t="str">
            <v>02</v>
          </cell>
          <cell r="E2626">
            <v>41</v>
          </cell>
          <cell r="G2626">
            <v>0</v>
          </cell>
          <cell r="H2626">
            <v>201</v>
          </cell>
          <cell r="I2626">
            <v>194</v>
          </cell>
          <cell r="J2626">
            <v>0</v>
          </cell>
          <cell r="K2626">
            <v>13314</v>
          </cell>
          <cell r="L2626">
            <v>12951</v>
          </cell>
          <cell r="M2626">
            <v>0</v>
          </cell>
          <cell r="N2626">
            <v>4431</v>
          </cell>
          <cell r="O2626">
            <v>4429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 t="str">
            <v>454272</v>
          </cell>
          <cell r="B2627" t="str">
            <v>1251</v>
          </cell>
          <cell r="C2627" t="str">
            <v>12</v>
          </cell>
          <cell r="D2627" t="str">
            <v>02</v>
          </cell>
          <cell r="E2627">
            <v>46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4431</v>
          </cell>
          <cell r="R2627">
            <v>4429</v>
          </cell>
          <cell r="S2627">
            <v>0</v>
          </cell>
          <cell r="T2627">
            <v>88131</v>
          </cell>
          <cell r="U2627">
            <v>87754</v>
          </cell>
          <cell r="V2627">
            <v>0</v>
          </cell>
          <cell r="W2627">
            <v>0</v>
          </cell>
        </row>
        <row r="2628">
          <cell r="A2628" t="str">
            <v>454272</v>
          </cell>
          <cell r="B2628" t="str">
            <v>1251</v>
          </cell>
          <cell r="C2628" t="str">
            <v>12</v>
          </cell>
          <cell r="D2628" t="str">
            <v>02</v>
          </cell>
          <cell r="E2628">
            <v>51</v>
          </cell>
          <cell r="G2628">
            <v>0</v>
          </cell>
          <cell r="H2628">
            <v>24321</v>
          </cell>
          <cell r="I2628">
            <v>24309</v>
          </cell>
          <cell r="J2628">
            <v>0</v>
          </cell>
          <cell r="K2628">
            <v>2427</v>
          </cell>
          <cell r="L2628">
            <v>2427</v>
          </cell>
          <cell r="M2628">
            <v>0</v>
          </cell>
          <cell r="N2628">
            <v>1025</v>
          </cell>
          <cell r="O2628">
            <v>1023</v>
          </cell>
          <cell r="P2628">
            <v>0</v>
          </cell>
          <cell r="Q2628">
            <v>355</v>
          </cell>
          <cell r="R2628">
            <v>354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 t="str">
            <v>454272</v>
          </cell>
          <cell r="B2629" t="str">
            <v>1251</v>
          </cell>
          <cell r="C2629" t="str">
            <v>12</v>
          </cell>
          <cell r="D2629" t="str">
            <v>02</v>
          </cell>
          <cell r="E2629">
            <v>56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28128</v>
          </cell>
          <cell r="L2629">
            <v>28113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 t="str">
            <v>454272</v>
          </cell>
          <cell r="B2630" t="str">
            <v>1251</v>
          </cell>
          <cell r="C2630" t="str">
            <v>12</v>
          </cell>
          <cell r="D2630" t="str">
            <v>03</v>
          </cell>
          <cell r="E2630">
            <v>1</v>
          </cell>
          <cell r="G2630">
            <v>0</v>
          </cell>
          <cell r="H2630">
            <v>15700</v>
          </cell>
          <cell r="I2630">
            <v>15206</v>
          </cell>
          <cell r="J2630">
            <v>0</v>
          </cell>
          <cell r="K2630">
            <v>20</v>
          </cell>
          <cell r="L2630">
            <v>6</v>
          </cell>
          <cell r="M2630">
            <v>0</v>
          </cell>
          <cell r="N2630">
            <v>5</v>
          </cell>
          <cell r="O2630">
            <v>0</v>
          </cell>
          <cell r="P2630">
            <v>0</v>
          </cell>
          <cell r="Q2630">
            <v>800</v>
          </cell>
          <cell r="R2630">
            <v>754</v>
          </cell>
          <cell r="S2630">
            <v>0</v>
          </cell>
          <cell r="T2630">
            <v>1250</v>
          </cell>
          <cell r="U2630">
            <v>1262</v>
          </cell>
          <cell r="V2630">
            <v>0</v>
          </cell>
          <cell r="W2630">
            <v>0</v>
          </cell>
        </row>
        <row r="2631">
          <cell r="A2631" t="str">
            <v>454272</v>
          </cell>
          <cell r="B2631" t="str">
            <v>1251</v>
          </cell>
          <cell r="C2631" t="str">
            <v>12</v>
          </cell>
          <cell r="D2631" t="str">
            <v>03</v>
          </cell>
          <cell r="E2631">
            <v>6</v>
          </cell>
          <cell r="G2631">
            <v>0</v>
          </cell>
          <cell r="H2631">
            <v>250</v>
          </cell>
          <cell r="I2631">
            <v>237</v>
          </cell>
          <cell r="J2631">
            <v>0</v>
          </cell>
          <cell r="K2631">
            <v>50</v>
          </cell>
          <cell r="L2631">
            <v>47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355</v>
          </cell>
          <cell r="R2631">
            <v>353</v>
          </cell>
          <cell r="S2631">
            <v>0</v>
          </cell>
          <cell r="T2631">
            <v>740</v>
          </cell>
          <cell r="U2631">
            <v>737</v>
          </cell>
          <cell r="V2631">
            <v>0</v>
          </cell>
          <cell r="W2631">
            <v>0</v>
          </cell>
        </row>
        <row r="2632">
          <cell r="A2632" t="str">
            <v>454272</v>
          </cell>
          <cell r="B2632" t="str">
            <v>1251</v>
          </cell>
          <cell r="C2632" t="str">
            <v>12</v>
          </cell>
          <cell r="D2632" t="str">
            <v>03</v>
          </cell>
          <cell r="E2632">
            <v>11</v>
          </cell>
          <cell r="G2632">
            <v>0</v>
          </cell>
          <cell r="H2632">
            <v>1000</v>
          </cell>
          <cell r="I2632">
            <v>990</v>
          </cell>
          <cell r="J2632">
            <v>0</v>
          </cell>
          <cell r="K2632">
            <v>120</v>
          </cell>
          <cell r="L2632">
            <v>114</v>
          </cell>
          <cell r="M2632">
            <v>0</v>
          </cell>
          <cell r="N2632">
            <v>4500</v>
          </cell>
          <cell r="O2632">
            <v>4494</v>
          </cell>
          <cell r="P2632">
            <v>0</v>
          </cell>
          <cell r="Q2632">
            <v>24790</v>
          </cell>
          <cell r="R2632">
            <v>24200</v>
          </cell>
          <cell r="S2632">
            <v>0</v>
          </cell>
          <cell r="T2632">
            <v>800</v>
          </cell>
          <cell r="U2632">
            <v>777</v>
          </cell>
          <cell r="V2632">
            <v>0</v>
          </cell>
          <cell r="W2632">
            <v>0</v>
          </cell>
        </row>
        <row r="2633">
          <cell r="A2633" t="str">
            <v>454272</v>
          </cell>
          <cell r="B2633" t="str">
            <v>1251</v>
          </cell>
          <cell r="C2633" t="str">
            <v>12</v>
          </cell>
          <cell r="D2633" t="str">
            <v>03</v>
          </cell>
          <cell r="E2633">
            <v>16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800</v>
          </cell>
          <cell r="O2633">
            <v>777</v>
          </cell>
          <cell r="P2633">
            <v>0</v>
          </cell>
          <cell r="Q2633">
            <v>190</v>
          </cell>
          <cell r="R2633">
            <v>189</v>
          </cell>
          <cell r="S2633">
            <v>0</v>
          </cell>
          <cell r="T2633">
            <v>280</v>
          </cell>
          <cell r="U2633">
            <v>276</v>
          </cell>
          <cell r="V2633">
            <v>0</v>
          </cell>
          <cell r="W2633">
            <v>0</v>
          </cell>
        </row>
        <row r="2634">
          <cell r="A2634" t="str">
            <v>454272</v>
          </cell>
          <cell r="B2634" t="str">
            <v>1251</v>
          </cell>
          <cell r="C2634" t="str">
            <v>12</v>
          </cell>
          <cell r="D2634" t="str">
            <v>03</v>
          </cell>
          <cell r="E2634">
            <v>21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370</v>
          </cell>
          <cell r="L2634">
            <v>361</v>
          </cell>
          <cell r="M2634">
            <v>0</v>
          </cell>
          <cell r="N2634">
            <v>2600</v>
          </cell>
          <cell r="O2634">
            <v>2547</v>
          </cell>
          <cell r="P2634">
            <v>0</v>
          </cell>
          <cell r="Q2634">
            <v>1000</v>
          </cell>
          <cell r="R2634">
            <v>982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 t="str">
            <v>454272</v>
          </cell>
          <cell r="B2635" t="str">
            <v>1251</v>
          </cell>
          <cell r="C2635" t="str">
            <v>12</v>
          </cell>
          <cell r="D2635" t="str">
            <v>03</v>
          </cell>
          <cell r="E2635">
            <v>26</v>
          </cell>
          <cell r="G2635">
            <v>0</v>
          </cell>
          <cell r="H2635">
            <v>600</v>
          </cell>
          <cell r="I2635">
            <v>563</v>
          </cell>
          <cell r="J2635">
            <v>0</v>
          </cell>
          <cell r="K2635">
            <v>2200</v>
          </cell>
          <cell r="L2635">
            <v>2191</v>
          </cell>
          <cell r="M2635">
            <v>0</v>
          </cell>
          <cell r="N2635">
            <v>4000</v>
          </cell>
          <cell r="O2635">
            <v>3815</v>
          </cell>
          <cell r="P2635">
            <v>0</v>
          </cell>
          <cell r="Q2635">
            <v>450</v>
          </cell>
          <cell r="R2635">
            <v>308</v>
          </cell>
          <cell r="S2635">
            <v>0</v>
          </cell>
          <cell r="T2635">
            <v>50</v>
          </cell>
          <cell r="U2635">
            <v>93</v>
          </cell>
          <cell r="V2635">
            <v>0</v>
          </cell>
          <cell r="W2635">
            <v>0</v>
          </cell>
        </row>
        <row r="2636">
          <cell r="A2636" t="str">
            <v>454272</v>
          </cell>
          <cell r="B2636" t="str">
            <v>1251</v>
          </cell>
          <cell r="C2636" t="str">
            <v>12</v>
          </cell>
          <cell r="D2636" t="str">
            <v>03</v>
          </cell>
          <cell r="E2636">
            <v>31</v>
          </cell>
          <cell r="G2636">
            <v>0</v>
          </cell>
          <cell r="H2636">
            <v>11740</v>
          </cell>
          <cell r="I2636">
            <v>11325</v>
          </cell>
          <cell r="J2636">
            <v>0</v>
          </cell>
          <cell r="K2636">
            <v>7050</v>
          </cell>
          <cell r="L2636">
            <v>7018</v>
          </cell>
          <cell r="M2636">
            <v>0</v>
          </cell>
          <cell r="N2636">
            <v>7200</v>
          </cell>
          <cell r="O2636">
            <v>7107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</row>
        <row r="2637">
          <cell r="A2637" t="str">
            <v>454272</v>
          </cell>
          <cell r="B2637" t="str">
            <v>1251</v>
          </cell>
          <cell r="C2637" t="str">
            <v>12</v>
          </cell>
          <cell r="D2637" t="str">
            <v>03</v>
          </cell>
          <cell r="E2637">
            <v>36</v>
          </cell>
          <cell r="G2637">
            <v>0</v>
          </cell>
          <cell r="H2637">
            <v>7200</v>
          </cell>
          <cell r="I2637">
            <v>7107</v>
          </cell>
          <cell r="J2637">
            <v>0</v>
          </cell>
          <cell r="K2637">
            <v>150</v>
          </cell>
          <cell r="L2637">
            <v>119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50</v>
          </cell>
          <cell r="R2637">
            <v>27</v>
          </cell>
          <cell r="S2637">
            <v>0</v>
          </cell>
          <cell r="T2637">
            <v>255</v>
          </cell>
          <cell r="U2637">
            <v>252</v>
          </cell>
          <cell r="V2637">
            <v>0</v>
          </cell>
          <cell r="W2637">
            <v>0</v>
          </cell>
        </row>
        <row r="2638">
          <cell r="A2638" t="str">
            <v>454272</v>
          </cell>
          <cell r="B2638" t="str">
            <v>1251</v>
          </cell>
          <cell r="C2638" t="str">
            <v>12</v>
          </cell>
          <cell r="D2638" t="str">
            <v>03</v>
          </cell>
          <cell r="E2638">
            <v>41</v>
          </cell>
          <cell r="G2638">
            <v>0</v>
          </cell>
          <cell r="H2638">
            <v>455</v>
          </cell>
          <cell r="I2638">
            <v>398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5820</v>
          </cell>
          <cell r="O2638">
            <v>5777</v>
          </cell>
          <cell r="P2638">
            <v>0</v>
          </cell>
          <cell r="Q2638">
            <v>57855</v>
          </cell>
          <cell r="R2638">
            <v>56602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 t="str">
            <v>454272</v>
          </cell>
          <cell r="B2639" t="str">
            <v>1251</v>
          </cell>
          <cell r="C2639" t="str">
            <v>12</v>
          </cell>
          <cell r="D2639" t="str">
            <v>03</v>
          </cell>
          <cell r="E2639">
            <v>46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 t="str">
            <v>454272</v>
          </cell>
          <cell r="B2640" t="str">
            <v>1251</v>
          </cell>
          <cell r="C2640" t="str">
            <v>12</v>
          </cell>
          <cell r="D2640" t="str">
            <v>03</v>
          </cell>
          <cell r="E2640">
            <v>51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331</v>
          </cell>
          <cell r="U2640">
            <v>193</v>
          </cell>
          <cell r="V2640">
            <v>0</v>
          </cell>
          <cell r="W2640">
            <v>0</v>
          </cell>
        </row>
        <row r="2641">
          <cell r="A2641" t="str">
            <v>454272</v>
          </cell>
          <cell r="B2641" t="str">
            <v>1251</v>
          </cell>
          <cell r="C2641" t="str">
            <v>12</v>
          </cell>
          <cell r="D2641" t="str">
            <v>03</v>
          </cell>
          <cell r="E2641">
            <v>56</v>
          </cell>
          <cell r="G2641">
            <v>0</v>
          </cell>
          <cell r="H2641">
            <v>331</v>
          </cell>
          <cell r="I2641">
            <v>193</v>
          </cell>
          <cell r="J2641">
            <v>0</v>
          </cell>
          <cell r="K2641">
            <v>100</v>
          </cell>
          <cell r="L2641">
            <v>65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100</v>
          </cell>
          <cell r="R2641">
            <v>65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 t="str">
            <v>454272</v>
          </cell>
          <cell r="B2642" t="str">
            <v>1251</v>
          </cell>
          <cell r="C2642" t="str">
            <v>12</v>
          </cell>
          <cell r="D2642" t="str">
            <v>03</v>
          </cell>
          <cell r="E2642">
            <v>61</v>
          </cell>
          <cell r="G2642">
            <v>0</v>
          </cell>
          <cell r="H2642">
            <v>431</v>
          </cell>
          <cell r="I2642">
            <v>258</v>
          </cell>
          <cell r="J2642">
            <v>0</v>
          </cell>
          <cell r="K2642">
            <v>58286</v>
          </cell>
          <cell r="L2642">
            <v>56860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 t="str">
            <v>454272</v>
          </cell>
          <cell r="B2643" t="str">
            <v>1251</v>
          </cell>
          <cell r="C2643" t="str">
            <v>12</v>
          </cell>
          <cell r="D2643" t="str">
            <v>05</v>
          </cell>
          <cell r="E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 t="str">
            <v>454272</v>
          </cell>
          <cell r="B2644" t="str">
            <v>1251</v>
          </cell>
          <cell r="C2644" t="str">
            <v>12</v>
          </cell>
          <cell r="D2644" t="str">
            <v>05</v>
          </cell>
          <cell r="E2644">
            <v>6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2500</v>
          </cell>
          <cell r="L2644">
            <v>0</v>
          </cell>
          <cell r="M2644">
            <v>0</v>
          </cell>
          <cell r="N2644">
            <v>2000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3815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 t="str">
            <v>454272</v>
          </cell>
          <cell r="B2645" t="str">
            <v>1251</v>
          </cell>
          <cell r="C2645" t="str">
            <v>12</v>
          </cell>
          <cell r="D2645" t="str">
            <v>05</v>
          </cell>
          <cell r="E2645">
            <v>11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8315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 t="str">
            <v>454272</v>
          </cell>
          <cell r="B2646" t="str">
            <v>1251</v>
          </cell>
          <cell r="C2646" t="str">
            <v>12</v>
          </cell>
          <cell r="D2646" t="str">
            <v>05</v>
          </cell>
          <cell r="E2646">
            <v>16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 t="str">
            <v>454272</v>
          </cell>
          <cell r="B2647" t="str">
            <v>1251</v>
          </cell>
          <cell r="C2647" t="str">
            <v>12</v>
          </cell>
          <cell r="D2647" t="str">
            <v>05</v>
          </cell>
          <cell r="E2647">
            <v>21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 t="str">
            <v>454272</v>
          </cell>
          <cell r="B2648" t="str">
            <v>1251</v>
          </cell>
          <cell r="C2648" t="str">
            <v>12</v>
          </cell>
          <cell r="D2648" t="str">
            <v>05</v>
          </cell>
          <cell r="E2648">
            <v>26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1651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 t="str">
            <v>454272</v>
          </cell>
          <cell r="B2649" t="str">
            <v>1251</v>
          </cell>
          <cell r="C2649" t="str">
            <v>12</v>
          </cell>
          <cell r="D2649" t="str">
            <v>05</v>
          </cell>
          <cell r="E2649">
            <v>31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1651</v>
          </cell>
          <cell r="L2649">
            <v>0</v>
          </cell>
          <cell r="M2649">
            <v>0</v>
          </cell>
          <cell r="N2649">
            <v>9966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 t="str">
            <v>454272</v>
          </cell>
          <cell r="B2650" t="str">
            <v>1251</v>
          </cell>
          <cell r="C2650" t="str">
            <v>12</v>
          </cell>
          <cell r="D2650" t="str">
            <v>05</v>
          </cell>
          <cell r="E2650">
            <v>36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9966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 t="str">
            <v>454272</v>
          </cell>
          <cell r="B2651" t="str">
            <v>1251</v>
          </cell>
          <cell r="C2651" t="str">
            <v>12</v>
          </cell>
          <cell r="D2651" t="str">
            <v>06</v>
          </cell>
          <cell r="E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 t="str">
            <v>454272</v>
          </cell>
          <cell r="B2652" t="str">
            <v>1251</v>
          </cell>
          <cell r="C2652" t="str">
            <v>12</v>
          </cell>
          <cell r="D2652" t="str">
            <v>06</v>
          </cell>
          <cell r="E2652">
            <v>6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 t="str">
            <v>454272</v>
          </cell>
          <cell r="B2653" t="str">
            <v>1251</v>
          </cell>
          <cell r="C2653" t="str">
            <v>12</v>
          </cell>
          <cell r="D2653" t="str">
            <v>06</v>
          </cell>
          <cell r="E2653">
            <v>11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 t="str">
            <v>454272</v>
          </cell>
          <cell r="B2654" t="str">
            <v>1251</v>
          </cell>
          <cell r="C2654" t="str">
            <v>12</v>
          </cell>
          <cell r="D2654" t="str">
            <v>06</v>
          </cell>
          <cell r="E2654">
            <v>16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 t="str">
            <v>454272</v>
          </cell>
          <cell r="B2655" t="str">
            <v>1251</v>
          </cell>
          <cell r="C2655" t="str">
            <v>12</v>
          </cell>
          <cell r="D2655" t="str">
            <v>06</v>
          </cell>
          <cell r="E2655">
            <v>21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 t="str">
            <v>454272</v>
          </cell>
          <cell r="B2656" t="str">
            <v>1251</v>
          </cell>
          <cell r="C2656" t="str">
            <v>12</v>
          </cell>
          <cell r="D2656" t="str">
            <v>06</v>
          </cell>
          <cell r="E2656">
            <v>26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 t="str">
            <v>454272</v>
          </cell>
          <cell r="B2657" t="str">
            <v>1251</v>
          </cell>
          <cell r="C2657" t="str">
            <v>12</v>
          </cell>
          <cell r="D2657" t="str">
            <v>06</v>
          </cell>
          <cell r="E2657">
            <v>31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A2658" t="str">
            <v>454272</v>
          </cell>
          <cell r="B2658" t="str">
            <v>1251</v>
          </cell>
          <cell r="C2658" t="str">
            <v>12</v>
          </cell>
          <cell r="D2658" t="str">
            <v>06</v>
          </cell>
          <cell r="E2658">
            <v>36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 t="str">
            <v>454272</v>
          </cell>
          <cell r="B2659" t="str">
            <v>1251</v>
          </cell>
          <cell r="C2659" t="str">
            <v>12</v>
          </cell>
          <cell r="D2659" t="str">
            <v>06</v>
          </cell>
          <cell r="E2659">
            <v>41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 t="str">
            <v>454272</v>
          </cell>
          <cell r="B2660" t="str">
            <v>1251</v>
          </cell>
          <cell r="C2660" t="str">
            <v>12</v>
          </cell>
          <cell r="D2660" t="str">
            <v>06</v>
          </cell>
          <cell r="E2660">
            <v>46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 t="str">
            <v>454272</v>
          </cell>
          <cell r="B2661" t="str">
            <v>1251</v>
          </cell>
          <cell r="C2661" t="str">
            <v>12</v>
          </cell>
          <cell r="D2661" t="str">
            <v>06</v>
          </cell>
          <cell r="E2661">
            <v>51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 t="str">
            <v>454272</v>
          </cell>
          <cell r="B2662" t="str">
            <v>1251</v>
          </cell>
          <cell r="C2662" t="str">
            <v>12</v>
          </cell>
          <cell r="D2662" t="str">
            <v>06</v>
          </cell>
          <cell r="E2662">
            <v>56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 t="str">
            <v>454272</v>
          </cell>
          <cell r="B2663" t="str">
            <v>1251</v>
          </cell>
          <cell r="C2663" t="str">
            <v>12</v>
          </cell>
          <cell r="D2663" t="str">
            <v>06</v>
          </cell>
          <cell r="E2663">
            <v>61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 t="str">
            <v>454272</v>
          </cell>
          <cell r="B2664" t="str">
            <v>1251</v>
          </cell>
          <cell r="C2664" t="str">
            <v>12</v>
          </cell>
          <cell r="D2664" t="str">
            <v>06</v>
          </cell>
          <cell r="E2664">
            <v>66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</row>
        <row r="2665">
          <cell r="A2665" t="str">
            <v>454272</v>
          </cell>
          <cell r="B2665" t="str">
            <v>1251</v>
          </cell>
          <cell r="C2665" t="str">
            <v>12</v>
          </cell>
          <cell r="D2665" t="str">
            <v>06</v>
          </cell>
          <cell r="E2665">
            <v>71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</row>
        <row r="2666">
          <cell r="A2666" t="str">
            <v>454272</v>
          </cell>
          <cell r="B2666" t="str">
            <v>1251</v>
          </cell>
          <cell r="C2666" t="str">
            <v>12</v>
          </cell>
          <cell r="D2666" t="str">
            <v>06</v>
          </cell>
          <cell r="E2666">
            <v>76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 t="str">
            <v>454272</v>
          </cell>
          <cell r="B2667" t="str">
            <v>1251</v>
          </cell>
          <cell r="C2667" t="str">
            <v>12</v>
          </cell>
          <cell r="D2667" t="str">
            <v>06</v>
          </cell>
          <cell r="E2667">
            <v>81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 t="str">
            <v>454272</v>
          </cell>
          <cell r="B2668" t="str">
            <v>1251</v>
          </cell>
          <cell r="C2668" t="str">
            <v>12</v>
          </cell>
          <cell r="D2668" t="str">
            <v>06</v>
          </cell>
          <cell r="E2668">
            <v>86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 t="str">
            <v>454272</v>
          </cell>
          <cell r="B2669" t="str">
            <v>1251</v>
          </cell>
          <cell r="C2669" t="str">
            <v>12</v>
          </cell>
          <cell r="D2669" t="str">
            <v>06</v>
          </cell>
          <cell r="E2669">
            <v>91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 t="str">
            <v>454272</v>
          </cell>
          <cell r="B2670" t="str">
            <v>1251</v>
          </cell>
          <cell r="C2670" t="str">
            <v>12</v>
          </cell>
          <cell r="D2670" t="str">
            <v>06</v>
          </cell>
          <cell r="E2670">
            <v>96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 t="str">
            <v>454272</v>
          </cell>
          <cell r="B2671" t="str">
            <v>1251</v>
          </cell>
          <cell r="C2671" t="str">
            <v>12</v>
          </cell>
          <cell r="D2671" t="str">
            <v>06</v>
          </cell>
          <cell r="E2671">
            <v>101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 t="str">
            <v>454272</v>
          </cell>
          <cell r="B2672" t="str">
            <v>1251</v>
          </cell>
          <cell r="C2672" t="str">
            <v>12</v>
          </cell>
          <cell r="D2672" t="str">
            <v>06</v>
          </cell>
          <cell r="E2672">
            <v>106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240</v>
          </cell>
          <cell r="M2672">
            <v>0</v>
          </cell>
          <cell r="N2672">
            <v>0</v>
          </cell>
          <cell r="O2672">
            <v>1584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1824</v>
          </cell>
          <cell r="V2672">
            <v>0</v>
          </cell>
          <cell r="W2672">
            <v>0</v>
          </cell>
        </row>
        <row r="2673">
          <cell r="A2673" t="str">
            <v>454272</v>
          </cell>
          <cell r="B2673" t="str">
            <v>1251</v>
          </cell>
          <cell r="C2673" t="str">
            <v>12</v>
          </cell>
          <cell r="D2673" t="str">
            <v>07</v>
          </cell>
          <cell r="E2673">
            <v>1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 t="str">
            <v>454272</v>
          </cell>
          <cell r="B2674" t="str">
            <v>1251</v>
          </cell>
          <cell r="C2674" t="str">
            <v>12</v>
          </cell>
          <cell r="D2674" t="str">
            <v>07</v>
          </cell>
          <cell r="E2674">
            <v>5</v>
          </cell>
          <cell r="G2674">
            <v>0</v>
          </cell>
          <cell r="H2674">
            <v>3800</v>
          </cell>
          <cell r="I2674">
            <v>3787</v>
          </cell>
          <cell r="J2674">
            <v>0</v>
          </cell>
          <cell r="K2674">
            <v>0</v>
          </cell>
          <cell r="L2674">
            <v>7300</v>
          </cell>
          <cell r="M2674">
            <v>7271</v>
          </cell>
          <cell r="N2674">
            <v>0</v>
          </cell>
          <cell r="O2674">
            <v>0</v>
          </cell>
          <cell r="P2674">
            <v>500</v>
          </cell>
          <cell r="Q2674">
            <v>490</v>
          </cell>
          <cell r="R2674">
            <v>0</v>
          </cell>
          <cell r="S2674">
            <v>0</v>
          </cell>
          <cell r="T2674">
            <v>400</v>
          </cell>
          <cell r="U2674">
            <v>343</v>
          </cell>
          <cell r="V2674">
            <v>0</v>
          </cell>
          <cell r="W2674">
            <v>0</v>
          </cell>
        </row>
        <row r="2675">
          <cell r="A2675" t="str">
            <v>454272</v>
          </cell>
          <cell r="B2675" t="str">
            <v>1251</v>
          </cell>
          <cell r="C2675" t="str">
            <v>12</v>
          </cell>
          <cell r="D2675" t="str">
            <v>07</v>
          </cell>
          <cell r="E2675">
            <v>9</v>
          </cell>
          <cell r="G2675">
            <v>0</v>
          </cell>
          <cell r="H2675">
            <v>1965</v>
          </cell>
          <cell r="I2675">
            <v>1959</v>
          </cell>
          <cell r="J2675">
            <v>0</v>
          </cell>
          <cell r="K2675">
            <v>0</v>
          </cell>
          <cell r="L2675">
            <v>10000</v>
          </cell>
          <cell r="M2675">
            <v>9952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290</v>
          </cell>
          <cell r="U2675">
            <v>288</v>
          </cell>
          <cell r="V2675">
            <v>0</v>
          </cell>
          <cell r="W2675">
            <v>0</v>
          </cell>
        </row>
        <row r="2676">
          <cell r="A2676" t="str">
            <v>454272</v>
          </cell>
          <cell r="B2676" t="str">
            <v>1251</v>
          </cell>
          <cell r="C2676" t="str">
            <v>12</v>
          </cell>
          <cell r="D2676" t="str">
            <v>07</v>
          </cell>
          <cell r="E2676">
            <v>13</v>
          </cell>
          <cell r="G2676">
            <v>0</v>
          </cell>
          <cell r="H2676">
            <v>250</v>
          </cell>
          <cell r="I2676">
            <v>482</v>
          </cell>
          <cell r="J2676">
            <v>0</v>
          </cell>
          <cell r="K2676">
            <v>0</v>
          </cell>
          <cell r="L2676">
            <v>24505</v>
          </cell>
          <cell r="M2676">
            <v>24572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 t="str">
            <v>454272</v>
          </cell>
          <cell r="B2677" t="str">
            <v>1251</v>
          </cell>
          <cell r="C2677" t="str">
            <v>12</v>
          </cell>
          <cell r="D2677" t="str">
            <v>07</v>
          </cell>
          <cell r="E2677">
            <v>17</v>
          </cell>
          <cell r="G2677">
            <v>0</v>
          </cell>
          <cell r="H2677">
            <v>4010</v>
          </cell>
          <cell r="I2677">
            <v>4009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4010</v>
          </cell>
          <cell r="Q2677">
            <v>4009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 t="str">
            <v>454272</v>
          </cell>
          <cell r="B2678" t="str">
            <v>1251</v>
          </cell>
          <cell r="C2678" t="str">
            <v>12</v>
          </cell>
          <cell r="D2678" t="str">
            <v>07</v>
          </cell>
          <cell r="E2678">
            <v>21</v>
          </cell>
          <cell r="G2678">
            <v>0</v>
          </cell>
          <cell r="H2678">
            <v>0</v>
          </cell>
          <cell r="I2678">
            <v>165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165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 t="str">
            <v>454272</v>
          </cell>
          <cell r="B2679" t="str">
            <v>1251</v>
          </cell>
          <cell r="C2679" t="str">
            <v>12</v>
          </cell>
          <cell r="D2679" t="str">
            <v>07</v>
          </cell>
          <cell r="E2679">
            <v>25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 t="str">
            <v>454272</v>
          </cell>
          <cell r="B2680" t="str">
            <v>1251</v>
          </cell>
          <cell r="C2680" t="str">
            <v>12</v>
          </cell>
          <cell r="D2680" t="str">
            <v>07</v>
          </cell>
          <cell r="E2680">
            <v>29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28515</v>
          </cell>
          <cell r="Q2680">
            <v>28746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 t="str">
            <v>454272</v>
          </cell>
          <cell r="B2681" t="str">
            <v>1251</v>
          </cell>
          <cell r="C2681" t="str">
            <v>12</v>
          </cell>
          <cell r="D2681" t="str">
            <v>08</v>
          </cell>
          <cell r="E2681">
            <v>1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</row>
        <row r="2682">
          <cell r="A2682" t="str">
            <v>454272</v>
          </cell>
          <cell r="B2682" t="str">
            <v>1251</v>
          </cell>
          <cell r="C2682" t="str">
            <v>12</v>
          </cell>
          <cell r="D2682" t="str">
            <v>08</v>
          </cell>
          <cell r="E2682">
            <v>6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</row>
        <row r="2683">
          <cell r="A2683" t="str">
            <v>454272</v>
          </cell>
          <cell r="B2683" t="str">
            <v>1251</v>
          </cell>
          <cell r="C2683" t="str">
            <v>12</v>
          </cell>
          <cell r="D2683" t="str">
            <v>08</v>
          </cell>
          <cell r="E2683">
            <v>11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</row>
        <row r="2684">
          <cell r="A2684" t="str">
            <v>454272</v>
          </cell>
          <cell r="B2684" t="str">
            <v>1251</v>
          </cell>
          <cell r="C2684" t="str">
            <v>12</v>
          </cell>
          <cell r="D2684" t="str">
            <v>08</v>
          </cell>
          <cell r="E2684">
            <v>16</v>
          </cell>
          <cell r="G2684">
            <v>0</v>
          </cell>
          <cell r="H2684">
            <v>8461</v>
          </cell>
          <cell r="I2684">
            <v>7136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125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 t="str">
            <v>454272</v>
          </cell>
          <cell r="B2685" t="str">
            <v>1251</v>
          </cell>
          <cell r="C2685" t="str">
            <v>12</v>
          </cell>
          <cell r="D2685" t="str">
            <v>08</v>
          </cell>
          <cell r="E2685">
            <v>21</v>
          </cell>
          <cell r="G2685">
            <v>0</v>
          </cell>
          <cell r="H2685">
            <v>8461</v>
          </cell>
          <cell r="I2685">
            <v>7261</v>
          </cell>
          <cell r="J2685">
            <v>0</v>
          </cell>
          <cell r="K2685">
            <v>8461</v>
          </cell>
          <cell r="L2685">
            <v>7261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 t="str">
            <v>454272</v>
          </cell>
          <cell r="B2686" t="str">
            <v>1251</v>
          </cell>
          <cell r="C2686" t="str">
            <v>12</v>
          </cell>
          <cell r="D2686" t="str">
            <v>09</v>
          </cell>
          <cell r="E2686">
            <v>1</v>
          </cell>
          <cell r="G2686">
            <v>0</v>
          </cell>
          <cell r="H2686">
            <v>145170</v>
          </cell>
          <cell r="I2686">
            <v>145099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145170</v>
          </cell>
          <cell r="U2686">
            <v>145099</v>
          </cell>
          <cell r="V2686">
            <v>0</v>
          </cell>
          <cell r="W2686">
            <v>0</v>
          </cell>
        </row>
        <row r="2687">
          <cell r="A2687" t="str">
            <v>454272</v>
          </cell>
          <cell r="B2687" t="str">
            <v>1251</v>
          </cell>
          <cell r="C2687" t="str">
            <v>12</v>
          </cell>
          <cell r="D2687" t="str">
            <v>09</v>
          </cell>
          <cell r="E2687">
            <v>6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157</v>
          </cell>
          <cell r="S2687">
            <v>0</v>
          </cell>
          <cell r="T2687">
            <v>1939</v>
          </cell>
          <cell r="U2687">
            <v>1782</v>
          </cell>
          <cell r="V2687">
            <v>0</v>
          </cell>
          <cell r="W2687">
            <v>0</v>
          </cell>
        </row>
        <row r="2688">
          <cell r="A2688" t="str">
            <v>454272</v>
          </cell>
          <cell r="B2688" t="str">
            <v>1251</v>
          </cell>
          <cell r="C2688" t="str">
            <v>12</v>
          </cell>
          <cell r="D2688" t="str">
            <v>09</v>
          </cell>
          <cell r="E2688">
            <v>11</v>
          </cell>
          <cell r="G2688">
            <v>0</v>
          </cell>
          <cell r="H2688">
            <v>0</v>
          </cell>
          <cell r="I2688">
            <v>11598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1939</v>
          </cell>
          <cell r="R2688">
            <v>13537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 t="str">
            <v>454272</v>
          </cell>
          <cell r="B2689" t="str">
            <v>1251</v>
          </cell>
          <cell r="C2689" t="str">
            <v>12</v>
          </cell>
          <cell r="D2689" t="str">
            <v>09</v>
          </cell>
          <cell r="E2689">
            <v>16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426</v>
          </cell>
          <cell r="O2689">
            <v>426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 t="str">
            <v>454272</v>
          </cell>
          <cell r="B2690" t="str">
            <v>1251</v>
          </cell>
          <cell r="C2690" t="str">
            <v>12</v>
          </cell>
          <cell r="D2690" t="str">
            <v>09</v>
          </cell>
          <cell r="E2690">
            <v>21</v>
          </cell>
          <cell r="G2690">
            <v>0</v>
          </cell>
          <cell r="H2690">
            <v>426</v>
          </cell>
          <cell r="I2690">
            <v>426</v>
          </cell>
          <cell r="J2690">
            <v>0</v>
          </cell>
          <cell r="K2690">
            <v>2365</v>
          </cell>
          <cell r="L2690">
            <v>13963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 t="str">
            <v>454272</v>
          </cell>
          <cell r="B2691" t="str">
            <v>1251</v>
          </cell>
          <cell r="C2691" t="str">
            <v>12</v>
          </cell>
          <cell r="D2691" t="str">
            <v>09</v>
          </cell>
          <cell r="E2691">
            <v>26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147535</v>
          </cell>
          <cell r="L2691">
            <v>159062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</row>
        <row r="2692">
          <cell r="A2692" t="str">
            <v>454272</v>
          </cell>
          <cell r="B2692" t="str">
            <v>1251</v>
          </cell>
          <cell r="C2692" t="str">
            <v>12</v>
          </cell>
          <cell r="D2692" t="str">
            <v>10</v>
          </cell>
          <cell r="E2692">
            <v>1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</row>
        <row r="2693">
          <cell r="A2693" t="str">
            <v>454272</v>
          </cell>
          <cell r="B2693" t="str">
            <v>1251</v>
          </cell>
          <cell r="C2693" t="str">
            <v>12</v>
          </cell>
          <cell r="D2693" t="str">
            <v>10</v>
          </cell>
          <cell r="E2693">
            <v>6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</row>
        <row r="2694">
          <cell r="A2694" t="str">
            <v>454272</v>
          </cell>
          <cell r="B2694" t="str">
            <v>1251</v>
          </cell>
          <cell r="C2694" t="str">
            <v>12</v>
          </cell>
          <cell r="D2694" t="str">
            <v>10</v>
          </cell>
          <cell r="E2694">
            <v>11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</row>
        <row r="2695">
          <cell r="A2695" t="str">
            <v>454272</v>
          </cell>
          <cell r="B2695" t="str">
            <v>1251</v>
          </cell>
          <cell r="C2695" t="str">
            <v>12</v>
          </cell>
          <cell r="D2695" t="str">
            <v>10</v>
          </cell>
          <cell r="E2695">
            <v>16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</row>
        <row r="2696">
          <cell r="A2696" t="str">
            <v>454272</v>
          </cell>
          <cell r="B2696" t="str">
            <v>1251</v>
          </cell>
          <cell r="C2696" t="str">
            <v>12</v>
          </cell>
          <cell r="D2696" t="str">
            <v>10</v>
          </cell>
          <cell r="E2696">
            <v>21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 t="str">
            <v>454272</v>
          </cell>
          <cell r="B2697" t="str">
            <v>1251</v>
          </cell>
          <cell r="C2697" t="str">
            <v>12</v>
          </cell>
          <cell r="D2697" t="str">
            <v>10</v>
          </cell>
          <cell r="E2697">
            <v>26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 t="str">
            <v>454272</v>
          </cell>
          <cell r="B2698" t="str">
            <v>1251</v>
          </cell>
          <cell r="C2698" t="str">
            <v>12</v>
          </cell>
          <cell r="D2698" t="str">
            <v>10</v>
          </cell>
          <cell r="E2698">
            <v>31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</row>
        <row r="2699">
          <cell r="A2699" t="str">
            <v>454272</v>
          </cell>
          <cell r="B2699" t="str">
            <v>1251</v>
          </cell>
          <cell r="C2699" t="str">
            <v>12</v>
          </cell>
          <cell r="D2699" t="str">
            <v>10</v>
          </cell>
          <cell r="E2699">
            <v>36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 t="str">
            <v>454272</v>
          </cell>
          <cell r="B2700" t="str">
            <v>1251</v>
          </cell>
          <cell r="C2700" t="str">
            <v>12</v>
          </cell>
          <cell r="D2700" t="str">
            <v>10</v>
          </cell>
          <cell r="E2700">
            <v>41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 t="str">
            <v>454272</v>
          </cell>
          <cell r="B2701" t="str">
            <v>1251</v>
          </cell>
          <cell r="C2701" t="str">
            <v>12</v>
          </cell>
          <cell r="D2701" t="str">
            <v>10</v>
          </cell>
          <cell r="E2701">
            <v>46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</row>
        <row r="2702">
          <cell r="A2702" t="str">
            <v>454272</v>
          </cell>
          <cell r="B2702" t="str">
            <v>1251</v>
          </cell>
          <cell r="C2702" t="str">
            <v>12</v>
          </cell>
          <cell r="D2702" t="str">
            <v>10</v>
          </cell>
          <cell r="E2702">
            <v>51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</row>
        <row r="2703">
          <cell r="A2703" t="str">
            <v>454272</v>
          </cell>
          <cell r="B2703" t="str">
            <v>1251</v>
          </cell>
          <cell r="C2703" t="str">
            <v>12</v>
          </cell>
          <cell r="D2703" t="str">
            <v>10</v>
          </cell>
          <cell r="E2703">
            <v>56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</row>
        <row r="2704">
          <cell r="A2704" t="str">
            <v>454272</v>
          </cell>
          <cell r="B2704" t="str">
            <v>1251</v>
          </cell>
          <cell r="C2704" t="str">
            <v>12</v>
          </cell>
          <cell r="D2704" t="str">
            <v>10</v>
          </cell>
          <cell r="E2704">
            <v>61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</row>
        <row r="2705">
          <cell r="A2705" t="str">
            <v>454272</v>
          </cell>
          <cell r="B2705" t="str">
            <v>1251</v>
          </cell>
          <cell r="C2705" t="str">
            <v>12</v>
          </cell>
          <cell r="D2705" t="str">
            <v>10</v>
          </cell>
          <cell r="E2705">
            <v>66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 t="str">
            <v>454272</v>
          </cell>
          <cell r="B2706" t="str">
            <v>1251</v>
          </cell>
          <cell r="C2706" t="str">
            <v>12</v>
          </cell>
          <cell r="D2706" t="str">
            <v>10</v>
          </cell>
          <cell r="E2706">
            <v>71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 t="str">
            <v>454272</v>
          </cell>
          <cell r="B2707" t="str">
            <v>1251</v>
          </cell>
          <cell r="C2707" t="str">
            <v>12</v>
          </cell>
          <cell r="D2707" t="str">
            <v>10</v>
          </cell>
          <cell r="E2707">
            <v>76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 t="str">
            <v>454272</v>
          </cell>
          <cell r="B2708" t="str">
            <v>1251</v>
          </cell>
          <cell r="C2708" t="str">
            <v>12</v>
          </cell>
          <cell r="D2708" t="str">
            <v>10</v>
          </cell>
          <cell r="E2708">
            <v>81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 t="str">
            <v>454272</v>
          </cell>
          <cell r="B2709" t="str">
            <v>1251</v>
          </cell>
          <cell r="C2709" t="str">
            <v>12</v>
          </cell>
          <cell r="D2709" t="str">
            <v>10</v>
          </cell>
          <cell r="E2709">
            <v>86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 t="str">
            <v>454272</v>
          </cell>
          <cell r="B2710" t="str">
            <v>1251</v>
          </cell>
          <cell r="C2710" t="str">
            <v>12</v>
          </cell>
          <cell r="D2710" t="str">
            <v>10</v>
          </cell>
          <cell r="E2710">
            <v>91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 t="str">
            <v>454272</v>
          </cell>
          <cell r="B2711" t="str">
            <v>1251</v>
          </cell>
          <cell r="C2711" t="str">
            <v>12</v>
          </cell>
          <cell r="D2711" t="str">
            <v>10</v>
          </cell>
          <cell r="E2711">
            <v>96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 t="str">
            <v>454272</v>
          </cell>
          <cell r="B2712" t="str">
            <v>1251</v>
          </cell>
          <cell r="C2712" t="str">
            <v>12</v>
          </cell>
          <cell r="D2712" t="str">
            <v>10</v>
          </cell>
          <cell r="E2712">
            <v>101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 t="str">
            <v>454272</v>
          </cell>
          <cell r="B2713" t="str">
            <v>1251</v>
          </cell>
          <cell r="C2713" t="str">
            <v>12</v>
          </cell>
          <cell r="D2713" t="str">
            <v>10</v>
          </cell>
          <cell r="E2713">
            <v>106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513</v>
          </cell>
          <cell r="P2713">
            <v>0</v>
          </cell>
          <cell r="Q2713">
            <v>0</v>
          </cell>
          <cell r="R2713">
            <v>151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 t="str">
            <v>454272</v>
          </cell>
          <cell r="B2714" t="str">
            <v>1251</v>
          </cell>
          <cell r="C2714" t="str">
            <v>12</v>
          </cell>
          <cell r="D2714" t="str">
            <v>10</v>
          </cell>
          <cell r="E2714">
            <v>111</v>
          </cell>
          <cell r="G2714">
            <v>0</v>
          </cell>
          <cell r="H2714">
            <v>0</v>
          </cell>
          <cell r="I2714">
            <v>664</v>
          </cell>
          <cell r="J2714">
            <v>0</v>
          </cell>
          <cell r="K2714">
            <v>0</v>
          </cell>
          <cell r="L2714">
            <v>664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</row>
        <row r="2715">
          <cell r="A2715" t="str">
            <v>454272</v>
          </cell>
          <cell r="B2715" t="str">
            <v>1251</v>
          </cell>
          <cell r="C2715" t="str">
            <v>12</v>
          </cell>
          <cell r="D2715" t="str">
            <v>21</v>
          </cell>
          <cell r="E2715">
            <v>1</v>
          </cell>
          <cell r="G2715">
            <v>552323</v>
          </cell>
          <cell r="H2715">
            <v>5380</v>
          </cell>
          <cell r="I2715">
            <v>807</v>
          </cell>
          <cell r="J2715">
            <v>16</v>
          </cell>
          <cell r="K2715">
            <v>6203</v>
          </cell>
          <cell r="L2715">
            <v>2081</v>
          </cell>
          <cell r="M2715">
            <v>16654</v>
          </cell>
          <cell r="N2715">
            <v>6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 t="str">
            <v>454272</v>
          </cell>
          <cell r="B2716" t="str">
            <v>1251</v>
          </cell>
          <cell r="C2716" t="str">
            <v>12</v>
          </cell>
          <cell r="D2716" t="str">
            <v>21</v>
          </cell>
          <cell r="E2716">
            <v>1</v>
          </cell>
          <cell r="G2716">
            <v>552411</v>
          </cell>
          <cell r="H2716">
            <v>1350</v>
          </cell>
          <cell r="I2716">
            <v>203</v>
          </cell>
          <cell r="J2716">
            <v>0</v>
          </cell>
          <cell r="K2716">
            <v>1553</v>
          </cell>
          <cell r="L2716">
            <v>526</v>
          </cell>
          <cell r="M2716">
            <v>4184</v>
          </cell>
          <cell r="N2716">
            <v>1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 t="str">
            <v>454272</v>
          </cell>
          <cell r="B2717" t="str">
            <v>1251</v>
          </cell>
          <cell r="C2717" t="str">
            <v>12</v>
          </cell>
          <cell r="D2717" t="str">
            <v>21</v>
          </cell>
          <cell r="E2717">
            <v>1</v>
          </cell>
          <cell r="G2717">
            <v>751768</v>
          </cell>
          <cell r="H2717">
            <v>11524</v>
          </cell>
          <cell r="I2717">
            <v>1444</v>
          </cell>
          <cell r="J2717">
            <v>513</v>
          </cell>
          <cell r="K2717">
            <v>13481</v>
          </cell>
          <cell r="L2717">
            <v>4369</v>
          </cell>
          <cell r="M2717">
            <v>11072</v>
          </cell>
          <cell r="N2717">
            <v>248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 t="str">
            <v>454272</v>
          </cell>
          <cell r="B2718" t="str">
            <v>1251</v>
          </cell>
          <cell r="C2718" t="str">
            <v>12</v>
          </cell>
          <cell r="D2718" t="str">
            <v>21</v>
          </cell>
          <cell r="E2718">
            <v>1</v>
          </cell>
          <cell r="G2718">
            <v>802144</v>
          </cell>
          <cell r="H2718">
            <v>722</v>
          </cell>
          <cell r="I2718">
            <v>110</v>
          </cell>
          <cell r="J2718">
            <v>2</v>
          </cell>
          <cell r="K2718">
            <v>834</v>
          </cell>
          <cell r="L2718">
            <v>270</v>
          </cell>
          <cell r="M2718">
            <v>3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 t="str">
            <v>454272</v>
          </cell>
          <cell r="B2719" t="str">
            <v>1251</v>
          </cell>
          <cell r="C2719" t="str">
            <v>12</v>
          </cell>
          <cell r="D2719" t="str">
            <v>21</v>
          </cell>
          <cell r="E2719">
            <v>1</v>
          </cell>
          <cell r="G2719">
            <v>802166</v>
          </cell>
          <cell r="H2719">
            <v>10045</v>
          </cell>
          <cell r="I2719">
            <v>1666</v>
          </cell>
          <cell r="J2719">
            <v>1499</v>
          </cell>
          <cell r="K2719">
            <v>13210</v>
          </cell>
          <cell r="L2719">
            <v>4116</v>
          </cell>
          <cell r="M2719">
            <v>8514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 t="str">
            <v>454272</v>
          </cell>
          <cell r="B2720" t="str">
            <v>1251</v>
          </cell>
          <cell r="C2720" t="str">
            <v>12</v>
          </cell>
          <cell r="D2720" t="str">
            <v>21</v>
          </cell>
          <cell r="E2720">
            <v>1</v>
          </cell>
          <cell r="G2720">
            <v>802177</v>
          </cell>
          <cell r="H2720">
            <v>19908</v>
          </cell>
          <cell r="I2720">
            <v>3276</v>
          </cell>
          <cell r="J2720">
            <v>675</v>
          </cell>
          <cell r="K2720">
            <v>23859</v>
          </cell>
          <cell r="L2720">
            <v>7604</v>
          </cell>
          <cell r="M2720">
            <v>9762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 t="str">
            <v>454272</v>
          </cell>
          <cell r="B2721" t="str">
            <v>1251</v>
          </cell>
          <cell r="C2721" t="str">
            <v>12</v>
          </cell>
          <cell r="D2721" t="str">
            <v>21</v>
          </cell>
          <cell r="E2721">
            <v>1</v>
          </cell>
          <cell r="G2721">
            <v>802214</v>
          </cell>
          <cell r="H2721">
            <v>8209</v>
          </cell>
          <cell r="I2721">
            <v>2914</v>
          </cell>
          <cell r="J2721">
            <v>400</v>
          </cell>
          <cell r="K2721">
            <v>11523</v>
          </cell>
          <cell r="L2721">
            <v>3673</v>
          </cell>
          <cell r="M2721">
            <v>115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 t="str">
            <v>454272</v>
          </cell>
          <cell r="B2722" t="str">
            <v>1251</v>
          </cell>
          <cell r="C2722" t="str">
            <v>12</v>
          </cell>
          <cell r="D2722" t="str">
            <v>21</v>
          </cell>
          <cell r="E2722">
            <v>1</v>
          </cell>
          <cell r="G2722">
            <v>802241</v>
          </cell>
          <cell r="H2722">
            <v>13236</v>
          </cell>
          <cell r="I2722">
            <v>2497</v>
          </cell>
          <cell r="J2722">
            <v>1324</v>
          </cell>
          <cell r="K2722">
            <v>17057</v>
          </cell>
          <cell r="L2722">
            <v>5474</v>
          </cell>
          <cell r="M2722">
            <v>6298</v>
          </cell>
          <cell r="N2722">
            <v>3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 t="str">
            <v>454272</v>
          </cell>
          <cell r="B2723" t="str">
            <v>1251</v>
          </cell>
          <cell r="C2723" t="str">
            <v>12</v>
          </cell>
          <cell r="D2723" t="str">
            <v>21</v>
          </cell>
          <cell r="E2723">
            <v>1</v>
          </cell>
          <cell r="G2723">
            <v>802263</v>
          </cell>
          <cell r="H2723">
            <v>0</v>
          </cell>
          <cell r="I2723">
            <v>34</v>
          </cell>
          <cell r="J2723">
            <v>0</v>
          </cell>
          <cell r="K2723">
            <v>34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 t="str">
            <v>454272</v>
          </cell>
          <cell r="B2724" t="str">
            <v>1251</v>
          </cell>
          <cell r="C2724" t="str">
            <v>12</v>
          </cell>
          <cell r="D2724" t="str">
            <v>21</v>
          </cell>
          <cell r="E2724">
            <v>1</v>
          </cell>
          <cell r="G2724">
            <v>999999</v>
          </cell>
          <cell r="H2724">
            <v>70374</v>
          </cell>
          <cell r="I2724">
            <v>12951</v>
          </cell>
          <cell r="J2724">
            <v>4429</v>
          </cell>
          <cell r="K2724">
            <v>87754</v>
          </cell>
          <cell r="L2724">
            <v>28113</v>
          </cell>
          <cell r="M2724">
            <v>56602</v>
          </cell>
          <cell r="N2724">
            <v>258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 t="str">
            <v>454272</v>
          </cell>
          <cell r="B2725" t="str">
            <v>1251</v>
          </cell>
          <cell r="C2725" t="str">
            <v>12</v>
          </cell>
          <cell r="D2725" t="str">
            <v>21</v>
          </cell>
          <cell r="E2725">
            <v>17</v>
          </cell>
          <cell r="G2725">
            <v>552323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 t="str">
            <v>454272</v>
          </cell>
          <cell r="B2726" t="str">
            <v>1251</v>
          </cell>
          <cell r="C2726" t="str">
            <v>12</v>
          </cell>
          <cell r="D2726" t="str">
            <v>21</v>
          </cell>
          <cell r="E2726">
            <v>17</v>
          </cell>
          <cell r="G2726">
            <v>552411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 t="str">
            <v>454272</v>
          </cell>
          <cell r="B2727" t="str">
            <v>1251</v>
          </cell>
          <cell r="C2727" t="str">
            <v>12</v>
          </cell>
          <cell r="D2727" t="str">
            <v>21</v>
          </cell>
          <cell r="E2727">
            <v>17</v>
          </cell>
          <cell r="G2727">
            <v>751768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 t="str">
            <v>454272</v>
          </cell>
          <cell r="B2728" t="str">
            <v>1251</v>
          </cell>
          <cell r="C2728" t="str">
            <v>12</v>
          </cell>
          <cell r="D2728" t="str">
            <v>21</v>
          </cell>
          <cell r="E2728">
            <v>17</v>
          </cell>
          <cell r="G2728">
            <v>802144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</row>
        <row r="2729">
          <cell r="A2729" t="str">
            <v>454272</v>
          </cell>
          <cell r="B2729" t="str">
            <v>1251</v>
          </cell>
          <cell r="C2729" t="str">
            <v>12</v>
          </cell>
          <cell r="D2729" t="str">
            <v>21</v>
          </cell>
          <cell r="E2729">
            <v>17</v>
          </cell>
          <cell r="G2729">
            <v>802166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</row>
        <row r="2730">
          <cell r="A2730" t="str">
            <v>454272</v>
          </cell>
          <cell r="B2730" t="str">
            <v>1251</v>
          </cell>
          <cell r="C2730" t="str">
            <v>12</v>
          </cell>
          <cell r="D2730" t="str">
            <v>21</v>
          </cell>
          <cell r="E2730">
            <v>17</v>
          </cell>
          <cell r="G2730">
            <v>802177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 t="str">
            <v>454272</v>
          </cell>
          <cell r="B2731" t="str">
            <v>1251</v>
          </cell>
          <cell r="C2731" t="str">
            <v>12</v>
          </cell>
          <cell r="D2731" t="str">
            <v>21</v>
          </cell>
          <cell r="E2731">
            <v>17</v>
          </cell>
          <cell r="G2731">
            <v>802214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 t="str">
            <v>454272</v>
          </cell>
          <cell r="B2732" t="str">
            <v>1251</v>
          </cell>
          <cell r="C2732" t="str">
            <v>12</v>
          </cell>
          <cell r="D2732" t="str">
            <v>21</v>
          </cell>
          <cell r="E2732">
            <v>17</v>
          </cell>
          <cell r="G2732">
            <v>802241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 t="str">
            <v>454272</v>
          </cell>
          <cell r="B2733" t="str">
            <v>1251</v>
          </cell>
          <cell r="C2733" t="str">
            <v>12</v>
          </cell>
          <cell r="D2733" t="str">
            <v>21</v>
          </cell>
          <cell r="E2733">
            <v>17</v>
          </cell>
          <cell r="G2733">
            <v>802263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 t="str">
            <v>454272</v>
          </cell>
          <cell r="B2734" t="str">
            <v>1251</v>
          </cell>
          <cell r="C2734" t="str">
            <v>12</v>
          </cell>
          <cell r="D2734" t="str">
            <v>21</v>
          </cell>
          <cell r="E2734">
            <v>17</v>
          </cell>
          <cell r="G2734">
            <v>999999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</row>
        <row r="2735">
          <cell r="A2735" t="str">
            <v>454272</v>
          </cell>
          <cell r="B2735" t="str">
            <v>1251</v>
          </cell>
          <cell r="C2735" t="str">
            <v>12</v>
          </cell>
          <cell r="D2735" t="str">
            <v>21</v>
          </cell>
          <cell r="E2735">
            <v>33</v>
          </cell>
          <cell r="G2735">
            <v>552323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 t="str">
            <v>454272</v>
          </cell>
          <cell r="B2736" t="str">
            <v>1251</v>
          </cell>
          <cell r="C2736" t="str">
            <v>12</v>
          </cell>
          <cell r="D2736" t="str">
            <v>21</v>
          </cell>
          <cell r="E2736">
            <v>33</v>
          </cell>
          <cell r="G2736">
            <v>552411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</row>
        <row r="2737">
          <cell r="A2737" t="str">
            <v>454272</v>
          </cell>
          <cell r="B2737" t="str">
            <v>1251</v>
          </cell>
          <cell r="C2737" t="str">
            <v>12</v>
          </cell>
          <cell r="D2737" t="str">
            <v>21</v>
          </cell>
          <cell r="E2737">
            <v>33</v>
          </cell>
          <cell r="G2737">
            <v>751768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</row>
        <row r="2738">
          <cell r="A2738" t="str">
            <v>454272</v>
          </cell>
          <cell r="B2738" t="str">
            <v>1251</v>
          </cell>
          <cell r="C2738" t="str">
            <v>12</v>
          </cell>
          <cell r="D2738" t="str">
            <v>21</v>
          </cell>
          <cell r="E2738">
            <v>33</v>
          </cell>
          <cell r="G2738">
            <v>802144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 t="str">
            <v>454272</v>
          </cell>
          <cell r="B2739" t="str">
            <v>1251</v>
          </cell>
          <cell r="C2739" t="str">
            <v>12</v>
          </cell>
          <cell r="D2739" t="str">
            <v>21</v>
          </cell>
          <cell r="E2739">
            <v>33</v>
          </cell>
          <cell r="G2739">
            <v>802166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 t="str">
            <v>454272</v>
          </cell>
          <cell r="B2740" t="str">
            <v>1251</v>
          </cell>
          <cell r="C2740" t="str">
            <v>12</v>
          </cell>
          <cell r="D2740" t="str">
            <v>21</v>
          </cell>
          <cell r="E2740">
            <v>33</v>
          </cell>
          <cell r="G2740">
            <v>802177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 t="str">
            <v>454272</v>
          </cell>
          <cell r="B2741" t="str">
            <v>1251</v>
          </cell>
          <cell r="C2741" t="str">
            <v>12</v>
          </cell>
          <cell r="D2741" t="str">
            <v>21</v>
          </cell>
          <cell r="E2741">
            <v>33</v>
          </cell>
          <cell r="G2741">
            <v>802214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 t="str">
            <v>454272</v>
          </cell>
          <cell r="B2742" t="str">
            <v>1251</v>
          </cell>
          <cell r="C2742" t="str">
            <v>12</v>
          </cell>
          <cell r="D2742" t="str">
            <v>21</v>
          </cell>
          <cell r="E2742">
            <v>33</v>
          </cell>
          <cell r="G2742">
            <v>802241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 t="str">
            <v>454272</v>
          </cell>
          <cell r="B2743" t="str">
            <v>1251</v>
          </cell>
          <cell r="C2743" t="str">
            <v>12</v>
          </cell>
          <cell r="D2743" t="str">
            <v>21</v>
          </cell>
          <cell r="E2743">
            <v>33</v>
          </cell>
          <cell r="G2743">
            <v>802263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 t="str">
            <v>454272</v>
          </cell>
          <cell r="B2744" t="str">
            <v>1251</v>
          </cell>
          <cell r="C2744" t="str">
            <v>12</v>
          </cell>
          <cell r="D2744" t="str">
            <v>21</v>
          </cell>
          <cell r="E2744">
            <v>33</v>
          </cell>
          <cell r="G2744">
            <v>999999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</row>
        <row r="2745">
          <cell r="A2745" t="str">
            <v>454272</v>
          </cell>
          <cell r="B2745" t="str">
            <v>1251</v>
          </cell>
          <cell r="C2745" t="str">
            <v>12</v>
          </cell>
          <cell r="D2745" t="str">
            <v>21</v>
          </cell>
          <cell r="E2745">
            <v>49</v>
          </cell>
          <cell r="G2745">
            <v>552323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</row>
        <row r="2746">
          <cell r="A2746" t="str">
            <v>454272</v>
          </cell>
          <cell r="B2746" t="str">
            <v>1251</v>
          </cell>
          <cell r="C2746" t="str">
            <v>12</v>
          </cell>
          <cell r="D2746" t="str">
            <v>21</v>
          </cell>
          <cell r="E2746">
            <v>49</v>
          </cell>
          <cell r="G2746">
            <v>552411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</row>
        <row r="2747">
          <cell r="A2747" t="str">
            <v>454272</v>
          </cell>
          <cell r="B2747" t="str">
            <v>1251</v>
          </cell>
          <cell r="C2747" t="str">
            <v>12</v>
          </cell>
          <cell r="D2747" t="str">
            <v>21</v>
          </cell>
          <cell r="E2747">
            <v>49</v>
          </cell>
          <cell r="G2747">
            <v>751768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 t="str">
            <v>454272</v>
          </cell>
          <cell r="B2748" t="str">
            <v>1251</v>
          </cell>
          <cell r="C2748" t="str">
            <v>12</v>
          </cell>
          <cell r="D2748" t="str">
            <v>21</v>
          </cell>
          <cell r="E2748">
            <v>49</v>
          </cell>
          <cell r="G2748">
            <v>802144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 t="str">
            <v>454272</v>
          </cell>
          <cell r="B2749" t="str">
            <v>1251</v>
          </cell>
          <cell r="C2749" t="str">
            <v>12</v>
          </cell>
          <cell r="D2749" t="str">
            <v>21</v>
          </cell>
          <cell r="E2749">
            <v>49</v>
          </cell>
          <cell r="G2749">
            <v>802166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 t="str">
            <v>454272</v>
          </cell>
          <cell r="B2750" t="str">
            <v>1251</v>
          </cell>
          <cell r="C2750" t="str">
            <v>12</v>
          </cell>
          <cell r="D2750" t="str">
            <v>21</v>
          </cell>
          <cell r="E2750">
            <v>49</v>
          </cell>
          <cell r="G2750">
            <v>802177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 t="str">
            <v>454272</v>
          </cell>
          <cell r="B2751" t="str">
            <v>1251</v>
          </cell>
          <cell r="C2751" t="str">
            <v>12</v>
          </cell>
          <cell r="D2751" t="str">
            <v>21</v>
          </cell>
          <cell r="E2751">
            <v>49</v>
          </cell>
          <cell r="G2751">
            <v>802214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 t="str">
            <v>454272</v>
          </cell>
          <cell r="B2752" t="str">
            <v>1251</v>
          </cell>
          <cell r="C2752" t="str">
            <v>12</v>
          </cell>
          <cell r="D2752" t="str">
            <v>21</v>
          </cell>
          <cell r="E2752">
            <v>49</v>
          </cell>
          <cell r="G2752">
            <v>802241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 t="str">
            <v>454272</v>
          </cell>
          <cell r="B2753" t="str">
            <v>1251</v>
          </cell>
          <cell r="C2753" t="str">
            <v>12</v>
          </cell>
          <cell r="D2753" t="str">
            <v>21</v>
          </cell>
          <cell r="E2753">
            <v>49</v>
          </cell>
          <cell r="G2753">
            <v>802263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 t="str">
            <v>454272</v>
          </cell>
          <cell r="B2754" t="str">
            <v>1251</v>
          </cell>
          <cell r="C2754" t="str">
            <v>12</v>
          </cell>
          <cell r="D2754" t="str">
            <v>21</v>
          </cell>
          <cell r="E2754">
            <v>49</v>
          </cell>
          <cell r="G2754">
            <v>999999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 t="str">
            <v>454272</v>
          </cell>
          <cell r="B2755" t="str">
            <v>1251</v>
          </cell>
          <cell r="C2755" t="str">
            <v>12</v>
          </cell>
          <cell r="D2755" t="str">
            <v>21</v>
          </cell>
          <cell r="E2755">
            <v>65</v>
          </cell>
          <cell r="G2755">
            <v>552323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24944</v>
          </cell>
          <cell r="M2755">
            <v>0</v>
          </cell>
          <cell r="N2755">
            <v>24944</v>
          </cell>
          <cell r="O2755">
            <v>0</v>
          </cell>
          <cell r="P2755">
            <v>24944</v>
          </cell>
          <cell r="Q2755">
            <v>1</v>
          </cell>
          <cell r="R2755">
            <v>1</v>
          </cell>
          <cell r="S2755">
            <v>17</v>
          </cell>
          <cell r="T2755">
            <v>16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 t="str">
            <v>454272</v>
          </cell>
          <cell r="B2756" t="str">
            <v>1251</v>
          </cell>
          <cell r="C2756" t="str">
            <v>12</v>
          </cell>
          <cell r="D2756" t="str">
            <v>21</v>
          </cell>
          <cell r="E2756">
            <v>65</v>
          </cell>
          <cell r="G2756">
            <v>552411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6264</v>
          </cell>
          <cell r="M2756">
            <v>0</v>
          </cell>
          <cell r="N2756">
            <v>6264</v>
          </cell>
          <cell r="O2756">
            <v>0</v>
          </cell>
          <cell r="P2756">
            <v>6264</v>
          </cell>
          <cell r="Q2756">
            <v>1</v>
          </cell>
          <cell r="R2756">
            <v>1</v>
          </cell>
          <cell r="S2756">
            <v>1</v>
          </cell>
          <cell r="T2756">
            <v>1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 t="str">
            <v>454272</v>
          </cell>
          <cell r="B2757" t="str">
            <v>1251</v>
          </cell>
          <cell r="C2757" t="str">
            <v>12</v>
          </cell>
          <cell r="D2757" t="str">
            <v>21</v>
          </cell>
          <cell r="E2757">
            <v>65</v>
          </cell>
          <cell r="G2757">
            <v>751768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29170</v>
          </cell>
          <cell r="M2757">
            <v>0</v>
          </cell>
          <cell r="N2757">
            <v>29170</v>
          </cell>
          <cell r="O2757">
            <v>0</v>
          </cell>
          <cell r="P2757">
            <v>29170</v>
          </cell>
          <cell r="Q2757">
            <v>34</v>
          </cell>
          <cell r="R2757">
            <v>33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</row>
        <row r="2758">
          <cell r="A2758" t="str">
            <v>454272</v>
          </cell>
          <cell r="B2758" t="str">
            <v>1251</v>
          </cell>
          <cell r="C2758" t="str">
            <v>12</v>
          </cell>
          <cell r="D2758" t="str">
            <v>21</v>
          </cell>
          <cell r="E2758">
            <v>65</v>
          </cell>
          <cell r="G2758">
            <v>802144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1107</v>
          </cell>
          <cell r="M2758">
            <v>0</v>
          </cell>
          <cell r="N2758">
            <v>1107</v>
          </cell>
          <cell r="O2758">
            <v>0</v>
          </cell>
          <cell r="P2758">
            <v>1107</v>
          </cell>
          <cell r="Q2758">
            <v>0</v>
          </cell>
          <cell r="R2758">
            <v>0</v>
          </cell>
          <cell r="S2758">
            <v>7</v>
          </cell>
          <cell r="T2758">
            <v>1</v>
          </cell>
          <cell r="U2758">
            <v>0</v>
          </cell>
          <cell r="V2758">
            <v>0</v>
          </cell>
          <cell r="W2758">
            <v>0</v>
          </cell>
        </row>
        <row r="2759">
          <cell r="A2759" t="str">
            <v>454272</v>
          </cell>
          <cell r="B2759" t="str">
            <v>1251</v>
          </cell>
          <cell r="C2759" t="str">
            <v>12</v>
          </cell>
          <cell r="D2759" t="str">
            <v>21</v>
          </cell>
          <cell r="E2759">
            <v>65</v>
          </cell>
          <cell r="G2759">
            <v>802166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25840</v>
          </cell>
          <cell r="M2759">
            <v>0</v>
          </cell>
          <cell r="N2759">
            <v>25840</v>
          </cell>
          <cell r="O2759">
            <v>0</v>
          </cell>
          <cell r="P2759">
            <v>25840</v>
          </cell>
          <cell r="Q2759">
            <v>0</v>
          </cell>
          <cell r="R2759">
            <v>0</v>
          </cell>
          <cell r="S2759">
            <v>0</v>
          </cell>
          <cell r="T2759">
            <v>26</v>
          </cell>
          <cell r="U2759">
            <v>0</v>
          </cell>
          <cell r="V2759">
            <v>0</v>
          </cell>
          <cell r="W2759">
            <v>0</v>
          </cell>
        </row>
        <row r="2760">
          <cell r="A2760" t="str">
            <v>454272</v>
          </cell>
          <cell r="B2760" t="str">
            <v>1251</v>
          </cell>
          <cell r="C2760" t="str">
            <v>12</v>
          </cell>
          <cell r="D2760" t="str">
            <v>21</v>
          </cell>
          <cell r="E2760">
            <v>65</v>
          </cell>
          <cell r="G2760">
            <v>802177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41225</v>
          </cell>
          <cell r="M2760">
            <v>0</v>
          </cell>
          <cell r="N2760">
            <v>41225</v>
          </cell>
          <cell r="O2760">
            <v>0</v>
          </cell>
          <cell r="P2760">
            <v>41225</v>
          </cell>
          <cell r="Q2760">
            <v>0</v>
          </cell>
          <cell r="R2760">
            <v>0</v>
          </cell>
          <cell r="S2760">
            <v>35</v>
          </cell>
          <cell r="T2760">
            <v>30</v>
          </cell>
          <cell r="U2760">
            <v>0</v>
          </cell>
          <cell r="V2760">
            <v>0</v>
          </cell>
          <cell r="W2760">
            <v>0</v>
          </cell>
        </row>
        <row r="2761">
          <cell r="A2761" t="str">
            <v>454272</v>
          </cell>
          <cell r="B2761" t="str">
            <v>1251</v>
          </cell>
          <cell r="C2761" t="str">
            <v>12</v>
          </cell>
          <cell r="D2761" t="str">
            <v>21</v>
          </cell>
          <cell r="E2761">
            <v>65</v>
          </cell>
          <cell r="G2761">
            <v>802214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15311</v>
          </cell>
          <cell r="M2761">
            <v>0</v>
          </cell>
          <cell r="N2761">
            <v>15311</v>
          </cell>
          <cell r="O2761">
            <v>0</v>
          </cell>
          <cell r="P2761">
            <v>15311</v>
          </cell>
          <cell r="Q2761">
            <v>0</v>
          </cell>
          <cell r="R2761">
            <v>0</v>
          </cell>
          <cell r="S2761">
            <v>7</v>
          </cell>
          <cell r="T2761">
            <v>11</v>
          </cell>
          <cell r="U2761">
            <v>0</v>
          </cell>
          <cell r="V2761">
            <v>0</v>
          </cell>
          <cell r="W2761">
            <v>0</v>
          </cell>
        </row>
        <row r="2762">
          <cell r="A2762" t="str">
            <v>454272</v>
          </cell>
          <cell r="B2762" t="str">
            <v>1251</v>
          </cell>
          <cell r="C2762" t="str">
            <v>12</v>
          </cell>
          <cell r="D2762" t="str">
            <v>21</v>
          </cell>
          <cell r="E2762">
            <v>65</v>
          </cell>
          <cell r="G2762">
            <v>802241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28832</v>
          </cell>
          <cell r="M2762">
            <v>0</v>
          </cell>
          <cell r="N2762">
            <v>28832</v>
          </cell>
          <cell r="O2762">
            <v>0</v>
          </cell>
          <cell r="P2762">
            <v>28832</v>
          </cell>
          <cell r="Q2762">
            <v>0</v>
          </cell>
          <cell r="R2762">
            <v>0</v>
          </cell>
          <cell r="S2762">
            <v>27</v>
          </cell>
          <cell r="T2762">
            <v>23</v>
          </cell>
          <cell r="U2762">
            <v>0</v>
          </cell>
          <cell r="V2762">
            <v>0</v>
          </cell>
          <cell r="W2762">
            <v>0</v>
          </cell>
        </row>
        <row r="2763">
          <cell r="A2763" t="str">
            <v>454272</v>
          </cell>
          <cell r="B2763" t="str">
            <v>1251</v>
          </cell>
          <cell r="C2763" t="str">
            <v>12</v>
          </cell>
          <cell r="D2763" t="str">
            <v>21</v>
          </cell>
          <cell r="E2763">
            <v>65</v>
          </cell>
          <cell r="G2763">
            <v>802263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34</v>
          </cell>
          <cell r="M2763">
            <v>0</v>
          </cell>
          <cell r="N2763">
            <v>34</v>
          </cell>
          <cell r="O2763">
            <v>0</v>
          </cell>
          <cell r="P2763">
            <v>34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</row>
        <row r="2764">
          <cell r="A2764" t="str">
            <v>454272</v>
          </cell>
          <cell r="B2764" t="str">
            <v>1251</v>
          </cell>
          <cell r="C2764" t="str">
            <v>12</v>
          </cell>
          <cell r="D2764" t="str">
            <v>21</v>
          </cell>
          <cell r="E2764">
            <v>65</v>
          </cell>
          <cell r="G2764">
            <v>999999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172727</v>
          </cell>
          <cell r="M2764">
            <v>0</v>
          </cell>
          <cell r="N2764">
            <v>172727</v>
          </cell>
          <cell r="O2764">
            <v>0</v>
          </cell>
          <cell r="P2764">
            <v>172727</v>
          </cell>
          <cell r="Q2764">
            <v>36</v>
          </cell>
          <cell r="R2764">
            <v>35</v>
          </cell>
          <cell r="S2764">
            <v>94</v>
          </cell>
          <cell r="T2764">
            <v>108</v>
          </cell>
          <cell r="U2764">
            <v>0</v>
          </cell>
          <cell r="V2764">
            <v>0</v>
          </cell>
          <cell r="W2764">
            <v>0</v>
          </cell>
        </row>
        <row r="2765">
          <cell r="A2765" t="str">
            <v>454272</v>
          </cell>
          <cell r="B2765" t="str">
            <v>1251</v>
          </cell>
          <cell r="C2765" t="str">
            <v>12</v>
          </cell>
          <cell r="D2765" t="str">
            <v>22</v>
          </cell>
          <cell r="E2765">
            <v>1</v>
          </cell>
          <cell r="G2765">
            <v>552323</v>
          </cell>
          <cell r="H2765">
            <v>0</v>
          </cell>
          <cell r="I2765">
            <v>10187</v>
          </cell>
          <cell r="J2765">
            <v>2002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</row>
        <row r="2766">
          <cell r="A2766" t="str">
            <v>454272</v>
          </cell>
          <cell r="B2766" t="str">
            <v>1251</v>
          </cell>
          <cell r="C2766" t="str">
            <v>12</v>
          </cell>
          <cell r="D2766" t="str">
            <v>22</v>
          </cell>
          <cell r="E2766">
            <v>1</v>
          </cell>
          <cell r="G2766">
            <v>552411</v>
          </cell>
          <cell r="H2766">
            <v>0</v>
          </cell>
          <cell r="I2766">
            <v>5251</v>
          </cell>
          <cell r="J2766">
            <v>1038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 t="str">
            <v>454272</v>
          </cell>
          <cell r="B2767" t="str">
            <v>1251</v>
          </cell>
          <cell r="C2767" t="str">
            <v>12</v>
          </cell>
          <cell r="D2767" t="str">
            <v>22</v>
          </cell>
          <cell r="E2767">
            <v>1</v>
          </cell>
          <cell r="G2767">
            <v>751768</v>
          </cell>
          <cell r="H2767">
            <v>0</v>
          </cell>
          <cell r="I2767">
            <v>2841</v>
          </cell>
          <cell r="J2767">
            <v>120</v>
          </cell>
          <cell r="K2767">
            <v>165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11598</v>
          </cell>
          <cell r="Q2767">
            <v>0</v>
          </cell>
          <cell r="R2767">
            <v>11598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 t="str">
            <v>454272</v>
          </cell>
          <cell r="B2768" t="str">
            <v>1251</v>
          </cell>
          <cell r="C2768" t="str">
            <v>12</v>
          </cell>
          <cell r="D2768" t="str">
            <v>22</v>
          </cell>
          <cell r="E2768">
            <v>1</v>
          </cell>
          <cell r="G2768">
            <v>751922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 t="str">
            <v>454272</v>
          </cell>
          <cell r="B2769" t="str">
            <v>1251</v>
          </cell>
          <cell r="C2769" t="str">
            <v>12</v>
          </cell>
          <cell r="D2769" t="str">
            <v>22</v>
          </cell>
          <cell r="E2769">
            <v>1</v>
          </cell>
          <cell r="G2769">
            <v>802166</v>
          </cell>
          <cell r="H2769">
            <v>0</v>
          </cell>
          <cell r="I2769">
            <v>452</v>
          </cell>
          <cell r="J2769">
            <v>90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 t="str">
            <v>454272</v>
          </cell>
          <cell r="B2770" t="str">
            <v>1251</v>
          </cell>
          <cell r="C2770" t="str">
            <v>12</v>
          </cell>
          <cell r="D2770" t="str">
            <v>22</v>
          </cell>
          <cell r="E2770">
            <v>1</v>
          </cell>
          <cell r="G2770">
            <v>802177</v>
          </cell>
          <cell r="H2770">
            <v>0</v>
          </cell>
          <cell r="I2770">
            <v>369</v>
          </cell>
          <cell r="J2770">
            <v>9</v>
          </cell>
          <cell r="K2770">
            <v>0</v>
          </cell>
          <cell r="L2770">
            <v>0</v>
          </cell>
          <cell r="M2770">
            <v>0</v>
          </cell>
          <cell r="N2770">
            <v>157</v>
          </cell>
          <cell r="O2770">
            <v>0</v>
          </cell>
          <cell r="P2770">
            <v>0</v>
          </cell>
          <cell r="Q2770">
            <v>0</v>
          </cell>
          <cell r="R2770">
            <v>157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 t="str">
            <v>454272</v>
          </cell>
          <cell r="B2771" t="str">
            <v>1251</v>
          </cell>
          <cell r="C2771" t="str">
            <v>12</v>
          </cell>
          <cell r="D2771" t="str">
            <v>22</v>
          </cell>
          <cell r="E2771">
            <v>1</v>
          </cell>
          <cell r="G2771">
            <v>802214</v>
          </cell>
          <cell r="H2771">
            <v>0</v>
          </cell>
          <cell r="I2771">
            <v>32</v>
          </cell>
          <cell r="J2771">
            <v>2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 t="str">
            <v>454272</v>
          </cell>
          <cell r="B2772" t="str">
            <v>1251</v>
          </cell>
          <cell r="C2772" t="str">
            <v>12</v>
          </cell>
          <cell r="D2772" t="str">
            <v>22</v>
          </cell>
          <cell r="E2772">
            <v>1</v>
          </cell>
          <cell r="G2772">
            <v>802241</v>
          </cell>
          <cell r="H2772">
            <v>0</v>
          </cell>
          <cell r="I2772">
            <v>5440</v>
          </cell>
          <cell r="J2772">
            <v>748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1782</v>
          </cell>
          <cell r="P2772">
            <v>0</v>
          </cell>
          <cell r="Q2772">
            <v>0</v>
          </cell>
          <cell r="R2772">
            <v>1782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 t="str">
            <v>454272</v>
          </cell>
          <cell r="B2773" t="str">
            <v>1251</v>
          </cell>
          <cell r="C2773" t="str">
            <v>12</v>
          </cell>
          <cell r="D2773" t="str">
            <v>22</v>
          </cell>
          <cell r="E2773">
            <v>1</v>
          </cell>
          <cell r="G2773">
            <v>999999</v>
          </cell>
          <cell r="H2773">
            <v>0</v>
          </cell>
          <cell r="I2773">
            <v>24572</v>
          </cell>
          <cell r="J2773">
            <v>4009</v>
          </cell>
          <cell r="K2773">
            <v>165</v>
          </cell>
          <cell r="L2773">
            <v>0</v>
          </cell>
          <cell r="M2773">
            <v>0</v>
          </cell>
          <cell r="N2773">
            <v>157</v>
          </cell>
          <cell r="O2773">
            <v>1782</v>
          </cell>
          <cell r="P2773">
            <v>11598</v>
          </cell>
          <cell r="Q2773">
            <v>0</v>
          </cell>
          <cell r="R2773">
            <v>13537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 t="str">
            <v>454272</v>
          </cell>
          <cell r="B2774" t="str">
            <v>1251</v>
          </cell>
          <cell r="C2774" t="str">
            <v>12</v>
          </cell>
          <cell r="D2774" t="str">
            <v>22</v>
          </cell>
          <cell r="E2774">
            <v>17</v>
          </cell>
          <cell r="G2774">
            <v>552323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12189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 t="str">
            <v>454272</v>
          </cell>
          <cell r="B2775" t="str">
            <v>1251</v>
          </cell>
          <cell r="C2775" t="str">
            <v>12</v>
          </cell>
          <cell r="D2775" t="str">
            <v>22</v>
          </cell>
          <cell r="E2775">
            <v>17</v>
          </cell>
          <cell r="G2775">
            <v>552411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6289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 t="str">
            <v>454272</v>
          </cell>
          <cell r="B2776" t="str">
            <v>1251</v>
          </cell>
          <cell r="C2776" t="str">
            <v>12</v>
          </cell>
          <cell r="D2776" t="str">
            <v>22</v>
          </cell>
          <cell r="E2776">
            <v>17</v>
          </cell>
          <cell r="G2776">
            <v>751768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14724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 t="str">
            <v>454272</v>
          </cell>
          <cell r="B2777" t="str">
            <v>1251</v>
          </cell>
          <cell r="C2777" t="str">
            <v>12</v>
          </cell>
          <cell r="D2777" t="str">
            <v>22</v>
          </cell>
          <cell r="E2777">
            <v>17</v>
          </cell>
          <cell r="G2777">
            <v>751922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 t="str">
            <v>454272</v>
          </cell>
          <cell r="B2778" t="str">
            <v>1251</v>
          </cell>
          <cell r="C2778" t="str">
            <v>12</v>
          </cell>
          <cell r="D2778" t="str">
            <v>22</v>
          </cell>
          <cell r="E2778">
            <v>17</v>
          </cell>
          <cell r="G2778">
            <v>802166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542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426</v>
          </cell>
        </row>
        <row r="2779">
          <cell r="A2779" t="str">
            <v>454272</v>
          </cell>
          <cell r="B2779" t="str">
            <v>1251</v>
          </cell>
          <cell r="C2779" t="str">
            <v>12</v>
          </cell>
          <cell r="D2779" t="str">
            <v>22</v>
          </cell>
          <cell r="E2779">
            <v>17</v>
          </cell>
          <cell r="G2779">
            <v>802177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535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 t="str">
            <v>454272</v>
          </cell>
          <cell r="B2780" t="str">
            <v>1251</v>
          </cell>
          <cell r="C2780" t="str">
            <v>12</v>
          </cell>
          <cell r="D2780" t="str">
            <v>22</v>
          </cell>
          <cell r="E2780">
            <v>17</v>
          </cell>
          <cell r="G2780">
            <v>802214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34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 t="str">
            <v>454272</v>
          </cell>
          <cell r="B2781" t="str">
            <v>1251</v>
          </cell>
          <cell r="C2781" t="str">
            <v>12</v>
          </cell>
          <cell r="D2781" t="str">
            <v>22</v>
          </cell>
          <cell r="E2781">
            <v>17</v>
          </cell>
          <cell r="G2781">
            <v>802241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7970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 t="str">
            <v>454272</v>
          </cell>
          <cell r="B2782" t="str">
            <v>1251</v>
          </cell>
          <cell r="C2782" t="str">
            <v>12</v>
          </cell>
          <cell r="D2782" t="str">
            <v>22</v>
          </cell>
          <cell r="E2782">
            <v>17</v>
          </cell>
          <cell r="G2782">
            <v>999999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42283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426</v>
          </cell>
        </row>
        <row r="2783">
          <cell r="A2783" t="str">
            <v>454272</v>
          </cell>
          <cell r="B2783" t="str">
            <v>1251</v>
          </cell>
          <cell r="C2783" t="str">
            <v>12</v>
          </cell>
          <cell r="D2783" t="str">
            <v>22</v>
          </cell>
          <cell r="E2783">
            <v>33</v>
          </cell>
          <cell r="G2783">
            <v>552323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 t="str">
            <v>454272</v>
          </cell>
          <cell r="B2784" t="str">
            <v>1251</v>
          </cell>
          <cell r="C2784" t="str">
            <v>12</v>
          </cell>
          <cell r="D2784" t="str">
            <v>22</v>
          </cell>
          <cell r="E2784">
            <v>33</v>
          </cell>
          <cell r="G2784">
            <v>552411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 t="str">
            <v>454272</v>
          </cell>
          <cell r="B2785" t="str">
            <v>1251</v>
          </cell>
          <cell r="C2785" t="str">
            <v>12</v>
          </cell>
          <cell r="D2785" t="str">
            <v>22</v>
          </cell>
          <cell r="E2785">
            <v>33</v>
          </cell>
          <cell r="G2785">
            <v>751768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 t="str">
            <v>454272</v>
          </cell>
          <cell r="B2786" t="str">
            <v>1251</v>
          </cell>
          <cell r="C2786" t="str">
            <v>12</v>
          </cell>
          <cell r="D2786" t="str">
            <v>22</v>
          </cell>
          <cell r="E2786">
            <v>33</v>
          </cell>
          <cell r="G2786">
            <v>751922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 t="str">
            <v>454272</v>
          </cell>
          <cell r="B2787" t="str">
            <v>1251</v>
          </cell>
          <cell r="C2787" t="str">
            <v>12</v>
          </cell>
          <cell r="D2787" t="str">
            <v>22</v>
          </cell>
          <cell r="E2787">
            <v>33</v>
          </cell>
          <cell r="G2787">
            <v>802166</v>
          </cell>
          <cell r="H2787">
            <v>0</v>
          </cell>
          <cell r="I2787">
            <v>0</v>
          </cell>
          <cell r="J2787">
            <v>426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426</v>
          </cell>
        </row>
        <row r="2788">
          <cell r="A2788" t="str">
            <v>454272</v>
          </cell>
          <cell r="B2788" t="str">
            <v>1251</v>
          </cell>
          <cell r="C2788" t="str">
            <v>12</v>
          </cell>
          <cell r="D2788" t="str">
            <v>22</v>
          </cell>
          <cell r="E2788">
            <v>33</v>
          </cell>
          <cell r="G2788">
            <v>802177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125</v>
          </cell>
          <cell r="M2788">
            <v>0</v>
          </cell>
          <cell r="N2788">
            <v>0</v>
          </cell>
          <cell r="O2788">
            <v>125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125</v>
          </cell>
          <cell r="V2788">
            <v>0</v>
          </cell>
          <cell r="W2788">
            <v>125</v>
          </cell>
        </row>
        <row r="2789">
          <cell r="A2789" t="str">
            <v>454272</v>
          </cell>
          <cell r="B2789" t="str">
            <v>1251</v>
          </cell>
          <cell r="C2789" t="str">
            <v>12</v>
          </cell>
          <cell r="D2789" t="str">
            <v>22</v>
          </cell>
          <cell r="E2789">
            <v>33</v>
          </cell>
          <cell r="G2789">
            <v>802214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 t="str">
            <v>454272</v>
          </cell>
          <cell r="B2790" t="str">
            <v>1251</v>
          </cell>
          <cell r="C2790" t="str">
            <v>12</v>
          </cell>
          <cell r="D2790" t="str">
            <v>22</v>
          </cell>
          <cell r="E2790">
            <v>33</v>
          </cell>
          <cell r="G2790">
            <v>802241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7136</v>
          </cell>
          <cell r="N2790">
            <v>0</v>
          </cell>
          <cell r="O2790">
            <v>7136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7136</v>
          </cell>
          <cell r="V2790">
            <v>0</v>
          </cell>
          <cell r="W2790">
            <v>7136</v>
          </cell>
        </row>
        <row r="2791">
          <cell r="A2791" t="str">
            <v>454272</v>
          </cell>
          <cell r="B2791" t="str">
            <v>1251</v>
          </cell>
          <cell r="C2791" t="str">
            <v>12</v>
          </cell>
          <cell r="D2791" t="str">
            <v>22</v>
          </cell>
          <cell r="E2791">
            <v>33</v>
          </cell>
          <cell r="G2791">
            <v>999999</v>
          </cell>
          <cell r="H2791">
            <v>0</v>
          </cell>
          <cell r="I2791">
            <v>0</v>
          </cell>
          <cell r="J2791">
            <v>426</v>
          </cell>
          <cell r="K2791">
            <v>0</v>
          </cell>
          <cell r="L2791">
            <v>125</v>
          </cell>
          <cell r="M2791">
            <v>7136</v>
          </cell>
          <cell r="N2791">
            <v>0</v>
          </cell>
          <cell r="O2791">
            <v>7261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7261</v>
          </cell>
          <cell r="V2791">
            <v>0</v>
          </cell>
          <cell r="W2791">
            <v>7687</v>
          </cell>
        </row>
        <row r="2792">
          <cell r="A2792" t="str">
            <v>454272</v>
          </cell>
          <cell r="B2792" t="str">
            <v>1251</v>
          </cell>
          <cell r="C2792" t="str">
            <v>12</v>
          </cell>
          <cell r="D2792" t="str">
            <v>22</v>
          </cell>
          <cell r="E2792">
            <v>49</v>
          </cell>
          <cell r="G2792">
            <v>552323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12189</v>
          </cell>
          <cell r="P2792">
            <v>0</v>
          </cell>
          <cell r="Q2792">
            <v>12189</v>
          </cell>
          <cell r="R2792">
            <v>0</v>
          </cell>
          <cell r="S2792">
            <v>12189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 t="str">
            <v>454272</v>
          </cell>
          <cell r="B2793" t="str">
            <v>1251</v>
          </cell>
          <cell r="C2793" t="str">
            <v>12</v>
          </cell>
          <cell r="D2793" t="str">
            <v>22</v>
          </cell>
          <cell r="E2793">
            <v>49</v>
          </cell>
          <cell r="G2793">
            <v>552411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6289</v>
          </cell>
          <cell r="P2793">
            <v>0</v>
          </cell>
          <cell r="Q2793">
            <v>6289</v>
          </cell>
          <cell r="R2793">
            <v>0</v>
          </cell>
          <cell r="S2793">
            <v>6289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 t="str">
            <v>454272</v>
          </cell>
          <cell r="B2794" t="str">
            <v>1251</v>
          </cell>
          <cell r="C2794" t="str">
            <v>12</v>
          </cell>
          <cell r="D2794" t="str">
            <v>22</v>
          </cell>
          <cell r="E2794">
            <v>49</v>
          </cell>
          <cell r="G2794">
            <v>751768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14724</v>
          </cell>
          <cell r="P2794">
            <v>0</v>
          </cell>
          <cell r="Q2794">
            <v>14724</v>
          </cell>
          <cell r="R2794">
            <v>0</v>
          </cell>
          <cell r="S2794">
            <v>14724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 t="str">
            <v>454272</v>
          </cell>
          <cell r="B2795" t="str">
            <v>1251</v>
          </cell>
          <cell r="C2795" t="str">
            <v>12</v>
          </cell>
          <cell r="D2795" t="str">
            <v>22</v>
          </cell>
          <cell r="E2795">
            <v>49</v>
          </cell>
          <cell r="G2795">
            <v>751922</v>
          </cell>
          <cell r="H2795">
            <v>145099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145099</v>
          </cell>
          <cell r="P2795">
            <v>0</v>
          </cell>
          <cell r="Q2795">
            <v>145099</v>
          </cell>
          <cell r="R2795">
            <v>0</v>
          </cell>
          <cell r="S2795">
            <v>145099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 t="str">
            <v>454272</v>
          </cell>
          <cell r="B2796" t="str">
            <v>1251</v>
          </cell>
          <cell r="C2796" t="str">
            <v>12</v>
          </cell>
          <cell r="D2796" t="str">
            <v>22</v>
          </cell>
          <cell r="E2796">
            <v>49</v>
          </cell>
          <cell r="G2796">
            <v>802166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968</v>
          </cell>
          <cell r="P2796">
            <v>0</v>
          </cell>
          <cell r="Q2796">
            <v>968</v>
          </cell>
          <cell r="R2796">
            <v>0</v>
          </cell>
          <cell r="S2796">
            <v>968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 t="str">
            <v>454272</v>
          </cell>
          <cell r="B2797" t="str">
            <v>1251</v>
          </cell>
          <cell r="C2797" t="str">
            <v>12</v>
          </cell>
          <cell r="D2797" t="str">
            <v>22</v>
          </cell>
          <cell r="E2797">
            <v>49</v>
          </cell>
          <cell r="G2797">
            <v>802177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660</v>
          </cell>
          <cell r="P2797">
            <v>0</v>
          </cell>
          <cell r="Q2797">
            <v>660</v>
          </cell>
          <cell r="R2797">
            <v>0</v>
          </cell>
          <cell r="S2797">
            <v>660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 t="str">
            <v>454272</v>
          </cell>
          <cell r="B2798" t="str">
            <v>1251</v>
          </cell>
          <cell r="C2798" t="str">
            <v>12</v>
          </cell>
          <cell r="D2798" t="str">
            <v>22</v>
          </cell>
          <cell r="E2798">
            <v>49</v>
          </cell>
          <cell r="G2798">
            <v>802214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34</v>
          </cell>
          <cell r="P2798">
            <v>0</v>
          </cell>
          <cell r="Q2798">
            <v>34</v>
          </cell>
          <cell r="R2798">
            <v>0</v>
          </cell>
          <cell r="S2798">
            <v>34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 t="str">
            <v>454272</v>
          </cell>
          <cell r="B2799" t="str">
            <v>1251</v>
          </cell>
          <cell r="C2799" t="str">
            <v>12</v>
          </cell>
          <cell r="D2799" t="str">
            <v>22</v>
          </cell>
          <cell r="E2799">
            <v>49</v>
          </cell>
          <cell r="G2799">
            <v>802241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15106</v>
          </cell>
          <cell r="P2799">
            <v>0</v>
          </cell>
          <cell r="Q2799">
            <v>15106</v>
          </cell>
          <cell r="R2799">
            <v>0</v>
          </cell>
          <cell r="S2799">
            <v>15106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 t="str">
            <v>454272</v>
          </cell>
          <cell r="B2800" t="str">
            <v>1251</v>
          </cell>
          <cell r="C2800" t="str">
            <v>12</v>
          </cell>
          <cell r="D2800" t="str">
            <v>22</v>
          </cell>
          <cell r="E2800">
            <v>49</v>
          </cell>
          <cell r="G2800">
            <v>999999</v>
          </cell>
          <cell r="H2800">
            <v>145099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195069</v>
          </cell>
          <cell r="P2800">
            <v>0</v>
          </cell>
          <cell r="Q2800">
            <v>195069</v>
          </cell>
          <cell r="R2800">
            <v>0</v>
          </cell>
          <cell r="S2800">
            <v>195069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 t="str">
            <v>454272</v>
          </cell>
          <cell r="B2801" t="str">
            <v>1251</v>
          </cell>
          <cell r="C2801" t="str">
            <v>12</v>
          </cell>
          <cell r="D2801" t="str">
            <v>23</v>
          </cell>
          <cell r="E2801">
            <v>1</v>
          </cell>
          <cell r="G2801">
            <v>0</v>
          </cell>
          <cell r="H2801">
            <v>0</v>
          </cell>
          <cell r="I2801">
            <v>0</v>
          </cell>
          <cell r="J2801">
            <v>88131</v>
          </cell>
          <cell r="K2801">
            <v>0</v>
          </cell>
          <cell r="L2801">
            <v>88131</v>
          </cell>
          <cell r="M2801">
            <v>88131</v>
          </cell>
          <cell r="N2801">
            <v>87754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 t="str">
            <v>454272</v>
          </cell>
          <cell r="B2802" t="str">
            <v>1251</v>
          </cell>
          <cell r="C2802" t="str">
            <v>12</v>
          </cell>
          <cell r="D2802" t="str">
            <v>23</v>
          </cell>
          <cell r="E2802">
            <v>2</v>
          </cell>
          <cell r="G2802">
            <v>0</v>
          </cell>
          <cell r="H2802">
            <v>0</v>
          </cell>
          <cell r="I2802">
            <v>0</v>
          </cell>
          <cell r="J2802">
            <v>28128</v>
          </cell>
          <cell r="K2802">
            <v>0</v>
          </cell>
          <cell r="L2802">
            <v>28128</v>
          </cell>
          <cell r="M2802">
            <v>28128</v>
          </cell>
          <cell r="N2802">
            <v>28113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 t="str">
            <v>454272</v>
          </cell>
          <cell r="B2803" t="str">
            <v>1251</v>
          </cell>
          <cell r="C2803" t="str">
            <v>12</v>
          </cell>
          <cell r="D2803" t="str">
            <v>23</v>
          </cell>
          <cell r="E2803">
            <v>3</v>
          </cell>
          <cell r="G2803">
            <v>0</v>
          </cell>
          <cell r="H2803">
            <v>0</v>
          </cell>
          <cell r="I2803">
            <v>0</v>
          </cell>
          <cell r="J2803">
            <v>58186</v>
          </cell>
          <cell r="K2803">
            <v>0</v>
          </cell>
          <cell r="L2803">
            <v>58186</v>
          </cell>
          <cell r="M2803">
            <v>58186</v>
          </cell>
          <cell r="N2803">
            <v>56795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 t="str">
            <v>454272</v>
          </cell>
          <cell r="B2804" t="str">
            <v>1251</v>
          </cell>
          <cell r="C2804" t="str">
            <v>12</v>
          </cell>
          <cell r="D2804" t="str">
            <v>23</v>
          </cell>
          <cell r="E2804">
            <v>4</v>
          </cell>
          <cell r="G2804">
            <v>0</v>
          </cell>
          <cell r="H2804">
            <v>0</v>
          </cell>
          <cell r="I2804">
            <v>0</v>
          </cell>
          <cell r="J2804">
            <v>100</v>
          </cell>
          <cell r="K2804">
            <v>0</v>
          </cell>
          <cell r="L2804">
            <v>100</v>
          </cell>
          <cell r="M2804">
            <v>100</v>
          </cell>
          <cell r="N2804">
            <v>65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 t="str">
            <v>454272</v>
          </cell>
          <cell r="B2805" t="str">
            <v>1251</v>
          </cell>
          <cell r="C2805" t="str">
            <v>12</v>
          </cell>
          <cell r="D2805" t="str">
            <v>23</v>
          </cell>
          <cell r="E2805">
            <v>5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 t="str">
            <v>454272</v>
          </cell>
          <cell r="B2806" t="str">
            <v>1251</v>
          </cell>
          <cell r="C2806" t="str">
            <v>12</v>
          </cell>
          <cell r="D2806" t="str">
            <v>23</v>
          </cell>
          <cell r="E2806">
            <v>6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 t="str">
            <v>454272</v>
          </cell>
          <cell r="B2807" t="str">
            <v>1251</v>
          </cell>
          <cell r="C2807" t="str">
            <v>12</v>
          </cell>
          <cell r="D2807" t="str">
            <v>23</v>
          </cell>
          <cell r="E2807">
            <v>7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 t="str">
            <v>454272</v>
          </cell>
          <cell r="B2808" t="str">
            <v>1251</v>
          </cell>
          <cell r="C2808" t="str">
            <v>12</v>
          </cell>
          <cell r="D2808" t="str">
            <v>23</v>
          </cell>
          <cell r="E2808">
            <v>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 t="str">
            <v>454272</v>
          </cell>
          <cell r="B2809" t="str">
            <v>1251</v>
          </cell>
          <cell r="C2809" t="str">
            <v>12</v>
          </cell>
          <cell r="D2809" t="str">
            <v>23</v>
          </cell>
          <cell r="E2809">
            <v>9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 t="str">
            <v>454272</v>
          </cell>
          <cell r="B2810" t="str">
            <v>1251</v>
          </cell>
          <cell r="C2810" t="str">
            <v>12</v>
          </cell>
          <cell r="D2810" t="str">
            <v>23</v>
          </cell>
          <cell r="E2810">
            <v>10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 t="str">
            <v>454272</v>
          </cell>
          <cell r="B2811" t="str">
            <v>1251</v>
          </cell>
          <cell r="C2811" t="str">
            <v>12</v>
          </cell>
          <cell r="D2811" t="str">
            <v>23</v>
          </cell>
          <cell r="E2811">
            <v>11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 t="str">
            <v>454272</v>
          </cell>
          <cell r="B2812" t="str">
            <v>1251</v>
          </cell>
          <cell r="C2812" t="str">
            <v>12</v>
          </cell>
          <cell r="D2812" t="str">
            <v>23</v>
          </cell>
          <cell r="E2812">
            <v>12</v>
          </cell>
          <cell r="G2812">
            <v>0</v>
          </cell>
          <cell r="H2812">
            <v>0</v>
          </cell>
          <cell r="I2812">
            <v>0</v>
          </cell>
          <cell r="J2812">
            <v>174545</v>
          </cell>
          <cell r="K2812">
            <v>0</v>
          </cell>
          <cell r="L2812">
            <v>174545</v>
          </cell>
          <cell r="M2812">
            <v>174545</v>
          </cell>
          <cell r="N2812">
            <v>172727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 t="str">
            <v>454272</v>
          </cell>
          <cell r="B2813" t="str">
            <v>1251</v>
          </cell>
          <cell r="C2813" t="str">
            <v>12</v>
          </cell>
          <cell r="D2813" t="str">
            <v>23</v>
          </cell>
          <cell r="E2813">
            <v>13</v>
          </cell>
          <cell r="G2813">
            <v>0</v>
          </cell>
          <cell r="H2813">
            <v>0</v>
          </cell>
          <cell r="I2813">
            <v>0</v>
          </cell>
          <cell r="J2813">
            <v>9966</v>
          </cell>
          <cell r="K2813">
            <v>0</v>
          </cell>
          <cell r="L2813">
            <v>9966</v>
          </cell>
          <cell r="M2813">
            <v>9966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 t="str">
            <v>454272</v>
          </cell>
          <cell r="B2814" t="str">
            <v>1251</v>
          </cell>
          <cell r="C2814" t="str">
            <v>12</v>
          </cell>
          <cell r="D2814" t="str">
            <v>23</v>
          </cell>
          <cell r="E2814">
            <v>14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 t="str">
            <v>454272</v>
          </cell>
          <cell r="B2815" t="str">
            <v>1251</v>
          </cell>
          <cell r="C2815" t="str">
            <v>12</v>
          </cell>
          <cell r="D2815" t="str">
            <v>23</v>
          </cell>
          <cell r="E2815">
            <v>15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 t="str">
            <v>454272</v>
          </cell>
          <cell r="B2816" t="str">
            <v>1251</v>
          </cell>
          <cell r="C2816" t="str">
            <v>12</v>
          </cell>
          <cell r="D2816" t="str">
            <v>23</v>
          </cell>
          <cell r="E2816">
            <v>16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 t="str">
            <v>454272</v>
          </cell>
          <cell r="B2817" t="str">
            <v>1251</v>
          </cell>
          <cell r="C2817" t="str">
            <v>12</v>
          </cell>
          <cell r="D2817" t="str">
            <v>23</v>
          </cell>
          <cell r="E2817">
            <v>17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 t="str">
            <v>454272</v>
          </cell>
          <cell r="B2818" t="str">
            <v>1251</v>
          </cell>
          <cell r="C2818" t="str">
            <v>12</v>
          </cell>
          <cell r="D2818" t="str">
            <v>23</v>
          </cell>
          <cell r="E2818">
            <v>18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 t="str">
            <v>454272</v>
          </cell>
          <cell r="B2819" t="str">
            <v>1251</v>
          </cell>
          <cell r="C2819" t="str">
            <v>12</v>
          </cell>
          <cell r="D2819" t="str">
            <v>23</v>
          </cell>
          <cell r="E2819">
            <v>19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 t="str">
            <v>454272</v>
          </cell>
          <cell r="B2820" t="str">
            <v>1251</v>
          </cell>
          <cell r="C2820" t="str">
            <v>12</v>
          </cell>
          <cell r="D2820" t="str">
            <v>23</v>
          </cell>
          <cell r="E2820">
            <v>20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 t="str">
            <v>454272</v>
          </cell>
          <cell r="B2821" t="str">
            <v>1251</v>
          </cell>
          <cell r="C2821" t="str">
            <v>12</v>
          </cell>
          <cell r="D2821" t="str">
            <v>23</v>
          </cell>
          <cell r="E2821">
            <v>21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 t="str">
            <v>454272</v>
          </cell>
          <cell r="B2822" t="str">
            <v>1251</v>
          </cell>
          <cell r="C2822" t="str">
            <v>12</v>
          </cell>
          <cell r="D2822" t="str">
            <v>23</v>
          </cell>
          <cell r="E2822">
            <v>22</v>
          </cell>
          <cell r="G2822">
            <v>0</v>
          </cell>
          <cell r="H2822">
            <v>0</v>
          </cell>
          <cell r="I2822">
            <v>0</v>
          </cell>
          <cell r="J2822">
            <v>9966</v>
          </cell>
          <cell r="K2822">
            <v>0</v>
          </cell>
          <cell r="L2822">
            <v>9966</v>
          </cell>
          <cell r="M2822">
            <v>9966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 t="str">
            <v>454272</v>
          </cell>
          <cell r="B2823" t="str">
            <v>1251</v>
          </cell>
          <cell r="C2823" t="str">
            <v>12</v>
          </cell>
          <cell r="D2823" t="str">
            <v>23</v>
          </cell>
          <cell r="E2823">
            <v>23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 t="str">
            <v>454272</v>
          </cell>
          <cell r="B2824" t="str">
            <v>1251</v>
          </cell>
          <cell r="C2824" t="str">
            <v>12</v>
          </cell>
          <cell r="D2824" t="str">
            <v>23</v>
          </cell>
          <cell r="E2824">
            <v>24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 t="str">
            <v>454272</v>
          </cell>
          <cell r="B2825" t="str">
            <v>1251</v>
          </cell>
          <cell r="C2825" t="str">
            <v>12</v>
          </cell>
          <cell r="D2825" t="str">
            <v>23</v>
          </cell>
          <cell r="E2825">
            <v>25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 t="str">
            <v>454272</v>
          </cell>
          <cell r="B2826" t="str">
            <v>1251</v>
          </cell>
          <cell r="C2826" t="str">
            <v>12</v>
          </cell>
          <cell r="D2826" t="str">
            <v>23</v>
          </cell>
          <cell r="E2826">
            <v>26</v>
          </cell>
          <cell r="G2826">
            <v>0</v>
          </cell>
          <cell r="H2826">
            <v>0</v>
          </cell>
          <cell r="I2826">
            <v>0</v>
          </cell>
          <cell r="J2826">
            <v>184511</v>
          </cell>
          <cell r="K2826">
            <v>0</v>
          </cell>
          <cell r="L2826">
            <v>184511</v>
          </cell>
          <cell r="M2826">
            <v>184511</v>
          </cell>
          <cell r="N2826">
            <v>172727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 t="str">
            <v>454272</v>
          </cell>
          <cell r="B2827" t="str">
            <v>1251</v>
          </cell>
          <cell r="C2827" t="str">
            <v>12</v>
          </cell>
          <cell r="D2827" t="str">
            <v>23</v>
          </cell>
          <cell r="E2827">
            <v>27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 t="str">
            <v>454272</v>
          </cell>
          <cell r="B2828" t="str">
            <v>1251</v>
          </cell>
          <cell r="C2828" t="str">
            <v>12</v>
          </cell>
          <cell r="D2828" t="str">
            <v>23</v>
          </cell>
          <cell r="E2828">
            <v>28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1824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 t="str">
            <v>454272</v>
          </cell>
          <cell r="B2829" t="str">
            <v>1251</v>
          </cell>
          <cell r="C2829" t="str">
            <v>12</v>
          </cell>
          <cell r="D2829" t="str">
            <v>23</v>
          </cell>
          <cell r="E2829">
            <v>29</v>
          </cell>
          <cell r="G2829">
            <v>0</v>
          </cell>
          <cell r="H2829">
            <v>0</v>
          </cell>
          <cell r="I2829">
            <v>0</v>
          </cell>
          <cell r="J2829">
            <v>184511</v>
          </cell>
          <cell r="K2829">
            <v>0</v>
          </cell>
          <cell r="L2829">
            <v>184511</v>
          </cell>
          <cell r="M2829">
            <v>184511</v>
          </cell>
          <cell r="N2829">
            <v>174551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 t="str">
            <v>454272</v>
          </cell>
          <cell r="B2830" t="str">
            <v>1251</v>
          </cell>
          <cell r="C2830" t="str">
            <v>12</v>
          </cell>
          <cell r="D2830" t="str">
            <v>23</v>
          </cell>
          <cell r="E2830">
            <v>30</v>
          </cell>
          <cell r="G2830">
            <v>0</v>
          </cell>
          <cell r="H2830">
            <v>0</v>
          </cell>
          <cell r="I2830">
            <v>0</v>
          </cell>
          <cell r="J2830">
            <v>30454</v>
          </cell>
          <cell r="K2830">
            <v>0</v>
          </cell>
          <cell r="L2830">
            <v>30454</v>
          </cell>
          <cell r="M2830">
            <v>30454</v>
          </cell>
          <cell r="N2830">
            <v>42283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 t="str">
            <v>454272</v>
          </cell>
          <cell r="B2831" t="str">
            <v>1251</v>
          </cell>
          <cell r="C2831" t="str">
            <v>12</v>
          </cell>
          <cell r="D2831" t="str">
            <v>23</v>
          </cell>
          <cell r="E2831">
            <v>31</v>
          </cell>
          <cell r="G2831">
            <v>0</v>
          </cell>
          <cell r="H2831">
            <v>0</v>
          </cell>
          <cell r="I2831">
            <v>0</v>
          </cell>
          <cell r="J2831">
            <v>8887</v>
          </cell>
          <cell r="K2831">
            <v>0</v>
          </cell>
          <cell r="L2831">
            <v>8887</v>
          </cell>
          <cell r="M2831">
            <v>8887</v>
          </cell>
          <cell r="N2831">
            <v>7687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 t="str">
            <v>454272</v>
          </cell>
          <cell r="B2832" t="str">
            <v>1251</v>
          </cell>
          <cell r="C2832" t="str">
            <v>12</v>
          </cell>
          <cell r="D2832" t="str">
            <v>23</v>
          </cell>
          <cell r="E2832">
            <v>32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 t="str">
            <v>454272</v>
          </cell>
          <cell r="B2833" t="str">
            <v>1251</v>
          </cell>
          <cell r="C2833" t="str">
            <v>12</v>
          </cell>
          <cell r="D2833" t="str">
            <v>23</v>
          </cell>
          <cell r="E2833">
            <v>33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 t="str">
            <v>454272</v>
          </cell>
          <cell r="B2834" t="str">
            <v>1251</v>
          </cell>
          <cell r="C2834" t="str">
            <v>12</v>
          </cell>
          <cell r="D2834" t="str">
            <v>23</v>
          </cell>
          <cell r="E2834">
            <v>34</v>
          </cell>
          <cell r="G2834">
            <v>0</v>
          </cell>
          <cell r="H2834">
            <v>0</v>
          </cell>
          <cell r="I2834">
            <v>0</v>
          </cell>
          <cell r="J2834">
            <v>145170</v>
          </cell>
          <cell r="K2834">
            <v>0</v>
          </cell>
          <cell r="L2834">
            <v>145170</v>
          </cell>
          <cell r="M2834">
            <v>145170</v>
          </cell>
          <cell r="N2834">
            <v>145099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 t="str">
            <v>454272</v>
          </cell>
          <cell r="B2835" t="str">
            <v>1251</v>
          </cell>
          <cell r="C2835" t="str">
            <v>12</v>
          </cell>
          <cell r="D2835" t="str">
            <v>23</v>
          </cell>
          <cell r="E2835">
            <v>35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 t="str">
            <v>454272</v>
          </cell>
          <cell r="B2836" t="str">
            <v>1251</v>
          </cell>
          <cell r="C2836" t="str">
            <v>12</v>
          </cell>
          <cell r="D2836" t="str">
            <v>23</v>
          </cell>
          <cell r="E2836">
            <v>36</v>
          </cell>
          <cell r="G2836">
            <v>0</v>
          </cell>
          <cell r="H2836">
            <v>0</v>
          </cell>
          <cell r="I2836">
            <v>0</v>
          </cell>
          <cell r="J2836">
            <v>184511</v>
          </cell>
          <cell r="K2836">
            <v>0</v>
          </cell>
          <cell r="L2836">
            <v>184511</v>
          </cell>
          <cell r="M2836">
            <v>184511</v>
          </cell>
          <cell r="N2836">
            <v>195069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 t="str">
            <v>454272</v>
          </cell>
          <cell r="B2837" t="str">
            <v>1251</v>
          </cell>
          <cell r="C2837" t="str">
            <v>12</v>
          </cell>
          <cell r="D2837" t="str">
            <v>23</v>
          </cell>
          <cell r="E2837">
            <v>37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 t="str">
            <v>454272</v>
          </cell>
          <cell r="B2838" t="str">
            <v>1251</v>
          </cell>
          <cell r="C2838" t="str">
            <v>12</v>
          </cell>
          <cell r="D2838" t="str">
            <v>23</v>
          </cell>
          <cell r="E2838">
            <v>38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664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 t="str">
            <v>454272</v>
          </cell>
          <cell r="B2839" t="str">
            <v>1251</v>
          </cell>
          <cell r="C2839" t="str">
            <v>12</v>
          </cell>
          <cell r="D2839" t="str">
            <v>23</v>
          </cell>
          <cell r="E2839">
            <v>39</v>
          </cell>
          <cell r="G2839">
            <v>0</v>
          </cell>
          <cell r="H2839">
            <v>0</v>
          </cell>
          <cell r="I2839">
            <v>0</v>
          </cell>
          <cell r="J2839">
            <v>184511</v>
          </cell>
          <cell r="K2839">
            <v>0</v>
          </cell>
          <cell r="L2839">
            <v>184511</v>
          </cell>
          <cell r="M2839">
            <v>184511</v>
          </cell>
          <cell r="N2839">
            <v>195733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 t="str">
            <v>454272</v>
          </cell>
          <cell r="B2840" t="str">
            <v>1251</v>
          </cell>
          <cell r="C2840" t="str">
            <v>12</v>
          </cell>
          <cell r="D2840" t="str">
            <v>24</v>
          </cell>
          <cell r="E2840">
            <v>1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195733</v>
          </cell>
          <cell r="M2840">
            <v>174551</v>
          </cell>
          <cell r="N2840">
            <v>20861</v>
          </cell>
          <cell r="O2840">
            <v>0</v>
          </cell>
          <cell r="P2840">
            <v>321</v>
          </cell>
          <cell r="Q2840">
            <v>0</v>
          </cell>
          <cell r="R2840">
            <v>21182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 t="str">
            <v>454272</v>
          </cell>
          <cell r="B2841" t="str">
            <v>1251</v>
          </cell>
          <cell r="C2841" t="str">
            <v>12</v>
          </cell>
          <cell r="D2841" t="str">
            <v>29</v>
          </cell>
          <cell r="E2841">
            <v>1</v>
          </cell>
          <cell r="G2841">
            <v>0</v>
          </cell>
          <cell r="H2841">
            <v>20861</v>
          </cell>
          <cell r="I2841">
            <v>0</v>
          </cell>
          <cell r="J2841">
            <v>321</v>
          </cell>
          <cell r="K2841">
            <v>0</v>
          </cell>
          <cell r="L2841">
            <v>21182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1584</v>
          </cell>
          <cell r="S2841">
            <v>0</v>
          </cell>
          <cell r="T2841">
            <v>151</v>
          </cell>
          <cell r="U2841">
            <v>0</v>
          </cell>
          <cell r="V2841">
            <v>240</v>
          </cell>
          <cell r="W2841">
            <v>0</v>
          </cell>
        </row>
        <row r="2842">
          <cell r="A2842" t="str">
            <v>454272</v>
          </cell>
          <cell r="B2842" t="str">
            <v>1251</v>
          </cell>
          <cell r="C2842" t="str">
            <v>12</v>
          </cell>
          <cell r="D2842" t="str">
            <v>29</v>
          </cell>
          <cell r="E2842">
            <v>9</v>
          </cell>
          <cell r="G2842">
            <v>0</v>
          </cell>
          <cell r="H2842">
            <v>513</v>
          </cell>
          <cell r="I2842">
            <v>0</v>
          </cell>
          <cell r="J2842">
            <v>1160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22342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71</v>
          </cell>
          <cell r="W2842">
            <v>0</v>
          </cell>
        </row>
        <row r="2843">
          <cell r="A2843" t="str">
            <v>454272</v>
          </cell>
          <cell r="B2843" t="str">
            <v>1251</v>
          </cell>
          <cell r="C2843" t="str">
            <v>12</v>
          </cell>
          <cell r="D2843" t="str">
            <v>29</v>
          </cell>
          <cell r="E2843">
            <v>17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22413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22413</v>
          </cell>
          <cell r="S2843">
            <v>0</v>
          </cell>
          <cell r="T2843">
            <v>0</v>
          </cell>
          <cell r="U2843">
            <v>0</v>
          </cell>
          <cell r="V2843">
            <v>22413</v>
          </cell>
          <cell r="W2843">
            <v>0</v>
          </cell>
        </row>
        <row r="2844">
          <cell r="A2844" t="str">
            <v>454272</v>
          </cell>
          <cell r="B2844" t="str">
            <v>1251</v>
          </cell>
          <cell r="C2844" t="str">
            <v>12</v>
          </cell>
          <cell r="D2844" t="str">
            <v>29</v>
          </cell>
          <cell r="E2844">
            <v>25</v>
          </cell>
          <cell r="G2844">
            <v>0</v>
          </cell>
          <cell r="H2844">
            <v>0</v>
          </cell>
          <cell r="I2844">
            <v>0</v>
          </cell>
          <cell r="J2844">
            <v>44826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 t="str">
            <v>454272</v>
          </cell>
          <cell r="B2845" t="str">
            <v>1251</v>
          </cell>
          <cell r="C2845" t="str">
            <v>12</v>
          </cell>
          <cell r="D2845" t="str">
            <v>34</v>
          </cell>
          <cell r="E2845">
            <v>0</v>
          </cell>
          <cell r="G2845">
            <v>84</v>
          </cell>
          <cell r="H2845">
            <v>765</v>
          </cell>
          <cell r="I2845">
            <v>0</v>
          </cell>
          <cell r="J2845">
            <v>0</v>
          </cell>
          <cell r="K2845">
            <v>240</v>
          </cell>
          <cell r="L2845">
            <v>0</v>
          </cell>
          <cell r="M2845">
            <v>0</v>
          </cell>
          <cell r="N2845">
            <v>0</v>
          </cell>
          <cell r="O2845">
            <v>1005</v>
          </cell>
          <cell r="P2845">
            <v>210</v>
          </cell>
          <cell r="Q2845">
            <v>1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 t="str">
            <v>454272</v>
          </cell>
          <cell r="B2846" t="str">
            <v>1251</v>
          </cell>
          <cell r="C2846" t="str">
            <v>12</v>
          </cell>
          <cell r="D2846" t="str">
            <v>34</v>
          </cell>
          <cell r="E2846">
            <v>0</v>
          </cell>
          <cell r="G2846">
            <v>89</v>
          </cell>
          <cell r="H2846">
            <v>6152</v>
          </cell>
          <cell r="I2846">
            <v>0</v>
          </cell>
          <cell r="J2846">
            <v>0</v>
          </cell>
          <cell r="K2846">
            <v>1211</v>
          </cell>
          <cell r="L2846">
            <v>0</v>
          </cell>
          <cell r="M2846">
            <v>0</v>
          </cell>
          <cell r="N2846">
            <v>0</v>
          </cell>
          <cell r="O2846">
            <v>7363</v>
          </cell>
          <cell r="P2846">
            <v>769</v>
          </cell>
          <cell r="Q2846">
            <v>12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 t="str">
            <v>454272</v>
          </cell>
          <cell r="B2847" t="str">
            <v>1251</v>
          </cell>
          <cell r="C2847" t="str">
            <v>12</v>
          </cell>
          <cell r="D2847" t="str">
            <v>34</v>
          </cell>
          <cell r="E2847">
            <v>0</v>
          </cell>
          <cell r="G2847">
            <v>90</v>
          </cell>
          <cell r="H2847">
            <v>912</v>
          </cell>
          <cell r="I2847">
            <v>0</v>
          </cell>
          <cell r="J2847">
            <v>0</v>
          </cell>
          <cell r="K2847">
            <v>79</v>
          </cell>
          <cell r="L2847">
            <v>0</v>
          </cell>
          <cell r="M2847">
            <v>0</v>
          </cell>
          <cell r="N2847">
            <v>0</v>
          </cell>
          <cell r="O2847">
            <v>991</v>
          </cell>
          <cell r="P2847">
            <v>257</v>
          </cell>
          <cell r="Q2847">
            <v>1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 t="str">
            <v>454272</v>
          </cell>
          <cell r="B2848" t="str">
            <v>1251</v>
          </cell>
          <cell r="C2848" t="str">
            <v>12</v>
          </cell>
          <cell r="D2848" t="str">
            <v>34</v>
          </cell>
          <cell r="E2848">
            <v>0</v>
          </cell>
          <cell r="G2848">
            <v>92</v>
          </cell>
          <cell r="H2848">
            <v>501</v>
          </cell>
          <cell r="I2848">
            <v>0</v>
          </cell>
          <cell r="J2848">
            <v>0</v>
          </cell>
          <cell r="K2848">
            <v>39</v>
          </cell>
          <cell r="L2848">
            <v>19</v>
          </cell>
          <cell r="M2848">
            <v>0</v>
          </cell>
          <cell r="N2848">
            <v>0</v>
          </cell>
          <cell r="O2848">
            <v>559</v>
          </cell>
          <cell r="P2848">
            <v>47</v>
          </cell>
          <cell r="Q2848">
            <v>1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 t="str">
            <v>454272</v>
          </cell>
          <cell r="B2849" t="str">
            <v>1251</v>
          </cell>
          <cell r="C2849" t="str">
            <v>12</v>
          </cell>
          <cell r="D2849" t="str">
            <v>34</v>
          </cell>
          <cell r="E2849">
            <v>0</v>
          </cell>
          <cell r="G2849">
            <v>94</v>
          </cell>
          <cell r="H2849">
            <v>2459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2459</v>
          </cell>
          <cell r="P2849">
            <v>10</v>
          </cell>
          <cell r="Q2849">
            <v>11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 t="str">
            <v>454272</v>
          </cell>
          <cell r="B2850" t="str">
            <v>1251</v>
          </cell>
          <cell r="C2850" t="str">
            <v>12</v>
          </cell>
          <cell r="D2850" t="str">
            <v>34</v>
          </cell>
          <cell r="E2850">
            <v>0</v>
          </cell>
          <cell r="G2850">
            <v>95</v>
          </cell>
          <cell r="H2850">
            <v>6900</v>
          </cell>
          <cell r="I2850">
            <v>0</v>
          </cell>
          <cell r="J2850">
            <v>0</v>
          </cell>
          <cell r="K2850">
            <v>0</v>
          </cell>
          <cell r="L2850">
            <v>39</v>
          </cell>
          <cell r="M2850">
            <v>0</v>
          </cell>
          <cell r="N2850">
            <v>0</v>
          </cell>
          <cell r="O2850">
            <v>6939</v>
          </cell>
          <cell r="P2850">
            <v>120</v>
          </cell>
          <cell r="Q2850">
            <v>17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 t="str">
            <v>454272</v>
          </cell>
          <cell r="B2851" t="str">
            <v>1251</v>
          </cell>
          <cell r="C2851" t="str">
            <v>12</v>
          </cell>
          <cell r="D2851" t="str">
            <v>34</v>
          </cell>
          <cell r="E2851">
            <v>0</v>
          </cell>
          <cell r="G2851">
            <v>96</v>
          </cell>
          <cell r="H2851">
            <v>1710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1710</v>
          </cell>
          <cell r="P2851">
            <v>47</v>
          </cell>
          <cell r="Q2851">
            <v>5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 t="str">
            <v>454272</v>
          </cell>
          <cell r="B2852" t="str">
            <v>1251</v>
          </cell>
          <cell r="C2852" t="str">
            <v>12</v>
          </cell>
          <cell r="D2852" t="str">
            <v>34</v>
          </cell>
          <cell r="E2852">
            <v>0</v>
          </cell>
          <cell r="G2852">
            <v>97</v>
          </cell>
          <cell r="H2852">
            <v>2760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2760</v>
          </cell>
          <cell r="P2852">
            <v>132</v>
          </cell>
          <cell r="Q2852">
            <v>10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 t="str">
            <v>454272</v>
          </cell>
          <cell r="B2853" t="str">
            <v>1251</v>
          </cell>
          <cell r="C2853" t="str">
            <v>12</v>
          </cell>
          <cell r="D2853" t="str">
            <v>34</v>
          </cell>
          <cell r="E2853">
            <v>0</v>
          </cell>
          <cell r="G2853">
            <v>98</v>
          </cell>
          <cell r="H2853">
            <v>2320</v>
          </cell>
          <cell r="I2853">
            <v>0</v>
          </cell>
          <cell r="J2853">
            <v>0</v>
          </cell>
          <cell r="K2853">
            <v>25</v>
          </cell>
          <cell r="L2853">
            <v>0</v>
          </cell>
          <cell r="M2853">
            <v>0</v>
          </cell>
          <cell r="N2853">
            <v>0</v>
          </cell>
          <cell r="O2853">
            <v>2345</v>
          </cell>
          <cell r="P2853">
            <v>92</v>
          </cell>
          <cell r="Q2853">
            <v>6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 t="str">
            <v>454272</v>
          </cell>
          <cell r="B2854" t="str">
            <v>1251</v>
          </cell>
          <cell r="C2854" t="str">
            <v>12</v>
          </cell>
          <cell r="D2854" t="str">
            <v>34</v>
          </cell>
          <cell r="E2854">
            <v>0</v>
          </cell>
          <cell r="G2854">
            <v>99</v>
          </cell>
          <cell r="H2854">
            <v>12270</v>
          </cell>
          <cell r="I2854">
            <v>0</v>
          </cell>
          <cell r="J2854">
            <v>0</v>
          </cell>
          <cell r="K2854">
            <v>357</v>
          </cell>
          <cell r="L2854">
            <v>39</v>
          </cell>
          <cell r="M2854">
            <v>0</v>
          </cell>
          <cell r="N2854">
            <v>0</v>
          </cell>
          <cell r="O2854">
            <v>12666</v>
          </cell>
          <cell r="P2854">
            <v>1973</v>
          </cell>
          <cell r="Q2854">
            <v>24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 t="str">
            <v>454272</v>
          </cell>
          <cell r="B2855" t="str">
            <v>1251</v>
          </cell>
          <cell r="C2855" t="str">
            <v>12</v>
          </cell>
          <cell r="D2855" t="str">
            <v>34</v>
          </cell>
          <cell r="E2855">
            <v>0</v>
          </cell>
          <cell r="G2855">
            <v>101</v>
          </cell>
          <cell r="H2855">
            <v>23294</v>
          </cell>
          <cell r="I2855">
            <v>0</v>
          </cell>
          <cell r="J2855">
            <v>0</v>
          </cell>
          <cell r="K2855">
            <v>882</v>
          </cell>
          <cell r="L2855">
            <v>0</v>
          </cell>
          <cell r="M2855">
            <v>0</v>
          </cell>
          <cell r="N2855">
            <v>0</v>
          </cell>
          <cell r="O2855">
            <v>24176</v>
          </cell>
          <cell r="P2855">
            <v>3597</v>
          </cell>
          <cell r="Q2855">
            <v>32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 t="str">
            <v>454272</v>
          </cell>
          <cell r="B2856" t="str">
            <v>1251</v>
          </cell>
          <cell r="C2856" t="str">
            <v>12</v>
          </cell>
          <cell r="D2856" t="str">
            <v>34</v>
          </cell>
          <cell r="E2856">
            <v>0</v>
          </cell>
          <cell r="G2856">
            <v>102</v>
          </cell>
          <cell r="H2856">
            <v>2664</v>
          </cell>
          <cell r="I2856">
            <v>0</v>
          </cell>
          <cell r="J2856">
            <v>0</v>
          </cell>
          <cell r="K2856">
            <v>95</v>
          </cell>
          <cell r="L2856">
            <v>0</v>
          </cell>
          <cell r="M2856">
            <v>0</v>
          </cell>
          <cell r="N2856">
            <v>0</v>
          </cell>
          <cell r="O2856">
            <v>2759</v>
          </cell>
          <cell r="P2856">
            <v>515</v>
          </cell>
          <cell r="Q2856">
            <v>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 t="str">
            <v>454272</v>
          </cell>
          <cell r="B2857" t="str">
            <v>1251</v>
          </cell>
          <cell r="C2857" t="str">
            <v>12</v>
          </cell>
          <cell r="D2857" t="str">
            <v>34</v>
          </cell>
          <cell r="E2857">
            <v>0</v>
          </cell>
          <cell r="G2857">
            <v>105</v>
          </cell>
          <cell r="H2857">
            <v>62707</v>
          </cell>
          <cell r="I2857">
            <v>0</v>
          </cell>
          <cell r="J2857">
            <v>0</v>
          </cell>
          <cell r="K2857">
            <v>2928</v>
          </cell>
          <cell r="L2857">
            <v>97</v>
          </cell>
          <cell r="M2857">
            <v>0</v>
          </cell>
          <cell r="N2857">
            <v>0</v>
          </cell>
          <cell r="O2857">
            <v>65732</v>
          </cell>
          <cell r="P2857">
            <v>7769</v>
          </cell>
          <cell r="Q2857">
            <v>122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 t="str">
            <v>454272</v>
          </cell>
          <cell r="B2858" t="str">
            <v>1251</v>
          </cell>
          <cell r="C2858" t="str">
            <v>12</v>
          </cell>
          <cell r="D2858" t="str">
            <v>34</v>
          </cell>
          <cell r="E2858">
            <v>0</v>
          </cell>
          <cell r="G2858">
            <v>151</v>
          </cell>
          <cell r="H2858">
            <v>62707</v>
          </cell>
          <cell r="I2858">
            <v>0</v>
          </cell>
          <cell r="J2858">
            <v>0</v>
          </cell>
          <cell r="K2858">
            <v>2928</v>
          </cell>
          <cell r="L2858">
            <v>97</v>
          </cell>
          <cell r="M2858">
            <v>0</v>
          </cell>
          <cell r="N2858">
            <v>0</v>
          </cell>
          <cell r="O2858">
            <v>65732</v>
          </cell>
          <cell r="P2858">
            <v>7769</v>
          </cell>
          <cell r="Q2858">
            <v>122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 t="str">
            <v>454272</v>
          </cell>
          <cell r="B2859" t="str">
            <v>1251</v>
          </cell>
          <cell r="C2859" t="str">
            <v>12</v>
          </cell>
          <cell r="D2859" t="str">
            <v>34</v>
          </cell>
          <cell r="E2859">
            <v>0</v>
          </cell>
          <cell r="G2859">
            <v>153</v>
          </cell>
          <cell r="H2859">
            <v>4642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4642</v>
          </cell>
          <cell r="P2859">
            <v>76</v>
          </cell>
          <cell r="Q2859">
            <v>7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 t="str">
            <v>454272</v>
          </cell>
          <cell r="B2860" t="str">
            <v>1251</v>
          </cell>
          <cell r="C2860" t="str">
            <v>12</v>
          </cell>
          <cell r="D2860" t="str">
            <v>34</v>
          </cell>
          <cell r="E2860">
            <v>0</v>
          </cell>
          <cell r="G2860">
            <v>157</v>
          </cell>
          <cell r="H2860">
            <v>4642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4642</v>
          </cell>
          <cell r="P2860">
            <v>76</v>
          </cell>
          <cell r="Q2860">
            <v>7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 t="str">
            <v>454272</v>
          </cell>
          <cell r="B2861" t="str">
            <v>1251</v>
          </cell>
          <cell r="C2861" t="str">
            <v>12</v>
          </cell>
          <cell r="D2861" t="str">
            <v>34</v>
          </cell>
          <cell r="E2861">
            <v>0</v>
          </cell>
          <cell r="G2861">
            <v>158</v>
          </cell>
          <cell r="H2861">
            <v>67349</v>
          </cell>
          <cell r="I2861">
            <v>0</v>
          </cell>
          <cell r="J2861">
            <v>0</v>
          </cell>
          <cell r="K2861">
            <v>2928</v>
          </cell>
          <cell r="L2861">
            <v>97</v>
          </cell>
          <cell r="M2861">
            <v>0</v>
          </cell>
          <cell r="N2861">
            <v>0</v>
          </cell>
          <cell r="O2861">
            <v>70374</v>
          </cell>
          <cell r="P2861">
            <v>7845</v>
          </cell>
          <cell r="Q2861">
            <v>129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 t="str">
            <v>454272</v>
          </cell>
          <cell r="B2862" t="str">
            <v>1251</v>
          </cell>
          <cell r="C2862" t="str">
            <v>12</v>
          </cell>
          <cell r="D2862" t="str">
            <v>35</v>
          </cell>
          <cell r="E2862">
            <v>1</v>
          </cell>
          <cell r="G2862">
            <v>65732</v>
          </cell>
          <cell r="H2862">
            <v>4642</v>
          </cell>
          <cell r="I2862">
            <v>0</v>
          </cell>
          <cell r="J2862">
            <v>0</v>
          </cell>
          <cell r="K2862">
            <v>70374</v>
          </cell>
          <cell r="L2862">
            <v>7769</v>
          </cell>
          <cell r="M2862">
            <v>76</v>
          </cell>
          <cell r="N2862">
            <v>0</v>
          </cell>
          <cell r="O2862">
            <v>0</v>
          </cell>
          <cell r="P2862">
            <v>7845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 t="str">
            <v>454272</v>
          </cell>
          <cell r="B2863" t="str">
            <v>1251</v>
          </cell>
          <cell r="C2863" t="str">
            <v>12</v>
          </cell>
          <cell r="D2863" t="str">
            <v>35</v>
          </cell>
          <cell r="E2863">
            <v>4</v>
          </cell>
          <cell r="G2863">
            <v>2449</v>
          </cell>
          <cell r="H2863">
            <v>7</v>
          </cell>
          <cell r="I2863">
            <v>0</v>
          </cell>
          <cell r="J2863">
            <v>0</v>
          </cell>
          <cell r="K2863">
            <v>2456</v>
          </cell>
          <cell r="L2863">
            <v>2539</v>
          </cell>
          <cell r="M2863">
            <v>111</v>
          </cell>
          <cell r="N2863">
            <v>0</v>
          </cell>
          <cell r="O2863">
            <v>0</v>
          </cell>
          <cell r="P2863">
            <v>2650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 t="str">
            <v>454272</v>
          </cell>
          <cell r="B2864" t="str">
            <v>1251</v>
          </cell>
          <cell r="C2864" t="str">
            <v>12</v>
          </cell>
          <cell r="D2864" t="str">
            <v>35</v>
          </cell>
          <cell r="E2864">
            <v>7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12757</v>
          </cell>
          <cell r="M2864">
            <v>194</v>
          </cell>
          <cell r="N2864">
            <v>0</v>
          </cell>
          <cell r="O2864">
            <v>0</v>
          </cell>
          <cell r="P2864">
            <v>12951</v>
          </cell>
          <cell r="Q2864">
            <v>0</v>
          </cell>
          <cell r="R2864">
            <v>0</v>
          </cell>
          <cell r="S2864">
            <v>4429</v>
          </cell>
          <cell r="T2864">
            <v>0</v>
          </cell>
          <cell r="U2864">
            <v>4429</v>
          </cell>
          <cell r="V2864">
            <v>0</v>
          </cell>
          <cell r="W2864">
            <v>0</v>
          </cell>
        </row>
        <row r="2865">
          <cell r="A2865" t="str">
            <v>454272</v>
          </cell>
          <cell r="B2865" t="str">
            <v>1251</v>
          </cell>
          <cell r="C2865" t="str">
            <v>12</v>
          </cell>
          <cell r="D2865" t="str">
            <v>35</v>
          </cell>
          <cell r="E2865">
            <v>10</v>
          </cell>
          <cell r="G2865">
            <v>78489</v>
          </cell>
          <cell r="H2865">
            <v>4836</v>
          </cell>
          <cell r="I2865">
            <v>4429</v>
          </cell>
          <cell r="J2865">
            <v>0</v>
          </cell>
          <cell r="K2865">
            <v>87754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 t="str">
            <v>454272</v>
          </cell>
          <cell r="B2866" t="str">
            <v>1251</v>
          </cell>
          <cell r="C2866" t="str">
            <v>12</v>
          </cell>
          <cell r="D2866" t="str">
            <v>35</v>
          </cell>
          <cell r="E2866">
            <v>13</v>
          </cell>
          <cell r="G2866">
            <v>119</v>
          </cell>
          <cell r="H2866">
            <v>11</v>
          </cell>
          <cell r="I2866">
            <v>0</v>
          </cell>
          <cell r="J2866">
            <v>0</v>
          </cell>
          <cell r="K2866">
            <v>130</v>
          </cell>
          <cell r="L2866">
            <v>119</v>
          </cell>
          <cell r="M2866">
            <v>14</v>
          </cell>
          <cell r="N2866">
            <v>14</v>
          </cell>
          <cell r="O2866">
            <v>0</v>
          </cell>
          <cell r="P2866">
            <v>147</v>
          </cell>
          <cell r="Q2866">
            <v>129</v>
          </cell>
          <cell r="R2866">
            <v>12</v>
          </cell>
          <cell r="S2866">
            <v>14</v>
          </cell>
          <cell r="T2866">
            <v>0</v>
          </cell>
          <cell r="U2866">
            <v>155</v>
          </cell>
          <cell r="V2866">
            <v>0</v>
          </cell>
          <cell r="W2866">
            <v>0</v>
          </cell>
        </row>
        <row r="2867">
          <cell r="A2867" t="str">
            <v>454272</v>
          </cell>
          <cell r="B2867" t="str">
            <v>1251</v>
          </cell>
          <cell r="C2867" t="str">
            <v>12</v>
          </cell>
          <cell r="D2867" t="str">
            <v>35</v>
          </cell>
          <cell r="E2867">
            <v>16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122</v>
          </cell>
          <cell r="R2867">
            <v>7</v>
          </cell>
          <cell r="S2867">
            <v>14</v>
          </cell>
          <cell r="T2867">
            <v>0</v>
          </cell>
          <cell r="U2867">
            <v>143</v>
          </cell>
          <cell r="V2867">
            <v>0</v>
          </cell>
          <cell r="W2867">
            <v>0</v>
          </cell>
        </row>
        <row r="2868">
          <cell r="A2868" t="str">
            <v>454272</v>
          </cell>
          <cell r="B2868" t="str">
            <v>1251</v>
          </cell>
          <cell r="C2868" t="str">
            <v>12</v>
          </cell>
          <cell r="D2868" t="str">
            <v>35</v>
          </cell>
          <cell r="E2868">
            <v>19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 t="str">
            <v>454272</v>
          </cell>
          <cell r="B2869" t="str">
            <v>1251</v>
          </cell>
          <cell r="C2869" t="str">
            <v>12</v>
          </cell>
          <cell r="D2869" t="str">
            <v>37</v>
          </cell>
          <cell r="E2869">
            <v>0</v>
          </cell>
          <cell r="G2869">
            <v>55232301</v>
          </cell>
          <cell r="H2869">
            <v>957</v>
          </cell>
          <cell r="I2869">
            <v>957</v>
          </cell>
          <cell r="J2869">
            <v>319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</row>
        <row r="2870">
          <cell r="A2870" t="str">
            <v>454272</v>
          </cell>
          <cell r="B2870" t="str">
            <v>1251</v>
          </cell>
          <cell r="C2870" t="str">
            <v>12</v>
          </cell>
          <cell r="D2870" t="str">
            <v>37</v>
          </cell>
          <cell r="E2870">
            <v>0</v>
          </cell>
          <cell r="G2870">
            <v>55232302</v>
          </cell>
          <cell r="H2870">
            <v>0</v>
          </cell>
          <cell r="I2870">
            <v>0</v>
          </cell>
          <cell r="J2870">
            <v>23932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 t="str">
            <v>454272</v>
          </cell>
          <cell r="B2871" t="str">
            <v>1251</v>
          </cell>
          <cell r="C2871" t="str">
            <v>12</v>
          </cell>
          <cell r="D2871" t="str">
            <v>37</v>
          </cell>
          <cell r="E2871">
            <v>0</v>
          </cell>
          <cell r="G2871">
            <v>75176801</v>
          </cell>
          <cell r="H2871">
            <v>1341</v>
          </cell>
          <cell r="I2871">
            <v>1341</v>
          </cell>
          <cell r="J2871">
            <v>447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 t="str">
            <v>454272</v>
          </cell>
          <cell r="B2872" t="str">
            <v>1251</v>
          </cell>
          <cell r="C2872" t="str">
            <v>12</v>
          </cell>
          <cell r="D2872" t="str">
            <v>37</v>
          </cell>
          <cell r="E2872">
            <v>0</v>
          </cell>
          <cell r="G2872">
            <v>80214401</v>
          </cell>
          <cell r="H2872">
            <v>13</v>
          </cell>
          <cell r="I2872">
            <v>13</v>
          </cell>
          <cell r="J2872">
            <v>4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</row>
        <row r="2873">
          <cell r="A2873" t="str">
            <v>454272</v>
          </cell>
          <cell r="B2873" t="str">
            <v>1251</v>
          </cell>
          <cell r="C2873" t="str">
            <v>12</v>
          </cell>
          <cell r="D2873" t="str">
            <v>37</v>
          </cell>
          <cell r="E2873">
            <v>0</v>
          </cell>
          <cell r="G2873">
            <v>80214402</v>
          </cell>
          <cell r="H2873">
            <v>0</v>
          </cell>
          <cell r="I2873">
            <v>0</v>
          </cell>
          <cell r="J2873">
            <v>1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 t="str">
            <v>454272</v>
          </cell>
          <cell r="B2874" t="str">
            <v>1251</v>
          </cell>
          <cell r="C2874" t="str">
            <v>12</v>
          </cell>
          <cell r="D2874" t="str">
            <v>37</v>
          </cell>
          <cell r="E2874">
            <v>0</v>
          </cell>
          <cell r="G2874">
            <v>80216601</v>
          </cell>
          <cell r="H2874">
            <v>364</v>
          </cell>
          <cell r="I2874">
            <v>364</v>
          </cell>
          <cell r="J2874">
            <v>121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 t="str">
            <v>454272</v>
          </cell>
          <cell r="B2875" t="str">
            <v>1251</v>
          </cell>
          <cell r="C2875" t="str">
            <v>12</v>
          </cell>
          <cell r="D2875" t="str">
            <v>37</v>
          </cell>
          <cell r="E2875">
            <v>0</v>
          </cell>
          <cell r="G2875">
            <v>80216602</v>
          </cell>
          <cell r="H2875">
            <v>0</v>
          </cell>
          <cell r="I2875">
            <v>0</v>
          </cell>
          <cell r="J2875">
            <v>7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 t="str">
            <v>454272</v>
          </cell>
          <cell r="B2876" t="str">
            <v>1251</v>
          </cell>
          <cell r="C2876" t="str">
            <v>12</v>
          </cell>
          <cell r="D2876" t="str">
            <v>37</v>
          </cell>
          <cell r="E2876">
            <v>0</v>
          </cell>
          <cell r="G2876">
            <v>80217701</v>
          </cell>
          <cell r="H2876">
            <v>399</v>
          </cell>
          <cell r="I2876">
            <v>399</v>
          </cell>
          <cell r="J2876">
            <v>133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 t="str">
            <v>454272</v>
          </cell>
          <cell r="B2877" t="str">
            <v>1251</v>
          </cell>
          <cell r="C2877" t="str">
            <v>12</v>
          </cell>
          <cell r="D2877" t="str">
            <v>37</v>
          </cell>
          <cell r="E2877">
            <v>0</v>
          </cell>
          <cell r="G2877">
            <v>80217702</v>
          </cell>
          <cell r="H2877">
            <v>0</v>
          </cell>
          <cell r="I2877">
            <v>0</v>
          </cell>
          <cell r="J2877">
            <v>5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 t="str">
            <v>454272</v>
          </cell>
          <cell r="B2878" t="str">
            <v>1251</v>
          </cell>
          <cell r="C2878" t="str">
            <v>12</v>
          </cell>
          <cell r="D2878" t="str">
            <v>37</v>
          </cell>
          <cell r="E2878">
            <v>0</v>
          </cell>
          <cell r="G2878">
            <v>80221401</v>
          </cell>
          <cell r="H2878">
            <v>159</v>
          </cell>
          <cell r="I2878">
            <v>159</v>
          </cell>
          <cell r="J2878">
            <v>53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 t="str">
            <v>454272</v>
          </cell>
          <cell r="B2879" t="str">
            <v>1251</v>
          </cell>
          <cell r="C2879" t="str">
            <v>12</v>
          </cell>
          <cell r="D2879" t="str">
            <v>37</v>
          </cell>
          <cell r="E2879">
            <v>0</v>
          </cell>
          <cell r="G2879">
            <v>80221402</v>
          </cell>
          <cell r="H2879">
            <v>0</v>
          </cell>
          <cell r="I2879">
            <v>0</v>
          </cell>
          <cell r="J2879">
            <v>2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 t="str">
            <v>454272</v>
          </cell>
          <cell r="B2880" t="str">
            <v>1251</v>
          </cell>
          <cell r="C2880" t="str">
            <v>12</v>
          </cell>
          <cell r="D2880" t="str">
            <v>37</v>
          </cell>
          <cell r="E2880">
            <v>0</v>
          </cell>
          <cell r="G2880">
            <v>80224101</v>
          </cell>
          <cell r="H2880">
            <v>296</v>
          </cell>
          <cell r="I2880">
            <v>296</v>
          </cell>
          <cell r="J2880">
            <v>99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454272</v>
          </cell>
          <cell r="B2881" t="str">
            <v>1251</v>
          </cell>
          <cell r="C2881" t="str">
            <v>12</v>
          </cell>
          <cell r="D2881" t="str">
            <v>37</v>
          </cell>
          <cell r="E2881">
            <v>0</v>
          </cell>
          <cell r="G2881">
            <v>80224102</v>
          </cell>
          <cell r="H2881">
            <v>0</v>
          </cell>
          <cell r="I2881">
            <v>0</v>
          </cell>
          <cell r="J2881">
            <v>6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 t="str">
            <v>454272</v>
          </cell>
          <cell r="B2882" t="str">
            <v>1251</v>
          </cell>
          <cell r="C2882" t="str">
            <v>12</v>
          </cell>
          <cell r="D2882" t="str">
            <v>37</v>
          </cell>
          <cell r="E2882">
            <v>0</v>
          </cell>
          <cell r="G2882">
            <v>80226301</v>
          </cell>
          <cell r="H2882">
            <v>110</v>
          </cell>
          <cell r="I2882">
            <v>110</v>
          </cell>
          <cell r="J2882">
            <v>37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 t="str">
            <v>454272</v>
          </cell>
          <cell r="B2883" t="str">
            <v>1251</v>
          </cell>
          <cell r="C2883" t="str">
            <v>12</v>
          </cell>
          <cell r="D2883" t="str">
            <v>37</v>
          </cell>
          <cell r="E2883">
            <v>0</v>
          </cell>
          <cell r="G2883">
            <v>80226302</v>
          </cell>
          <cell r="H2883">
            <v>0</v>
          </cell>
          <cell r="I2883">
            <v>0</v>
          </cell>
          <cell r="J2883">
            <v>3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 t="str">
            <v>454272</v>
          </cell>
          <cell r="B2884" t="str">
            <v>1251</v>
          </cell>
          <cell r="C2884" t="str">
            <v>12</v>
          </cell>
          <cell r="D2884" t="str">
            <v>37</v>
          </cell>
          <cell r="E2884">
            <v>0</v>
          </cell>
          <cell r="G2884">
            <v>99999901</v>
          </cell>
          <cell r="H2884">
            <v>3639</v>
          </cell>
          <cell r="I2884">
            <v>3639</v>
          </cell>
          <cell r="J2884">
            <v>1213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 t="str">
            <v>454272</v>
          </cell>
          <cell r="B2885" t="str">
            <v>1251</v>
          </cell>
          <cell r="C2885" t="str">
            <v>12</v>
          </cell>
          <cell r="D2885" t="str">
            <v>37</v>
          </cell>
          <cell r="E2885">
            <v>0</v>
          </cell>
          <cell r="G2885">
            <v>99999902</v>
          </cell>
          <cell r="H2885">
            <v>0</v>
          </cell>
          <cell r="I2885">
            <v>0</v>
          </cell>
          <cell r="J2885">
            <v>23956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 t="str">
            <v>454272</v>
          </cell>
          <cell r="B2886" t="str">
            <v>1251</v>
          </cell>
          <cell r="C2886" t="str">
            <v>12</v>
          </cell>
          <cell r="D2886" t="str">
            <v>38</v>
          </cell>
          <cell r="E2886">
            <v>1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 t="str">
            <v>454272</v>
          </cell>
          <cell r="B2887" t="str">
            <v>1251</v>
          </cell>
          <cell r="C2887" t="str">
            <v>12</v>
          </cell>
          <cell r="D2887" t="str">
            <v>38</v>
          </cell>
          <cell r="E2887">
            <v>2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 t="str">
            <v>454272</v>
          </cell>
          <cell r="B2888" t="str">
            <v>1251</v>
          </cell>
          <cell r="C2888" t="str">
            <v>12</v>
          </cell>
          <cell r="D2888" t="str">
            <v>38</v>
          </cell>
          <cell r="E2888">
            <v>3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 t="str">
            <v>454272</v>
          </cell>
          <cell r="B2889" t="str">
            <v>1251</v>
          </cell>
          <cell r="C2889" t="str">
            <v>12</v>
          </cell>
          <cell r="D2889" t="str">
            <v>38</v>
          </cell>
          <cell r="E2889">
            <v>4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 t="str">
            <v>454272</v>
          </cell>
          <cell r="B2890" t="str">
            <v>1251</v>
          </cell>
          <cell r="C2890" t="str">
            <v>12</v>
          </cell>
          <cell r="D2890" t="str">
            <v>38</v>
          </cell>
          <cell r="E2890">
            <v>5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 t="str">
            <v>454272</v>
          </cell>
          <cell r="B2891" t="str">
            <v>1251</v>
          </cell>
          <cell r="C2891" t="str">
            <v>12</v>
          </cell>
          <cell r="D2891" t="str">
            <v>38</v>
          </cell>
          <cell r="E2891">
            <v>6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 t="str">
            <v>454272</v>
          </cell>
          <cell r="B2892" t="str">
            <v>1251</v>
          </cell>
          <cell r="C2892" t="str">
            <v>12</v>
          </cell>
          <cell r="D2892" t="str">
            <v>38</v>
          </cell>
          <cell r="E2892">
            <v>7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 t="str">
            <v>454272</v>
          </cell>
          <cell r="B2893" t="str">
            <v>1251</v>
          </cell>
          <cell r="C2893" t="str">
            <v>12</v>
          </cell>
          <cell r="D2893" t="str">
            <v>38</v>
          </cell>
          <cell r="E2893">
            <v>8</v>
          </cell>
          <cell r="G2893">
            <v>10657</v>
          </cell>
          <cell r="H2893">
            <v>156391</v>
          </cell>
          <cell r="I2893">
            <v>176181</v>
          </cell>
          <cell r="J2893">
            <v>5264</v>
          </cell>
          <cell r="K2893">
            <v>0</v>
          </cell>
          <cell r="L2893">
            <v>0</v>
          </cell>
          <cell r="M2893">
            <v>0</v>
          </cell>
          <cell r="N2893">
            <v>348493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 t="str">
            <v>454272</v>
          </cell>
          <cell r="B2894" t="str">
            <v>1251</v>
          </cell>
          <cell r="C2894" t="str">
            <v>12</v>
          </cell>
          <cell r="D2894" t="str">
            <v>38</v>
          </cell>
          <cell r="E2894">
            <v>9</v>
          </cell>
          <cell r="G2894">
            <v>1032</v>
          </cell>
          <cell r="H2894">
            <v>0</v>
          </cell>
          <cell r="I2894">
            <v>52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1084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 t="str">
            <v>454272</v>
          </cell>
          <cell r="B2895" t="str">
            <v>1251</v>
          </cell>
          <cell r="C2895" t="str">
            <v>12</v>
          </cell>
          <cell r="D2895" t="str">
            <v>38</v>
          </cell>
          <cell r="E2895">
            <v>10</v>
          </cell>
          <cell r="G2895">
            <v>11689</v>
          </cell>
          <cell r="H2895">
            <v>156391</v>
          </cell>
          <cell r="I2895">
            <v>176233</v>
          </cell>
          <cell r="J2895">
            <v>5264</v>
          </cell>
          <cell r="K2895">
            <v>0</v>
          </cell>
          <cell r="L2895">
            <v>0</v>
          </cell>
          <cell r="M2895">
            <v>0</v>
          </cell>
          <cell r="N2895">
            <v>349577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 t="str">
            <v>454272</v>
          </cell>
          <cell r="B2896" t="str">
            <v>1251</v>
          </cell>
          <cell r="C2896" t="str">
            <v>12</v>
          </cell>
          <cell r="D2896" t="str">
            <v>38</v>
          </cell>
          <cell r="E2896">
            <v>11</v>
          </cell>
          <cell r="G2896">
            <v>11689</v>
          </cell>
          <cell r="H2896">
            <v>156391</v>
          </cell>
          <cell r="I2896">
            <v>176233</v>
          </cell>
          <cell r="J2896">
            <v>5264</v>
          </cell>
          <cell r="K2896">
            <v>0</v>
          </cell>
          <cell r="L2896">
            <v>0</v>
          </cell>
          <cell r="M2896">
            <v>0</v>
          </cell>
          <cell r="N2896">
            <v>349577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 t="str">
            <v>454272</v>
          </cell>
          <cell r="B2897" t="str">
            <v>1251</v>
          </cell>
          <cell r="C2897" t="str">
            <v>12</v>
          </cell>
          <cell r="D2897" t="str">
            <v>38</v>
          </cell>
          <cell r="E2897">
            <v>12</v>
          </cell>
          <cell r="G2897">
            <v>0</v>
          </cell>
          <cell r="H2897">
            <v>0</v>
          </cell>
          <cell r="I2897">
            <v>295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295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 t="str">
            <v>454272</v>
          </cell>
          <cell r="B2898" t="str">
            <v>1251</v>
          </cell>
          <cell r="C2898" t="str">
            <v>12</v>
          </cell>
          <cell r="D2898" t="str">
            <v>38</v>
          </cell>
          <cell r="E2898">
            <v>13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 t="str">
            <v>454272</v>
          </cell>
          <cell r="B2899" t="str">
            <v>1251</v>
          </cell>
          <cell r="C2899" t="str">
            <v>12</v>
          </cell>
          <cell r="D2899" t="str">
            <v>38</v>
          </cell>
          <cell r="E2899">
            <v>14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 t="str">
            <v>454272</v>
          </cell>
          <cell r="B2900" t="str">
            <v>1251</v>
          </cell>
          <cell r="C2900" t="str">
            <v>12</v>
          </cell>
          <cell r="D2900" t="str">
            <v>38</v>
          </cell>
          <cell r="E2900">
            <v>15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 t="str">
            <v>454272</v>
          </cell>
          <cell r="B2901" t="str">
            <v>1251</v>
          </cell>
          <cell r="C2901" t="str">
            <v>12</v>
          </cell>
          <cell r="D2901" t="str">
            <v>38</v>
          </cell>
          <cell r="E2901">
            <v>16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 t="str">
            <v>454272</v>
          </cell>
          <cell r="B2902" t="str">
            <v>1251</v>
          </cell>
          <cell r="C2902" t="str">
            <v>12</v>
          </cell>
          <cell r="D2902" t="str">
            <v>38</v>
          </cell>
          <cell r="E2902">
            <v>17</v>
          </cell>
          <cell r="G2902">
            <v>1032</v>
          </cell>
          <cell r="H2902">
            <v>0</v>
          </cell>
          <cell r="I2902">
            <v>52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1084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 t="str">
            <v>454272</v>
          </cell>
          <cell r="B2903" t="str">
            <v>1251</v>
          </cell>
          <cell r="C2903" t="str">
            <v>12</v>
          </cell>
          <cell r="D2903" t="str">
            <v>38</v>
          </cell>
          <cell r="E2903">
            <v>18</v>
          </cell>
          <cell r="G2903">
            <v>1032</v>
          </cell>
          <cell r="H2903">
            <v>0</v>
          </cell>
          <cell r="I2903">
            <v>347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1379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 t="str">
            <v>454272</v>
          </cell>
          <cell r="B2904" t="str">
            <v>1251</v>
          </cell>
          <cell r="C2904" t="str">
            <v>12</v>
          </cell>
          <cell r="D2904" t="str">
            <v>38</v>
          </cell>
          <cell r="E2904">
            <v>19</v>
          </cell>
          <cell r="G2904">
            <v>10657</v>
          </cell>
          <cell r="H2904">
            <v>156391</v>
          </cell>
          <cell r="I2904">
            <v>175886</v>
          </cell>
          <cell r="J2904">
            <v>5264</v>
          </cell>
          <cell r="K2904">
            <v>0</v>
          </cell>
          <cell r="L2904">
            <v>0</v>
          </cell>
          <cell r="M2904">
            <v>0</v>
          </cell>
          <cell r="N2904">
            <v>348198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 t="str">
            <v>454272</v>
          </cell>
          <cell r="B2905" t="str">
            <v>1251</v>
          </cell>
          <cell r="C2905" t="str">
            <v>12</v>
          </cell>
          <cell r="D2905" t="str">
            <v>38</v>
          </cell>
          <cell r="E2905">
            <v>20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 t="str">
            <v>454272</v>
          </cell>
          <cell r="B2906" t="str">
            <v>1251</v>
          </cell>
          <cell r="C2906" t="str">
            <v>12</v>
          </cell>
          <cell r="D2906" t="str">
            <v>38</v>
          </cell>
          <cell r="E2906">
            <v>21</v>
          </cell>
          <cell r="G2906">
            <v>9826</v>
          </cell>
          <cell r="H2906">
            <v>37172</v>
          </cell>
          <cell r="I2906">
            <v>120364</v>
          </cell>
          <cell r="J2906">
            <v>522</v>
          </cell>
          <cell r="K2906">
            <v>0</v>
          </cell>
          <cell r="L2906">
            <v>0</v>
          </cell>
          <cell r="M2906">
            <v>0</v>
          </cell>
          <cell r="N2906">
            <v>167884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 t="str">
            <v>454272</v>
          </cell>
          <cell r="B2907" t="str">
            <v>1251</v>
          </cell>
          <cell r="C2907" t="str">
            <v>12</v>
          </cell>
          <cell r="D2907" t="str">
            <v>38</v>
          </cell>
          <cell r="E2907">
            <v>22</v>
          </cell>
          <cell r="G2907">
            <v>0</v>
          </cell>
          <cell r="H2907">
            <v>0</v>
          </cell>
          <cell r="I2907">
            <v>295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295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 t="str">
            <v>454272</v>
          </cell>
          <cell r="B2908" t="str">
            <v>1251</v>
          </cell>
          <cell r="C2908" t="str">
            <v>12</v>
          </cell>
          <cell r="D2908" t="str">
            <v>38</v>
          </cell>
          <cell r="E2908">
            <v>23</v>
          </cell>
          <cell r="G2908">
            <v>9826</v>
          </cell>
          <cell r="H2908">
            <v>37172</v>
          </cell>
          <cell r="I2908">
            <v>120069</v>
          </cell>
          <cell r="J2908">
            <v>522</v>
          </cell>
          <cell r="K2908">
            <v>0</v>
          </cell>
          <cell r="L2908">
            <v>0</v>
          </cell>
          <cell r="M2908">
            <v>0</v>
          </cell>
          <cell r="N2908">
            <v>167589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 t="str">
            <v>454272</v>
          </cell>
          <cell r="B2909" t="str">
            <v>1251</v>
          </cell>
          <cell r="C2909" t="str">
            <v>12</v>
          </cell>
          <cell r="D2909" t="str">
            <v>38</v>
          </cell>
          <cell r="E2909">
            <v>24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 t="str">
            <v>454272</v>
          </cell>
          <cell r="B2910" t="str">
            <v>1251</v>
          </cell>
          <cell r="C2910" t="str">
            <v>12</v>
          </cell>
          <cell r="D2910" t="str">
            <v>38</v>
          </cell>
          <cell r="E2910">
            <v>25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 t="str">
            <v>454272</v>
          </cell>
          <cell r="B2911" t="str">
            <v>1251</v>
          </cell>
          <cell r="C2911" t="str">
            <v>12</v>
          </cell>
          <cell r="D2911" t="str">
            <v>38</v>
          </cell>
          <cell r="E2911">
            <v>26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 t="str">
            <v>454272</v>
          </cell>
          <cell r="B2912" t="str">
            <v>1251</v>
          </cell>
          <cell r="C2912" t="str">
            <v>12</v>
          </cell>
          <cell r="D2912" t="str">
            <v>38</v>
          </cell>
          <cell r="E2912">
            <v>27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 t="str">
            <v>454272</v>
          </cell>
          <cell r="B2913" t="str">
            <v>1251</v>
          </cell>
          <cell r="C2913" t="str">
            <v>12</v>
          </cell>
          <cell r="D2913" t="str">
            <v>38</v>
          </cell>
          <cell r="E2913">
            <v>28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 t="str">
            <v>454272</v>
          </cell>
          <cell r="B2914" t="str">
            <v>1251</v>
          </cell>
          <cell r="C2914" t="str">
            <v>12</v>
          </cell>
          <cell r="D2914" t="str">
            <v>38</v>
          </cell>
          <cell r="E2914">
            <v>29</v>
          </cell>
          <cell r="G2914">
            <v>9826</v>
          </cell>
          <cell r="H2914">
            <v>37172</v>
          </cell>
          <cell r="I2914">
            <v>120069</v>
          </cell>
          <cell r="J2914">
            <v>522</v>
          </cell>
          <cell r="K2914">
            <v>0</v>
          </cell>
          <cell r="L2914">
            <v>0</v>
          </cell>
          <cell r="M2914">
            <v>0</v>
          </cell>
          <cell r="N2914">
            <v>167589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 t="str">
            <v>454272</v>
          </cell>
          <cell r="B2915" t="str">
            <v>1251</v>
          </cell>
          <cell r="C2915" t="str">
            <v>12</v>
          </cell>
          <cell r="D2915" t="str">
            <v>38</v>
          </cell>
          <cell r="E2915">
            <v>30</v>
          </cell>
          <cell r="G2915">
            <v>831</v>
          </cell>
          <cell r="H2915">
            <v>119219</v>
          </cell>
          <cell r="I2915">
            <v>55817</v>
          </cell>
          <cell r="J2915">
            <v>4742</v>
          </cell>
          <cell r="K2915">
            <v>0</v>
          </cell>
          <cell r="L2915">
            <v>0</v>
          </cell>
          <cell r="M2915">
            <v>0</v>
          </cell>
          <cell r="N2915">
            <v>180609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 t="str">
            <v>454272</v>
          </cell>
          <cell r="B2916" t="str">
            <v>1251</v>
          </cell>
          <cell r="C2916" t="str">
            <v>12</v>
          </cell>
          <cell r="D2916" t="str">
            <v>38</v>
          </cell>
          <cell r="E2916">
            <v>31</v>
          </cell>
          <cell r="G2916">
            <v>7906</v>
          </cell>
          <cell r="H2916">
            <v>43</v>
          </cell>
          <cell r="I2916">
            <v>68916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76865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 t="str">
            <v>454272</v>
          </cell>
          <cell r="B2917" t="str">
            <v>1251</v>
          </cell>
          <cell r="C2917" t="str">
            <v>12</v>
          </cell>
          <cell r="D2917" t="str">
            <v>53</v>
          </cell>
          <cell r="E2917">
            <v>1</v>
          </cell>
          <cell r="G2917">
            <v>660</v>
          </cell>
          <cell r="H2917">
            <v>22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82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 t="str">
            <v>454272</v>
          </cell>
          <cell r="B2918" t="str">
            <v>1251</v>
          </cell>
          <cell r="C2918" t="str">
            <v>12</v>
          </cell>
          <cell r="D2918" t="str">
            <v>53</v>
          </cell>
          <cell r="E2918">
            <v>15</v>
          </cell>
          <cell r="G2918">
            <v>288</v>
          </cell>
          <cell r="H2918">
            <v>0</v>
          </cell>
          <cell r="I2918">
            <v>0</v>
          </cell>
          <cell r="J2918">
            <v>0</v>
          </cell>
          <cell r="K2918">
            <v>20153</v>
          </cell>
          <cell r="L2918">
            <v>16699</v>
          </cell>
          <cell r="M2918">
            <v>0</v>
          </cell>
          <cell r="N2918">
            <v>0</v>
          </cell>
          <cell r="O2918">
            <v>5454</v>
          </cell>
          <cell r="P2918">
            <v>4843</v>
          </cell>
          <cell r="Q2918">
            <v>0</v>
          </cell>
          <cell r="R2918">
            <v>0</v>
          </cell>
          <cell r="S2918">
            <v>543</v>
          </cell>
          <cell r="T2918">
            <v>501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 t="str">
            <v>454272</v>
          </cell>
          <cell r="B2919" t="str">
            <v>1251</v>
          </cell>
          <cell r="C2919" t="str">
            <v>12</v>
          </cell>
          <cell r="D2919" t="str">
            <v>53</v>
          </cell>
          <cell r="E2919">
            <v>29</v>
          </cell>
          <cell r="G2919">
            <v>0</v>
          </cell>
          <cell r="H2919">
            <v>292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40955</v>
          </cell>
          <cell r="S2919">
            <v>6865</v>
          </cell>
          <cell r="T2919">
            <v>1346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 t="str">
            <v>454272</v>
          </cell>
          <cell r="B2920" t="str">
            <v>1251</v>
          </cell>
          <cell r="C2920" t="str">
            <v>12</v>
          </cell>
          <cell r="D2920" t="str">
            <v>53</v>
          </cell>
          <cell r="E2920">
            <v>43</v>
          </cell>
          <cell r="G2920">
            <v>32744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 t="str">
            <v>454272</v>
          </cell>
          <cell r="B2921" t="str">
            <v>1251</v>
          </cell>
          <cell r="C2921" t="str">
            <v>12</v>
          </cell>
          <cell r="D2921" t="str">
            <v>53</v>
          </cell>
          <cell r="E2921">
            <v>57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 t="str">
            <v>454272</v>
          </cell>
          <cell r="B2922" t="str">
            <v>1251</v>
          </cell>
          <cell r="C2922" t="str">
            <v>12</v>
          </cell>
          <cell r="D2922" t="str">
            <v>53</v>
          </cell>
          <cell r="E2922">
            <v>71</v>
          </cell>
          <cell r="G2922">
            <v>347418</v>
          </cell>
          <cell r="H2922">
            <v>153886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 t="str">
            <v>454272</v>
          </cell>
          <cell r="B2923" t="str">
            <v>1251</v>
          </cell>
          <cell r="C2923" t="str">
            <v>12</v>
          </cell>
          <cell r="D2923" t="str">
            <v>57</v>
          </cell>
          <cell r="E2923">
            <v>1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 t="str">
            <v>454272</v>
          </cell>
          <cell r="B2924" t="str">
            <v>1251</v>
          </cell>
          <cell r="C2924" t="str">
            <v>12</v>
          </cell>
          <cell r="D2924" t="str">
            <v>57</v>
          </cell>
          <cell r="E2924">
            <v>3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 t="str">
            <v>454272</v>
          </cell>
          <cell r="B2925" t="str">
            <v>1251</v>
          </cell>
          <cell r="C2925" t="str">
            <v>12</v>
          </cell>
          <cell r="D2925" t="str">
            <v>57</v>
          </cell>
          <cell r="E2925">
            <v>5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 t="str">
            <v>454272</v>
          </cell>
          <cell r="B2926" t="str">
            <v>1251</v>
          </cell>
          <cell r="C2926" t="str">
            <v>12</v>
          </cell>
          <cell r="D2926" t="str">
            <v>57</v>
          </cell>
          <cell r="E2926">
            <v>7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4387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 t="str">
            <v>454272</v>
          </cell>
          <cell r="B2927" t="str">
            <v>1251</v>
          </cell>
          <cell r="C2927" t="str">
            <v>12</v>
          </cell>
          <cell r="D2927" t="str">
            <v>57</v>
          </cell>
          <cell r="E2927">
            <v>9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1189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 t="str">
            <v>454272</v>
          </cell>
          <cell r="B2928" t="str">
            <v>1251</v>
          </cell>
          <cell r="C2928" t="str">
            <v>12</v>
          </cell>
          <cell r="D2928" t="str">
            <v>57</v>
          </cell>
          <cell r="E2928">
            <v>11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 t="str">
            <v>454272</v>
          </cell>
          <cell r="B2929" t="str">
            <v>1251</v>
          </cell>
          <cell r="C2929" t="str">
            <v>12</v>
          </cell>
          <cell r="D2929" t="str">
            <v>57</v>
          </cell>
          <cell r="E2929">
            <v>13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 t="str">
            <v>454272</v>
          </cell>
          <cell r="B2930" t="str">
            <v>1251</v>
          </cell>
          <cell r="C2930" t="str">
            <v>12</v>
          </cell>
          <cell r="D2930" t="str">
            <v>57</v>
          </cell>
          <cell r="E2930">
            <v>15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5576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 t="str">
            <v>454272</v>
          </cell>
          <cell r="B2931" t="str">
            <v>1251</v>
          </cell>
          <cell r="C2931" t="str">
            <v>12</v>
          </cell>
          <cell r="D2931" t="str">
            <v>57</v>
          </cell>
          <cell r="E2931">
            <v>17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5576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454272</v>
          </cell>
          <cell r="B2932" t="str">
            <v>1251</v>
          </cell>
          <cell r="C2932" t="str">
            <v>12</v>
          </cell>
          <cell r="D2932" t="str">
            <v>58</v>
          </cell>
          <cell r="E2932">
            <v>1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 t="str">
            <v>454272</v>
          </cell>
          <cell r="B2933" t="str">
            <v>1251</v>
          </cell>
          <cell r="C2933" t="str">
            <v>12</v>
          </cell>
          <cell r="D2933" t="str">
            <v>58</v>
          </cell>
          <cell r="E2933">
            <v>2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 t="str">
            <v>454272</v>
          </cell>
          <cell r="B2934" t="str">
            <v>1251</v>
          </cell>
          <cell r="C2934" t="str">
            <v>12</v>
          </cell>
          <cell r="D2934" t="str">
            <v>58</v>
          </cell>
          <cell r="E2934">
            <v>3</v>
          </cell>
          <cell r="G2934">
            <v>0</v>
          </cell>
          <cell r="H2934">
            <v>0</v>
          </cell>
          <cell r="I2934">
            <v>21618</v>
          </cell>
          <cell r="J2934">
            <v>0</v>
          </cell>
          <cell r="K2934">
            <v>21618</v>
          </cell>
          <cell r="L2934">
            <v>0</v>
          </cell>
          <cell r="M2934">
            <v>0</v>
          </cell>
          <cell r="N2934">
            <v>20429</v>
          </cell>
          <cell r="O2934">
            <v>0</v>
          </cell>
          <cell r="P2934">
            <v>1189</v>
          </cell>
          <cell r="Q2934">
            <v>1189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 t="str">
            <v>454272</v>
          </cell>
          <cell r="B2935" t="str">
            <v>1251</v>
          </cell>
          <cell r="C2935" t="str">
            <v>12</v>
          </cell>
          <cell r="D2935" t="str">
            <v>58</v>
          </cell>
          <cell r="E2935">
            <v>4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 t="str">
            <v>454272</v>
          </cell>
          <cell r="B2936" t="str">
            <v>1251</v>
          </cell>
          <cell r="C2936" t="str">
            <v>12</v>
          </cell>
          <cell r="D2936" t="str">
            <v>58</v>
          </cell>
          <cell r="E2936">
            <v>5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 t="str">
            <v>454272</v>
          </cell>
          <cell r="B2937" t="str">
            <v>1251</v>
          </cell>
          <cell r="C2937" t="str">
            <v>12</v>
          </cell>
          <cell r="D2937" t="str">
            <v>58</v>
          </cell>
          <cell r="E2937">
            <v>6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454272</v>
          </cell>
          <cell r="B2938" t="str">
            <v>1251</v>
          </cell>
          <cell r="C2938" t="str">
            <v>12</v>
          </cell>
          <cell r="D2938" t="str">
            <v>58</v>
          </cell>
          <cell r="E2938">
            <v>7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 t="str">
            <v>454272</v>
          </cell>
          <cell r="B2939" t="str">
            <v>1251</v>
          </cell>
          <cell r="C2939" t="str">
            <v>12</v>
          </cell>
          <cell r="D2939" t="str">
            <v>58</v>
          </cell>
          <cell r="E2939">
            <v>8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 t="str">
            <v>454272</v>
          </cell>
          <cell r="B2940" t="str">
            <v>1251</v>
          </cell>
          <cell r="C2940" t="str">
            <v>12</v>
          </cell>
          <cell r="D2940" t="str">
            <v>58</v>
          </cell>
          <cell r="E2940">
            <v>9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 t="str">
            <v>454272</v>
          </cell>
          <cell r="B2941" t="str">
            <v>1251</v>
          </cell>
          <cell r="C2941" t="str">
            <v>12</v>
          </cell>
          <cell r="D2941" t="str">
            <v>58</v>
          </cell>
          <cell r="E2941">
            <v>10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 t="str">
            <v>454272</v>
          </cell>
          <cell r="B2942" t="str">
            <v>1251</v>
          </cell>
          <cell r="C2942" t="str">
            <v>12</v>
          </cell>
          <cell r="D2942" t="str">
            <v>58</v>
          </cell>
          <cell r="E2942">
            <v>11</v>
          </cell>
          <cell r="G2942">
            <v>0</v>
          </cell>
          <cell r="H2942">
            <v>0</v>
          </cell>
          <cell r="I2942">
            <v>21618</v>
          </cell>
          <cell r="J2942">
            <v>0</v>
          </cell>
          <cell r="K2942">
            <v>21618</v>
          </cell>
          <cell r="L2942">
            <v>0</v>
          </cell>
          <cell r="M2942">
            <v>0</v>
          </cell>
          <cell r="N2942">
            <v>20429</v>
          </cell>
          <cell r="O2942">
            <v>0</v>
          </cell>
          <cell r="P2942">
            <v>1189</v>
          </cell>
          <cell r="Q2942">
            <v>1189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 t="str">
            <v>454272</v>
          </cell>
          <cell r="B2943" t="str">
            <v>1251</v>
          </cell>
          <cell r="C2943" t="str">
            <v>12</v>
          </cell>
          <cell r="D2943" t="str">
            <v>59</v>
          </cell>
          <cell r="E2943">
            <v>1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 t="str">
            <v>454272</v>
          </cell>
          <cell r="B2944" t="str">
            <v>1251</v>
          </cell>
          <cell r="C2944" t="str">
            <v>12</v>
          </cell>
          <cell r="D2944" t="str">
            <v>59</v>
          </cell>
          <cell r="E2944">
            <v>2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 t="str">
            <v>454272</v>
          </cell>
          <cell r="B2945" t="str">
            <v>1251</v>
          </cell>
          <cell r="C2945" t="str">
            <v>12</v>
          </cell>
          <cell r="D2945" t="str">
            <v>59</v>
          </cell>
          <cell r="E2945">
            <v>3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 t="str">
            <v>454272</v>
          </cell>
          <cell r="B2946" t="str">
            <v>1251</v>
          </cell>
          <cell r="C2946" t="str">
            <v>12</v>
          </cell>
          <cell r="D2946" t="str">
            <v>59</v>
          </cell>
          <cell r="E2946">
            <v>4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 t="str">
            <v>454272</v>
          </cell>
          <cell r="B2947" t="str">
            <v>1251</v>
          </cell>
          <cell r="C2947" t="str">
            <v>12</v>
          </cell>
          <cell r="D2947" t="str">
            <v>59</v>
          </cell>
          <cell r="E2947">
            <v>5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 t="str">
            <v>454272</v>
          </cell>
          <cell r="B2948" t="str">
            <v>1251</v>
          </cell>
          <cell r="C2948" t="str">
            <v>12</v>
          </cell>
          <cell r="D2948" t="str">
            <v>59</v>
          </cell>
          <cell r="E2948">
            <v>6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 t="str">
            <v>454272</v>
          </cell>
          <cell r="B2949" t="str">
            <v>1251</v>
          </cell>
          <cell r="C2949" t="str">
            <v>12</v>
          </cell>
          <cell r="D2949" t="str">
            <v>59</v>
          </cell>
          <cell r="E2949">
            <v>7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 t="str">
            <v>454272</v>
          </cell>
          <cell r="B2950" t="str">
            <v>1251</v>
          </cell>
          <cell r="C2950" t="str">
            <v>12</v>
          </cell>
          <cell r="D2950" t="str">
            <v>59</v>
          </cell>
          <cell r="E2950">
            <v>8</v>
          </cell>
          <cell r="G2950">
            <v>0</v>
          </cell>
          <cell r="H2950">
            <v>0</v>
          </cell>
          <cell r="I2950">
            <v>70109</v>
          </cell>
          <cell r="J2950">
            <v>0</v>
          </cell>
          <cell r="K2950">
            <v>70109</v>
          </cell>
          <cell r="L2950">
            <v>0</v>
          </cell>
          <cell r="M2950">
            <v>0</v>
          </cell>
          <cell r="N2950">
            <v>58886</v>
          </cell>
          <cell r="O2950">
            <v>0</v>
          </cell>
          <cell r="P2950">
            <v>11223</v>
          </cell>
          <cell r="Q2950">
            <v>11223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 t="str">
            <v>454272</v>
          </cell>
          <cell r="B2951" t="str">
            <v>1251</v>
          </cell>
          <cell r="C2951" t="str">
            <v>12</v>
          </cell>
          <cell r="D2951" t="str">
            <v>59</v>
          </cell>
          <cell r="E2951">
            <v>9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 t="str">
            <v>454272</v>
          </cell>
          <cell r="B2952" t="str">
            <v>1251</v>
          </cell>
          <cell r="C2952" t="str">
            <v>12</v>
          </cell>
          <cell r="D2952" t="str">
            <v>59</v>
          </cell>
          <cell r="E2952">
            <v>10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454272</v>
          </cell>
          <cell r="B2953" t="str">
            <v>1251</v>
          </cell>
          <cell r="C2953" t="str">
            <v>12</v>
          </cell>
          <cell r="D2953" t="str">
            <v>59</v>
          </cell>
          <cell r="E2953">
            <v>11</v>
          </cell>
          <cell r="G2953">
            <v>0</v>
          </cell>
          <cell r="H2953">
            <v>0</v>
          </cell>
          <cell r="I2953">
            <v>70109</v>
          </cell>
          <cell r="J2953">
            <v>0</v>
          </cell>
          <cell r="K2953">
            <v>70109</v>
          </cell>
          <cell r="L2953">
            <v>0</v>
          </cell>
          <cell r="M2953">
            <v>0</v>
          </cell>
          <cell r="N2953">
            <v>58886</v>
          </cell>
          <cell r="O2953">
            <v>0</v>
          </cell>
          <cell r="P2953">
            <v>11223</v>
          </cell>
          <cell r="Q2953">
            <v>11223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454272</v>
          </cell>
          <cell r="B2954" t="str">
            <v>1251</v>
          </cell>
          <cell r="C2954" t="str">
            <v>12</v>
          </cell>
          <cell r="D2954" t="str">
            <v>59</v>
          </cell>
          <cell r="E2954">
            <v>12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454272</v>
          </cell>
          <cell r="B2955" t="str">
            <v>1251</v>
          </cell>
          <cell r="C2955" t="str">
            <v>12</v>
          </cell>
          <cell r="D2955" t="str">
            <v>59</v>
          </cell>
          <cell r="E2955">
            <v>13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454272</v>
          </cell>
          <cell r="B2956" t="str">
            <v>1251</v>
          </cell>
          <cell r="C2956" t="str">
            <v>12</v>
          </cell>
          <cell r="D2956" t="str">
            <v>59</v>
          </cell>
          <cell r="E2956">
            <v>14</v>
          </cell>
          <cell r="G2956">
            <v>0</v>
          </cell>
          <cell r="H2956">
            <v>0</v>
          </cell>
          <cell r="I2956">
            <v>40507</v>
          </cell>
          <cell r="J2956">
            <v>0</v>
          </cell>
          <cell r="K2956">
            <v>40507</v>
          </cell>
          <cell r="L2956">
            <v>0</v>
          </cell>
          <cell r="M2956">
            <v>0</v>
          </cell>
          <cell r="N2956">
            <v>33542</v>
          </cell>
          <cell r="O2956">
            <v>0</v>
          </cell>
          <cell r="P2956">
            <v>6965</v>
          </cell>
          <cell r="Q2956">
            <v>6965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454272</v>
          </cell>
          <cell r="B2957" t="str">
            <v>1251</v>
          </cell>
          <cell r="C2957" t="str">
            <v>12</v>
          </cell>
          <cell r="D2957" t="str">
            <v>59</v>
          </cell>
          <cell r="E2957">
            <v>15</v>
          </cell>
          <cell r="G2957">
            <v>0</v>
          </cell>
          <cell r="H2957">
            <v>0</v>
          </cell>
          <cell r="I2957">
            <v>29602</v>
          </cell>
          <cell r="J2957">
            <v>0</v>
          </cell>
          <cell r="K2957">
            <v>29602</v>
          </cell>
          <cell r="L2957">
            <v>0</v>
          </cell>
          <cell r="M2957">
            <v>0</v>
          </cell>
          <cell r="N2957">
            <v>25344</v>
          </cell>
          <cell r="O2957">
            <v>0</v>
          </cell>
          <cell r="P2957">
            <v>4258</v>
          </cell>
          <cell r="Q2957">
            <v>4258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454272</v>
          </cell>
          <cell r="B2958" t="str">
            <v>1251</v>
          </cell>
          <cell r="C2958" t="str">
            <v>12</v>
          </cell>
          <cell r="D2958" t="str">
            <v>59</v>
          </cell>
          <cell r="E2958">
            <v>16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454272</v>
          </cell>
          <cell r="B2959" t="str">
            <v>1251</v>
          </cell>
          <cell r="C2959" t="str">
            <v>12</v>
          </cell>
          <cell r="D2959" t="str">
            <v>59</v>
          </cell>
          <cell r="E2959">
            <v>17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454272</v>
          </cell>
          <cell r="B2960" t="str">
            <v>1251</v>
          </cell>
          <cell r="C2960" t="str">
            <v>12</v>
          </cell>
          <cell r="D2960" t="str">
            <v>59</v>
          </cell>
          <cell r="E2960">
            <v>18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454272</v>
          </cell>
          <cell r="B2961" t="str">
            <v>1251</v>
          </cell>
          <cell r="C2961" t="str">
            <v>12</v>
          </cell>
          <cell r="D2961" t="str">
            <v>59</v>
          </cell>
          <cell r="E2961">
            <v>19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 t="str">
            <v>454272</v>
          </cell>
          <cell r="B2962" t="str">
            <v>1251</v>
          </cell>
          <cell r="C2962" t="str">
            <v>12</v>
          </cell>
          <cell r="D2962" t="str">
            <v>59</v>
          </cell>
          <cell r="E2962">
            <v>20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</row>
        <row r="2963">
          <cell r="A2963" t="str">
            <v>454272</v>
          </cell>
          <cell r="B2963" t="str">
            <v>1251</v>
          </cell>
          <cell r="C2963" t="str">
            <v>12</v>
          </cell>
          <cell r="D2963" t="str">
            <v>59</v>
          </cell>
          <cell r="E2963">
            <v>21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 t="str">
            <v>454272</v>
          </cell>
          <cell r="B2964" t="str">
            <v>1251</v>
          </cell>
          <cell r="C2964" t="str">
            <v>12</v>
          </cell>
          <cell r="D2964" t="str">
            <v>59</v>
          </cell>
          <cell r="E2964">
            <v>22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 t="str">
            <v>454272</v>
          </cell>
          <cell r="B2965" t="str">
            <v>1251</v>
          </cell>
          <cell r="C2965" t="str">
            <v>12</v>
          </cell>
          <cell r="D2965" t="str">
            <v>59</v>
          </cell>
          <cell r="E2965">
            <v>23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 t="str">
            <v>454272</v>
          </cell>
          <cell r="B2966" t="str">
            <v>1251</v>
          </cell>
          <cell r="C2966" t="str">
            <v>12</v>
          </cell>
          <cell r="D2966" t="str">
            <v>59</v>
          </cell>
          <cell r="E2966">
            <v>24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 t="str">
            <v>454272</v>
          </cell>
          <cell r="B2967" t="str">
            <v>1251</v>
          </cell>
          <cell r="C2967" t="str">
            <v>12</v>
          </cell>
          <cell r="D2967" t="str">
            <v>59</v>
          </cell>
          <cell r="E2967">
            <v>25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 t="str">
            <v>454272</v>
          </cell>
          <cell r="B2968" t="str">
            <v>1251</v>
          </cell>
          <cell r="C2968" t="str">
            <v>12</v>
          </cell>
          <cell r="D2968" t="str">
            <v>59</v>
          </cell>
          <cell r="E2968">
            <v>26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 t="str">
            <v>454272</v>
          </cell>
          <cell r="B2969" t="str">
            <v>1251</v>
          </cell>
          <cell r="C2969" t="str">
            <v>12</v>
          </cell>
          <cell r="D2969" t="str">
            <v>59</v>
          </cell>
          <cell r="E2969">
            <v>27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 t="str">
            <v>454272</v>
          </cell>
          <cell r="B2970" t="str">
            <v>1251</v>
          </cell>
          <cell r="C2970" t="str">
            <v>12</v>
          </cell>
          <cell r="D2970" t="str">
            <v>59</v>
          </cell>
          <cell r="E2970">
            <v>28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 t="str">
            <v>454272</v>
          </cell>
          <cell r="B2971" t="str">
            <v>1251</v>
          </cell>
          <cell r="C2971" t="str">
            <v>12</v>
          </cell>
          <cell r="D2971" t="str">
            <v>59</v>
          </cell>
          <cell r="E2971">
            <v>29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 t="str">
            <v>454272</v>
          </cell>
          <cell r="B2972" t="str">
            <v>1251</v>
          </cell>
          <cell r="C2972" t="str">
            <v>12</v>
          </cell>
          <cell r="D2972" t="str">
            <v>59</v>
          </cell>
          <cell r="E2972">
            <v>30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 t="str">
            <v>454272</v>
          </cell>
          <cell r="B2973" t="str">
            <v>1251</v>
          </cell>
          <cell r="C2973" t="str">
            <v>12</v>
          </cell>
          <cell r="D2973" t="str">
            <v>59</v>
          </cell>
          <cell r="E2973">
            <v>31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 t="str">
            <v>454272</v>
          </cell>
          <cell r="B2974" t="str">
            <v>1251</v>
          </cell>
          <cell r="C2974" t="str">
            <v>12</v>
          </cell>
          <cell r="D2974" t="str">
            <v>59</v>
          </cell>
          <cell r="E2974">
            <v>32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</row>
        <row r="2975">
          <cell r="A2975" t="str">
            <v>454272</v>
          </cell>
          <cell r="B2975" t="str">
            <v>1251</v>
          </cell>
          <cell r="C2975" t="str">
            <v>12</v>
          </cell>
          <cell r="D2975" t="str">
            <v>59</v>
          </cell>
          <cell r="E2975">
            <v>33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</row>
        <row r="2976">
          <cell r="A2976" t="str">
            <v>454272</v>
          </cell>
          <cell r="B2976" t="str">
            <v>1251</v>
          </cell>
          <cell r="C2976" t="str">
            <v>12</v>
          </cell>
          <cell r="D2976" t="str">
            <v>59</v>
          </cell>
          <cell r="E2976">
            <v>34</v>
          </cell>
          <cell r="G2976">
            <v>0</v>
          </cell>
          <cell r="H2976">
            <v>0</v>
          </cell>
          <cell r="I2976">
            <v>70109</v>
          </cell>
          <cell r="J2976">
            <v>0</v>
          </cell>
          <cell r="K2976">
            <v>70109</v>
          </cell>
          <cell r="L2976">
            <v>0</v>
          </cell>
          <cell r="M2976">
            <v>0</v>
          </cell>
          <cell r="N2976">
            <v>58886</v>
          </cell>
          <cell r="O2976">
            <v>0</v>
          </cell>
          <cell r="P2976">
            <v>11223</v>
          </cell>
          <cell r="Q2976">
            <v>11223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</row>
        <row r="2977">
          <cell r="A2977" t="str">
            <v>454272</v>
          </cell>
          <cell r="B2977" t="str">
            <v>1251</v>
          </cell>
          <cell r="C2977" t="str">
            <v>12</v>
          </cell>
          <cell r="D2977" t="str">
            <v>75</v>
          </cell>
          <cell r="E2977">
            <v>1</v>
          </cell>
          <cell r="G2977">
            <v>8315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2000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2000</v>
          </cell>
          <cell r="U2977">
            <v>0</v>
          </cell>
          <cell r="V2977">
            <v>6315</v>
          </cell>
          <cell r="W2977">
            <v>0</v>
          </cell>
        </row>
        <row r="2978">
          <cell r="A2978" t="str">
            <v>454272</v>
          </cell>
          <cell r="B2978" t="str">
            <v>1251</v>
          </cell>
          <cell r="C2978" t="str">
            <v>12</v>
          </cell>
          <cell r="D2978" t="str">
            <v>75</v>
          </cell>
          <cell r="E2978">
            <v>2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 t="str">
            <v>454272</v>
          </cell>
          <cell r="B2979" t="str">
            <v>1251</v>
          </cell>
          <cell r="C2979" t="str">
            <v>12</v>
          </cell>
          <cell r="D2979" t="str">
            <v>75</v>
          </cell>
          <cell r="E2979">
            <v>3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 t="str">
            <v>454272</v>
          </cell>
          <cell r="B2980" t="str">
            <v>1251</v>
          </cell>
          <cell r="C2980" t="str">
            <v>12</v>
          </cell>
          <cell r="D2980" t="str">
            <v>75</v>
          </cell>
          <cell r="E2980">
            <v>4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 t="str">
            <v>454272</v>
          </cell>
          <cell r="B2981" t="str">
            <v>1251</v>
          </cell>
          <cell r="C2981" t="str">
            <v>12</v>
          </cell>
          <cell r="D2981" t="str">
            <v>75</v>
          </cell>
          <cell r="E2981">
            <v>5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 t="str">
            <v>454272</v>
          </cell>
          <cell r="B2982" t="str">
            <v>1251</v>
          </cell>
          <cell r="C2982" t="str">
            <v>12</v>
          </cell>
          <cell r="D2982" t="str">
            <v>75</v>
          </cell>
          <cell r="E2982">
            <v>6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 t="str">
            <v>454272</v>
          </cell>
          <cell r="B2983" t="str">
            <v>1251</v>
          </cell>
          <cell r="C2983" t="str">
            <v>12</v>
          </cell>
          <cell r="D2983" t="str">
            <v>75</v>
          </cell>
          <cell r="E2983">
            <v>7</v>
          </cell>
          <cell r="G2983">
            <v>1651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400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400</v>
          </cell>
          <cell r="U2983">
            <v>0</v>
          </cell>
          <cell r="V2983">
            <v>1251</v>
          </cell>
          <cell r="W2983">
            <v>0</v>
          </cell>
        </row>
        <row r="2984">
          <cell r="A2984" t="str">
            <v>454272</v>
          </cell>
          <cell r="B2984" t="str">
            <v>1251</v>
          </cell>
          <cell r="C2984" t="str">
            <v>12</v>
          </cell>
          <cell r="D2984" t="str">
            <v>75</v>
          </cell>
          <cell r="E2984">
            <v>8</v>
          </cell>
          <cell r="G2984">
            <v>9966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2400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2400</v>
          </cell>
          <cell r="U2984">
            <v>0</v>
          </cell>
          <cell r="V2984">
            <v>7566</v>
          </cell>
          <cell r="W2984">
            <v>0</v>
          </cell>
        </row>
        <row r="2985">
          <cell r="A2985" t="str">
            <v>454272</v>
          </cell>
          <cell r="B2985" t="str">
            <v>1251</v>
          </cell>
          <cell r="C2985" t="str">
            <v>12</v>
          </cell>
          <cell r="D2985" t="str">
            <v>75</v>
          </cell>
          <cell r="E2985">
            <v>9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 t="str">
            <v>454272</v>
          </cell>
          <cell r="B2986" t="str">
            <v>1251</v>
          </cell>
          <cell r="C2986" t="str">
            <v>12</v>
          </cell>
          <cell r="D2986" t="str">
            <v>75</v>
          </cell>
          <cell r="E2986">
            <v>10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 t="str">
            <v>454272</v>
          </cell>
          <cell r="B2987" t="str">
            <v>1251</v>
          </cell>
          <cell r="C2987" t="str">
            <v>12</v>
          </cell>
          <cell r="D2987" t="str">
            <v>75</v>
          </cell>
          <cell r="E2987">
            <v>11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 t="str">
            <v>454272</v>
          </cell>
          <cell r="B2988" t="str">
            <v>1251</v>
          </cell>
          <cell r="C2988" t="str">
            <v>12</v>
          </cell>
          <cell r="D2988" t="str">
            <v>75</v>
          </cell>
          <cell r="E2988">
            <v>12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 t="str">
            <v>454272</v>
          </cell>
          <cell r="B2989" t="str">
            <v>1251</v>
          </cell>
          <cell r="C2989" t="str">
            <v>12</v>
          </cell>
          <cell r="D2989" t="str">
            <v>75</v>
          </cell>
          <cell r="E2989">
            <v>13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 t="str">
            <v>454272</v>
          </cell>
          <cell r="B2990" t="str">
            <v>1251</v>
          </cell>
          <cell r="C2990" t="str">
            <v>12</v>
          </cell>
          <cell r="D2990" t="str">
            <v>75</v>
          </cell>
          <cell r="E2990">
            <v>14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 t="str">
            <v>454272</v>
          </cell>
          <cell r="B2991" t="str">
            <v>1251</v>
          </cell>
          <cell r="C2991" t="str">
            <v>12</v>
          </cell>
          <cell r="D2991" t="str">
            <v>75</v>
          </cell>
          <cell r="E2991">
            <v>15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 t="str">
            <v>454272</v>
          </cell>
          <cell r="B2992" t="str">
            <v>1251</v>
          </cell>
          <cell r="C2992" t="str">
            <v>12</v>
          </cell>
          <cell r="D2992" t="str">
            <v>75</v>
          </cell>
          <cell r="E2992">
            <v>16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 t="str">
            <v>454272</v>
          </cell>
          <cell r="B2993" t="str">
            <v>1251</v>
          </cell>
          <cell r="C2993" t="str">
            <v>12</v>
          </cell>
          <cell r="D2993" t="str">
            <v>75</v>
          </cell>
          <cell r="E2993">
            <v>17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 t="str">
            <v>454272</v>
          </cell>
          <cell r="B2994" t="str">
            <v>1251</v>
          </cell>
          <cell r="C2994" t="str">
            <v>12</v>
          </cell>
          <cell r="D2994" t="str">
            <v>75</v>
          </cell>
          <cell r="E2994">
            <v>18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 t="str">
            <v>454272</v>
          </cell>
          <cell r="B2995" t="str">
            <v>1251</v>
          </cell>
          <cell r="C2995" t="str">
            <v>12</v>
          </cell>
          <cell r="D2995" t="str">
            <v>75</v>
          </cell>
          <cell r="E2995">
            <v>19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 t="str">
            <v>454272</v>
          </cell>
          <cell r="B2996" t="str">
            <v>1251</v>
          </cell>
          <cell r="C2996" t="str">
            <v>12</v>
          </cell>
          <cell r="D2996" t="str">
            <v>75</v>
          </cell>
          <cell r="E2996">
            <v>20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 t="str">
            <v>454272</v>
          </cell>
          <cell r="B2997" t="str">
            <v>1251</v>
          </cell>
          <cell r="C2997" t="str">
            <v>12</v>
          </cell>
          <cell r="D2997" t="str">
            <v>75</v>
          </cell>
          <cell r="E2997">
            <v>21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 t="str">
            <v>454272</v>
          </cell>
          <cell r="B2998" t="str">
            <v>1251</v>
          </cell>
          <cell r="C2998" t="str">
            <v>12</v>
          </cell>
          <cell r="D2998" t="str">
            <v>75</v>
          </cell>
          <cell r="E2998">
            <v>22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 t="str">
            <v>454272</v>
          </cell>
          <cell r="B2999" t="str">
            <v>1251</v>
          </cell>
          <cell r="C2999" t="str">
            <v>12</v>
          </cell>
          <cell r="D2999" t="str">
            <v>75</v>
          </cell>
          <cell r="E2999">
            <v>23</v>
          </cell>
          <cell r="G2999">
            <v>88131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88131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87754</v>
          </cell>
          <cell r="R2999">
            <v>87754</v>
          </cell>
          <cell r="S2999">
            <v>0</v>
          </cell>
          <cell r="T2999">
            <v>377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 t="str">
            <v>454272</v>
          </cell>
          <cell r="B3000" t="str">
            <v>1251</v>
          </cell>
          <cell r="C3000" t="str">
            <v>12</v>
          </cell>
          <cell r="D3000" t="str">
            <v>75</v>
          </cell>
          <cell r="E3000">
            <v>24</v>
          </cell>
          <cell r="G3000">
            <v>28128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28128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28113</v>
          </cell>
          <cell r="R3000">
            <v>28113</v>
          </cell>
          <cell r="S3000">
            <v>0</v>
          </cell>
          <cell r="T3000">
            <v>15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 t="str">
            <v>454272</v>
          </cell>
          <cell r="B3001" t="str">
            <v>1251</v>
          </cell>
          <cell r="C3001" t="str">
            <v>12</v>
          </cell>
          <cell r="D3001" t="str">
            <v>75</v>
          </cell>
          <cell r="E3001">
            <v>25</v>
          </cell>
          <cell r="G3001">
            <v>58286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58286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56860</v>
          </cell>
          <cell r="R3001">
            <v>56860</v>
          </cell>
          <cell r="S3001">
            <v>0</v>
          </cell>
          <cell r="T3001">
            <v>1426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 t="str">
            <v>454272</v>
          </cell>
          <cell r="B3002" t="str">
            <v>1251</v>
          </cell>
          <cell r="C3002" t="str">
            <v>12</v>
          </cell>
          <cell r="D3002" t="str">
            <v>75</v>
          </cell>
          <cell r="E3002">
            <v>26</v>
          </cell>
          <cell r="G3002">
            <v>174545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174545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172727</v>
          </cell>
          <cell r="R3002">
            <v>172727</v>
          </cell>
          <cell r="S3002">
            <v>0</v>
          </cell>
          <cell r="T3002">
            <v>1818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 t="str">
            <v>454272</v>
          </cell>
          <cell r="B3003" t="str">
            <v>1251</v>
          </cell>
          <cell r="C3003" t="str">
            <v>12</v>
          </cell>
          <cell r="D3003" t="str">
            <v>75</v>
          </cell>
          <cell r="E3003">
            <v>27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 t="str">
            <v>454272</v>
          </cell>
          <cell r="B3004" t="str">
            <v>1251</v>
          </cell>
          <cell r="C3004" t="str">
            <v>12</v>
          </cell>
          <cell r="D3004" t="str">
            <v>75</v>
          </cell>
          <cell r="E3004">
            <v>28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 t="str">
            <v>454272</v>
          </cell>
          <cell r="B3005" t="str">
            <v>1251</v>
          </cell>
          <cell r="C3005" t="str">
            <v>12</v>
          </cell>
          <cell r="D3005" t="str">
            <v>75</v>
          </cell>
          <cell r="E3005">
            <v>29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 t="str">
            <v>454272</v>
          </cell>
          <cell r="B3006" t="str">
            <v>1251</v>
          </cell>
          <cell r="C3006" t="str">
            <v>12</v>
          </cell>
          <cell r="D3006" t="str">
            <v>75</v>
          </cell>
          <cell r="E3006">
            <v>30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 t="str">
            <v>454272</v>
          </cell>
          <cell r="B3007" t="str">
            <v>1251</v>
          </cell>
          <cell r="C3007" t="str">
            <v>12</v>
          </cell>
          <cell r="D3007" t="str">
            <v>75</v>
          </cell>
          <cell r="E3007">
            <v>31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 t="str">
            <v>454272</v>
          </cell>
          <cell r="B3008" t="str">
            <v>1251</v>
          </cell>
          <cell r="C3008" t="str">
            <v>12</v>
          </cell>
          <cell r="D3008" t="str">
            <v>75</v>
          </cell>
          <cell r="E3008">
            <v>32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 t="str">
            <v>454272</v>
          </cell>
          <cell r="B3009" t="str">
            <v>1251</v>
          </cell>
          <cell r="C3009" t="str">
            <v>12</v>
          </cell>
          <cell r="D3009" t="str">
            <v>75</v>
          </cell>
          <cell r="E3009">
            <v>33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 t="str">
            <v>454272</v>
          </cell>
          <cell r="B3010" t="str">
            <v>1251</v>
          </cell>
          <cell r="C3010" t="str">
            <v>12</v>
          </cell>
          <cell r="D3010" t="str">
            <v>75</v>
          </cell>
          <cell r="E3010">
            <v>34</v>
          </cell>
          <cell r="G3010">
            <v>184511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176945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172727</v>
          </cell>
          <cell r="R3010">
            <v>172727</v>
          </cell>
          <cell r="S3010">
            <v>0</v>
          </cell>
          <cell r="T3010">
            <v>4218</v>
          </cell>
          <cell r="U3010">
            <v>0</v>
          </cell>
          <cell r="V3010">
            <v>7566</v>
          </cell>
          <cell r="W3010">
            <v>0</v>
          </cell>
        </row>
        <row r="3011">
          <cell r="A3011" t="str">
            <v>454272</v>
          </cell>
          <cell r="B3011" t="str">
            <v>1251</v>
          </cell>
          <cell r="C3011" t="str">
            <v>12</v>
          </cell>
          <cell r="D3011" t="str">
            <v>80</v>
          </cell>
          <cell r="E3011">
            <v>1</v>
          </cell>
          <cell r="G3011">
            <v>0</v>
          </cell>
          <cell r="H3011">
            <v>70386</v>
          </cell>
          <cell r="I3011">
            <v>70374</v>
          </cell>
          <cell r="J3011">
            <v>0</v>
          </cell>
          <cell r="K3011">
            <v>0</v>
          </cell>
          <cell r="L3011">
            <v>13314</v>
          </cell>
          <cell r="M3011">
            <v>12951</v>
          </cell>
          <cell r="N3011">
            <v>0</v>
          </cell>
          <cell r="O3011">
            <v>0</v>
          </cell>
          <cell r="P3011">
            <v>4431</v>
          </cell>
          <cell r="Q3011">
            <v>4429</v>
          </cell>
          <cell r="R3011">
            <v>0</v>
          </cell>
          <cell r="S3011">
            <v>0</v>
          </cell>
          <cell r="T3011">
            <v>88131</v>
          </cell>
          <cell r="U3011">
            <v>87754</v>
          </cell>
          <cell r="V3011">
            <v>0</v>
          </cell>
          <cell r="W3011">
            <v>0</v>
          </cell>
        </row>
        <row r="3012">
          <cell r="A3012" t="str">
            <v>454272</v>
          </cell>
          <cell r="B3012" t="str">
            <v>1251</v>
          </cell>
          <cell r="C3012" t="str">
            <v>12</v>
          </cell>
          <cell r="D3012" t="str">
            <v>80</v>
          </cell>
          <cell r="E3012">
            <v>5</v>
          </cell>
          <cell r="G3012">
            <v>0</v>
          </cell>
          <cell r="H3012">
            <v>27103</v>
          </cell>
          <cell r="I3012">
            <v>27090</v>
          </cell>
          <cell r="J3012">
            <v>0</v>
          </cell>
          <cell r="K3012">
            <v>0</v>
          </cell>
          <cell r="L3012">
            <v>1025</v>
          </cell>
          <cell r="M3012">
            <v>1023</v>
          </cell>
          <cell r="N3012">
            <v>0</v>
          </cell>
          <cell r="O3012">
            <v>0</v>
          </cell>
          <cell r="P3012">
            <v>50655</v>
          </cell>
          <cell r="Q3012">
            <v>49495</v>
          </cell>
          <cell r="R3012">
            <v>0</v>
          </cell>
          <cell r="S3012">
            <v>0</v>
          </cell>
          <cell r="T3012">
            <v>7200</v>
          </cell>
          <cell r="U3012">
            <v>7107</v>
          </cell>
          <cell r="V3012">
            <v>0</v>
          </cell>
          <cell r="W3012">
            <v>0</v>
          </cell>
        </row>
        <row r="3013">
          <cell r="A3013" t="str">
            <v>454272</v>
          </cell>
          <cell r="B3013" t="str">
            <v>1251</v>
          </cell>
          <cell r="C3013" t="str">
            <v>12</v>
          </cell>
          <cell r="D3013" t="str">
            <v>80</v>
          </cell>
          <cell r="E3013">
            <v>9</v>
          </cell>
          <cell r="G3013">
            <v>0</v>
          </cell>
          <cell r="H3013">
            <v>331</v>
          </cell>
          <cell r="I3013">
            <v>193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</row>
        <row r="3014">
          <cell r="A3014" t="str">
            <v>454272</v>
          </cell>
          <cell r="B3014" t="str">
            <v>1251</v>
          </cell>
          <cell r="C3014" t="str">
            <v>12</v>
          </cell>
          <cell r="D3014" t="str">
            <v>80</v>
          </cell>
          <cell r="E3014">
            <v>13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</row>
        <row r="3015">
          <cell r="A3015" t="str">
            <v>454272</v>
          </cell>
          <cell r="B3015" t="str">
            <v>1251</v>
          </cell>
          <cell r="C3015" t="str">
            <v>12</v>
          </cell>
          <cell r="D3015" t="str">
            <v>80</v>
          </cell>
          <cell r="E3015">
            <v>17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</row>
        <row r="3016">
          <cell r="A3016" t="str">
            <v>454272</v>
          </cell>
          <cell r="B3016" t="str">
            <v>1251</v>
          </cell>
          <cell r="C3016" t="str">
            <v>12</v>
          </cell>
          <cell r="D3016" t="str">
            <v>80</v>
          </cell>
          <cell r="E3016">
            <v>21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</row>
        <row r="3017">
          <cell r="A3017" t="str">
            <v>454272</v>
          </cell>
          <cell r="B3017" t="str">
            <v>1251</v>
          </cell>
          <cell r="C3017" t="str">
            <v>12</v>
          </cell>
          <cell r="D3017" t="str">
            <v>80</v>
          </cell>
          <cell r="E3017">
            <v>25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</row>
        <row r="3018">
          <cell r="A3018" t="str">
            <v>454272</v>
          </cell>
          <cell r="B3018" t="str">
            <v>1251</v>
          </cell>
          <cell r="C3018" t="str">
            <v>12</v>
          </cell>
          <cell r="D3018" t="str">
            <v>80</v>
          </cell>
          <cell r="E3018">
            <v>29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</row>
        <row r="3019">
          <cell r="A3019" t="str">
            <v>454272</v>
          </cell>
          <cell r="B3019" t="str">
            <v>1251</v>
          </cell>
          <cell r="C3019" t="str">
            <v>12</v>
          </cell>
          <cell r="D3019" t="str">
            <v>80</v>
          </cell>
          <cell r="E3019">
            <v>33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</row>
        <row r="3020">
          <cell r="A3020" t="str">
            <v>454272</v>
          </cell>
          <cell r="B3020" t="str">
            <v>1251</v>
          </cell>
          <cell r="C3020" t="str">
            <v>12</v>
          </cell>
          <cell r="D3020" t="str">
            <v>80</v>
          </cell>
          <cell r="E3020">
            <v>37</v>
          </cell>
          <cell r="G3020">
            <v>0</v>
          </cell>
          <cell r="H3020">
            <v>100</v>
          </cell>
          <cell r="I3020">
            <v>65</v>
          </cell>
          <cell r="J3020">
            <v>0</v>
          </cell>
          <cell r="K3020">
            <v>0</v>
          </cell>
          <cell r="L3020">
            <v>174545</v>
          </cell>
          <cell r="M3020">
            <v>172727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8315</v>
          </cell>
          <cell r="U3020">
            <v>0</v>
          </cell>
          <cell r="V3020">
            <v>0</v>
          </cell>
          <cell r="W3020">
            <v>0</v>
          </cell>
        </row>
        <row r="3021">
          <cell r="A3021" t="str">
            <v>454272</v>
          </cell>
          <cell r="B3021" t="str">
            <v>1251</v>
          </cell>
          <cell r="C3021" t="str">
            <v>12</v>
          </cell>
          <cell r="D3021" t="str">
            <v>80</v>
          </cell>
          <cell r="E3021">
            <v>41</v>
          </cell>
          <cell r="G3021">
            <v>0</v>
          </cell>
          <cell r="H3021">
            <v>1651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</row>
        <row r="3022">
          <cell r="A3022" t="str">
            <v>454272</v>
          </cell>
          <cell r="B3022" t="str">
            <v>1251</v>
          </cell>
          <cell r="C3022" t="str">
            <v>12</v>
          </cell>
          <cell r="D3022" t="str">
            <v>80</v>
          </cell>
          <cell r="E3022">
            <v>45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</row>
        <row r="3023">
          <cell r="A3023" t="str">
            <v>454272</v>
          </cell>
          <cell r="B3023" t="str">
            <v>1251</v>
          </cell>
          <cell r="C3023" t="str">
            <v>12</v>
          </cell>
          <cell r="D3023" t="str">
            <v>80</v>
          </cell>
          <cell r="E3023">
            <v>49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</row>
        <row r="3024">
          <cell r="A3024" t="str">
            <v>454272</v>
          </cell>
          <cell r="B3024" t="str">
            <v>1251</v>
          </cell>
          <cell r="C3024" t="str">
            <v>12</v>
          </cell>
          <cell r="D3024" t="str">
            <v>80</v>
          </cell>
          <cell r="E3024">
            <v>53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</row>
        <row r="3025">
          <cell r="A3025" t="str">
            <v>454272</v>
          </cell>
          <cell r="B3025" t="str">
            <v>1251</v>
          </cell>
          <cell r="C3025" t="str">
            <v>12</v>
          </cell>
          <cell r="D3025" t="str">
            <v>80</v>
          </cell>
          <cell r="E3025">
            <v>57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</row>
        <row r="3026">
          <cell r="A3026" t="str">
            <v>454272</v>
          </cell>
          <cell r="B3026" t="str">
            <v>1251</v>
          </cell>
          <cell r="C3026" t="str">
            <v>12</v>
          </cell>
          <cell r="D3026" t="str">
            <v>80</v>
          </cell>
          <cell r="E3026">
            <v>61</v>
          </cell>
          <cell r="G3026">
            <v>0</v>
          </cell>
          <cell r="H3026">
            <v>9966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</row>
        <row r="3027">
          <cell r="A3027" t="str">
            <v>454272</v>
          </cell>
          <cell r="B3027" t="str">
            <v>1251</v>
          </cell>
          <cell r="C3027" t="str">
            <v>12</v>
          </cell>
          <cell r="D3027" t="str">
            <v>80</v>
          </cell>
          <cell r="E3027">
            <v>65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184511</v>
          </cell>
          <cell r="Q3027">
            <v>172727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</row>
        <row r="3028">
          <cell r="A3028" t="str">
            <v>454272</v>
          </cell>
          <cell r="B3028" t="str">
            <v>1251</v>
          </cell>
          <cell r="C3028" t="str">
            <v>12</v>
          </cell>
          <cell r="D3028" t="str">
            <v>80</v>
          </cell>
          <cell r="E3028">
            <v>69</v>
          </cell>
          <cell r="G3028">
            <v>0</v>
          </cell>
          <cell r="H3028">
            <v>24505</v>
          </cell>
          <cell r="I3028">
            <v>24572</v>
          </cell>
          <cell r="J3028">
            <v>0</v>
          </cell>
          <cell r="K3028">
            <v>0</v>
          </cell>
          <cell r="L3028">
            <v>4010</v>
          </cell>
          <cell r="M3028">
            <v>4009</v>
          </cell>
          <cell r="N3028">
            <v>0</v>
          </cell>
          <cell r="O3028">
            <v>0</v>
          </cell>
          <cell r="P3028">
            <v>0</v>
          </cell>
          <cell r="Q3028">
            <v>165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</row>
        <row r="3029">
          <cell r="A3029" t="str">
            <v>454272</v>
          </cell>
          <cell r="B3029" t="str">
            <v>1251</v>
          </cell>
          <cell r="C3029" t="str">
            <v>12</v>
          </cell>
          <cell r="D3029" t="str">
            <v>80</v>
          </cell>
          <cell r="E3029">
            <v>73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</row>
        <row r="3030">
          <cell r="A3030" t="str">
            <v>454272</v>
          </cell>
          <cell r="B3030" t="str">
            <v>1251</v>
          </cell>
          <cell r="C3030" t="str">
            <v>12</v>
          </cell>
          <cell r="D3030" t="str">
            <v>80</v>
          </cell>
          <cell r="E3030">
            <v>77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</row>
        <row r="3031">
          <cell r="A3031" t="str">
            <v>454272</v>
          </cell>
          <cell r="B3031" t="str">
            <v>1251</v>
          </cell>
          <cell r="C3031" t="str">
            <v>12</v>
          </cell>
          <cell r="D3031" t="str">
            <v>80</v>
          </cell>
          <cell r="E3031">
            <v>81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</row>
        <row r="3032">
          <cell r="A3032" t="str">
            <v>454272</v>
          </cell>
          <cell r="B3032" t="str">
            <v>1251</v>
          </cell>
          <cell r="C3032" t="str">
            <v>12</v>
          </cell>
          <cell r="D3032" t="str">
            <v>80</v>
          </cell>
          <cell r="E3032">
            <v>85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</row>
        <row r="3033">
          <cell r="A3033" t="str">
            <v>454272</v>
          </cell>
          <cell r="B3033" t="str">
            <v>1251</v>
          </cell>
          <cell r="C3033" t="str">
            <v>12</v>
          </cell>
          <cell r="D3033" t="str">
            <v>80</v>
          </cell>
          <cell r="E3033">
            <v>89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</row>
        <row r="3034">
          <cell r="A3034" t="str">
            <v>454272</v>
          </cell>
          <cell r="B3034" t="str">
            <v>1251</v>
          </cell>
          <cell r="C3034" t="str">
            <v>12</v>
          </cell>
          <cell r="D3034" t="str">
            <v>80</v>
          </cell>
          <cell r="E3034">
            <v>93</v>
          </cell>
          <cell r="G3034">
            <v>0</v>
          </cell>
          <cell r="H3034">
            <v>0</v>
          </cell>
          <cell r="I3034">
            <v>157</v>
          </cell>
          <cell r="J3034">
            <v>0</v>
          </cell>
          <cell r="K3034">
            <v>0</v>
          </cell>
          <cell r="L3034">
            <v>1939</v>
          </cell>
          <cell r="M3034">
            <v>1782</v>
          </cell>
          <cell r="N3034">
            <v>0</v>
          </cell>
          <cell r="O3034">
            <v>0</v>
          </cell>
          <cell r="P3034">
            <v>0</v>
          </cell>
          <cell r="Q3034">
            <v>11598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</row>
        <row r="3035">
          <cell r="A3035" t="str">
            <v>454272</v>
          </cell>
          <cell r="B3035" t="str">
            <v>1251</v>
          </cell>
          <cell r="C3035" t="str">
            <v>12</v>
          </cell>
          <cell r="D3035" t="str">
            <v>80</v>
          </cell>
          <cell r="E3035">
            <v>97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1939</v>
          </cell>
          <cell r="M3035">
            <v>13537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</row>
        <row r="3036">
          <cell r="A3036" t="str">
            <v>454272</v>
          </cell>
          <cell r="B3036" t="str">
            <v>1251</v>
          </cell>
          <cell r="C3036" t="str">
            <v>12</v>
          </cell>
          <cell r="D3036" t="str">
            <v>80</v>
          </cell>
          <cell r="E3036">
            <v>101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</row>
        <row r="3037">
          <cell r="A3037" t="str">
            <v>454272</v>
          </cell>
          <cell r="B3037" t="str">
            <v>1251</v>
          </cell>
          <cell r="C3037" t="str">
            <v>12</v>
          </cell>
          <cell r="D3037" t="str">
            <v>80</v>
          </cell>
          <cell r="E3037">
            <v>105</v>
          </cell>
          <cell r="G3037">
            <v>0</v>
          </cell>
          <cell r="H3037">
            <v>426</v>
          </cell>
          <cell r="I3037">
            <v>426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426</v>
          </cell>
          <cell r="U3037">
            <v>426</v>
          </cell>
          <cell r="V3037">
            <v>0</v>
          </cell>
          <cell r="W3037">
            <v>0</v>
          </cell>
        </row>
        <row r="3038">
          <cell r="A3038" t="str">
            <v>454272</v>
          </cell>
          <cell r="B3038" t="str">
            <v>1251</v>
          </cell>
          <cell r="C3038" t="str">
            <v>12</v>
          </cell>
          <cell r="D3038" t="str">
            <v>80</v>
          </cell>
          <cell r="E3038">
            <v>109</v>
          </cell>
          <cell r="G3038">
            <v>0</v>
          </cell>
          <cell r="H3038">
            <v>8461</v>
          </cell>
          <cell r="I3038">
            <v>7261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</row>
        <row r="3039">
          <cell r="A3039" t="str">
            <v>454272</v>
          </cell>
          <cell r="B3039" t="str">
            <v>1251</v>
          </cell>
          <cell r="C3039" t="str">
            <v>12</v>
          </cell>
          <cell r="D3039" t="str">
            <v>80</v>
          </cell>
          <cell r="E3039">
            <v>113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8887</v>
          </cell>
          <cell r="Q3039">
            <v>7687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</row>
        <row r="3040">
          <cell r="A3040" t="str">
            <v>454272</v>
          </cell>
          <cell r="B3040" t="str">
            <v>1251</v>
          </cell>
          <cell r="C3040" t="str">
            <v>12</v>
          </cell>
          <cell r="D3040" t="str">
            <v>80</v>
          </cell>
          <cell r="E3040">
            <v>117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</row>
        <row r="3041">
          <cell r="A3041" t="str">
            <v>454272</v>
          </cell>
          <cell r="B3041" t="str">
            <v>1251</v>
          </cell>
          <cell r="C3041" t="str">
            <v>12</v>
          </cell>
          <cell r="D3041" t="str">
            <v>80</v>
          </cell>
          <cell r="E3041">
            <v>121</v>
          </cell>
          <cell r="G3041">
            <v>0</v>
          </cell>
          <cell r="H3041">
            <v>39341</v>
          </cell>
          <cell r="I3041">
            <v>49970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145170</v>
          </cell>
          <cell r="Q3041">
            <v>145099</v>
          </cell>
          <cell r="R3041">
            <v>0</v>
          </cell>
          <cell r="S3041">
            <v>0</v>
          </cell>
          <cell r="T3041">
            <v>0</v>
          </cell>
          <cell r="U3041">
            <v>-22342</v>
          </cell>
          <cell r="V3041">
            <v>0</v>
          </cell>
          <cell r="W3041">
            <v>0</v>
          </cell>
        </row>
        <row r="3042">
          <cell r="A3042" t="str">
            <v>454272</v>
          </cell>
          <cell r="B3042" t="str">
            <v>1251</v>
          </cell>
          <cell r="C3042" t="str">
            <v>12</v>
          </cell>
          <cell r="D3042" t="str">
            <v>80</v>
          </cell>
          <cell r="E3042">
            <v>125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</row>
        <row r="3043">
          <cell r="A3043" t="str">
            <v>454272</v>
          </cell>
          <cell r="B3043" t="str">
            <v>1251</v>
          </cell>
          <cell r="C3043" t="str">
            <v>12</v>
          </cell>
          <cell r="D3043" t="str">
            <v>80</v>
          </cell>
          <cell r="E3043">
            <v>129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</row>
        <row r="3044">
          <cell r="A3044" t="str">
            <v>454272</v>
          </cell>
          <cell r="B3044" t="str">
            <v>1251</v>
          </cell>
          <cell r="C3044" t="str">
            <v>12</v>
          </cell>
          <cell r="D3044" t="str">
            <v>80</v>
          </cell>
          <cell r="E3044">
            <v>133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1824</v>
          </cell>
          <cell r="R3044">
            <v>0</v>
          </cell>
          <cell r="S3044">
            <v>0</v>
          </cell>
          <cell r="T3044">
            <v>0</v>
          </cell>
          <cell r="U3044">
            <v>1824</v>
          </cell>
          <cell r="V3044">
            <v>0</v>
          </cell>
          <cell r="W3044">
            <v>0</v>
          </cell>
        </row>
        <row r="3045">
          <cell r="A3045" t="str">
            <v>454272</v>
          </cell>
          <cell r="B3045" t="str">
            <v>1251</v>
          </cell>
          <cell r="C3045" t="str">
            <v>12</v>
          </cell>
          <cell r="D3045" t="str">
            <v>80</v>
          </cell>
          <cell r="E3045">
            <v>137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</row>
        <row r="3046">
          <cell r="A3046" t="str">
            <v>454272</v>
          </cell>
          <cell r="B3046" t="str">
            <v>1251</v>
          </cell>
          <cell r="C3046" t="str">
            <v>12</v>
          </cell>
          <cell r="D3046" t="str">
            <v>80</v>
          </cell>
          <cell r="E3046">
            <v>141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</row>
        <row r="3047">
          <cell r="A3047" t="str">
            <v>454272</v>
          </cell>
          <cell r="B3047" t="str">
            <v>1251</v>
          </cell>
          <cell r="C3047" t="str">
            <v>12</v>
          </cell>
          <cell r="D3047" t="str">
            <v>80</v>
          </cell>
          <cell r="E3047">
            <v>145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664</v>
          </cell>
          <cell r="N3047">
            <v>0</v>
          </cell>
          <cell r="O3047">
            <v>0</v>
          </cell>
          <cell r="P3047">
            <v>0</v>
          </cell>
          <cell r="Q3047">
            <v>664</v>
          </cell>
          <cell r="R3047">
            <v>0</v>
          </cell>
          <cell r="S3047">
            <v>0</v>
          </cell>
          <cell r="T3047">
            <v>0</v>
          </cell>
          <cell r="U3047">
            <v>-1160</v>
          </cell>
          <cell r="V3047">
            <v>0</v>
          </cell>
          <cell r="W3047">
            <v>0</v>
          </cell>
        </row>
        <row r="3048">
          <cell r="A3048" t="str">
            <v>454272</v>
          </cell>
          <cell r="B3048" t="str">
            <v>1251</v>
          </cell>
          <cell r="C3048" t="str">
            <v>12</v>
          </cell>
          <cell r="D3048" t="str">
            <v>80</v>
          </cell>
          <cell r="E3048">
            <v>149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</row>
        <row r="3049">
          <cell r="A3049" t="str">
            <v>454272</v>
          </cell>
          <cell r="B3049" t="str">
            <v>1251</v>
          </cell>
          <cell r="C3049" t="str">
            <v>12</v>
          </cell>
          <cell r="D3049" t="str">
            <v>80</v>
          </cell>
          <cell r="E3049">
            <v>153</v>
          </cell>
          <cell r="G3049">
            <v>0</v>
          </cell>
          <cell r="H3049">
            <v>0</v>
          </cell>
          <cell r="I3049">
            <v>21182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21182</v>
          </cell>
          <cell r="R3049">
            <v>0</v>
          </cell>
          <cell r="S3049">
            <v>130</v>
          </cell>
          <cell r="T3049">
            <v>130</v>
          </cell>
          <cell r="U3049">
            <v>143</v>
          </cell>
          <cell r="V3049">
            <v>0</v>
          </cell>
          <cell r="W3049">
            <v>0</v>
          </cell>
        </row>
        <row r="3050">
          <cell r="A3050" t="str">
            <v>454272</v>
          </cell>
          <cell r="B3050" t="str">
            <v>1251</v>
          </cell>
          <cell r="C3050" t="str">
            <v>12</v>
          </cell>
          <cell r="D3050" t="str">
            <v>80</v>
          </cell>
          <cell r="E3050">
            <v>157</v>
          </cell>
          <cell r="G3050">
            <v>0</v>
          </cell>
          <cell r="H3050">
            <v>0</v>
          </cell>
          <cell r="I3050">
            <v>155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</row>
        <row r="3051">
          <cell r="A3051" t="str">
            <v>450197</v>
          </cell>
          <cell r="B3051" t="str">
            <v>1251</v>
          </cell>
          <cell r="C3051" t="str">
            <v>12</v>
          </cell>
          <cell r="D3051" t="str">
            <v>01</v>
          </cell>
          <cell r="E3051">
            <v>1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11</v>
          </cell>
          <cell r="L3051">
            <v>8</v>
          </cell>
          <cell r="M3051">
            <v>1164</v>
          </cell>
          <cell r="N3051">
            <v>93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1175</v>
          </cell>
          <cell r="T3051">
            <v>101</v>
          </cell>
          <cell r="U3051">
            <v>0</v>
          </cell>
          <cell r="V3051">
            <v>0</v>
          </cell>
          <cell r="W3051">
            <v>0</v>
          </cell>
        </row>
        <row r="3052">
          <cell r="A3052" t="str">
            <v>450197</v>
          </cell>
          <cell r="B3052" t="str">
            <v>1251</v>
          </cell>
          <cell r="C3052" t="str">
            <v>12</v>
          </cell>
          <cell r="D3052" t="str">
            <v>01</v>
          </cell>
          <cell r="E3052">
            <v>8</v>
          </cell>
          <cell r="G3052">
            <v>917215</v>
          </cell>
          <cell r="H3052">
            <v>904594</v>
          </cell>
          <cell r="I3052">
            <v>76005</v>
          </cell>
          <cell r="J3052">
            <v>42253</v>
          </cell>
          <cell r="K3052">
            <v>5204</v>
          </cell>
          <cell r="L3052">
            <v>7853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</row>
        <row r="3053">
          <cell r="A3053" t="str">
            <v>450197</v>
          </cell>
          <cell r="B3053" t="str">
            <v>1251</v>
          </cell>
          <cell r="C3053" t="str">
            <v>12</v>
          </cell>
          <cell r="D3053" t="str">
            <v>01</v>
          </cell>
          <cell r="E3053">
            <v>15</v>
          </cell>
          <cell r="G3053">
            <v>0</v>
          </cell>
          <cell r="H3053">
            <v>0</v>
          </cell>
          <cell r="I3053">
            <v>998424</v>
          </cell>
          <cell r="J3053">
            <v>954700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66</v>
          </cell>
          <cell r="P3053">
            <v>41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</row>
        <row r="3054">
          <cell r="A3054" t="str">
            <v>450197</v>
          </cell>
          <cell r="B3054" t="str">
            <v>1251</v>
          </cell>
          <cell r="C3054" t="str">
            <v>12</v>
          </cell>
          <cell r="D3054" t="str">
            <v>01</v>
          </cell>
          <cell r="E3054">
            <v>22</v>
          </cell>
          <cell r="G3054">
            <v>0</v>
          </cell>
          <cell r="H3054">
            <v>0</v>
          </cell>
          <cell r="I3054">
            <v>66</v>
          </cell>
          <cell r="J3054">
            <v>41</v>
          </cell>
          <cell r="K3054">
            <v>1443</v>
          </cell>
          <cell r="L3054">
            <v>1349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</row>
        <row r="3055">
          <cell r="A3055" t="str">
            <v>450197</v>
          </cell>
          <cell r="B3055" t="str">
            <v>1251</v>
          </cell>
          <cell r="C3055" t="str">
            <v>12</v>
          </cell>
          <cell r="D3055" t="str">
            <v>01</v>
          </cell>
          <cell r="E3055">
            <v>29</v>
          </cell>
          <cell r="G3055">
            <v>1443</v>
          </cell>
          <cell r="H3055">
            <v>1349</v>
          </cell>
          <cell r="I3055">
            <v>1001108</v>
          </cell>
          <cell r="J3055">
            <v>956191</v>
          </cell>
          <cell r="K3055">
            <v>2942</v>
          </cell>
          <cell r="L3055">
            <v>2912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7</v>
          </cell>
          <cell r="T3055">
            <v>7</v>
          </cell>
          <cell r="U3055">
            <v>0</v>
          </cell>
          <cell r="V3055">
            <v>0</v>
          </cell>
          <cell r="W3055">
            <v>0</v>
          </cell>
        </row>
        <row r="3056">
          <cell r="A3056" t="str">
            <v>450197</v>
          </cell>
          <cell r="B3056" t="str">
            <v>1251</v>
          </cell>
          <cell r="C3056" t="str">
            <v>12</v>
          </cell>
          <cell r="D3056" t="str">
            <v>01</v>
          </cell>
          <cell r="E3056">
            <v>36</v>
          </cell>
          <cell r="G3056">
            <v>0</v>
          </cell>
          <cell r="H3056">
            <v>0</v>
          </cell>
          <cell r="I3056">
            <v>2949</v>
          </cell>
          <cell r="J3056">
            <v>2919</v>
          </cell>
          <cell r="K3056">
            <v>1077</v>
          </cell>
          <cell r="L3056">
            <v>3182</v>
          </cell>
          <cell r="M3056">
            <v>158</v>
          </cell>
          <cell r="N3056">
            <v>379</v>
          </cell>
          <cell r="O3056">
            <v>0</v>
          </cell>
          <cell r="P3056">
            <v>0</v>
          </cell>
          <cell r="Q3056">
            <v>19</v>
          </cell>
          <cell r="R3056">
            <v>13</v>
          </cell>
          <cell r="S3056">
            <v>19</v>
          </cell>
          <cell r="T3056">
            <v>13</v>
          </cell>
          <cell r="U3056">
            <v>0</v>
          </cell>
          <cell r="V3056">
            <v>0</v>
          </cell>
          <cell r="W3056">
            <v>0</v>
          </cell>
        </row>
        <row r="3057">
          <cell r="A3057" t="str">
            <v>450197</v>
          </cell>
          <cell r="B3057" t="str">
            <v>1251</v>
          </cell>
          <cell r="C3057" t="str">
            <v>12</v>
          </cell>
          <cell r="D3057" t="str">
            <v>01</v>
          </cell>
          <cell r="E3057">
            <v>43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1254</v>
          </cell>
          <cell r="P3057">
            <v>3574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</row>
        <row r="3058">
          <cell r="A3058" t="str">
            <v>450197</v>
          </cell>
          <cell r="B3058" t="str">
            <v>1251</v>
          </cell>
          <cell r="C3058" t="str">
            <v>12</v>
          </cell>
          <cell r="D3058" t="str">
            <v>01</v>
          </cell>
          <cell r="E3058">
            <v>50</v>
          </cell>
          <cell r="G3058">
            <v>0</v>
          </cell>
          <cell r="H3058">
            <v>0</v>
          </cell>
          <cell r="I3058">
            <v>349</v>
          </cell>
          <cell r="J3058">
            <v>413</v>
          </cell>
          <cell r="K3058">
            <v>1047</v>
          </cell>
          <cell r="L3058">
            <v>5834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1396</v>
          </cell>
          <cell r="R3058">
            <v>6247</v>
          </cell>
          <cell r="S3058">
            <v>16</v>
          </cell>
          <cell r="T3058">
            <v>42</v>
          </cell>
          <cell r="U3058">
            <v>0</v>
          </cell>
          <cell r="V3058">
            <v>0</v>
          </cell>
          <cell r="W3058">
            <v>0</v>
          </cell>
        </row>
        <row r="3059">
          <cell r="A3059" t="str">
            <v>450197</v>
          </cell>
          <cell r="B3059" t="str">
            <v>1251</v>
          </cell>
          <cell r="C3059" t="str">
            <v>12</v>
          </cell>
          <cell r="D3059" t="str">
            <v>01</v>
          </cell>
          <cell r="E3059">
            <v>57</v>
          </cell>
          <cell r="G3059">
            <v>6582</v>
          </cell>
          <cell r="H3059">
            <v>4166</v>
          </cell>
          <cell r="I3059">
            <v>8646</v>
          </cell>
          <cell r="J3059">
            <v>0</v>
          </cell>
          <cell r="K3059">
            <v>0</v>
          </cell>
          <cell r="L3059">
            <v>0</v>
          </cell>
          <cell r="M3059">
            <v>15244</v>
          </cell>
          <cell r="N3059">
            <v>4208</v>
          </cell>
          <cell r="O3059">
            <v>20843</v>
          </cell>
          <cell r="P3059">
            <v>16948</v>
          </cell>
          <cell r="Q3059">
            <v>1021951</v>
          </cell>
          <cell r="R3059">
            <v>973139</v>
          </cell>
          <cell r="S3059">
            <v>258895</v>
          </cell>
          <cell r="T3059">
            <v>258895</v>
          </cell>
          <cell r="U3059">
            <v>0</v>
          </cell>
          <cell r="V3059">
            <v>0</v>
          </cell>
          <cell r="W3059">
            <v>0</v>
          </cell>
        </row>
        <row r="3060">
          <cell r="A3060" t="str">
            <v>450197</v>
          </cell>
          <cell r="B3060" t="str">
            <v>1251</v>
          </cell>
          <cell r="C3060" t="str">
            <v>12</v>
          </cell>
          <cell r="D3060" t="str">
            <v>01</v>
          </cell>
          <cell r="E3060">
            <v>64</v>
          </cell>
          <cell r="G3060">
            <v>728460</v>
          </cell>
          <cell r="H3060">
            <v>691397</v>
          </cell>
          <cell r="I3060">
            <v>0</v>
          </cell>
          <cell r="J3060">
            <v>0</v>
          </cell>
          <cell r="K3060">
            <v>987355</v>
          </cell>
          <cell r="L3060">
            <v>950292</v>
          </cell>
          <cell r="M3060">
            <v>15239</v>
          </cell>
          <cell r="N3060">
            <v>9131</v>
          </cell>
          <cell r="O3060">
            <v>15239</v>
          </cell>
          <cell r="P3060">
            <v>9131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</row>
        <row r="3061">
          <cell r="A3061" t="str">
            <v>450197</v>
          </cell>
          <cell r="B3061" t="str">
            <v>1251</v>
          </cell>
          <cell r="C3061" t="str">
            <v>12</v>
          </cell>
          <cell r="D3061" t="str">
            <v>01</v>
          </cell>
          <cell r="E3061">
            <v>71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15239</v>
          </cell>
          <cell r="N3061">
            <v>9131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</row>
        <row r="3062">
          <cell r="A3062" t="str">
            <v>450197</v>
          </cell>
          <cell r="B3062" t="str">
            <v>1251</v>
          </cell>
          <cell r="C3062" t="str">
            <v>12</v>
          </cell>
          <cell r="D3062" t="str">
            <v>01</v>
          </cell>
          <cell r="E3062">
            <v>78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15239</v>
          </cell>
          <cell r="P3062">
            <v>9131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</row>
        <row r="3063">
          <cell r="A3063" t="str">
            <v>450197</v>
          </cell>
          <cell r="B3063" t="str">
            <v>1251</v>
          </cell>
          <cell r="C3063" t="str">
            <v>12</v>
          </cell>
          <cell r="D3063" t="str">
            <v>01</v>
          </cell>
          <cell r="E3063">
            <v>85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3074</v>
          </cell>
          <cell r="N3063">
            <v>2446</v>
          </cell>
          <cell r="O3063">
            <v>3074</v>
          </cell>
          <cell r="P3063">
            <v>2446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</row>
        <row r="3064">
          <cell r="A3064" t="str">
            <v>450197</v>
          </cell>
          <cell r="B3064" t="str">
            <v>1251</v>
          </cell>
          <cell r="C3064" t="str">
            <v>12</v>
          </cell>
          <cell r="D3064" t="str">
            <v>01</v>
          </cell>
          <cell r="E3064">
            <v>92</v>
          </cell>
          <cell r="G3064">
            <v>14001</v>
          </cell>
          <cell r="H3064">
            <v>9024</v>
          </cell>
          <cell r="I3064">
            <v>11132</v>
          </cell>
          <cell r="J3064">
            <v>5765</v>
          </cell>
          <cell r="K3064">
            <v>2869</v>
          </cell>
          <cell r="L3064">
            <v>3259</v>
          </cell>
          <cell r="M3064">
            <v>881</v>
          </cell>
          <cell r="N3064">
            <v>922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</row>
        <row r="3065">
          <cell r="A3065" t="str">
            <v>450197</v>
          </cell>
          <cell r="B3065" t="str">
            <v>1251</v>
          </cell>
          <cell r="C3065" t="str">
            <v>12</v>
          </cell>
          <cell r="D3065" t="str">
            <v>01</v>
          </cell>
          <cell r="E3065">
            <v>99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</row>
        <row r="3066">
          <cell r="A3066" t="str">
            <v>450197</v>
          </cell>
          <cell r="B3066" t="str">
            <v>1251</v>
          </cell>
          <cell r="C3066" t="str">
            <v>12</v>
          </cell>
          <cell r="D3066" t="str">
            <v>01</v>
          </cell>
          <cell r="E3066">
            <v>106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643</v>
          </cell>
          <cell r="N3066">
            <v>758</v>
          </cell>
          <cell r="O3066">
            <v>238</v>
          </cell>
          <cell r="P3066">
            <v>164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</row>
        <row r="3067">
          <cell r="A3067" t="str">
            <v>450197</v>
          </cell>
          <cell r="B3067" t="str">
            <v>1251</v>
          </cell>
          <cell r="C3067" t="str">
            <v>12</v>
          </cell>
          <cell r="D3067" t="str">
            <v>01</v>
          </cell>
          <cell r="E3067">
            <v>113</v>
          </cell>
          <cell r="G3067">
            <v>14882</v>
          </cell>
          <cell r="H3067">
            <v>9946</v>
          </cell>
          <cell r="I3067">
            <v>0</v>
          </cell>
          <cell r="J3067">
            <v>0</v>
          </cell>
          <cell r="K3067">
            <v>1401</v>
          </cell>
          <cell r="L3067">
            <v>1324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</row>
        <row r="3068">
          <cell r="A3068" t="str">
            <v>450197</v>
          </cell>
          <cell r="B3068" t="str">
            <v>1251</v>
          </cell>
          <cell r="C3068" t="str">
            <v>12</v>
          </cell>
          <cell r="D3068" t="str">
            <v>01</v>
          </cell>
          <cell r="E3068">
            <v>120</v>
          </cell>
          <cell r="G3068">
            <v>1401</v>
          </cell>
          <cell r="H3068">
            <v>1324</v>
          </cell>
          <cell r="I3068">
            <v>19357</v>
          </cell>
          <cell r="J3068">
            <v>13716</v>
          </cell>
          <cell r="K3068">
            <v>1021951</v>
          </cell>
          <cell r="L3068">
            <v>973139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</row>
        <row r="3069">
          <cell r="A3069" t="str">
            <v>450197</v>
          </cell>
          <cell r="B3069" t="str">
            <v>1251</v>
          </cell>
          <cell r="C3069" t="str">
            <v>12</v>
          </cell>
          <cell r="D3069" t="str">
            <v>02</v>
          </cell>
          <cell r="E3069">
            <v>1</v>
          </cell>
          <cell r="G3069">
            <v>758229</v>
          </cell>
          <cell r="H3069">
            <v>753059</v>
          </cell>
          <cell r="I3069">
            <v>750747</v>
          </cell>
          <cell r="J3069">
            <v>0</v>
          </cell>
          <cell r="K3069">
            <v>0</v>
          </cell>
          <cell r="L3069">
            <v>0</v>
          </cell>
          <cell r="M3069">
            <v>116</v>
          </cell>
          <cell r="N3069">
            <v>116</v>
          </cell>
          <cell r="O3069">
            <v>113</v>
          </cell>
          <cell r="P3069">
            <v>24373</v>
          </cell>
          <cell r="Q3069">
            <v>23551</v>
          </cell>
          <cell r="R3069">
            <v>22801</v>
          </cell>
          <cell r="S3069">
            <v>814</v>
          </cell>
          <cell r="T3069">
            <v>3096</v>
          </cell>
          <cell r="U3069">
            <v>2931</v>
          </cell>
          <cell r="V3069">
            <v>0</v>
          </cell>
          <cell r="W3069">
            <v>0</v>
          </cell>
        </row>
        <row r="3070">
          <cell r="A3070" t="str">
            <v>450197</v>
          </cell>
          <cell r="B3070" t="str">
            <v>1251</v>
          </cell>
          <cell r="C3070" t="str">
            <v>12</v>
          </cell>
          <cell r="D3070" t="str">
            <v>02</v>
          </cell>
          <cell r="E3070">
            <v>6</v>
          </cell>
          <cell r="G3070">
            <v>0</v>
          </cell>
          <cell r="H3070">
            <v>0</v>
          </cell>
          <cell r="I3070">
            <v>0</v>
          </cell>
          <cell r="J3070">
            <v>783532</v>
          </cell>
          <cell r="K3070">
            <v>779822</v>
          </cell>
          <cell r="L3070">
            <v>776592</v>
          </cell>
          <cell r="M3070">
            <v>25180</v>
          </cell>
          <cell r="N3070">
            <v>27291</v>
          </cell>
          <cell r="O3070">
            <v>27166</v>
          </cell>
          <cell r="P3070">
            <v>808712</v>
          </cell>
          <cell r="Q3070">
            <v>807113</v>
          </cell>
          <cell r="R3070">
            <v>803758</v>
          </cell>
          <cell r="S3070">
            <v>523</v>
          </cell>
          <cell r="T3070">
            <v>1154</v>
          </cell>
          <cell r="U3070">
            <v>1019</v>
          </cell>
          <cell r="V3070">
            <v>0</v>
          </cell>
          <cell r="W3070">
            <v>0</v>
          </cell>
        </row>
        <row r="3071">
          <cell r="A3071" t="str">
            <v>450197</v>
          </cell>
          <cell r="B3071" t="str">
            <v>1251</v>
          </cell>
          <cell r="C3071" t="str">
            <v>12</v>
          </cell>
          <cell r="D3071" t="str">
            <v>02</v>
          </cell>
          <cell r="E3071">
            <v>11</v>
          </cell>
          <cell r="G3071">
            <v>0</v>
          </cell>
          <cell r="H3071">
            <v>2914</v>
          </cell>
          <cell r="I3071">
            <v>2914</v>
          </cell>
          <cell r="J3071">
            <v>41479</v>
          </cell>
          <cell r="K3071">
            <v>41293</v>
          </cell>
          <cell r="L3071">
            <v>41182</v>
          </cell>
          <cell r="M3071">
            <v>16502</v>
          </cell>
          <cell r="N3071">
            <v>27555</v>
          </cell>
          <cell r="O3071">
            <v>26852</v>
          </cell>
          <cell r="P3071">
            <v>58504</v>
          </cell>
          <cell r="Q3071">
            <v>72916</v>
          </cell>
          <cell r="R3071">
            <v>71967</v>
          </cell>
          <cell r="S3071">
            <v>113</v>
          </cell>
          <cell r="T3071">
            <v>2190</v>
          </cell>
          <cell r="U3071">
            <v>2171</v>
          </cell>
          <cell r="V3071">
            <v>0</v>
          </cell>
          <cell r="W3071">
            <v>0</v>
          </cell>
        </row>
        <row r="3072">
          <cell r="A3072" t="str">
            <v>450197</v>
          </cell>
          <cell r="B3072" t="str">
            <v>1251</v>
          </cell>
          <cell r="C3072" t="str">
            <v>12</v>
          </cell>
          <cell r="D3072" t="str">
            <v>02</v>
          </cell>
          <cell r="E3072">
            <v>16</v>
          </cell>
          <cell r="G3072">
            <v>58617</v>
          </cell>
          <cell r="H3072">
            <v>75106</v>
          </cell>
          <cell r="I3072">
            <v>74138</v>
          </cell>
          <cell r="J3072">
            <v>5371</v>
          </cell>
          <cell r="K3072">
            <v>0</v>
          </cell>
          <cell r="L3072">
            <v>0</v>
          </cell>
          <cell r="M3072">
            <v>12850</v>
          </cell>
          <cell r="N3072">
            <v>12877</v>
          </cell>
          <cell r="O3072">
            <v>10212</v>
          </cell>
          <cell r="P3072">
            <v>12253</v>
          </cell>
          <cell r="Q3072">
            <v>13637</v>
          </cell>
          <cell r="R3072">
            <v>11591</v>
          </cell>
          <cell r="S3072">
            <v>120</v>
          </cell>
          <cell r="T3072">
            <v>135</v>
          </cell>
          <cell r="U3072">
            <v>133</v>
          </cell>
          <cell r="V3072">
            <v>0</v>
          </cell>
          <cell r="W3072">
            <v>0</v>
          </cell>
        </row>
        <row r="3073">
          <cell r="A3073" t="str">
            <v>450197</v>
          </cell>
          <cell r="B3073" t="str">
            <v>1251</v>
          </cell>
          <cell r="C3073" t="str">
            <v>12</v>
          </cell>
          <cell r="D3073" t="str">
            <v>02</v>
          </cell>
          <cell r="E3073">
            <v>21</v>
          </cell>
          <cell r="G3073">
            <v>0</v>
          </cell>
          <cell r="H3073">
            <v>0</v>
          </cell>
          <cell r="I3073">
            <v>0</v>
          </cell>
          <cell r="J3073">
            <v>4419</v>
          </cell>
          <cell r="K3073">
            <v>10772</v>
          </cell>
          <cell r="L3073">
            <v>9802</v>
          </cell>
          <cell r="M3073">
            <v>29642</v>
          </cell>
          <cell r="N3073">
            <v>37421</v>
          </cell>
          <cell r="O3073">
            <v>31738</v>
          </cell>
          <cell r="P3073">
            <v>13</v>
          </cell>
          <cell r="Q3073">
            <v>329</v>
          </cell>
          <cell r="R3073">
            <v>314</v>
          </cell>
          <cell r="S3073">
            <v>29655</v>
          </cell>
          <cell r="T3073">
            <v>37750</v>
          </cell>
          <cell r="U3073">
            <v>32052</v>
          </cell>
          <cell r="V3073">
            <v>0</v>
          </cell>
          <cell r="W3073">
            <v>0</v>
          </cell>
        </row>
        <row r="3074">
          <cell r="A3074" t="str">
            <v>450197</v>
          </cell>
          <cell r="B3074" t="str">
            <v>1251</v>
          </cell>
          <cell r="C3074" t="str">
            <v>12</v>
          </cell>
          <cell r="D3074" t="str">
            <v>02</v>
          </cell>
          <cell r="E3074">
            <v>26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4794</v>
          </cell>
          <cell r="N3074">
            <v>3293</v>
          </cell>
          <cell r="O3074">
            <v>3057</v>
          </cell>
          <cell r="P3074">
            <v>15610</v>
          </cell>
          <cell r="Q3074">
            <v>14289</v>
          </cell>
          <cell r="R3074">
            <v>14007</v>
          </cell>
          <cell r="S3074">
            <v>3936</v>
          </cell>
          <cell r="T3074">
            <v>5027</v>
          </cell>
          <cell r="U3074">
            <v>4775</v>
          </cell>
          <cell r="V3074">
            <v>0</v>
          </cell>
          <cell r="W3074">
            <v>0</v>
          </cell>
        </row>
        <row r="3075">
          <cell r="A3075" t="str">
            <v>450197</v>
          </cell>
          <cell r="B3075" t="str">
            <v>1251</v>
          </cell>
          <cell r="C3075" t="str">
            <v>12</v>
          </cell>
          <cell r="D3075" t="str">
            <v>02</v>
          </cell>
          <cell r="E3075">
            <v>31</v>
          </cell>
          <cell r="G3075">
            <v>24340</v>
          </cell>
          <cell r="H3075">
            <v>22609</v>
          </cell>
          <cell r="I3075">
            <v>21839</v>
          </cell>
          <cell r="J3075">
            <v>606</v>
          </cell>
          <cell r="K3075">
            <v>1062</v>
          </cell>
          <cell r="L3075">
            <v>981</v>
          </cell>
          <cell r="M3075">
            <v>24946</v>
          </cell>
          <cell r="N3075">
            <v>23671</v>
          </cell>
          <cell r="O3075">
            <v>22820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</row>
        <row r="3076">
          <cell r="A3076" t="str">
            <v>450197</v>
          </cell>
          <cell r="B3076" t="str">
            <v>1251</v>
          </cell>
          <cell r="C3076" t="str">
            <v>12</v>
          </cell>
          <cell r="D3076" t="str">
            <v>02</v>
          </cell>
          <cell r="E3076">
            <v>36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112486</v>
          </cell>
          <cell r="T3076">
            <v>132946</v>
          </cell>
          <cell r="U3076">
            <v>125544</v>
          </cell>
          <cell r="V3076">
            <v>0</v>
          </cell>
          <cell r="W3076">
            <v>0</v>
          </cell>
        </row>
        <row r="3077">
          <cell r="A3077" t="str">
            <v>450197</v>
          </cell>
          <cell r="B3077" t="str">
            <v>1251</v>
          </cell>
          <cell r="C3077" t="str">
            <v>12</v>
          </cell>
          <cell r="D3077" t="str">
            <v>02</v>
          </cell>
          <cell r="E3077">
            <v>41</v>
          </cell>
          <cell r="G3077">
            <v>732</v>
          </cell>
          <cell r="H3077">
            <v>3581</v>
          </cell>
          <cell r="I3077">
            <v>3466</v>
          </cell>
          <cell r="J3077">
            <v>118589</v>
          </cell>
          <cell r="K3077">
            <v>136527</v>
          </cell>
          <cell r="L3077">
            <v>129010</v>
          </cell>
          <cell r="M3077">
            <v>19198</v>
          </cell>
          <cell r="N3077">
            <v>36577</v>
          </cell>
          <cell r="O3077">
            <v>34617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</row>
        <row r="3078">
          <cell r="A3078" t="str">
            <v>450197</v>
          </cell>
          <cell r="B3078" t="str">
            <v>1251</v>
          </cell>
          <cell r="C3078" t="str">
            <v>12</v>
          </cell>
          <cell r="D3078" t="str">
            <v>02</v>
          </cell>
          <cell r="E3078">
            <v>46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19198</v>
          </cell>
          <cell r="Q3078">
            <v>36577</v>
          </cell>
          <cell r="R3078">
            <v>34617</v>
          </cell>
          <cell r="S3078">
            <v>946499</v>
          </cell>
          <cell r="T3078">
            <v>980217</v>
          </cell>
          <cell r="U3078">
            <v>967385</v>
          </cell>
          <cell r="V3078">
            <v>0</v>
          </cell>
          <cell r="W3078">
            <v>0</v>
          </cell>
        </row>
        <row r="3079">
          <cell r="A3079" t="str">
            <v>450197</v>
          </cell>
          <cell r="B3079" t="str">
            <v>1251</v>
          </cell>
          <cell r="C3079" t="str">
            <v>12</v>
          </cell>
          <cell r="D3079" t="str">
            <v>02</v>
          </cell>
          <cell r="E3079">
            <v>51</v>
          </cell>
          <cell r="G3079">
            <v>267129</v>
          </cell>
          <cell r="H3079">
            <v>275416</v>
          </cell>
          <cell r="I3079">
            <v>272169</v>
          </cell>
          <cell r="J3079">
            <v>27646</v>
          </cell>
          <cell r="K3079">
            <v>28031</v>
          </cell>
          <cell r="L3079">
            <v>27781</v>
          </cell>
          <cell r="M3079">
            <v>10408</v>
          </cell>
          <cell r="N3079">
            <v>11193</v>
          </cell>
          <cell r="O3079">
            <v>11188</v>
          </cell>
          <cell r="P3079">
            <v>2625</v>
          </cell>
          <cell r="Q3079">
            <v>3176</v>
          </cell>
          <cell r="R3079">
            <v>2779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</row>
        <row r="3080">
          <cell r="A3080" t="str">
            <v>450197</v>
          </cell>
          <cell r="B3080" t="str">
            <v>1251</v>
          </cell>
          <cell r="C3080" t="str">
            <v>12</v>
          </cell>
          <cell r="D3080" t="str">
            <v>02</v>
          </cell>
          <cell r="E3080">
            <v>56</v>
          </cell>
          <cell r="G3080">
            <v>0</v>
          </cell>
          <cell r="H3080">
            <v>0</v>
          </cell>
          <cell r="I3080">
            <v>0</v>
          </cell>
          <cell r="J3080">
            <v>307808</v>
          </cell>
          <cell r="K3080">
            <v>317816</v>
          </cell>
          <cell r="L3080">
            <v>313917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</row>
        <row r="3081">
          <cell r="A3081" t="str">
            <v>450197</v>
          </cell>
          <cell r="B3081" t="str">
            <v>1251</v>
          </cell>
          <cell r="C3081" t="str">
            <v>12</v>
          </cell>
          <cell r="D3081" t="str">
            <v>03</v>
          </cell>
          <cell r="E3081">
            <v>1</v>
          </cell>
          <cell r="G3081">
            <v>39544</v>
          </cell>
          <cell r="H3081">
            <v>42792</v>
          </cell>
          <cell r="I3081">
            <v>42118</v>
          </cell>
          <cell r="J3081">
            <v>316</v>
          </cell>
          <cell r="K3081">
            <v>325</v>
          </cell>
          <cell r="L3081">
            <v>257</v>
          </cell>
          <cell r="M3081">
            <v>460</v>
          </cell>
          <cell r="N3081">
            <v>328</v>
          </cell>
          <cell r="O3081">
            <v>327</v>
          </cell>
          <cell r="P3081">
            <v>3483</v>
          </cell>
          <cell r="Q3081">
            <v>4494</v>
          </cell>
          <cell r="R3081">
            <v>4127</v>
          </cell>
          <cell r="S3081">
            <v>14956</v>
          </cell>
          <cell r="T3081">
            <v>17412</v>
          </cell>
          <cell r="U3081">
            <v>16678</v>
          </cell>
          <cell r="V3081">
            <v>0</v>
          </cell>
          <cell r="W3081">
            <v>0</v>
          </cell>
        </row>
        <row r="3082">
          <cell r="A3082" t="str">
            <v>450197</v>
          </cell>
          <cell r="B3082" t="str">
            <v>1251</v>
          </cell>
          <cell r="C3082" t="str">
            <v>12</v>
          </cell>
          <cell r="D3082" t="str">
            <v>03</v>
          </cell>
          <cell r="E3082">
            <v>6</v>
          </cell>
          <cell r="G3082">
            <v>1432</v>
          </cell>
          <cell r="H3082">
            <v>1302</v>
          </cell>
          <cell r="I3082">
            <v>1229</v>
          </cell>
          <cell r="J3082">
            <v>1004</v>
          </cell>
          <cell r="K3082">
            <v>628</v>
          </cell>
          <cell r="L3082">
            <v>525</v>
          </cell>
          <cell r="M3082">
            <v>90</v>
          </cell>
          <cell r="N3082">
            <v>232</v>
          </cell>
          <cell r="O3082">
            <v>235</v>
          </cell>
          <cell r="P3082">
            <v>4974</v>
          </cell>
          <cell r="Q3082">
            <v>5095</v>
          </cell>
          <cell r="R3082">
            <v>5038</v>
          </cell>
          <cell r="S3082">
            <v>3030</v>
          </cell>
          <cell r="T3082">
            <v>3226</v>
          </cell>
          <cell r="U3082">
            <v>2016</v>
          </cell>
          <cell r="V3082">
            <v>0</v>
          </cell>
          <cell r="W3082">
            <v>0</v>
          </cell>
        </row>
        <row r="3083">
          <cell r="A3083" t="str">
            <v>450197</v>
          </cell>
          <cell r="B3083" t="str">
            <v>1251</v>
          </cell>
          <cell r="C3083" t="str">
            <v>12</v>
          </cell>
          <cell r="D3083" t="str">
            <v>03</v>
          </cell>
          <cell r="E3083">
            <v>11</v>
          </cell>
          <cell r="G3083">
            <v>2338</v>
          </cell>
          <cell r="H3083">
            <v>18977</v>
          </cell>
          <cell r="I3083">
            <v>7495</v>
          </cell>
          <cell r="J3083">
            <v>2148</v>
          </cell>
          <cell r="K3083">
            <v>2485</v>
          </cell>
          <cell r="L3083">
            <v>1918</v>
          </cell>
          <cell r="M3083">
            <v>9122</v>
          </cell>
          <cell r="N3083">
            <v>13682</v>
          </cell>
          <cell r="O3083">
            <v>10241</v>
          </cell>
          <cell r="P3083">
            <v>82897</v>
          </cell>
          <cell r="Q3083">
            <v>110978</v>
          </cell>
          <cell r="R3083">
            <v>92204</v>
          </cell>
          <cell r="S3083">
            <v>7561</v>
          </cell>
          <cell r="T3083">
            <v>7021</v>
          </cell>
          <cell r="U3083">
            <v>6631</v>
          </cell>
          <cell r="V3083">
            <v>0</v>
          </cell>
          <cell r="W3083">
            <v>0</v>
          </cell>
        </row>
        <row r="3084">
          <cell r="A3084" t="str">
            <v>450197</v>
          </cell>
          <cell r="B3084" t="str">
            <v>1251</v>
          </cell>
          <cell r="C3084" t="str">
            <v>12</v>
          </cell>
          <cell r="D3084" t="str">
            <v>03</v>
          </cell>
          <cell r="E3084">
            <v>16</v>
          </cell>
          <cell r="G3084">
            <v>436</v>
          </cell>
          <cell r="H3084">
            <v>288</v>
          </cell>
          <cell r="I3084">
            <v>221</v>
          </cell>
          <cell r="J3084">
            <v>1288</v>
          </cell>
          <cell r="K3084">
            <v>1555</v>
          </cell>
          <cell r="L3084">
            <v>1555</v>
          </cell>
          <cell r="M3084">
            <v>9285</v>
          </cell>
          <cell r="N3084">
            <v>8864</v>
          </cell>
          <cell r="O3084">
            <v>8407</v>
          </cell>
          <cell r="P3084">
            <v>0</v>
          </cell>
          <cell r="Q3084">
            <v>0</v>
          </cell>
          <cell r="R3084">
            <v>0</v>
          </cell>
          <cell r="S3084">
            <v>2050</v>
          </cell>
          <cell r="T3084">
            <v>2162</v>
          </cell>
          <cell r="U3084">
            <v>1160</v>
          </cell>
          <cell r="V3084">
            <v>0</v>
          </cell>
          <cell r="W3084">
            <v>0</v>
          </cell>
        </row>
        <row r="3085">
          <cell r="A3085" t="str">
            <v>450197</v>
          </cell>
          <cell r="B3085" t="str">
            <v>1251</v>
          </cell>
          <cell r="C3085" t="str">
            <v>12</v>
          </cell>
          <cell r="D3085" t="str">
            <v>03</v>
          </cell>
          <cell r="E3085">
            <v>21</v>
          </cell>
          <cell r="G3085">
            <v>0</v>
          </cell>
          <cell r="H3085">
            <v>0</v>
          </cell>
          <cell r="I3085">
            <v>0</v>
          </cell>
          <cell r="J3085">
            <v>849</v>
          </cell>
          <cell r="K3085">
            <v>1909</v>
          </cell>
          <cell r="L3085">
            <v>1880</v>
          </cell>
          <cell r="M3085">
            <v>48485</v>
          </cell>
          <cell r="N3085">
            <v>57057</v>
          </cell>
          <cell r="O3085">
            <v>52314</v>
          </cell>
          <cell r="P3085">
            <v>22956</v>
          </cell>
          <cell r="Q3085">
            <v>23763</v>
          </cell>
          <cell r="R3085">
            <v>21709</v>
          </cell>
          <cell r="S3085">
            <v>4886</v>
          </cell>
          <cell r="T3085">
            <v>5660</v>
          </cell>
          <cell r="U3085">
            <v>5083</v>
          </cell>
          <cell r="V3085">
            <v>0</v>
          </cell>
          <cell r="W3085">
            <v>0</v>
          </cell>
        </row>
        <row r="3086">
          <cell r="A3086" t="str">
            <v>450197</v>
          </cell>
          <cell r="B3086" t="str">
            <v>1251</v>
          </cell>
          <cell r="C3086" t="str">
            <v>12</v>
          </cell>
          <cell r="D3086" t="str">
            <v>03</v>
          </cell>
          <cell r="E3086">
            <v>26</v>
          </cell>
          <cell r="G3086">
            <v>8760</v>
          </cell>
          <cell r="H3086">
            <v>8958</v>
          </cell>
          <cell r="I3086">
            <v>8257</v>
          </cell>
          <cell r="J3086">
            <v>5902</v>
          </cell>
          <cell r="K3086">
            <v>6104</v>
          </cell>
          <cell r="L3086">
            <v>5226</v>
          </cell>
          <cell r="M3086">
            <v>15716</v>
          </cell>
          <cell r="N3086">
            <v>23779</v>
          </cell>
          <cell r="O3086">
            <v>21977</v>
          </cell>
          <cell r="P3086">
            <v>300</v>
          </cell>
          <cell r="Q3086">
            <v>557</v>
          </cell>
          <cell r="R3086">
            <v>557</v>
          </cell>
          <cell r="S3086">
            <v>0</v>
          </cell>
          <cell r="T3086">
            <v>3224</v>
          </cell>
          <cell r="U3086">
            <v>2158</v>
          </cell>
          <cell r="V3086">
            <v>0</v>
          </cell>
          <cell r="W3086">
            <v>0</v>
          </cell>
        </row>
        <row r="3087">
          <cell r="A3087" t="str">
            <v>450197</v>
          </cell>
          <cell r="B3087" t="str">
            <v>1251</v>
          </cell>
          <cell r="C3087" t="str">
            <v>12</v>
          </cell>
          <cell r="D3087" t="str">
            <v>03</v>
          </cell>
          <cell r="E3087">
            <v>31</v>
          </cell>
          <cell r="G3087">
            <v>109904</v>
          </cell>
          <cell r="H3087">
            <v>133173</v>
          </cell>
          <cell r="I3087">
            <v>120321</v>
          </cell>
          <cell r="J3087">
            <v>24323</v>
          </cell>
          <cell r="K3087">
            <v>21036</v>
          </cell>
          <cell r="L3087">
            <v>18985</v>
          </cell>
          <cell r="M3087">
            <v>32710</v>
          </cell>
          <cell r="N3087">
            <v>41789</v>
          </cell>
          <cell r="O3087">
            <v>35737</v>
          </cell>
          <cell r="P3087">
            <v>2152</v>
          </cell>
          <cell r="Q3087">
            <v>1998</v>
          </cell>
          <cell r="R3087">
            <v>1998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</row>
        <row r="3088">
          <cell r="A3088" t="str">
            <v>450197</v>
          </cell>
          <cell r="B3088" t="str">
            <v>1251</v>
          </cell>
          <cell r="C3088" t="str">
            <v>12</v>
          </cell>
          <cell r="D3088" t="str">
            <v>03</v>
          </cell>
          <cell r="E3088">
            <v>36</v>
          </cell>
          <cell r="G3088">
            <v>34862</v>
          </cell>
          <cell r="H3088">
            <v>43787</v>
          </cell>
          <cell r="I3088">
            <v>37735</v>
          </cell>
          <cell r="J3088">
            <v>773</v>
          </cell>
          <cell r="K3088">
            <v>1189</v>
          </cell>
          <cell r="L3088">
            <v>1113</v>
          </cell>
          <cell r="M3088">
            <v>0</v>
          </cell>
          <cell r="N3088">
            <v>0</v>
          </cell>
          <cell r="O3088">
            <v>0</v>
          </cell>
          <cell r="P3088">
            <v>284</v>
          </cell>
          <cell r="Q3088">
            <v>546</v>
          </cell>
          <cell r="R3088">
            <v>437</v>
          </cell>
          <cell r="S3088">
            <v>610</v>
          </cell>
          <cell r="T3088">
            <v>1111</v>
          </cell>
          <cell r="U3088">
            <v>1096</v>
          </cell>
          <cell r="V3088">
            <v>0</v>
          </cell>
          <cell r="W3088">
            <v>0</v>
          </cell>
        </row>
        <row r="3089">
          <cell r="A3089" t="str">
            <v>450197</v>
          </cell>
          <cell r="B3089" t="str">
            <v>1251</v>
          </cell>
          <cell r="C3089" t="str">
            <v>12</v>
          </cell>
          <cell r="D3089" t="str">
            <v>03</v>
          </cell>
          <cell r="E3089">
            <v>41</v>
          </cell>
          <cell r="G3089">
            <v>1667</v>
          </cell>
          <cell r="H3089">
            <v>2846</v>
          </cell>
          <cell r="I3089">
            <v>2646</v>
          </cell>
          <cell r="J3089">
            <v>0</v>
          </cell>
          <cell r="K3089">
            <v>0</v>
          </cell>
          <cell r="L3089">
            <v>0</v>
          </cell>
          <cell r="M3089">
            <v>5056</v>
          </cell>
          <cell r="N3089">
            <v>11882</v>
          </cell>
          <cell r="O3089">
            <v>8912</v>
          </cell>
          <cell r="P3089">
            <v>267994</v>
          </cell>
          <cell r="Q3089">
            <v>332566</v>
          </cell>
          <cell r="R3089">
            <v>289210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</row>
        <row r="3090">
          <cell r="A3090" t="str">
            <v>450197</v>
          </cell>
          <cell r="B3090" t="str">
            <v>1251</v>
          </cell>
          <cell r="C3090" t="str">
            <v>12</v>
          </cell>
          <cell r="D3090" t="str">
            <v>03</v>
          </cell>
          <cell r="E3090">
            <v>46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</row>
        <row r="3091">
          <cell r="A3091" t="str">
            <v>450197</v>
          </cell>
          <cell r="B3091" t="str">
            <v>1251</v>
          </cell>
          <cell r="C3091" t="str">
            <v>12</v>
          </cell>
          <cell r="D3091" t="str">
            <v>03</v>
          </cell>
          <cell r="E3091">
            <v>51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215</v>
          </cell>
          <cell r="O3091">
            <v>211</v>
          </cell>
          <cell r="P3091">
            <v>0</v>
          </cell>
          <cell r="Q3091">
            <v>0</v>
          </cell>
          <cell r="R3091">
            <v>0</v>
          </cell>
          <cell r="S3091">
            <v>6145</v>
          </cell>
          <cell r="T3091">
            <v>7015</v>
          </cell>
          <cell r="U3091">
            <v>6817</v>
          </cell>
          <cell r="V3091">
            <v>0</v>
          </cell>
          <cell r="W3091">
            <v>0</v>
          </cell>
        </row>
        <row r="3092">
          <cell r="A3092" t="str">
            <v>450197</v>
          </cell>
          <cell r="B3092" t="str">
            <v>1251</v>
          </cell>
          <cell r="C3092" t="str">
            <v>12</v>
          </cell>
          <cell r="D3092" t="str">
            <v>03</v>
          </cell>
          <cell r="E3092">
            <v>56</v>
          </cell>
          <cell r="G3092">
            <v>6145</v>
          </cell>
          <cell r="H3092">
            <v>7230</v>
          </cell>
          <cell r="I3092">
            <v>7028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</row>
        <row r="3093">
          <cell r="A3093" t="str">
            <v>450197</v>
          </cell>
          <cell r="B3093" t="str">
            <v>1251</v>
          </cell>
          <cell r="C3093" t="str">
            <v>12</v>
          </cell>
          <cell r="D3093" t="str">
            <v>03</v>
          </cell>
          <cell r="E3093">
            <v>61</v>
          </cell>
          <cell r="G3093">
            <v>6145</v>
          </cell>
          <cell r="H3093">
            <v>7230</v>
          </cell>
          <cell r="I3093">
            <v>7028</v>
          </cell>
          <cell r="J3093">
            <v>274139</v>
          </cell>
          <cell r="K3093">
            <v>339796</v>
          </cell>
          <cell r="L3093">
            <v>296238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</row>
        <row r="3094">
          <cell r="A3094" t="str">
            <v>450197</v>
          </cell>
          <cell r="B3094" t="str">
            <v>1251</v>
          </cell>
          <cell r="C3094" t="str">
            <v>12</v>
          </cell>
          <cell r="D3094" t="str">
            <v>04</v>
          </cell>
          <cell r="E3094">
            <v>1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</row>
        <row r="3095">
          <cell r="A3095" t="str">
            <v>450197</v>
          </cell>
          <cell r="B3095" t="str">
            <v>1251</v>
          </cell>
          <cell r="C3095" t="str">
            <v>12</v>
          </cell>
          <cell r="D3095" t="str">
            <v>04</v>
          </cell>
          <cell r="E3095">
            <v>6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5307</v>
          </cell>
          <cell r="O3095">
            <v>5307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</row>
        <row r="3096">
          <cell r="A3096" t="str">
            <v>450197</v>
          </cell>
          <cell r="B3096" t="str">
            <v>1251</v>
          </cell>
          <cell r="C3096" t="str">
            <v>12</v>
          </cell>
          <cell r="D3096" t="str">
            <v>04</v>
          </cell>
          <cell r="E3096">
            <v>11</v>
          </cell>
          <cell r="G3096">
            <v>0</v>
          </cell>
          <cell r="H3096">
            <v>5307</v>
          </cell>
          <cell r="I3096">
            <v>5307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</row>
        <row r="3097">
          <cell r="A3097" t="str">
            <v>450197</v>
          </cell>
          <cell r="B3097" t="str">
            <v>1251</v>
          </cell>
          <cell r="C3097" t="str">
            <v>12</v>
          </cell>
          <cell r="D3097" t="str">
            <v>04</v>
          </cell>
          <cell r="E3097">
            <v>16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5307</v>
          </cell>
          <cell r="R3097">
            <v>5307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</row>
        <row r="3098">
          <cell r="A3098" t="str">
            <v>450197</v>
          </cell>
          <cell r="B3098" t="str">
            <v>1251</v>
          </cell>
          <cell r="C3098" t="str">
            <v>12</v>
          </cell>
          <cell r="D3098" t="str">
            <v>04</v>
          </cell>
          <cell r="E3098">
            <v>21</v>
          </cell>
          <cell r="G3098">
            <v>0</v>
          </cell>
          <cell r="H3098">
            <v>5307</v>
          </cell>
          <cell r="I3098">
            <v>5307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</row>
        <row r="3099">
          <cell r="A3099" t="str">
            <v>450197</v>
          </cell>
          <cell r="B3099" t="str">
            <v>1251</v>
          </cell>
          <cell r="C3099" t="str">
            <v>12</v>
          </cell>
          <cell r="D3099" t="str">
            <v>04</v>
          </cell>
          <cell r="E3099">
            <v>26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</row>
        <row r="3100">
          <cell r="A3100" t="str">
            <v>450197</v>
          </cell>
          <cell r="B3100" t="str">
            <v>1251</v>
          </cell>
          <cell r="C3100" t="str">
            <v>12</v>
          </cell>
          <cell r="D3100" t="str">
            <v>04</v>
          </cell>
          <cell r="E3100">
            <v>31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101</v>
          </cell>
          <cell r="L3100">
            <v>101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</row>
        <row r="3101">
          <cell r="A3101" t="str">
            <v>450197</v>
          </cell>
          <cell r="B3101" t="str">
            <v>1251</v>
          </cell>
          <cell r="C3101" t="str">
            <v>12</v>
          </cell>
          <cell r="D3101" t="str">
            <v>04</v>
          </cell>
          <cell r="E3101">
            <v>36</v>
          </cell>
          <cell r="G3101">
            <v>0</v>
          </cell>
          <cell r="H3101">
            <v>101</v>
          </cell>
          <cell r="I3101">
            <v>101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</row>
        <row r="3102">
          <cell r="A3102" t="str">
            <v>450197</v>
          </cell>
          <cell r="B3102" t="str">
            <v>1251</v>
          </cell>
          <cell r="C3102" t="str">
            <v>12</v>
          </cell>
          <cell r="D3102" t="str">
            <v>05</v>
          </cell>
          <cell r="E3102">
            <v>1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</row>
        <row r="3103">
          <cell r="A3103" t="str">
            <v>450197</v>
          </cell>
          <cell r="B3103" t="str">
            <v>1251</v>
          </cell>
          <cell r="C3103" t="str">
            <v>12</v>
          </cell>
          <cell r="D3103" t="str">
            <v>05</v>
          </cell>
          <cell r="E3103">
            <v>6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157</v>
          </cell>
          <cell r="L3103">
            <v>157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441</v>
          </cell>
          <cell r="T3103">
            <v>15006</v>
          </cell>
          <cell r="U3103">
            <v>11164</v>
          </cell>
          <cell r="V3103">
            <v>0</v>
          </cell>
          <cell r="W3103">
            <v>0</v>
          </cell>
        </row>
        <row r="3104">
          <cell r="A3104" t="str">
            <v>450197</v>
          </cell>
          <cell r="B3104" t="str">
            <v>1251</v>
          </cell>
          <cell r="C3104" t="str">
            <v>12</v>
          </cell>
          <cell r="D3104" t="str">
            <v>05</v>
          </cell>
          <cell r="E3104">
            <v>11</v>
          </cell>
          <cell r="G3104">
            <v>3000</v>
          </cell>
          <cell r="H3104">
            <v>4458</v>
          </cell>
          <cell r="I3104">
            <v>4458</v>
          </cell>
          <cell r="J3104">
            <v>0</v>
          </cell>
          <cell r="K3104">
            <v>0</v>
          </cell>
          <cell r="L3104">
            <v>0</v>
          </cell>
          <cell r="M3104">
            <v>3441</v>
          </cell>
          <cell r="N3104">
            <v>19621</v>
          </cell>
          <cell r="O3104">
            <v>15779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</row>
        <row r="3105">
          <cell r="A3105" t="str">
            <v>450197</v>
          </cell>
          <cell r="B3105" t="str">
            <v>1251</v>
          </cell>
          <cell r="C3105" t="str">
            <v>12</v>
          </cell>
          <cell r="D3105" t="str">
            <v>05</v>
          </cell>
          <cell r="E3105">
            <v>16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</row>
        <row r="3106">
          <cell r="A3106" t="str">
            <v>450197</v>
          </cell>
          <cell r="B3106" t="str">
            <v>1251</v>
          </cell>
          <cell r="C3106" t="str">
            <v>12</v>
          </cell>
          <cell r="D3106" t="str">
            <v>05</v>
          </cell>
          <cell r="E3106">
            <v>21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</row>
        <row r="3107">
          <cell r="A3107" t="str">
            <v>450197</v>
          </cell>
          <cell r="B3107" t="str">
            <v>1251</v>
          </cell>
          <cell r="C3107" t="str">
            <v>12</v>
          </cell>
          <cell r="D3107" t="str">
            <v>05</v>
          </cell>
          <cell r="E3107">
            <v>26</v>
          </cell>
          <cell r="G3107">
            <v>0</v>
          </cell>
          <cell r="H3107">
            <v>0</v>
          </cell>
          <cell r="I3107">
            <v>0</v>
          </cell>
          <cell r="J3107">
            <v>688</v>
          </cell>
          <cell r="K3107">
            <v>4009</v>
          </cell>
          <cell r="L3107">
            <v>3240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</row>
        <row r="3108">
          <cell r="A3108" t="str">
            <v>450197</v>
          </cell>
          <cell r="B3108" t="str">
            <v>1251</v>
          </cell>
          <cell r="C3108" t="str">
            <v>12</v>
          </cell>
          <cell r="D3108" t="str">
            <v>05</v>
          </cell>
          <cell r="E3108">
            <v>31</v>
          </cell>
          <cell r="G3108">
            <v>0</v>
          </cell>
          <cell r="H3108">
            <v>0</v>
          </cell>
          <cell r="I3108">
            <v>0</v>
          </cell>
          <cell r="J3108">
            <v>688</v>
          </cell>
          <cell r="K3108">
            <v>4009</v>
          </cell>
          <cell r="L3108">
            <v>3240</v>
          </cell>
          <cell r="M3108">
            <v>4129</v>
          </cell>
          <cell r="N3108">
            <v>23630</v>
          </cell>
          <cell r="O3108">
            <v>19019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</row>
        <row r="3109">
          <cell r="A3109" t="str">
            <v>450197</v>
          </cell>
          <cell r="B3109" t="str">
            <v>1251</v>
          </cell>
          <cell r="C3109" t="str">
            <v>12</v>
          </cell>
          <cell r="D3109" t="str">
            <v>05</v>
          </cell>
          <cell r="E3109">
            <v>36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4129</v>
          </cell>
          <cell r="Q3109">
            <v>23630</v>
          </cell>
          <cell r="R3109">
            <v>19019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</row>
        <row r="3110">
          <cell r="A3110" t="str">
            <v>450197</v>
          </cell>
          <cell r="B3110" t="str">
            <v>1251</v>
          </cell>
          <cell r="C3110" t="str">
            <v>12</v>
          </cell>
          <cell r="D3110" t="str">
            <v>06</v>
          </cell>
          <cell r="E3110">
            <v>1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</row>
        <row r="3111">
          <cell r="A3111" t="str">
            <v>450197</v>
          </cell>
          <cell r="B3111" t="str">
            <v>1251</v>
          </cell>
          <cell r="C3111" t="str">
            <v>12</v>
          </cell>
          <cell r="D3111" t="str">
            <v>06</v>
          </cell>
          <cell r="E3111">
            <v>6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</row>
        <row r="3112">
          <cell r="A3112" t="str">
            <v>450197</v>
          </cell>
          <cell r="B3112" t="str">
            <v>1251</v>
          </cell>
          <cell r="C3112" t="str">
            <v>12</v>
          </cell>
          <cell r="D3112" t="str">
            <v>06</v>
          </cell>
          <cell r="E3112">
            <v>11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</row>
        <row r="3113">
          <cell r="A3113" t="str">
            <v>450197</v>
          </cell>
          <cell r="B3113" t="str">
            <v>1251</v>
          </cell>
          <cell r="C3113" t="str">
            <v>12</v>
          </cell>
          <cell r="D3113" t="str">
            <v>06</v>
          </cell>
          <cell r="E3113">
            <v>16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</row>
        <row r="3114">
          <cell r="A3114" t="str">
            <v>450197</v>
          </cell>
          <cell r="B3114" t="str">
            <v>1251</v>
          </cell>
          <cell r="C3114" t="str">
            <v>12</v>
          </cell>
          <cell r="D3114" t="str">
            <v>06</v>
          </cell>
          <cell r="E3114">
            <v>21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</row>
        <row r="3115">
          <cell r="A3115" t="str">
            <v>450197</v>
          </cell>
          <cell r="B3115" t="str">
            <v>1251</v>
          </cell>
          <cell r="C3115" t="str">
            <v>12</v>
          </cell>
          <cell r="D3115" t="str">
            <v>06</v>
          </cell>
          <cell r="E3115">
            <v>26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</row>
        <row r="3116">
          <cell r="A3116" t="str">
            <v>450197</v>
          </cell>
          <cell r="B3116" t="str">
            <v>1251</v>
          </cell>
          <cell r="C3116" t="str">
            <v>12</v>
          </cell>
          <cell r="D3116" t="str">
            <v>06</v>
          </cell>
          <cell r="E3116">
            <v>31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</row>
        <row r="3117">
          <cell r="A3117" t="str">
            <v>450197</v>
          </cell>
          <cell r="B3117" t="str">
            <v>1251</v>
          </cell>
          <cell r="C3117" t="str">
            <v>12</v>
          </cell>
          <cell r="D3117" t="str">
            <v>06</v>
          </cell>
          <cell r="E3117">
            <v>36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</row>
        <row r="3118">
          <cell r="A3118" t="str">
            <v>450197</v>
          </cell>
          <cell r="B3118" t="str">
            <v>1251</v>
          </cell>
          <cell r="C3118" t="str">
            <v>12</v>
          </cell>
          <cell r="D3118" t="str">
            <v>06</v>
          </cell>
          <cell r="E3118">
            <v>41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</row>
        <row r="3119">
          <cell r="A3119" t="str">
            <v>450197</v>
          </cell>
          <cell r="B3119" t="str">
            <v>1251</v>
          </cell>
          <cell r="C3119" t="str">
            <v>12</v>
          </cell>
          <cell r="D3119" t="str">
            <v>06</v>
          </cell>
          <cell r="E3119">
            <v>46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</row>
        <row r="3120">
          <cell r="A3120" t="str">
            <v>450197</v>
          </cell>
          <cell r="B3120" t="str">
            <v>1251</v>
          </cell>
          <cell r="C3120" t="str">
            <v>12</v>
          </cell>
          <cell r="D3120" t="str">
            <v>06</v>
          </cell>
          <cell r="E3120">
            <v>51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</row>
        <row r="3121">
          <cell r="A3121" t="str">
            <v>450197</v>
          </cell>
          <cell r="B3121" t="str">
            <v>1251</v>
          </cell>
          <cell r="C3121" t="str">
            <v>12</v>
          </cell>
          <cell r="D3121" t="str">
            <v>06</v>
          </cell>
          <cell r="E3121">
            <v>56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</row>
        <row r="3122">
          <cell r="A3122" t="str">
            <v>450197</v>
          </cell>
          <cell r="B3122" t="str">
            <v>1251</v>
          </cell>
          <cell r="C3122" t="str">
            <v>12</v>
          </cell>
          <cell r="D3122" t="str">
            <v>06</v>
          </cell>
          <cell r="E3122">
            <v>61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</row>
        <row r="3123">
          <cell r="A3123" t="str">
            <v>450197</v>
          </cell>
          <cell r="B3123" t="str">
            <v>1251</v>
          </cell>
          <cell r="C3123" t="str">
            <v>12</v>
          </cell>
          <cell r="D3123" t="str">
            <v>06</v>
          </cell>
          <cell r="E3123">
            <v>66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</row>
        <row r="3124">
          <cell r="A3124" t="str">
            <v>450197</v>
          </cell>
          <cell r="B3124" t="str">
            <v>1251</v>
          </cell>
          <cell r="C3124" t="str">
            <v>12</v>
          </cell>
          <cell r="D3124" t="str">
            <v>06</v>
          </cell>
          <cell r="E3124">
            <v>71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</row>
        <row r="3125">
          <cell r="A3125" t="str">
            <v>450197</v>
          </cell>
          <cell r="B3125" t="str">
            <v>1251</v>
          </cell>
          <cell r="C3125" t="str">
            <v>12</v>
          </cell>
          <cell r="D3125" t="str">
            <v>06</v>
          </cell>
          <cell r="E3125">
            <v>76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</row>
        <row r="3126">
          <cell r="A3126" t="str">
            <v>450197</v>
          </cell>
          <cell r="B3126" t="str">
            <v>1251</v>
          </cell>
          <cell r="C3126" t="str">
            <v>12</v>
          </cell>
          <cell r="D3126" t="str">
            <v>06</v>
          </cell>
          <cell r="E3126">
            <v>81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</row>
        <row r="3127">
          <cell r="A3127" t="str">
            <v>450197</v>
          </cell>
          <cell r="B3127" t="str">
            <v>1251</v>
          </cell>
          <cell r="C3127" t="str">
            <v>12</v>
          </cell>
          <cell r="D3127" t="str">
            <v>06</v>
          </cell>
          <cell r="E3127">
            <v>86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</row>
        <row r="3128">
          <cell r="A3128" t="str">
            <v>450197</v>
          </cell>
          <cell r="B3128" t="str">
            <v>1251</v>
          </cell>
          <cell r="C3128" t="str">
            <v>12</v>
          </cell>
          <cell r="D3128" t="str">
            <v>06</v>
          </cell>
          <cell r="E3128">
            <v>91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</row>
        <row r="3129">
          <cell r="A3129" t="str">
            <v>450197</v>
          </cell>
          <cell r="B3129" t="str">
            <v>1251</v>
          </cell>
          <cell r="C3129" t="str">
            <v>12</v>
          </cell>
          <cell r="D3129" t="str">
            <v>06</v>
          </cell>
          <cell r="E3129">
            <v>96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</row>
        <row r="3130">
          <cell r="A3130" t="str">
            <v>450197</v>
          </cell>
          <cell r="B3130" t="str">
            <v>1251</v>
          </cell>
          <cell r="C3130" t="str">
            <v>12</v>
          </cell>
          <cell r="D3130" t="str">
            <v>06</v>
          </cell>
          <cell r="E3130">
            <v>101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</row>
        <row r="3131">
          <cell r="A3131" t="str">
            <v>450197</v>
          </cell>
          <cell r="B3131" t="str">
            <v>1251</v>
          </cell>
          <cell r="C3131" t="str">
            <v>12</v>
          </cell>
          <cell r="D3131" t="str">
            <v>06</v>
          </cell>
          <cell r="E3131">
            <v>106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26</v>
          </cell>
          <cell r="M3131">
            <v>0</v>
          </cell>
          <cell r="N3131">
            <v>0</v>
          </cell>
          <cell r="O3131">
            <v>-2416</v>
          </cell>
          <cell r="P3131">
            <v>0</v>
          </cell>
          <cell r="Q3131">
            <v>0</v>
          </cell>
          <cell r="R3131">
            <v>-8646</v>
          </cell>
          <cell r="S3131">
            <v>0</v>
          </cell>
          <cell r="T3131">
            <v>0</v>
          </cell>
          <cell r="U3131">
            <v>-11036</v>
          </cell>
          <cell r="V3131">
            <v>0</v>
          </cell>
          <cell r="W3131">
            <v>0</v>
          </cell>
        </row>
        <row r="3132">
          <cell r="A3132" t="str">
            <v>450197</v>
          </cell>
          <cell r="B3132" t="str">
            <v>1251</v>
          </cell>
          <cell r="C3132" t="str">
            <v>12</v>
          </cell>
          <cell r="D3132" t="str">
            <v>07</v>
          </cell>
          <cell r="E3132">
            <v>1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</row>
        <row r="3133">
          <cell r="A3133" t="str">
            <v>450197</v>
          </cell>
          <cell r="B3133" t="str">
            <v>1251</v>
          </cell>
          <cell r="C3133" t="str">
            <v>12</v>
          </cell>
          <cell r="D3133" t="str">
            <v>07</v>
          </cell>
          <cell r="E3133">
            <v>5</v>
          </cell>
          <cell r="G3133">
            <v>400</v>
          </cell>
          <cell r="H3133">
            <v>307</v>
          </cell>
          <cell r="I3133">
            <v>306</v>
          </cell>
          <cell r="J3133">
            <v>0</v>
          </cell>
          <cell r="K3133">
            <v>27469</v>
          </cell>
          <cell r="L3133">
            <v>35709</v>
          </cell>
          <cell r="M3133">
            <v>35713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300</v>
          </cell>
          <cell r="T3133">
            <v>1445</v>
          </cell>
          <cell r="U3133">
            <v>1445</v>
          </cell>
          <cell r="V3133">
            <v>0</v>
          </cell>
          <cell r="W3133">
            <v>0</v>
          </cell>
        </row>
        <row r="3134">
          <cell r="A3134" t="str">
            <v>450197</v>
          </cell>
          <cell r="B3134" t="str">
            <v>1251</v>
          </cell>
          <cell r="C3134" t="str">
            <v>12</v>
          </cell>
          <cell r="D3134" t="str">
            <v>07</v>
          </cell>
          <cell r="E3134">
            <v>9</v>
          </cell>
          <cell r="G3134">
            <v>20308</v>
          </cell>
          <cell r="H3134">
            <v>19567</v>
          </cell>
          <cell r="I3134">
            <v>19568</v>
          </cell>
          <cell r="J3134">
            <v>0</v>
          </cell>
          <cell r="K3134">
            <v>20499</v>
          </cell>
          <cell r="L3134">
            <v>20625</v>
          </cell>
          <cell r="M3134">
            <v>20623</v>
          </cell>
          <cell r="N3134">
            <v>0</v>
          </cell>
          <cell r="O3134">
            <v>10532</v>
          </cell>
          <cell r="P3134">
            <v>10570</v>
          </cell>
          <cell r="Q3134">
            <v>10573</v>
          </cell>
          <cell r="R3134">
            <v>0</v>
          </cell>
          <cell r="S3134">
            <v>710</v>
          </cell>
          <cell r="T3134">
            <v>773</v>
          </cell>
          <cell r="U3134">
            <v>773</v>
          </cell>
          <cell r="V3134">
            <v>0</v>
          </cell>
          <cell r="W3134">
            <v>0</v>
          </cell>
        </row>
        <row r="3135">
          <cell r="A3135" t="str">
            <v>450197</v>
          </cell>
          <cell r="B3135" t="str">
            <v>1251</v>
          </cell>
          <cell r="C3135" t="str">
            <v>12</v>
          </cell>
          <cell r="D3135" t="str">
            <v>07</v>
          </cell>
          <cell r="E3135">
            <v>13</v>
          </cell>
          <cell r="G3135">
            <v>383</v>
          </cell>
          <cell r="H3135">
            <v>684</v>
          </cell>
          <cell r="I3135">
            <v>684</v>
          </cell>
          <cell r="J3135">
            <v>0</v>
          </cell>
          <cell r="K3135">
            <v>80601</v>
          </cell>
          <cell r="L3135">
            <v>89680</v>
          </cell>
          <cell r="M3135">
            <v>89685</v>
          </cell>
          <cell r="N3135">
            <v>0</v>
          </cell>
          <cell r="O3135">
            <v>0</v>
          </cell>
          <cell r="P3135">
            <v>205</v>
          </cell>
          <cell r="Q3135">
            <v>205</v>
          </cell>
          <cell r="R3135">
            <v>0</v>
          </cell>
          <cell r="S3135">
            <v>0</v>
          </cell>
          <cell r="T3135">
            <v>892</v>
          </cell>
          <cell r="U3135">
            <v>892</v>
          </cell>
          <cell r="V3135">
            <v>0</v>
          </cell>
          <cell r="W3135">
            <v>0</v>
          </cell>
        </row>
        <row r="3136">
          <cell r="A3136" t="str">
            <v>450197</v>
          </cell>
          <cell r="B3136" t="str">
            <v>1251</v>
          </cell>
          <cell r="C3136" t="str">
            <v>12</v>
          </cell>
          <cell r="D3136" t="str">
            <v>07</v>
          </cell>
          <cell r="E3136">
            <v>17</v>
          </cell>
          <cell r="G3136">
            <v>6795</v>
          </cell>
          <cell r="H3136">
            <v>8556</v>
          </cell>
          <cell r="I3136">
            <v>8556</v>
          </cell>
          <cell r="J3136">
            <v>0</v>
          </cell>
          <cell r="K3136">
            <v>0</v>
          </cell>
          <cell r="L3136">
            <v>42</v>
          </cell>
          <cell r="M3136">
            <v>42</v>
          </cell>
          <cell r="N3136">
            <v>0</v>
          </cell>
          <cell r="O3136">
            <v>6795</v>
          </cell>
          <cell r="P3136">
            <v>9695</v>
          </cell>
          <cell r="Q3136">
            <v>9695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</row>
        <row r="3137">
          <cell r="A3137" t="str">
            <v>450197</v>
          </cell>
          <cell r="B3137" t="str">
            <v>1251</v>
          </cell>
          <cell r="C3137" t="str">
            <v>12</v>
          </cell>
          <cell r="D3137" t="str">
            <v>07</v>
          </cell>
          <cell r="E3137">
            <v>21</v>
          </cell>
          <cell r="G3137">
            <v>0</v>
          </cell>
          <cell r="H3137">
            <v>2</v>
          </cell>
          <cell r="I3137">
            <v>3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3</v>
          </cell>
          <cell r="R3137">
            <v>0</v>
          </cell>
          <cell r="S3137">
            <v>0</v>
          </cell>
          <cell r="T3137">
            <v>108</v>
          </cell>
          <cell r="U3137">
            <v>108</v>
          </cell>
          <cell r="V3137">
            <v>0</v>
          </cell>
          <cell r="W3137">
            <v>0</v>
          </cell>
        </row>
        <row r="3138">
          <cell r="A3138" t="str">
            <v>450197</v>
          </cell>
          <cell r="B3138" t="str">
            <v>1251</v>
          </cell>
          <cell r="C3138" t="str">
            <v>12</v>
          </cell>
          <cell r="D3138" t="str">
            <v>07</v>
          </cell>
          <cell r="E3138">
            <v>25</v>
          </cell>
          <cell r="G3138">
            <v>0</v>
          </cell>
          <cell r="H3138">
            <v>708</v>
          </cell>
          <cell r="I3138">
            <v>709</v>
          </cell>
          <cell r="J3138">
            <v>0</v>
          </cell>
          <cell r="K3138">
            <v>0</v>
          </cell>
          <cell r="L3138">
            <v>2482</v>
          </cell>
          <cell r="M3138">
            <v>2482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</row>
        <row r="3139">
          <cell r="A3139" t="str">
            <v>450197</v>
          </cell>
          <cell r="B3139" t="str">
            <v>1251</v>
          </cell>
          <cell r="C3139" t="str">
            <v>12</v>
          </cell>
          <cell r="D3139" t="str">
            <v>07</v>
          </cell>
          <cell r="E3139">
            <v>29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3298</v>
          </cell>
          <cell r="M3139">
            <v>3299</v>
          </cell>
          <cell r="N3139">
            <v>0</v>
          </cell>
          <cell r="O3139">
            <v>87396</v>
          </cell>
          <cell r="P3139">
            <v>102675</v>
          </cell>
          <cell r="Q3139">
            <v>102682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</row>
        <row r="3140">
          <cell r="A3140" t="str">
            <v>450197</v>
          </cell>
          <cell r="B3140" t="str">
            <v>1251</v>
          </cell>
          <cell r="C3140" t="str">
            <v>12</v>
          </cell>
          <cell r="D3140" t="str">
            <v>08</v>
          </cell>
          <cell r="E3140">
            <v>1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208</v>
          </cell>
          <cell r="L3140">
            <v>208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150</v>
          </cell>
          <cell r="U3140">
            <v>150</v>
          </cell>
          <cell r="V3140">
            <v>0</v>
          </cell>
          <cell r="W3140">
            <v>0</v>
          </cell>
        </row>
        <row r="3141">
          <cell r="A3141" t="str">
            <v>450197</v>
          </cell>
          <cell r="B3141" t="str">
            <v>1251</v>
          </cell>
          <cell r="C3141" t="str">
            <v>12</v>
          </cell>
          <cell r="D3141" t="str">
            <v>08</v>
          </cell>
          <cell r="E3141">
            <v>6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358</v>
          </cell>
          <cell r="R3141">
            <v>358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</row>
        <row r="3142">
          <cell r="A3142" t="str">
            <v>450197</v>
          </cell>
          <cell r="B3142" t="str">
            <v>1251</v>
          </cell>
          <cell r="C3142" t="str">
            <v>12</v>
          </cell>
          <cell r="D3142" t="str">
            <v>08</v>
          </cell>
          <cell r="E3142">
            <v>11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</row>
        <row r="3143">
          <cell r="A3143" t="str">
            <v>450197</v>
          </cell>
          <cell r="B3143" t="str">
            <v>1251</v>
          </cell>
          <cell r="C3143" t="str">
            <v>12</v>
          </cell>
          <cell r="D3143" t="str">
            <v>08</v>
          </cell>
          <cell r="E3143">
            <v>16</v>
          </cell>
          <cell r="G3143">
            <v>0</v>
          </cell>
          <cell r="H3143">
            <v>6247</v>
          </cell>
          <cell r="I3143">
            <v>6247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</row>
        <row r="3144">
          <cell r="A3144" t="str">
            <v>450197</v>
          </cell>
          <cell r="B3144" t="str">
            <v>1251</v>
          </cell>
          <cell r="C3144" t="str">
            <v>12</v>
          </cell>
          <cell r="D3144" t="str">
            <v>08</v>
          </cell>
          <cell r="E3144">
            <v>21</v>
          </cell>
          <cell r="G3144">
            <v>0</v>
          </cell>
          <cell r="H3144">
            <v>6247</v>
          </cell>
          <cell r="I3144">
            <v>6247</v>
          </cell>
          <cell r="J3144">
            <v>0</v>
          </cell>
          <cell r="K3144">
            <v>6605</v>
          </cell>
          <cell r="L3144">
            <v>6605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</row>
        <row r="3145">
          <cell r="A3145" t="str">
            <v>450197</v>
          </cell>
          <cell r="B3145" t="str">
            <v>1251</v>
          </cell>
          <cell r="C3145" t="str">
            <v>12</v>
          </cell>
          <cell r="D3145" t="str">
            <v>09</v>
          </cell>
          <cell r="E3145">
            <v>1</v>
          </cell>
          <cell r="G3145">
            <v>1400720</v>
          </cell>
          <cell r="H3145">
            <v>1479607</v>
          </cell>
          <cell r="I3145">
            <v>1424612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1400720</v>
          </cell>
          <cell r="T3145">
            <v>1479607</v>
          </cell>
          <cell r="U3145">
            <v>1424612</v>
          </cell>
          <cell r="V3145">
            <v>0</v>
          </cell>
          <cell r="W3145">
            <v>0</v>
          </cell>
        </row>
        <row r="3146">
          <cell r="A3146" t="str">
            <v>450197</v>
          </cell>
          <cell r="B3146" t="str">
            <v>1251</v>
          </cell>
          <cell r="C3146" t="str">
            <v>12</v>
          </cell>
          <cell r="D3146" t="str">
            <v>09</v>
          </cell>
          <cell r="E3146">
            <v>6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1468</v>
          </cell>
          <cell r="L3146">
            <v>1468</v>
          </cell>
          <cell r="M3146">
            <v>0</v>
          </cell>
          <cell r="N3146">
            <v>10554</v>
          </cell>
          <cell r="O3146">
            <v>10554</v>
          </cell>
          <cell r="P3146">
            <v>44459</v>
          </cell>
          <cell r="Q3146">
            <v>44459</v>
          </cell>
          <cell r="R3146">
            <v>43677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</row>
        <row r="3147">
          <cell r="A3147" t="str">
            <v>450197</v>
          </cell>
          <cell r="B3147" t="str">
            <v>1251</v>
          </cell>
          <cell r="C3147" t="str">
            <v>12</v>
          </cell>
          <cell r="D3147" t="str">
            <v>09</v>
          </cell>
          <cell r="E3147">
            <v>11</v>
          </cell>
          <cell r="G3147">
            <v>0</v>
          </cell>
          <cell r="H3147">
            <v>595</v>
          </cell>
          <cell r="I3147">
            <v>595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44459</v>
          </cell>
          <cell r="Q3147">
            <v>57076</v>
          </cell>
          <cell r="R3147">
            <v>56294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</row>
        <row r="3148">
          <cell r="A3148" t="str">
            <v>450197</v>
          </cell>
          <cell r="B3148" t="str">
            <v>1251</v>
          </cell>
          <cell r="C3148" t="str">
            <v>12</v>
          </cell>
          <cell r="D3148" t="str">
            <v>09</v>
          </cell>
          <cell r="E3148">
            <v>16</v>
          </cell>
          <cell r="G3148">
            <v>0</v>
          </cell>
          <cell r="H3148">
            <v>5665</v>
          </cell>
          <cell r="I3148">
            <v>5666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</row>
        <row r="3149">
          <cell r="A3149" t="str">
            <v>450197</v>
          </cell>
          <cell r="B3149" t="str">
            <v>1251</v>
          </cell>
          <cell r="C3149" t="str">
            <v>12</v>
          </cell>
          <cell r="D3149" t="str">
            <v>09</v>
          </cell>
          <cell r="E3149">
            <v>21</v>
          </cell>
          <cell r="G3149">
            <v>0</v>
          </cell>
          <cell r="H3149">
            <v>5665</v>
          </cell>
          <cell r="I3149">
            <v>5666</v>
          </cell>
          <cell r="J3149">
            <v>44459</v>
          </cell>
          <cell r="K3149">
            <v>62741</v>
          </cell>
          <cell r="L3149">
            <v>61960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</row>
        <row r="3150">
          <cell r="A3150" t="str">
            <v>450197</v>
          </cell>
          <cell r="B3150" t="str">
            <v>1251</v>
          </cell>
          <cell r="C3150" t="str">
            <v>12</v>
          </cell>
          <cell r="D3150" t="str">
            <v>09</v>
          </cell>
          <cell r="E3150">
            <v>26</v>
          </cell>
          <cell r="G3150">
            <v>0</v>
          </cell>
          <cell r="H3150">
            <v>0</v>
          </cell>
          <cell r="I3150">
            <v>0</v>
          </cell>
          <cell r="J3150">
            <v>1445179</v>
          </cell>
          <cell r="K3150">
            <v>1542348</v>
          </cell>
          <cell r="L3150">
            <v>1486572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</row>
        <row r="3151">
          <cell r="A3151" t="str">
            <v>450197</v>
          </cell>
          <cell r="B3151" t="str">
            <v>1251</v>
          </cell>
          <cell r="C3151" t="str">
            <v>12</v>
          </cell>
          <cell r="D3151" t="str">
            <v>10</v>
          </cell>
          <cell r="E3151">
            <v>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</row>
        <row r="3152">
          <cell r="A3152" t="str">
            <v>450197</v>
          </cell>
          <cell r="B3152" t="str">
            <v>1251</v>
          </cell>
          <cell r="C3152" t="str">
            <v>12</v>
          </cell>
          <cell r="D3152" t="str">
            <v>10</v>
          </cell>
          <cell r="E3152">
            <v>6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</row>
        <row r="3153">
          <cell r="A3153" t="str">
            <v>450197</v>
          </cell>
          <cell r="B3153" t="str">
            <v>1251</v>
          </cell>
          <cell r="C3153" t="str">
            <v>12</v>
          </cell>
          <cell r="D3153" t="str">
            <v>10</v>
          </cell>
          <cell r="E3153">
            <v>11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</row>
        <row r="3154">
          <cell r="A3154" t="str">
            <v>450197</v>
          </cell>
          <cell r="B3154" t="str">
            <v>1251</v>
          </cell>
          <cell r="C3154" t="str">
            <v>12</v>
          </cell>
          <cell r="D3154" t="str">
            <v>10</v>
          </cell>
          <cell r="E3154">
            <v>16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</row>
        <row r="3155">
          <cell r="A3155" t="str">
            <v>450197</v>
          </cell>
          <cell r="B3155" t="str">
            <v>1251</v>
          </cell>
          <cell r="C3155" t="str">
            <v>12</v>
          </cell>
          <cell r="D3155" t="str">
            <v>10</v>
          </cell>
          <cell r="E3155">
            <v>21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</row>
        <row r="3156">
          <cell r="A3156" t="str">
            <v>450197</v>
          </cell>
          <cell r="B3156" t="str">
            <v>1251</v>
          </cell>
          <cell r="C3156" t="str">
            <v>12</v>
          </cell>
          <cell r="D3156" t="str">
            <v>10</v>
          </cell>
          <cell r="E3156">
            <v>26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</row>
        <row r="3157">
          <cell r="A3157" t="str">
            <v>450197</v>
          </cell>
          <cell r="B3157" t="str">
            <v>1251</v>
          </cell>
          <cell r="C3157" t="str">
            <v>12</v>
          </cell>
          <cell r="D3157" t="str">
            <v>10</v>
          </cell>
          <cell r="E3157">
            <v>31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</row>
        <row r="3158">
          <cell r="A3158" t="str">
            <v>450197</v>
          </cell>
          <cell r="B3158" t="str">
            <v>1251</v>
          </cell>
          <cell r="C3158" t="str">
            <v>12</v>
          </cell>
          <cell r="D3158" t="str">
            <v>10</v>
          </cell>
          <cell r="E3158">
            <v>36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</row>
        <row r="3159">
          <cell r="A3159" t="str">
            <v>450197</v>
          </cell>
          <cell r="B3159" t="str">
            <v>1251</v>
          </cell>
          <cell r="C3159" t="str">
            <v>12</v>
          </cell>
          <cell r="D3159" t="str">
            <v>10</v>
          </cell>
          <cell r="E3159">
            <v>41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</row>
        <row r="3160">
          <cell r="A3160" t="str">
            <v>450197</v>
          </cell>
          <cell r="B3160" t="str">
            <v>1251</v>
          </cell>
          <cell r="C3160" t="str">
            <v>12</v>
          </cell>
          <cell r="D3160" t="str">
            <v>10</v>
          </cell>
          <cell r="E3160">
            <v>46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</row>
        <row r="3161">
          <cell r="A3161" t="str">
            <v>450197</v>
          </cell>
          <cell r="B3161" t="str">
            <v>1251</v>
          </cell>
          <cell r="C3161" t="str">
            <v>12</v>
          </cell>
          <cell r="D3161" t="str">
            <v>10</v>
          </cell>
          <cell r="E3161">
            <v>51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</row>
        <row r="3162">
          <cell r="A3162" t="str">
            <v>450197</v>
          </cell>
          <cell r="B3162" t="str">
            <v>1251</v>
          </cell>
          <cell r="C3162" t="str">
            <v>12</v>
          </cell>
          <cell r="D3162" t="str">
            <v>10</v>
          </cell>
          <cell r="E3162">
            <v>56</v>
          </cell>
          <cell r="G3162">
            <v>0</v>
          </cell>
          <cell r="H3162">
            <v>15239</v>
          </cell>
          <cell r="I3162">
            <v>15240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15239</v>
          </cell>
          <cell r="R3162">
            <v>15240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</row>
        <row r="3163">
          <cell r="A3163" t="str">
            <v>450197</v>
          </cell>
          <cell r="B3163" t="str">
            <v>1251</v>
          </cell>
          <cell r="C3163" t="str">
            <v>12</v>
          </cell>
          <cell r="D3163" t="str">
            <v>10</v>
          </cell>
          <cell r="E3163">
            <v>61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</row>
        <row r="3164">
          <cell r="A3164" t="str">
            <v>450197</v>
          </cell>
          <cell r="B3164" t="str">
            <v>1251</v>
          </cell>
          <cell r="C3164" t="str">
            <v>12</v>
          </cell>
          <cell r="D3164" t="str">
            <v>10</v>
          </cell>
          <cell r="E3164">
            <v>66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</row>
        <row r="3165">
          <cell r="A3165" t="str">
            <v>450197</v>
          </cell>
          <cell r="B3165" t="str">
            <v>1251</v>
          </cell>
          <cell r="C3165" t="str">
            <v>12</v>
          </cell>
          <cell r="D3165" t="str">
            <v>10</v>
          </cell>
          <cell r="E3165">
            <v>71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</row>
        <row r="3166">
          <cell r="A3166" t="str">
            <v>450197</v>
          </cell>
          <cell r="B3166" t="str">
            <v>1251</v>
          </cell>
          <cell r="C3166" t="str">
            <v>12</v>
          </cell>
          <cell r="D3166" t="str">
            <v>10</v>
          </cell>
          <cell r="E3166">
            <v>76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</row>
        <row r="3167">
          <cell r="A3167" t="str">
            <v>450197</v>
          </cell>
          <cell r="B3167" t="str">
            <v>1251</v>
          </cell>
          <cell r="C3167" t="str">
            <v>12</v>
          </cell>
          <cell r="D3167" t="str">
            <v>10</v>
          </cell>
          <cell r="E3167">
            <v>81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</row>
        <row r="3168">
          <cell r="A3168" t="str">
            <v>450197</v>
          </cell>
          <cell r="B3168" t="str">
            <v>1251</v>
          </cell>
          <cell r="C3168" t="str">
            <v>12</v>
          </cell>
          <cell r="D3168" t="str">
            <v>10</v>
          </cell>
          <cell r="E3168">
            <v>86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</row>
        <row r="3169">
          <cell r="A3169" t="str">
            <v>450197</v>
          </cell>
          <cell r="B3169" t="str">
            <v>1251</v>
          </cell>
          <cell r="C3169" t="str">
            <v>12</v>
          </cell>
          <cell r="D3169" t="str">
            <v>10</v>
          </cell>
          <cell r="E3169">
            <v>91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</row>
        <row r="3170">
          <cell r="A3170" t="str">
            <v>450197</v>
          </cell>
          <cell r="B3170" t="str">
            <v>1251</v>
          </cell>
          <cell r="C3170" t="str">
            <v>12</v>
          </cell>
          <cell r="D3170" t="str">
            <v>10</v>
          </cell>
          <cell r="E3170">
            <v>96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</row>
        <row r="3171">
          <cell r="A3171" t="str">
            <v>450197</v>
          </cell>
          <cell r="B3171" t="str">
            <v>1251</v>
          </cell>
          <cell r="C3171" t="str">
            <v>12</v>
          </cell>
          <cell r="D3171" t="str">
            <v>10</v>
          </cell>
          <cell r="E3171">
            <v>101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</row>
        <row r="3172">
          <cell r="A3172" t="str">
            <v>450197</v>
          </cell>
          <cell r="B3172" t="str">
            <v>1251</v>
          </cell>
          <cell r="C3172" t="str">
            <v>12</v>
          </cell>
          <cell r="D3172" t="str">
            <v>10</v>
          </cell>
          <cell r="E3172">
            <v>106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-77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</row>
        <row r="3173">
          <cell r="A3173" t="str">
            <v>450197</v>
          </cell>
          <cell r="B3173" t="str">
            <v>1251</v>
          </cell>
          <cell r="C3173" t="str">
            <v>12</v>
          </cell>
          <cell r="D3173" t="str">
            <v>10</v>
          </cell>
          <cell r="E3173">
            <v>111</v>
          </cell>
          <cell r="G3173">
            <v>0</v>
          </cell>
          <cell r="H3173">
            <v>0</v>
          </cell>
          <cell r="I3173">
            <v>-77</v>
          </cell>
          <cell r="J3173">
            <v>0</v>
          </cell>
          <cell r="K3173">
            <v>15239</v>
          </cell>
          <cell r="L3173">
            <v>15163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</row>
        <row r="3174">
          <cell r="A3174" t="str">
            <v>450197</v>
          </cell>
          <cell r="B3174" t="str">
            <v>1251</v>
          </cell>
          <cell r="C3174" t="str">
            <v>12</v>
          </cell>
          <cell r="D3174" t="str">
            <v>21</v>
          </cell>
          <cell r="E3174">
            <v>1</v>
          </cell>
          <cell r="G3174">
            <v>551414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220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</row>
        <row r="3175">
          <cell r="A3175" t="str">
            <v>450197</v>
          </cell>
          <cell r="B3175" t="str">
            <v>1251</v>
          </cell>
          <cell r="C3175" t="str">
            <v>12</v>
          </cell>
          <cell r="D3175" t="str">
            <v>21</v>
          </cell>
          <cell r="E3175">
            <v>1</v>
          </cell>
          <cell r="G3175">
            <v>552312</v>
          </cell>
          <cell r="H3175">
            <v>15851</v>
          </cell>
          <cell r="I3175">
            <v>1645</v>
          </cell>
          <cell r="J3175">
            <v>125</v>
          </cell>
          <cell r="K3175">
            <v>17621</v>
          </cell>
          <cell r="L3175">
            <v>5709</v>
          </cell>
          <cell r="M3175">
            <v>29380</v>
          </cell>
          <cell r="N3175">
            <v>97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</row>
        <row r="3176">
          <cell r="A3176" t="str">
            <v>450197</v>
          </cell>
          <cell r="B3176" t="str">
            <v>1251</v>
          </cell>
          <cell r="C3176" t="str">
            <v>12</v>
          </cell>
          <cell r="D3176" t="str">
            <v>21</v>
          </cell>
          <cell r="E3176">
            <v>1</v>
          </cell>
          <cell r="G3176">
            <v>552323</v>
          </cell>
          <cell r="H3176">
            <v>2124</v>
          </cell>
          <cell r="I3176">
            <v>227</v>
          </cell>
          <cell r="J3176">
            <v>0</v>
          </cell>
          <cell r="K3176">
            <v>2351</v>
          </cell>
          <cell r="L3176">
            <v>788</v>
          </cell>
          <cell r="M3176">
            <v>9112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</row>
        <row r="3177">
          <cell r="A3177" t="str">
            <v>450197</v>
          </cell>
          <cell r="B3177" t="str">
            <v>1251</v>
          </cell>
          <cell r="C3177" t="str">
            <v>12</v>
          </cell>
          <cell r="D3177" t="str">
            <v>21</v>
          </cell>
          <cell r="E3177">
            <v>1</v>
          </cell>
          <cell r="G3177">
            <v>552411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8454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</row>
        <row r="3178">
          <cell r="A3178" t="str">
            <v>450197</v>
          </cell>
          <cell r="B3178" t="str">
            <v>1251</v>
          </cell>
          <cell r="C3178" t="str">
            <v>12</v>
          </cell>
          <cell r="D3178" t="str">
            <v>21</v>
          </cell>
          <cell r="E3178">
            <v>1</v>
          </cell>
          <cell r="G3178">
            <v>701015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1807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</row>
        <row r="3179">
          <cell r="A3179" t="str">
            <v>450197</v>
          </cell>
          <cell r="B3179" t="str">
            <v>1251</v>
          </cell>
          <cell r="C3179" t="str">
            <v>12</v>
          </cell>
          <cell r="D3179" t="str">
            <v>21</v>
          </cell>
          <cell r="E3179">
            <v>1</v>
          </cell>
          <cell r="G3179">
            <v>751757</v>
          </cell>
          <cell r="H3179">
            <v>42629</v>
          </cell>
          <cell r="I3179">
            <v>4565</v>
          </cell>
          <cell r="J3179">
            <v>1649</v>
          </cell>
          <cell r="K3179">
            <v>48843</v>
          </cell>
          <cell r="L3179">
            <v>16173</v>
          </cell>
          <cell r="M3179">
            <v>26003</v>
          </cell>
          <cell r="N3179">
            <v>3042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</row>
        <row r="3180">
          <cell r="A3180" t="str">
            <v>450197</v>
          </cell>
          <cell r="B3180" t="str">
            <v>1251</v>
          </cell>
          <cell r="C3180" t="str">
            <v>12</v>
          </cell>
          <cell r="D3180" t="str">
            <v>21</v>
          </cell>
          <cell r="E3180">
            <v>1</v>
          </cell>
          <cell r="G3180">
            <v>751768</v>
          </cell>
          <cell r="H3180">
            <v>29285</v>
          </cell>
          <cell r="I3180">
            <v>5254</v>
          </cell>
          <cell r="J3180">
            <v>417</v>
          </cell>
          <cell r="K3180">
            <v>34956</v>
          </cell>
          <cell r="L3180">
            <v>11691</v>
          </cell>
          <cell r="M3180">
            <v>88810</v>
          </cell>
          <cell r="N3180">
            <v>317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</row>
        <row r="3181">
          <cell r="A3181" t="str">
            <v>450197</v>
          </cell>
          <cell r="B3181" t="str">
            <v>1251</v>
          </cell>
          <cell r="C3181" t="str">
            <v>12</v>
          </cell>
          <cell r="D3181" t="str">
            <v>21</v>
          </cell>
          <cell r="E3181">
            <v>1</v>
          </cell>
          <cell r="G3181">
            <v>751845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1383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</row>
        <row r="3182">
          <cell r="A3182" t="str">
            <v>450197</v>
          </cell>
          <cell r="B3182" t="str">
            <v>1251</v>
          </cell>
          <cell r="C3182" t="str">
            <v>12</v>
          </cell>
          <cell r="D3182" t="str">
            <v>21</v>
          </cell>
          <cell r="E3182">
            <v>1</v>
          </cell>
          <cell r="G3182">
            <v>801115</v>
          </cell>
          <cell r="H3182">
            <v>160155</v>
          </cell>
          <cell r="I3182">
            <v>27409</v>
          </cell>
          <cell r="J3182">
            <v>8312</v>
          </cell>
          <cell r="K3182">
            <v>195876</v>
          </cell>
          <cell r="L3182">
            <v>64337</v>
          </cell>
          <cell r="M3182">
            <v>6356</v>
          </cell>
          <cell r="N3182">
            <v>755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</row>
        <row r="3183">
          <cell r="A3183" t="str">
            <v>450197</v>
          </cell>
          <cell r="B3183" t="str">
            <v>1251</v>
          </cell>
          <cell r="C3183" t="str">
            <v>12</v>
          </cell>
          <cell r="D3183" t="str">
            <v>21</v>
          </cell>
          <cell r="E3183">
            <v>1</v>
          </cell>
          <cell r="G3183">
            <v>801214</v>
          </cell>
          <cell r="H3183">
            <v>253971</v>
          </cell>
          <cell r="I3183">
            <v>40747</v>
          </cell>
          <cell r="J3183">
            <v>2940</v>
          </cell>
          <cell r="K3183">
            <v>297658</v>
          </cell>
          <cell r="L3183">
            <v>96505</v>
          </cell>
          <cell r="M3183">
            <v>19167</v>
          </cell>
          <cell r="N3183">
            <v>1367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</row>
        <row r="3184">
          <cell r="A3184" t="str">
            <v>450197</v>
          </cell>
          <cell r="B3184" t="str">
            <v>1251</v>
          </cell>
          <cell r="C3184" t="str">
            <v>12</v>
          </cell>
          <cell r="D3184" t="str">
            <v>21</v>
          </cell>
          <cell r="E3184">
            <v>1</v>
          </cell>
          <cell r="G3184">
            <v>801236</v>
          </cell>
          <cell r="H3184">
            <v>2357</v>
          </cell>
          <cell r="I3184">
            <v>557</v>
          </cell>
          <cell r="J3184">
            <v>1188</v>
          </cell>
          <cell r="K3184">
            <v>4102</v>
          </cell>
          <cell r="L3184">
            <v>1203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</row>
        <row r="3185">
          <cell r="A3185" t="str">
            <v>450197</v>
          </cell>
          <cell r="B3185" t="str">
            <v>1251</v>
          </cell>
          <cell r="C3185" t="str">
            <v>12</v>
          </cell>
          <cell r="D3185" t="str">
            <v>21</v>
          </cell>
          <cell r="E3185">
            <v>1</v>
          </cell>
          <cell r="G3185">
            <v>802144</v>
          </cell>
          <cell r="H3185">
            <v>60937</v>
          </cell>
          <cell r="I3185">
            <v>18015</v>
          </cell>
          <cell r="J3185">
            <v>4115</v>
          </cell>
          <cell r="K3185">
            <v>83067</v>
          </cell>
          <cell r="L3185">
            <v>26320</v>
          </cell>
          <cell r="M3185">
            <v>6576</v>
          </cell>
          <cell r="N3185">
            <v>347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</row>
        <row r="3186">
          <cell r="A3186" t="str">
            <v>450197</v>
          </cell>
          <cell r="B3186" t="str">
            <v>1251</v>
          </cell>
          <cell r="C3186" t="str">
            <v>12</v>
          </cell>
          <cell r="D3186" t="str">
            <v>21</v>
          </cell>
          <cell r="E3186">
            <v>1</v>
          </cell>
          <cell r="G3186">
            <v>802166</v>
          </cell>
          <cell r="H3186">
            <v>22169</v>
          </cell>
          <cell r="I3186">
            <v>5060</v>
          </cell>
          <cell r="J3186">
            <v>4832</v>
          </cell>
          <cell r="K3186">
            <v>32061</v>
          </cell>
          <cell r="L3186">
            <v>10028</v>
          </cell>
          <cell r="M3186">
            <v>12976</v>
          </cell>
          <cell r="N3186">
            <v>1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</row>
        <row r="3187">
          <cell r="A3187" t="str">
            <v>450197</v>
          </cell>
          <cell r="B3187" t="str">
            <v>1251</v>
          </cell>
          <cell r="C3187" t="str">
            <v>12</v>
          </cell>
          <cell r="D3187" t="str">
            <v>21</v>
          </cell>
          <cell r="E3187">
            <v>1</v>
          </cell>
          <cell r="G3187">
            <v>802177</v>
          </cell>
          <cell r="H3187">
            <v>17420</v>
          </cell>
          <cell r="I3187">
            <v>6571</v>
          </cell>
          <cell r="J3187">
            <v>3060</v>
          </cell>
          <cell r="K3187">
            <v>27051</v>
          </cell>
          <cell r="L3187">
            <v>8678</v>
          </cell>
          <cell r="M3187">
            <v>1445</v>
          </cell>
          <cell r="N3187">
            <v>47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</row>
        <row r="3188">
          <cell r="A3188" t="str">
            <v>450197</v>
          </cell>
          <cell r="B3188" t="str">
            <v>1251</v>
          </cell>
          <cell r="C3188" t="str">
            <v>12</v>
          </cell>
          <cell r="D3188" t="str">
            <v>21</v>
          </cell>
          <cell r="E3188">
            <v>1</v>
          </cell>
          <cell r="G3188">
            <v>802199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693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</row>
        <row r="3189">
          <cell r="A3189" t="str">
            <v>450197</v>
          </cell>
          <cell r="B3189" t="str">
            <v>1251</v>
          </cell>
          <cell r="C3189" t="str">
            <v>12</v>
          </cell>
          <cell r="D3189" t="str">
            <v>21</v>
          </cell>
          <cell r="E3189">
            <v>1</v>
          </cell>
          <cell r="G3189">
            <v>802263</v>
          </cell>
          <cell r="H3189">
            <v>0</v>
          </cell>
          <cell r="I3189">
            <v>0</v>
          </cell>
          <cell r="J3189">
            <v>320</v>
          </cell>
          <cell r="K3189">
            <v>320</v>
          </cell>
          <cell r="L3189">
            <v>80</v>
          </cell>
          <cell r="M3189">
            <v>7359</v>
          </cell>
          <cell r="N3189">
            <v>27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5307</v>
          </cell>
          <cell r="T3189">
            <v>0</v>
          </cell>
          <cell r="U3189">
            <v>5307</v>
          </cell>
          <cell r="V3189">
            <v>0</v>
          </cell>
          <cell r="W3189">
            <v>0</v>
          </cell>
        </row>
        <row r="3190">
          <cell r="A3190" t="str">
            <v>450197</v>
          </cell>
          <cell r="B3190" t="str">
            <v>1251</v>
          </cell>
          <cell r="C3190" t="str">
            <v>12</v>
          </cell>
          <cell r="D3190" t="str">
            <v>21</v>
          </cell>
          <cell r="E3190">
            <v>1</v>
          </cell>
          <cell r="G3190">
            <v>804028</v>
          </cell>
          <cell r="H3190">
            <v>0</v>
          </cell>
          <cell r="I3190">
            <v>0</v>
          </cell>
          <cell r="J3190">
            <v>1144</v>
          </cell>
          <cell r="K3190">
            <v>1144</v>
          </cell>
          <cell r="L3190">
            <v>299</v>
          </cell>
          <cell r="M3190">
            <v>1158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</row>
        <row r="3191">
          <cell r="A3191" t="str">
            <v>450197</v>
          </cell>
          <cell r="B3191" t="str">
            <v>1251</v>
          </cell>
          <cell r="C3191" t="str">
            <v>12</v>
          </cell>
          <cell r="D3191" t="str">
            <v>21</v>
          </cell>
          <cell r="E3191">
            <v>1</v>
          </cell>
          <cell r="G3191">
            <v>805113</v>
          </cell>
          <cell r="H3191">
            <v>57482</v>
          </cell>
          <cell r="I3191">
            <v>6854</v>
          </cell>
          <cell r="J3191">
            <v>30</v>
          </cell>
          <cell r="K3191">
            <v>64366</v>
          </cell>
          <cell r="L3191">
            <v>20737</v>
          </cell>
          <cell r="M3191">
            <v>41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</row>
        <row r="3192">
          <cell r="A3192" t="str">
            <v>450197</v>
          </cell>
          <cell r="B3192" t="str">
            <v>1251</v>
          </cell>
          <cell r="C3192" t="str">
            <v>12</v>
          </cell>
          <cell r="D3192" t="str">
            <v>21</v>
          </cell>
          <cell r="E3192">
            <v>1</v>
          </cell>
          <cell r="G3192">
            <v>851297</v>
          </cell>
          <cell r="H3192">
            <v>18859</v>
          </cell>
          <cell r="I3192">
            <v>2087</v>
          </cell>
          <cell r="J3192">
            <v>0</v>
          </cell>
          <cell r="K3192">
            <v>20946</v>
          </cell>
          <cell r="L3192">
            <v>6910</v>
          </cell>
          <cell r="M3192">
            <v>3229</v>
          </cell>
          <cell r="N3192">
            <v>117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</row>
        <row r="3193">
          <cell r="A3193" t="str">
            <v>450197</v>
          </cell>
          <cell r="B3193" t="str">
            <v>1251</v>
          </cell>
          <cell r="C3193" t="str">
            <v>12</v>
          </cell>
          <cell r="D3193" t="str">
            <v>21</v>
          </cell>
          <cell r="E3193">
            <v>1</v>
          </cell>
          <cell r="G3193">
            <v>851912</v>
          </cell>
          <cell r="H3193">
            <v>8635</v>
          </cell>
          <cell r="I3193">
            <v>217</v>
          </cell>
          <cell r="J3193">
            <v>461</v>
          </cell>
          <cell r="K3193">
            <v>9313</v>
          </cell>
          <cell r="L3193">
            <v>3004</v>
          </cell>
          <cell r="M3193">
            <v>238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</row>
        <row r="3194">
          <cell r="A3194" t="str">
            <v>450197</v>
          </cell>
          <cell r="B3194" t="str">
            <v>1251</v>
          </cell>
          <cell r="C3194" t="str">
            <v>12</v>
          </cell>
          <cell r="D3194" t="str">
            <v>21</v>
          </cell>
          <cell r="E3194">
            <v>1</v>
          </cell>
          <cell r="G3194">
            <v>853211</v>
          </cell>
          <cell r="H3194">
            <v>24309</v>
          </cell>
          <cell r="I3194">
            <v>1877</v>
          </cell>
          <cell r="J3194">
            <v>14</v>
          </cell>
          <cell r="K3194">
            <v>26200</v>
          </cell>
          <cell r="L3194">
            <v>8651</v>
          </cell>
          <cell r="M3194">
            <v>7406</v>
          </cell>
          <cell r="N3194">
            <v>4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</row>
        <row r="3195">
          <cell r="A3195" t="str">
            <v>450197</v>
          </cell>
          <cell r="B3195" t="str">
            <v>1251</v>
          </cell>
          <cell r="C3195" t="str">
            <v>12</v>
          </cell>
          <cell r="D3195" t="str">
            <v>21</v>
          </cell>
          <cell r="E3195">
            <v>1</v>
          </cell>
          <cell r="G3195">
            <v>853244</v>
          </cell>
          <cell r="H3195">
            <v>10434</v>
          </cell>
          <cell r="I3195">
            <v>799</v>
          </cell>
          <cell r="J3195">
            <v>960</v>
          </cell>
          <cell r="K3195">
            <v>12193</v>
          </cell>
          <cell r="L3195">
            <v>3934</v>
          </cell>
          <cell r="M3195">
            <v>2514</v>
          </cell>
          <cell r="N3195">
            <v>3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</row>
        <row r="3196">
          <cell r="A3196" t="str">
            <v>450197</v>
          </cell>
          <cell r="B3196" t="str">
            <v>1251</v>
          </cell>
          <cell r="C3196" t="str">
            <v>12</v>
          </cell>
          <cell r="D3196" t="str">
            <v>21</v>
          </cell>
          <cell r="E3196">
            <v>1</v>
          </cell>
          <cell r="G3196">
            <v>921815</v>
          </cell>
          <cell r="H3196">
            <v>20912</v>
          </cell>
          <cell r="I3196">
            <v>3090</v>
          </cell>
          <cell r="J3196">
            <v>872</v>
          </cell>
          <cell r="K3196">
            <v>24874</v>
          </cell>
          <cell r="L3196">
            <v>8054</v>
          </cell>
          <cell r="M3196">
            <v>19180</v>
          </cell>
          <cell r="N3196">
            <v>285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</row>
        <row r="3197">
          <cell r="A3197" t="str">
            <v>450197</v>
          </cell>
          <cell r="B3197" t="str">
            <v>1251</v>
          </cell>
          <cell r="C3197" t="str">
            <v>12</v>
          </cell>
          <cell r="D3197" t="str">
            <v>21</v>
          </cell>
          <cell r="E3197">
            <v>1</v>
          </cell>
          <cell r="G3197">
            <v>923127</v>
          </cell>
          <cell r="H3197">
            <v>38048</v>
          </cell>
          <cell r="I3197">
            <v>2880</v>
          </cell>
          <cell r="J3197">
            <v>4023</v>
          </cell>
          <cell r="K3197">
            <v>44951</v>
          </cell>
          <cell r="L3197">
            <v>14397</v>
          </cell>
          <cell r="M3197">
            <v>12392</v>
          </cell>
          <cell r="N3197">
            <v>79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</row>
        <row r="3198">
          <cell r="A3198" t="str">
            <v>450197</v>
          </cell>
          <cell r="B3198" t="str">
            <v>1251</v>
          </cell>
          <cell r="C3198" t="str">
            <v>12</v>
          </cell>
          <cell r="D3198" t="str">
            <v>21</v>
          </cell>
          <cell r="E3198">
            <v>1</v>
          </cell>
          <cell r="G3198">
            <v>924014</v>
          </cell>
          <cell r="H3198">
            <v>15939</v>
          </cell>
          <cell r="I3198">
            <v>1013</v>
          </cell>
          <cell r="J3198">
            <v>116</v>
          </cell>
          <cell r="K3198">
            <v>17068</v>
          </cell>
          <cell r="L3198">
            <v>5616</v>
          </cell>
          <cell r="M3198">
            <v>17788</v>
          </cell>
          <cell r="N3198">
            <v>381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</row>
        <row r="3199">
          <cell r="A3199" t="str">
            <v>450197</v>
          </cell>
          <cell r="B3199" t="str">
            <v>1251</v>
          </cell>
          <cell r="C3199" t="str">
            <v>12</v>
          </cell>
          <cell r="D3199" t="str">
            <v>21</v>
          </cell>
          <cell r="E3199">
            <v>1</v>
          </cell>
          <cell r="G3199">
            <v>926018</v>
          </cell>
          <cell r="H3199">
            <v>864</v>
          </cell>
          <cell r="I3199">
            <v>81</v>
          </cell>
          <cell r="J3199">
            <v>39</v>
          </cell>
          <cell r="K3199">
            <v>984</v>
          </cell>
          <cell r="L3199">
            <v>326</v>
          </cell>
          <cell r="M3199">
            <v>892</v>
          </cell>
          <cell r="N3199">
            <v>159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</row>
        <row r="3200">
          <cell r="A3200" t="str">
            <v>450197</v>
          </cell>
          <cell r="B3200" t="str">
            <v>1251</v>
          </cell>
          <cell r="C3200" t="str">
            <v>12</v>
          </cell>
          <cell r="D3200" t="str">
            <v>21</v>
          </cell>
          <cell r="E3200">
            <v>1</v>
          </cell>
          <cell r="G3200">
            <v>930910</v>
          </cell>
          <cell r="H3200">
            <v>1378</v>
          </cell>
          <cell r="I3200">
            <v>62</v>
          </cell>
          <cell r="J3200">
            <v>0</v>
          </cell>
          <cell r="K3200">
            <v>1440</v>
          </cell>
          <cell r="L3200">
            <v>477</v>
          </cell>
          <cell r="M3200">
            <v>4631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</row>
        <row r="3201">
          <cell r="A3201" t="str">
            <v>450197</v>
          </cell>
          <cell r="B3201" t="str">
            <v>1251</v>
          </cell>
          <cell r="C3201" t="str">
            <v>12</v>
          </cell>
          <cell r="D3201" t="str">
            <v>21</v>
          </cell>
          <cell r="E3201">
            <v>1</v>
          </cell>
          <cell r="G3201">
            <v>999999</v>
          </cell>
          <cell r="H3201">
            <v>803758</v>
          </cell>
          <cell r="I3201">
            <v>129010</v>
          </cell>
          <cell r="J3201">
            <v>34617</v>
          </cell>
          <cell r="K3201">
            <v>967385</v>
          </cell>
          <cell r="L3201">
            <v>313917</v>
          </cell>
          <cell r="M3201">
            <v>289210</v>
          </cell>
          <cell r="N3201">
            <v>7028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5307</v>
          </cell>
          <cell r="T3201">
            <v>0</v>
          </cell>
          <cell r="U3201">
            <v>5307</v>
          </cell>
          <cell r="V3201">
            <v>0</v>
          </cell>
          <cell r="W3201">
            <v>0</v>
          </cell>
        </row>
        <row r="3202">
          <cell r="A3202" t="str">
            <v>450197</v>
          </cell>
          <cell r="B3202" t="str">
            <v>1251</v>
          </cell>
          <cell r="C3202" t="str">
            <v>12</v>
          </cell>
          <cell r="D3202" t="str">
            <v>21</v>
          </cell>
          <cell r="E3202">
            <v>17</v>
          </cell>
          <cell r="G3202">
            <v>551414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</row>
        <row r="3203">
          <cell r="A3203" t="str">
            <v>450197</v>
          </cell>
          <cell r="B3203" t="str">
            <v>1251</v>
          </cell>
          <cell r="C3203" t="str">
            <v>12</v>
          </cell>
          <cell r="D3203" t="str">
            <v>21</v>
          </cell>
          <cell r="E3203">
            <v>17</v>
          </cell>
          <cell r="G3203">
            <v>552312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</row>
        <row r="3204">
          <cell r="A3204" t="str">
            <v>450197</v>
          </cell>
          <cell r="B3204" t="str">
            <v>1251</v>
          </cell>
          <cell r="C3204" t="str">
            <v>12</v>
          </cell>
          <cell r="D3204" t="str">
            <v>21</v>
          </cell>
          <cell r="E3204">
            <v>17</v>
          </cell>
          <cell r="G3204">
            <v>552323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</row>
        <row r="3205">
          <cell r="A3205" t="str">
            <v>450197</v>
          </cell>
          <cell r="B3205" t="str">
            <v>1251</v>
          </cell>
          <cell r="C3205" t="str">
            <v>12</v>
          </cell>
          <cell r="D3205" t="str">
            <v>21</v>
          </cell>
          <cell r="E3205">
            <v>17</v>
          </cell>
          <cell r="G3205">
            <v>552411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</row>
        <row r="3206">
          <cell r="A3206" t="str">
            <v>450197</v>
          </cell>
          <cell r="B3206" t="str">
            <v>1251</v>
          </cell>
          <cell r="C3206" t="str">
            <v>12</v>
          </cell>
          <cell r="D3206" t="str">
            <v>21</v>
          </cell>
          <cell r="E3206">
            <v>17</v>
          </cell>
          <cell r="G3206">
            <v>701015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</row>
        <row r="3207">
          <cell r="A3207" t="str">
            <v>450197</v>
          </cell>
          <cell r="B3207" t="str">
            <v>1251</v>
          </cell>
          <cell r="C3207" t="str">
            <v>12</v>
          </cell>
          <cell r="D3207" t="str">
            <v>21</v>
          </cell>
          <cell r="E3207">
            <v>17</v>
          </cell>
          <cell r="G3207">
            <v>751757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</row>
        <row r="3208">
          <cell r="A3208" t="str">
            <v>450197</v>
          </cell>
          <cell r="B3208" t="str">
            <v>1251</v>
          </cell>
          <cell r="C3208" t="str">
            <v>12</v>
          </cell>
          <cell r="D3208" t="str">
            <v>21</v>
          </cell>
          <cell r="E3208">
            <v>17</v>
          </cell>
          <cell r="G3208">
            <v>751768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</row>
        <row r="3209">
          <cell r="A3209" t="str">
            <v>450197</v>
          </cell>
          <cell r="B3209" t="str">
            <v>1251</v>
          </cell>
          <cell r="C3209" t="str">
            <v>12</v>
          </cell>
          <cell r="D3209" t="str">
            <v>21</v>
          </cell>
          <cell r="E3209">
            <v>17</v>
          </cell>
          <cell r="G3209">
            <v>751845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</row>
        <row r="3210">
          <cell r="A3210" t="str">
            <v>450197</v>
          </cell>
          <cell r="B3210" t="str">
            <v>1251</v>
          </cell>
          <cell r="C3210" t="str">
            <v>12</v>
          </cell>
          <cell r="D3210" t="str">
            <v>21</v>
          </cell>
          <cell r="E3210">
            <v>17</v>
          </cell>
          <cell r="G3210">
            <v>801115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</row>
        <row r="3211">
          <cell r="A3211" t="str">
            <v>450197</v>
          </cell>
          <cell r="B3211" t="str">
            <v>1251</v>
          </cell>
          <cell r="C3211" t="str">
            <v>12</v>
          </cell>
          <cell r="D3211" t="str">
            <v>21</v>
          </cell>
          <cell r="E3211">
            <v>17</v>
          </cell>
          <cell r="G3211">
            <v>801214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</row>
        <row r="3212">
          <cell r="A3212" t="str">
            <v>450197</v>
          </cell>
          <cell r="B3212" t="str">
            <v>1251</v>
          </cell>
          <cell r="C3212" t="str">
            <v>12</v>
          </cell>
          <cell r="D3212" t="str">
            <v>21</v>
          </cell>
          <cell r="E3212">
            <v>17</v>
          </cell>
          <cell r="G3212">
            <v>801236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</row>
        <row r="3213">
          <cell r="A3213" t="str">
            <v>450197</v>
          </cell>
          <cell r="B3213" t="str">
            <v>1251</v>
          </cell>
          <cell r="C3213" t="str">
            <v>12</v>
          </cell>
          <cell r="D3213" t="str">
            <v>21</v>
          </cell>
          <cell r="E3213">
            <v>17</v>
          </cell>
          <cell r="G3213">
            <v>802144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</row>
        <row r="3214">
          <cell r="A3214" t="str">
            <v>450197</v>
          </cell>
          <cell r="B3214" t="str">
            <v>1251</v>
          </cell>
          <cell r="C3214" t="str">
            <v>12</v>
          </cell>
          <cell r="D3214" t="str">
            <v>21</v>
          </cell>
          <cell r="E3214">
            <v>17</v>
          </cell>
          <cell r="G3214">
            <v>802166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</row>
        <row r="3215">
          <cell r="A3215" t="str">
            <v>450197</v>
          </cell>
          <cell r="B3215" t="str">
            <v>1251</v>
          </cell>
          <cell r="C3215" t="str">
            <v>12</v>
          </cell>
          <cell r="D3215" t="str">
            <v>21</v>
          </cell>
          <cell r="E3215">
            <v>17</v>
          </cell>
          <cell r="G3215">
            <v>802177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</row>
        <row r="3216">
          <cell r="A3216" t="str">
            <v>450197</v>
          </cell>
          <cell r="B3216" t="str">
            <v>1251</v>
          </cell>
          <cell r="C3216" t="str">
            <v>12</v>
          </cell>
          <cell r="D3216" t="str">
            <v>21</v>
          </cell>
          <cell r="E3216">
            <v>17</v>
          </cell>
          <cell r="G3216">
            <v>802199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</row>
        <row r="3217">
          <cell r="A3217" t="str">
            <v>450197</v>
          </cell>
          <cell r="B3217" t="str">
            <v>1251</v>
          </cell>
          <cell r="C3217" t="str">
            <v>12</v>
          </cell>
          <cell r="D3217" t="str">
            <v>21</v>
          </cell>
          <cell r="E3217">
            <v>17</v>
          </cell>
          <cell r="G3217">
            <v>802263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5307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</row>
        <row r="3218">
          <cell r="A3218" t="str">
            <v>450197</v>
          </cell>
          <cell r="B3218" t="str">
            <v>1251</v>
          </cell>
          <cell r="C3218" t="str">
            <v>12</v>
          </cell>
          <cell r="D3218" t="str">
            <v>21</v>
          </cell>
          <cell r="E3218">
            <v>17</v>
          </cell>
          <cell r="G3218">
            <v>804028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</row>
        <row r="3219">
          <cell r="A3219" t="str">
            <v>450197</v>
          </cell>
          <cell r="B3219" t="str">
            <v>1251</v>
          </cell>
          <cell r="C3219" t="str">
            <v>12</v>
          </cell>
          <cell r="D3219" t="str">
            <v>21</v>
          </cell>
          <cell r="E3219">
            <v>17</v>
          </cell>
          <cell r="G3219">
            <v>805113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</row>
        <row r="3220">
          <cell r="A3220" t="str">
            <v>450197</v>
          </cell>
          <cell r="B3220" t="str">
            <v>1251</v>
          </cell>
          <cell r="C3220" t="str">
            <v>12</v>
          </cell>
          <cell r="D3220" t="str">
            <v>21</v>
          </cell>
          <cell r="E3220">
            <v>17</v>
          </cell>
          <cell r="G3220">
            <v>851297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</row>
        <row r="3221">
          <cell r="A3221" t="str">
            <v>450197</v>
          </cell>
          <cell r="B3221" t="str">
            <v>1251</v>
          </cell>
          <cell r="C3221" t="str">
            <v>12</v>
          </cell>
          <cell r="D3221" t="str">
            <v>21</v>
          </cell>
          <cell r="E3221">
            <v>17</v>
          </cell>
          <cell r="G3221">
            <v>851912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</row>
        <row r="3222">
          <cell r="A3222" t="str">
            <v>450197</v>
          </cell>
          <cell r="B3222" t="str">
            <v>1251</v>
          </cell>
          <cell r="C3222" t="str">
            <v>12</v>
          </cell>
          <cell r="D3222" t="str">
            <v>21</v>
          </cell>
          <cell r="E3222">
            <v>17</v>
          </cell>
          <cell r="G3222">
            <v>853211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</row>
        <row r="3223">
          <cell r="A3223" t="str">
            <v>450197</v>
          </cell>
          <cell r="B3223" t="str">
            <v>1251</v>
          </cell>
          <cell r="C3223" t="str">
            <v>12</v>
          </cell>
          <cell r="D3223" t="str">
            <v>21</v>
          </cell>
          <cell r="E3223">
            <v>17</v>
          </cell>
          <cell r="G3223">
            <v>853244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</row>
        <row r="3224">
          <cell r="A3224" t="str">
            <v>450197</v>
          </cell>
          <cell r="B3224" t="str">
            <v>1251</v>
          </cell>
          <cell r="C3224" t="str">
            <v>12</v>
          </cell>
          <cell r="D3224" t="str">
            <v>21</v>
          </cell>
          <cell r="E3224">
            <v>17</v>
          </cell>
          <cell r="G3224">
            <v>921815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</row>
        <row r="3225">
          <cell r="A3225" t="str">
            <v>450197</v>
          </cell>
          <cell r="B3225" t="str">
            <v>1251</v>
          </cell>
          <cell r="C3225" t="str">
            <v>12</v>
          </cell>
          <cell r="D3225" t="str">
            <v>21</v>
          </cell>
          <cell r="E3225">
            <v>17</v>
          </cell>
          <cell r="G3225">
            <v>923127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</row>
        <row r="3226">
          <cell r="A3226" t="str">
            <v>450197</v>
          </cell>
          <cell r="B3226" t="str">
            <v>1251</v>
          </cell>
          <cell r="C3226" t="str">
            <v>12</v>
          </cell>
          <cell r="D3226" t="str">
            <v>21</v>
          </cell>
          <cell r="E3226">
            <v>17</v>
          </cell>
          <cell r="G3226">
            <v>924014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</row>
        <row r="3227">
          <cell r="A3227" t="str">
            <v>450197</v>
          </cell>
          <cell r="B3227" t="str">
            <v>1251</v>
          </cell>
          <cell r="C3227" t="str">
            <v>12</v>
          </cell>
          <cell r="D3227" t="str">
            <v>21</v>
          </cell>
          <cell r="E3227">
            <v>17</v>
          </cell>
          <cell r="G3227">
            <v>926018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</row>
        <row r="3228">
          <cell r="A3228" t="str">
            <v>450197</v>
          </cell>
          <cell r="B3228" t="str">
            <v>1251</v>
          </cell>
          <cell r="C3228" t="str">
            <v>12</v>
          </cell>
          <cell r="D3228" t="str">
            <v>21</v>
          </cell>
          <cell r="E3228">
            <v>17</v>
          </cell>
          <cell r="G3228">
            <v>930910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</row>
        <row r="3229">
          <cell r="A3229" t="str">
            <v>450197</v>
          </cell>
          <cell r="B3229" t="str">
            <v>1251</v>
          </cell>
          <cell r="C3229" t="str">
            <v>12</v>
          </cell>
          <cell r="D3229" t="str">
            <v>21</v>
          </cell>
          <cell r="E3229">
            <v>17</v>
          </cell>
          <cell r="G3229">
            <v>999999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5307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</row>
        <row r="3230">
          <cell r="A3230" t="str">
            <v>450197</v>
          </cell>
          <cell r="B3230" t="str">
            <v>1251</v>
          </cell>
          <cell r="C3230" t="str">
            <v>12</v>
          </cell>
          <cell r="D3230" t="str">
            <v>21</v>
          </cell>
          <cell r="E3230">
            <v>33</v>
          </cell>
          <cell r="G3230">
            <v>551414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</row>
        <row r="3231">
          <cell r="A3231" t="str">
            <v>450197</v>
          </cell>
          <cell r="B3231" t="str">
            <v>1251</v>
          </cell>
          <cell r="C3231" t="str">
            <v>12</v>
          </cell>
          <cell r="D3231" t="str">
            <v>21</v>
          </cell>
          <cell r="E3231">
            <v>33</v>
          </cell>
          <cell r="G3231">
            <v>552312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</row>
        <row r="3232">
          <cell r="A3232" t="str">
            <v>450197</v>
          </cell>
          <cell r="B3232" t="str">
            <v>1251</v>
          </cell>
          <cell r="C3232" t="str">
            <v>12</v>
          </cell>
          <cell r="D3232" t="str">
            <v>21</v>
          </cell>
          <cell r="E3232">
            <v>33</v>
          </cell>
          <cell r="G3232">
            <v>552323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</row>
        <row r="3233">
          <cell r="A3233" t="str">
            <v>450197</v>
          </cell>
          <cell r="B3233" t="str">
            <v>1251</v>
          </cell>
          <cell r="C3233" t="str">
            <v>12</v>
          </cell>
          <cell r="D3233" t="str">
            <v>21</v>
          </cell>
          <cell r="E3233">
            <v>33</v>
          </cell>
          <cell r="G3233">
            <v>552411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</row>
        <row r="3234">
          <cell r="A3234" t="str">
            <v>450197</v>
          </cell>
          <cell r="B3234" t="str">
            <v>1251</v>
          </cell>
          <cell r="C3234" t="str">
            <v>12</v>
          </cell>
          <cell r="D3234" t="str">
            <v>21</v>
          </cell>
          <cell r="E3234">
            <v>33</v>
          </cell>
          <cell r="G3234">
            <v>701015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</row>
        <row r="3235">
          <cell r="A3235" t="str">
            <v>450197</v>
          </cell>
          <cell r="B3235" t="str">
            <v>1251</v>
          </cell>
          <cell r="C3235" t="str">
            <v>12</v>
          </cell>
          <cell r="D3235" t="str">
            <v>21</v>
          </cell>
          <cell r="E3235">
            <v>33</v>
          </cell>
          <cell r="G3235">
            <v>751757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</row>
        <row r="3236">
          <cell r="A3236" t="str">
            <v>450197</v>
          </cell>
          <cell r="B3236" t="str">
            <v>1251</v>
          </cell>
          <cell r="C3236" t="str">
            <v>12</v>
          </cell>
          <cell r="D3236" t="str">
            <v>21</v>
          </cell>
          <cell r="E3236">
            <v>33</v>
          </cell>
          <cell r="G3236">
            <v>751768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</row>
        <row r="3237">
          <cell r="A3237" t="str">
            <v>450197</v>
          </cell>
          <cell r="B3237" t="str">
            <v>1251</v>
          </cell>
          <cell r="C3237" t="str">
            <v>12</v>
          </cell>
          <cell r="D3237" t="str">
            <v>21</v>
          </cell>
          <cell r="E3237">
            <v>33</v>
          </cell>
          <cell r="G3237">
            <v>751845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</row>
        <row r="3238">
          <cell r="A3238" t="str">
            <v>450197</v>
          </cell>
          <cell r="B3238" t="str">
            <v>1251</v>
          </cell>
          <cell r="C3238" t="str">
            <v>12</v>
          </cell>
          <cell r="D3238" t="str">
            <v>21</v>
          </cell>
          <cell r="E3238">
            <v>33</v>
          </cell>
          <cell r="G3238">
            <v>801115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</row>
        <row r="3239">
          <cell r="A3239" t="str">
            <v>450197</v>
          </cell>
          <cell r="B3239" t="str">
            <v>1251</v>
          </cell>
          <cell r="C3239" t="str">
            <v>12</v>
          </cell>
          <cell r="D3239" t="str">
            <v>21</v>
          </cell>
          <cell r="E3239">
            <v>33</v>
          </cell>
          <cell r="G3239">
            <v>801214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</row>
        <row r="3240">
          <cell r="A3240" t="str">
            <v>450197</v>
          </cell>
          <cell r="B3240" t="str">
            <v>1251</v>
          </cell>
          <cell r="C3240" t="str">
            <v>12</v>
          </cell>
          <cell r="D3240" t="str">
            <v>21</v>
          </cell>
          <cell r="E3240">
            <v>33</v>
          </cell>
          <cell r="G3240">
            <v>801236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</row>
        <row r="3241">
          <cell r="A3241" t="str">
            <v>450197</v>
          </cell>
          <cell r="B3241" t="str">
            <v>1251</v>
          </cell>
          <cell r="C3241" t="str">
            <v>12</v>
          </cell>
          <cell r="D3241" t="str">
            <v>21</v>
          </cell>
          <cell r="E3241">
            <v>33</v>
          </cell>
          <cell r="G3241">
            <v>802144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</row>
        <row r="3242">
          <cell r="A3242" t="str">
            <v>450197</v>
          </cell>
          <cell r="B3242" t="str">
            <v>1251</v>
          </cell>
          <cell r="C3242" t="str">
            <v>12</v>
          </cell>
          <cell r="D3242" t="str">
            <v>21</v>
          </cell>
          <cell r="E3242">
            <v>33</v>
          </cell>
          <cell r="G3242">
            <v>802166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</row>
        <row r="3243">
          <cell r="A3243" t="str">
            <v>450197</v>
          </cell>
          <cell r="B3243" t="str">
            <v>1251</v>
          </cell>
          <cell r="C3243" t="str">
            <v>12</v>
          </cell>
          <cell r="D3243" t="str">
            <v>21</v>
          </cell>
          <cell r="E3243">
            <v>33</v>
          </cell>
          <cell r="G3243">
            <v>802177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</row>
        <row r="3244">
          <cell r="A3244" t="str">
            <v>450197</v>
          </cell>
          <cell r="B3244" t="str">
            <v>1251</v>
          </cell>
          <cell r="C3244" t="str">
            <v>12</v>
          </cell>
          <cell r="D3244" t="str">
            <v>21</v>
          </cell>
          <cell r="E3244">
            <v>33</v>
          </cell>
          <cell r="G3244">
            <v>802199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</row>
        <row r="3245">
          <cell r="A3245" t="str">
            <v>450197</v>
          </cell>
          <cell r="B3245" t="str">
            <v>1251</v>
          </cell>
          <cell r="C3245" t="str">
            <v>12</v>
          </cell>
          <cell r="D3245" t="str">
            <v>21</v>
          </cell>
          <cell r="E3245">
            <v>33</v>
          </cell>
          <cell r="G3245">
            <v>802263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</row>
        <row r="3246">
          <cell r="A3246" t="str">
            <v>450197</v>
          </cell>
          <cell r="B3246" t="str">
            <v>1251</v>
          </cell>
          <cell r="C3246" t="str">
            <v>12</v>
          </cell>
          <cell r="D3246" t="str">
            <v>21</v>
          </cell>
          <cell r="E3246">
            <v>33</v>
          </cell>
          <cell r="G3246">
            <v>804028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</row>
        <row r="3247">
          <cell r="A3247" t="str">
            <v>450197</v>
          </cell>
          <cell r="B3247" t="str">
            <v>1251</v>
          </cell>
          <cell r="C3247" t="str">
            <v>12</v>
          </cell>
          <cell r="D3247" t="str">
            <v>21</v>
          </cell>
          <cell r="E3247">
            <v>33</v>
          </cell>
          <cell r="G3247">
            <v>805113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</row>
        <row r="3248">
          <cell r="A3248" t="str">
            <v>450197</v>
          </cell>
          <cell r="B3248" t="str">
            <v>1251</v>
          </cell>
          <cell r="C3248" t="str">
            <v>12</v>
          </cell>
          <cell r="D3248" t="str">
            <v>21</v>
          </cell>
          <cell r="E3248">
            <v>33</v>
          </cell>
          <cell r="G3248">
            <v>851297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</row>
        <row r="3249">
          <cell r="A3249" t="str">
            <v>450197</v>
          </cell>
          <cell r="B3249" t="str">
            <v>1251</v>
          </cell>
          <cell r="C3249" t="str">
            <v>12</v>
          </cell>
          <cell r="D3249" t="str">
            <v>21</v>
          </cell>
          <cell r="E3249">
            <v>33</v>
          </cell>
          <cell r="G3249">
            <v>851912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</row>
        <row r="3250">
          <cell r="A3250" t="str">
            <v>450197</v>
          </cell>
          <cell r="B3250" t="str">
            <v>1251</v>
          </cell>
          <cell r="C3250" t="str">
            <v>12</v>
          </cell>
          <cell r="D3250" t="str">
            <v>21</v>
          </cell>
          <cell r="E3250">
            <v>33</v>
          </cell>
          <cell r="G3250">
            <v>853211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</row>
        <row r="3251">
          <cell r="A3251" t="str">
            <v>450197</v>
          </cell>
          <cell r="B3251" t="str">
            <v>1251</v>
          </cell>
          <cell r="C3251" t="str">
            <v>12</v>
          </cell>
          <cell r="D3251" t="str">
            <v>21</v>
          </cell>
          <cell r="E3251">
            <v>33</v>
          </cell>
          <cell r="G3251">
            <v>853244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</row>
        <row r="3252">
          <cell r="A3252" t="str">
            <v>450197</v>
          </cell>
          <cell r="B3252" t="str">
            <v>1251</v>
          </cell>
          <cell r="C3252" t="str">
            <v>12</v>
          </cell>
          <cell r="D3252" t="str">
            <v>21</v>
          </cell>
          <cell r="E3252">
            <v>33</v>
          </cell>
          <cell r="G3252">
            <v>921815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</row>
        <row r="3253">
          <cell r="A3253" t="str">
            <v>450197</v>
          </cell>
          <cell r="B3253" t="str">
            <v>1251</v>
          </cell>
          <cell r="C3253" t="str">
            <v>12</v>
          </cell>
          <cell r="D3253" t="str">
            <v>21</v>
          </cell>
          <cell r="E3253">
            <v>33</v>
          </cell>
          <cell r="G3253">
            <v>923127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</row>
        <row r="3254">
          <cell r="A3254" t="str">
            <v>450197</v>
          </cell>
          <cell r="B3254" t="str">
            <v>1251</v>
          </cell>
          <cell r="C3254" t="str">
            <v>12</v>
          </cell>
          <cell r="D3254" t="str">
            <v>21</v>
          </cell>
          <cell r="E3254">
            <v>33</v>
          </cell>
          <cell r="G3254">
            <v>924014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</row>
        <row r="3255">
          <cell r="A3255" t="str">
            <v>450197</v>
          </cell>
          <cell r="B3255" t="str">
            <v>1251</v>
          </cell>
          <cell r="C3255" t="str">
            <v>12</v>
          </cell>
          <cell r="D3255" t="str">
            <v>21</v>
          </cell>
          <cell r="E3255">
            <v>33</v>
          </cell>
          <cell r="G3255">
            <v>926018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</row>
        <row r="3256">
          <cell r="A3256" t="str">
            <v>450197</v>
          </cell>
          <cell r="B3256" t="str">
            <v>1251</v>
          </cell>
          <cell r="C3256" t="str">
            <v>12</v>
          </cell>
          <cell r="D3256" t="str">
            <v>21</v>
          </cell>
          <cell r="E3256">
            <v>33</v>
          </cell>
          <cell r="G3256">
            <v>930910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</row>
        <row r="3257">
          <cell r="A3257" t="str">
            <v>450197</v>
          </cell>
          <cell r="B3257" t="str">
            <v>1251</v>
          </cell>
          <cell r="C3257" t="str">
            <v>12</v>
          </cell>
          <cell r="D3257" t="str">
            <v>21</v>
          </cell>
          <cell r="E3257">
            <v>33</v>
          </cell>
          <cell r="G3257">
            <v>999999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</row>
        <row r="3258">
          <cell r="A3258" t="str">
            <v>450197</v>
          </cell>
          <cell r="B3258" t="str">
            <v>1251</v>
          </cell>
          <cell r="C3258" t="str">
            <v>12</v>
          </cell>
          <cell r="D3258" t="str">
            <v>21</v>
          </cell>
          <cell r="E3258">
            <v>49</v>
          </cell>
          <cell r="G3258">
            <v>551414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</row>
        <row r="3259">
          <cell r="A3259" t="str">
            <v>450197</v>
          </cell>
          <cell r="B3259" t="str">
            <v>1251</v>
          </cell>
          <cell r="C3259" t="str">
            <v>12</v>
          </cell>
          <cell r="D3259" t="str">
            <v>21</v>
          </cell>
          <cell r="E3259">
            <v>49</v>
          </cell>
          <cell r="G3259">
            <v>552312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5238</v>
          </cell>
        </row>
        <row r="3260">
          <cell r="A3260" t="str">
            <v>450197</v>
          </cell>
          <cell r="B3260" t="str">
            <v>1251</v>
          </cell>
          <cell r="C3260" t="str">
            <v>12</v>
          </cell>
          <cell r="D3260" t="str">
            <v>21</v>
          </cell>
          <cell r="E3260">
            <v>49</v>
          </cell>
          <cell r="G3260">
            <v>552323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</row>
        <row r="3261">
          <cell r="A3261" t="str">
            <v>450197</v>
          </cell>
          <cell r="B3261" t="str">
            <v>1251</v>
          </cell>
          <cell r="C3261" t="str">
            <v>12</v>
          </cell>
          <cell r="D3261" t="str">
            <v>21</v>
          </cell>
          <cell r="E3261">
            <v>49</v>
          </cell>
          <cell r="G3261">
            <v>552411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</row>
        <row r="3262">
          <cell r="A3262" t="str">
            <v>450197</v>
          </cell>
          <cell r="B3262" t="str">
            <v>1251</v>
          </cell>
          <cell r="C3262" t="str">
            <v>12</v>
          </cell>
          <cell r="D3262" t="str">
            <v>21</v>
          </cell>
          <cell r="E3262">
            <v>49</v>
          </cell>
          <cell r="G3262">
            <v>701015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</row>
        <row r="3263">
          <cell r="A3263" t="str">
            <v>450197</v>
          </cell>
          <cell r="B3263" t="str">
            <v>1251</v>
          </cell>
          <cell r="C3263" t="str">
            <v>12</v>
          </cell>
          <cell r="D3263" t="str">
            <v>21</v>
          </cell>
          <cell r="E3263">
            <v>49</v>
          </cell>
          <cell r="G3263">
            <v>751757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84</v>
          </cell>
        </row>
        <row r="3264">
          <cell r="A3264" t="str">
            <v>450197</v>
          </cell>
          <cell r="B3264" t="str">
            <v>1251</v>
          </cell>
          <cell r="C3264" t="str">
            <v>12</v>
          </cell>
          <cell r="D3264" t="str">
            <v>21</v>
          </cell>
          <cell r="E3264">
            <v>49</v>
          </cell>
          <cell r="G3264">
            <v>751768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</row>
        <row r="3265">
          <cell r="A3265" t="str">
            <v>450197</v>
          </cell>
          <cell r="B3265" t="str">
            <v>1251</v>
          </cell>
          <cell r="C3265" t="str">
            <v>12</v>
          </cell>
          <cell r="D3265" t="str">
            <v>21</v>
          </cell>
          <cell r="E3265">
            <v>49</v>
          </cell>
          <cell r="G3265">
            <v>751845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</row>
        <row r="3266">
          <cell r="A3266" t="str">
            <v>450197</v>
          </cell>
          <cell r="B3266" t="str">
            <v>1251</v>
          </cell>
          <cell r="C3266" t="str">
            <v>12</v>
          </cell>
          <cell r="D3266" t="str">
            <v>21</v>
          </cell>
          <cell r="E3266">
            <v>49</v>
          </cell>
          <cell r="G3266">
            <v>801115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</row>
        <row r="3267">
          <cell r="A3267" t="str">
            <v>450197</v>
          </cell>
          <cell r="B3267" t="str">
            <v>1251</v>
          </cell>
          <cell r="C3267" t="str">
            <v>12</v>
          </cell>
          <cell r="D3267" t="str">
            <v>21</v>
          </cell>
          <cell r="E3267">
            <v>49</v>
          </cell>
          <cell r="G3267">
            <v>801214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</row>
        <row r="3268">
          <cell r="A3268" t="str">
            <v>450197</v>
          </cell>
          <cell r="B3268" t="str">
            <v>1251</v>
          </cell>
          <cell r="C3268" t="str">
            <v>12</v>
          </cell>
          <cell r="D3268" t="str">
            <v>21</v>
          </cell>
          <cell r="E3268">
            <v>49</v>
          </cell>
          <cell r="G3268">
            <v>801236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</row>
        <row r="3269">
          <cell r="A3269" t="str">
            <v>450197</v>
          </cell>
          <cell r="B3269" t="str">
            <v>1251</v>
          </cell>
          <cell r="C3269" t="str">
            <v>12</v>
          </cell>
          <cell r="D3269" t="str">
            <v>21</v>
          </cell>
          <cell r="E3269">
            <v>49</v>
          </cell>
          <cell r="G3269">
            <v>802144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92</v>
          </cell>
          <cell r="V3269">
            <v>0</v>
          </cell>
          <cell r="W3269">
            <v>1420</v>
          </cell>
        </row>
        <row r="3270">
          <cell r="A3270" t="str">
            <v>450197</v>
          </cell>
          <cell r="B3270" t="str">
            <v>1251</v>
          </cell>
          <cell r="C3270" t="str">
            <v>12</v>
          </cell>
          <cell r="D3270" t="str">
            <v>21</v>
          </cell>
          <cell r="E3270">
            <v>49</v>
          </cell>
          <cell r="G3270">
            <v>802166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</row>
        <row r="3271">
          <cell r="A3271" t="str">
            <v>450197</v>
          </cell>
          <cell r="B3271" t="str">
            <v>1251</v>
          </cell>
          <cell r="C3271" t="str">
            <v>12</v>
          </cell>
          <cell r="D3271" t="str">
            <v>21</v>
          </cell>
          <cell r="E3271">
            <v>49</v>
          </cell>
          <cell r="G3271">
            <v>802177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9</v>
          </cell>
          <cell r="V3271">
            <v>0</v>
          </cell>
          <cell r="W3271">
            <v>680</v>
          </cell>
        </row>
        <row r="3272">
          <cell r="A3272" t="str">
            <v>450197</v>
          </cell>
          <cell r="B3272" t="str">
            <v>1251</v>
          </cell>
          <cell r="C3272" t="str">
            <v>12</v>
          </cell>
          <cell r="D3272" t="str">
            <v>21</v>
          </cell>
          <cell r="E3272">
            <v>49</v>
          </cell>
          <cell r="G3272">
            <v>802199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</row>
        <row r="3273">
          <cell r="A3273" t="str">
            <v>450197</v>
          </cell>
          <cell r="B3273" t="str">
            <v>1251</v>
          </cell>
          <cell r="C3273" t="str">
            <v>12</v>
          </cell>
          <cell r="D3273" t="str">
            <v>21</v>
          </cell>
          <cell r="E3273">
            <v>49</v>
          </cell>
          <cell r="G3273">
            <v>802263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5914</v>
          </cell>
        </row>
        <row r="3274">
          <cell r="A3274" t="str">
            <v>450197</v>
          </cell>
          <cell r="B3274" t="str">
            <v>1251</v>
          </cell>
          <cell r="C3274" t="str">
            <v>12</v>
          </cell>
          <cell r="D3274" t="str">
            <v>21</v>
          </cell>
          <cell r="E3274">
            <v>49</v>
          </cell>
          <cell r="G3274">
            <v>804028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</row>
        <row r="3275">
          <cell r="A3275" t="str">
            <v>450197</v>
          </cell>
          <cell r="B3275" t="str">
            <v>1251</v>
          </cell>
          <cell r="C3275" t="str">
            <v>12</v>
          </cell>
          <cell r="D3275" t="str">
            <v>21</v>
          </cell>
          <cell r="E3275">
            <v>49</v>
          </cell>
          <cell r="G3275">
            <v>805113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</row>
        <row r="3276">
          <cell r="A3276" t="str">
            <v>450197</v>
          </cell>
          <cell r="B3276" t="str">
            <v>1251</v>
          </cell>
          <cell r="C3276" t="str">
            <v>12</v>
          </cell>
          <cell r="D3276" t="str">
            <v>21</v>
          </cell>
          <cell r="E3276">
            <v>49</v>
          </cell>
          <cell r="G3276">
            <v>851297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</row>
        <row r="3277">
          <cell r="A3277" t="str">
            <v>450197</v>
          </cell>
          <cell r="B3277" t="str">
            <v>1251</v>
          </cell>
          <cell r="C3277" t="str">
            <v>12</v>
          </cell>
          <cell r="D3277" t="str">
            <v>21</v>
          </cell>
          <cell r="E3277">
            <v>49</v>
          </cell>
          <cell r="G3277">
            <v>851912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</row>
        <row r="3278">
          <cell r="A3278" t="str">
            <v>450197</v>
          </cell>
          <cell r="B3278" t="str">
            <v>1251</v>
          </cell>
          <cell r="C3278" t="str">
            <v>12</v>
          </cell>
          <cell r="D3278" t="str">
            <v>21</v>
          </cell>
          <cell r="E3278">
            <v>49</v>
          </cell>
          <cell r="G3278">
            <v>853211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</row>
        <row r="3279">
          <cell r="A3279" t="str">
            <v>450197</v>
          </cell>
          <cell r="B3279" t="str">
            <v>1251</v>
          </cell>
          <cell r="C3279" t="str">
            <v>12</v>
          </cell>
          <cell r="D3279" t="str">
            <v>21</v>
          </cell>
          <cell r="E3279">
            <v>49</v>
          </cell>
          <cell r="G3279">
            <v>853244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376</v>
          </cell>
        </row>
        <row r="3280">
          <cell r="A3280" t="str">
            <v>450197</v>
          </cell>
          <cell r="B3280" t="str">
            <v>1251</v>
          </cell>
          <cell r="C3280" t="str">
            <v>12</v>
          </cell>
          <cell r="D3280" t="str">
            <v>21</v>
          </cell>
          <cell r="E3280">
            <v>49</v>
          </cell>
          <cell r="G3280">
            <v>921815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840</v>
          </cell>
        </row>
        <row r="3281">
          <cell r="A3281" t="str">
            <v>450197</v>
          </cell>
          <cell r="B3281" t="str">
            <v>1251</v>
          </cell>
          <cell r="C3281" t="str">
            <v>12</v>
          </cell>
          <cell r="D3281" t="str">
            <v>21</v>
          </cell>
          <cell r="E3281">
            <v>49</v>
          </cell>
          <cell r="G3281">
            <v>923127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1128</v>
          </cell>
        </row>
        <row r="3282">
          <cell r="A3282" t="str">
            <v>450197</v>
          </cell>
          <cell r="B3282" t="str">
            <v>1251</v>
          </cell>
          <cell r="C3282" t="str">
            <v>12</v>
          </cell>
          <cell r="D3282" t="str">
            <v>21</v>
          </cell>
          <cell r="E3282">
            <v>49</v>
          </cell>
          <cell r="G3282">
            <v>924014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99</v>
          </cell>
        </row>
        <row r="3283">
          <cell r="A3283" t="str">
            <v>450197</v>
          </cell>
          <cell r="B3283" t="str">
            <v>1251</v>
          </cell>
          <cell r="C3283" t="str">
            <v>12</v>
          </cell>
          <cell r="D3283" t="str">
            <v>21</v>
          </cell>
          <cell r="E3283">
            <v>49</v>
          </cell>
          <cell r="G3283">
            <v>926018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</row>
        <row r="3284">
          <cell r="A3284" t="str">
            <v>450197</v>
          </cell>
          <cell r="B3284" t="str">
            <v>1251</v>
          </cell>
          <cell r="C3284" t="str">
            <v>12</v>
          </cell>
          <cell r="D3284" t="str">
            <v>21</v>
          </cell>
          <cell r="E3284">
            <v>49</v>
          </cell>
          <cell r="G3284">
            <v>930910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</row>
        <row r="3285">
          <cell r="A3285" t="str">
            <v>450197</v>
          </cell>
          <cell r="B3285" t="str">
            <v>1251</v>
          </cell>
          <cell r="C3285" t="str">
            <v>12</v>
          </cell>
          <cell r="D3285" t="str">
            <v>21</v>
          </cell>
          <cell r="E3285">
            <v>49</v>
          </cell>
          <cell r="G3285">
            <v>999999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101</v>
          </cell>
          <cell r="V3285">
            <v>0</v>
          </cell>
          <cell r="W3285">
            <v>15779</v>
          </cell>
        </row>
        <row r="3286">
          <cell r="A3286" t="str">
            <v>450197</v>
          </cell>
          <cell r="B3286" t="str">
            <v>1251</v>
          </cell>
          <cell r="C3286" t="str">
            <v>12</v>
          </cell>
          <cell r="D3286" t="str">
            <v>21</v>
          </cell>
          <cell r="E3286">
            <v>65</v>
          </cell>
          <cell r="G3286">
            <v>551414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220</v>
          </cell>
          <cell r="M3286">
            <v>0</v>
          </cell>
          <cell r="N3286">
            <v>220</v>
          </cell>
          <cell r="O3286">
            <v>0</v>
          </cell>
          <cell r="P3286">
            <v>220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</row>
        <row r="3287">
          <cell r="A3287" t="str">
            <v>450197</v>
          </cell>
          <cell r="B3287" t="str">
            <v>1251</v>
          </cell>
          <cell r="C3287" t="str">
            <v>12</v>
          </cell>
          <cell r="D3287" t="str">
            <v>21</v>
          </cell>
          <cell r="E3287">
            <v>65</v>
          </cell>
          <cell r="G3287">
            <v>552312</v>
          </cell>
          <cell r="H3287">
            <v>0</v>
          </cell>
          <cell r="I3287">
            <v>1047</v>
          </cell>
          <cell r="J3287">
            <v>0</v>
          </cell>
          <cell r="K3287">
            <v>0</v>
          </cell>
          <cell r="L3287">
            <v>59092</v>
          </cell>
          <cell r="M3287">
            <v>0</v>
          </cell>
          <cell r="N3287">
            <v>59092</v>
          </cell>
          <cell r="O3287">
            <v>0</v>
          </cell>
          <cell r="P3287">
            <v>59092</v>
          </cell>
          <cell r="Q3287">
            <v>12</v>
          </cell>
          <cell r="R3287">
            <v>12</v>
          </cell>
          <cell r="S3287">
            <v>3</v>
          </cell>
          <cell r="T3287">
            <v>3</v>
          </cell>
          <cell r="U3287">
            <v>0</v>
          </cell>
          <cell r="V3287">
            <v>0</v>
          </cell>
          <cell r="W3287">
            <v>0</v>
          </cell>
        </row>
        <row r="3288">
          <cell r="A3288" t="str">
            <v>450197</v>
          </cell>
          <cell r="B3288" t="str">
            <v>1251</v>
          </cell>
          <cell r="C3288" t="str">
            <v>12</v>
          </cell>
          <cell r="D3288" t="str">
            <v>21</v>
          </cell>
          <cell r="E3288">
            <v>65</v>
          </cell>
          <cell r="G3288">
            <v>552323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12251</v>
          </cell>
          <cell r="M3288">
            <v>0</v>
          </cell>
          <cell r="N3288">
            <v>12251</v>
          </cell>
          <cell r="O3288">
            <v>0</v>
          </cell>
          <cell r="P3288">
            <v>12251</v>
          </cell>
          <cell r="Q3288">
            <v>1</v>
          </cell>
          <cell r="R3288">
            <v>1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</row>
        <row r="3289">
          <cell r="A3289" t="str">
            <v>450197</v>
          </cell>
          <cell r="B3289" t="str">
            <v>1251</v>
          </cell>
          <cell r="C3289" t="str">
            <v>12</v>
          </cell>
          <cell r="D3289" t="str">
            <v>21</v>
          </cell>
          <cell r="E3289">
            <v>65</v>
          </cell>
          <cell r="G3289">
            <v>552411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8454</v>
          </cell>
          <cell r="M3289">
            <v>0</v>
          </cell>
          <cell r="N3289">
            <v>8454</v>
          </cell>
          <cell r="O3289">
            <v>0</v>
          </cell>
          <cell r="P3289">
            <v>8454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</row>
        <row r="3290">
          <cell r="A3290" t="str">
            <v>450197</v>
          </cell>
          <cell r="B3290" t="str">
            <v>1251</v>
          </cell>
          <cell r="C3290" t="str">
            <v>12</v>
          </cell>
          <cell r="D3290" t="str">
            <v>21</v>
          </cell>
          <cell r="E3290">
            <v>65</v>
          </cell>
          <cell r="G3290">
            <v>701015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1807</v>
          </cell>
          <cell r="M3290">
            <v>0</v>
          </cell>
          <cell r="N3290">
            <v>1807</v>
          </cell>
          <cell r="O3290">
            <v>0</v>
          </cell>
          <cell r="P3290">
            <v>1807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</row>
        <row r="3291">
          <cell r="A3291" t="str">
            <v>450197</v>
          </cell>
          <cell r="B3291" t="str">
            <v>1251</v>
          </cell>
          <cell r="C3291" t="str">
            <v>12</v>
          </cell>
          <cell r="D3291" t="str">
            <v>21</v>
          </cell>
          <cell r="E3291">
            <v>65</v>
          </cell>
          <cell r="G3291">
            <v>751757</v>
          </cell>
          <cell r="H3291">
            <v>0</v>
          </cell>
          <cell r="I3291">
            <v>17</v>
          </cell>
          <cell r="J3291">
            <v>0</v>
          </cell>
          <cell r="K3291">
            <v>0</v>
          </cell>
          <cell r="L3291">
            <v>94162</v>
          </cell>
          <cell r="M3291">
            <v>0</v>
          </cell>
          <cell r="N3291">
            <v>94162</v>
          </cell>
          <cell r="O3291">
            <v>0</v>
          </cell>
          <cell r="P3291">
            <v>94162</v>
          </cell>
          <cell r="Q3291">
            <v>12</v>
          </cell>
          <cell r="R3291">
            <v>12</v>
          </cell>
          <cell r="S3291">
            <v>18</v>
          </cell>
          <cell r="T3291">
            <v>13</v>
          </cell>
          <cell r="U3291">
            <v>0</v>
          </cell>
          <cell r="V3291">
            <v>0</v>
          </cell>
          <cell r="W3291">
            <v>0</v>
          </cell>
        </row>
        <row r="3292">
          <cell r="A3292" t="str">
            <v>450197</v>
          </cell>
          <cell r="B3292" t="str">
            <v>1251</v>
          </cell>
          <cell r="C3292" t="str">
            <v>12</v>
          </cell>
          <cell r="D3292" t="str">
            <v>21</v>
          </cell>
          <cell r="E3292">
            <v>65</v>
          </cell>
          <cell r="G3292">
            <v>751768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135774</v>
          </cell>
          <cell r="M3292">
            <v>0</v>
          </cell>
          <cell r="N3292">
            <v>135774</v>
          </cell>
          <cell r="O3292">
            <v>0</v>
          </cell>
          <cell r="P3292">
            <v>135774</v>
          </cell>
          <cell r="Q3292">
            <v>27</v>
          </cell>
          <cell r="R3292">
            <v>27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</row>
        <row r="3293">
          <cell r="A3293" t="str">
            <v>450197</v>
          </cell>
          <cell r="B3293" t="str">
            <v>1251</v>
          </cell>
          <cell r="C3293" t="str">
            <v>12</v>
          </cell>
          <cell r="D3293" t="str">
            <v>21</v>
          </cell>
          <cell r="E3293">
            <v>65</v>
          </cell>
          <cell r="G3293">
            <v>751845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1383</v>
          </cell>
          <cell r="M3293">
            <v>0</v>
          </cell>
          <cell r="N3293">
            <v>1383</v>
          </cell>
          <cell r="O3293">
            <v>0</v>
          </cell>
          <cell r="P3293">
            <v>1383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</row>
        <row r="3294">
          <cell r="A3294" t="str">
            <v>450197</v>
          </cell>
          <cell r="B3294" t="str">
            <v>1251</v>
          </cell>
          <cell r="C3294" t="str">
            <v>12</v>
          </cell>
          <cell r="D3294" t="str">
            <v>21</v>
          </cell>
          <cell r="E3294">
            <v>65</v>
          </cell>
          <cell r="G3294">
            <v>801115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267324</v>
          </cell>
          <cell r="M3294">
            <v>0</v>
          </cell>
          <cell r="N3294">
            <v>267324</v>
          </cell>
          <cell r="O3294">
            <v>0</v>
          </cell>
          <cell r="P3294">
            <v>267324</v>
          </cell>
          <cell r="Q3294">
            <v>23</v>
          </cell>
          <cell r="R3294">
            <v>23</v>
          </cell>
          <cell r="S3294">
            <v>66</v>
          </cell>
          <cell r="T3294">
            <v>64</v>
          </cell>
          <cell r="U3294">
            <v>0</v>
          </cell>
          <cell r="V3294">
            <v>0</v>
          </cell>
          <cell r="W3294">
            <v>0</v>
          </cell>
        </row>
        <row r="3295">
          <cell r="A3295" t="str">
            <v>450197</v>
          </cell>
          <cell r="B3295" t="str">
            <v>1251</v>
          </cell>
          <cell r="C3295" t="str">
            <v>12</v>
          </cell>
          <cell r="D3295" t="str">
            <v>21</v>
          </cell>
          <cell r="E3295">
            <v>65</v>
          </cell>
          <cell r="G3295">
            <v>801214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414697</v>
          </cell>
          <cell r="M3295">
            <v>0</v>
          </cell>
          <cell r="N3295">
            <v>414697</v>
          </cell>
          <cell r="O3295">
            <v>0</v>
          </cell>
          <cell r="P3295">
            <v>414697</v>
          </cell>
          <cell r="Q3295">
            <v>29</v>
          </cell>
          <cell r="R3295">
            <v>29</v>
          </cell>
          <cell r="S3295">
            <v>123</v>
          </cell>
          <cell r="T3295">
            <v>102</v>
          </cell>
          <cell r="U3295">
            <v>0</v>
          </cell>
          <cell r="V3295">
            <v>0</v>
          </cell>
          <cell r="W3295">
            <v>0</v>
          </cell>
        </row>
        <row r="3296">
          <cell r="A3296" t="str">
            <v>450197</v>
          </cell>
          <cell r="B3296" t="str">
            <v>1251</v>
          </cell>
          <cell r="C3296" t="str">
            <v>12</v>
          </cell>
          <cell r="D3296" t="str">
            <v>21</v>
          </cell>
          <cell r="E3296">
            <v>65</v>
          </cell>
          <cell r="G3296">
            <v>801236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5305</v>
          </cell>
          <cell r="M3296">
            <v>0</v>
          </cell>
          <cell r="N3296">
            <v>5305</v>
          </cell>
          <cell r="O3296">
            <v>0</v>
          </cell>
          <cell r="P3296">
            <v>5305</v>
          </cell>
          <cell r="Q3296">
            <v>0</v>
          </cell>
          <cell r="R3296">
            <v>0</v>
          </cell>
          <cell r="S3296">
            <v>1</v>
          </cell>
          <cell r="T3296">
            <v>1</v>
          </cell>
          <cell r="U3296">
            <v>0</v>
          </cell>
          <cell r="V3296">
            <v>0</v>
          </cell>
          <cell r="W3296">
            <v>0</v>
          </cell>
        </row>
        <row r="3297">
          <cell r="A3297" t="str">
            <v>450197</v>
          </cell>
          <cell r="B3297" t="str">
            <v>1251</v>
          </cell>
          <cell r="C3297" t="str">
            <v>12</v>
          </cell>
          <cell r="D3297" t="str">
            <v>21</v>
          </cell>
          <cell r="E3297">
            <v>65</v>
          </cell>
          <cell r="G3297">
            <v>802144</v>
          </cell>
          <cell r="H3297">
            <v>0</v>
          </cell>
          <cell r="I3297">
            <v>284</v>
          </cell>
          <cell r="J3297">
            <v>0</v>
          </cell>
          <cell r="K3297">
            <v>0</v>
          </cell>
          <cell r="L3297">
            <v>118106</v>
          </cell>
          <cell r="M3297">
            <v>0</v>
          </cell>
          <cell r="N3297">
            <v>118106</v>
          </cell>
          <cell r="O3297">
            <v>0</v>
          </cell>
          <cell r="P3297">
            <v>118106</v>
          </cell>
          <cell r="Q3297">
            <v>0</v>
          </cell>
          <cell r="R3297">
            <v>0</v>
          </cell>
          <cell r="S3297">
            <v>37</v>
          </cell>
          <cell r="T3297">
            <v>30</v>
          </cell>
          <cell r="U3297">
            <v>0</v>
          </cell>
          <cell r="V3297">
            <v>0</v>
          </cell>
          <cell r="W3297">
            <v>0</v>
          </cell>
        </row>
        <row r="3298">
          <cell r="A3298" t="str">
            <v>450197</v>
          </cell>
          <cell r="B3298" t="str">
            <v>1251</v>
          </cell>
          <cell r="C3298" t="str">
            <v>12</v>
          </cell>
          <cell r="D3298" t="str">
            <v>21</v>
          </cell>
          <cell r="E3298">
            <v>65</v>
          </cell>
          <cell r="G3298">
            <v>802166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55066</v>
          </cell>
          <cell r="M3298">
            <v>0</v>
          </cell>
          <cell r="N3298">
            <v>55066</v>
          </cell>
          <cell r="O3298">
            <v>0</v>
          </cell>
          <cell r="P3298">
            <v>55066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</row>
        <row r="3299">
          <cell r="A3299" t="str">
            <v>450197</v>
          </cell>
          <cell r="B3299" t="str">
            <v>1251</v>
          </cell>
          <cell r="C3299" t="str">
            <v>12</v>
          </cell>
          <cell r="D3299" t="str">
            <v>21</v>
          </cell>
          <cell r="E3299">
            <v>65</v>
          </cell>
          <cell r="G3299">
            <v>802177</v>
          </cell>
          <cell r="H3299">
            <v>0</v>
          </cell>
          <cell r="I3299">
            <v>136</v>
          </cell>
          <cell r="J3299">
            <v>0</v>
          </cell>
          <cell r="K3299">
            <v>0</v>
          </cell>
          <cell r="L3299">
            <v>38046</v>
          </cell>
          <cell r="M3299">
            <v>0</v>
          </cell>
          <cell r="N3299">
            <v>38046</v>
          </cell>
          <cell r="O3299">
            <v>0</v>
          </cell>
          <cell r="P3299">
            <v>38046</v>
          </cell>
          <cell r="Q3299">
            <v>0</v>
          </cell>
          <cell r="R3299">
            <v>0</v>
          </cell>
          <cell r="S3299">
            <v>11</v>
          </cell>
          <cell r="T3299">
            <v>6</v>
          </cell>
          <cell r="U3299">
            <v>0</v>
          </cell>
          <cell r="V3299">
            <v>0</v>
          </cell>
          <cell r="W3299">
            <v>0</v>
          </cell>
        </row>
        <row r="3300">
          <cell r="A3300" t="str">
            <v>450197</v>
          </cell>
          <cell r="B3300" t="str">
            <v>1251</v>
          </cell>
          <cell r="C3300" t="str">
            <v>12</v>
          </cell>
          <cell r="D3300" t="str">
            <v>21</v>
          </cell>
          <cell r="E3300">
            <v>65</v>
          </cell>
          <cell r="G3300">
            <v>802199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693</v>
          </cell>
          <cell r="M3300">
            <v>0</v>
          </cell>
          <cell r="N3300">
            <v>693</v>
          </cell>
          <cell r="O3300">
            <v>0</v>
          </cell>
          <cell r="P3300">
            <v>693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</row>
        <row r="3301">
          <cell r="A3301" t="str">
            <v>450197</v>
          </cell>
          <cell r="B3301" t="str">
            <v>1251</v>
          </cell>
          <cell r="C3301" t="str">
            <v>12</v>
          </cell>
          <cell r="D3301" t="str">
            <v>21</v>
          </cell>
          <cell r="E3301">
            <v>65</v>
          </cell>
          <cell r="G3301">
            <v>802263</v>
          </cell>
          <cell r="H3301">
            <v>0</v>
          </cell>
          <cell r="I3301">
            <v>1183</v>
          </cell>
          <cell r="J3301">
            <v>0</v>
          </cell>
          <cell r="K3301">
            <v>0</v>
          </cell>
          <cell r="L3301">
            <v>20190</v>
          </cell>
          <cell r="M3301">
            <v>0</v>
          </cell>
          <cell r="N3301">
            <v>20190</v>
          </cell>
          <cell r="O3301">
            <v>0</v>
          </cell>
          <cell r="P3301">
            <v>20190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</row>
        <row r="3302">
          <cell r="A3302" t="str">
            <v>450197</v>
          </cell>
          <cell r="B3302" t="str">
            <v>1251</v>
          </cell>
          <cell r="C3302" t="str">
            <v>12</v>
          </cell>
          <cell r="D3302" t="str">
            <v>21</v>
          </cell>
          <cell r="E3302">
            <v>65</v>
          </cell>
          <cell r="G3302">
            <v>804028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2601</v>
          </cell>
          <cell r="M3302">
            <v>0</v>
          </cell>
          <cell r="N3302">
            <v>2601</v>
          </cell>
          <cell r="O3302">
            <v>0</v>
          </cell>
          <cell r="P3302">
            <v>2601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</row>
        <row r="3303">
          <cell r="A3303" t="str">
            <v>450197</v>
          </cell>
          <cell r="B3303" t="str">
            <v>1251</v>
          </cell>
          <cell r="C3303" t="str">
            <v>12</v>
          </cell>
          <cell r="D3303" t="str">
            <v>21</v>
          </cell>
          <cell r="E3303">
            <v>65</v>
          </cell>
          <cell r="G3303">
            <v>805113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85144</v>
          </cell>
          <cell r="M3303">
            <v>0</v>
          </cell>
          <cell r="N3303">
            <v>85144</v>
          </cell>
          <cell r="O3303">
            <v>0</v>
          </cell>
          <cell r="P3303">
            <v>85144</v>
          </cell>
          <cell r="Q3303">
            <v>1</v>
          </cell>
          <cell r="R3303">
            <v>1</v>
          </cell>
          <cell r="S3303">
            <v>29</v>
          </cell>
          <cell r="T3303">
            <v>29</v>
          </cell>
          <cell r="U3303">
            <v>0</v>
          </cell>
          <cell r="V3303">
            <v>0</v>
          </cell>
          <cell r="W3303">
            <v>0</v>
          </cell>
        </row>
        <row r="3304">
          <cell r="A3304" t="str">
            <v>450197</v>
          </cell>
          <cell r="B3304" t="str">
            <v>1251</v>
          </cell>
          <cell r="C3304" t="str">
            <v>12</v>
          </cell>
          <cell r="D3304" t="str">
            <v>21</v>
          </cell>
          <cell r="E3304">
            <v>65</v>
          </cell>
          <cell r="G3304">
            <v>851297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31202</v>
          </cell>
          <cell r="M3304">
            <v>0</v>
          </cell>
          <cell r="N3304">
            <v>31202</v>
          </cell>
          <cell r="O3304">
            <v>0</v>
          </cell>
          <cell r="P3304">
            <v>31202</v>
          </cell>
          <cell r="Q3304">
            <v>1</v>
          </cell>
          <cell r="R3304">
            <v>1</v>
          </cell>
          <cell r="S3304">
            <v>12</v>
          </cell>
          <cell r="T3304">
            <v>11</v>
          </cell>
          <cell r="U3304">
            <v>0</v>
          </cell>
          <cell r="V3304">
            <v>0</v>
          </cell>
          <cell r="W3304">
            <v>0</v>
          </cell>
        </row>
        <row r="3305">
          <cell r="A3305" t="str">
            <v>450197</v>
          </cell>
          <cell r="B3305" t="str">
            <v>1251</v>
          </cell>
          <cell r="C3305" t="str">
            <v>12</v>
          </cell>
          <cell r="D3305" t="str">
            <v>21</v>
          </cell>
          <cell r="E3305">
            <v>65</v>
          </cell>
          <cell r="G3305">
            <v>851912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12555</v>
          </cell>
          <cell r="M3305">
            <v>0</v>
          </cell>
          <cell r="N3305">
            <v>12555</v>
          </cell>
          <cell r="O3305">
            <v>0</v>
          </cell>
          <cell r="P3305">
            <v>12555</v>
          </cell>
          <cell r="Q3305">
            <v>0</v>
          </cell>
          <cell r="R3305">
            <v>0</v>
          </cell>
          <cell r="S3305">
            <v>2</v>
          </cell>
          <cell r="T3305">
            <v>4</v>
          </cell>
          <cell r="U3305">
            <v>0</v>
          </cell>
          <cell r="V3305">
            <v>0</v>
          </cell>
          <cell r="W3305">
            <v>0</v>
          </cell>
        </row>
        <row r="3306">
          <cell r="A3306" t="str">
            <v>450197</v>
          </cell>
          <cell r="B3306" t="str">
            <v>1251</v>
          </cell>
          <cell r="C3306" t="str">
            <v>12</v>
          </cell>
          <cell r="D3306" t="str">
            <v>21</v>
          </cell>
          <cell r="E3306">
            <v>65</v>
          </cell>
          <cell r="G3306">
            <v>853211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42261</v>
          </cell>
          <cell r="M3306">
            <v>0</v>
          </cell>
          <cell r="N3306">
            <v>42261</v>
          </cell>
          <cell r="O3306">
            <v>0</v>
          </cell>
          <cell r="P3306">
            <v>42261</v>
          </cell>
          <cell r="Q3306">
            <v>6</v>
          </cell>
          <cell r="R3306">
            <v>6</v>
          </cell>
          <cell r="S3306">
            <v>14</v>
          </cell>
          <cell r="T3306">
            <v>14</v>
          </cell>
          <cell r="U3306">
            <v>0</v>
          </cell>
          <cell r="V3306">
            <v>0</v>
          </cell>
          <cell r="W3306">
            <v>0</v>
          </cell>
        </row>
        <row r="3307">
          <cell r="A3307" t="str">
            <v>450197</v>
          </cell>
          <cell r="B3307" t="str">
            <v>1251</v>
          </cell>
          <cell r="C3307" t="str">
            <v>12</v>
          </cell>
          <cell r="D3307" t="str">
            <v>21</v>
          </cell>
          <cell r="E3307">
            <v>65</v>
          </cell>
          <cell r="G3307">
            <v>853244</v>
          </cell>
          <cell r="H3307">
            <v>0</v>
          </cell>
          <cell r="I3307">
            <v>75</v>
          </cell>
          <cell r="J3307">
            <v>0</v>
          </cell>
          <cell r="K3307">
            <v>0</v>
          </cell>
          <cell r="L3307">
            <v>19095</v>
          </cell>
          <cell r="M3307">
            <v>0</v>
          </cell>
          <cell r="N3307">
            <v>19095</v>
          </cell>
          <cell r="O3307">
            <v>0</v>
          </cell>
          <cell r="P3307">
            <v>19095</v>
          </cell>
          <cell r="Q3307">
            <v>0</v>
          </cell>
          <cell r="R3307">
            <v>0</v>
          </cell>
          <cell r="S3307">
            <v>6</v>
          </cell>
          <cell r="T3307">
            <v>6</v>
          </cell>
          <cell r="U3307">
            <v>0</v>
          </cell>
          <cell r="V3307">
            <v>0</v>
          </cell>
          <cell r="W3307">
            <v>0</v>
          </cell>
        </row>
        <row r="3308">
          <cell r="A3308" t="str">
            <v>450197</v>
          </cell>
          <cell r="B3308" t="str">
            <v>1251</v>
          </cell>
          <cell r="C3308" t="str">
            <v>12</v>
          </cell>
          <cell r="D3308" t="str">
            <v>21</v>
          </cell>
          <cell r="E3308">
            <v>65</v>
          </cell>
          <cell r="G3308">
            <v>921815</v>
          </cell>
          <cell r="H3308">
            <v>0</v>
          </cell>
          <cell r="I3308">
            <v>210</v>
          </cell>
          <cell r="J3308">
            <v>0</v>
          </cell>
          <cell r="K3308">
            <v>0</v>
          </cell>
          <cell r="L3308">
            <v>53443</v>
          </cell>
          <cell r="M3308">
            <v>0</v>
          </cell>
          <cell r="N3308">
            <v>53443</v>
          </cell>
          <cell r="O3308">
            <v>0</v>
          </cell>
          <cell r="P3308">
            <v>53443</v>
          </cell>
          <cell r="Q3308">
            <v>0</v>
          </cell>
          <cell r="R3308">
            <v>0</v>
          </cell>
          <cell r="S3308">
            <v>14</v>
          </cell>
          <cell r="T3308">
            <v>13</v>
          </cell>
          <cell r="U3308">
            <v>0</v>
          </cell>
          <cell r="V3308">
            <v>0</v>
          </cell>
          <cell r="W3308">
            <v>0</v>
          </cell>
        </row>
        <row r="3309">
          <cell r="A3309" t="str">
            <v>450197</v>
          </cell>
          <cell r="B3309" t="str">
            <v>1251</v>
          </cell>
          <cell r="C3309" t="str">
            <v>12</v>
          </cell>
          <cell r="D3309" t="str">
            <v>21</v>
          </cell>
          <cell r="E3309">
            <v>65</v>
          </cell>
          <cell r="G3309">
            <v>923127</v>
          </cell>
          <cell r="H3309">
            <v>0</v>
          </cell>
          <cell r="I3309">
            <v>268</v>
          </cell>
          <cell r="J3309">
            <v>0</v>
          </cell>
          <cell r="K3309">
            <v>0</v>
          </cell>
          <cell r="L3309">
            <v>73215</v>
          </cell>
          <cell r="M3309">
            <v>0</v>
          </cell>
          <cell r="N3309">
            <v>73215</v>
          </cell>
          <cell r="O3309">
            <v>0</v>
          </cell>
          <cell r="P3309">
            <v>73215</v>
          </cell>
          <cell r="Q3309">
            <v>1</v>
          </cell>
          <cell r="R3309">
            <v>1</v>
          </cell>
          <cell r="S3309">
            <v>22</v>
          </cell>
          <cell r="T3309">
            <v>21</v>
          </cell>
          <cell r="U3309">
            <v>0</v>
          </cell>
          <cell r="V3309">
            <v>0</v>
          </cell>
          <cell r="W3309">
            <v>0</v>
          </cell>
        </row>
        <row r="3310">
          <cell r="A3310" t="str">
            <v>450197</v>
          </cell>
          <cell r="B3310" t="str">
            <v>1251</v>
          </cell>
          <cell r="C3310" t="str">
            <v>12</v>
          </cell>
          <cell r="D3310" t="str">
            <v>21</v>
          </cell>
          <cell r="E3310">
            <v>65</v>
          </cell>
          <cell r="G3310">
            <v>924014</v>
          </cell>
          <cell r="H3310">
            <v>0</v>
          </cell>
          <cell r="I3310">
            <v>20</v>
          </cell>
          <cell r="J3310">
            <v>0</v>
          </cell>
          <cell r="K3310">
            <v>0</v>
          </cell>
          <cell r="L3310">
            <v>40972</v>
          </cell>
          <cell r="M3310">
            <v>0</v>
          </cell>
          <cell r="N3310">
            <v>40972</v>
          </cell>
          <cell r="O3310">
            <v>0</v>
          </cell>
          <cell r="P3310">
            <v>40972</v>
          </cell>
          <cell r="Q3310">
            <v>9</v>
          </cell>
          <cell r="R3310">
            <v>9</v>
          </cell>
          <cell r="S3310">
            <v>4</v>
          </cell>
          <cell r="T3310">
            <v>5</v>
          </cell>
          <cell r="U3310">
            <v>0</v>
          </cell>
          <cell r="V3310">
            <v>0</v>
          </cell>
          <cell r="W3310">
            <v>0</v>
          </cell>
        </row>
        <row r="3311">
          <cell r="A3311" t="str">
            <v>450197</v>
          </cell>
          <cell r="B3311" t="str">
            <v>1251</v>
          </cell>
          <cell r="C3311" t="str">
            <v>12</v>
          </cell>
          <cell r="D3311" t="str">
            <v>21</v>
          </cell>
          <cell r="E3311">
            <v>65</v>
          </cell>
          <cell r="G3311">
            <v>926018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2361</v>
          </cell>
          <cell r="M3311">
            <v>0</v>
          </cell>
          <cell r="N3311">
            <v>2361</v>
          </cell>
          <cell r="O3311">
            <v>0</v>
          </cell>
          <cell r="P3311">
            <v>2361</v>
          </cell>
          <cell r="Q3311">
            <v>1</v>
          </cell>
          <cell r="R3311">
            <v>1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</row>
        <row r="3312">
          <cell r="A3312" t="str">
            <v>450197</v>
          </cell>
          <cell r="B3312" t="str">
            <v>1251</v>
          </cell>
          <cell r="C3312" t="str">
            <v>12</v>
          </cell>
          <cell r="D3312" t="str">
            <v>21</v>
          </cell>
          <cell r="E3312">
            <v>65</v>
          </cell>
          <cell r="G3312">
            <v>930910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6548</v>
          </cell>
          <cell r="M3312">
            <v>0</v>
          </cell>
          <cell r="N3312">
            <v>6548</v>
          </cell>
          <cell r="O3312">
            <v>0</v>
          </cell>
          <cell r="P3312">
            <v>6548</v>
          </cell>
          <cell r="Q3312">
            <v>0</v>
          </cell>
          <cell r="R3312">
            <v>0</v>
          </cell>
          <cell r="S3312">
            <v>1</v>
          </cell>
          <cell r="T3312">
            <v>1</v>
          </cell>
          <cell r="U3312">
            <v>0</v>
          </cell>
          <cell r="V3312">
            <v>0</v>
          </cell>
          <cell r="W3312">
            <v>0</v>
          </cell>
        </row>
        <row r="3313">
          <cell r="A3313" t="str">
            <v>450197</v>
          </cell>
          <cell r="B3313" t="str">
            <v>1251</v>
          </cell>
          <cell r="C3313" t="str">
            <v>12</v>
          </cell>
          <cell r="D3313" t="str">
            <v>21</v>
          </cell>
          <cell r="E3313">
            <v>65</v>
          </cell>
          <cell r="G3313">
            <v>999999</v>
          </cell>
          <cell r="H3313">
            <v>0</v>
          </cell>
          <cell r="I3313">
            <v>3240</v>
          </cell>
          <cell r="J3313">
            <v>0</v>
          </cell>
          <cell r="K3313">
            <v>0</v>
          </cell>
          <cell r="L3313">
            <v>1601967</v>
          </cell>
          <cell r="M3313">
            <v>0</v>
          </cell>
          <cell r="N3313">
            <v>1601967</v>
          </cell>
          <cell r="O3313">
            <v>0</v>
          </cell>
          <cell r="P3313">
            <v>1601967</v>
          </cell>
          <cell r="Q3313">
            <v>123</v>
          </cell>
          <cell r="R3313">
            <v>123</v>
          </cell>
          <cell r="S3313">
            <v>363</v>
          </cell>
          <cell r="T3313">
            <v>323</v>
          </cell>
          <cell r="U3313">
            <v>0</v>
          </cell>
          <cell r="V3313">
            <v>0</v>
          </cell>
          <cell r="W3313">
            <v>0</v>
          </cell>
        </row>
        <row r="3314">
          <cell r="A3314" t="str">
            <v>450197</v>
          </cell>
          <cell r="B3314" t="str">
            <v>1251</v>
          </cell>
          <cell r="C3314" t="str">
            <v>12</v>
          </cell>
          <cell r="D3314" t="str">
            <v>22</v>
          </cell>
          <cell r="E3314">
            <v>1</v>
          </cell>
          <cell r="G3314">
            <v>551414</v>
          </cell>
          <cell r="H3314">
            <v>0</v>
          </cell>
          <cell r="I3314">
            <v>715</v>
          </cell>
          <cell r="J3314">
            <v>38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</row>
        <row r="3315">
          <cell r="A3315" t="str">
            <v>450197</v>
          </cell>
          <cell r="B3315" t="str">
            <v>1251</v>
          </cell>
          <cell r="C3315" t="str">
            <v>12</v>
          </cell>
          <cell r="D3315" t="str">
            <v>22</v>
          </cell>
          <cell r="E3315">
            <v>1</v>
          </cell>
          <cell r="G3315">
            <v>552312</v>
          </cell>
          <cell r="H3315">
            <v>0</v>
          </cell>
          <cell r="I3315">
            <v>12828</v>
          </cell>
          <cell r="J3315">
            <v>3066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</row>
        <row r="3316">
          <cell r="A3316" t="str">
            <v>450197</v>
          </cell>
          <cell r="B3316" t="str">
            <v>1251</v>
          </cell>
          <cell r="C3316" t="str">
            <v>12</v>
          </cell>
          <cell r="D3316" t="str">
            <v>22</v>
          </cell>
          <cell r="E3316">
            <v>1</v>
          </cell>
          <cell r="G3316">
            <v>552323</v>
          </cell>
          <cell r="H3316">
            <v>0</v>
          </cell>
          <cell r="I3316">
            <v>6071</v>
          </cell>
          <cell r="J3316">
            <v>1160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</row>
        <row r="3317">
          <cell r="A3317" t="str">
            <v>450197</v>
          </cell>
          <cell r="B3317" t="str">
            <v>1251</v>
          </cell>
          <cell r="C3317" t="str">
            <v>12</v>
          </cell>
          <cell r="D3317" t="str">
            <v>22</v>
          </cell>
          <cell r="E3317">
            <v>1</v>
          </cell>
          <cell r="G3317">
            <v>552411</v>
          </cell>
          <cell r="H3317">
            <v>0</v>
          </cell>
          <cell r="I3317">
            <v>15898</v>
          </cell>
          <cell r="J3317">
            <v>2651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</row>
        <row r="3318">
          <cell r="A3318" t="str">
            <v>450197</v>
          </cell>
          <cell r="B3318" t="str">
            <v>1251</v>
          </cell>
          <cell r="C3318" t="str">
            <v>12</v>
          </cell>
          <cell r="D3318" t="str">
            <v>22</v>
          </cell>
          <cell r="E3318">
            <v>1</v>
          </cell>
          <cell r="G3318">
            <v>701015</v>
          </cell>
          <cell r="H3318">
            <v>0</v>
          </cell>
          <cell r="I3318">
            <v>1233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</row>
        <row r="3319">
          <cell r="A3319" t="str">
            <v>450197</v>
          </cell>
          <cell r="B3319" t="str">
            <v>1251</v>
          </cell>
          <cell r="C3319" t="str">
            <v>12</v>
          </cell>
          <cell r="D3319" t="str">
            <v>22</v>
          </cell>
          <cell r="E3319">
            <v>1</v>
          </cell>
          <cell r="G3319">
            <v>751757</v>
          </cell>
          <cell r="H3319">
            <v>0</v>
          </cell>
          <cell r="I3319">
            <v>4200</v>
          </cell>
          <cell r="J3319">
            <v>892</v>
          </cell>
          <cell r="K3319">
            <v>3</v>
          </cell>
          <cell r="L3319">
            <v>665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665</v>
          </cell>
          <cell r="S3319">
            <v>0</v>
          </cell>
          <cell r="T3319">
            <v>0</v>
          </cell>
          <cell r="U3319">
            <v>96</v>
          </cell>
          <cell r="V3319">
            <v>0</v>
          </cell>
          <cell r="W3319">
            <v>0</v>
          </cell>
        </row>
        <row r="3320">
          <cell r="A3320" t="str">
            <v>450197</v>
          </cell>
          <cell r="B3320" t="str">
            <v>1251</v>
          </cell>
          <cell r="C3320" t="str">
            <v>12</v>
          </cell>
          <cell r="D3320" t="str">
            <v>22</v>
          </cell>
          <cell r="E3320">
            <v>1</v>
          </cell>
          <cell r="G3320">
            <v>751768</v>
          </cell>
          <cell r="H3320">
            <v>0</v>
          </cell>
          <cell r="I3320">
            <v>3509</v>
          </cell>
          <cell r="J3320">
            <v>210</v>
          </cell>
          <cell r="K3320">
            <v>0</v>
          </cell>
          <cell r="L3320">
            <v>50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50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</row>
        <row r="3321">
          <cell r="A3321" t="str">
            <v>450197</v>
          </cell>
          <cell r="B3321" t="str">
            <v>1251</v>
          </cell>
          <cell r="C3321" t="str">
            <v>12</v>
          </cell>
          <cell r="D3321" t="str">
            <v>22</v>
          </cell>
          <cell r="E3321">
            <v>1</v>
          </cell>
          <cell r="G3321">
            <v>751845</v>
          </cell>
          <cell r="H3321">
            <v>0</v>
          </cell>
          <cell r="I3321">
            <v>6902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</row>
        <row r="3322">
          <cell r="A3322" t="str">
            <v>450197</v>
          </cell>
          <cell r="B3322" t="str">
            <v>1251</v>
          </cell>
          <cell r="C3322" t="str">
            <v>12</v>
          </cell>
          <cell r="D3322" t="str">
            <v>22</v>
          </cell>
          <cell r="E3322">
            <v>1</v>
          </cell>
          <cell r="G3322">
            <v>751922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</row>
        <row r="3323">
          <cell r="A3323" t="str">
            <v>450197</v>
          </cell>
          <cell r="B3323" t="str">
            <v>1251</v>
          </cell>
          <cell r="C3323" t="str">
            <v>12</v>
          </cell>
          <cell r="D3323" t="str">
            <v>22</v>
          </cell>
          <cell r="E3323">
            <v>1</v>
          </cell>
          <cell r="G3323">
            <v>801115</v>
          </cell>
          <cell r="H3323">
            <v>0</v>
          </cell>
          <cell r="I3323">
            <v>3</v>
          </cell>
          <cell r="J3323">
            <v>0</v>
          </cell>
          <cell r="K3323">
            <v>0</v>
          </cell>
          <cell r="L3323">
            <v>218</v>
          </cell>
          <cell r="M3323">
            <v>716</v>
          </cell>
          <cell r="N3323">
            <v>0</v>
          </cell>
          <cell r="O3323">
            <v>0</v>
          </cell>
          <cell r="P3323">
            <v>30</v>
          </cell>
          <cell r="Q3323">
            <v>0</v>
          </cell>
          <cell r="R3323">
            <v>964</v>
          </cell>
          <cell r="S3323">
            <v>0</v>
          </cell>
          <cell r="T3323">
            <v>10</v>
          </cell>
          <cell r="U3323">
            <v>0</v>
          </cell>
          <cell r="V3323">
            <v>796</v>
          </cell>
          <cell r="W3323">
            <v>0</v>
          </cell>
        </row>
        <row r="3324">
          <cell r="A3324" t="str">
            <v>450197</v>
          </cell>
          <cell r="B3324" t="str">
            <v>1251</v>
          </cell>
          <cell r="C3324" t="str">
            <v>12</v>
          </cell>
          <cell r="D3324" t="str">
            <v>22</v>
          </cell>
          <cell r="E3324">
            <v>1</v>
          </cell>
          <cell r="G3324">
            <v>801214</v>
          </cell>
          <cell r="H3324">
            <v>0</v>
          </cell>
          <cell r="I3324">
            <v>275</v>
          </cell>
          <cell r="J3324">
            <v>0</v>
          </cell>
          <cell r="K3324">
            <v>0</v>
          </cell>
          <cell r="L3324">
            <v>250</v>
          </cell>
          <cell r="M3324">
            <v>1468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1718</v>
          </cell>
          <cell r="S3324">
            <v>0</v>
          </cell>
          <cell r="T3324">
            <v>79</v>
          </cell>
          <cell r="U3324">
            <v>68</v>
          </cell>
          <cell r="V3324">
            <v>666</v>
          </cell>
          <cell r="W3324">
            <v>0</v>
          </cell>
        </row>
        <row r="3325">
          <cell r="A3325" t="str">
            <v>450197</v>
          </cell>
          <cell r="B3325" t="str">
            <v>1251</v>
          </cell>
          <cell r="C3325" t="str">
            <v>12</v>
          </cell>
          <cell r="D3325" t="str">
            <v>22</v>
          </cell>
          <cell r="E3325">
            <v>1</v>
          </cell>
          <cell r="G3325">
            <v>801236</v>
          </cell>
          <cell r="H3325">
            <v>0</v>
          </cell>
          <cell r="I3325">
            <v>1287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</row>
        <row r="3326">
          <cell r="A3326" t="str">
            <v>450197</v>
          </cell>
          <cell r="B3326" t="str">
            <v>1251</v>
          </cell>
          <cell r="C3326" t="str">
            <v>12</v>
          </cell>
          <cell r="D3326" t="str">
            <v>22</v>
          </cell>
          <cell r="E3326">
            <v>1</v>
          </cell>
          <cell r="G3326">
            <v>802144</v>
          </cell>
          <cell r="H3326">
            <v>0</v>
          </cell>
          <cell r="I3326">
            <v>1339</v>
          </cell>
          <cell r="J3326">
            <v>0</v>
          </cell>
          <cell r="K3326">
            <v>0</v>
          </cell>
          <cell r="L3326">
            <v>77</v>
          </cell>
          <cell r="M3326">
            <v>683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760</v>
          </cell>
          <cell r="S3326">
            <v>0</v>
          </cell>
          <cell r="T3326">
            <v>0</v>
          </cell>
          <cell r="U3326">
            <v>0</v>
          </cell>
          <cell r="V3326">
            <v>730</v>
          </cell>
          <cell r="W3326">
            <v>0</v>
          </cell>
        </row>
        <row r="3327">
          <cell r="A3327" t="str">
            <v>450197</v>
          </cell>
          <cell r="B3327" t="str">
            <v>1251</v>
          </cell>
          <cell r="C3327" t="str">
            <v>12</v>
          </cell>
          <cell r="D3327" t="str">
            <v>22</v>
          </cell>
          <cell r="E3327">
            <v>1</v>
          </cell>
          <cell r="G3327">
            <v>802166</v>
          </cell>
          <cell r="H3327">
            <v>0</v>
          </cell>
          <cell r="I3327">
            <v>326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</row>
        <row r="3328">
          <cell r="A3328" t="str">
            <v>450197</v>
          </cell>
          <cell r="B3328" t="str">
            <v>1251</v>
          </cell>
          <cell r="C3328" t="str">
            <v>12</v>
          </cell>
          <cell r="D3328" t="str">
            <v>22</v>
          </cell>
          <cell r="E3328">
            <v>1</v>
          </cell>
          <cell r="G3328">
            <v>802177</v>
          </cell>
          <cell r="H3328">
            <v>0</v>
          </cell>
          <cell r="I3328">
            <v>17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</row>
        <row r="3329">
          <cell r="A3329" t="str">
            <v>450197</v>
          </cell>
          <cell r="B3329" t="str">
            <v>1251</v>
          </cell>
          <cell r="C3329" t="str">
            <v>12</v>
          </cell>
          <cell r="D3329" t="str">
            <v>22</v>
          </cell>
          <cell r="E3329">
            <v>1</v>
          </cell>
          <cell r="G3329">
            <v>802199</v>
          </cell>
          <cell r="H3329">
            <v>0</v>
          </cell>
          <cell r="I3329">
            <v>4240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</row>
        <row r="3330">
          <cell r="A3330" t="str">
            <v>450197</v>
          </cell>
          <cell r="B3330" t="str">
            <v>1251</v>
          </cell>
          <cell r="C3330" t="str">
            <v>12</v>
          </cell>
          <cell r="D3330" t="str">
            <v>22</v>
          </cell>
          <cell r="E3330">
            <v>1</v>
          </cell>
          <cell r="G3330">
            <v>802263</v>
          </cell>
          <cell r="H3330">
            <v>0</v>
          </cell>
          <cell r="I3330">
            <v>1834</v>
          </cell>
          <cell r="J3330">
            <v>0</v>
          </cell>
          <cell r="K3330">
            <v>0</v>
          </cell>
          <cell r="L3330">
            <v>0</v>
          </cell>
          <cell r="M3330">
            <v>1214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1214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</row>
        <row r="3331">
          <cell r="A3331" t="str">
            <v>450197</v>
          </cell>
          <cell r="B3331" t="str">
            <v>1251</v>
          </cell>
          <cell r="C3331" t="str">
            <v>12</v>
          </cell>
          <cell r="D3331" t="str">
            <v>22</v>
          </cell>
          <cell r="E3331">
            <v>1</v>
          </cell>
          <cell r="G3331">
            <v>804017</v>
          </cell>
          <cell r="H3331">
            <v>0</v>
          </cell>
          <cell r="I3331">
            <v>307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</row>
        <row r="3332">
          <cell r="A3332" t="str">
            <v>450197</v>
          </cell>
          <cell r="B3332" t="str">
            <v>1251</v>
          </cell>
          <cell r="C3332" t="str">
            <v>12</v>
          </cell>
          <cell r="D3332" t="str">
            <v>22</v>
          </cell>
          <cell r="E3332">
            <v>1</v>
          </cell>
          <cell r="G3332">
            <v>804028</v>
          </cell>
          <cell r="H3332">
            <v>0</v>
          </cell>
          <cell r="I3332">
            <v>2213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</row>
        <row r="3333">
          <cell r="A3333" t="str">
            <v>450197</v>
          </cell>
          <cell r="B3333" t="str">
            <v>1251</v>
          </cell>
          <cell r="C3333" t="str">
            <v>12</v>
          </cell>
          <cell r="D3333" t="str">
            <v>22</v>
          </cell>
          <cell r="E3333">
            <v>1</v>
          </cell>
          <cell r="G3333">
            <v>851297</v>
          </cell>
          <cell r="H3333">
            <v>0</v>
          </cell>
          <cell r="I3333">
            <v>22</v>
          </cell>
          <cell r="J3333">
            <v>1</v>
          </cell>
          <cell r="K3333">
            <v>0</v>
          </cell>
          <cell r="L3333">
            <v>0</v>
          </cell>
          <cell r="M3333">
            <v>0</v>
          </cell>
          <cell r="N3333">
            <v>43677</v>
          </cell>
          <cell r="O3333">
            <v>0</v>
          </cell>
          <cell r="P3333">
            <v>0</v>
          </cell>
          <cell r="Q3333">
            <v>0</v>
          </cell>
          <cell r="R3333">
            <v>43677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</row>
        <row r="3334">
          <cell r="A3334" t="str">
            <v>450197</v>
          </cell>
          <cell r="B3334" t="str">
            <v>1251</v>
          </cell>
          <cell r="C3334" t="str">
            <v>12</v>
          </cell>
          <cell r="D3334" t="str">
            <v>22</v>
          </cell>
          <cell r="E3334">
            <v>1</v>
          </cell>
          <cell r="G3334">
            <v>853211</v>
          </cell>
          <cell r="H3334">
            <v>0</v>
          </cell>
          <cell r="I3334">
            <v>2924</v>
          </cell>
          <cell r="J3334">
            <v>467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19</v>
          </cell>
          <cell r="U3334">
            <v>0</v>
          </cell>
          <cell r="V3334">
            <v>0</v>
          </cell>
          <cell r="W3334">
            <v>0</v>
          </cell>
        </row>
        <row r="3335">
          <cell r="A3335" t="str">
            <v>450197</v>
          </cell>
          <cell r="B3335" t="str">
            <v>1251</v>
          </cell>
          <cell r="C3335" t="str">
            <v>12</v>
          </cell>
          <cell r="D3335" t="str">
            <v>22</v>
          </cell>
          <cell r="E3335">
            <v>1</v>
          </cell>
          <cell r="G3335">
            <v>853244</v>
          </cell>
          <cell r="H3335">
            <v>0</v>
          </cell>
          <cell r="I3335">
            <v>8</v>
          </cell>
          <cell r="J3335">
            <v>1</v>
          </cell>
          <cell r="K3335">
            <v>0</v>
          </cell>
          <cell r="L3335">
            <v>0</v>
          </cell>
          <cell r="M3335">
            <v>603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603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</row>
        <row r="3336">
          <cell r="A3336" t="str">
            <v>450197</v>
          </cell>
          <cell r="B3336" t="str">
            <v>1251</v>
          </cell>
          <cell r="C3336" t="str">
            <v>12</v>
          </cell>
          <cell r="D3336" t="str">
            <v>22</v>
          </cell>
          <cell r="E3336">
            <v>1</v>
          </cell>
          <cell r="G3336">
            <v>921815</v>
          </cell>
          <cell r="H3336">
            <v>0</v>
          </cell>
          <cell r="I3336">
            <v>10824</v>
          </cell>
          <cell r="J3336">
            <v>1103</v>
          </cell>
          <cell r="K3336">
            <v>0</v>
          </cell>
          <cell r="L3336">
            <v>0</v>
          </cell>
          <cell r="M3336">
            <v>2849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2849</v>
          </cell>
          <cell r="S3336">
            <v>0</v>
          </cell>
          <cell r="T3336">
            <v>0</v>
          </cell>
          <cell r="U3336">
            <v>480</v>
          </cell>
          <cell r="V3336">
            <v>90</v>
          </cell>
          <cell r="W3336">
            <v>0</v>
          </cell>
        </row>
        <row r="3337">
          <cell r="A3337" t="str">
            <v>450197</v>
          </cell>
          <cell r="B3337" t="str">
            <v>1251</v>
          </cell>
          <cell r="C3337" t="str">
            <v>12</v>
          </cell>
          <cell r="D3337" t="str">
            <v>22</v>
          </cell>
          <cell r="E3337">
            <v>1</v>
          </cell>
          <cell r="G3337">
            <v>923127</v>
          </cell>
          <cell r="H3337">
            <v>0</v>
          </cell>
          <cell r="I3337">
            <v>3968</v>
          </cell>
          <cell r="J3337">
            <v>0</v>
          </cell>
          <cell r="K3337">
            <v>0</v>
          </cell>
          <cell r="L3337">
            <v>208</v>
          </cell>
          <cell r="M3337">
            <v>2421</v>
          </cell>
          <cell r="N3337">
            <v>0</v>
          </cell>
          <cell r="O3337">
            <v>0</v>
          </cell>
          <cell r="P3337">
            <v>565</v>
          </cell>
          <cell r="Q3337">
            <v>0</v>
          </cell>
          <cell r="R3337">
            <v>3194</v>
          </cell>
          <cell r="S3337">
            <v>0</v>
          </cell>
          <cell r="T3337">
            <v>0</v>
          </cell>
          <cell r="U3337">
            <v>65</v>
          </cell>
          <cell r="V3337">
            <v>200</v>
          </cell>
          <cell r="W3337">
            <v>0</v>
          </cell>
        </row>
        <row r="3338">
          <cell r="A3338" t="str">
            <v>450197</v>
          </cell>
          <cell r="B3338" t="str">
            <v>1251</v>
          </cell>
          <cell r="C3338" t="str">
            <v>12</v>
          </cell>
          <cell r="D3338" t="str">
            <v>22</v>
          </cell>
          <cell r="E3338">
            <v>1</v>
          </cell>
          <cell r="G3338">
            <v>924014</v>
          </cell>
          <cell r="H3338">
            <v>0</v>
          </cell>
          <cell r="I3338">
            <v>3725</v>
          </cell>
          <cell r="J3338">
            <v>21</v>
          </cell>
          <cell r="K3338">
            <v>0</v>
          </cell>
          <cell r="L3338">
            <v>0</v>
          </cell>
          <cell r="M3338">
            <v>600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600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</row>
        <row r="3339">
          <cell r="A3339" t="str">
            <v>450197</v>
          </cell>
          <cell r="B3339" t="str">
            <v>1251</v>
          </cell>
          <cell r="C3339" t="str">
            <v>12</v>
          </cell>
          <cell r="D3339" t="str">
            <v>22</v>
          </cell>
          <cell r="E3339">
            <v>1</v>
          </cell>
          <cell r="G3339">
            <v>926018</v>
          </cell>
          <cell r="H3339">
            <v>0</v>
          </cell>
          <cell r="I3339">
            <v>32</v>
          </cell>
          <cell r="J3339">
            <v>4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</row>
        <row r="3340">
          <cell r="A3340" t="str">
            <v>450197</v>
          </cell>
          <cell r="B3340" t="str">
            <v>1251</v>
          </cell>
          <cell r="C3340" t="str">
            <v>12</v>
          </cell>
          <cell r="D3340" t="str">
            <v>22</v>
          </cell>
          <cell r="E3340">
            <v>1</v>
          </cell>
          <cell r="G3340">
            <v>930910</v>
          </cell>
          <cell r="H3340">
            <v>0</v>
          </cell>
          <cell r="I3340">
            <v>4985</v>
          </cell>
          <cell r="J3340">
            <v>81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</row>
        <row r="3341">
          <cell r="A3341" t="str">
            <v>450197</v>
          </cell>
          <cell r="B3341" t="str">
            <v>1251</v>
          </cell>
          <cell r="C3341" t="str">
            <v>12</v>
          </cell>
          <cell r="D3341" t="str">
            <v>22</v>
          </cell>
          <cell r="E3341">
            <v>1</v>
          </cell>
          <cell r="G3341">
            <v>999999</v>
          </cell>
          <cell r="H3341">
            <v>0</v>
          </cell>
          <cell r="I3341">
            <v>89685</v>
          </cell>
          <cell r="J3341">
            <v>9695</v>
          </cell>
          <cell r="K3341">
            <v>3</v>
          </cell>
          <cell r="L3341">
            <v>1468</v>
          </cell>
          <cell r="M3341">
            <v>10554</v>
          </cell>
          <cell r="N3341">
            <v>43677</v>
          </cell>
          <cell r="O3341">
            <v>0</v>
          </cell>
          <cell r="P3341">
            <v>595</v>
          </cell>
          <cell r="Q3341">
            <v>0</v>
          </cell>
          <cell r="R3341">
            <v>56294</v>
          </cell>
          <cell r="S3341">
            <v>0</v>
          </cell>
          <cell r="T3341">
            <v>108</v>
          </cell>
          <cell r="U3341">
            <v>709</v>
          </cell>
          <cell r="V3341">
            <v>2482</v>
          </cell>
          <cell r="W3341">
            <v>0</v>
          </cell>
        </row>
        <row r="3342">
          <cell r="A3342" t="str">
            <v>450197</v>
          </cell>
          <cell r="B3342" t="str">
            <v>1251</v>
          </cell>
          <cell r="C3342" t="str">
            <v>12</v>
          </cell>
          <cell r="D3342" t="str">
            <v>22</v>
          </cell>
          <cell r="E3342">
            <v>17</v>
          </cell>
          <cell r="G3342">
            <v>551414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753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</row>
        <row r="3343">
          <cell r="A3343" t="str">
            <v>450197</v>
          </cell>
          <cell r="B3343" t="str">
            <v>1251</v>
          </cell>
          <cell r="C3343" t="str">
            <v>12</v>
          </cell>
          <cell r="D3343" t="str">
            <v>22</v>
          </cell>
          <cell r="E3343">
            <v>17</v>
          </cell>
          <cell r="G3343">
            <v>552312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15894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</row>
        <row r="3344">
          <cell r="A3344" t="str">
            <v>450197</v>
          </cell>
          <cell r="B3344" t="str">
            <v>1251</v>
          </cell>
          <cell r="C3344" t="str">
            <v>12</v>
          </cell>
          <cell r="D3344" t="str">
            <v>22</v>
          </cell>
          <cell r="E3344">
            <v>17</v>
          </cell>
          <cell r="G3344">
            <v>552323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7231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</row>
        <row r="3345">
          <cell r="A3345" t="str">
            <v>450197</v>
          </cell>
          <cell r="B3345" t="str">
            <v>1251</v>
          </cell>
          <cell r="C3345" t="str">
            <v>12</v>
          </cell>
          <cell r="D3345" t="str">
            <v>22</v>
          </cell>
          <cell r="E3345">
            <v>17</v>
          </cell>
          <cell r="G3345">
            <v>552411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18549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</row>
        <row r="3346">
          <cell r="A3346" t="str">
            <v>450197</v>
          </cell>
          <cell r="B3346" t="str">
            <v>1251</v>
          </cell>
          <cell r="C3346" t="str">
            <v>12</v>
          </cell>
          <cell r="D3346" t="str">
            <v>22</v>
          </cell>
          <cell r="E3346">
            <v>17</v>
          </cell>
          <cell r="G3346">
            <v>701015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1233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</row>
        <row r="3347">
          <cell r="A3347" t="str">
            <v>450197</v>
          </cell>
          <cell r="B3347" t="str">
            <v>1251</v>
          </cell>
          <cell r="C3347" t="str">
            <v>12</v>
          </cell>
          <cell r="D3347" t="str">
            <v>22</v>
          </cell>
          <cell r="E3347">
            <v>17</v>
          </cell>
          <cell r="G3347">
            <v>751757</v>
          </cell>
          <cell r="H3347">
            <v>96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96</v>
          </cell>
          <cell r="O3347">
            <v>0</v>
          </cell>
          <cell r="P3347">
            <v>0</v>
          </cell>
          <cell r="Q3347">
            <v>5856</v>
          </cell>
          <cell r="R3347">
            <v>358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</row>
        <row r="3348">
          <cell r="A3348" t="str">
            <v>450197</v>
          </cell>
          <cell r="B3348" t="str">
            <v>1251</v>
          </cell>
          <cell r="C3348" t="str">
            <v>12</v>
          </cell>
          <cell r="D3348" t="str">
            <v>22</v>
          </cell>
          <cell r="E3348">
            <v>17</v>
          </cell>
          <cell r="G3348">
            <v>751768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3769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</row>
        <row r="3349">
          <cell r="A3349" t="str">
            <v>450197</v>
          </cell>
          <cell r="B3349" t="str">
            <v>1251</v>
          </cell>
          <cell r="C3349" t="str">
            <v>12</v>
          </cell>
          <cell r="D3349" t="str">
            <v>22</v>
          </cell>
          <cell r="E3349">
            <v>17</v>
          </cell>
          <cell r="G3349">
            <v>751845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6902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</row>
        <row r="3350">
          <cell r="A3350" t="str">
            <v>450197</v>
          </cell>
          <cell r="B3350" t="str">
            <v>1251</v>
          </cell>
          <cell r="C3350" t="str">
            <v>12</v>
          </cell>
          <cell r="D3350" t="str">
            <v>22</v>
          </cell>
          <cell r="E3350">
            <v>17</v>
          </cell>
          <cell r="G3350">
            <v>751922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</row>
        <row r="3351">
          <cell r="A3351" t="str">
            <v>450197</v>
          </cell>
          <cell r="B3351" t="str">
            <v>1251</v>
          </cell>
          <cell r="C3351" t="str">
            <v>12</v>
          </cell>
          <cell r="D3351" t="str">
            <v>22</v>
          </cell>
          <cell r="E3351">
            <v>17</v>
          </cell>
          <cell r="G3351">
            <v>801115</v>
          </cell>
          <cell r="H3351">
            <v>806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806</v>
          </cell>
          <cell r="O3351">
            <v>0</v>
          </cell>
          <cell r="P3351">
            <v>0</v>
          </cell>
          <cell r="Q3351">
            <v>1773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</row>
        <row r="3352">
          <cell r="A3352" t="str">
            <v>450197</v>
          </cell>
          <cell r="B3352" t="str">
            <v>1251</v>
          </cell>
          <cell r="C3352" t="str">
            <v>12</v>
          </cell>
          <cell r="D3352" t="str">
            <v>22</v>
          </cell>
          <cell r="E3352">
            <v>17</v>
          </cell>
          <cell r="G3352">
            <v>801214</v>
          </cell>
          <cell r="H3352">
            <v>813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813</v>
          </cell>
          <cell r="O3352">
            <v>0</v>
          </cell>
          <cell r="P3352">
            <v>0</v>
          </cell>
          <cell r="Q3352">
            <v>2806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</row>
        <row r="3353">
          <cell r="A3353" t="str">
            <v>450197</v>
          </cell>
          <cell r="B3353" t="str">
            <v>1251</v>
          </cell>
          <cell r="C3353" t="str">
            <v>12</v>
          </cell>
          <cell r="D3353" t="str">
            <v>22</v>
          </cell>
          <cell r="E3353">
            <v>17</v>
          </cell>
          <cell r="G3353">
            <v>801236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1287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</row>
        <row r="3354">
          <cell r="A3354" t="str">
            <v>450197</v>
          </cell>
          <cell r="B3354" t="str">
            <v>1251</v>
          </cell>
          <cell r="C3354" t="str">
            <v>12</v>
          </cell>
          <cell r="D3354" t="str">
            <v>22</v>
          </cell>
          <cell r="E3354">
            <v>17</v>
          </cell>
          <cell r="G3354">
            <v>802144</v>
          </cell>
          <cell r="H3354">
            <v>730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730</v>
          </cell>
          <cell r="O3354">
            <v>0</v>
          </cell>
          <cell r="P3354">
            <v>0</v>
          </cell>
          <cell r="Q3354">
            <v>2829</v>
          </cell>
          <cell r="R3354">
            <v>0</v>
          </cell>
          <cell r="S3354">
            <v>0</v>
          </cell>
          <cell r="T3354">
            <v>0</v>
          </cell>
          <cell r="U3354">
            <v>2894</v>
          </cell>
          <cell r="V3354">
            <v>0</v>
          </cell>
          <cell r="W3354">
            <v>0</v>
          </cell>
        </row>
        <row r="3355">
          <cell r="A3355" t="str">
            <v>450197</v>
          </cell>
          <cell r="B3355" t="str">
            <v>1251</v>
          </cell>
          <cell r="C3355" t="str">
            <v>12</v>
          </cell>
          <cell r="D3355" t="str">
            <v>22</v>
          </cell>
          <cell r="E3355">
            <v>17</v>
          </cell>
          <cell r="G3355">
            <v>802166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326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</row>
        <row r="3356">
          <cell r="A3356" t="str">
            <v>450197</v>
          </cell>
          <cell r="B3356" t="str">
            <v>1251</v>
          </cell>
          <cell r="C3356" t="str">
            <v>12</v>
          </cell>
          <cell r="D3356" t="str">
            <v>22</v>
          </cell>
          <cell r="E3356">
            <v>17</v>
          </cell>
          <cell r="G3356">
            <v>802177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17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</row>
        <row r="3357">
          <cell r="A3357" t="str">
            <v>450197</v>
          </cell>
          <cell r="B3357" t="str">
            <v>1251</v>
          </cell>
          <cell r="C3357" t="str">
            <v>12</v>
          </cell>
          <cell r="D3357" t="str">
            <v>22</v>
          </cell>
          <cell r="E3357">
            <v>17</v>
          </cell>
          <cell r="G3357">
            <v>802199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4240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</row>
        <row r="3358">
          <cell r="A3358" t="str">
            <v>450197</v>
          </cell>
          <cell r="B3358" t="str">
            <v>1251</v>
          </cell>
          <cell r="C3358" t="str">
            <v>12</v>
          </cell>
          <cell r="D3358" t="str">
            <v>22</v>
          </cell>
          <cell r="E3358">
            <v>17</v>
          </cell>
          <cell r="G3358">
            <v>802263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3048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</row>
        <row r="3359">
          <cell r="A3359" t="str">
            <v>450197</v>
          </cell>
          <cell r="B3359" t="str">
            <v>1251</v>
          </cell>
          <cell r="C3359" t="str">
            <v>12</v>
          </cell>
          <cell r="D3359" t="str">
            <v>22</v>
          </cell>
          <cell r="E3359">
            <v>17</v>
          </cell>
          <cell r="G3359">
            <v>804017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307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</row>
        <row r="3360">
          <cell r="A3360" t="str">
            <v>450197</v>
          </cell>
          <cell r="B3360" t="str">
            <v>1251</v>
          </cell>
          <cell r="C3360" t="str">
            <v>12</v>
          </cell>
          <cell r="D3360" t="str">
            <v>22</v>
          </cell>
          <cell r="E3360">
            <v>17</v>
          </cell>
          <cell r="G3360">
            <v>804028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2213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</row>
        <row r="3361">
          <cell r="A3361" t="str">
            <v>450197</v>
          </cell>
          <cell r="B3361" t="str">
            <v>1251</v>
          </cell>
          <cell r="C3361" t="str">
            <v>12</v>
          </cell>
          <cell r="D3361" t="str">
            <v>22</v>
          </cell>
          <cell r="E3361">
            <v>17</v>
          </cell>
          <cell r="G3361">
            <v>851297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43700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</row>
        <row r="3362">
          <cell r="A3362" t="str">
            <v>450197</v>
          </cell>
          <cell r="B3362" t="str">
            <v>1251</v>
          </cell>
          <cell r="C3362" t="str">
            <v>12</v>
          </cell>
          <cell r="D3362" t="str">
            <v>22</v>
          </cell>
          <cell r="E3362">
            <v>17</v>
          </cell>
          <cell r="G3362">
            <v>853211</v>
          </cell>
          <cell r="H3362">
            <v>19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19</v>
          </cell>
          <cell r="O3362">
            <v>0</v>
          </cell>
          <cell r="P3362">
            <v>0</v>
          </cell>
          <cell r="Q3362">
            <v>3410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</row>
        <row r="3363">
          <cell r="A3363" t="str">
            <v>450197</v>
          </cell>
          <cell r="B3363" t="str">
            <v>1251</v>
          </cell>
          <cell r="C3363" t="str">
            <v>12</v>
          </cell>
          <cell r="D3363" t="str">
            <v>22</v>
          </cell>
          <cell r="E3363">
            <v>17</v>
          </cell>
          <cell r="G3363">
            <v>853244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612</v>
          </cell>
          <cell r="R3363">
            <v>0</v>
          </cell>
          <cell r="S3363">
            <v>0</v>
          </cell>
          <cell r="T3363">
            <v>0</v>
          </cell>
          <cell r="U3363">
            <v>452</v>
          </cell>
          <cell r="V3363">
            <v>0</v>
          </cell>
          <cell r="W3363">
            <v>0</v>
          </cell>
        </row>
        <row r="3364">
          <cell r="A3364" t="str">
            <v>450197</v>
          </cell>
          <cell r="B3364" t="str">
            <v>1251</v>
          </cell>
          <cell r="C3364" t="str">
            <v>12</v>
          </cell>
          <cell r="D3364" t="str">
            <v>22</v>
          </cell>
          <cell r="E3364">
            <v>17</v>
          </cell>
          <cell r="G3364">
            <v>921815</v>
          </cell>
          <cell r="H3364">
            <v>570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570</v>
          </cell>
          <cell r="O3364">
            <v>0</v>
          </cell>
          <cell r="P3364">
            <v>0</v>
          </cell>
          <cell r="Q3364">
            <v>15346</v>
          </cell>
          <cell r="R3364">
            <v>0</v>
          </cell>
          <cell r="S3364">
            <v>0</v>
          </cell>
          <cell r="T3364">
            <v>0</v>
          </cell>
          <cell r="U3364">
            <v>1050</v>
          </cell>
          <cell r="V3364">
            <v>0</v>
          </cell>
          <cell r="W3364">
            <v>0</v>
          </cell>
        </row>
        <row r="3365">
          <cell r="A3365" t="str">
            <v>450197</v>
          </cell>
          <cell r="B3365" t="str">
            <v>1251</v>
          </cell>
          <cell r="C3365" t="str">
            <v>12</v>
          </cell>
          <cell r="D3365" t="str">
            <v>22</v>
          </cell>
          <cell r="E3365">
            <v>17</v>
          </cell>
          <cell r="G3365">
            <v>923127</v>
          </cell>
          <cell r="H3365">
            <v>265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265</v>
          </cell>
          <cell r="O3365">
            <v>0</v>
          </cell>
          <cell r="P3365">
            <v>0</v>
          </cell>
          <cell r="Q3365">
            <v>7427</v>
          </cell>
          <cell r="R3365">
            <v>0</v>
          </cell>
          <cell r="S3365">
            <v>0</v>
          </cell>
          <cell r="T3365">
            <v>0</v>
          </cell>
          <cell r="U3365">
            <v>1270</v>
          </cell>
          <cell r="V3365">
            <v>0</v>
          </cell>
          <cell r="W3365">
            <v>0</v>
          </cell>
        </row>
        <row r="3366">
          <cell r="A3366" t="str">
            <v>450197</v>
          </cell>
          <cell r="B3366" t="str">
            <v>1251</v>
          </cell>
          <cell r="C3366" t="str">
            <v>12</v>
          </cell>
          <cell r="D3366" t="str">
            <v>22</v>
          </cell>
          <cell r="E3366">
            <v>17</v>
          </cell>
          <cell r="G3366">
            <v>924014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4346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</row>
        <row r="3367">
          <cell r="A3367" t="str">
            <v>450197</v>
          </cell>
          <cell r="B3367" t="str">
            <v>1251</v>
          </cell>
          <cell r="C3367" t="str">
            <v>12</v>
          </cell>
          <cell r="D3367" t="str">
            <v>22</v>
          </cell>
          <cell r="E3367">
            <v>17</v>
          </cell>
          <cell r="G3367">
            <v>926018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36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</row>
        <row r="3368">
          <cell r="A3368" t="str">
            <v>450197</v>
          </cell>
          <cell r="B3368" t="str">
            <v>1251</v>
          </cell>
          <cell r="C3368" t="str">
            <v>12</v>
          </cell>
          <cell r="D3368" t="str">
            <v>22</v>
          </cell>
          <cell r="E3368">
            <v>17</v>
          </cell>
          <cell r="G3368">
            <v>930910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5066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</row>
        <row r="3369">
          <cell r="A3369" t="str">
            <v>450197</v>
          </cell>
          <cell r="B3369" t="str">
            <v>1251</v>
          </cell>
          <cell r="C3369" t="str">
            <v>12</v>
          </cell>
          <cell r="D3369" t="str">
            <v>22</v>
          </cell>
          <cell r="E3369">
            <v>17</v>
          </cell>
          <cell r="G3369">
            <v>999999</v>
          </cell>
          <cell r="H3369">
            <v>3299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3299</v>
          </cell>
          <cell r="O3369">
            <v>0</v>
          </cell>
          <cell r="P3369">
            <v>0</v>
          </cell>
          <cell r="Q3369">
            <v>158976</v>
          </cell>
          <cell r="R3369">
            <v>358</v>
          </cell>
          <cell r="S3369">
            <v>0</v>
          </cell>
          <cell r="T3369">
            <v>0</v>
          </cell>
          <cell r="U3369">
            <v>5666</v>
          </cell>
          <cell r="V3369">
            <v>0</v>
          </cell>
          <cell r="W3369">
            <v>0</v>
          </cell>
        </row>
        <row r="3370">
          <cell r="A3370" t="str">
            <v>450197</v>
          </cell>
          <cell r="B3370" t="str">
            <v>1251</v>
          </cell>
          <cell r="C3370" t="str">
            <v>12</v>
          </cell>
          <cell r="D3370" t="str">
            <v>22</v>
          </cell>
          <cell r="E3370">
            <v>33</v>
          </cell>
          <cell r="G3370">
            <v>551414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</row>
        <row r="3371">
          <cell r="A3371" t="str">
            <v>450197</v>
          </cell>
          <cell r="B3371" t="str">
            <v>1251</v>
          </cell>
          <cell r="C3371" t="str">
            <v>12</v>
          </cell>
          <cell r="D3371" t="str">
            <v>22</v>
          </cell>
          <cell r="E3371">
            <v>33</v>
          </cell>
          <cell r="G3371">
            <v>552312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</row>
        <row r="3372">
          <cell r="A3372" t="str">
            <v>450197</v>
          </cell>
          <cell r="B3372" t="str">
            <v>1251</v>
          </cell>
          <cell r="C3372" t="str">
            <v>12</v>
          </cell>
          <cell r="D3372" t="str">
            <v>22</v>
          </cell>
          <cell r="E3372">
            <v>33</v>
          </cell>
          <cell r="G3372">
            <v>552323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</row>
        <row r="3373">
          <cell r="A3373" t="str">
            <v>450197</v>
          </cell>
          <cell r="B3373" t="str">
            <v>1251</v>
          </cell>
          <cell r="C3373" t="str">
            <v>12</v>
          </cell>
          <cell r="D3373" t="str">
            <v>22</v>
          </cell>
          <cell r="E3373">
            <v>33</v>
          </cell>
          <cell r="G3373">
            <v>552411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</row>
        <row r="3374">
          <cell r="A3374" t="str">
            <v>450197</v>
          </cell>
          <cell r="B3374" t="str">
            <v>1251</v>
          </cell>
          <cell r="C3374" t="str">
            <v>12</v>
          </cell>
          <cell r="D3374" t="str">
            <v>22</v>
          </cell>
          <cell r="E3374">
            <v>33</v>
          </cell>
          <cell r="G3374">
            <v>701015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</row>
        <row r="3375">
          <cell r="A3375" t="str">
            <v>450197</v>
          </cell>
          <cell r="B3375" t="str">
            <v>1251</v>
          </cell>
          <cell r="C3375" t="str">
            <v>12</v>
          </cell>
          <cell r="D3375" t="str">
            <v>22</v>
          </cell>
          <cell r="E3375">
            <v>33</v>
          </cell>
          <cell r="G3375">
            <v>751757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358</v>
          </cell>
        </row>
        <row r="3376">
          <cell r="A3376" t="str">
            <v>450197</v>
          </cell>
          <cell r="B3376" t="str">
            <v>1251</v>
          </cell>
          <cell r="C3376" t="str">
            <v>12</v>
          </cell>
          <cell r="D3376" t="str">
            <v>22</v>
          </cell>
          <cell r="E3376">
            <v>33</v>
          </cell>
          <cell r="G3376">
            <v>751768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</row>
        <row r="3377">
          <cell r="A3377" t="str">
            <v>450197</v>
          </cell>
          <cell r="B3377" t="str">
            <v>1251</v>
          </cell>
          <cell r="C3377" t="str">
            <v>12</v>
          </cell>
          <cell r="D3377" t="str">
            <v>22</v>
          </cell>
          <cell r="E3377">
            <v>33</v>
          </cell>
          <cell r="G3377">
            <v>751845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</row>
        <row r="3378">
          <cell r="A3378" t="str">
            <v>450197</v>
          </cell>
          <cell r="B3378" t="str">
            <v>1251</v>
          </cell>
          <cell r="C3378" t="str">
            <v>12</v>
          </cell>
          <cell r="D3378" t="str">
            <v>22</v>
          </cell>
          <cell r="E3378">
            <v>33</v>
          </cell>
          <cell r="G3378">
            <v>751922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</row>
        <row r="3379">
          <cell r="A3379" t="str">
            <v>450197</v>
          </cell>
          <cell r="B3379" t="str">
            <v>1251</v>
          </cell>
          <cell r="C3379" t="str">
            <v>12</v>
          </cell>
          <cell r="D3379" t="str">
            <v>22</v>
          </cell>
          <cell r="E3379">
            <v>33</v>
          </cell>
          <cell r="G3379">
            <v>801115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</row>
        <row r="3380">
          <cell r="A3380" t="str">
            <v>450197</v>
          </cell>
          <cell r="B3380" t="str">
            <v>1251</v>
          </cell>
          <cell r="C3380" t="str">
            <v>12</v>
          </cell>
          <cell r="D3380" t="str">
            <v>22</v>
          </cell>
          <cell r="E3380">
            <v>33</v>
          </cell>
          <cell r="G3380">
            <v>801214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</row>
        <row r="3381">
          <cell r="A3381" t="str">
            <v>450197</v>
          </cell>
          <cell r="B3381" t="str">
            <v>1251</v>
          </cell>
          <cell r="C3381" t="str">
            <v>12</v>
          </cell>
          <cell r="D3381" t="str">
            <v>22</v>
          </cell>
          <cell r="E3381">
            <v>33</v>
          </cell>
          <cell r="G3381">
            <v>801236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</row>
        <row r="3382">
          <cell r="A3382" t="str">
            <v>450197</v>
          </cell>
          <cell r="B3382" t="str">
            <v>1251</v>
          </cell>
          <cell r="C3382" t="str">
            <v>12</v>
          </cell>
          <cell r="D3382" t="str">
            <v>22</v>
          </cell>
          <cell r="E3382">
            <v>33</v>
          </cell>
          <cell r="G3382">
            <v>802144</v>
          </cell>
          <cell r="H3382">
            <v>0</v>
          </cell>
          <cell r="I3382">
            <v>0</v>
          </cell>
          <cell r="J3382">
            <v>2894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2894</v>
          </cell>
        </row>
        <row r="3383">
          <cell r="A3383" t="str">
            <v>450197</v>
          </cell>
          <cell r="B3383" t="str">
            <v>1251</v>
          </cell>
          <cell r="C3383" t="str">
            <v>12</v>
          </cell>
          <cell r="D3383" t="str">
            <v>22</v>
          </cell>
          <cell r="E3383">
            <v>33</v>
          </cell>
          <cell r="G3383">
            <v>802166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</row>
        <row r="3384">
          <cell r="A3384" t="str">
            <v>450197</v>
          </cell>
          <cell r="B3384" t="str">
            <v>1251</v>
          </cell>
          <cell r="C3384" t="str">
            <v>12</v>
          </cell>
          <cell r="D3384" t="str">
            <v>22</v>
          </cell>
          <cell r="E3384">
            <v>33</v>
          </cell>
          <cell r="G3384">
            <v>802177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2610</v>
          </cell>
          <cell r="N3384">
            <v>0</v>
          </cell>
          <cell r="O3384">
            <v>2610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2610</v>
          </cell>
          <cell r="V3384">
            <v>0</v>
          </cell>
          <cell r="W3384">
            <v>2610</v>
          </cell>
        </row>
        <row r="3385">
          <cell r="A3385" t="str">
            <v>450197</v>
          </cell>
          <cell r="B3385" t="str">
            <v>1251</v>
          </cell>
          <cell r="C3385" t="str">
            <v>12</v>
          </cell>
          <cell r="D3385" t="str">
            <v>22</v>
          </cell>
          <cell r="E3385">
            <v>33</v>
          </cell>
          <cell r="G3385">
            <v>802199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</row>
        <row r="3386">
          <cell r="A3386" t="str">
            <v>450197</v>
          </cell>
          <cell r="B3386" t="str">
            <v>1251</v>
          </cell>
          <cell r="C3386" t="str">
            <v>12</v>
          </cell>
          <cell r="D3386" t="str">
            <v>22</v>
          </cell>
          <cell r="E3386">
            <v>33</v>
          </cell>
          <cell r="G3386">
            <v>802263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3637</v>
          </cell>
          <cell r="N3386">
            <v>0</v>
          </cell>
          <cell r="O3386">
            <v>3637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3637</v>
          </cell>
          <cell r="V3386">
            <v>0</v>
          </cell>
          <cell r="W3386">
            <v>3637</v>
          </cell>
        </row>
        <row r="3387">
          <cell r="A3387" t="str">
            <v>450197</v>
          </cell>
          <cell r="B3387" t="str">
            <v>1251</v>
          </cell>
          <cell r="C3387" t="str">
            <v>12</v>
          </cell>
          <cell r="D3387" t="str">
            <v>22</v>
          </cell>
          <cell r="E3387">
            <v>33</v>
          </cell>
          <cell r="G3387">
            <v>804017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</row>
        <row r="3388">
          <cell r="A3388" t="str">
            <v>450197</v>
          </cell>
          <cell r="B3388" t="str">
            <v>1251</v>
          </cell>
          <cell r="C3388" t="str">
            <v>12</v>
          </cell>
          <cell r="D3388" t="str">
            <v>22</v>
          </cell>
          <cell r="E3388">
            <v>33</v>
          </cell>
          <cell r="G3388">
            <v>804028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</row>
        <row r="3389">
          <cell r="A3389" t="str">
            <v>450197</v>
          </cell>
          <cell r="B3389" t="str">
            <v>1251</v>
          </cell>
          <cell r="C3389" t="str">
            <v>12</v>
          </cell>
          <cell r="D3389" t="str">
            <v>22</v>
          </cell>
          <cell r="E3389">
            <v>33</v>
          </cell>
          <cell r="G3389">
            <v>851297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</row>
        <row r="3390">
          <cell r="A3390" t="str">
            <v>450197</v>
          </cell>
          <cell r="B3390" t="str">
            <v>1251</v>
          </cell>
          <cell r="C3390" t="str">
            <v>12</v>
          </cell>
          <cell r="D3390" t="str">
            <v>22</v>
          </cell>
          <cell r="E3390">
            <v>33</v>
          </cell>
          <cell r="G3390">
            <v>853211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</row>
        <row r="3391">
          <cell r="A3391" t="str">
            <v>450197</v>
          </cell>
          <cell r="B3391" t="str">
            <v>1251</v>
          </cell>
          <cell r="C3391" t="str">
            <v>12</v>
          </cell>
          <cell r="D3391" t="str">
            <v>22</v>
          </cell>
          <cell r="E3391">
            <v>33</v>
          </cell>
          <cell r="G3391">
            <v>853244</v>
          </cell>
          <cell r="H3391">
            <v>0</v>
          </cell>
          <cell r="I3391">
            <v>0</v>
          </cell>
          <cell r="J3391">
            <v>452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452</v>
          </cell>
        </row>
        <row r="3392">
          <cell r="A3392" t="str">
            <v>450197</v>
          </cell>
          <cell r="B3392" t="str">
            <v>1251</v>
          </cell>
          <cell r="C3392" t="str">
            <v>12</v>
          </cell>
          <cell r="D3392" t="str">
            <v>22</v>
          </cell>
          <cell r="E3392">
            <v>33</v>
          </cell>
          <cell r="G3392">
            <v>921815</v>
          </cell>
          <cell r="H3392">
            <v>0</v>
          </cell>
          <cell r="I3392">
            <v>0</v>
          </cell>
          <cell r="J3392">
            <v>1050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1050</v>
          </cell>
        </row>
        <row r="3393">
          <cell r="A3393" t="str">
            <v>450197</v>
          </cell>
          <cell r="B3393" t="str">
            <v>1251</v>
          </cell>
          <cell r="C3393" t="str">
            <v>12</v>
          </cell>
          <cell r="D3393" t="str">
            <v>22</v>
          </cell>
          <cell r="E3393">
            <v>33</v>
          </cell>
          <cell r="G3393">
            <v>923127</v>
          </cell>
          <cell r="H3393">
            <v>0</v>
          </cell>
          <cell r="I3393">
            <v>0</v>
          </cell>
          <cell r="J3393">
            <v>1270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1270</v>
          </cell>
        </row>
        <row r="3394">
          <cell r="A3394" t="str">
            <v>450197</v>
          </cell>
          <cell r="B3394" t="str">
            <v>1251</v>
          </cell>
          <cell r="C3394" t="str">
            <v>12</v>
          </cell>
          <cell r="D3394" t="str">
            <v>22</v>
          </cell>
          <cell r="E3394">
            <v>33</v>
          </cell>
          <cell r="G3394">
            <v>924014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</row>
        <row r="3395">
          <cell r="A3395" t="str">
            <v>450197</v>
          </cell>
          <cell r="B3395" t="str">
            <v>1251</v>
          </cell>
          <cell r="C3395" t="str">
            <v>12</v>
          </cell>
          <cell r="D3395" t="str">
            <v>22</v>
          </cell>
          <cell r="E3395">
            <v>33</v>
          </cell>
          <cell r="G3395">
            <v>926018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</row>
        <row r="3396">
          <cell r="A3396" t="str">
            <v>450197</v>
          </cell>
          <cell r="B3396" t="str">
            <v>1251</v>
          </cell>
          <cell r="C3396" t="str">
            <v>12</v>
          </cell>
          <cell r="D3396" t="str">
            <v>22</v>
          </cell>
          <cell r="E3396">
            <v>33</v>
          </cell>
          <cell r="G3396">
            <v>930910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</row>
        <row r="3397">
          <cell r="A3397" t="str">
            <v>450197</v>
          </cell>
          <cell r="B3397" t="str">
            <v>1251</v>
          </cell>
          <cell r="C3397" t="str">
            <v>12</v>
          </cell>
          <cell r="D3397" t="str">
            <v>22</v>
          </cell>
          <cell r="E3397">
            <v>33</v>
          </cell>
          <cell r="G3397">
            <v>999999</v>
          </cell>
          <cell r="H3397">
            <v>0</v>
          </cell>
          <cell r="I3397">
            <v>0</v>
          </cell>
          <cell r="J3397">
            <v>5666</v>
          </cell>
          <cell r="K3397">
            <v>0</v>
          </cell>
          <cell r="L3397">
            <v>0</v>
          </cell>
          <cell r="M3397">
            <v>6247</v>
          </cell>
          <cell r="N3397">
            <v>0</v>
          </cell>
          <cell r="O3397">
            <v>6247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6247</v>
          </cell>
          <cell r="V3397">
            <v>0</v>
          </cell>
          <cell r="W3397">
            <v>12271</v>
          </cell>
        </row>
        <row r="3398">
          <cell r="A3398" t="str">
            <v>450197</v>
          </cell>
          <cell r="B3398" t="str">
            <v>1251</v>
          </cell>
          <cell r="C3398" t="str">
            <v>12</v>
          </cell>
          <cell r="D3398" t="str">
            <v>22</v>
          </cell>
          <cell r="E3398">
            <v>49</v>
          </cell>
          <cell r="G3398">
            <v>551414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753</v>
          </cell>
          <cell r="P3398">
            <v>0</v>
          </cell>
          <cell r="Q3398">
            <v>753</v>
          </cell>
          <cell r="R3398">
            <v>0</v>
          </cell>
          <cell r="S3398">
            <v>753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</row>
        <row r="3399">
          <cell r="A3399" t="str">
            <v>450197</v>
          </cell>
          <cell r="B3399" t="str">
            <v>1251</v>
          </cell>
          <cell r="C3399" t="str">
            <v>12</v>
          </cell>
          <cell r="D3399" t="str">
            <v>22</v>
          </cell>
          <cell r="E3399">
            <v>49</v>
          </cell>
          <cell r="G3399">
            <v>552312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15894</v>
          </cell>
          <cell r="P3399">
            <v>237</v>
          </cell>
          <cell r="Q3399">
            <v>16131</v>
          </cell>
          <cell r="R3399">
            <v>0</v>
          </cell>
          <cell r="S3399">
            <v>16131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</row>
        <row r="3400">
          <cell r="A3400" t="str">
            <v>450197</v>
          </cell>
          <cell r="B3400" t="str">
            <v>1251</v>
          </cell>
          <cell r="C3400" t="str">
            <v>12</v>
          </cell>
          <cell r="D3400" t="str">
            <v>22</v>
          </cell>
          <cell r="E3400">
            <v>49</v>
          </cell>
          <cell r="G3400">
            <v>552323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7231</v>
          </cell>
          <cell r="P3400">
            <v>0</v>
          </cell>
          <cell r="Q3400">
            <v>7231</v>
          </cell>
          <cell r="R3400">
            <v>0</v>
          </cell>
          <cell r="S3400">
            <v>7231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</row>
        <row r="3401">
          <cell r="A3401" t="str">
            <v>450197</v>
          </cell>
          <cell r="B3401" t="str">
            <v>1251</v>
          </cell>
          <cell r="C3401" t="str">
            <v>12</v>
          </cell>
          <cell r="D3401" t="str">
            <v>22</v>
          </cell>
          <cell r="E3401">
            <v>49</v>
          </cell>
          <cell r="G3401">
            <v>552411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18549</v>
          </cell>
          <cell r="P3401">
            <v>0</v>
          </cell>
          <cell r="Q3401">
            <v>18549</v>
          </cell>
          <cell r="R3401">
            <v>0</v>
          </cell>
          <cell r="S3401">
            <v>18549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</row>
        <row r="3402">
          <cell r="A3402" t="str">
            <v>450197</v>
          </cell>
          <cell r="B3402" t="str">
            <v>1251</v>
          </cell>
          <cell r="C3402" t="str">
            <v>12</v>
          </cell>
          <cell r="D3402" t="str">
            <v>22</v>
          </cell>
          <cell r="E3402">
            <v>49</v>
          </cell>
          <cell r="G3402">
            <v>701015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1233</v>
          </cell>
          <cell r="P3402">
            <v>0</v>
          </cell>
          <cell r="Q3402">
            <v>1233</v>
          </cell>
          <cell r="R3402">
            <v>0</v>
          </cell>
          <cell r="S3402">
            <v>1233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</row>
        <row r="3403">
          <cell r="A3403" t="str">
            <v>450197</v>
          </cell>
          <cell r="B3403" t="str">
            <v>1251</v>
          </cell>
          <cell r="C3403" t="str">
            <v>12</v>
          </cell>
          <cell r="D3403" t="str">
            <v>22</v>
          </cell>
          <cell r="E3403">
            <v>49</v>
          </cell>
          <cell r="G3403">
            <v>751757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6214</v>
          </cell>
          <cell r="P3403">
            <v>1944</v>
          </cell>
          <cell r="Q3403">
            <v>8158</v>
          </cell>
          <cell r="R3403">
            <v>0</v>
          </cell>
          <cell r="S3403">
            <v>8158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</row>
        <row r="3404">
          <cell r="A3404" t="str">
            <v>450197</v>
          </cell>
          <cell r="B3404" t="str">
            <v>1251</v>
          </cell>
          <cell r="C3404" t="str">
            <v>12</v>
          </cell>
          <cell r="D3404" t="str">
            <v>22</v>
          </cell>
          <cell r="E3404">
            <v>49</v>
          </cell>
          <cell r="G3404">
            <v>751768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3769</v>
          </cell>
          <cell r="P3404">
            <v>57</v>
          </cell>
          <cell r="Q3404">
            <v>3826</v>
          </cell>
          <cell r="R3404">
            <v>0</v>
          </cell>
          <cell r="S3404">
            <v>3826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</row>
        <row r="3405">
          <cell r="A3405" t="str">
            <v>450197</v>
          </cell>
          <cell r="B3405" t="str">
            <v>1251</v>
          </cell>
          <cell r="C3405" t="str">
            <v>12</v>
          </cell>
          <cell r="D3405" t="str">
            <v>22</v>
          </cell>
          <cell r="E3405">
            <v>49</v>
          </cell>
          <cell r="G3405">
            <v>751845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6902</v>
          </cell>
          <cell r="P3405">
            <v>0</v>
          </cell>
          <cell r="Q3405">
            <v>6902</v>
          </cell>
          <cell r="R3405">
            <v>0</v>
          </cell>
          <cell r="S3405">
            <v>6902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</row>
        <row r="3406">
          <cell r="A3406" t="str">
            <v>450197</v>
          </cell>
          <cell r="B3406" t="str">
            <v>1251</v>
          </cell>
          <cell r="C3406" t="str">
            <v>12</v>
          </cell>
          <cell r="D3406" t="str">
            <v>22</v>
          </cell>
          <cell r="E3406">
            <v>49</v>
          </cell>
          <cell r="G3406">
            <v>751922</v>
          </cell>
          <cell r="H3406">
            <v>1424612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1424612</v>
          </cell>
          <cell r="P3406">
            <v>0</v>
          </cell>
          <cell r="Q3406">
            <v>1424612</v>
          </cell>
          <cell r="R3406">
            <v>0</v>
          </cell>
          <cell r="S3406">
            <v>1424612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</row>
        <row r="3407">
          <cell r="A3407" t="str">
            <v>450197</v>
          </cell>
          <cell r="B3407" t="str">
            <v>1251</v>
          </cell>
          <cell r="C3407" t="str">
            <v>12</v>
          </cell>
          <cell r="D3407" t="str">
            <v>22</v>
          </cell>
          <cell r="E3407">
            <v>49</v>
          </cell>
          <cell r="G3407">
            <v>801115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1773</v>
          </cell>
          <cell r="P3407">
            <v>1126</v>
          </cell>
          <cell r="Q3407">
            <v>2899</v>
          </cell>
          <cell r="R3407">
            <v>0</v>
          </cell>
          <cell r="S3407">
            <v>2899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</row>
        <row r="3408">
          <cell r="A3408" t="str">
            <v>450197</v>
          </cell>
          <cell r="B3408" t="str">
            <v>1251</v>
          </cell>
          <cell r="C3408" t="str">
            <v>12</v>
          </cell>
          <cell r="D3408" t="str">
            <v>22</v>
          </cell>
          <cell r="E3408">
            <v>49</v>
          </cell>
          <cell r="G3408">
            <v>801214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2806</v>
          </cell>
          <cell r="P3408">
            <v>734</v>
          </cell>
          <cell r="Q3408">
            <v>3540</v>
          </cell>
          <cell r="R3408">
            <v>0</v>
          </cell>
          <cell r="S3408">
            <v>3540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</row>
        <row r="3409">
          <cell r="A3409" t="str">
            <v>450197</v>
          </cell>
          <cell r="B3409" t="str">
            <v>1251</v>
          </cell>
          <cell r="C3409" t="str">
            <v>12</v>
          </cell>
          <cell r="D3409" t="str">
            <v>22</v>
          </cell>
          <cell r="E3409">
            <v>49</v>
          </cell>
          <cell r="G3409">
            <v>801236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1287</v>
          </cell>
          <cell r="P3409">
            <v>0</v>
          </cell>
          <cell r="Q3409">
            <v>1287</v>
          </cell>
          <cell r="R3409">
            <v>0</v>
          </cell>
          <cell r="S3409">
            <v>1287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</row>
        <row r="3410">
          <cell r="A3410" t="str">
            <v>450197</v>
          </cell>
          <cell r="B3410" t="str">
            <v>1251</v>
          </cell>
          <cell r="C3410" t="str">
            <v>12</v>
          </cell>
          <cell r="D3410" t="str">
            <v>22</v>
          </cell>
          <cell r="E3410">
            <v>49</v>
          </cell>
          <cell r="G3410">
            <v>802144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5723</v>
          </cell>
          <cell r="P3410">
            <v>277</v>
          </cell>
          <cell r="Q3410">
            <v>6000</v>
          </cell>
          <cell r="R3410">
            <v>0</v>
          </cell>
          <cell r="S3410">
            <v>6000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</row>
        <row r="3411">
          <cell r="A3411" t="str">
            <v>450197</v>
          </cell>
          <cell r="B3411" t="str">
            <v>1251</v>
          </cell>
          <cell r="C3411" t="str">
            <v>12</v>
          </cell>
          <cell r="D3411" t="str">
            <v>22</v>
          </cell>
          <cell r="E3411">
            <v>49</v>
          </cell>
          <cell r="G3411">
            <v>802166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326</v>
          </cell>
          <cell r="P3411">
            <v>184</v>
          </cell>
          <cell r="Q3411">
            <v>510</v>
          </cell>
          <cell r="R3411">
            <v>0</v>
          </cell>
          <cell r="S3411">
            <v>510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</row>
        <row r="3412">
          <cell r="A3412" t="str">
            <v>450197</v>
          </cell>
          <cell r="B3412" t="str">
            <v>1251</v>
          </cell>
          <cell r="C3412" t="str">
            <v>12</v>
          </cell>
          <cell r="D3412" t="str">
            <v>22</v>
          </cell>
          <cell r="E3412">
            <v>49</v>
          </cell>
          <cell r="G3412">
            <v>802177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2627</v>
          </cell>
          <cell r="P3412">
            <v>3273</v>
          </cell>
          <cell r="Q3412">
            <v>5900</v>
          </cell>
          <cell r="R3412">
            <v>0</v>
          </cell>
          <cell r="S3412">
            <v>5900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</row>
        <row r="3413">
          <cell r="A3413" t="str">
            <v>450197</v>
          </cell>
          <cell r="B3413" t="str">
            <v>1251</v>
          </cell>
          <cell r="C3413" t="str">
            <v>12</v>
          </cell>
          <cell r="D3413" t="str">
            <v>22</v>
          </cell>
          <cell r="E3413">
            <v>49</v>
          </cell>
          <cell r="G3413">
            <v>802199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4240</v>
          </cell>
          <cell r="P3413">
            <v>0</v>
          </cell>
          <cell r="Q3413">
            <v>4240</v>
          </cell>
          <cell r="R3413">
            <v>0</v>
          </cell>
          <cell r="S3413">
            <v>4240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</row>
        <row r="3414">
          <cell r="A3414" t="str">
            <v>450197</v>
          </cell>
          <cell r="B3414" t="str">
            <v>1251</v>
          </cell>
          <cell r="C3414" t="str">
            <v>12</v>
          </cell>
          <cell r="D3414" t="str">
            <v>22</v>
          </cell>
          <cell r="E3414">
            <v>49</v>
          </cell>
          <cell r="G3414">
            <v>802263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6685</v>
          </cell>
          <cell r="P3414">
            <v>5277</v>
          </cell>
          <cell r="Q3414">
            <v>11962</v>
          </cell>
          <cell r="R3414">
            <v>0</v>
          </cell>
          <cell r="S3414">
            <v>11962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</row>
        <row r="3415">
          <cell r="A3415" t="str">
            <v>450197</v>
          </cell>
          <cell r="B3415" t="str">
            <v>1251</v>
          </cell>
          <cell r="C3415" t="str">
            <v>12</v>
          </cell>
          <cell r="D3415" t="str">
            <v>22</v>
          </cell>
          <cell r="E3415">
            <v>49</v>
          </cell>
          <cell r="G3415">
            <v>804017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307</v>
          </cell>
          <cell r="P3415">
            <v>0</v>
          </cell>
          <cell r="Q3415">
            <v>307</v>
          </cell>
          <cell r="R3415">
            <v>0</v>
          </cell>
          <cell r="S3415">
            <v>307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</row>
        <row r="3416">
          <cell r="A3416" t="str">
            <v>450197</v>
          </cell>
          <cell r="B3416" t="str">
            <v>1251</v>
          </cell>
          <cell r="C3416" t="str">
            <v>12</v>
          </cell>
          <cell r="D3416" t="str">
            <v>22</v>
          </cell>
          <cell r="E3416">
            <v>49</v>
          </cell>
          <cell r="G3416">
            <v>804028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2213</v>
          </cell>
          <cell r="P3416">
            <v>0</v>
          </cell>
          <cell r="Q3416">
            <v>2213</v>
          </cell>
          <cell r="R3416">
            <v>0</v>
          </cell>
          <cell r="S3416">
            <v>2213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</row>
        <row r="3417">
          <cell r="A3417" t="str">
            <v>450197</v>
          </cell>
          <cell r="B3417" t="str">
            <v>1251</v>
          </cell>
          <cell r="C3417" t="str">
            <v>12</v>
          </cell>
          <cell r="D3417" t="str">
            <v>22</v>
          </cell>
          <cell r="E3417">
            <v>49</v>
          </cell>
          <cell r="G3417">
            <v>851297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43700</v>
          </cell>
          <cell r="P3417">
            <v>1447</v>
          </cell>
          <cell r="Q3417">
            <v>45147</v>
          </cell>
          <cell r="R3417">
            <v>0</v>
          </cell>
          <cell r="S3417">
            <v>45147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</row>
        <row r="3418">
          <cell r="A3418" t="str">
            <v>450197</v>
          </cell>
          <cell r="B3418" t="str">
            <v>1251</v>
          </cell>
          <cell r="C3418" t="str">
            <v>12</v>
          </cell>
          <cell r="D3418" t="str">
            <v>22</v>
          </cell>
          <cell r="E3418">
            <v>49</v>
          </cell>
          <cell r="G3418">
            <v>853211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3410</v>
          </cell>
          <cell r="P3418">
            <v>26</v>
          </cell>
          <cell r="Q3418">
            <v>3436</v>
          </cell>
          <cell r="R3418">
            <v>0</v>
          </cell>
          <cell r="S3418">
            <v>3436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</row>
        <row r="3419">
          <cell r="A3419" t="str">
            <v>450197</v>
          </cell>
          <cell r="B3419" t="str">
            <v>1251</v>
          </cell>
          <cell r="C3419" t="str">
            <v>12</v>
          </cell>
          <cell r="D3419" t="str">
            <v>22</v>
          </cell>
          <cell r="E3419">
            <v>49</v>
          </cell>
          <cell r="G3419">
            <v>853244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1064</v>
          </cell>
          <cell r="P3419">
            <v>11</v>
          </cell>
          <cell r="Q3419">
            <v>1075</v>
          </cell>
          <cell r="R3419">
            <v>0</v>
          </cell>
          <cell r="S3419">
            <v>1075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</row>
        <row r="3420">
          <cell r="A3420" t="str">
            <v>450197</v>
          </cell>
          <cell r="B3420" t="str">
            <v>1251</v>
          </cell>
          <cell r="C3420" t="str">
            <v>12</v>
          </cell>
          <cell r="D3420" t="str">
            <v>22</v>
          </cell>
          <cell r="E3420">
            <v>49</v>
          </cell>
          <cell r="G3420">
            <v>921815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16396</v>
          </cell>
          <cell r="P3420">
            <v>317</v>
          </cell>
          <cell r="Q3420">
            <v>16713</v>
          </cell>
          <cell r="R3420">
            <v>0</v>
          </cell>
          <cell r="S3420">
            <v>16713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</row>
        <row r="3421">
          <cell r="A3421" t="str">
            <v>450197</v>
          </cell>
          <cell r="B3421" t="str">
            <v>1251</v>
          </cell>
          <cell r="C3421" t="str">
            <v>12</v>
          </cell>
          <cell r="D3421" t="str">
            <v>22</v>
          </cell>
          <cell r="E3421">
            <v>49</v>
          </cell>
          <cell r="G3421">
            <v>923127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8697</v>
          </cell>
          <cell r="P3421">
            <v>50</v>
          </cell>
          <cell r="Q3421">
            <v>8747</v>
          </cell>
          <cell r="R3421">
            <v>0</v>
          </cell>
          <cell r="S3421">
            <v>8747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</row>
        <row r="3422">
          <cell r="A3422" t="str">
            <v>450197</v>
          </cell>
          <cell r="B3422" t="str">
            <v>1251</v>
          </cell>
          <cell r="C3422" t="str">
            <v>12</v>
          </cell>
          <cell r="D3422" t="str">
            <v>22</v>
          </cell>
          <cell r="E3422">
            <v>49</v>
          </cell>
          <cell r="G3422">
            <v>924014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4346</v>
          </cell>
          <cell r="P3422">
            <v>280</v>
          </cell>
          <cell r="Q3422">
            <v>4626</v>
          </cell>
          <cell r="R3422">
            <v>0</v>
          </cell>
          <cell r="S3422">
            <v>4626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</row>
        <row r="3423">
          <cell r="A3423" t="str">
            <v>450197</v>
          </cell>
          <cell r="B3423" t="str">
            <v>1251</v>
          </cell>
          <cell r="C3423" t="str">
            <v>12</v>
          </cell>
          <cell r="D3423" t="str">
            <v>22</v>
          </cell>
          <cell r="E3423">
            <v>49</v>
          </cell>
          <cell r="G3423">
            <v>926018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36</v>
          </cell>
          <cell r="P3423">
            <v>0</v>
          </cell>
          <cell r="Q3423">
            <v>36</v>
          </cell>
          <cell r="R3423">
            <v>0</v>
          </cell>
          <cell r="S3423">
            <v>36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</row>
        <row r="3424">
          <cell r="A3424" t="str">
            <v>450197</v>
          </cell>
          <cell r="B3424" t="str">
            <v>1251</v>
          </cell>
          <cell r="C3424" t="str">
            <v>12</v>
          </cell>
          <cell r="D3424" t="str">
            <v>22</v>
          </cell>
          <cell r="E3424">
            <v>49</v>
          </cell>
          <cell r="G3424">
            <v>930910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5066</v>
          </cell>
          <cell r="P3424">
            <v>0</v>
          </cell>
          <cell r="Q3424">
            <v>5066</v>
          </cell>
          <cell r="R3424">
            <v>0</v>
          </cell>
          <cell r="S3424">
            <v>5066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</row>
        <row r="3425">
          <cell r="A3425" t="str">
            <v>450197</v>
          </cell>
          <cell r="B3425" t="str">
            <v>1251</v>
          </cell>
          <cell r="C3425" t="str">
            <v>12</v>
          </cell>
          <cell r="D3425" t="str">
            <v>22</v>
          </cell>
          <cell r="E3425">
            <v>49</v>
          </cell>
          <cell r="G3425">
            <v>999999</v>
          </cell>
          <cell r="H3425">
            <v>1424612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1595859</v>
          </cell>
          <cell r="P3425">
            <v>15240</v>
          </cell>
          <cell r="Q3425">
            <v>1611099</v>
          </cell>
          <cell r="R3425">
            <v>0</v>
          </cell>
          <cell r="S3425">
            <v>1611099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</row>
        <row r="3426">
          <cell r="A3426" t="str">
            <v>450197</v>
          </cell>
          <cell r="B3426" t="str">
            <v>1251</v>
          </cell>
          <cell r="C3426" t="str">
            <v>12</v>
          </cell>
          <cell r="D3426" t="str">
            <v>23</v>
          </cell>
          <cell r="E3426">
            <v>1</v>
          </cell>
          <cell r="G3426">
            <v>946499</v>
          </cell>
          <cell r="H3426">
            <v>0</v>
          </cell>
          <cell r="I3426">
            <v>0</v>
          </cell>
          <cell r="J3426">
            <v>33718</v>
          </cell>
          <cell r="K3426">
            <v>0</v>
          </cell>
          <cell r="L3426">
            <v>33718</v>
          </cell>
          <cell r="M3426">
            <v>980217</v>
          </cell>
          <cell r="N3426">
            <v>967385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</row>
        <row r="3427">
          <cell r="A3427" t="str">
            <v>450197</v>
          </cell>
          <cell r="B3427" t="str">
            <v>1251</v>
          </cell>
          <cell r="C3427" t="str">
            <v>12</v>
          </cell>
          <cell r="D3427" t="str">
            <v>23</v>
          </cell>
          <cell r="E3427">
            <v>2</v>
          </cell>
          <cell r="G3427">
            <v>307808</v>
          </cell>
          <cell r="H3427">
            <v>0</v>
          </cell>
          <cell r="I3427">
            <v>0</v>
          </cell>
          <cell r="J3427">
            <v>10008</v>
          </cell>
          <cell r="K3427">
            <v>0</v>
          </cell>
          <cell r="L3427">
            <v>10008</v>
          </cell>
          <cell r="M3427">
            <v>317816</v>
          </cell>
          <cell r="N3427">
            <v>313917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</row>
        <row r="3428">
          <cell r="A3428" t="str">
            <v>450197</v>
          </cell>
          <cell r="B3428" t="str">
            <v>1251</v>
          </cell>
          <cell r="C3428" t="str">
            <v>12</v>
          </cell>
          <cell r="D3428" t="str">
            <v>23</v>
          </cell>
          <cell r="E3428">
            <v>3</v>
          </cell>
          <cell r="G3428">
            <v>274139</v>
          </cell>
          <cell r="H3428">
            <v>0</v>
          </cell>
          <cell r="I3428">
            <v>0</v>
          </cell>
          <cell r="J3428">
            <v>65657</v>
          </cell>
          <cell r="K3428">
            <v>0</v>
          </cell>
          <cell r="L3428">
            <v>65657</v>
          </cell>
          <cell r="M3428">
            <v>339796</v>
          </cell>
          <cell r="N3428">
            <v>296238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</row>
        <row r="3429">
          <cell r="A3429" t="str">
            <v>450197</v>
          </cell>
          <cell r="B3429" t="str">
            <v>1251</v>
          </cell>
          <cell r="C3429" t="str">
            <v>12</v>
          </cell>
          <cell r="D3429" t="str">
            <v>23</v>
          </cell>
          <cell r="E3429">
            <v>4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</row>
        <row r="3430">
          <cell r="A3430" t="str">
            <v>450197</v>
          </cell>
          <cell r="B3430" t="str">
            <v>1251</v>
          </cell>
          <cell r="C3430" t="str">
            <v>12</v>
          </cell>
          <cell r="D3430" t="str">
            <v>23</v>
          </cell>
          <cell r="E3430">
            <v>5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</row>
        <row r="3431">
          <cell r="A3431" t="str">
            <v>450197</v>
          </cell>
          <cell r="B3431" t="str">
            <v>1251</v>
          </cell>
          <cell r="C3431" t="str">
            <v>12</v>
          </cell>
          <cell r="D3431" t="str">
            <v>23</v>
          </cell>
          <cell r="E3431">
            <v>6</v>
          </cell>
          <cell r="G3431">
            <v>0</v>
          </cell>
          <cell r="H3431">
            <v>0</v>
          </cell>
          <cell r="I3431">
            <v>0</v>
          </cell>
          <cell r="J3431">
            <v>5307</v>
          </cell>
          <cell r="K3431">
            <v>0</v>
          </cell>
          <cell r="L3431">
            <v>5307</v>
          </cell>
          <cell r="M3431">
            <v>5307</v>
          </cell>
          <cell r="N3431">
            <v>5307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</row>
        <row r="3432">
          <cell r="A3432" t="str">
            <v>450197</v>
          </cell>
          <cell r="B3432" t="str">
            <v>1251</v>
          </cell>
          <cell r="C3432" t="str">
            <v>12</v>
          </cell>
          <cell r="D3432" t="str">
            <v>23</v>
          </cell>
          <cell r="E3432">
            <v>7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</row>
        <row r="3433">
          <cell r="A3433" t="str">
            <v>450197</v>
          </cell>
          <cell r="B3433" t="str">
            <v>1251</v>
          </cell>
          <cell r="C3433" t="str">
            <v>12</v>
          </cell>
          <cell r="D3433" t="str">
            <v>23</v>
          </cell>
          <cell r="E3433">
            <v>8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</row>
        <row r="3434">
          <cell r="A3434" t="str">
            <v>450197</v>
          </cell>
          <cell r="B3434" t="str">
            <v>1251</v>
          </cell>
          <cell r="C3434" t="str">
            <v>12</v>
          </cell>
          <cell r="D3434" t="str">
            <v>23</v>
          </cell>
          <cell r="E3434">
            <v>9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</row>
        <row r="3435">
          <cell r="A3435" t="str">
            <v>450197</v>
          </cell>
          <cell r="B3435" t="str">
            <v>1251</v>
          </cell>
          <cell r="C3435" t="str">
            <v>12</v>
          </cell>
          <cell r="D3435" t="str">
            <v>23</v>
          </cell>
          <cell r="E3435">
            <v>10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</row>
        <row r="3436">
          <cell r="A3436" t="str">
            <v>450197</v>
          </cell>
          <cell r="B3436" t="str">
            <v>1251</v>
          </cell>
          <cell r="C3436" t="str">
            <v>12</v>
          </cell>
          <cell r="D3436" t="str">
            <v>23</v>
          </cell>
          <cell r="E3436">
            <v>11</v>
          </cell>
          <cell r="G3436">
            <v>0</v>
          </cell>
          <cell r="H3436">
            <v>0</v>
          </cell>
          <cell r="I3436">
            <v>0</v>
          </cell>
          <cell r="J3436">
            <v>101</v>
          </cell>
          <cell r="K3436">
            <v>0</v>
          </cell>
          <cell r="L3436">
            <v>101</v>
          </cell>
          <cell r="M3436">
            <v>101</v>
          </cell>
          <cell r="N3436">
            <v>101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</row>
        <row r="3437">
          <cell r="A3437" t="str">
            <v>450197</v>
          </cell>
          <cell r="B3437" t="str">
            <v>1251</v>
          </cell>
          <cell r="C3437" t="str">
            <v>12</v>
          </cell>
          <cell r="D3437" t="str">
            <v>23</v>
          </cell>
          <cell r="E3437">
            <v>12</v>
          </cell>
          <cell r="G3437">
            <v>1528446</v>
          </cell>
          <cell r="H3437">
            <v>0</v>
          </cell>
          <cell r="I3437">
            <v>0</v>
          </cell>
          <cell r="J3437">
            <v>114791</v>
          </cell>
          <cell r="K3437">
            <v>0</v>
          </cell>
          <cell r="L3437">
            <v>114791</v>
          </cell>
          <cell r="M3437">
            <v>1643237</v>
          </cell>
          <cell r="N3437">
            <v>1582948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</row>
        <row r="3438">
          <cell r="A3438" t="str">
            <v>450197</v>
          </cell>
          <cell r="B3438" t="str">
            <v>1251</v>
          </cell>
          <cell r="C3438" t="str">
            <v>12</v>
          </cell>
          <cell r="D3438" t="str">
            <v>23</v>
          </cell>
          <cell r="E3438">
            <v>13</v>
          </cell>
          <cell r="G3438">
            <v>4129</v>
          </cell>
          <cell r="H3438">
            <v>0</v>
          </cell>
          <cell r="I3438">
            <v>0</v>
          </cell>
          <cell r="J3438">
            <v>19501</v>
          </cell>
          <cell r="K3438">
            <v>0</v>
          </cell>
          <cell r="L3438">
            <v>19501</v>
          </cell>
          <cell r="M3438">
            <v>23630</v>
          </cell>
          <cell r="N3438">
            <v>19019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</row>
        <row r="3439">
          <cell r="A3439" t="str">
            <v>450197</v>
          </cell>
          <cell r="B3439" t="str">
            <v>1251</v>
          </cell>
          <cell r="C3439" t="str">
            <v>12</v>
          </cell>
          <cell r="D3439" t="str">
            <v>23</v>
          </cell>
          <cell r="E3439">
            <v>14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</row>
        <row r="3440">
          <cell r="A3440" t="str">
            <v>450197</v>
          </cell>
          <cell r="B3440" t="str">
            <v>1251</v>
          </cell>
          <cell r="C3440" t="str">
            <v>12</v>
          </cell>
          <cell r="D3440" t="str">
            <v>23</v>
          </cell>
          <cell r="E3440">
            <v>15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</row>
        <row r="3441">
          <cell r="A3441" t="str">
            <v>450197</v>
          </cell>
          <cell r="B3441" t="str">
            <v>1251</v>
          </cell>
          <cell r="C3441" t="str">
            <v>12</v>
          </cell>
          <cell r="D3441" t="str">
            <v>23</v>
          </cell>
          <cell r="E3441">
            <v>16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</row>
        <row r="3442">
          <cell r="A3442" t="str">
            <v>450197</v>
          </cell>
          <cell r="B3442" t="str">
            <v>1251</v>
          </cell>
          <cell r="C3442" t="str">
            <v>12</v>
          </cell>
          <cell r="D3442" t="str">
            <v>23</v>
          </cell>
          <cell r="E3442">
            <v>17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</row>
        <row r="3443">
          <cell r="A3443" t="str">
            <v>450197</v>
          </cell>
          <cell r="B3443" t="str">
            <v>1251</v>
          </cell>
          <cell r="C3443" t="str">
            <v>12</v>
          </cell>
          <cell r="D3443" t="str">
            <v>23</v>
          </cell>
          <cell r="E3443">
            <v>18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</row>
        <row r="3444">
          <cell r="A3444" t="str">
            <v>450197</v>
          </cell>
          <cell r="B3444" t="str">
            <v>1251</v>
          </cell>
          <cell r="C3444" t="str">
            <v>12</v>
          </cell>
          <cell r="D3444" t="str">
            <v>23</v>
          </cell>
          <cell r="E3444">
            <v>19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</row>
        <row r="3445">
          <cell r="A3445" t="str">
            <v>450197</v>
          </cell>
          <cell r="B3445" t="str">
            <v>1251</v>
          </cell>
          <cell r="C3445" t="str">
            <v>12</v>
          </cell>
          <cell r="D3445" t="str">
            <v>23</v>
          </cell>
          <cell r="E3445">
            <v>20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</row>
        <row r="3446">
          <cell r="A3446" t="str">
            <v>450197</v>
          </cell>
          <cell r="B3446" t="str">
            <v>1251</v>
          </cell>
          <cell r="C3446" t="str">
            <v>12</v>
          </cell>
          <cell r="D3446" t="str">
            <v>23</v>
          </cell>
          <cell r="E3446">
            <v>21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</row>
        <row r="3447">
          <cell r="A3447" t="str">
            <v>450197</v>
          </cell>
          <cell r="B3447" t="str">
            <v>1251</v>
          </cell>
          <cell r="C3447" t="str">
            <v>12</v>
          </cell>
          <cell r="D3447" t="str">
            <v>23</v>
          </cell>
          <cell r="E3447">
            <v>22</v>
          </cell>
          <cell r="G3447">
            <v>4129</v>
          </cell>
          <cell r="H3447">
            <v>0</v>
          </cell>
          <cell r="I3447">
            <v>0</v>
          </cell>
          <cell r="J3447">
            <v>19501</v>
          </cell>
          <cell r="K3447">
            <v>0</v>
          </cell>
          <cell r="L3447">
            <v>19501</v>
          </cell>
          <cell r="M3447">
            <v>23630</v>
          </cell>
          <cell r="N3447">
            <v>19019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</row>
        <row r="3448">
          <cell r="A3448" t="str">
            <v>450197</v>
          </cell>
          <cell r="B3448" t="str">
            <v>1251</v>
          </cell>
          <cell r="C3448" t="str">
            <v>12</v>
          </cell>
          <cell r="D3448" t="str">
            <v>23</v>
          </cell>
          <cell r="E3448">
            <v>23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</row>
        <row r="3449">
          <cell r="A3449" t="str">
            <v>450197</v>
          </cell>
          <cell r="B3449" t="str">
            <v>1251</v>
          </cell>
          <cell r="C3449" t="str">
            <v>12</v>
          </cell>
          <cell r="D3449" t="str">
            <v>23</v>
          </cell>
          <cell r="E3449">
            <v>24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</row>
        <row r="3450">
          <cell r="A3450" t="str">
            <v>450197</v>
          </cell>
          <cell r="B3450" t="str">
            <v>1251</v>
          </cell>
          <cell r="C3450" t="str">
            <v>12</v>
          </cell>
          <cell r="D3450" t="str">
            <v>23</v>
          </cell>
          <cell r="E3450">
            <v>25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</row>
        <row r="3451">
          <cell r="A3451" t="str">
            <v>450197</v>
          </cell>
          <cell r="B3451" t="str">
            <v>1251</v>
          </cell>
          <cell r="C3451" t="str">
            <v>12</v>
          </cell>
          <cell r="D3451" t="str">
            <v>23</v>
          </cell>
          <cell r="E3451">
            <v>26</v>
          </cell>
          <cell r="G3451">
            <v>1532575</v>
          </cell>
          <cell r="H3451">
            <v>0</v>
          </cell>
          <cell r="I3451">
            <v>0</v>
          </cell>
          <cell r="J3451">
            <v>134292</v>
          </cell>
          <cell r="K3451">
            <v>0</v>
          </cell>
          <cell r="L3451">
            <v>134292</v>
          </cell>
          <cell r="M3451">
            <v>1666867</v>
          </cell>
          <cell r="N3451">
            <v>1601967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</row>
        <row r="3452">
          <cell r="A3452" t="str">
            <v>450197</v>
          </cell>
          <cell r="B3452" t="str">
            <v>1251</v>
          </cell>
          <cell r="C3452" t="str">
            <v>12</v>
          </cell>
          <cell r="D3452" t="str">
            <v>23</v>
          </cell>
          <cell r="E3452">
            <v>27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</row>
        <row r="3453">
          <cell r="A3453" t="str">
            <v>450197</v>
          </cell>
          <cell r="B3453" t="str">
            <v>1251</v>
          </cell>
          <cell r="C3453" t="str">
            <v>12</v>
          </cell>
          <cell r="D3453" t="str">
            <v>23</v>
          </cell>
          <cell r="E3453">
            <v>28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-11036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</row>
        <row r="3454">
          <cell r="A3454" t="str">
            <v>450197</v>
          </cell>
          <cell r="B3454" t="str">
            <v>1251</v>
          </cell>
          <cell r="C3454" t="str">
            <v>12</v>
          </cell>
          <cell r="D3454" t="str">
            <v>23</v>
          </cell>
          <cell r="E3454">
            <v>29</v>
          </cell>
          <cell r="G3454">
            <v>1532575</v>
          </cell>
          <cell r="H3454">
            <v>0</v>
          </cell>
          <cell r="I3454">
            <v>0</v>
          </cell>
          <cell r="J3454">
            <v>134292</v>
          </cell>
          <cell r="K3454">
            <v>0</v>
          </cell>
          <cell r="L3454">
            <v>134292</v>
          </cell>
          <cell r="M3454">
            <v>1666867</v>
          </cell>
          <cell r="N3454">
            <v>1590931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</row>
        <row r="3455">
          <cell r="A3455" t="str">
            <v>450197</v>
          </cell>
          <cell r="B3455" t="str">
            <v>1251</v>
          </cell>
          <cell r="C3455" t="str">
            <v>12</v>
          </cell>
          <cell r="D3455" t="str">
            <v>23</v>
          </cell>
          <cell r="E3455">
            <v>30</v>
          </cell>
          <cell r="G3455">
            <v>131855</v>
          </cell>
          <cell r="H3455">
            <v>0</v>
          </cell>
          <cell r="I3455">
            <v>0</v>
          </cell>
          <cell r="J3455">
            <v>27896</v>
          </cell>
          <cell r="K3455">
            <v>0</v>
          </cell>
          <cell r="L3455">
            <v>27896</v>
          </cell>
          <cell r="M3455">
            <v>159751</v>
          </cell>
          <cell r="N3455">
            <v>158976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</row>
        <row r="3456">
          <cell r="A3456" t="str">
            <v>450197</v>
          </cell>
          <cell r="B3456" t="str">
            <v>1251</v>
          </cell>
          <cell r="C3456" t="str">
            <v>12</v>
          </cell>
          <cell r="D3456" t="str">
            <v>23</v>
          </cell>
          <cell r="E3456">
            <v>31</v>
          </cell>
          <cell r="G3456">
            <v>0</v>
          </cell>
          <cell r="H3456">
            <v>0</v>
          </cell>
          <cell r="I3456">
            <v>0</v>
          </cell>
          <cell r="J3456">
            <v>12270</v>
          </cell>
          <cell r="K3456">
            <v>0</v>
          </cell>
          <cell r="L3456">
            <v>12270</v>
          </cell>
          <cell r="M3456">
            <v>12270</v>
          </cell>
          <cell r="N3456">
            <v>12271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</row>
        <row r="3457">
          <cell r="A3457" t="str">
            <v>450197</v>
          </cell>
          <cell r="B3457" t="str">
            <v>1251</v>
          </cell>
          <cell r="C3457" t="str">
            <v>12</v>
          </cell>
          <cell r="D3457" t="str">
            <v>23</v>
          </cell>
          <cell r="E3457">
            <v>32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</row>
        <row r="3458">
          <cell r="A3458" t="str">
            <v>450197</v>
          </cell>
          <cell r="B3458" t="str">
            <v>1251</v>
          </cell>
          <cell r="C3458" t="str">
            <v>12</v>
          </cell>
          <cell r="D3458" t="str">
            <v>23</v>
          </cell>
          <cell r="E3458">
            <v>33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</row>
        <row r="3459">
          <cell r="A3459" t="str">
            <v>450197</v>
          </cell>
          <cell r="B3459" t="str">
            <v>1251</v>
          </cell>
          <cell r="C3459" t="str">
            <v>12</v>
          </cell>
          <cell r="D3459" t="str">
            <v>23</v>
          </cell>
          <cell r="E3459">
            <v>34</v>
          </cell>
          <cell r="G3459">
            <v>1400720</v>
          </cell>
          <cell r="H3459">
            <v>0</v>
          </cell>
          <cell r="I3459">
            <v>0</v>
          </cell>
          <cell r="J3459">
            <v>78887</v>
          </cell>
          <cell r="K3459">
            <v>0</v>
          </cell>
          <cell r="L3459">
            <v>78887</v>
          </cell>
          <cell r="M3459">
            <v>1479607</v>
          </cell>
          <cell r="N3459">
            <v>1424612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</row>
        <row r="3460">
          <cell r="A3460" t="str">
            <v>450197</v>
          </cell>
          <cell r="B3460" t="str">
            <v>1251</v>
          </cell>
          <cell r="C3460" t="str">
            <v>12</v>
          </cell>
          <cell r="D3460" t="str">
            <v>23</v>
          </cell>
          <cell r="E3460">
            <v>35</v>
          </cell>
          <cell r="G3460">
            <v>0</v>
          </cell>
          <cell r="H3460">
            <v>0</v>
          </cell>
          <cell r="I3460">
            <v>0</v>
          </cell>
          <cell r="J3460">
            <v>15239</v>
          </cell>
          <cell r="K3460">
            <v>0</v>
          </cell>
          <cell r="L3460">
            <v>15239</v>
          </cell>
          <cell r="M3460">
            <v>15239</v>
          </cell>
          <cell r="N3460">
            <v>15240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</row>
        <row r="3461">
          <cell r="A3461" t="str">
            <v>450197</v>
          </cell>
          <cell r="B3461" t="str">
            <v>1251</v>
          </cell>
          <cell r="C3461" t="str">
            <v>12</v>
          </cell>
          <cell r="D3461" t="str">
            <v>23</v>
          </cell>
          <cell r="E3461">
            <v>36</v>
          </cell>
          <cell r="G3461">
            <v>1532575</v>
          </cell>
          <cell r="H3461">
            <v>0</v>
          </cell>
          <cell r="I3461">
            <v>0</v>
          </cell>
          <cell r="J3461">
            <v>134292</v>
          </cell>
          <cell r="K3461">
            <v>0</v>
          </cell>
          <cell r="L3461">
            <v>134292</v>
          </cell>
          <cell r="M3461">
            <v>1666867</v>
          </cell>
          <cell r="N3461">
            <v>1611099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</row>
        <row r="3462">
          <cell r="A3462" t="str">
            <v>450197</v>
          </cell>
          <cell r="B3462" t="str">
            <v>1251</v>
          </cell>
          <cell r="C3462" t="str">
            <v>12</v>
          </cell>
          <cell r="D3462" t="str">
            <v>23</v>
          </cell>
          <cell r="E3462">
            <v>37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</row>
        <row r="3463">
          <cell r="A3463" t="str">
            <v>450197</v>
          </cell>
          <cell r="B3463" t="str">
            <v>1251</v>
          </cell>
          <cell r="C3463" t="str">
            <v>12</v>
          </cell>
          <cell r="D3463" t="str">
            <v>23</v>
          </cell>
          <cell r="E3463">
            <v>38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-77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</row>
        <row r="3464">
          <cell r="A3464" t="str">
            <v>450197</v>
          </cell>
          <cell r="B3464" t="str">
            <v>1251</v>
          </cell>
          <cell r="C3464" t="str">
            <v>12</v>
          </cell>
          <cell r="D3464" t="str">
            <v>23</v>
          </cell>
          <cell r="E3464">
            <v>39</v>
          </cell>
          <cell r="G3464">
            <v>1532575</v>
          </cell>
          <cell r="H3464">
            <v>0</v>
          </cell>
          <cell r="I3464">
            <v>0</v>
          </cell>
          <cell r="J3464">
            <v>134292</v>
          </cell>
          <cell r="K3464">
            <v>0</v>
          </cell>
          <cell r="L3464">
            <v>134292</v>
          </cell>
          <cell r="M3464">
            <v>1666867</v>
          </cell>
          <cell r="N3464">
            <v>1611022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</row>
        <row r="3465">
          <cell r="A3465" t="str">
            <v>450197</v>
          </cell>
          <cell r="B3465" t="str">
            <v>1251</v>
          </cell>
          <cell r="C3465" t="str">
            <v>12</v>
          </cell>
          <cell r="D3465" t="str">
            <v>24</v>
          </cell>
          <cell r="E3465">
            <v>1</v>
          </cell>
          <cell r="G3465">
            <v>1047</v>
          </cell>
          <cell r="H3465">
            <v>0</v>
          </cell>
          <cell r="I3465">
            <v>349</v>
          </cell>
          <cell r="J3465">
            <v>0</v>
          </cell>
          <cell r="K3465">
            <v>1396</v>
          </cell>
          <cell r="L3465">
            <v>1595782</v>
          </cell>
          <cell r="M3465">
            <v>1590931</v>
          </cell>
          <cell r="N3465">
            <v>5834</v>
          </cell>
          <cell r="O3465">
            <v>0</v>
          </cell>
          <cell r="P3465">
            <v>413</v>
          </cell>
          <cell r="Q3465">
            <v>0</v>
          </cell>
          <cell r="R3465">
            <v>6247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</row>
        <row r="3466">
          <cell r="A3466" t="str">
            <v>450197</v>
          </cell>
          <cell r="B3466" t="str">
            <v>1251</v>
          </cell>
          <cell r="C3466" t="str">
            <v>12</v>
          </cell>
          <cell r="D3466" t="str">
            <v>29</v>
          </cell>
          <cell r="E3466">
            <v>1</v>
          </cell>
          <cell r="G3466">
            <v>1047</v>
          </cell>
          <cell r="H3466">
            <v>5834</v>
          </cell>
          <cell r="I3466">
            <v>349</v>
          </cell>
          <cell r="J3466">
            <v>413</v>
          </cell>
          <cell r="K3466">
            <v>1396</v>
          </cell>
          <cell r="L3466">
            <v>6247</v>
          </cell>
          <cell r="M3466">
            <v>8646</v>
          </cell>
          <cell r="N3466">
            <v>0</v>
          </cell>
          <cell r="O3466">
            <v>0</v>
          </cell>
          <cell r="P3466">
            <v>0</v>
          </cell>
          <cell r="Q3466">
            <v>6582</v>
          </cell>
          <cell r="R3466">
            <v>4166</v>
          </cell>
          <cell r="S3466">
            <v>1401</v>
          </cell>
          <cell r="T3466">
            <v>1324</v>
          </cell>
          <cell r="U3466">
            <v>16</v>
          </cell>
          <cell r="V3466">
            <v>42</v>
          </cell>
          <cell r="W3466">
            <v>0</v>
          </cell>
        </row>
        <row r="3467">
          <cell r="A3467" t="str">
            <v>450197</v>
          </cell>
          <cell r="B3467" t="str">
            <v>1251</v>
          </cell>
          <cell r="C3467" t="str">
            <v>12</v>
          </cell>
          <cell r="D3467" t="str">
            <v>29</v>
          </cell>
          <cell r="E3467">
            <v>9</v>
          </cell>
          <cell r="G3467">
            <v>0</v>
          </cell>
          <cell r="H3467">
            <v>0</v>
          </cell>
          <cell r="I3467">
            <v>13843</v>
          </cell>
          <cell r="J3467">
            <v>2884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15239</v>
          </cell>
          <cell r="P3467">
            <v>9131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74208</v>
          </cell>
          <cell r="V3467">
            <v>54995</v>
          </cell>
          <cell r="W3467">
            <v>0</v>
          </cell>
        </row>
        <row r="3468">
          <cell r="A3468" t="str">
            <v>450197</v>
          </cell>
          <cell r="B3468" t="str">
            <v>1251</v>
          </cell>
          <cell r="C3468" t="str">
            <v>12</v>
          </cell>
          <cell r="D3468" t="str">
            <v>29</v>
          </cell>
          <cell r="E3468">
            <v>17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89447</v>
          </cell>
          <cell r="L3468">
            <v>64126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89447</v>
          </cell>
          <cell r="R3468">
            <v>64126</v>
          </cell>
          <cell r="S3468">
            <v>0</v>
          </cell>
          <cell r="T3468">
            <v>0</v>
          </cell>
          <cell r="U3468">
            <v>89447</v>
          </cell>
          <cell r="V3468">
            <v>64126</v>
          </cell>
          <cell r="W3468">
            <v>0</v>
          </cell>
        </row>
        <row r="3469">
          <cell r="A3469" t="str">
            <v>450197</v>
          </cell>
          <cell r="B3469" t="str">
            <v>1251</v>
          </cell>
          <cell r="C3469" t="str">
            <v>12</v>
          </cell>
          <cell r="D3469" t="str">
            <v>29</v>
          </cell>
          <cell r="E3469">
            <v>25</v>
          </cell>
          <cell r="G3469">
            <v>0</v>
          </cell>
          <cell r="H3469">
            <v>0</v>
          </cell>
          <cell r="I3469">
            <v>178894</v>
          </cell>
          <cell r="J3469">
            <v>128252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</row>
        <row r="3470">
          <cell r="A3470" t="str">
            <v>450197</v>
          </cell>
          <cell r="B3470" t="str">
            <v>1251</v>
          </cell>
          <cell r="C3470" t="str">
            <v>12</v>
          </cell>
          <cell r="D3470" t="str">
            <v>34</v>
          </cell>
          <cell r="E3470">
            <v>0</v>
          </cell>
          <cell r="G3470">
            <v>84</v>
          </cell>
          <cell r="H3470">
            <v>26662</v>
          </cell>
          <cell r="I3470">
            <v>0</v>
          </cell>
          <cell r="J3470">
            <v>0</v>
          </cell>
          <cell r="K3470">
            <v>5724</v>
          </cell>
          <cell r="L3470">
            <v>170</v>
          </cell>
          <cell r="M3470">
            <v>0</v>
          </cell>
          <cell r="N3470">
            <v>2475</v>
          </cell>
          <cell r="O3470">
            <v>32556</v>
          </cell>
          <cell r="P3470">
            <v>3271</v>
          </cell>
          <cell r="Q3470">
            <v>10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</row>
        <row r="3471">
          <cell r="A3471" t="str">
            <v>450197</v>
          </cell>
          <cell r="B3471" t="str">
            <v>1251</v>
          </cell>
          <cell r="C3471" t="str">
            <v>12</v>
          </cell>
          <cell r="D3471" t="str">
            <v>34</v>
          </cell>
          <cell r="E3471">
            <v>0</v>
          </cell>
          <cell r="G3471">
            <v>86</v>
          </cell>
          <cell r="H3471">
            <v>42754</v>
          </cell>
          <cell r="I3471">
            <v>0</v>
          </cell>
          <cell r="J3471">
            <v>0</v>
          </cell>
          <cell r="K3471">
            <v>6559</v>
          </cell>
          <cell r="L3471">
            <v>368</v>
          </cell>
          <cell r="M3471">
            <v>0</v>
          </cell>
          <cell r="N3471">
            <v>3277</v>
          </cell>
          <cell r="O3471">
            <v>49681</v>
          </cell>
          <cell r="P3471">
            <v>4947</v>
          </cell>
          <cell r="Q3471">
            <v>17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</row>
        <row r="3472">
          <cell r="A3472" t="str">
            <v>450197</v>
          </cell>
          <cell r="B3472" t="str">
            <v>1251</v>
          </cell>
          <cell r="C3472" t="str">
            <v>12</v>
          </cell>
          <cell r="D3472" t="str">
            <v>34</v>
          </cell>
          <cell r="E3472">
            <v>0</v>
          </cell>
          <cell r="G3472">
            <v>90</v>
          </cell>
          <cell r="H3472">
            <v>8759</v>
          </cell>
          <cell r="I3472">
            <v>0</v>
          </cell>
          <cell r="J3472">
            <v>0</v>
          </cell>
          <cell r="K3472">
            <v>1156</v>
          </cell>
          <cell r="L3472">
            <v>204</v>
          </cell>
          <cell r="M3472">
            <v>0</v>
          </cell>
          <cell r="N3472">
            <v>665</v>
          </cell>
          <cell r="O3472">
            <v>10119</v>
          </cell>
          <cell r="P3472">
            <v>1686</v>
          </cell>
          <cell r="Q3472">
            <v>5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</row>
        <row r="3473">
          <cell r="A3473" t="str">
            <v>450197</v>
          </cell>
          <cell r="B3473" t="str">
            <v>1251</v>
          </cell>
          <cell r="C3473" t="str">
            <v>12</v>
          </cell>
          <cell r="D3473" t="str">
            <v>34</v>
          </cell>
          <cell r="E3473">
            <v>0</v>
          </cell>
          <cell r="G3473">
            <v>91</v>
          </cell>
          <cell r="H3473">
            <v>3337</v>
          </cell>
          <cell r="I3473">
            <v>0</v>
          </cell>
          <cell r="J3473">
            <v>0</v>
          </cell>
          <cell r="K3473">
            <v>460</v>
          </cell>
          <cell r="L3473">
            <v>43</v>
          </cell>
          <cell r="M3473">
            <v>0</v>
          </cell>
          <cell r="N3473">
            <v>385</v>
          </cell>
          <cell r="O3473">
            <v>3840</v>
          </cell>
          <cell r="P3473">
            <v>848</v>
          </cell>
          <cell r="Q3473">
            <v>3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</row>
        <row r="3474">
          <cell r="A3474" t="str">
            <v>450197</v>
          </cell>
          <cell r="B3474" t="str">
            <v>1251</v>
          </cell>
          <cell r="C3474" t="str">
            <v>12</v>
          </cell>
          <cell r="D3474" t="str">
            <v>34</v>
          </cell>
          <cell r="E3474">
            <v>0</v>
          </cell>
          <cell r="G3474">
            <v>92</v>
          </cell>
          <cell r="H3474">
            <v>7710</v>
          </cell>
          <cell r="I3474">
            <v>0</v>
          </cell>
          <cell r="J3474">
            <v>0</v>
          </cell>
          <cell r="K3474">
            <v>495</v>
          </cell>
          <cell r="L3474">
            <v>115</v>
          </cell>
          <cell r="M3474">
            <v>0</v>
          </cell>
          <cell r="N3474">
            <v>980</v>
          </cell>
          <cell r="O3474">
            <v>8320</v>
          </cell>
          <cell r="P3474">
            <v>1147</v>
          </cell>
          <cell r="Q3474">
            <v>4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</row>
        <row r="3475">
          <cell r="A3475" t="str">
            <v>450197</v>
          </cell>
          <cell r="B3475" t="str">
            <v>1251</v>
          </cell>
          <cell r="C3475" t="str">
            <v>12</v>
          </cell>
          <cell r="D3475" t="str">
            <v>34</v>
          </cell>
          <cell r="E3475">
            <v>0</v>
          </cell>
          <cell r="G3475">
            <v>93</v>
          </cell>
          <cell r="H3475">
            <v>7857</v>
          </cell>
          <cell r="I3475">
            <v>0</v>
          </cell>
          <cell r="J3475">
            <v>0</v>
          </cell>
          <cell r="K3475">
            <v>364</v>
          </cell>
          <cell r="L3475">
            <v>280</v>
          </cell>
          <cell r="M3475">
            <v>0</v>
          </cell>
          <cell r="N3475">
            <v>1235</v>
          </cell>
          <cell r="O3475">
            <v>8501</v>
          </cell>
          <cell r="P3475">
            <v>1444</v>
          </cell>
          <cell r="Q3475">
            <v>6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</row>
        <row r="3476">
          <cell r="A3476" t="str">
            <v>450197</v>
          </cell>
          <cell r="B3476" t="str">
            <v>1251</v>
          </cell>
          <cell r="C3476" t="str">
            <v>12</v>
          </cell>
          <cell r="D3476" t="str">
            <v>34</v>
          </cell>
          <cell r="E3476">
            <v>0</v>
          </cell>
          <cell r="G3476">
            <v>94</v>
          </cell>
          <cell r="H3476">
            <v>35400</v>
          </cell>
          <cell r="I3476">
            <v>0</v>
          </cell>
          <cell r="J3476">
            <v>0</v>
          </cell>
          <cell r="K3476">
            <v>0</v>
          </cell>
          <cell r="L3476">
            <v>374</v>
          </cell>
          <cell r="M3476">
            <v>0</v>
          </cell>
          <cell r="N3476">
            <v>2943</v>
          </cell>
          <cell r="O3476">
            <v>35774</v>
          </cell>
          <cell r="P3476">
            <v>1628</v>
          </cell>
          <cell r="Q3476">
            <v>39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</row>
        <row r="3477">
          <cell r="A3477" t="str">
            <v>450197</v>
          </cell>
          <cell r="B3477" t="str">
            <v>1251</v>
          </cell>
          <cell r="C3477" t="str">
            <v>12</v>
          </cell>
          <cell r="D3477" t="str">
            <v>34</v>
          </cell>
          <cell r="E3477">
            <v>0</v>
          </cell>
          <cell r="G3477">
            <v>95</v>
          </cell>
          <cell r="H3477">
            <v>62446</v>
          </cell>
          <cell r="I3477">
            <v>0</v>
          </cell>
          <cell r="J3477">
            <v>0</v>
          </cell>
          <cell r="K3477">
            <v>0</v>
          </cell>
          <cell r="L3477">
            <v>107</v>
          </cell>
          <cell r="M3477">
            <v>0</v>
          </cell>
          <cell r="N3477">
            <v>4893</v>
          </cell>
          <cell r="O3477">
            <v>62553</v>
          </cell>
          <cell r="P3477">
            <v>2952</v>
          </cell>
          <cell r="Q3477">
            <v>54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</row>
        <row r="3478">
          <cell r="A3478" t="str">
            <v>450197</v>
          </cell>
          <cell r="B3478" t="str">
            <v>1251</v>
          </cell>
          <cell r="C3478" t="str">
            <v>12</v>
          </cell>
          <cell r="D3478" t="str">
            <v>34</v>
          </cell>
          <cell r="E3478">
            <v>0</v>
          </cell>
          <cell r="G3478">
            <v>96</v>
          </cell>
          <cell r="H3478">
            <v>22957</v>
          </cell>
          <cell r="I3478">
            <v>0</v>
          </cell>
          <cell r="J3478">
            <v>0</v>
          </cell>
          <cell r="K3478">
            <v>0</v>
          </cell>
          <cell r="L3478">
            <v>64</v>
          </cell>
          <cell r="M3478">
            <v>0</v>
          </cell>
          <cell r="N3478">
            <v>1802</v>
          </cell>
          <cell r="O3478">
            <v>23021</v>
          </cell>
          <cell r="P3478">
            <v>2079</v>
          </cell>
          <cell r="Q3478">
            <v>21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</row>
        <row r="3479">
          <cell r="A3479" t="str">
            <v>450197</v>
          </cell>
          <cell r="B3479" t="str">
            <v>1251</v>
          </cell>
          <cell r="C3479" t="str">
            <v>12</v>
          </cell>
          <cell r="D3479" t="str">
            <v>34</v>
          </cell>
          <cell r="E3479">
            <v>0</v>
          </cell>
          <cell r="G3479">
            <v>97</v>
          </cell>
          <cell r="H3479">
            <v>48713</v>
          </cell>
          <cell r="I3479">
            <v>0</v>
          </cell>
          <cell r="J3479">
            <v>0</v>
          </cell>
          <cell r="K3479">
            <v>0</v>
          </cell>
          <cell r="L3479">
            <v>101</v>
          </cell>
          <cell r="M3479">
            <v>0</v>
          </cell>
          <cell r="N3479">
            <v>4851</v>
          </cell>
          <cell r="O3479">
            <v>48814</v>
          </cell>
          <cell r="P3479">
            <v>2137</v>
          </cell>
          <cell r="Q3479">
            <v>41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</row>
        <row r="3480">
          <cell r="A3480" t="str">
            <v>450197</v>
          </cell>
          <cell r="B3480" t="str">
            <v>1251</v>
          </cell>
          <cell r="C3480" t="str">
            <v>12</v>
          </cell>
          <cell r="D3480" t="str">
            <v>34</v>
          </cell>
          <cell r="E3480">
            <v>0</v>
          </cell>
          <cell r="G3480">
            <v>98</v>
          </cell>
          <cell r="H3480">
            <v>11536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1611</v>
          </cell>
          <cell r="O3480">
            <v>11536</v>
          </cell>
          <cell r="P3480">
            <v>534</v>
          </cell>
          <cell r="Q3480">
            <v>9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</row>
        <row r="3481">
          <cell r="A3481" t="str">
            <v>450197</v>
          </cell>
          <cell r="B3481" t="str">
            <v>1251</v>
          </cell>
          <cell r="C3481" t="str">
            <v>12</v>
          </cell>
          <cell r="D3481" t="str">
            <v>34</v>
          </cell>
          <cell r="E3481">
            <v>0</v>
          </cell>
          <cell r="G3481">
            <v>99</v>
          </cell>
          <cell r="H3481">
            <v>344311</v>
          </cell>
          <cell r="I3481">
            <v>0</v>
          </cell>
          <cell r="J3481">
            <v>0</v>
          </cell>
          <cell r="K3481">
            <v>5931</v>
          </cell>
          <cell r="L3481">
            <v>329</v>
          </cell>
          <cell r="M3481">
            <v>0</v>
          </cell>
          <cell r="N3481">
            <v>27783</v>
          </cell>
          <cell r="O3481">
            <v>350571</v>
          </cell>
          <cell r="P3481">
            <v>30792</v>
          </cell>
          <cell r="Q3481">
            <v>165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</row>
        <row r="3482">
          <cell r="A3482" t="str">
            <v>450197</v>
          </cell>
          <cell r="B3482" t="str">
            <v>1251</v>
          </cell>
          <cell r="C3482" t="str">
            <v>12</v>
          </cell>
          <cell r="D3482" t="str">
            <v>34</v>
          </cell>
          <cell r="E3482">
            <v>0</v>
          </cell>
          <cell r="G3482">
            <v>100</v>
          </cell>
          <cell r="H3482">
            <v>58610</v>
          </cell>
          <cell r="I3482">
            <v>0</v>
          </cell>
          <cell r="J3482">
            <v>113</v>
          </cell>
          <cell r="K3482">
            <v>531</v>
          </cell>
          <cell r="L3482">
            <v>0</v>
          </cell>
          <cell r="M3482">
            <v>0</v>
          </cell>
          <cell r="N3482">
            <v>4685</v>
          </cell>
          <cell r="O3482">
            <v>59254</v>
          </cell>
          <cell r="P3482">
            <v>5903</v>
          </cell>
          <cell r="Q3482">
            <v>26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</row>
        <row r="3483">
          <cell r="A3483" t="str">
            <v>450197</v>
          </cell>
          <cell r="B3483" t="str">
            <v>1251</v>
          </cell>
          <cell r="C3483" t="str">
            <v>12</v>
          </cell>
          <cell r="D3483" t="str">
            <v>34</v>
          </cell>
          <cell r="E3483">
            <v>0</v>
          </cell>
          <cell r="G3483">
            <v>101</v>
          </cell>
          <cell r="H3483">
            <v>60018</v>
          </cell>
          <cell r="I3483">
            <v>0</v>
          </cell>
          <cell r="J3483">
            <v>0</v>
          </cell>
          <cell r="K3483">
            <v>1484</v>
          </cell>
          <cell r="L3483">
            <v>776</v>
          </cell>
          <cell r="M3483">
            <v>0</v>
          </cell>
          <cell r="N3483">
            <v>4832</v>
          </cell>
          <cell r="O3483">
            <v>62278</v>
          </cell>
          <cell r="P3483">
            <v>11989</v>
          </cell>
          <cell r="Q3483">
            <v>26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</row>
        <row r="3484">
          <cell r="A3484" t="str">
            <v>450197</v>
          </cell>
          <cell r="B3484" t="str">
            <v>1251</v>
          </cell>
          <cell r="C3484" t="str">
            <v>12</v>
          </cell>
          <cell r="D3484" t="str">
            <v>34</v>
          </cell>
          <cell r="E3484">
            <v>0</v>
          </cell>
          <cell r="G3484">
            <v>102</v>
          </cell>
          <cell r="H3484">
            <v>9677</v>
          </cell>
          <cell r="I3484">
            <v>0</v>
          </cell>
          <cell r="J3484">
            <v>0</v>
          </cell>
          <cell r="K3484">
            <v>97</v>
          </cell>
          <cell r="L3484">
            <v>0</v>
          </cell>
          <cell r="M3484">
            <v>0</v>
          </cell>
          <cell r="N3484">
            <v>718</v>
          </cell>
          <cell r="O3484">
            <v>9774</v>
          </cell>
          <cell r="P3484">
            <v>610</v>
          </cell>
          <cell r="Q3484">
            <v>3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</row>
        <row r="3485">
          <cell r="A3485" t="str">
            <v>450197</v>
          </cell>
          <cell r="B3485" t="str">
            <v>1251</v>
          </cell>
          <cell r="C3485" t="str">
            <v>12</v>
          </cell>
          <cell r="D3485" t="str">
            <v>34</v>
          </cell>
          <cell r="E3485">
            <v>0</v>
          </cell>
          <cell r="G3485">
            <v>105</v>
          </cell>
          <cell r="H3485">
            <v>750747</v>
          </cell>
          <cell r="I3485">
            <v>0</v>
          </cell>
          <cell r="J3485">
            <v>113</v>
          </cell>
          <cell r="K3485">
            <v>22801</v>
          </cell>
          <cell r="L3485">
            <v>2931</v>
          </cell>
          <cell r="M3485">
            <v>0</v>
          </cell>
          <cell r="N3485">
            <v>63135</v>
          </cell>
          <cell r="O3485">
            <v>776592</v>
          </cell>
          <cell r="P3485">
            <v>71967</v>
          </cell>
          <cell r="Q3485">
            <v>429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</row>
        <row r="3486">
          <cell r="A3486" t="str">
            <v>450197</v>
          </cell>
          <cell r="B3486" t="str">
            <v>1251</v>
          </cell>
          <cell r="C3486" t="str">
            <v>12</v>
          </cell>
          <cell r="D3486" t="str">
            <v>34</v>
          </cell>
          <cell r="E3486">
            <v>0</v>
          </cell>
          <cell r="G3486">
            <v>151</v>
          </cell>
          <cell r="H3486">
            <v>750747</v>
          </cell>
          <cell r="I3486">
            <v>0</v>
          </cell>
          <cell r="J3486">
            <v>113</v>
          </cell>
          <cell r="K3486">
            <v>22801</v>
          </cell>
          <cell r="L3486">
            <v>2931</v>
          </cell>
          <cell r="M3486">
            <v>0</v>
          </cell>
          <cell r="N3486">
            <v>63135</v>
          </cell>
          <cell r="O3486">
            <v>776592</v>
          </cell>
          <cell r="P3486">
            <v>71967</v>
          </cell>
          <cell r="Q3486">
            <v>429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</row>
        <row r="3487">
          <cell r="A3487" t="str">
            <v>450197</v>
          </cell>
          <cell r="B3487" t="str">
            <v>1251</v>
          </cell>
          <cell r="C3487" t="str">
            <v>12</v>
          </cell>
          <cell r="D3487" t="str">
            <v>34</v>
          </cell>
          <cell r="E3487">
            <v>0</v>
          </cell>
          <cell r="G3487">
            <v>153</v>
          </cell>
          <cell r="H3487">
            <v>27166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2195</v>
          </cell>
          <cell r="O3487">
            <v>27166</v>
          </cell>
          <cell r="P3487">
            <v>2171</v>
          </cell>
          <cell r="Q3487">
            <v>17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</row>
        <row r="3488">
          <cell r="A3488" t="str">
            <v>450197</v>
          </cell>
          <cell r="B3488" t="str">
            <v>1251</v>
          </cell>
          <cell r="C3488" t="str">
            <v>12</v>
          </cell>
          <cell r="D3488" t="str">
            <v>34</v>
          </cell>
          <cell r="E3488">
            <v>0</v>
          </cell>
          <cell r="G3488">
            <v>157</v>
          </cell>
          <cell r="H3488">
            <v>27166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2195</v>
          </cell>
          <cell r="O3488">
            <v>27166</v>
          </cell>
          <cell r="P3488">
            <v>2171</v>
          </cell>
          <cell r="Q3488">
            <v>17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</row>
        <row r="3489">
          <cell r="A3489" t="str">
            <v>450197</v>
          </cell>
          <cell r="B3489" t="str">
            <v>1251</v>
          </cell>
          <cell r="C3489" t="str">
            <v>12</v>
          </cell>
          <cell r="D3489" t="str">
            <v>34</v>
          </cell>
          <cell r="E3489">
            <v>0</v>
          </cell>
          <cell r="G3489">
            <v>158</v>
          </cell>
          <cell r="H3489">
            <v>777913</v>
          </cell>
          <cell r="I3489">
            <v>0</v>
          </cell>
          <cell r="J3489">
            <v>113</v>
          </cell>
          <cell r="K3489">
            <v>22801</v>
          </cell>
          <cell r="L3489">
            <v>2931</v>
          </cell>
          <cell r="M3489">
            <v>0</v>
          </cell>
          <cell r="N3489">
            <v>65330</v>
          </cell>
          <cell r="O3489">
            <v>803758</v>
          </cell>
          <cell r="P3489">
            <v>74138</v>
          </cell>
          <cell r="Q3489">
            <v>446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</row>
        <row r="3490">
          <cell r="A3490" t="str">
            <v>450197</v>
          </cell>
          <cell r="B3490" t="str">
            <v>1251</v>
          </cell>
          <cell r="C3490" t="str">
            <v>12</v>
          </cell>
          <cell r="D3490" t="str">
            <v>35</v>
          </cell>
          <cell r="E3490">
            <v>1</v>
          </cell>
          <cell r="G3490">
            <v>776592</v>
          </cell>
          <cell r="H3490">
            <v>27166</v>
          </cell>
          <cell r="I3490">
            <v>0</v>
          </cell>
          <cell r="J3490">
            <v>0</v>
          </cell>
          <cell r="K3490">
            <v>803758</v>
          </cell>
          <cell r="L3490">
            <v>71967</v>
          </cell>
          <cell r="M3490">
            <v>2171</v>
          </cell>
          <cell r="N3490">
            <v>0</v>
          </cell>
          <cell r="O3490">
            <v>0</v>
          </cell>
          <cell r="P3490">
            <v>74138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</row>
        <row r="3491">
          <cell r="A3491" t="str">
            <v>450197</v>
          </cell>
          <cell r="B3491" t="str">
            <v>1251</v>
          </cell>
          <cell r="C3491" t="str">
            <v>12</v>
          </cell>
          <cell r="D3491" t="str">
            <v>35</v>
          </cell>
          <cell r="E3491">
            <v>4</v>
          </cell>
          <cell r="G3491">
            <v>31738</v>
          </cell>
          <cell r="H3491">
            <v>314</v>
          </cell>
          <cell r="I3491">
            <v>0</v>
          </cell>
          <cell r="J3491">
            <v>0</v>
          </cell>
          <cell r="K3491">
            <v>32052</v>
          </cell>
          <cell r="L3491">
            <v>21839</v>
          </cell>
          <cell r="M3491">
            <v>981</v>
          </cell>
          <cell r="N3491">
            <v>0</v>
          </cell>
          <cell r="O3491">
            <v>0</v>
          </cell>
          <cell r="P3491">
            <v>22820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</row>
        <row r="3492">
          <cell r="A3492" t="str">
            <v>450197</v>
          </cell>
          <cell r="B3492" t="str">
            <v>1251</v>
          </cell>
          <cell r="C3492" t="str">
            <v>12</v>
          </cell>
          <cell r="D3492" t="str">
            <v>35</v>
          </cell>
          <cell r="E3492">
            <v>7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125544</v>
          </cell>
          <cell r="M3492">
            <v>3466</v>
          </cell>
          <cell r="N3492">
            <v>0</v>
          </cell>
          <cell r="O3492">
            <v>0</v>
          </cell>
          <cell r="P3492">
            <v>129010</v>
          </cell>
          <cell r="Q3492">
            <v>0</v>
          </cell>
          <cell r="R3492">
            <v>0</v>
          </cell>
          <cell r="S3492">
            <v>34617</v>
          </cell>
          <cell r="T3492">
            <v>0</v>
          </cell>
          <cell r="U3492">
            <v>34617</v>
          </cell>
          <cell r="V3492">
            <v>0</v>
          </cell>
          <cell r="W3492">
            <v>0</v>
          </cell>
        </row>
        <row r="3493">
          <cell r="A3493" t="str">
            <v>450197</v>
          </cell>
          <cell r="B3493" t="str">
            <v>1251</v>
          </cell>
          <cell r="C3493" t="str">
            <v>12</v>
          </cell>
          <cell r="D3493" t="str">
            <v>35</v>
          </cell>
          <cell r="E3493">
            <v>10</v>
          </cell>
          <cell r="G3493">
            <v>902136</v>
          </cell>
          <cell r="H3493">
            <v>30632</v>
          </cell>
          <cell r="I3493">
            <v>34617</v>
          </cell>
          <cell r="J3493">
            <v>0</v>
          </cell>
          <cell r="K3493">
            <v>967385</v>
          </cell>
          <cell r="L3493">
            <v>446</v>
          </cell>
          <cell r="M3493">
            <v>18</v>
          </cell>
          <cell r="N3493">
            <v>0</v>
          </cell>
          <cell r="O3493">
            <v>0</v>
          </cell>
          <cell r="P3493">
            <v>464</v>
          </cell>
          <cell r="Q3493">
            <v>478</v>
          </cell>
          <cell r="R3493">
            <v>19</v>
          </cell>
          <cell r="S3493">
            <v>0</v>
          </cell>
          <cell r="T3493">
            <v>0</v>
          </cell>
          <cell r="U3493">
            <v>497</v>
          </cell>
          <cell r="V3493">
            <v>0</v>
          </cell>
          <cell r="W3493">
            <v>0</v>
          </cell>
        </row>
        <row r="3494">
          <cell r="A3494" t="str">
            <v>450197</v>
          </cell>
          <cell r="B3494" t="str">
            <v>1251</v>
          </cell>
          <cell r="C3494" t="str">
            <v>12</v>
          </cell>
          <cell r="D3494" t="str">
            <v>35</v>
          </cell>
          <cell r="E3494">
            <v>13</v>
          </cell>
          <cell r="G3494">
            <v>467</v>
          </cell>
          <cell r="H3494">
            <v>19</v>
          </cell>
          <cell r="I3494">
            <v>0</v>
          </cell>
          <cell r="J3494">
            <v>0</v>
          </cell>
          <cell r="K3494">
            <v>486</v>
          </cell>
          <cell r="L3494">
            <v>432</v>
          </cell>
          <cell r="M3494">
            <v>19</v>
          </cell>
          <cell r="N3494">
            <v>0</v>
          </cell>
          <cell r="O3494">
            <v>0</v>
          </cell>
          <cell r="P3494">
            <v>451</v>
          </cell>
          <cell r="Q3494">
            <v>446</v>
          </cell>
          <cell r="R3494">
            <v>17</v>
          </cell>
          <cell r="S3494">
            <v>0</v>
          </cell>
          <cell r="T3494">
            <v>0</v>
          </cell>
          <cell r="U3494">
            <v>463</v>
          </cell>
          <cell r="V3494">
            <v>0</v>
          </cell>
          <cell r="W3494">
            <v>0</v>
          </cell>
        </row>
        <row r="3495">
          <cell r="A3495" t="str">
            <v>450197</v>
          </cell>
          <cell r="B3495" t="str">
            <v>1251</v>
          </cell>
          <cell r="C3495" t="str">
            <v>12</v>
          </cell>
          <cell r="D3495" t="str">
            <v>35</v>
          </cell>
          <cell r="E3495">
            <v>16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429</v>
          </cell>
          <cell r="R3495">
            <v>17</v>
          </cell>
          <cell r="S3495">
            <v>0</v>
          </cell>
          <cell r="T3495">
            <v>0</v>
          </cell>
          <cell r="U3495">
            <v>446</v>
          </cell>
          <cell r="V3495">
            <v>0</v>
          </cell>
          <cell r="W3495">
            <v>0</v>
          </cell>
        </row>
        <row r="3496">
          <cell r="A3496" t="str">
            <v>450197</v>
          </cell>
          <cell r="B3496" t="str">
            <v>1251</v>
          </cell>
          <cell r="C3496" t="str">
            <v>12</v>
          </cell>
          <cell r="D3496" t="str">
            <v>35</v>
          </cell>
          <cell r="E3496">
            <v>19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</row>
        <row r="3497">
          <cell r="A3497" t="str">
            <v>450197</v>
          </cell>
          <cell r="B3497" t="str">
            <v>1251</v>
          </cell>
          <cell r="C3497" t="str">
            <v>12</v>
          </cell>
          <cell r="D3497" t="str">
            <v>37</v>
          </cell>
          <cell r="E3497">
            <v>0</v>
          </cell>
          <cell r="G3497">
            <v>55141401</v>
          </cell>
          <cell r="H3497">
            <v>62</v>
          </cell>
          <cell r="I3497">
            <v>0</v>
          </cell>
          <cell r="J3497">
            <v>62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</row>
        <row r="3498">
          <cell r="A3498" t="str">
            <v>450197</v>
          </cell>
          <cell r="B3498" t="str">
            <v>1251</v>
          </cell>
          <cell r="C3498" t="str">
            <v>12</v>
          </cell>
          <cell r="D3498" t="str">
            <v>37</v>
          </cell>
          <cell r="E3498">
            <v>0</v>
          </cell>
          <cell r="G3498">
            <v>55141402</v>
          </cell>
          <cell r="H3498">
            <v>0</v>
          </cell>
          <cell r="I3498">
            <v>0</v>
          </cell>
          <cell r="J3498">
            <v>76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</row>
        <row r="3499">
          <cell r="A3499" t="str">
            <v>450197</v>
          </cell>
          <cell r="B3499" t="str">
            <v>1251</v>
          </cell>
          <cell r="C3499" t="str">
            <v>12</v>
          </cell>
          <cell r="D3499" t="str">
            <v>37</v>
          </cell>
          <cell r="E3499">
            <v>0</v>
          </cell>
          <cell r="G3499">
            <v>55231201</v>
          </cell>
          <cell r="H3499">
            <v>540</v>
          </cell>
          <cell r="I3499">
            <v>0</v>
          </cell>
          <cell r="J3499">
            <v>432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</row>
        <row r="3500">
          <cell r="A3500" t="str">
            <v>450197</v>
          </cell>
          <cell r="B3500" t="str">
            <v>1251</v>
          </cell>
          <cell r="C3500" t="str">
            <v>12</v>
          </cell>
          <cell r="D3500" t="str">
            <v>37</v>
          </cell>
          <cell r="E3500">
            <v>0</v>
          </cell>
          <cell r="G3500">
            <v>55231202</v>
          </cell>
          <cell r="H3500">
            <v>0</v>
          </cell>
          <cell r="I3500">
            <v>0</v>
          </cell>
          <cell r="J3500">
            <v>220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</row>
        <row r="3501">
          <cell r="A3501" t="str">
            <v>450197</v>
          </cell>
          <cell r="B3501" t="str">
            <v>1251</v>
          </cell>
          <cell r="C3501" t="str">
            <v>12</v>
          </cell>
          <cell r="D3501" t="str">
            <v>37</v>
          </cell>
          <cell r="E3501">
            <v>0</v>
          </cell>
          <cell r="G3501">
            <v>55232301</v>
          </cell>
          <cell r="H3501">
            <v>1039</v>
          </cell>
          <cell r="I3501">
            <v>0</v>
          </cell>
          <cell r="J3501">
            <v>973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</row>
        <row r="3502">
          <cell r="A3502" t="str">
            <v>450197</v>
          </cell>
          <cell r="B3502" t="str">
            <v>1251</v>
          </cell>
          <cell r="C3502" t="str">
            <v>12</v>
          </cell>
          <cell r="D3502" t="str">
            <v>37</v>
          </cell>
          <cell r="E3502">
            <v>0</v>
          </cell>
          <cell r="G3502">
            <v>55232302</v>
          </cell>
          <cell r="H3502">
            <v>0</v>
          </cell>
          <cell r="I3502">
            <v>0</v>
          </cell>
          <cell r="J3502">
            <v>185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</row>
        <row r="3503">
          <cell r="A3503" t="str">
            <v>450197</v>
          </cell>
          <cell r="B3503" t="str">
            <v>1251</v>
          </cell>
          <cell r="C3503" t="str">
            <v>12</v>
          </cell>
          <cell r="D3503" t="str">
            <v>37</v>
          </cell>
          <cell r="E3503">
            <v>0</v>
          </cell>
          <cell r="G3503">
            <v>75176801</v>
          </cell>
          <cell r="H3503">
            <v>2126</v>
          </cell>
          <cell r="I3503">
            <v>0</v>
          </cell>
          <cell r="J3503">
            <v>2116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</row>
        <row r="3504">
          <cell r="A3504" t="str">
            <v>450197</v>
          </cell>
          <cell r="B3504" t="str">
            <v>1251</v>
          </cell>
          <cell r="C3504" t="str">
            <v>12</v>
          </cell>
          <cell r="D3504" t="str">
            <v>37</v>
          </cell>
          <cell r="E3504">
            <v>0</v>
          </cell>
          <cell r="G3504">
            <v>80111501</v>
          </cell>
          <cell r="H3504">
            <v>543</v>
          </cell>
          <cell r="I3504">
            <v>0</v>
          </cell>
          <cell r="J3504">
            <v>435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</row>
        <row r="3505">
          <cell r="A3505" t="str">
            <v>450197</v>
          </cell>
          <cell r="B3505" t="str">
            <v>1251</v>
          </cell>
          <cell r="C3505" t="str">
            <v>12</v>
          </cell>
          <cell r="D3505" t="str">
            <v>37</v>
          </cell>
          <cell r="E3505">
            <v>0</v>
          </cell>
          <cell r="G3505">
            <v>80111502</v>
          </cell>
          <cell r="H3505">
            <v>0</v>
          </cell>
          <cell r="I3505">
            <v>0</v>
          </cell>
          <cell r="J3505">
            <v>600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</row>
        <row r="3506">
          <cell r="A3506" t="str">
            <v>450197</v>
          </cell>
          <cell r="B3506" t="str">
            <v>1251</v>
          </cell>
          <cell r="C3506" t="str">
            <v>12</v>
          </cell>
          <cell r="D3506" t="str">
            <v>37</v>
          </cell>
          <cell r="E3506">
            <v>0</v>
          </cell>
          <cell r="G3506">
            <v>80121401</v>
          </cell>
          <cell r="H3506">
            <v>1398</v>
          </cell>
          <cell r="I3506">
            <v>0</v>
          </cell>
          <cell r="J3506">
            <v>1427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</row>
        <row r="3507">
          <cell r="A3507" t="str">
            <v>450197</v>
          </cell>
          <cell r="B3507" t="str">
            <v>1251</v>
          </cell>
          <cell r="C3507" t="str">
            <v>12</v>
          </cell>
          <cell r="D3507" t="str">
            <v>37</v>
          </cell>
          <cell r="E3507">
            <v>0</v>
          </cell>
          <cell r="G3507">
            <v>80121402</v>
          </cell>
          <cell r="H3507">
            <v>0</v>
          </cell>
          <cell r="I3507">
            <v>0</v>
          </cell>
          <cell r="J3507">
            <v>58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</row>
        <row r="3508">
          <cell r="A3508" t="str">
            <v>450197</v>
          </cell>
          <cell r="B3508" t="str">
            <v>1251</v>
          </cell>
          <cell r="C3508" t="str">
            <v>12</v>
          </cell>
          <cell r="D3508" t="str">
            <v>37</v>
          </cell>
          <cell r="E3508">
            <v>0</v>
          </cell>
          <cell r="G3508">
            <v>80123601</v>
          </cell>
          <cell r="H3508">
            <v>83</v>
          </cell>
          <cell r="I3508">
            <v>0</v>
          </cell>
          <cell r="J3508">
            <v>95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</row>
        <row r="3509">
          <cell r="A3509" t="str">
            <v>450197</v>
          </cell>
          <cell r="B3509" t="str">
            <v>1251</v>
          </cell>
          <cell r="C3509" t="str">
            <v>12</v>
          </cell>
          <cell r="D3509" t="str">
            <v>37</v>
          </cell>
          <cell r="E3509">
            <v>0</v>
          </cell>
          <cell r="G3509">
            <v>80123602</v>
          </cell>
          <cell r="H3509">
            <v>0</v>
          </cell>
          <cell r="I3509">
            <v>0</v>
          </cell>
          <cell r="J3509">
            <v>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</row>
        <row r="3510">
          <cell r="A3510" t="str">
            <v>450197</v>
          </cell>
          <cell r="B3510" t="str">
            <v>1251</v>
          </cell>
          <cell r="C3510" t="str">
            <v>12</v>
          </cell>
          <cell r="D3510" t="str">
            <v>37</v>
          </cell>
          <cell r="E3510">
            <v>0</v>
          </cell>
          <cell r="G3510">
            <v>80214401</v>
          </cell>
          <cell r="H3510">
            <v>370</v>
          </cell>
          <cell r="I3510">
            <v>0</v>
          </cell>
          <cell r="J3510">
            <v>381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</row>
        <row r="3511">
          <cell r="A3511" t="str">
            <v>450197</v>
          </cell>
          <cell r="B3511" t="str">
            <v>1251</v>
          </cell>
          <cell r="C3511" t="str">
            <v>12</v>
          </cell>
          <cell r="D3511" t="str">
            <v>37</v>
          </cell>
          <cell r="E3511">
            <v>0</v>
          </cell>
          <cell r="G3511">
            <v>80214402</v>
          </cell>
          <cell r="H3511">
            <v>0</v>
          </cell>
          <cell r="I3511">
            <v>0</v>
          </cell>
          <cell r="J3511">
            <v>12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</row>
        <row r="3512">
          <cell r="A3512" t="str">
            <v>450197</v>
          </cell>
          <cell r="B3512" t="str">
            <v>1251</v>
          </cell>
          <cell r="C3512" t="str">
            <v>12</v>
          </cell>
          <cell r="D3512" t="str">
            <v>37</v>
          </cell>
          <cell r="E3512">
            <v>0</v>
          </cell>
          <cell r="G3512">
            <v>80216601</v>
          </cell>
          <cell r="H3512">
            <v>386</v>
          </cell>
          <cell r="I3512">
            <v>-386</v>
          </cell>
          <cell r="J3512">
            <v>225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</row>
        <row r="3513">
          <cell r="A3513" t="str">
            <v>450197</v>
          </cell>
          <cell r="B3513" t="str">
            <v>1251</v>
          </cell>
          <cell r="C3513" t="str">
            <v>12</v>
          </cell>
          <cell r="D3513" t="str">
            <v>37</v>
          </cell>
          <cell r="E3513">
            <v>0</v>
          </cell>
          <cell r="G3513">
            <v>80216602</v>
          </cell>
          <cell r="H3513">
            <v>0</v>
          </cell>
          <cell r="I3513">
            <v>0</v>
          </cell>
          <cell r="J3513">
            <v>19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</row>
        <row r="3514">
          <cell r="A3514" t="str">
            <v>450197</v>
          </cell>
          <cell r="B3514" t="str">
            <v>1251</v>
          </cell>
          <cell r="C3514" t="str">
            <v>12</v>
          </cell>
          <cell r="D3514" t="str">
            <v>37</v>
          </cell>
          <cell r="E3514">
            <v>0</v>
          </cell>
          <cell r="G3514">
            <v>80217701</v>
          </cell>
          <cell r="H3514">
            <v>127</v>
          </cell>
          <cell r="I3514">
            <v>0</v>
          </cell>
          <cell r="J3514">
            <v>127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</row>
        <row r="3515">
          <cell r="A3515" t="str">
            <v>450197</v>
          </cell>
          <cell r="B3515" t="str">
            <v>1251</v>
          </cell>
          <cell r="C3515" t="str">
            <v>12</v>
          </cell>
          <cell r="D3515" t="str">
            <v>37</v>
          </cell>
          <cell r="E3515">
            <v>0</v>
          </cell>
          <cell r="G3515">
            <v>80217702</v>
          </cell>
          <cell r="H3515">
            <v>0</v>
          </cell>
          <cell r="I3515">
            <v>0</v>
          </cell>
          <cell r="J3515">
            <v>4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</row>
        <row r="3516">
          <cell r="A3516" t="str">
            <v>450197</v>
          </cell>
          <cell r="B3516" t="str">
            <v>1251</v>
          </cell>
          <cell r="C3516" t="str">
            <v>12</v>
          </cell>
          <cell r="D3516" t="str">
            <v>37</v>
          </cell>
          <cell r="E3516">
            <v>0</v>
          </cell>
          <cell r="G3516">
            <v>80219901</v>
          </cell>
          <cell r="H3516">
            <v>35</v>
          </cell>
          <cell r="I3516">
            <v>0</v>
          </cell>
          <cell r="J3516">
            <v>32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</row>
        <row r="3517">
          <cell r="A3517" t="str">
            <v>450197</v>
          </cell>
          <cell r="B3517" t="str">
            <v>1251</v>
          </cell>
          <cell r="C3517" t="str">
            <v>12</v>
          </cell>
          <cell r="D3517" t="str">
            <v>37</v>
          </cell>
          <cell r="E3517">
            <v>0</v>
          </cell>
          <cell r="G3517">
            <v>80219902</v>
          </cell>
          <cell r="H3517">
            <v>0</v>
          </cell>
          <cell r="I3517">
            <v>0</v>
          </cell>
          <cell r="J3517">
            <v>2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</row>
        <row r="3518">
          <cell r="A3518" t="str">
            <v>450197</v>
          </cell>
          <cell r="B3518" t="str">
            <v>1251</v>
          </cell>
          <cell r="C3518" t="str">
            <v>12</v>
          </cell>
          <cell r="D3518" t="str">
            <v>37</v>
          </cell>
          <cell r="E3518">
            <v>0</v>
          </cell>
          <cell r="G3518">
            <v>80226301</v>
          </cell>
          <cell r="H3518">
            <v>112</v>
          </cell>
          <cell r="I3518">
            <v>-112</v>
          </cell>
          <cell r="J3518">
            <v>65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</row>
        <row r="3519">
          <cell r="A3519" t="str">
            <v>450197</v>
          </cell>
          <cell r="B3519" t="str">
            <v>1251</v>
          </cell>
          <cell r="C3519" t="str">
            <v>12</v>
          </cell>
          <cell r="D3519" t="str">
            <v>37</v>
          </cell>
          <cell r="E3519">
            <v>0</v>
          </cell>
          <cell r="G3519">
            <v>80226302</v>
          </cell>
          <cell r="H3519">
            <v>0</v>
          </cell>
          <cell r="I3519">
            <v>0</v>
          </cell>
          <cell r="J3519">
            <v>4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</row>
        <row r="3520">
          <cell r="A3520" t="str">
            <v>450197</v>
          </cell>
          <cell r="B3520" t="str">
            <v>1251</v>
          </cell>
          <cell r="C3520" t="str">
            <v>12</v>
          </cell>
          <cell r="D3520" t="str">
            <v>37</v>
          </cell>
          <cell r="E3520">
            <v>0</v>
          </cell>
          <cell r="G3520">
            <v>80402801</v>
          </cell>
          <cell r="H3520">
            <v>31</v>
          </cell>
          <cell r="I3520">
            <v>0</v>
          </cell>
          <cell r="J3520">
            <v>31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</row>
        <row r="3521">
          <cell r="A3521" t="str">
            <v>450197</v>
          </cell>
          <cell r="B3521" t="str">
            <v>1251</v>
          </cell>
          <cell r="C3521" t="str">
            <v>12</v>
          </cell>
          <cell r="D3521" t="str">
            <v>37</v>
          </cell>
          <cell r="E3521">
            <v>0</v>
          </cell>
          <cell r="G3521">
            <v>80402802</v>
          </cell>
          <cell r="H3521">
            <v>0</v>
          </cell>
          <cell r="I3521">
            <v>0</v>
          </cell>
          <cell r="J3521">
            <v>4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</row>
        <row r="3522">
          <cell r="A3522" t="str">
            <v>450197</v>
          </cell>
          <cell r="B3522" t="str">
            <v>1251</v>
          </cell>
          <cell r="C3522" t="str">
            <v>12</v>
          </cell>
          <cell r="D3522" t="str">
            <v>37</v>
          </cell>
          <cell r="E3522">
            <v>0</v>
          </cell>
          <cell r="G3522">
            <v>80511301</v>
          </cell>
          <cell r="H3522">
            <v>812</v>
          </cell>
          <cell r="I3522">
            <v>0</v>
          </cell>
          <cell r="J3522">
            <v>837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</row>
        <row r="3523">
          <cell r="A3523" t="str">
            <v>450197</v>
          </cell>
          <cell r="B3523" t="str">
            <v>1251</v>
          </cell>
          <cell r="C3523" t="str">
            <v>12</v>
          </cell>
          <cell r="D3523" t="str">
            <v>37</v>
          </cell>
          <cell r="E3523">
            <v>0</v>
          </cell>
          <cell r="G3523">
            <v>80511302</v>
          </cell>
          <cell r="H3523">
            <v>0</v>
          </cell>
          <cell r="I3523">
            <v>0</v>
          </cell>
          <cell r="J3523">
            <v>33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</row>
        <row r="3524">
          <cell r="A3524" t="str">
            <v>450197</v>
          </cell>
          <cell r="B3524" t="str">
            <v>1251</v>
          </cell>
          <cell r="C3524" t="str">
            <v>12</v>
          </cell>
          <cell r="D3524" t="str">
            <v>37</v>
          </cell>
          <cell r="E3524">
            <v>0</v>
          </cell>
          <cell r="G3524">
            <v>85321101</v>
          </cell>
          <cell r="H3524">
            <v>50</v>
          </cell>
          <cell r="I3524">
            <v>0</v>
          </cell>
          <cell r="J3524">
            <v>50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</row>
        <row r="3525">
          <cell r="A3525" t="str">
            <v>450197</v>
          </cell>
          <cell r="B3525" t="str">
            <v>1251</v>
          </cell>
          <cell r="C3525" t="str">
            <v>12</v>
          </cell>
          <cell r="D3525" t="str">
            <v>37</v>
          </cell>
          <cell r="E3525">
            <v>0</v>
          </cell>
          <cell r="G3525">
            <v>85321102</v>
          </cell>
          <cell r="H3525">
            <v>0</v>
          </cell>
          <cell r="I3525">
            <v>0</v>
          </cell>
          <cell r="J3525">
            <v>56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</row>
        <row r="3526">
          <cell r="A3526" t="str">
            <v>450197</v>
          </cell>
          <cell r="B3526" t="str">
            <v>1251</v>
          </cell>
          <cell r="C3526" t="str">
            <v>12</v>
          </cell>
          <cell r="D3526" t="str">
            <v>37</v>
          </cell>
          <cell r="E3526">
            <v>0</v>
          </cell>
          <cell r="G3526">
            <v>92181501</v>
          </cell>
          <cell r="H3526">
            <v>1</v>
          </cell>
          <cell r="I3526">
            <v>0</v>
          </cell>
          <cell r="J3526">
            <v>1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</row>
        <row r="3527">
          <cell r="A3527" t="str">
            <v>450197</v>
          </cell>
          <cell r="B3527" t="str">
            <v>1251</v>
          </cell>
          <cell r="C3527" t="str">
            <v>12</v>
          </cell>
          <cell r="D3527" t="str">
            <v>37</v>
          </cell>
          <cell r="E3527">
            <v>0</v>
          </cell>
          <cell r="G3527">
            <v>92312701</v>
          </cell>
          <cell r="H3527">
            <v>1</v>
          </cell>
          <cell r="I3527">
            <v>0</v>
          </cell>
          <cell r="J3527">
            <v>1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</row>
        <row r="3528">
          <cell r="A3528" t="str">
            <v>450197</v>
          </cell>
          <cell r="B3528" t="str">
            <v>1251</v>
          </cell>
          <cell r="C3528" t="str">
            <v>12</v>
          </cell>
          <cell r="D3528" t="str">
            <v>37</v>
          </cell>
          <cell r="E3528">
            <v>0</v>
          </cell>
          <cell r="G3528">
            <v>92312702</v>
          </cell>
          <cell r="H3528">
            <v>2218</v>
          </cell>
          <cell r="I3528">
            <v>0</v>
          </cell>
          <cell r="J3528">
            <v>2218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</row>
        <row r="3529">
          <cell r="A3529" t="str">
            <v>450197</v>
          </cell>
          <cell r="B3529" t="str">
            <v>1251</v>
          </cell>
          <cell r="C3529" t="str">
            <v>12</v>
          </cell>
          <cell r="D3529" t="str">
            <v>37</v>
          </cell>
          <cell r="E3529">
            <v>0</v>
          </cell>
          <cell r="G3529">
            <v>99999901</v>
          </cell>
          <cell r="H3529">
            <v>7716</v>
          </cell>
          <cell r="I3529">
            <v>-498</v>
          </cell>
          <cell r="J3529">
            <v>7290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</row>
        <row r="3530">
          <cell r="A3530" t="str">
            <v>450197</v>
          </cell>
          <cell r="B3530" t="str">
            <v>1251</v>
          </cell>
          <cell r="C3530" t="str">
            <v>12</v>
          </cell>
          <cell r="D3530" t="str">
            <v>37</v>
          </cell>
          <cell r="E3530">
            <v>0</v>
          </cell>
          <cell r="G3530">
            <v>99999902</v>
          </cell>
          <cell r="H3530">
            <v>2218</v>
          </cell>
          <cell r="I3530">
            <v>0</v>
          </cell>
          <cell r="J3530">
            <v>3496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</row>
        <row r="3531">
          <cell r="A3531" t="str">
            <v>450197</v>
          </cell>
          <cell r="B3531" t="str">
            <v>1251</v>
          </cell>
          <cell r="C3531" t="str">
            <v>12</v>
          </cell>
          <cell r="D3531" t="str">
            <v>38</v>
          </cell>
          <cell r="E3531">
            <v>1</v>
          </cell>
          <cell r="G3531">
            <v>15192</v>
          </cell>
          <cell r="H3531">
            <v>1092422</v>
          </cell>
          <cell r="I3531">
            <v>247321</v>
          </cell>
          <cell r="J3531">
            <v>27592</v>
          </cell>
          <cell r="K3531">
            <v>0</v>
          </cell>
          <cell r="L3531">
            <v>0</v>
          </cell>
          <cell r="M3531">
            <v>4714</v>
          </cell>
          <cell r="N3531">
            <v>1387241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</row>
        <row r="3532">
          <cell r="A3532" t="str">
            <v>450197</v>
          </cell>
          <cell r="B3532" t="str">
            <v>1251</v>
          </cell>
          <cell r="C3532" t="str">
            <v>12</v>
          </cell>
          <cell r="D3532" t="str">
            <v>38</v>
          </cell>
          <cell r="E3532">
            <v>2</v>
          </cell>
          <cell r="G3532">
            <v>157</v>
          </cell>
          <cell r="H3532">
            <v>0</v>
          </cell>
          <cell r="I3532">
            <v>11164</v>
          </cell>
          <cell r="J3532">
            <v>4458</v>
          </cell>
          <cell r="K3532">
            <v>0</v>
          </cell>
          <cell r="L3532">
            <v>0</v>
          </cell>
          <cell r="M3532">
            <v>0</v>
          </cell>
          <cell r="N3532">
            <v>15779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</row>
        <row r="3533">
          <cell r="A3533" t="str">
            <v>450197</v>
          </cell>
          <cell r="B3533" t="str">
            <v>1251</v>
          </cell>
          <cell r="C3533" t="str">
            <v>12</v>
          </cell>
          <cell r="D3533" t="str">
            <v>38</v>
          </cell>
          <cell r="E3533">
            <v>3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</row>
        <row r="3534">
          <cell r="A3534" t="str">
            <v>450197</v>
          </cell>
          <cell r="B3534" t="str">
            <v>1251</v>
          </cell>
          <cell r="C3534" t="str">
            <v>12</v>
          </cell>
          <cell r="D3534" t="str">
            <v>38</v>
          </cell>
          <cell r="E3534">
            <v>4</v>
          </cell>
          <cell r="G3534">
            <v>39</v>
          </cell>
          <cell r="H3534">
            <v>0</v>
          </cell>
          <cell r="I3534">
            <v>2309</v>
          </cell>
          <cell r="J3534">
            <v>892</v>
          </cell>
          <cell r="K3534">
            <v>0</v>
          </cell>
          <cell r="L3534">
            <v>0</v>
          </cell>
          <cell r="M3534">
            <v>0</v>
          </cell>
          <cell r="N3534">
            <v>3240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</row>
        <row r="3535">
          <cell r="A3535" t="str">
            <v>450197</v>
          </cell>
          <cell r="B3535" t="str">
            <v>1251</v>
          </cell>
          <cell r="C3535" t="str">
            <v>12</v>
          </cell>
          <cell r="D3535" t="str">
            <v>38</v>
          </cell>
          <cell r="E3535">
            <v>5</v>
          </cell>
          <cell r="G3535">
            <v>196</v>
          </cell>
          <cell r="H3535">
            <v>0</v>
          </cell>
          <cell r="I3535">
            <v>13473</v>
          </cell>
          <cell r="J3535">
            <v>5350</v>
          </cell>
          <cell r="K3535">
            <v>0</v>
          </cell>
          <cell r="L3535">
            <v>0</v>
          </cell>
          <cell r="M3535">
            <v>0</v>
          </cell>
          <cell r="N3535">
            <v>19019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</row>
        <row r="3536">
          <cell r="A3536" t="str">
            <v>450197</v>
          </cell>
          <cell r="B3536" t="str">
            <v>1251</v>
          </cell>
          <cell r="C3536" t="str">
            <v>12</v>
          </cell>
          <cell r="D3536" t="str">
            <v>38</v>
          </cell>
          <cell r="E3536">
            <v>6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</row>
        <row r="3537">
          <cell r="A3537" t="str">
            <v>450197</v>
          </cell>
          <cell r="B3537" t="str">
            <v>1251</v>
          </cell>
          <cell r="C3537" t="str">
            <v>12</v>
          </cell>
          <cell r="D3537" t="str">
            <v>38</v>
          </cell>
          <cell r="E3537">
            <v>7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</row>
        <row r="3538">
          <cell r="A3538" t="str">
            <v>450197</v>
          </cell>
          <cell r="B3538" t="str">
            <v>1251</v>
          </cell>
          <cell r="C3538" t="str">
            <v>12</v>
          </cell>
          <cell r="D3538" t="str">
            <v>38</v>
          </cell>
          <cell r="E3538">
            <v>8</v>
          </cell>
          <cell r="G3538">
            <v>0</v>
          </cell>
          <cell r="H3538">
            <v>2284</v>
          </cell>
          <cell r="I3538">
            <v>77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2361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</row>
        <row r="3539">
          <cell r="A3539" t="str">
            <v>450197</v>
          </cell>
          <cell r="B3539" t="str">
            <v>1251</v>
          </cell>
          <cell r="C3539" t="str">
            <v>12</v>
          </cell>
          <cell r="D3539" t="str">
            <v>38</v>
          </cell>
          <cell r="E3539">
            <v>9</v>
          </cell>
          <cell r="G3539">
            <v>0</v>
          </cell>
          <cell r="H3539">
            <v>0</v>
          </cell>
          <cell r="I3539">
            <v>210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210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</row>
        <row r="3540">
          <cell r="A3540" t="str">
            <v>450197</v>
          </cell>
          <cell r="B3540" t="str">
            <v>1251</v>
          </cell>
          <cell r="C3540" t="str">
            <v>12</v>
          </cell>
          <cell r="D3540" t="str">
            <v>38</v>
          </cell>
          <cell r="E3540">
            <v>10</v>
          </cell>
          <cell r="G3540">
            <v>0</v>
          </cell>
          <cell r="H3540">
            <v>2284</v>
          </cell>
          <cell r="I3540">
            <v>287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2571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</row>
        <row r="3541">
          <cell r="A3541" t="str">
            <v>450197</v>
          </cell>
          <cell r="B3541" t="str">
            <v>1251</v>
          </cell>
          <cell r="C3541" t="str">
            <v>12</v>
          </cell>
          <cell r="D3541" t="str">
            <v>38</v>
          </cell>
          <cell r="E3541">
            <v>11</v>
          </cell>
          <cell r="G3541">
            <v>196</v>
          </cell>
          <cell r="H3541">
            <v>2284</v>
          </cell>
          <cell r="I3541">
            <v>13760</v>
          </cell>
          <cell r="J3541">
            <v>5350</v>
          </cell>
          <cell r="K3541">
            <v>0</v>
          </cell>
          <cell r="L3541">
            <v>0</v>
          </cell>
          <cell r="M3541">
            <v>0</v>
          </cell>
          <cell r="N3541">
            <v>21590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</row>
        <row r="3542">
          <cell r="A3542" t="str">
            <v>450197</v>
          </cell>
          <cell r="B3542" t="str">
            <v>1251</v>
          </cell>
          <cell r="C3542" t="str">
            <v>12</v>
          </cell>
          <cell r="D3542" t="str">
            <v>38</v>
          </cell>
          <cell r="E3542">
            <v>12</v>
          </cell>
          <cell r="G3542">
            <v>0</v>
          </cell>
          <cell r="H3542">
            <v>238</v>
          </cell>
          <cell r="I3542">
            <v>0</v>
          </cell>
          <cell r="J3542">
            <v>173</v>
          </cell>
          <cell r="K3542">
            <v>0</v>
          </cell>
          <cell r="L3542">
            <v>0</v>
          </cell>
          <cell r="M3542">
            <v>0</v>
          </cell>
          <cell r="N3542">
            <v>411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</row>
        <row r="3543">
          <cell r="A3543" t="str">
            <v>450197</v>
          </cell>
          <cell r="B3543" t="str">
            <v>1251</v>
          </cell>
          <cell r="C3543" t="str">
            <v>12</v>
          </cell>
          <cell r="D3543" t="str">
            <v>38</v>
          </cell>
          <cell r="E3543">
            <v>13</v>
          </cell>
          <cell r="G3543">
            <v>0</v>
          </cell>
          <cell r="H3543">
            <v>0</v>
          </cell>
          <cell r="I3543">
            <v>158</v>
          </cell>
          <cell r="J3543">
            <v>892</v>
          </cell>
          <cell r="K3543">
            <v>0</v>
          </cell>
          <cell r="L3543">
            <v>0</v>
          </cell>
          <cell r="M3543">
            <v>0</v>
          </cell>
          <cell r="N3543">
            <v>1050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</row>
        <row r="3544">
          <cell r="A3544" t="str">
            <v>450197</v>
          </cell>
          <cell r="B3544" t="str">
            <v>1251</v>
          </cell>
          <cell r="C3544" t="str">
            <v>12</v>
          </cell>
          <cell r="D3544" t="str">
            <v>38</v>
          </cell>
          <cell r="E3544">
            <v>14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</row>
        <row r="3545">
          <cell r="A3545" t="str">
            <v>450197</v>
          </cell>
          <cell r="B3545" t="str">
            <v>1251</v>
          </cell>
          <cell r="C3545" t="str">
            <v>12</v>
          </cell>
          <cell r="D3545" t="str">
            <v>38</v>
          </cell>
          <cell r="E3545">
            <v>15</v>
          </cell>
          <cell r="G3545">
            <v>0</v>
          </cell>
          <cell r="H3545">
            <v>0</v>
          </cell>
          <cell r="I3545">
            <v>6988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6988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</row>
        <row r="3546">
          <cell r="A3546" t="str">
            <v>450197</v>
          </cell>
          <cell r="B3546" t="str">
            <v>1251</v>
          </cell>
          <cell r="C3546" t="str">
            <v>12</v>
          </cell>
          <cell r="D3546" t="str">
            <v>38</v>
          </cell>
          <cell r="E3546">
            <v>16</v>
          </cell>
          <cell r="G3546">
            <v>0</v>
          </cell>
          <cell r="H3546">
            <v>0</v>
          </cell>
          <cell r="I3546">
            <v>2293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2293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</row>
        <row r="3547">
          <cell r="A3547" t="str">
            <v>450197</v>
          </cell>
          <cell r="B3547" t="str">
            <v>1251</v>
          </cell>
          <cell r="C3547" t="str">
            <v>12</v>
          </cell>
          <cell r="D3547" t="str">
            <v>38</v>
          </cell>
          <cell r="E3547">
            <v>17</v>
          </cell>
          <cell r="G3547">
            <v>7953</v>
          </cell>
          <cell r="H3547">
            <v>0</v>
          </cell>
          <cell r="I3547">
            <v>62389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70342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</row>
        <row r="3548">
          <cell r="A3548" t="str">
            <v>450197</v>
          </cell>
          <cell r="B3548" t="str">
            <v>1251</v>
          </cell>
          <cell r="C3548" t="str">
            <v>12</v>
          </cell>
          <cell r="D3548" t="str">
            <v>38</v>
          </cell>
          <cell r="E3548">
            <v>18</v>
          </cell>
          <cell r="G3548">
            <v>7953</v>
          </cell>
          <cell r="H3548">
            <v>238</v>
          </cell>
          <cell r="I3548">
            <v>71828</v>
          </cell>
          <cell r="J3548">
            <v>1065</v>
          </cell>
          <cell r="K3548">
            <v>0</v>
          </cell>
          <cell r="L3548">
            <v>0</v>
          </cell>
          <cell r="M3548">
            <v>0</v>
          </cell>
          <cell r="N3548">
            <v>81084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</row>
        <row r="3549">
          <cell r="A3549" t="str">
            <v>450197</v>
          </cell>
          <cell r="B3549" t="str">
            <v>1251</v>
          </cell>
          <cell r="C3549" t="str">
            <v>12</v>
          </cell>
          <cell r="D3549" t="str">
            <v>38</v>
          </cell>
          <cell r="E3549">
            <v>19</v>
          </cell>
          <cell r="G3549">
            <v>7435</v>
          </cell>
          <cell r="H3549">
            <v>1094468</v>
          </cell>
          <cell r="I3549">
            <v>189253</v>
          </cell>
          <cell r="J3549">
            <v>31877</v>
          </cell>
          <cell r="K3549">
            <v>0</v>
          </cell>
          <cell r="L3549">
            <v>0</v>
          </cell>
          <cell r="M3549">
            <v>4714</v>
          </cell>
          <cell r="N3549">
            <v>1327747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</row>
        <row r="3550">
          <cell r="A3550" t="str">
            <v>450197</v>
          </cell>
          <cell r="B3550" t="str">
            <v>1251</v>
          </cell>
          <cell r="C3550" t="str">
            <v>12</v>
          </cell>
          <cell r="D3550" t="str">
            <v>38</v>
          </cell>
          <cell r="E3550">
            <v>20</v>
          </cell>
          <cell r="G3550">
            <v>14017</v>
          </cell>
          <cell r="H3550">
            <v>175207</v>
          </cell>
          <cell r="I3550">
            <v>171316</v>
          </cell>
          <cell r="J3550">
            <v>22388</v>
          </cell>
          <cell r="K3550">
            <v>0</v>
          </cell>
          <cell r="L3550">
            <v>0</v>
          </cell>
          <cell r="M3550">
            <v>3271</v>
          </cell>
          <cell r="N3550">
            <v>386199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</row>
        <row r="3551">
          <cell r="A3551" t="str">
            <v>450197</v>
          </cell>
          <cell r="B3551" t="str">
            <v>1251</v>
          </cell>
          <cell r="C3551" t="str">
            <v>12</v>
          </cell>
          <cell r="D3551" t="str">
            <v>38</v>
          </cell>
          <cell r="E3551">
            <v>21</v>
          </cell>
          <cell r="G3551">
            <v>906</v>
          </cell>
          <cell r="H3551">
            <v>14812</v>
          </cell>
          <cell r="I3551">
            <v>20948</v>
          </cell>
          <cell r="J3551">
            <v>1809</v>
          </cell>
          <cell r="K3551">
            <v>0</v>
          </cell>
          <cell r="L3551">
            <v>0</v>
          </cell>
          <cell r="M3551">
            <v>94</v>
          </cell>
          <cell r="N3551">
            <v>38569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</row>
        <row r="3552">
          <cell r="A3552" t="str">
            <v>450197</v>
          </cell>
          <cell r="B3552" t="str">
            <v>1251</v>
          </cell>
          <cell r="C3552" t="str">
            <v>12</v>
          </cell>
          <cell r="D3552" t="str">
            <v>38</v>
          </cell>
          <cell r="E3552">
            <v>22</v>
          </cell>
          <cell r="G3552">
            <v>7589</v>
          </cell>
          <cell r="H3552">
            <v>145</v>
          </cell>
          <cell r="I3552">
            <v>45264</v>
          </cell>
          <cell r="J3552">
            <v>173</v>
          </cell>
          <cell r="K3552">
            <v>0</v>
          </cell>
          <cell r="L3552">
            <v>0</v>
          </cell>
          <cell r="M3552">
            <v>0</v>
          </cell>
          <cell r="N3552">
            <v>53171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</row>
        <row r="3553">
          <cell r="A3553" t="str">
            <v>450197</v>
          </cell>
          <cell r="B3553" t="str">
            <v>1251</v>
          </cell>
          <cell r="C3553" t="str">
            <v>12</v>
          </cell>
          <cell r="D3553" t="str">
            <v>38</v>
          </cell>
          <cell r="E3553">
            <v>23</v>
          </cell>
          <cell r="G3553">
            <v>7334</v>
          </cell>
          <cell r="H3553">
            <v>189874</v>
          </cell>
          <cell r="I3553">
            <v>147000</v>
          </cell>
          <cell r="J3553">
            <v>24024</v>
          </cell>
          <cell r="K3553">
            <v>0</v>
          </cell>
          <cell r="L3553">
            <v>0</v>
          </cell>
          <cell r="M3553">
            <v>3365</v>
          </cell>
          <cell r="N3553">
            <v>371597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</row>
        <row r="3554">
          <cell r="A3554" t="str">
            <v>450197</v>
          </cell>
          <cell r="B3554" t="str">
            <v>1251</v>
          </cell>
          <cell r="C3554" t="str">
            <v>12</v>
          </cell>
          <cell r="D3554" t="str">
            <v>38</v>
          </cell>
          <cell r="E3554">
            <v>24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</row>
        <row r="3555">
          <cell r="A3555" t="str">
            <v>450197</v>
          </cell>
          <cell r="B3555" t="str">
            <v>1251</v>
          </cell>
          <cell r="C3555" t="str">
            <v>12</v>
          </cell>
          <cell r="D3555" t="str">
            <v>38</v>
          </cell>
          <cell r="E3555">
            <v>25</v>
          </cell>
          <cell r="G3555">
            <v>0</v>
          </cell>
          <cell r="H3555">
            <v>93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93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</row>
        <row r="3556">
          <cell r="A3556" t="str">
            <v>450197</v>
          </cell>
          <cell r="B3556" t="str">
            <v>1251</v>
          </cell>
          <cell r="C3556" t="str">
            <v>12</v>
          </cell>
          <cell r="D3556" t="str">
            <v>38</v>
          </cell>
          <cell r="E3556">
            <v>26</v>
          </cell>
          <cell r="G3556">
            <v>0</v>
          </cell>
          <cell r="H3556">
            <v>93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93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</row>
        <row r="3557">
          <cell r="A3557" t="str">
            <v>450197</v>
          </cell>
          <cell r="B3557" t="str">
            <v>1251</v>
          </cell>
          <cell r="C3557" t="str">
            <v>12</v>
          </cell>
          <cell r="D3557" t="str">
            <v>38</v>
          </cell>
          <cell r="E3557">
            <v>27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</row>
        <row r="3558">
          <cell r="A3558" t="str">
            <v>450197</v>
          </cell>
          <cell r="B3558" t="str">
            <v>1251</v>
          </cell>
          <cell r="C3558" t="str">
            <v>12</v>
          </cell>
          <cell r="D3558" t="str">
            <v>38</v>
          </cell>
          <cell r="E3558">
            <v>28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</row>
        <row r="3559">
          <cell r="A3559" t="str">
            <v>450197</v>
          </cell>
          <cell r="B3559" t="str">
            <v>1251</v>
          </cell>
          <cell r="C3559" t="str">
            <v>12</v>
          </cell>
          <cell r="D3559" t="str">
            <v>38</v>
          </cell>
          <cell r="E3559">
            <v>29</v>
          </cell>
          <cell r="G3559">
            <v>7334</v>
          </cell>
          <cell r="H3559">
            <v>189874</v>
          </cell>
          <cell r="I3559">
            <v>147000</v>
          </cell>
          <cell r="J3559">
            <v>24024</v>
          </cell>
          <cell r="K3559">
            <v>0</v>
          </cell>
          <cell r="L3559">
            <v>0</v>
          </cell>
          <cell r="M3559">
            <v>3365</v>
          </cell>
          <cell r="N3559">
            <v>371597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</row>
        <row r="3560">
          <cell r="A3560" t="str">
            <v>450197</v>
          </cell>
          <cell r="B3560" t="str">
            <v>1251</v>
          </cell>
          <cell r="C3560" t="str">
            <v>12</v>
          </cell>
          <cell r="D3560" t="str">
            <v>38</v>
          </cell>
          <cell r="E3560">
            <v>30</v>
          </cell>
          <cell r="G3560">
            <v>101</v>
          </cell>
          <cell r="H3560">
            <v>904594</v>
          </cell>
          <cell r="I3560">
            <v>42253</v>
          </cell>
          <cell r="J3560">
            <v>7853</v>
          </cell>
          <cell r="K3560">
            <v>0</v>
          </cell>
          <cell r="L3560">
            <v>0</v>
          </cell>
          <cell r="M3560">
            <v>1349</v>
          </cell>
          <cell r="N3560">
            <v>956150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</row>
        <row r="3561">
          <cell r="A3561" t="str">
            <v>450197</v>
          </cell>
          <cell r="B3561" t="str">
            <v>1251</v>
          </cell>
          <cell r="C3561" t="str">
            <v>12</v>
          </cell>
          <cell r="D3561" t="str">
            <v>38</v>
          </cell>
          <cell r="E3561">
            <v>31</v>
          </cell>
          <cell r="G3561">
            <v>7278</v>
          </cell>
          <cell r="H3561">
            <v>1803</v>
          </cell>
          <cell r="I3561">
            <v>117713</v>
          </cell>
          <cell r="J3561">
            <v>21789</v>
          </cell>
          <cell r="K3561">
            <v>0</v>
          </cell>
          <cell r="L3561">
            <v>0</v>
          </cell>
          <cell r="M3561">
            <v>0</v>
          </cell>
          <cell r="N3561">
            <v>148583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</row>
        <row r="3562">
          <cell r="A3562" t="str">
            <v>450197</v>
          </cell>
          <cell r="B3562" t="str">
            <v>1251</v>
          </cell>
          <cell r="C3562" t="str">
            <v>12</v>
          </cell>
          <cell r="D3562" t="str">
            <v>44</v>
          </cell>
          <cell r="E3562">
            <v>1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</row>
        <row r="3563">
          <cell r="A3563" t="str">
            <v>450197</v>
          </cell>
          <cell r="B3563" t="str">
            <v>1251</v>
          </cell>
          <cell r="C3563" t="str">
            <v>12</v>
          </cell>
          <cell r="D3563" t="str">
            <v>44</v>
          </cell>
          <cell r="E3563">
            <v>2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</row>
        <row r="3564">
          <cell r="A3564" t="str">
            <v>450197</v>
          </cell>
          <cell r="B3564" t="str">
            <v>1251</v>
          </cell>
          <cell r="C3564" t="str">
            <v>12</v>
          </cell>
          <cell r="D3564" t="str">
            <v>44</v>
          </cell>
          <cell r="E3564">
            <v>3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</row>
        <row r="3565">
          <cell r="A3565" t="str">
            <v>450197</v>
          </cell>
          <cell r="B3565" t="str">
            <v>1251</v>
          </cell>
          <cell r="C3565" t="str">
            <v>12</v>
          </cell>
          <cell r="D3565" t="str">
            <v>44</v>
          </cell>
          <cell r="E3565">
            <v>4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</row>
        <row r="3566">
          <cell r="A3566" t="str">
            <v>450197</v>
          </cell>
          <cell r="B3566" t="str">
            <v>1251</v>
          </cell>
          <cell r="C3566" t="str">
            <v>12</v>
          </cell>
          <cell r="D3566" t="str">
            <v>44</v>
          </cell>
          <cell r="E3566">
            <v>5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</row>
        <row r="3567">
          <cell r="A3567" t="str">
            <v>450197</v>
          </cell>
          <cell r="B3567" t="str">
            <v>1251</v>
          </cell>
          <cell r="C3567" t="str">
            <v>12</v>
          </cell>
          <cell r="D3567" t="str">
            <v>44</v>
          </cell>
          <cell r="E3567">
            <v>6</v>
          </cell>
          <cell r="G3567">
            <v>758</v>
          </cell>
          <cell r="H3567">
            <v>755</v>
          </cell>
          <cell r="I3567">
            <v>708</v>
          </cell>
          <cell r="J3567">
            <v>983</v>
          </cell>
          <cell r="K3567">
            <v>0</v>
          </cell>
          <cell r="L3567">
            <v>0</v>
          </cell>
          <cell r="M3567">
            <v>2446</v>
          </cell>
          <cell r="N3567">
            <v>3204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</row>
        <row r="3568">
          <cell r="A3568" t="str">
            <v>450197</v>
          </cell>
          <cell r="B3568" t="str">
            <v>1251</v>
          </cell>
          <cell r="C3568" t="str">
            <v>12</v>
          </cell>
          <cell r="D3568" t="str">
            <v>44</v>
          </cell>
          <cell r="E3568">
            <v>7</v>
          </cell>
          <cell r="G3568">
            <v>758</v>
          </cell>
          <cell r="H3568">
            <v>755</v>
          </cell>
          <cell r="I3568">
            <v>708</v>
          </cell>
          <cell r="J3568">
            <v>983</v>
          </cell>
          <cell r="K3568">
            <v>0</v>
          </cell>
          <cell r="L3568">
            <v>0</v>
          </cell>
          <cell r="M3568">
            <v>2446</v>
          </cell>
          <cell r="N3568">
            <v>3204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</row>
        <row r="3569">
          <cell r="A3569" t="str">
            <v>450197</v>
          </cell>
          <cell r="B3569" t="str">
            <v>1251</v>
          </cell>
          <cell r="C3569" t="str">
            <v>12</v>
          </cell>
          <cell r="D3569" t="str">
            <v>53</v>
          </cell>
          <cell r="E3569">
            <v>1</v>
          </cell>
          <cell r="G3569">
            <v>7648</v>
          </cell>
          <cell r="H3569">
            <v>300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581</v>
          </cell>
          <cell r="U3569">
            <v>0</v>
          </cell>
          <cell r="V3569">
            <v>0</v>
          </cell>
          <cell r="W3569">
            <v>0</v>
          </cell>
        </row>
        <row r="3570">
          <cell r="A3570" t="str">
            <v>450197</v>
          </cell>
          <cell r="B3570" t="str">
            <v>1251</v>
          </cell>
          <cell r="C3570" t="str">
            <v>12</v>
          </cell>
          <cell r="D3570" t="str">
            <v>53</v>
          </cell>
          <cell r="E3570">
            <v>15</v>
          </cell>
          <cell r="G3570">
            <v>68</v>
          </cell>
          <cell r="H3570">
            <v>0</v>
          </cell>
          <cell r="I3570">
            <v>72871</v>
          </cell>
          <cell r="J3570">
            <v>60770</v>
          </cell>
          <cell r="K3570">
            <v>655240</v>
          </cell>
          <cell r="L3570">
            <v>58311</v>
          </cell>
          <cell r="M3570">
            <v>20791</v>
          </cell>
          <cell r="N3570">
            <v>17623</v>
          </cell>
          <cell r="O3570">
            <v>18710</v>
          </cell>
          <cell r="P3570">
            <v>16910</v>
          </cell>
          <cell r="Q3570">
            <v>2130</v>
          </cell>
          <cell r="R3570">
            <v>1823</v>
          </cell>
          <cell r="S3570">
            <v>1913</v>
          </cell>
          <cell r="T3570">
            <v>1749</v>
          </cell>
          <cell r="U3570">
            <v>0</v>
          </cell>
          <cell r="V3570">
            <v>0</v>
          </cell>
          <cell r="W3570">
            <v>0</v>
          </cell>
        </row>
        <row r="3571">
          <cell r="A3571" t="str">
            <v>450197</v>
          </cell>
          <cell r="B3571" t="str">
            <v>1251</v>
          </cell>
          <cell r="C3571" t="str">
            <v>12</v>
          </cell>
          <cell r="D3571" t="str">
            <v>53</v>
          </cell>
          <cell r="E3571">
            <v>29</v>
          </cell>
          <cell r="G3571">
            <v>932</v>
          </cell>
          <cell r="H3571">
            <v>894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206336</v>
          </cell>
          <cell r="S3571">
            <v>9073</v>
          </cell>
          <cell r="T3571">
            <v>90966</v>
          </cell>
          <cell r="U3571">
            <v>0</v>
          </cell>
          <cell r="V3571">
            <v>0</v>
          </cell>
          <cell r="W3571">
            <v>0</v>
          </cell>
        </row>
        <row r="3572">
          <cell r="A3572" t="str">
            <v>450197</v>
          </cell>
          <cell r="B3572" t="str">
            <v>1251</v>
          </cell>
          <cell r="C3572" t="str">
            <v>12</v>
          </cell>
          <cell r="D3572" t="str">
            <v>53</v>
          </cell>
          <cell r="E3572">
            <v>43</v>
          </cell>
          <cell r="G3572">
            <v>101055</v>
          </cell>
          <cell r="H3572">
            <v>5242</v>
          </cell>
          <cell r="I3572">
            <v>23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</row>
        <row r="3573">
          <cell r="A3573" t="str">
            <v>450197</v>
          </cell>
          <cell r="B3573" t="str">
            <v>1251</v>
          </cell>
          <cell r="C3573" t="str">
            <v>12</v>
          </cell>
          <cell r="D3573" t="str">
            <v>53</v>
          </cell>
          <cell r="E3573">
            <v>57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</row>
        <row r="3574">
          <cell r="A3574" t="str">
            <v>450197</v>
          </cell>
          <cell r="B3574" t="str">
            <v>1251</v>
          </cell>
          <cell r="C3574" t="str">
            <v>12</v>
          </cell>
          <cell r="D3574" t="str">
            <v>53</v>
          </cell>
          <cell r="E3574">
            <v>71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</row>
        <row r="3575">
          <cell r="A3575" t="str">
            <v>450197</v>
          </cell>
          <cell r="B3575" t="str">
            <v>1251</v>
          </cell>
          <cell r="C3575" t="str">
            <v>12</v>
          </cell>
          <cell r="D3575" t="str">
            <v>56</v>
          </cell>
          <cell r="E3575">
            <v>1</v>
          </cell>
          <cell r="G3575">
            <v>152849</v>
          </cell>
          <cell r="H3575">
            <v>2989</v>
          </cell>
          <cell r="I3575">
            <v>0</v>
          </cell>
          <cell r="J3575">
            <v>52555</v>
          </cell>
          <cell r="K3575">
            <v>3398</v>
          </cell>
          <cell r="L3575">
            <v>0</v>
          </cell>
          <cell r="M3575">
            <v>13566</v>
          </cell>
          <cell r="N3575">
            <v>3226</v>
          </cell>
          <cell r="O3575">
            <v>0</v>
          </cell>
          <cell r="P3575">
            <v>15748</v>
          </cell>
          <cell r="Q3575">
            <v>0</v>
          </cell>
          <cell r="R3575">
            <v>0</v>
          </cell>
          <cell r="S3575">
            <v>12603</v>
          </cell>
          <cell r="T3575">
            <v>17979</v>
          </cell>
          <cell r="U3575">
            <v>0</v>
          </cell>
          <cell r="V3575">
            <v>0</v>
          </cell>
          <cell r="W3575">
            <v>0</v>
          </cell>
        </row>
        <row r="3576">
          <cell r="A3576" t="str">
            <v>450197</v>
          </cell>
          <cell r="B3576" t="str">
            <v>1251</v>
          </cell>
          <cell r="C3576" t="str">
            <v>12</v>
          </cell>
          <cell r="D3576" t="str">
            <v>56</v>
          </cell>
          <cell r="E3576">
            <v>6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247321</v>
          </cell>
          <cell r="Q3576">
            <v>27592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</row>
        <row r="3577">
          <cell r="A3577" t="str">
            <v>450197</v>
          </cell>
          <cell r="B3577" t="str">
            <v>1251</v>
          </cell>
          <cell r="C3577" t="str">
            <v>12</v>
          </cell>
          <cell r="D3577" t="str">
            <v>57</v>
          </cell>
          <cell r="E3577">
            <v>1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</row>
        <row r="3578">
          <cell r="A3578" t="str">
            <v>450197</v>
          </cell>
          <cell r="B3578" t="str">
            <v>1251</v>
          </cell>
          <cell r="C3578" t="str">
            <v>12</v>
          </cell>
          <cell r="D3578" t="str">
            <v>57</v>
          </cell>
          <cell r="E3578">
            <v>3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</row>
        <row r="3579">
          <cell r="A3579" t="str">
            <v>450197</v>
          </cell>
          <cell r="B3579" t="str">
            <v>1251</v>
          </cell>
          <cell r="C3579" t="str">
            <v>12</v>
          </cell>
          <cell r="D3579" t="str">
            <v>57</v>
          </cell>
          <cell r="E3579">
            <v>5</v>
          </cell>
          <cell r="G3579">
            <v>66</v>
          </cell>
          <cell r="H3579">
            <v>0</v>
          </cell>
          <cell r="I3579">
            <v>0</v>
          </cell>
          <cell r="J3579">
            <v>0</v>
          </cell>
          <cell r="K3579">
            <v>41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</row>
        <row r="3580">
          <cell r="A3580" t="str">
            <v>450197</v>
          </cell>
          <cell r="B3580" t="str">
            <v>1251</v>
          </cell>
          <cell r="C3580" t="str">
            <v>12</v>
          </cell>
          <cell r="D3580" t="str">
            <v>57</v>
          </cell>
          <cell r="E3580">
            <v>7</v>
          </cell>
          <cell r="G3580">
            <v>66</v>
          </cell>
          <cell r="H3580">
            <v>0</v>
          </cell>
          <cell r="I3580">
            <v>0</v>
          </cell>
          <cell r="J3580">
            <v>0</v>
          </cell>
          <cell r="K3580">
            <v>41</v>
          </cell>
          <cell r="L3580">
            <v>0</v>
          </cell>
          <cell r="M3580">
            <v>2949</v>
          </cell>
          <cell r="N3580">
            <v>0</v>
          </cell>
          <cell r="O3580">
            <v>0</v>
          </cell>
          <cell r="P3580">
            <v>0</v>
          </cell>
          <cell r="Q3580">
            <v>2919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</row>
        <row r="3581">
          <cell r="A3581" t="str">
            <v>450197</v>
          </cell>
          <cell r="B3581" t="str">
            <v>1251</v>
          </cell>
          <cell r="C3581" t="str">
            <v>12</v>
          </cell>
          <cell r="D3581" t="str">
            <v>57</v>
          </cell>
          <cell r="E3581">
            <v>9</v>
          </cell>
          <cell r="G3581">
            <v>1279</v>
          </cell>
          <cell r="H3581">
            <v>202</v>
          </cell>
          <cell r="I3581">
            <v>0</v>
          </cell>
          <cell r="J3581">
            <v>0</v>
          </cell>
          <cell r="K3581">
            <v>3384</v>
          </cell>
          <cell r="L3581">
            <v>202</v>
          </cell>
          <cell r="M3581">
            <v>158</v>
          </cell>
          <cell r="N3581">
            <v>0</v>
          </cell>
          <cell r="O3581">
            <v>0</v>
          </cell>
          <cell r="P3581">
            <v>0</v>
          </cell>
          <cell r="Q3581">
            <v>379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</row>
        <row r="3582">
          <cell r="A3582" t="str">
            <v>450197</v>
          </cell>
          <cell r="B3582" t="str">
            <v>1251</v>
          </cell>
          <cell r="C3582" t="str">
            <v>12</v>
          </cell>
          <cell r="D3582" t="str">
            <v>57</v>
          </cell>
          <cell r="E3582">
            <v>11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</row>
        <row r="3583">
          <cell r="A3583" t="str">
            <v>450197</v>
          </cell>
          <cell r="B3583" t="str">
            <v>1251</v>
          </cell>
          <cell r="C3583" t="str">
            <v>12</v>
          </cell>
          <cell r="D3583" t="str">
            <v>57</v>
          </cell>
          <cell r="E3583">
            <v>13</v>
          </cell>
          <cell r="G3583">
            <v>19</v>
          </cell>
          <cell r="H3583">
            <v>0</v>
          </cell>
          <cell r="I3583">
            <v>0</v>
          </cell>
          <cell r="J3583">
            <v>0</v>
          </cell>
          <cell r="K3583">
            <v>13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</row>
        <row r="3584">
          <cell r="A3584" t="str">
            <v>450197</v>
          </cell>
          <cell r="B3584" t="str">
            <v>1251</v>
          </cell>
          <cell r="C3584" t="str">
            <v>12</v>
          </cell>
          <cell r="D3584" t="str">
            <v>57</v>
          </cell>
          <cell r="E3584">
            <v>15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4405</v>
          </cell>
          <cell r="N3584">
            <v>202</v>
          </cell>
          <cell r="O3584">
            <v>0</v>
          </cell>
          <cell r="P3584">
            <v>0</v>
          </cell>
          <cell r="Q3584">
            <v>6695</v>
          </cell>
          <cell r="R3584">
            <v>202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</row>
        <row r="3585">
          <cell r="A3585" t="str">
            <v>450197</v>
          </cell>
          <cell r="B3585" t="str">
            <v>1251</v>
          </cell>
          <cell r="C3585" t="str">
            <v>12</v>
          </cell>
          <cell r="D3585" t="str">
            <v>57</v>
          </cell>
          <cell r="E3585">
            <v>17</v>
          </cell>
          <cell r="G3585">
            <v>4471</v>
          </cell>
          <cell r="H3585">
            <v>202</v>
          </cell>
          <cell r="I3585">
            <v>0</v>
          </cell>
          <cell r="J3585">
            <v>0</v>
          </cell>
          <cell r="K3585">
            <v>6736</v>
          </cell>
          <cell r="L3585">
            <v>202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</row>
        <row r="3586">
          <cell r="A3586" t="str">
            <v>450197</v>
          </cell>
          <cell r="B3586" t="str">
            <v>1251</v>
          </cell>
          <cell r="C3586" t="str">
            <v>12</v>
          </cell>
          <cell r="D3586" t="str">
            <v>58</v>
          </cell>
          <cell r="E3586">
            <v>1</v>
          </cell>
          <cell r="G3586">
            <v>66</v>
          </cell>
          <cell r="H3586">
            <v>0</v>
          </cell>
          <cell r="I3586">
            <v>0</v>
          </cell>
          <cell r="J3586">
            <v>0</v>
          </cell>
          <cell r="K3586">
            <v>66</v>
          </cell>
          <cell r="L3586">
            <v>0</v>
          </cell>
          <cell r="M3586">
            <v>25</v>
          </cell>
          <cell r="N3586">
            <v>0</v>
          </cell>
          <cell r="O3586">
            <v>41</v>
          </cell>
          <cell r="P3586">
            <v>0</v>
          </cell>
          <cell r="Q3586">
            <v>41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</row>
        <row r="3587">
          <cell r="A3587" t="str">
            <v>450197</v>
          </cell>
          <cell r="B3587" t="str">
            <v>1251</v>
          </cell>
          <cell r="C3587" t="str">
            <v>12</v>
          </cell>
          <cell r="D3587" t="str">
            <v>58</v>
          </cell>
          <cell r="E3587">
            <v>2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</row>
        <row r="3588">
          <cell r="A3588" t="str">
            <v>450197</v>
          </cell>
          <cell r="B3588" t="str">
            <v>1251</v>
          </cell>
          <cell r="C3588" t="str">
            <v>12</v>
          </cell>
          <cell r="D3588" t="str">
            <v>58</v>
          </cell>
          <cell r="E3588">
            <v>3</v>
          </cell>
          <cell r="G3588">
            <v>1235</v>
          </cell>
          <cell r="H3588">
            <v>0</v>
          </cell>
          <cell r="I3588">
            <v>79727</v>
          </cell>
          <cell r="J3588">
            <v>0</v>
          </cell>
          <cell r="K3588">
            <v>80962</v>
          </cell>
          <cell r="L3588">
            <v>0</v>
          </cell>
          <cell r="M3588">
            <v>983</v>
          </cell>
          <cell r="N3588">
            <v>76418</v>
          </cell>
          <cell r="O3588">
            <v>252</v>
          </cell>
          <cell r="P3588">
            <v>3309</v>
          </cell>
          <cell r="Q3588">
            <v>3561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</row>
        <row r="3589">
          <cell r="A3589" t="str">
            <v>450197</v>
          </cell>
          <cell r="B3589" t="str">
            <v>1251</v>
          </cell>
          <cell r="C3589" t="str">
            <v>12</v>
          </cell>
          <cell r="D3589" t="str">
            <v>58</v>
          </cell>
          <cell r="E3589">
            <v>4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</row>
        <row r="3590">
          <cell r="A3590" t="str">
            <v>450197</v>
          </cell>
          <cell r="B3590" t="str">
            <v>1251</v>
          </cell>
          <cell r="C3590" t="str">
            <v>12</v>
          </cell>
          <cell r="D3590" t="str">
            <v>58</v>
          </cell>
          <cell r="E3590">
            <v>5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</row>
        <row r="3591">
          <cell r="A3591" t="str">
            <v>450197</v>
          </cell>
          <cell r="B3591" t="str">
            <v>1251</v>
          </cell>
          <cell r="C3591" t="str">
            <v>12</v>
          </cell>
          <cell r="D3591" t="str">
            <v>58</v>
          </cell>
          <cell r="E3591">
            <v>6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</row>
        <row r="3592">
          <cell r="A3592" t="str">
            <v>450197</v>
          </cell>
          <cell r="B3592" t="str">
            <v>1251</v>
          </cell>
          <cell r="C3592" t="str">
            <v>12</v>
          </cell>
          <cell r="D3592" t="str">
            <v>58</v>
          </cell>
          <cell r="E3592">
            <v>7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</row>
        <row r="3593">
          <cell r="A3593" t="str">
            <v>450197</v>
          </cell>
          <cell r="B3593" t="str">
            <v>1251</v>
          </cell>
          <cell r="C3593" t="str">
            <v>12</v>
          </cell>
          <cell r="D3593" t="str">
            <v>58</v>
          </cell>
          <cell r="E3593">
            <v>8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</row>
        <row r="3594">
          <cell r="A3594" t="str">
            <v>450197</v>
          </cell>
          <cell r="B3594" t="str">
            <v>1251</v>
          </cell>
          <cell r="C3594" t="str">
            <v>12</v>
          </cell>
          <cell r="D3594" t="str">
            <v>58</v>
          </cell>
          <cell r="E3594">
            <v>9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</row>
        <row r="3595">
          <cell r="A3595" t="str">
            <v>450197</v>
          </cell>
          <cell r="B3595" t="str">
            <v>1251</v>
          </cell>
          <cell r="C3595" t="str">
            <v>12</v>
          </cell>
          <cell r="D3595" t="str">
            <v>58</v>
          </cell>
          <cell r="E3595">
            <v>10</v>
          </cell>
          <cell r="G3595">
            <v>19</v>
          </cell>
          <cell r="H3595">
            <v>0</v>
          </cell>
          <cell r="I3595">
            <v>0</v>
          </cell>
          <cell r="J3595">
            <v>0</v>
          </cell>
          <cell r="K3595">
            <v>19</v>
          </cell>
          <cell r="L3595">
            <v>0</v>
          </cell>
          <cell r="M3595">
            <v>6</v>
          </cell>
          <cell r="N3595">
            <v>0</v>
          </cell>
          <cell r="O3595">
            <v>13</v>
          </cell>
          <cell r="P3595">
            <v>0</v>
          </cell>
          <cell r="Q3595">
            <v>13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</row>
        <row r="3596">
          <cell r="A3596" t="str">
            <v>450197</v>
          </cell>
          <cell r="B3596" t="str">
            <v>1251</v>
          </cell>
          <cell r="C3596" t="str">
            <v>12</v>
          </cell>
          <cell r="D3596" t="str">
            <v>58</v>
          </cell>
          <cell r="E3596">
            <v>11</v>
          </cell>
          <cell r="G3596">
            <v>1320</v>
          </cell>
          <cell r="H3596">
            <v>0</v>
          </cell>
          <cell r="I3596">
            <v>79727</v>
          </cell>
          <cell r="J3596">
            <v>0</v>
          </cell>
          <cell r="K3596">
            <v>81047</v>
          </cell>
          <cell r="L3596">
            <v>0</v>
          </cell>
          <cell r="M3596">
            <v>1014</v>
          </cell>
          <cell r="N3596">
            <v>76418</v>
          </cell>
          <cell r="O3596">
            <v>306</v>
          </cell>
          <cell r="P3596">
            <v>3309</v>
          </cell>
          <cell r="Q3596">
            <v>3615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</row>
        <row r="3597">
          <cell r="A3597" t="str">
            <v>450197</v>
          </cell>
          <cell r="B3597" t="str">
            <v>1251</v>
          </cell>
          <cell r="C3597" t="str">
            <v>12</v>
          </cell>
          <cell r="D3597" t="str">
            <v>59</v>
          </cell>
          <cell r="E3597">
            <v>1</v>
          </cell>
          <cell r="G3597">
            <v>3074</v>
          </cell>
          <cell r="H3597">
            <v>0</v>
          </cell>
          <cell r="I3597">
            <v>0</v>
          </cell>
          <cell r="J3597">
            <v>0</v>
          </cell>
          <cell r="K3597">
            <v>3074</v>
          </cell>
          <cell r="L3597">
            <v>0</v>
          </cell>
          <cell r="M3597">
            <v>628</v>
          </cell>
          <cell r="N3597">
            <v>0</v>
          </cell>
          <cell r="O3597">
            <v>2446</v>
          </cell>
          <cell r="P3597">
            <v>0</v>
          </cell>
          <cell r="Q3597">
            <v>2446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</row>
        <row r="3598">
          <cell r="A3598" t="str">
            <v>450197</v>
          </cell>
          <cell r="B3598" t="str">
            <v>1251</v>
          </cell>
          <cell r="C3598" t="str">
            <v>12</v>
          </cell>
          <cell r="D3598" t="str">
            <v>59</v>
          </cell>
          <cell r="E3598">
            <v>2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</row>
        <row r="3599">
          <cell r="A3599" t="str">
            <v>450197</v>
          </cell>
          <cell r="B3599" t="str">
            <v>1251</v>
          </cell>
          <cell r="C3599" t="str">
            <v>12</v>
          </cell>
          <cell r="D3599" t="str">
            <v>59</v>
          </cell>
          <cell r="E3599">
            <v>3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</row>
        <row r="3600">
          <cell r="A3600" t="str">
            <v>450197</v>
          </cell>
          <cell r="B3600" t="str">
            <v>1251</v>
          </cell>
          <cell r="C3600" t="str">
            <v>12</v>
          </cell>
          <cell r="D3600" t="str">
            <v>59</v>
          </cell>
          <cell r="E3600">
            <v>4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</row>
        <row r="3601">
          <cell r="A3601" t="str">
            <v>450197</v>
          </cell>
          <cell r="B3601" t="str">
            <v>1251</v>
          </cell>
          <cell r="C3601" t="str">
            <v>12</v>
          </cell>
          <cell r="D3601" t="str">
            <v>59</v>
          </cell>
          <cell r="E3601">
            <v>5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</row>
        <row r="3602">
          <cell r="A3602" t="str">
            <v>450197</v>
          </cell>
          <cell r="B3602" t="str">
            <v>1251</v>
          </cell>
          <cell r="C3602" t="str">
            <v>12</v>
          </cell>
          <cell r="D3602" t="str">
            <v>59</v>
          </cell>
          <cell r="E3602">
            <v>6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</row>
        <row r="3603">
          <cell r="A3603" t="str">
            <v>450197</v>
          </cell>
          <cell r="B3603" t="str">
            <v>1251</v>
          </cell>
          <cell r="C3603" t="str">
            <v>12</v>
          </cell>
          <cell r="D3603" t="str">
            <v>59</v>
          </cell>
          <cell r="E3603">
            <v>7</v>
          </cell>
          <cell r="G3603">
            <v>3074</v>
          </cell>
          <cell r="H3603">
            <v>0</v>
          </cell>
          <cell r="I3603">
            <v>0</v>
          </cell>
          <cell r="J3603">
            <v>0</v>
          </cell>
          <cell r="K3603">
            <v>3074</v>
          </cell>
          <cell r="L3603">
            <v>0</v>
          </cell>
          <cell r="M3603">
            <v>628</v>
          </cell>
          <cell r="N3603">
            <v>0</v>
          </cell>
          <cell r="O3603">
            <v>2446</v>
          </cell>
          <cell r="P3603">
            <v>0</v>
          </cell>
          <cell r="Q3603">
            <v>2446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</row>
        <row r="3604">
          <cell r="A3604" t="str">
            <v>450197</v>
          </cell>
          <cell r="B3604" t="str">
            <v>1251</v>
          </cell>
          <cell r="C3604" t="str">
            <v>12</v>
          </cell>
          <cell r="D3604" t="str">
            <v>59</v>
          </cell>
          <cell r="E3604">
            <v>8</v>
          </cell>
          <cell r="G3604">
            <v>14882</v>
          </cell>
          <cell r="H3604">
            <v>0</v>
          </cell>
          <cell r="I3604">
            <v>311201</v>
          </cell>
          <cell r="J3604">
            <v>0</v>
          </cell>
          <cell r="K3604">
            <v>326083</v>
          </cell>
          <cell r="L3604">
            <v>0</v>
          </cell>
          <cell r="M3604">
            <v>14882</v>
          </cell>
          <cell r="N3604">
            <v>301255</v>
          </cell>
          <cell r="O3604">
            <v>0</v>
          </cell>
          <cell r="P3604">
            <v>9946</v>
          </cell>
          <cell r="Q3604">
            <v>9946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</row>
        <row r="3605">
          <cell r="A3605" t="str">
            <v>450197</v>
          </cell>
          <cell r="B3605" t="str">
            <v>1251</v>
          </cell>
          <cell r="C3605" t="str">
            <v>12</v>
          </cell>
          <cell r="D3605" t="str">
            <v>59</v>
          </cell>
          <cell r="E3605">
            <v>9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</row>
        <row r="3606">
          <cell r="A3606" t="str">
            <v>450197</v>
          </cell>
          <cell r="B3606" t="str">
            <v>1251</v>
          </cell>
          <cell r="C3606" t="str">
            <v>12</v>
          </cell>
          <cell r="D3606" t="str">
            <v>59</v>
          </cell>
          <cell r="E3606">
            <v>10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</row>
        <row r="3607">
          <cell r="A3607" t="str">
            <v>450197</v>
          </cell>
          <cell r="B3607" t="str">
            <v>1251</v>
          </cell>
          <cell r="C3607" t="str">
            <v>12</v>
          </cell>
          <cell r="D3607" t="str">
            <v>59</v>
          </cell>
          <cell r="E3607">
            <v>11</v>
          </cell>
          <cell r="G3607">
            <v>14001</v>
          </cell>
          <cell r="H3607">
            <v>0</v>
          </cell>
          <cell r="I3607">
            <v>310279</v>
          </cell>
          <cell r="J3607">
            <v>0</v>
          </cell>
          <cell r="K3607">
            <v>324280</v>
          </cell>
          <cell r="L3607">
            <v>0</v>
          </cell>
          <cell r="M3607">
            <v>14001</v>
          </cell>
          <cell r="N3607">
            <v>301255</v>
          </cell>
          <cell r="O3607">
            <v>0</v>
          </cell>
          <cell r="P3607">
            <v>9024</v>
          </cell>
          <cell r="Q3607">
            <v>9024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</row>
        <row r="3608">
          <cell r="A3608" t="str">
            <v>450197</v>
          </cell>
          <cell r="B3608" t="str">
            <v>1251</v>
          </cell>
          <cell r="C3608" t="str">
            <v>12</v>
          </cell>
          <cell r="D3608" t="str">
            <v>59</v>
          </cell>
          <cell r="E3608">
            <v>12</v>
          </cell>
          <cell r="G3608">
            <v>60</v>
          </cell>
          <cell r="H3608">
            <v>0</v>
          </cell>
          <cell r="I3608">
            <v>18959</v>
          </cell>
          <cell r="J3608">
            <v>0</v>
          </cell>
          <cell r="K3608">
            <v>19019</v>
          </cell>
          <cell r="L3608">
            <v>0</v>
          </cell>
          <cell r="M3608">
            <v>60</v>
          </cell>
          <cell r="N3608">
            <v>18959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</row>
        <row r="3609">
          <cell r="A3609" t="str">
            <v>450197</v>
          </cell>
          <cell r="B3609" t="str">
            <v>1251</v>
          </cell>
          <cell r="C3609" t="str">
            <v>12</v>
          </cell>
          <cell r="D3609" t="str">
            <v>59</v>
          </cell>
          <cell r="E3609">
            <v>13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</row>
        <row r="3610">
          <cell r="A3610" t="str">
            <v>450197</v>
          </cell>
          <cell r="B3610" t="str">
            <v>1251</v>
          </cell>
          <cell r="C3610" t="str">
            <v>12</v>
          </cell>
          <cell r="D3610" t="str">
            <v>59</v>
          </cell>
          <cell r="E3610">
            <v>14</v>
          </cell>
          <cell r="G3610">
            <v>3517</v>
          </cell>
          <cell r="H3610">
            <v>0</v>
          </cell>
          <cell r="I3610">
            <v>148560</v>
          </cell>
          <cell r="J3610">
            <v>0</v>
          </cell>
          <cell r="K3610">
            <v>152077</v>
          </cell>
          <cell r="L3610">
            <v>0</v>
          </cell>
          <cell r="M3610">
            <v>3517</v>
          </cell>
          <cell r="N3610">
            <v>145008</v>
          </cell>
          <cell r="O3610">
            <v>0</v>
          </cell>
          <cell r="P3610">
            <v>3552</v>
          </cell>
          <cell r="Q3610">
            <v>3552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</row>
        <row r="3611">
          <cell r="A3611" t="str">
            <v>450197</v>
          </cell>
          <cell r="B3611" t="str">
            <v>1251</v>
          </cell>
          <cell r="C3611" t="str">
            <v>12</v>
          </cell>
          <cell r="D3611" t="str">
            <v>59</v>
          </cell>
          <cell r="E3611">
            <v>15</v>
          </cell>
          <cell r="G3611">
            <v>10424</v>
          </cell>
          <cell r="H3611">
            <v>0</v>
          </cell>
          <cell r="I3611">
            <v>142760</v>
          </cell>
          <cell r="J3611">
            <v>0</v>
          </cell>
          <cell r="K3611">
            <v>153184</v>
          </cell>
          <cell r="L3611">
            <v>0</v>
          </cell>
          <cell r="M3611">
            <v>10424</v>
          </cell>
          <cell r="N3611">
            <v>137288</v>
          </cell>
          <cell r="O3611">
            <v>0</v>
          </cell>
          <cell r="P3611">
            <v>5472</v>
          </cell>
          <cell r="Q3611">
            <v>5472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</row>
        <row r="3612">
          <cell r="A3612" t="str">
            <v>450197</v>
          </cell>
          <cell r="B3612" t="str">
            <v>1251</v>
          </cell>
          <cell r="C3612" t="str">
            <v>12</v>
          </cell>
          <cell r="D3612" t="str">
            <v>59</v>
          </cell>
          <cell r="E3612">
            <v>16</v>
          </cell>
          <cell r="G3612">
            <v>881</v>
          </cell>
          <cell r="H3612">
            <v>0</v>
          </cell>
          <cell r="I3612">
            <v>922</v>
          </cell>
          <cell r="J3612">
            <v>0</v>
          </cell>
          <cell r="K3612">
            <v>1803</v>
          </cell>
          <cell r="L3612">
            <v>0</v>
          </cell>
          <cell r="M3612">
            <v>881</v>
          </cell>
          <cell r="N3612">
            <v>0</v>
          </cell>
          <cell r="O3612">
            <v>0</v>
          </cell>
          <cell r="P3612">
            <v>922</v>
          </cell>
          <cell r="Q3612">
            <v>922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</row>
        <row r="3613">
          <cell r="A3613" t="str">
            <v>450197</v>
          </cell>
          <cell r="B3613" t="str">
            <v>1251</v>
          </cell>
          <cell r="C3613" t="str">
            <v>12</v>
          </cell>
          <cell r="D3613" t="str">
            <v>59</v>
          </cell>
          <cell r="E3613">
            <v>17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</row>
        <row r="3614">
          <cell r="A3614" t="str">
            <v>450197</v>
          </cell>
          <cell r="B3614" t="str">
            <v>1251</v>
          </cell>
          <cell r="C3614" t="str">
            <v>12</v>
          </cell>
          <cell r="D3614" t="str">
            <v>59</v>
          </cell>
          <cell r="E3614">
            <v>18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</row>
        <row r="3615">
          <cell r="A3615" t="str">
            <v>450197</v>
          </cell>
          <cell r="B3615" t="str">
            <v>1251</v>
          </cell>
          <cell r="C3615" t="str">
            <v>12</v>
          </cell>
          <cell r="D3615" t="str">
            <v>59</v>
          </cell>
          <cell r="E3615">
            <v>19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</row>
        <row r="3616">
          <cell r="A3616" t="str">
            <v>450197</v>
          </cell>
          <cell r="B3616" t="str">
            <v>1251</v>
          </cell>
          <cell r="C3616" t="str">
            <v>12</v>
          </cell>
          <cell r="D3616" t="str">
            <v>59</v>
          </cell>
          <cell r="E3616">
            <v>20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</row>
        <row r="3617">
          <cell r="A3617" t="str">
            <v>450197</v>
          </cell>
          <cell r="B3617" t="str">
            <v>1251</v>
          </cell>
          <cell r="C3617" t="str">
            <v>12</v>
          </cell>
          <cell r="D3617" t="str">
            <v>59</v>
          </cell>
          <cell r="E3617">
            <v>21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</row>
        <row r="3618">
          <cell r="A3618" t="str">
            <v>450197</v>
          </cell>
          <cell r="B3618" t="str">
            <v>1251</v>
          </cell>
          <cell r="C3618" t="str">
            <v>12</v>
          </cell>
          <cell r="D3618" t="str">
            <v>59</v>
          </cell>
          <cell r="E3618">
            <v>22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</row>
        <row r="3619">
          <cell r="A3619" t="str">
            <v>450197</v>
          </cell>
          <cell r="B3619" t="str">
            <v>1251</v>
          </cell>
          <cell r="C3619" t="str">
            <v>12</v>
          </cell>
          <cell r="D3619" t="str">
            <v>59</v>
          </cell>
          <cell r="E3619">
            <v>23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</row>
        <row r="3620">
          <cell r="A3620" t="str">
            <v>450197</v>
          </cell>
          <cell r="B3620" t="str">
            <v>1251</v>
          </cell>
          <cell r="C3620" t="str">
            <v>12</v>
          </cell>
          <cell r="D3620" t="str">
            <v>59</v>
          </cell>
          <cell r="E3620">
            <v>24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</row>
        <row r="3621">
          <cell r="A3621" t="str">
            <v>450197</v>
          </cell>
          <cell r="B3621" t="str">
            <v>1251</v>
          </cell>
          <cell r="C3621" t="str">
            <v>12</v>
          </cell>
          <cell r="D3621" t="str">
            <v>59</v>
          </cell>
          <cell r="E3621">
            <v>25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</row>
        <row r="3622">
          <cell r="A3622" t="str">
            <v>450197</v>
          </cell>
          <cell r="B3622" t="str">
            <v>1251</v>
          </cell>
          <cell r="C3622" t="str">
            <v>12</v>
          </cell>
          <cell r="D3622" t="str">
            <v>59</v>
          </cell>
          <cell r="E3622">
            <v>26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</row>
        <row r="3623">
          <cell r="A3623" t="str">
            <v>450197</v>
          </cell>
          <cell r="B3623" t="str">
            <v>1251</v>
          </cell>
          <cell r="C3623" t="str">
            <v>12</v>
          </cell>
          <cell r="D3623" t="str">
            <v>59</v>
          </cell>
          <cell r="E3623">
            <v>27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</row>
        <row r="3624">
          <cell r="A3624" t="str">
            <v>450197</v>
          </cell>
          <cell r="B3624" t="str">
            <v>1251</v>
          </cell>
          <cell r="C3624" t="str">
            <v>12</v>
          </cell>
          <cell r="D3624" t="str">
            <v>59</v>
          </cell>
          <cell r="E3624">
            <v>28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</row>
        <row r="3625">
          <cell r="A3625" t="str">
            <v>450197</v>
          </cell>
          <cell r="B3625" t="str">
            <v>1251</v>
          </cell>
          <cell r="C3625" t="str">
            <v>12</v>
          </cell>
          <cell r="D3625" t="str">
            <v>59</v>
          </cell>
          <cell r="E3625">
            <v>29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</row>
        <row r="3626">
          <cell r="A3626" t="str">
            <v>450197</v>
          </cell>
          <cell r="B3626" t="str">
            <v>1251</v>
          </cell>
          <cell r="C3626" t="str">
            <v>12</v>
          </cell>
          <cell r="D3626" t="str">
            <v>59</v>
          </cell>
          <cell r="E3626">
            <v>30</v>
          </cell>
          <cell r="G3626">
            <v>643</v>
          </cell>
          <cell r="H3626">
            <v>0</v>
          </cell>
          <cell r="I3626">
            <v>758</v>
          </cell>
          <cell r="J3626">
            <v>0</v>
          </cell>
          <cell r="K3626">
            <v>1401</v>
          </cell>
          <cell r="L3626">
            <v>0</v>
          </cell>
          <cell r="M3626">
            <v>643</v>
          </cell>
          <cell r="N3626">
            <v>0</v>
          </cell>
          <cell r="O3626">
            <v>0</v>
          </cell>
          <cell r="P3626">
            <v>758</v>
          </cell>
          <cell r="Q3626">
            <v>758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</row>
        <row r="3627">
          <cell r="A3627" t="str">
            <v>450197</v>
          </cell>
          <cell r="B3627" t="str">
            <v>1251</v>
          </cell>
          <cell r="C3627" t="str">
            <v>12</v>
          </cell>
          <cell r="D3627" t="str">
            <v>59</v>
          </cell>
          <cell r="E3627">
            <v>31</v>
          </cell>
          <cell r="G3627">
            <v>238</v>
          </cell>
          <cell r="H3627">
            <v>0</v>
          </cell>
          <cell r="I3627">
            <v>164</v>
          </cell>
          <cell r="J3627">
            <v>0</v>
          </cell>
          <cell r="K3627">
            <v>402</v>
          </cell>
          <cell r="L3627">
            <v>0</v>
          </cell>
          <cell r="M3627">
            <v>238</v>
          </cell>
          <cell r="N3627">
            <v>0</v>
          </cell>
          <cell r="O3627">
            <v>0</v>
          </cell>
          <cell r="P3627">
            <v>164</v>
          </cell>
          <cell r="Q3627">
            <v>164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</row>
        <row r="3628">
          <cell r="A3628" t="str">
            <v>450197</v>
          </cell>
          <cell r="B3628" t="str">
            <v>1251</v>
          </cell>
          <cell r="C3628" t="str">
            <v>12</v>
          </cell>
          <cell r="D3628" t="str">
            <v>59</v>
          </cell>
          <cell r="E3628">
            <v>32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</row>
        <row r="3629">
          <cell r="A3629" t="str">
            <v>450197</v>
          </cell>
          <cell r="B3629" t="str">
            <v>1251</v>
          </cell>
          <cell r="C3629" t="str">
            <v>12</v>
          </cell>
          <cell r="D3629" t="str">
            <v>59</v>
          </cell>
          <cell r="E3629">
            <v>33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</row>
        <row r="3630">
          <cell r="A3630" t="str">
            <v>450197</v>
          </cell>
          <cell r="B3630" t="str">
            <v>1251</v>
          </cell>
          <cell r="C3630" t="str">
            <v>12</v>
          </cell>
          <cell r="D3630" t="str">
            <v>59</v>
          </cell>
          <cell r="E3630">
            <v>34</v>
          </cell>
          <cell r="G3630">
            <v>17956</v>
          </cell>
          <cell r="H3630">
            <v>0</v>
          </cell>
          <cell r="I3630">
            <v>311201</v>
          </cell>
          <cell r="J3630">
            <v>0</v>
          </cell>
          <cell r="K3630">
            <v>329157</v>
          </cell>
          <cell r="L3630">
            <v>0</v>
          </cell>
          <cell r="M3630">
            <v>15510</v>
          </cell>
          <cell r="N3630">
            <v>301255</v>
          </cell>
          <cell r="O3630">
            <v>2446</v>
          </cell>
          <cell r="P3630">
            <v>9946</v>
          </cell>
          <cell r="Q3630">
            <v>12392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</row>
        <row r="3631">
          <cell r="A3631" t="str">
            <v>450197</v>
          </cell>
          <cell r="B3631" t="str">
            <v>1251</v>
          </cell>
          <cell r="C3631" t="str">
            <v>12</v>
          </cell>
          <cell r="D3631" t="str">
            <v>75</v>
          </cell>
          <cell r="E3631">
            <v>1</v>
          </cell>
          <cell r="G3631">
            <v>19621</v>
          </cell>
          <cell r="H3631">
            <v>48</v>
          </cell>
          <cell r="I3631">
            <v>0</v>
          </cell>
          <cell r="J3631">
            <v>0</v>
          </cell>
          <cell r="K3631">
            <v>0</v>
          </cell>
          <cell r="L3631">
            <v>15731</v>
          </cell>
          <cell r="M3631">
            <v>0</v>
          </cell>
          <cell r="N3631">
            <v>0</v>
          </cell>
          <cell r="O3631">
            <v>0</v>
          </cell>
          <cell r="P3631">
            <v>48</v>
          </cell>
          <cell r="Q3631">
            <v>15731</v>
          </cell>
          <cell r="R3631">
            <v>15779</v>
          </cell>
          <cell r="S3631">
            <v>0</v>
          </cell>
          <cell r="T3631">
            <v>0</v>
          </cell>
          <cell r="U3631">
            <v>-3842</v>
          </cell>
          <cell r="V3631">
            <v>0</v>
          </cell>
          <cell r="W3631">
            <v>0</v>
          </cell>
        </row>
        <row r="3632">
          <cell r="A3632" t="str">
            <v>450197</v>
          </cell>
          <cell r="B3632" t="str">
            <v>1251</v>
          </cell>
          <cell r="C3632" t="str">
            <v>12</v>
          </cell>
          <cell r="D3632" t="str">
            <v>75</v>
          </cell>
          <cell r="E3632">
            <v>2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</row>
        <row r="3633">
          <cell r="A3633" t="str">
            <v>450197</v>
          </cell>
          <cell r="B3633" t="str">
            <v>1251</v>
          </cell>
          <cell r="C3633" t="str">
            <v>12</v>
          </cell>
          <cell r="D3633" t="str">
            <v>75</v>
          </cell>
          <cell r="E3633">
            <v>3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</row>
        <row r="3634">
          <cell r="A3634" t="str">
            <v>450197</v>
          </cell>
          <cell r="B3634" t="str">
            <v>1251</v>
          </cell>
          <cell r="C3634" t="str">
            <v>12</v>
          </cell>
          <cell r="D3634" t="str">
            <v>75</v>
          </cell>
          <cell r="E3634">
            <v>4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</row>
        <row r="3635">
          <cell r="A3635" t="str">
            <v>450197</v>
          </cell>
          <cell r="B3635" t="str">
            <v>1251</v>
          </cell>
          <cell r="C3635" t="str">
            <v>12</v>
          </cell>
          <cell r="D3635" t="str">
            <v>75</v>
          </cell>
          <cell r="E3635">
            <v>5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</row>
        <row r="3636">
          <cell r="A3636" t="str">
            <v>450197</v>
          </cell>
          <cell r="B3636" t="str">
            <v>1251</v>
          </cell>
          <cell r="C3636" t="str">
            <v>12</v>
          </cell>
          <cell r="D3636" t="str">
            <v>75</v>
          </cell>
          <cell r="E3636">
            <v>6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</row>
        <row r="3637">
          <cell r="A3637" t="str">
            <v>450197</v>
          </cell>
          <cell r="B3637" t="str">
            <v>1251</v>
          </cell>
          <cell r="C3637" t="str">
            <v>12</v>
          </cell>
          <cell r="D3637" t="str">
            <v>75</v>
          </cell>
          <cell r="E3637">
            <v>7</v>
          </cell>
          <cell r="G3637">
            <v>4009</v>
          </cell>
          <cell r="H3637">
            <v>12</v>
          </cell>
          <cell r="I3637">
            <v>0</v>
          </cell>
          <cell r="J3637">
            <v>0</v>
          </cell>
          <cell r="K3637">
            <v>0</v>
          </cell>
          <cell r="L3637">
            <v>3228</v>
          </cell>
          <cell r="M3637">
            <v>0</v>
          </cell>
          <cell r="N3637">
            <v>0</v>
          </cell>
          <cell r="O3637">
            <v>0</v>
          </cell>
          <cell r="P3637">
            <v>12</v>
          </cell>
          <cell r="Q3637">
            <v>3228</v>
          </cell>
          <cell r="R3637">
            <v>3240</v>
          </cell>
          <cell r="S3637">
            <v>0</v>
          </cell>
          <cell r="T3637">
            <v>0</v>
          </cell>
          <cell r="U3637">
            <v>-769</v>
          </cell>
          <cell r="V3637">
            <v>0</v>
          </cell>
          <cell r="W3637">
            <v>0</v>
          </cell>
        </row>
        <row r="3638">
          <cell r="A3638" t="str">
            <v>450197</v>
          </cell>
          <cell r="B3638" t="str">
            <v>1251</v>
          </cell>
          <cell r="C3638" t="str">
            <v>12</v>
          </cell>
          <cell r="D3638" t="str">
            <v>75</v>
          </cell>
          <cell r="E3638">
            <v>8</v>
          </cell>
          <cell r="G3638">
            <v>23630</v>
          </cell>
          <cell r="H3638">
            <v>60</v>
          </cell>
          <cell r="I3638">
            <v>0</v>
          </cell>
          <cell r="J3638">
            <v>0</v>
          </cell>
          <cell r="K3638">
            <v>0</v>
          </cell>
          <cell r="L3638">
            <v>18959</v>
          </cell>
          <cell r="M3638">
            <v>0</v>
          </cell>
          <cell r="N3638">
            <v>0</v>
          </cell>
          <cell r="O3638">
            <v>0</v>
          </cell>
          <cell r="P3638">
            <v>60</v>
          </cell>
          <cell r="Q3638">
            <v>18959</v>
          </cell>
          <cell r="R3638">
            <v>19019</v>
          </cell>
          <cell r="S3638">
            <v>0</v>
          </cell>
          <cell r="T3638">
            <v>0</v>
          </cell>
          <cell r="U3638">
            <v>-4611</v>
          </cell>
          <cell r="V3638">
            <v>0</v>
          </cell>
          <cell r="W3638">
            <v>0</v>
          </cell>
        </row>
        <row r="3639">
          <cell r="A3639" t="str">
            <v>450197</v>
          </cell>
          <cell r="B3639" t="str">
            <v>1251</v>
          </cell>
          <cell r="C3639" t="str">
            <v>12</v>
          </cell>
          <cell r="D3639" t="str">
            <v>75</v>
          </cell>
          <cell r="E3639">
            <v>9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</row>
        <row r="3640">
          <cell r="A3640" t="str">
            <v>450197</v>
          </cell>
          <cell r="B3640" t="str">
            <v>1251</v>
          </cell>
          <cell r="C3640" t="str">
            <v>12</v>
          </cell>
          <cell r="D3640" t="str">
            <v>75</v>
          </cell>
          <cell r="E3640">
            <v>10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</row>
        <row r="3641">
          <cell r="A3641" t="str">
            <v>450197</v>
          </cell>
          <cell r="B3641" t="str">
            <v>1251</v>
          </cell>
          <cell r="C3641" t="str">
            <v>12</v>
          </cell>
          <cell r="D3641" t="str">
            <v>75</v>
          </cell>
          <cell r="E3641">
            <v>11</v>
          </cell>
          <cell r="G3641">
            <v>5307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5307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5307</v>
          </cell>
          <cell r="R3641">
            <v>5307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</row>
        <row r="3642">
          <cell r="A3642" t="str">
            <v>450197</v>
          </cell>
          <cell r="B3642" t="str">
            <v>1251</v>
          </cell>
          <cell r="C3642" t="str">
            <v>12</v>
          </cell>
          <cell r="D3642" t="str">
            <v>75</v>
          </cell>
          <cell r="E3642">
            <v>12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</row>
        <row r="3643">
          <cell r="A3643" t="str">
            <v>450197</v>
          </cell>
          <cell r="B3643" t="str">
            <v>1251</v>
          </cell>
          <cell r="C3643" t="str">
            <v>12</v>
          </cell>
          <cell r="D3643" t="str">
            <v>75</v>
          </cell>
          <cell r="E3643">
            <v>13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</row>
        <row r="3644">
          <cell r="A3644" t="str">
            <v>450197</v>
          </cell>
          <cell r="B3644" t="str">
            <v>1251</v>
          </cell>
          <cell r="C3644" t="str">
            <v>12</v>
          </cell>
          <cell r="D3644" t="str">
            <v>75</v>
          </cell>
          <cell r="E3644">
            <v>14</v>
          </cell>
          <cell r="G3644">
            <v>5307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5307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5307</v>
          </cell>
          <cell r="R3644">
            <v>5307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</row>
        <row r="3645">
          <cell r="A3645" t="str">
            <v>450197</v>
          </cell>
          <cell r="B3645" t="str">
            <v>1251</v>
          </cell>
          <cell r="C3645" t="str">
            <v>12</v>
          </cell>
          <cell r="D3645" t="str">
            <v>75</v>
          </cell>
          <cell r="E3645">
            <v>15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</row>
        <row r="3646">
          <cell r="A3646" t="str">
            <v>450197</v>
          </cell>
          <cell r="B3646" t="str">
            <v>1251</v>
          </cell>
          <cell r="C3646" t="str">
            <v>12</v>
          </cell>
          <cell r="D3646" t="str">
            <v>75</v>
          </cell>
          <cell r="E3646">
            <v>16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</row>
        <row r="3647">
          <cell r="A3647" t="str">
            <v>450197</v>
          </cell>
          <cell r="B3647" t="str">
            <v>1251</v>
          </cell>
          <cell r="C3647" t="str">
            <v>12</v>
          </cell>
          <cell r="D3647" t="str">
            <v>75</v>
          </cell>
          <cell r="E3647">
            <v>17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</row>
        <row r="3648">
          <cell r="A3648" t="str">
            <v>450197</v>
          </cell>
          <cell r="B3648" t="str">
            <v>1251</v>
          </cell>
          <cell r="C3648" t="str">
            <v>12</v>
          </cell>
          <cell r="D3648" t="str">
            <v>75</v>
          </cell>
          <cell r="E3648">
            <v>18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</row>
        <row r="3649">
          <cell r="A3649" t="str">
            <v>450197</v>
          </cell>
          <cell r="B3649" t="str">
            <v>1251</v>
          </cell>
          <cell r="C3649" t="str">
            <v>12</v>
          </cell>
          <cell r="D3649" t="str">
            <v>75</v>
          </cell>
          <cell r="E3649">
            <v>19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</row>
        <row r="3650">
          <cell r="A3650" t="str">
            <v>450197</v>
          </cell>
          <cell r="B3650" t="str">
            <v>1251</v>
          </cell>
          <cell r="C3650" t="str">
            <v>12</v>
          </cell>
          <cell r="D3650" t="str">
            <v>75</v>
          </cell>
          <cell r="E3650">
            <v>20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</row>
        <row r="3651">
          <cell r="A3651" t="str">
            <v>450197</v>
          </cell>
          <cell r="B3651" t="str">
            <v>1251</v>
          </cell>
          <cell r="C3651" t="str">
            <v>12</v>
          </cell>
          <cell r="D3651" t="str">
            <v>75</v>
          </cell>
          <cell r="E3651">
            <v>21</v>
          </cell>
          <cell r="G3651">
            <v>101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101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101</v>
          </cell>
          <cell r="R3651">
            <v>101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</row>
        <row r="3652">
          <cell r="A3652" t="str">
            <v>450197</v>
          </cell>
          <cell r="B3652" t="str">
            <v>1251</v>
          </cell>
          <cell r="C3652" t="str">
            <v>12</v>
          </cell>
          <cell r="D3652" t="str">
            <v>75</v>
          </cell>
          <cell r="E3652">
            <v>22</v>
          </cell>
          <cell r="G3652">
            <v>5408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5408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5408</v>
          </cell>
          <cell r="R3652">
            <v>5408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</row>
        <row r="3653">
          <cell r="A3653" t="str">
            <v>450197</v>
          </cell>
          <cell r="B3653" t="str">
            <v>1251</v>
          </cell>
          <cell r="C3653" t="str">
            <v>12</v>
          </cell>
          <cell r="D3653" t="str">
            <v>75</v>
          </cell>
          <cell r="E3653">
            <v>23</v>
          </cell>
          <cell r="G3653">
            <v>980217</v>
          </cell>
          <cell r="H3653">
            <v>3260</v>
          </cell>
          <cell r="I3653">
            <v>0</v>
          </cell>
          <cell r="J3653">
            <v>0</v>
          </cell>
          <cell r="K3653">
            <v>0</v>
          </cell>
          <cell r="L3653">
            <v>964125</v>
          </cell>
          <cell r="M3653">
            <v>0</v>
          </cell>
          <cell r="N3653">
            <v>0</v>
          </cell>
          <cell r="O3653">
            <v>0</v>
          </cell>
          <cell r="P3653">
            <v>3260</v>
          </cell>
          <cell r="Q3653">
            <v>964125</v>
          </cell>
          <cell r="R3653">
            <v>967385</v>
          </cell>
          <cell r="S3653">
            <v>0</v>
          </cell>
          <cell r="T3653">
            <v>0</v>
          </cell>
          <cell r="U3653">
            <v>-12832</v>
          </cell>
          <cell r="V3653">
            <v>0</v>
          </cell>
          <cell r="W3653">
            <v>0</v>
          </cell>
        </row>
        <row r="3654">
          <cell r="A3654" t="str">
            <v>450197</v>
          </cell>
          <cell r="B3654" t="str">
            <v>1251</v>
          </cell>
          <cell r="C3654" t="str">
            <v>12</v>
          </cell>
          <cell r="D3654" t="str">
            <v>75</v>
          </cell>
          <cell r="E3654">
            <v>24</v>
          </cell>
          <cell r="G3654">
            <v>317816</v>
          </cell>
          <cell r="H3654">
            <v>913</v>
          </cell>
          <cell r="I3654">
            <v>0</v>
          </cell>
          <cell r="J3654">
            <v>0</v>
          </cell>
          <cell r="K3654">
            <v>0</v>
          </cell>
          <cell r="L3654">
            <v>313004</v>
          </cell>
          <cell r="M3654">
            <v>0</v>
          </cell>
          <cell r="N3654">
            <v>0</v>
          </cell>
          <cell r="O3654">
            <v>0</v>
          </cell>
          <cell r="P3654">
            <v>913</v>
          </cell>
          <cell r="Q3654">
            <v>313004</v>
          </cell>
          <cell r="R3654">
            <v>313917</v>
          </cell>
          <cell r="S3654">
            <v>0</v>
          </cell>
          <cell r="T3654">
            <v>0</v>
          </cell>
          <cell r="U3654">
            <v>-3899</v>
          </cell>
          <cell r="V3654">
            <v>0</v>
          </cell>
          <cell r="W3654">
            <v>0</v>
          </cell>
        </row>
        <row r="3655">
          <cell r="A3655" t="str">
            <v>450197</v>
          </cell>
          <cell r="B3655" t="str">
            <v>1251</v>
          </cell>
          <cell r="C3655" t="str">
            <v>12</v>
          </cell>
          <cell r="D3655" t="str">
            <v>75</v>
          </cell>
          <cell r="E3655">
            <v>25</v>
          </cell>
          <cell r="G3655">
            <v>339796</v>
          </cell>
          <cell r="H3655">
            <v>14898</v>
          </cell>
          <cell r="I3655">
            <v>0</v>
          </cell>
          <cell r="J3655">
            <v>0</v>
          </cell>
          <cell r="K3655">
            <v>0</v>
          </cell>
          <cell r="L3655">
            <v>287105</v>
          </cell>
          <cell r="M3655">
            <v>3259</v>
          </cell>
          <cell r="N3655">
            <v>0</v>
          </cell>
          <cell r="O3655">
            <v>0</v>
          </cell>
          <cell r="P3655">
            <v>14898</v>
          </cell>
          <cell r="Q3655">
            <v>281340</v>
          </cell>
          <cell r="R3655">
            <v>296238</v>
          </cell>
          <cell r="S3655">
            <v>0</v>
          </cell>
          <cell r="T3655">
            <v>9024</v>
          </cell>
          <cell r="U3655">
            <v>-34534</v>
          </cell>
          <cell r="V3655">
            <v>0</v>
          </cell>
          <cell r="W3655">
            <v>0</v>
          </cell>
        </row>
        <row r="3656">
          <cell r="A3656" t="str">
            <v>450197</v>
          </cell>
          <cell r="B3656" t="str">
            <v>1251</v>
          </cell>
          <cell r="C3656" t="str">
            <v>12</v>
          </cell>
          <cell r="D3656" t="str">
            <v>75</v>
          </cell>
          <cell r="E3656">
            <v>26</v>
          </cell>
          <cell r="G3656">
            <v>1637829</v>
          </cell>
          <cell r="H3656">
            <v>19071</v>
          </cell>
          <cell r="I3656">
            <v>0</v>
          </cell>
          <cell r="J3656">
            <v>0</v>
          </cell>
          <cell r="K3656">
            <v>0</v>
          </cell>
          <cell r="L3656">
            <v>1564234</v>
          </cell>
          <cell r="M3656">
            <v>3259</v>
          </cell>
          <cell r="N3656">
            <v>0</v>
          </cell>
          <cell r="O3656">
            <v>0</v>
          </cell>
          <cell r="P3656">
            <v>19071</v>
          </cell>
          <cell r="Q3656">
            <v>1558469</v>
          </cell>
          <cell r="R3656">
            <v>1577540</v>
          </cell>
          <cell r="S3656">
            <v>0</v>
          </cell>
          <cell r="T3656">
            <v>9024</v>
          </cell>
          <cell r="U3656">
            <v>-51265</v>
          </cell>
          <cell r="V3656">
            <v>0</v>
          </cell>
          <cell r="W3656">
            <v>0</v>
          </cell>
        </row>
        <row r="3657">
          <cell r="A3657" t="str">
            <v>450197</v>
          </cell>
          <cell r="B3657" t="str">
            <v>1251</v>
          </cell>
          <cell r="C3657" t="str">
            <v>12</v>
          </cell>
          <cell r="D3657" t="str">
            <v>75</v>
          </cell>
          <cell r="E3657">
            <v>27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</row>
        <row r="3658">
          <cell r="A3658" t="str">
            <v>450197</v>
          </cell>
          <cell r="B3658" t="str">
            <v>1251</v>
          </cell>
          <cell r="C3658" t="str">
            <v>12</v>
          </cell>
          <cell r="D3658" t="str">
            <v>75</v>
          </cell>
          <cell r="E3658">
            <v>28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</row>
        <row r="3659">
          <cell r="A3659" t="str">
            <v>450197</v>
          </cell>
          <cell r="B3659" t="str">
            <v>1251</v>
          </cell>
          <cell r="C3659" t="str">
            <v>12</v>
          </cell>
          <cell r="D3659" t="str">
            <v>75</v>
          </cell>
          <cell r="E3659">
            <v>29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</row>
        <row r="3660">
          <cell r="A3660" t="str">
            <v>450197</v>
          </cell>
          <cell r="B3660" t="str">
            <v>1251</v>
          </cell>
          <cell r="C3660" t="str">
            <v>12</v>
          </cell>
          <cell r="D3660" t="str">
            <v>75</v>
          </cell>
          <cell r="E3660">
            <v>30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</row>
        <row r="3661">
          <cell r="A3661" t="str">
            <v>450197</v>
          </cell>
          <cell r="B3661" t="str">
            <v>1251</v>
          </cell>
          <cell r="C3661" t="str">
            <v>12</v>
          </cell>
          <cell r="D3661" t="str">
            <v>75</v>
          </cell>
          <cell r="E3661">
            <v>31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</row>
        <row r="3662">
          <cell r="A3662" t="str">
            <v>450197</v>
          </cell>
          <cell r="B3662" t="str">
            <v>1251</v>
          </cell>
          <cell r="C3662" t="str">
            <v>12</v>
          </cell>
          <cell r="D3662" t="str">
            <v>75</v>
          </cell>
          <cell r="E3662">
            <v>32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</row>
        <row r="3663">
          <cell r="A3663" t="str">
            <v>450197</v>
          </cell>
          <cell r="B3663" t="str">
            <v>1251</v>
          </cell>
          <cell r="C3663" t="str">
            <v>12</v>
          </cell>
          <cell r="D3663" t="str">
            <v>75</v>
          </cell>
          <cell r="E3663">
            <v>33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</row>
        <row r="3664">
          <cell r="A3664" t="str">
            <v>450197</v>
          </cell>
          <cell r="B3664" t="str">
            <v>1251</v>
          </cell>
          <cell r="C3664" t="str">
            <v>12</v>
          </cell>
          <cell r="D3664" t="str">
            <v>75</v>
          </cell>
          <cell r="E3664">
            <v>34</v>
          </cell>
          <cell r="G3664">
            <v>1666867</v>
          </cell>
          <cell r="H3664">
            <v>19131</v>
          </cell>
          <cell r="I3664">
            <v>0</v>
          </cell>
          <cell r="J3664">
            <v>0</v>
          </cell>
          <cell r="K3664">
            <v>0</v>
          </cell>
          <cell r="L3664">
            <v>1588601</v>
          </cell>
          <cell r="M3664">
            <v>3259</v>
          </cell>
          <cell r="N3664">
            <v>0</v>
          </cell>
          <cell r="O3664">
            <v>0</v>
          </cell>
          <cell r="P3664">
            <v>19131</v>
          </cell>
          <cell r="Q3664">
            <v>1582836</v>
          </cell>
          <cell r="R3664">
            <v>1601967</v>
          </cell>
          <cell r="S3664">
            <v>0</v>
          </cell>
          <cell r="T3664">
            <v>9024</v>
          </cell>
          <cell r="U3664">
            <v>-55876</v>
          </cell>
          <cell r="V3664">
            <v>0</v>
          </cell>
          <cell r="W3664">
            <v>0</v>
          </cell>
        </row>
        <row r="3665">
          <cell r="A3665" t="str">
            <v>450197</v>
          </cell>
          <cell r="B3665" t="str">
            <v>1251</v>
          </cell>
          <cell r="C3665" t="str">
            <v>12</v>
          </cell>
          <cell r="D3665" t="str">
            <v>80</v>
          </cell>
          <cell r="E3665">
            <v>1</v>
          </cell>
          <cell r="G3665">
            <v>808712</v>
          </cell>
          <cell r="H3665">
            <v>807113</v>
          </cell>
          <cell r="I3665">
            <v>803758</v>
          </cell>
          <cell r="J3665">
            <v>0</v>
          </cell>
          <cell r="K3665">
            <v>118589</v>
          </cell>
          <cell r="L3665">
            <v>136527</v>
          </cell>
          <cell r="M3665">
            <v>129010</v>
          </cell>
          <cell r="N3665">
            <v>0</v>
          </cell>
          <cell r="O3665">
            <v>19198</v>
          </cell>
          <cell r="P3665">
            <v>36577</v>
          </cell>
          <cell r="Q3665">
            <v>34617</v>
          </cell>
          <cell r="R3665">
            <v>0</v>
          </cell>
          <cell r="S3665">
            <v>946499</v>
          </cell>
          <cell r="T3665">
            <v>980217</v>
          </cell>
          <cell r="U3665">
            <v>967385</v>
          </cell>
          <cell r="V3665">
            <v>0</v>
          </cell>
          <cell r="W3665">
            <v>0</v>
          </cell>
        </row>
        <row r="3666">
          <cell r="A3666" t="str">
            <v>450197</v>
          </cell>
          <cell r="B3666" t="str">
            <v>1251</v>
          </cell>
          <cell r="C3666" t="str">
            <v>12</v>
          </cell>
          <cell r="D3666" t="str">
            <v>80</v>
          </cell>
          <cell r="E3666">
            <v>5</v>
          </cell>
          <cell r="G3666">
            <v>297400</v>
          </cell>
          <cell r="H3666">
            <v>306623</v>
          </cell>
          <cell r="I3666">
            <v>302729</v>
          </cell>
          <cell r="J3666">
            <v>0</v>
          </cell>
          <cell r="K3666">
            <v>10408</v>
          </cell>
          <cell r="L3666">
            <v>11193</v>
          </cell>
          <cell r="M3666">
            <v>11188</v>
          </cell>
          <cell r="N3666">
            <v>0</v>
          </cell>
          <cell r="O3666">
            <v>233132</v>
          </cell>
          <cell r="P3666">
            <v>288779</v>
          </cell>
          <cell r="Q3666">
            <v>251475</v>
          </cell>
          <cell r="R3666">
            <v>0</v>
          </cell>
          <cell r="S3666">
            <v>34862</v>
          </cell>
          <cell r="T3666">
            <v>43787</v>
          </cell>
          <cell r="U3666">
            <v>37735</v>
          </cell>
          <cell r="V3666">
            <v>0</v>
          </cell>
          <cell r="W3666">
            <v>0</v>
          </cell>
        </row>
        <row r="3667">
          <cell r="A3667" t="str">
            <v>450197</v>
          </cell>
          <cell r="B3667" t="str">
            <v>1251</v>
          </cell>
          <cell r="C3667" t="str">
            <v>12</v>
          </cell>
          <cell r="D3667" t="str">
            <v>80</v>
          </cell>
          <cell r="E3667">
            <v>9</v>
          </cell>
          <cell r="G3667">
            <v>6145</v>
          </cell>
          <cell r="H3667">
            <v>7230</v>
          </cell>
          <cell r="I3667">
            <v>7028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</row>
        <row r="3668">
          <cell r="A3668" t="str">
            <v>450197</v>
          </cell>
          <cell r="B3668" t="str">
            <v>1251</v>
          </cell>
          <cell r="C3668" t="str">
            <v>12</v>
          </cell>
          <cell r="D3668" t="str">
            <v>80</v>
          </cell>
          <cell r="E3668">
            <v>13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5307</v>
          </cell>
          <cell r="Q3668">
            <v>5307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</row>
        <row r="3669">
          <cell r="A3669" t="str">
            <v>450197</v>
          </cell>
          <cell r="B3669" t="str">
            <v>1251</v>
          </cell>
          <cell r="C3669" t="str">
            <v>12</v>
          </cell>
          <cell r="D3669" t="str">
            <v>80</v>
          </cell>
          <cell r="E3669">
            <v>17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5307</v>
          </cell>
          <cell r="M3669">
            <v>5307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</row>
        <row r="3670">
          <cell r="A3670" t="str">
            <v>450197</v>
          </cell>
          <cell r="B3670" t="str">
            <v>1251</v>
          </cell>
          <cell r="C3670" t="str">
            <v>12</v>
          </cell>
          <cell r="D3670" t="str">
            <v>80</v>
          </cell>
          <cell r="E3670">
            <v>21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</row>
        <row r="3671">
          <cell r="A3671" t="str">
            <v>450197</v>
          </cell>
          <cell r="B3671" t="str">
            <v>1251</v>
          </cell>
          <cell r="C3671" t="str">
            <v>12</v>
          </cell>
          <cell r="D3671" t="str">
            <v>80</v>
          </cell>
          <cell r="E3671">
            <v>25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</row>
        <row r="3672">
          <cell r="A3672" t="str">
            <v>450197</v>
          </cell>
          <cell r="B3672" t="str">
            <v>1251</v>
          </cell>
          <cell r="C3672" t="str">
            <v>12</v>
          </cell>
          <cell r="D3672" t="str">
            <v>80</v>
          </cell>
          <cell r="E3672">
            <v>29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</row>
        <row r="3673">
          <cell r="A3673" t="str">
            <v>450197</v>
          </cell>
          <cell r="B3673" t="str">
            <v>1251</v>
          </cell>
          <cell r="C3673" t="str">
            <v>12</v>
          </cell>
          <cell r="D3673" t="str">
            <v>80</v>
          </cell>
          <cell r="E3673">
            <v>33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101</v>
          </cell>
          <cell r="M3673">
            <v>101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5408</v>
          </cell>
          <cell r="U3673">
            <v>5408</v>
          </cell>
          <cell r="V3673">
            <v>0</v>
          </cell>
          <cell r="W3673">
            <v>0</v>
          </cell>
        </row>
        <row r="3674">
          <cell r="A3674" t="str">
            <v>450197</v>
          </cell>
          <cell r="B3674" t="str">
            <v>1251</v>
          </cell>
          <cell r="C3674" t="str">
            <v>12</v>
          </cell>
          <cell r="D3674" t="str">
            <v>80</v>
          </cell>
          <cell r="E3674">
            <v>37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1528446</v>
          </cell>
          <cell r="L3674">
            <v>1643237</v>
          </cell>
          <cell r="M3674">
            <v>1582948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3441</v>
          </cell>
          <cell r="T3674">
            <v>19621</v>
          </cell>
          <cell r="U3674">
            <v>15779</v>
          </cell>
          <cell r="V3674">
            <v>0</v>
          </cell>
          <cell r="W3674">
            <v>0</v>
          </cell>
        </row>
        <row r="3675">
          <cell r="A3675" t="str">
            <v>450197</v>
          </cell>
          <cell r="B3675" t="str">
            <v>1251</v>
          </cell>
          <cell r="C3675" t="str">
            <v>12</v>
          </cell>
          <cell r="D3675" t="str">
            <v>80</v>
          </cell>
          <cell r="E3675">
            <v>41</v>
          </cell>
          <cell r="G3675">
            <v>688</v>
          </cell>
          <cell r="H3675">
            <v>4009</v>
          </cell>
          <cell r="I3675">
            <v>3240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</row>
        <row r="3676">
          <cell r="A3676" t="str">
            <v>450197</v>
          </cell>
          <cell r="B3676" t="str">
            <v>1251</v>
          </cell>
          <cell r="C3676" t="str">
            <v>12</v>
          </cell>
          <cell r="D3676" t="str">
            <v>80</v>
          </cell>
          <cell r="E3676">
            <v>45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</row>
        <row r="3677">
          <cell r="A3677" t="str">
            <v>450197</v>
          </cell>
          <cell r="B3677" t="str">
            <v>1251</v>
          </cell>
          <cell r="C3677" t="str">
            <v>12</v>
          </cell>
          <cell r="D3677" t="str">
            <v>80</v>
          </cell>
          <cell r="E3677">
            <v>49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</row>
        <row r="3678">
          <cell r="A3678" t="str">
            <v>450197</v>
          </cell>
          <cell r="B3678" t="str">
            <v>1251</v>
          </cell>
          <cell r="C3678" t="str">
            <v>12</v>
          </cell>
          <cell r="D3678" t="str">
            <v>80</v>
          </cell>
          <cell r="E3678">
            <v>53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</row>
        <row r="3679">
          <cell r="A3679" t="str">
            <v>450197</v>
          </cell>
          <cell r="B3679" t="str">
            <v>1251</v>
          </cell>
          <cell r="C3679" t="str">
            <v>12</v>
          </cell>
          <cell r="D3679" t="str">
            <v>80</v>
          </cell>
          <cell r="E3679">
            <v>57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</row>
        <row r="3680">
          <cell r="A3680" t="str">
            <v>450197</v>
          </cell>
          <cell r="B3680" t="str">
            <v>1251</v>
          </cell>
          <cell r="C3680" t="str">
            <v>12</v>
          </cell>
          <cell r="D3680" t="str">
            <v>80</v>
          </cell>
          <cell r="E3680">
            <v>61</v>
          </cell>
          <cell r="G3680">
            <v>4129</v>
          </cell>
          <cell r="H3680">
            <v>23630</v>
          </cell>
          <cell r="I3680">
            <v>19019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</row>
        <row r="3681">
          <cell r="A3681" t="str">
            <v>450197</v>
          </cell>
          <cell r="B3681" t="str">
            <v>1251</v>
          </cell>
          <cell r="C3681" t="str">
            <v>12</v>
          </cell>
          <cell r="D3681" t="str">
            <v>80</v>
          </cell>
          <cell r="E3681">
            <v>65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1532575</v>
          </cell>
          <cell r="P3681">
            <v>1666867</v>
          </cell>
          <cell r="Q3681">
            <v>1601967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</row>
        <row r="3682">
          <cell r="A3682" t="str">
            <v>450197</v>
          </cell>
          <cell r="B3682" t="str">
            <v>1251</v>
          </cell>
          <cell r="C3682" t="str">
            <v>12</v>
          </cell>
          <cell r="D3682" t="str">
            <v>80</v>
          </cell>
          <cell r="E3682">
            <v>69</v>
          </cell>
          <cell r="G3682">
            <v>80601</v>
          </cell>
          <cell r="H3682">
            <v>89680</v>
          </cell>
          <cell r="I3682">
            <v>89685</v>
          </cell>
          <cell r="J3682">
            <v>0</v>
          </cell>
          <cell r="K3682">
            <v>6795</v>
          </cell>
          <cell r="L3682">
            <v>9695</v>
          </cell>
          <cell r="M3682">
            <v>9695</v>
          </cell>
          <cell r="N3682">
            <v>0</v>
          </cell>
          <cell r="O3682">
            <v>0</v>
          </cell>
          <cell r="P3682">
            <v>2</v>
          </cell>
          <cell r="Q3682">
            <v>3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</row>
        <row r="3683">
          <cell r="A3683" t="str">
            <v>450197</v>
          </cell>
          <cell r="B3683" t="str">
            <v>1251</v>
          </cell>
          <cell r="C3683" t="str">
            <v>12</v>
          </cell>
          <cell r="D3683" t="str">
            <v>80</v>
          </cell>
          <cell r="E3683">
            <v>73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</row>
        <row r="3684">
          <cell r="A3684" t="str">
            <v>450197</v>
          </cell>
          <cell r="B3684" t="str">
            <v>1251</v>
          </cell>
          <cell r="C3684" t="str">
            <v>12</v>
          </cell>
          <cell r="D3684" t="str">
            <v>80</v>
          </cell>
          <cell r="E3684">
            <v>77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</row>
        <row r="3685">
          <cell r="A3685" t="str">
            <v>450197</v>
          </cell>
          <cell r="B3685" t="str">
            <v>1251</v>
          </cell>
          <cell r="C3685" t="str">
            <v>12</v>
          </cell>
          <cell r="D3685" t="str">
            <v>80</v>
          </cell>
          <cell r="E3685">
            <v>81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</row>
        <row r="3686">
          <cell r="A3686" t="str">
            <v>450197</v>
          </cell>
          <cell r="B3686" t="str">
            <v>1251</v>
          </cell>
          <cell r="C3686" t="str">
            <v>12</v>
          </cell>
          <cell r="D3686" t="str">
            <v>80</v>
          </cell>
          <cell r="E3686">
            <v>85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</row>
        <row r="3687">
          <cell r="A3687" t="str">
            <v>450197</v>
          </cell>
          <cell r="B3687" t="str">
            <v>1251</v>
          </cell>
          <cell r="C3687" t="str">
            <v>12</v>
          </cell>
          <cell r="D3687" t="str">
            <v>80</v>
          </cell>
          <cell r="E3687">
            <v>89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1468</v>
          </cell>
          <cell r="Q3687">
            <v>1468</v>
          </cell>
          <cell r="R3687">
            <v>0</v>
          </cell>
          <cell r="S3687">
            <v>0</v>
          </cell>
          <cell r="T3687">
            <v>10554</v>
          </cell>
          <cell r="U3687">
            <v>10554</v>
          </cell>
          <cell r="V3687">
            <v>0</v>
          </cell>
          <cell r="W3687">
            <v>0</v>
          </cell>
        </row>
        <row r="3688">
          <cell r="A3688" t="str">
            <v>450197</v>
          </cell>
          <cell r="B3688" t="str">
            <v>1251</v>
          </cell>
          <cell r="C3688" t="str">
            <v>12</v>
          </cell>
          <cell r="D3688" t="str">
            <v>80</v>
          </cell>
          <cell r="E3688">
            <v>93</v>
          </cell>
          <cell r="G3688">
            <v>44459</v>
          </cell>
          <cell r="H3688">
            <v>44459</v>
          </cell>
          <cell r="I3688">
            <v>43677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595</v>
          </cell>
          <cell r="Q3688">
            <v>595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</row>
        <row r="3689">
          <cell r="A3689" t="str">
            <v>450197</v>
          </cell>
          <cell r="B3689" t="str">
            <v>1251</v>
          </cell>
          <cell r="C3689" t="str">
            <v>12</v>
          </cell>
          <cell r="D3689" t="str">
            <v>80</v>
          </cell>
          <cell r="E3689">
            <v>97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44459</v>
          </cell>
          <cell r="L3689">
            <v>57076</v>
          </cell>
          <cell r="M3689">
            <v>56294</v>
          </cell>
          <cell r="N3689">
            <v>0</v>
          </cell>
          <cell r="O3689">
            <v>0</v>
          </cell>
          <cell r="P3689">
            <v>3298</v>
          </cell>
          <cell r="Q3689">
            <v>3299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</row>
        <row r="3690">
          <cell r="A3690" t="str">
            <v>450197</v>
          </cell>
          <cell r="B3690" t="str">
            <v>1251</v>
          </cell>
          <cell r="C3690" t="str">
            <v>12</v>
          </cell>
          <cell r="D3690" t="str">
            <v>80</v>
          </cell>
          <cell r="E3690">
            <v>101</v>
          </cell>
          <cell r="G3690">
            <v>0</v>
          </cell>
          <cell r="H3690">
            <v>358</v>
          </cell>
          <cell r="I3690">
            <v>358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5665</v>
          </cell>
          <cell r="Q3690">
            <v>5666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</row>
        <row r="3691">
          <cell r="A3691" t="str">
            <v>450197</v>
          </cell>
          <cell r="B3691" t="str">
            <v>1251</v>
          </cell>
          <cell r="C3691" t="str">
            <v>12</v>
          </cell>
          <cell r="D3691" t="str">
            <v>80</v>
          </cell>
          <cell r="E3691">
            <v>105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5665</v>
          </cell>
          <cell r="U3691">
            <v>5666</v>
          </cell>
          <cell r="V3691">
            <v>0</v>
          </cell>
          <cell r="W3691">
            <v>0</v>
          </cell>
        </row>
        <row r="3692">
          <cell r="A3692" t="str">
            <v>450197</v>
          </cell>
          <cell r="B3692" t="str">
            <v>1251</v>
          </cell>
          <cell r="C3692" t="str">
            <v>12</v>
          </cell>
          <cell r="D3692" t="str">
            <v>80</v>
          </cell>
          <cell r="E3692">
            <v>109</v>
          </cell>
          <cell r="G3692">
            <v>0</v>
          </cell>
          <cell r="H3692">
            <v>6247</v>
          </cell>
          <cell r="I3692">
            <v>6247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</row>
        <row r="3693">
          <cell r="A3693" t="str">
            <v>450197</v>
          </cell>
          <cell r="B3693" t="str">
            <v>1251</v>
          </cell>
          <cell r="C3693" t="str">
            <v>12</v>
          </cell>
          <cell r="D3693" t="str">
            <v>80</v>
          </cell>
          <cell r="E3693">
            <v>113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12270</v>
          </cell>
          <cell r="Q3693">
            <v>12271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</row>
        <row r="3694">
          <cell r="A3694" t="str">
            <v>450197</v>
          </cell>
          <cell r="B3694" t="str">
            <v>1251</v>
          </cell>
          <cell r="C3694" t="str">
            <v>12</v>
          </cell>
          <cell r="D3694" t="str">
            <v>80</v>
          </cell>
          <cell r="E3694">
            <v>117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</row>
        <row r="3695">
          <cell r="A3695" t="str">
            <v>450197</v>
          </cell>
          <cell r="B3695" t="str">
            <v>1251</v>
          </cell>
          <cell r="C3695" t="str">
            <v>12</v>
          </cell>
          <cell r="D3695" t="str">
            <v>80</v>
          </cell>
          <cell r="E3695">
            <v>121</v>
          </cell>
          <cell r="G3695">
            <v>131855</v>
          </cell>
          <cell r="H3695">
            <v>172021</v>
          </cell>
          <cell r="I3695">
            <v>171247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1400720</v>
          </cell>
          <cell r="P3695">
            <v>1479607</v>
          </cell>
          <cell r="Q3695">
            <v>1424612</v>
          </cell>
          <cell r="R3695">
            <v>0</v>
          </cell>
          <cell r="S3695">
            <v>0</v>
          </cell>
          <cell r="T3695">
            <v>15239</v>
          </cell>
          <cell r="U3695">
            <v>6108</v>
          </cell>
          <cell r="V3695">
            <v>0</v>
          </cell>
          <cell r="W3695">
            <v>0</v>
          </cell>
        </row>
        <row r="3696">
          <cell r="A3696" t="str">
            <v>450197</v>
          </cell>
          <cell r="B3696" t="str">
            <v>1251</v>
          </cell>
          <cell r="C3696" t="str">
            <v>12</v>
          </cell>
          <cell r="D3696" t="str">
            <v>80</v>
          </cell>
          <cell r="E3696">
            <v>125</v>
          </cell>
          <cell r="G3696">
            <v>0</v>
          </cell>
          <cell r="H3696">
            <v>15239</v>
          </cell>
          <cell r="I3696">
            <v>15240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</row>
        <row r="3697">
          <cell r="A3697" t="str">
            <v>450197</v>
          </cell>
          <cell r="B3697" t="str">
            <v>1251</v>
          </cell>
          <cell r="C3697" t="str">
            <v>12</v>
          </cell>
          <cell r="D3697" t="str">
            <v>80</v>
          </cell>
          <cell r="E3697">
            <v>129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</row>
        <row r="3698">
          <cell r="A3698" t="str">
            <v>450197</v>
          </cell>
          <cell r="B3698" t="str">
            <v>1251</v>
          </cell>
          <cell r="C3698" t="str">
            <v>12</v>
          </cell>
          <cell r="D3698" t="str">
            <v>80</v>
          </cell>
          <cell r="E3698">
            <v>133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-11036</v>
          </cell>
          <cell r="R3698">
            <v>0</v>
          </cell>
          <cell r="S3698">
            <v>0</v>
          </cell>
          <cell r="T3698">
            <v>0</v>
          </cell>
          <cell r="U3698">
            <v>-11036</v>
          </cell>
          <cell r="V3698">
            <v>0</v>
          </cell>
          <cell r="W3698">
            <v>0</v>
          </cell>
        </row>
        <row r="3699">
          <cell r="A3699" t="str">
            <v>450197</v>
          </cell>
          <cell r="B3699" t="str">
            <v>1251</v>
          </cell>
          <cell r="C3699" t="str">
            <v>12</v>
          </cell>
          <cell r="D3699" t="str">
            <v>80</v>
          </cell>
          <cell r="E3699">
            <v>137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</row>
        <row r="3700">
          <cell r="A3700" t="str">
            <v>450197</v>
          </cell>
          <cell r="B3700" t="str">
            <v>1251</v>
          </cell>
          <cell r="C3700" t="str">
            <v>12</v>
          </cell>
          <cell r="D3700" t="str">
            <v>80</v>
          </cell>
          <cell r="E3700">
            <v>141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</row>
        <row r="3701">
          <cell r="A3701" t="str">
            <v>450197</v>
          </cell>
          <cell r="B3701" t="str">
            <v>1251</v>
          </cell>
          <cell r="C3701" t="str">
            <v>12</v>
          </cell>
          <cell r="D3701" t="str">
            <v>80</v>
          </cell>
          <cell r="E3701">
            <v>145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-77</v>
          </cell>
          <cell r="N3701">
            <v>0</v>
          </cell>
          <cell r="O3701">
            <v>0</v>
          </cell>
          <cell r="P3701">
            <v>0</v>
          </cell>
          <cell r="Q3701">
            <v>-77</v>
          </cell>
          <cell r="R3701">
            <v>0</v>
          </cell>
          <cell r="S3701">
            <v>0</v>
          </cell>
          <cell r="T3701">
            <v>15239</v>
          </cell>
          <cell r="U3701">
            <v>26199</v>
          </cell>
          <cell r="V3701">
            <v>0</v>
          </cell>
          <cell r="W3701">
            <v>0</v>
          </cell>
        </row>
        <row r="3702">
          <cell r="A3702" t="str">
            <v>450197</v>
          </cell>
          <cell r="B3702" t="str">
            <v>1251</v>
          </cell>
          <cell r="C3702" t="str">
            <v>12</v>
          </cell>
          <cell r="D3702" t="str">
            <v>80</v>
          </cell>
          <cell r="E3702">
            <v>149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</row>
        <row r="3703">
          <cell r="A3703" t="str">
            <v>450197</v>
          </cell>
          <cell r="B3703" t="str">
            <v>1251</v>
          </cell>
          <cell r="C3703" t="str">
            <v>12</v>
          </cell>
          <cell r="D3703" t="str">
            <v>80</v>
          </cell>
          <cell r="E3703">
            <v>153</v>
          </cell>
          <cell r="G3703">
            <v>0</v>
          </cell>
          <cell r="H3703">
            <v>0</v>
          </cell>
          <cell r="I3703">
            <v>4851</v>
          </cell>
          <cell r="J3703">
            <v>0</v>
          </cell>
          <cell r="K3703">
            <v>0</v>
          </cell>
          <cell r="L3703">
            <v>0</v>
          </cell>
          <cell r="M3703">
            <v>1396</v>
          </cell>
          <cell r="N3703">
            <v>0</v>
          </cell>
          <cell r="O3703">
            <v>0</v>
          </cell>
          <cell r="P3703">
            <v>0</v>
          </cell>
          <cell r="Q3703">
            <v>6247</v>
          </cell>
          <cell r="R3703">
            <v>0</v>
          </cell>
          <cell r="S3703">
            <v>506</v>
          </cell>
          <cell r="T3703">
            <v>486</v>
          </cell>
          <cell r="U3703">
            <v>446</v>
          </cell>
          <cell r="V3703">
            <v>0</v>
          </cell>
          <cell r="W3703">
            <v>0</v>
          </cell>
        </row>
        <row r="3704">
          <cell r="A3704" t="str">
            <v>450197</v>
          </cell>
          <cell r="B3704" t="str">
            <v>1251</v>
          </cell>
          <cell r="C3704" t="str">
            <v>12</v>
          </cell>
          <cell r="D3704" t="str">
            <v>80</v>
          </cell>
          <cell r="E3704">
            <v>157</v>
          </cell>
          <cell r="G3704">
            <v>0</v>
          </cell>
          <cell r="H3704">
            <v>0</v>
          </cell>
          <cell r="I3704">
            <v>463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</row>
        <row r="3705">
          <cell r="A3705" t="str">
            <v>453934</v>
          </cell>
          <cell r="B3705" t="str">
            <v>1251</v>
          </cell>
          <cell r="C3705" t="str">
            <v>12</v>
          </cell>
          <cell r="D3705" t="str">
            <v>01</v>
          </cell>
          <cell r="E3705">
            <v>1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</row>
        <row r="3706">
          <cell r="A3706" t="str">
            <v>453934</v>
          </cell>
          <cell r="B3706" t="str">
            <v>1251</v>
          </cell>
          <cell r="C3706" t="str">
            <v>12</v>
          </cell>
          <cell r="D3706" t="str">
            <v>01</v>
          </cell>
          <cell r="E3706">
            <v>8</v>
          </cell>
          <cell r="G3706">
            <v>0</v>
          </cell>
          <cell r="H3706">
            <v>0</v>
          </cell>
          <cell r="I3706">
            <v>1347</v>
          </cell>
          <cell r="J3706">
            <v>1387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</row>
        <row r="3707">
          <cell r="A3707" t="str">
            <v>453934</v>
          </cell>
          <cell r="B3707" t="str">
            <v>1251</v>
          </cell>
          <cell r="C3707" t="str">
            <v>12</v>
          </cell>
          <cell r="D3707" t="str">
            <v>01</v>
          </cell>
          <cell r="E3707">
            <v>15</v>
          </cell>
          <cell r="G3707">
            <v>0</v>
          </cell>
          <cell r="H3707">
            <v>0</v>
          </cell>
          <cell r="I3707">
            <v>1347</v>
          </cell>
          <cell r="J3707">
            <v>1387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</row>
        <row r="3708">
          <cell r="A3708" t="str">
            <v>453934</v>
          </cell>
          <cell r="B3708" t="str">
            <v>1251</v>
          </cell>
          <cell r="C3708" t="str">
            <v>12</v>
          </cell>
          <cell r="D3708" t="str">
            <v>01</v>
          </cell>
          <cell r="E3708">
            <v>22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</row>
        <row r="3709">
          <cell r="A3709" t="str">
            <v>453934</v>
          </cell>
          <cell r="B3709" t="str">
            <v>1251</v>
          </cell>
          <cell r="C3709" t="str">
            <v>12</v>
          </cell>
          <cell r="D3709" t="str">
            <v>01</v>
          </cell>
          <cell r="E3709">
            <v>29</v>
          </cell>
          <cell r="G3709">
            <v>0</v>
          </cell>
          <cell r="H3709">
            <v>0</v>
          </cell>
          <cell r="I3709">
            <v>1347</v>
          </cell>
          <cell r="J3709">
            <v>1387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</row>
        <row r="3710">
          <cell r="A3710" t="str">
            <v>453934</v>
          </cell>
          <cell r="B3710" t="str">
            <v>1251</v>
          </cell>
          <cell r="C3710" t="str">
            <v>12</v>
          </cell>
          <cell r="D3710" t="str">
            <v>01</v>
          </cell>
          <cell r="E3710">
            <v>36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</row>
        <row r="3711">
          <cell r="A3711" t="str">
            <v>453934</v>
          </cell>
          <cell r="B3711" t="str">
            <v>1251</v>
          </cell>
          <cell r="C3711" t="str">
            <v>12</v>
          </cell>
          <cell r="D3711" t="str">
            <v>01</v>
          </cell>
          <cell r="E3711">
            <v>43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</row>
        <row r="3712">
          <cell r="A3712" t="str">
            <v>453934</v>
          </cell>
          <cell r="B3712" t="str">
            <v>1251</v>
          </cell>
          <cell r="C3712" t="str">
            <v>12</v>
          </cell>
          <cell r="D3712" t="str">
            <v>01</v>
          </cell>
          <cell r="E3712">
            <v>50</v>
          </cell>
          <cell r="G3712">
            <v>0</v>
          </cell>
          <cell r="H3712">
            <v>0</v>
          </cell>
          <cell r="I3712">
            <v>79</v>
          </cell>
          <cell r="J3712">
            <v>96</v>
          </cell>
          <cell r="K3712">
            <v>2187</v>
          </cell>
          <cell r="L3712">
            <v>3766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2266</v>
          </cell>
          <cell r="R3712">
            <v>3862</v>
          </cell>
          <cell r="S3712">
            <v>0</v>
          </cell>
          <cell r="T3712">
            <v>2</v>
          </cell>
          <cell r="U3712">
            <v>0</v>
          </cell>
          <cell r="V3712">
            <v>0</v>
          </cell>
          <cell r="W3712">
            <v>0</v>
          </cell>
        </row>
        <row r="3713">
          <cell r="A3713" t="str">
            <v>453934</v>
          </cell>
          <cell r="B3713" t="str">
            <v>1251</v>
          </cell>
          <cell r="C3713" t="str">
            <v>12</v>
          </cell>
          <cell r="D3713" t="str">
            <v>01</v>
          </cell>
          <cell r="E3713">
            <v>57</v>
          </cell>
          <cell r="G3713">
            <v>688</v>
          </cell>
          <cell r="H3713">
            <v>680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688</v>
          </cell>
          <cell r="N3713">
            <v>682</v>
          </cell>
          <cell r="O3713">
            <v>2954</v>
          </cell>
          <cell r="P3713">
            <v>4544</v>
          </cell>
          <cell r="Q3713">
            <v>4301</v>
          </cell>
          <cell r="R3713">
            <v>5931</v>
          </cell>
          <cell r="S3713">
            <v>1249</v>
          </cell>
          <cell r="T3713">
            <v>1249</v>
          </cell>
          <cell r="U3713">
            <v>0</v>
          </cell>
          <cell r="V3713">
            <v>0</v>
          </cell>
          <cell r="W3713">
            <v>0</v>
          </cell>
        </row>
        <row r="3714">
          <cell r="A3714" t="str">
            <v>453934</v>
          </cell>
          <cell r="B3714" t="str">
            <v>1251</v>
          </cell>
          <cell r="C3714" t="str">
            <v>12</v>
          </cell>
          <cell r="D3714" t="str">
            <v>01</v>
          </cell>
          <cell r="E3714">
            <v>64</v>
          </cell>
          <cell r="G3714">
            <v>98</v>
          </cell>
          <cell r="H3714">
            <v>51</v>
          </cell>
          <cell r="I3714">
            <v>0</v>
          </cell>
          <cell r="J3714">
            <v>0</v>
          </cell>
          <cell r="K3714">
            <v>1347</v>
          </cell>
          <cell r="L3714">
            <v>1300</v>
          </cell>
          <cell r="M3714">
            <v>2954</v>
          </cell>
          <cell r="N3714">
            <v>4544</v>
          </cell>
          <cell r="O3714">
            <v>2954</v>
          </cell>
          <cell r="P3714">
            <v>4544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</row>
        <row r="3715">
          <cell r="A3715" t="str">
            <v>453934</v>
          </cell>
          <cell r="B3715" t="str">
            <v>1251</v>
          </cell>
          <cell r="C3715" t="str">
            <v>12</v>
          </cell>
          <cell r="D3715" t="str">
            <v>01</v>
          </cell>
          <cell r="E3715">
            <v>71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2954</v>
          </cell>
          <cell r="N3715">
            <v>4544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</row>
        <row r="3716">
          <cell r="A3716" t="str">
            <v>453934</v>
          </cell>
          <cell r="B3716" t="str">
            <v>1251</v>
          </cell>
          <cell r="C3716" t="str">
            <v>12</v>
          </cell>
          <cell r="D3716" t="str">
            <v>01</v>
          </cell>
          <cell r="E3716">
            <v>78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2954</v>
          </cell>
          <cell r="P3716">
            <v>4544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</row>
        <row r="3717">
          <cell r="A3717" t="str">
            <v>453934</v>
          </cell>
          <cell r="B3717" t="str">
            <v>1251</v>
          </cell>
          <cell r="C3717" t="str">
            <v>12</v>
          </cell>
          <cell r="D3717" t="str">
            <v>01</v>
          </cell>
          <cell r="E3717">
            <v>85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</row>
        <row r="3718">
          <cell r="A3718" t="str">
            <v>453934</v>
          </cell>
          <cell r="B3718" t="str">
            <v>1251</v>
          </cell>
          <cell r="C3718" t="str">
            <v>12</v>
          </cell>
          <cell r="D3718" t="str">
            <v>01</v>
          </cell>
          <cell r="E3718">
            <v>92</v>
          </cell>
          <cell r="G3718">
            <v>0</v>
          </cell>
          <cell r="H3718">
            <v>87</v>
          </cell>
          <cell r="I3718">
            <v>0</v>
          </cell>
          <cell r="J3718">
            <v>87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</row>
        <row r="3719">
          <cell r="A3719" t="str">
            <v>453934</v>
          </cell>
          <cell r="B3719" t="str">
            <v>1251</v>
          </cell>
          <cell r="C3719" t="str">
            <v>12</v>
          </cell>
          <cell r="D3719" t="str">
            <v>01</v>
          </cell>
          <cell r="E3719">
            <v>99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</row>
        <row r="3720">
          <cell r="A3720" t="str">
            <v>453934</v>
          </cell>
          <cell r="B3720" t="str">
            <v>1251</v>
          </cell>
          <cell r="C3720" t="str">
            <v>12</v>
          </cell>
          <cell r="D3720" t="str">
            <v>01</v>
          </cell>
          <cell r="E3720">
            <v>106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</row>
        <row r="3721">
          <cell r="A3721" t="str">
            <v>453934</v>
          </cell>
          <cell r="B3721" t="str">
            <v>1251</v>
          </cell>
          <cell r="C3721" t="str">
            <v>12</v>
          </cell>
          <cell r="D3721" t="str">
            <v>01</v>
          </cell>
          <cell r="E3721">
            <v>113</v>
          </cell>
          <cell r="G3721">
            <v>0</v>
          </cell>
          <cell r="H3721">
            <v>87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</row>
        <row r="3722">
          <cell r="A3722" t="str">
            <v>453934</v>
          </cell>
          <cell r="B3722" t="str">
            <v>1251</v>
          </cell>
          <cell r="C3722" t="str">
            <v>12</v>
          </cell>
          <cell r="D3722" t="str">
            <v>01</v>
          </cell>
          <cell r="E3722">
            <v>120</v>
          </cell>
          <cell r="G3722">
            <v>0</v>
          </cell>
          <cell r="H3722">
            <v>0</v>
          </cell>
          <cell r="I3722">
            <v>0</v>
          </cell>
          <cell r="J3722">
            <v>87</v>
          </cell>
          <cell r="K3722">
            <v>4301</v>
          </cell>
          <cell r="L3722">
            <v>5931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</row>
        <row r="3723">
          <cell r="A3723" t="str">
            <v>453934</v>
          </cell>
          <cell r="B3723" t="str">
            <v>1251</v>
          </cell>
          <cell r="C3723" t="str">
            <v>12</v>
          </cell>
          <cell r="D3723" t="str">
            <v>02</v>
          </cell>
          <cell r="E3723">
            <v>1</v>
          </cell>
          <cell r="G3723">
            <v>11870</v>
          </cell>
          <cell r="H3723">
            <v>11719</v>
          </cell>
          <cell r="I3723">
            <v>11718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500</v>
          </cell>
          <cell r="Q3723">
            <v>429</v>
          </cell>
          <cell r="R3723">
            <v>429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</row>
        <row r="3724">
          <cell r="A3724" t="str">
            <v>453934</v>
          </cell>
          <cell r="B3724" t="str">
            <v>1251</v>
          </cell>
          <cell r="C3724" t="str">
            <v>12</v>
          </cell>
          <cell r="D3724" t="str">
            <v>02</v>
          </cell>
          <cell r="E3724">
            <v>6</v>
          </cell>
          <cell r="G3724">
            <v>0</v>
          </cell>
          <cell r="H3724">
            <v>0</v>
          </cell>
          <cell r="I3724">
            <v>0</v>
          </cell>
          <cell r="J3724">
            <v>12370</v>
          </cell>
          <cell r="K3724">
            <v>12148</v>
          </cell>
          <cell r="L3724">
            <v>12147</v>
          </cell>
          <cell r="M3724">
            <v>372</v>
          </cell>
          <cell r="N3724">
            <v>624</v>
          </cell>
          <cell r="O3724">
            <v>625</v>
          </cell>
          <cell r="P3724">
            <v>12742</v>
          </cell>
          <cell r="Q3724">
            <v>12772</v>
          </cell>
          <cell r="R3724">
            <v>12772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</row>
        <row r="3725">
          <cell r="A3725" t="str">
            <v>453934</v>
          </cell>
          <cell r="B3725" t="str">
            <v>1251</v>
          </cell>
          <cell r="C3725" t="str">
            <v>12</v>
          </cell>
          <cell r="D3725" t="str">
            <v>02</v>
          </cell>
          <cell r="E3725">
            <v>11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</row>
        <row r="3726">
          <cell r="A3726" t="str">
            <v>453934</v>
          </cell>
          <cell r="B3726" t="str">
            <v>1251</v>
          </cell>
          <cell r="C3726" t="str">
            <v>12</v>
          </cell>
          <cell r="D3726" t="str">
            <v>02</v>
          </cell>
          <cell r="E3726">
            <v>16</v>
          </cell>
          <cell r="G3726">
            <v>0</v>
          </cell>
          <cell r="H3726">
            <v>0</v>
          </cell>
          <cell r="I3726">
            <v>0</v>
          </cell>
          <cell r="J3726">
            <v>182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</row>
        <row r="3727">
          <cell r="A3727" t="str">
            <v>453934</v>
          </cell>
          <cell r="B3727" t="str">
            <v>1251</v>
          </cell>
          <cell r="C3727" t="str">
            <v>12</v>
          </cell>
          <cell r="D3727" t="str">
            <v>02</v>
          </cell>
          <cell r="E3727">
            <v>21</v>
          </cell>
          <cell r="G3727">
            <v>0</v>
          </cell>
          <cell r="H3727">
            <v>0</v>
          </cell>
          <cell r="I3727">
            <v>0</v>
          </cell>
          <cell r="J3727">
            <v>103</v>
          </cell>
          <cell r="K3727">
            <v>118</v>
          </cell>
          <cell r="L3727">
            <v>119</v>
          </cell>
          <cell r="M3727">
            <v>103</v>
          </cell>
          <cell r="N3727">
            <v>118</v>
          </cell>
          <cell r="O3727">
            <v>119</v>
          </cell>
          <cell r="P3727">
            <v>116</v>
          </cell>
          <cell r="Q3727">
            <v>0</v>
          </cell>
          <cell r="R3727">
            <v>0</v>
          </cell>
          <cell r="S3727">
            <v>219</v>
          </cell>
          <cell r="T3727">
            <v>118</v>
          </cell>
          <cell r="U3727">
            <v>119</v>
          </cell>
          <cell r="V3727">
            <v>0</v>
          </cell>
          <cell r="W3727">
            <v>0</v>
          </cell>
        </row>
        <row r="3728">
          <cell r="A3728" t="str">
            <v>453934</v>
          </cell>
          <cell r="B3728" t="str">
            <v>1251</v>
          </cell>
          <cell r="C3728" t="str">
            <v>12</v>
          </cell>
          <cell r="D3728" t="str">
            <v>02</v>
          </cell>
          <cell r="E3728">
            <v>26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375</v>
          </cell>
          <cell r="L3728">
            <v>375</v>
          </cell>
          <cell r="M3728">
            <v>14</v>
          </cell>
          <cell r="N3728">
            <v>0</v>
          </cell>
          <cell r="O3728">
            <v>0</v>
          </cell>
          <cell r="P3728">
            <v>220</v>
          </cell>
          <cell r="Q3728">
            <v>262</v>
          </cell>
          <cell r="R3728">
            <v>262</v>
          </cell>
          <cell r="S3728">
            <v>0</v>
          </cell>
          <cell r="T3728">
            <v>102</v>
          </cell>
          <cell r="U3728">
            <v>102</v>
          </cell>
          <cell r="V3728">
            <v>0</v>
          </cell>
          <cell r="W3728">
            <v>0</v>
          </cell>
        </row>
        <row r="3729">
          <cell r="A3729" t="str">
            <v>453934</v>
          </cell>
          <cell r="B3729" t="str">
            <v>1251</v>
          </cell>
          <cell r="C3729" t="str">
            <v>12</v>
          </cell>
          <cell r="D3729" t="str">
            <v>02</v>
          </cell>
          <cell r="E3729">
            <v>31</v>
          </cell>
          <cell r="G3729">
            <v>234</v>
          </cell>
          <cell r="H3729">
            <v>739</v>
          </cell>
          <cell r="I3729">
            <v>739</v>
          </cell>
          <cell r="J3729">
            <v>3</v>
          </cell>
          <cell r="K3729">
            <v>3</v>
          </cell>
          <cell r="L3729">
            <v>2</v>
          </cell>
          <cell r="M3729">
            <v>237</v>
          </cell>
          <cell r="N3729">
            <v>742</v>
          </cell>
          <cell r="O3729">
            <v>741</v>
          </cell>
          <cell r="P3729">
            <v>0</v>
          </cell>
          <cell r="Q3729">
            <v>40</v>
          </cell>
          <cell r="R3729">
            <v>40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</row>
        <row r="3730">
          <cell r="A3730" t="str">
            <v>453934</v>
          </cell>
          <cell r="B3730" t="str">
            <v>1251</v>
          </cell>
          <cell r="C3730" t="str">
            <v>12</v>
          </cell>
          <cell r="D3730" t="str">
            <v>02</v>
          </cell>
          <cell r="E3730">
            <v>36</v>
          </cell>
          <cell r="G3730">
            <v>0</v>
          </cell>
          <cell r="H3730">
            <v>40</v>
          </cell>
          <cell r="I3730">
            <v>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337</v>
          </cell>
          <cell r="T3730">
            <v>897</v>
          </cell>
          <cell r="U3730">
            <v>898</v>
          </cell>
          <cell r="V3730">
            <v>0</v>
          </cell>
          <cell r="W3730">
            <v>0</v>
          </cell>
        </row>
        <row r="3731">
          <cell r="A3731" t="str">
            <v>453934</v>
          </cell>
          <cell r="B3731" t="str">
            <v>1251</v>
          </cell>
          <cell r="C3731" t="str">
            <v>12</v>
          </cell>
          <cell r="D3731" t="str">
            <v>02</v>
          </cell>
          <cell r="E3731">
            <v>41</v>
          </cell>
          <cell r="G3731">
            <v>119</v>
          </cell>
          <cell r="H3731">
            <v>3</v>
          </cell>
          <cell r="I3731">
            <v>2</v>
          </cell>
          <cell r="J3731">
            <v>638</v>
          </cell>
          <cell r="K3731">
            <v>900</v>
          </cell>
          <cell r="L3731">
            <v>900</v>
          </cell>
          <cell r="M3731">
            <v>421</v>
          </cell>
          <cell r="N3731">
            <v>469</v>
          </cell>
          <cell r="O3731">
            <v>469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</row>
        <row r="3732">
          <cell r="A3732" t="str">
            <v>453934</v>
          </cell>
          <cell r="B3732" t="str">
            <v>1251</v>
          </cell>
          <cell r="C3732" t="str">
            <v>12</v>
          </cell>
          <cell r="D3732" t="str">
            <v>02</v>
          </cell>
          <cell r="E3732">
            <v>46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421</v>
          </cell>
          <cell r="Q3732">
            <v>469</v>
          </cell>
          <cell r="R3732">
            <v>469</v>
          </cell>
          <cell r="S3732">
            <v>13801</v>
          </cell>
          <cell r="T3732">
            <v>14141</v>
          </cell>
          <cell r="U3732">
            <v>14141</v>
          </cell>
          <cell r="V3732">
            <v>0</v>
          </cell>
          <cell r="W3732">
            <v>0</v>
          </cell>
        </row>
        <row r="3733">
          <cell r="A3733" t="str">
            <v>453934</v>
          </cell>
          <cell r="B3733" t="str">
            <v>1251</v>
          </cell>
          <cell r="C3733" t="str">
            <v>12</v>
          </cell>
          <cell r="D3733" t="str">
            <v>02</v>
          </cell>
          <cell r="E3733">
            <v>51</v>
          </cell>
          <cell r="G3733">
            <v>3934</v>
          </cell>
          <cell r="H3733">
            <v>3934</v>
          </cell>
          <cell r="I3733">
            <v>3874</v>
          </cell>
          <cell r="J3733">
            <v>394</v>
          </cell>
          <cell r="K3733">
            <v>401</v>
          </cell>
          <cell r="L3733">
            <v>401</v>
          </cell>
          <cell r="M3733">
            <v>160</v>
          </cell>
          <cell r="N3733">
            <v>174</v>
          </cell>
          <cell r="O3733">
            <v>174</v>
          </cell>
          <cell r="P3733">
            <v>0</v>
          </cell>
          <cell r="Q3733">
            <v>10</v>
          </cell>
          <cell r="R3733">
            <v>9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</row>
        <row r="3734">
          <cell r="A3734" t="str">
            <v>453934</v>
          </cell>
          <cell r="B3734" t="str">
            <v>1251</v>
          </cell>
          <cell r="C3734" t="str">
            <v>12</v>
          </cell>
          <cell r="D3734" t="str">
            <v>02</v>
          </cell>
          <cell r="E3734">
            <v>56</v>
          </cell>
          <cell r="G3734">
            <v>0</v>
          </cell>
          <cell r="H3734">
            <v>0</v>
          </cell>
          <cell r="I3734">
            <v>0</v>
          </cell>
          <cell r="J3734">
            <v>4488</v>
          </cell>
          <cell r="K3734">
            <v>4519</v>
          </cell>
          <cell r="L3734">
            <v>4458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</row>
        <row r="3735">
          <cell r="A3735" t="str">
            <v>453934</v>
          </cell>
          <cell r="B3735" t="str">
            <v>1251</v>
          </cell>
          <cell r="C3735" t="str">
            <v>12</v>
          </cell>
          <cell r="D3735" t="str">
            <v>03</v>
          </cell>
          <cell r="E3735">
            <v>1</v>
          </cell>
          <cell r="G3735">
            <v>0</v>
          </cell>
          <cell r="H3735">
            <v>0</v>
          </cell>
          <cell r="I3735">
            <v>0</v>
          </cell>
          <cell r="J3735">
            <v>450</v>
          </cell>
          <cell r="K3735">
            <v>450</v>
          </cell>
          <cell r="L3735">
            <v>119</v>
          </cell>
          <cell r="M3735">
            <v>0</v>
          </cell>
          <cell r="N3735">
            <v>0</v>
          </cell>
          <cell r="O3735">
            <v>0</v>
          </cell>
          <cell r="P3735">
            <v>100</v>
          </cell>
          <cell r="Q3735">
            <v>100</v>
          </cell>
          <cell r="R3735">
            <v>64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</row>
        <row r="3736">
          <cell r="A3736" t="str">
            <v>453934</v>
          </cell>
          <cell r="B3736" t="str">
            <v>1251</v>
          </cell>
          <cell r="C3736" t="str">
            <v>12</v>
          </cell>
          <cell r="D3736" t="str">
            <v>03</v>
          </cell>
          <cell r="E3736">
            <v>6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1200</v>
          </cell>
          <cell r="T3736">
            <v>1875</v>
          </cell>
          <cell r="U3736">
            <v>1023</v>
          </cell>
          <cell r="V3736">
            <v>0</v>
          </cell>
          <cell r="W3736">
            <v>0</v>
          </cell>
        </row>
        <row r="3737">
          <cell r="A3737" t="str">
            <v>453934</v>
          </cell>
          <cell r="B3737" t="str">
            <v>1251</v>
          </cell>
          <cell r="C3737" t="str">
            <v>12</v>
          </cell>
          <cell r="D3737" t="str">
            <v>03</v>
          </cell>
          <cell r="E3737">
            <v>11</v>
          </cell>
          <cell r="G3737">
            <v>100</v>
          </cell>
          <cell r="H3737">
            <v>1231</v>
          </cell>
          <cell r="I3737">
            <v>145</v>
          </cell>
          <cell r="J3737">
            <v>0</v>
          </cell>
          <cell r="K3737">
            <v>100</v>
          </cell>
          <cell r="L3737">
            <v>84</v>
          </cell>
          <cell r="M3737">
            <v>100</v>
          </cell>
          <cell r="N3737">
            <v>119</v>
          </cell>
          <cell r="O3737">
            <v>21</v>
          </cell>
          <cell r="P3737">
            <v>1950</v>
          </cell>
          <cell r="Q3737">
            <v>3875</v>
          </cell>
          <cell r="R3737">
            <v>1456</v>
          </cell>
          <cell r="S3737">
            <v>200</v>
          </cell>
          <cell r="T3737">
            <v>200</v>
          </cell>
          <cell r="U3737">
            <v>0</v>
          </cell>
          <cell r="V3737">
            <v>0</v>
          </cell>
          <cell r="W3737">
            <v>0</v>
          </cell>
        </row>
        <row r="3738">
          <cell r="A3738" t="str">
            <v>453934</v>
          </cell>
          <cell r="B3738" t="str">
            <v>1251</v>
          </cell>
          <cell r="C3738" t="str">
            <v>12</v>
          </cell>
          <cell r="D3738" t="str">
            <v>03</v>
          </cell>
          <cell r="E3738">
            <v>16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200</v>
          </cell>
          <cell r="N3738">
            <v>200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1220</v>
          </cell>
          <cell r="T3738">
            <v>1234</v>
          </cell>
          <cell r="U3738">
            <v>1233</v>
          </cell>
          <cell r="V3738">
            <v>0</v>
          </cell>
          <cell r="W3738">
            <v>0</v>
          </cell>
        </row>
        <row r="3739">
          <cell r="A3739" t="str">
            <v>453934</v>
          </cell>
          <cell r="B3739" t="str">
            <v>1251</v>
          </cell>
          <cell r="C3739" t="str">
            <v>12</v>
          </cell>
          <cell r="D3739" t="str">
            <v>03</v>
          </cell>
          <cell r="E3739">
            <v>21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</row>
        <row r="3740">
          <cell r="A3740" t="str">
            <v>453934</v>
          </cell>
          <cell r="B3740" t="str">
            <v>1251</v>
          </cell>
          <cell r="C3740" t="str">
            <v>12</v>
          </cell>
          <cell r="D3740" t="str">
            <v>03</v>
          </cell>
          <cell r="E3740">
            <v>26</v>
          </cell>
          <cell r="G3740">
            <v>0</v>
          </cell>
          <cell r="H3740">
            <v>0</v>
          </cell>
          <cell r="I3740">
            <v>0</v>
          </cell>
          <cell r="J3740">
            <v>400</v>
          </cell>
          <cell r="K3740">
            <v>400</v>
          </cell>
          <cell r="L3740">
            <v>139</v>
          </cell>
          <cell r="M3740">
            <v>250</v>
          </cell>
          <cell r="N3740">
            <v>250</v>
          </cell>
          <cell r="O3740">
            <v>118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</row>
        <row r="3741">
          <cell r="A3741" t="str">
            <v>453934</v>
          </cell>
          <cell r="B3741" t="str">
            <v>1251</v>
          </cell>
          <cell r="C3741" t="str">
            <v>12</v>
          </cell>
          <cell r="D3741" t="str">
            <v>03</v>
          </cell>
          <cell r="E3741">
            <v>31</v>
          </cell>
          <cell r="G3741">
            <v>1870</v>
          </cell>
          <cell r="H3741">
            <v>1884</v>
          </cell>
          <cell r="I3741">
            <v>1490</v>
          </cell>
          <cell r="J3741">
            <v>0</v>
          </cell>
          <cell r="K3741">
            <v>0</v>
          </cell>
          <cell r="L3741">
            <v>0</v>
          </cell>
          <cell r="M3741">
            <v>641</v>
          </cell>
          <cell r="N3741">
            <v>1133</v>
          </cell>
          <cell r="O3741">
            <v>285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</row>
        <row r="3742">
          <cell r="A3742" t="str">
            <v>453934</v>
          </cell>
          <cell r="B3742" t="str">
            <v>1251</v>
          </cell>
          <cell r="C3742" t="str">
            <v>12</v>
          </cell>
          <cell r="D3742" t="str">
            <v>03</v>
          </cell>
          <cell r="E3742">
            <v>36</v>
          </cell>
          <cell r="G3742">
            <v>641</v>
          </cell>
          <cell r="H3742">
            <v>1133</v>
          </cell>
          <cell r="I3742">
            <v>285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</row>
        <row r="3743">
          <cell r="A3743" t="str">
            <v>453934</v>
          </cell>
          <cell r="B3743" t="str">
            <v>1251</v>
          </cell>
          <cell r="C3743" t="str">
            <v>12</v>
          </cell>
          <cell r="D3743" t="str">
            <v>03</v>
          </cell>
          <cell r="E3743">
            <v>41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561</v>
          </cell>
          <cell r="N3743">
            <v>561</v>
          </cell>
          <cell r="O3743">
            <v>30</v>
          </cell>
          <cell r="P3743">
            <v>5222</v>
          </cell>
          <cell r="Q3743">
            <v>7653</v>
          </cell>
          <cell r="R3743">
            <v>3261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</row>
        <row r="3744">
          <cell r="A3744" t="str">
            <v>453934</v>
          </cell>
          <cell r="B3744" t="str">
            <v>1251</v>
          </cell>
          <cell r="C3744" t="str">
            <v>12</v>
          </cell>
          <cell r="D3744" t="str">
            <v>03</v>
          </cell>
          <cell r="E3744">
            <v>46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</row>
        <row r="3745">
          <cell r="A3745" t="str">
            <v>453934</v>
          </cell>
          <cell r="B3745" t="str">
            <v>1251</v>
          </cell>
          <cell r="C3745" t="str">
            <v>12</v>
          </cell>
          <cell r="D3745" t="str">
            <v>03</v>
          </cell>
          <cell r="E3745">
            <v>51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150</v>
          </cell>
          <cell r="T3745">
            <v>150</v>
          </cell>
          <cell r="U3745">
            <v>60</v>
          </cell>
          <cell r="V3745">
            <v>0</v>
          </cell>
          <cell r="W3745">
            <v>0</v>
          </cell>
        </row>
        <row r="3746">
          <cell r="A3746" t="str">
            <v>453934</v>
          </cell>
          <cell r="B3746" t="str">
            <v>1251</v>
          </cell>
          <cell r="C3746" t="str">
            <v>12</v>
          </cell>
          <cell r="D3746" t="str">
            <v>03</v>
          </cell>
          <cell r="E3746">
            <v>56</v>
          </cell>
          <cell r="G3746">
            <v>150</v>
          </cell>
          <cell r="H3746">
            <v>150</v>
          </cell>
          <cell r="I3746">
            <v>60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</row>
        <row r="3747">
          <cell r="A3747" t="str">
            <v>453934</v>
          </cell>
          <cell r="B3747" t="str">
            <v>1251</v>
          </cell>
          <cell r="C3747" t="str">
            <v>12</v>
          </cell>
          <cell r="D3747" t="str">
            <v>03</v>
          </cell>
          <cell r="E3747">
            <v>61</v>
          </cell>
          <cell r="G3747">
            <v>150</v>
          </cell>
          <cell r="H3747">
            <v>150</v>
          </cell>
          <cell r="I3747">
            <v>60</v>
          </cell>
          <cell r="J3747">
            <v>5372</v>
          </cell>
          <cell r="K3747">
            <v>7803</v>
          </cell>
          <cell r="L3747">
            <v>3321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</row>
        <row r="3748">
          <cell r="A3748" t="str">
            <v>453934</v>
          </cell>
          <cell r="B3748" t="str">
            <v>1251</v>
          </cell>
          <cell r="C3748" t="str">
            <v>12</v>
          </cell>
          <cell r="D3748" t="str">
            <v>05</v>
          </cell>
          <cell r="E3748">
            <v>1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</row>
        <row r="3749">
          <cell r="A3749" t="str">
            <v>453934</v>
          </cell>
          <cell r="B3749" t="str">
            <v>1251</v>
          </cell>
          <cell r="C3749" t="str">
            <v>12</v>
          </cell>
          <cell r="D3749" t="str">
            <v>05</v>
          </cell>
          <cell r="E3749">
            <v>6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414</v>
          </cell>
          <cell r="U3749">
            <v>413</v>
          </cell>
          <cell r="V3749">
            <v>0</v>
          </cell>
          <cell r="W3749">
            <v>0</v>
          </cell>
        </row>
        <row r="3750">
          <cell r="A3750" t="str">
            <v>453934</v>
          </cell>
          <cell r="B3750" t="str">
            <v>1251</v>
          </cell>
          <cell r="C3750" t="str">
            <v>12</v>
          </cell>
          <cell r="D3750" t="str">
            <v>05</v>
          </cell>
          <cell r="E3750">
            <v>11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414</v>
          </cell>
          <cell r="O3750">
            <v>413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</row>
        <row r="3751">
          <cell r="A3751" t="str">
            <v>453934</v>
          </cell>
          <cell r="B3751" t="str">
            <v>1251</v>
          </cell>
          <cell r="C3751" t="str">
            <v>12</v>
          </cell>
          <cell r="D3751" t="str">
            <v>05</v>
          </cell>
          <cell r="E3751">
            <v>16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</row>
        <row r="3752">
          <cell r="A3752" t="str">
            <v>453934</v>
          </cell>
          <cell r="B3752" t="str">
            <v>1251</v>
          </cell>
          <cell r="C3752" t="str">
            <v>12</v>
          </cell>
          <cell r="D3752" t="str">
            <v>05</v>
          </cell>
          <cell r="E3752">
            <v>21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</row>
        <row r="3753">
          <cell r="A3753" t="str">
            <v>453934</v>
          </cell>
          <cell r="B3753" t="str">
            <v>1251</v>
          </cell>
          <cell r="C3753" t="str">
            <v>12</v>
          </cell>
          <cell r="D3753" t="str">
            <v>05</v>
          </cell>
          <cell r="E3753">
            <v>26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83</v>
          </cell>
          <cell r="L3753">
            <v>83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</row>
        <row r="3754">
          <cell r="A3754" t="str">
            <v>453934</v>
          </cell>
          <cell r="B3754" t="str">
            <v>1251</v>
          </cell>
          <cell r="C3754" t="str">
            <v>12</v>
          </cell>
          <cell r="D3754" t="str">
            <v>05</v>
          </cell>
          <cell r="E3754">
            <v>31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83</v>
          </cell>
          <cell r="L3754">
            <v>83</v>
          </cell>
          <cell r="M3754">
            <v>0</v>
          </cell>
          <cell r="N3754">
            <v>497</v>
          </cell>
          <cell r="O3754">
            <v>496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</row>
        <row r="3755">
          <cell r="A3755" t="str">
            <v>453934</v>
          </cell>
          <cell r="B3755" t="str">
            <v>1251</v>
          </cell>
          <cell r="C3755" t="str">
            <v>12</v>
          </cell>
          <cell r="D3755" t="str">
            <v>05</v>
          </cell>
          <cell r="E3755">
            <v>36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497</v>
          </cell>
          <cell r="R3755">
            <v>496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</row>
        <row r="3756">
          <cell r="A3756" t="str">
            <v>453934</v>
          </cell>
          <cell r="B3756" t="str">
            <v>1251</v>
          </cell>
          <cell r="C3756" t="str">
            <v>12</v>
          </cell>
          <cell r="D3756" t="str">
            <v>06</v>
          </cell>
          <cell r="E3756">
            <v>1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</row>
        <row r="3757">
          <cell r="A3757" t="str">
            <v>453934</v>
          </cell>
          <cell r="B3757" t="str">
            <v>1251</v>
          </cell>
          <cell r="C3757" t="str">
            <v>12</v>
          </cell>
          <cell r="D3757" t="str">
            <v>06</v>
          </cell>
          <cell r="E3757">
            <v>6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</row>
        <row r="3758">
          <cell r="A3758" t="str">
            <v>453934</v>
          </cell>
          <cell r="B3758" t="str">
            <v>1251</v>
          </cell>
          <cell r="C3758" t="str">
            <v>12</v>
          </cell>
          <cell r="D3758" t="str">
            <v>06</v>
          </cell>
          <cell r="E3758">
            <v>11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</row>
        <row r="3759">
          <cell r="A3759" t="str">
            <v>453934</v>
          </cell>
          <cell r="B3759" t="str">
            <v>1251</v>
          </cell>
          <cell r="C3759" t="str">
            <v>12</v>
          </cell>
          <cell r="D3759" t="str">
            <v>06</v>
          </cell>
          <cell r="E3759">
            <v>16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</row>
        <row r="3760">
          <cell r="A3760" t="str">
            <v>453934</v>
          </cell>
          <cell r="B3760" t="str">
            <v>1251</v>
          </cell>
          <cell r="C3760" t="str">
            <v>12</v>
          </cell>
          <cell r="D3760" t="str">
            <v>06</v>
          </cell>
          <cell r="E3760">
            <v>21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</row>
        <row r="3761">
          <cell r="A3761" t="str">
            <v>453934</v>
          </cell>
          <cell r="B3761" t="str">
            <v>1251</v>
          </cell>
          <cell r="C3761" t="str">
            <v>12</v>
          </cell>
          <cell r="D3761" t="str">
            <v>06</v>
          </cell>
          <cell r="E3761">
            <v>26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</row>
        <row r="3762">
          <cell r="A3762" t="str">
            <v>453934</v>
          </cell>
          <cell r="B3762" t="str">
            <v>1251</v>
          </cell>
          <cell r="C3762" t="str">
            <v>12</v>
          </cell>
          <cell r="D3762" t="str">
            <v>06</v>
          </cell>
          <cell r="E3762">
            <v>31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</row>
        <row r="3763">
          <cell r="A3763" t="str">
            <v>453934</v>
          </cell>
          <cell r="B3763" t="str">
            <v>1251</v>
          </cell>
          <cell r="C3763" t="str">
            <v>12</v>
          </cell>
          <cell r="D3763" t="str">
            <v>06</v>
          </cell>
          <cell r="E3763">
            <v>36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</row>
        <row r="3764">
          <cell r="A3764" t="str">
            <v>453934</v>
          </cell>
          <cell r="B3764" t="str">
            <v>1251</v>
          </cell>
          <cell r="C3764" t="str">
            <v>12</v>
          </cell>
          <cell r="D3764" t="str">
            <v>06</v>
          </cell>
          <cell r="E3764">
            <v>41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</row>
        <row r="3765">
          <cell r="A3765" t="str">
            <v>453934</v>
          </cell>
          <cell r="B3765" t="str">
            <v>1251</v>
          </cell>
          <cell r="C3765" t="str">
            <v>12</v>
          </cell>
          <cell r="D3765" t="str">
            <v>06</v>
          </cell>
          <cell r="E3765">
            <v>46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</row>
        <row r="3766">
          <cell r="A3766" t="str">
            <v>453934</v>
          </cell>
          <cell r="B3766" t="str">
            <v>1251</v>
          </cell>
          <cell r="C3766" t="str">
            <v>12</v>
          </cell>
          <cell r="D3766" t="str">
            <v>06</v>
          </cell>
          <cell r="E3766">
            <v>51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</row>
        <row r="3767">
          <cell r="A3767" t="str">
            <v>453934</v>
          </cell>
          <cell r="B3767" t="str">
            <v>1251</v>
          </cell>
          <cell r="C3767" t="str">
            <v>12</v>
          </cell>
          <cell r="D3767" t="str">
            <v>06</v>
          </cell>
          <cell r="E3767">
            <v>56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</row>
        <row r="3768">
          <cell r="A3768" t="str">
            <v>453934</v>
          </cell>
          <cell r="B3768" t="str">
            <v>1251</v>
          </cell>
          <cell r="C3768" t="str">
            <v>12</v>
          </cell>
          <cell r="D3768" t="str">
            <v>06</v>
          </cell>
          <cell r="E3768">
            <v>61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</row>
        <row r="3769">
          <cell r="A3769" t="str">
            <v>453934</v>
          </cell>
          <cell r="B3769" t="str">
            <v>1251</v>
          </cell>
          <cell r="C3769" t="str">
            <v>12</v>
          </cell>
          <cell r="D3769" t="str">
            <v>06</v>
          </cell>
          <cell r="E3769">
            <v>66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</row>
        <row r="3770">
          <cell r="A3770" t="str">
            <v>453934</v>
          </cell>
          <cell r="B3770" t="str">
            <v>1251</v>
          </cell>
          <cell r="C3770" t="str">
            <v>12</v>
          </cell>
          <cell r="D3770" t="str">
            <v>06</v>
          </cell>
          <cell r="E3770">
            <v>71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</row>
        <row r="3771">
          <cell r="A3771" t="str">
            <v>453934</v>
          </cell>
          <cell r="B3771" t="str">
            <v>1251</v>
          </cell>
          <cell r="C3771" t="str">
            <v>12</v>
          </cell>
          <cell r="D3771" t="str">
            <v>06</v>
          </cell>
          <cell r="E3771">
            <v>76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</row>
        <row r="3772">
          <cell r="A3772" t="str">
            <v>453934</v>
          </cell>
          <cell r="B3772" t="str">
            <v>1251</v>
          </cell>
          <cell r="C3772" t="str">
            <v>12</v>
          </cell>
          <cell r="D3772" t="str">
            <v>06</v>
          </cell>
          <cell r="E3772">
            <v>81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</row>
        <row r="3773">
          <cell r="A3773" t="str">
            <v>453934</v>
          </cell>
          <cell r="B3773" t="str">
            <v>1251</v>
          </cell>
          <cell r="C3773" t="str">
            <v>12</v>
          </cell>
          <cell r="D3773" t="str">
            <v>06</v>
          </cell>
          <cell r="E3773">
            <v>86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</row>
        <row r="3774">
          <cell r="A3774" t="str">
            <v>453934</v>
          </cell>
          <cell r="B3774" t="str">
            <v>1251</v>
          </cell>
          <cell r="C3774" t="str">
            <v>12</v>
          </cell>
          <cell r="D3774" t="str">
            <v>06</v>
          </cell>
          <cell r="E3774">
            <v>91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</row>
        <row r="3775">
          <cell r="A3775" t="str">
            <v>453934</v>
          </cell>
          <cell r="B3775" t="str">
            <v>1251</v>
          </cell>
          <cell r="C3775" t="str">
            <v>12</v>
          </cell>
          <cell r="D3775" t="str">
            <v>06</v>
          </cell>
          <cell r="E3775">
            <v>96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</row>
        <row r="3776">
          <cell r="A3776" t="str">
            <v>453934</v>
          </cell>
          <cell r="B3776" t="str">
            <v>1251</v>
          </cell>
          <cell r="C3776" t="str">
            <v>12</v>
          </cell>
          <cell r="D3776" t="str">
            <v>06</v>
          </cell>
          <cell r="E3776">
            <v>101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</row>
        <row r="3777">
          <cell r="A3777" t="str">
            <v>453934</v>
          </cell>
          <cell r="B3777" t="str">
            <v>1251</v>
          </cell>
          <cell r="C3777" t="str">
            <v>12</v>
          </cell>
          <cell r="D3777" t="str">
            <v>06</v>
          </cell>
          <cell r="E3777">
            <v>106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2</v>
          </cell>
          <cell r="M3777">
            <v>0</v>
          </cell>
          <cell r="N3777">
            <v>0</v>
          </cell>
          <cell r="O3777">
            <v>-8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-6</v>
          </cell>
          <cell r="V3777">
            <v>0</v>
          </cell>
          <cell r="W3777">
            <v>0</v>
          </cell>
        </row>
        <row r="3778">
          <cell r="A3778" t="str">
            <v>453934</v>
          </cell>
          <cell r="B3778" t="str">
            <v>1251</v>
          </cell>
          <cell r="C3778" t="str">
            <v>12</v>
          </cell>
          <cell r="D3778" t="str">
            <v>07</v>
          </cell>
          <cell r="E3778">
            <v>1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</row>
        <row r="3779">
          <cell r="A3779" t="str">
            <v>453934</v>
          </cell>
          <cell r="B3779" t="str">
            <v>1251</v>
          </cell>
          <cell r="C3779" t="str">
            <v>12</v>
          </cell>
          <cell r="D3779" t="str">
            <v>07</v>
          </cell>
          <cell r="E3779">
            <v>5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</row>
        <row r="3780">
          <cell r="A3780" t="str">
            <v>453934</v>
          </cell>
          <cell r="B3780" t="str">
            <v>1251</v>
          </cell>
          <cell r="C3780" t="str">
            <v>12</v>
          </cell>
          <cell r="D3780" t="str">
            <v>07</v>
          </cell>
          <cell r="E3780">
            <v>9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</row>
        <row r="3781">
          <cell r="A3781" t="str">
            <v>453934</v>
          </cell>
          <cell r="B3781" t="str">
            <v>1251</v>
          </cell>
          <cell r="C3781" t="str">
            <v>12</v>
          </cell>
          <cell r="D3781" t="str">
            <v>07</v>
          </cell>
          <cell r="E3781">
            <v>13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</row>
        <row r="3782">
          <cell r="A3782" t="str">
            <v>453934</v>
          </cell>
          <cell r="B3782" t="str">
            <v>1251</v>
          </cell>
          <cell r="C3782" t="str">
            <v>12</v>
          </cell>
          <cell r="D3782" t="str">
            <v>07</v>
          </cell>
          <cell r="E3782">
            <v>17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</row>
        <row r="3783">
          <cell r="A3783" t="str">
            <v>453934</v>
          </cell>
          <cell r="B3783" t="str">
            <v>1251</v>
          </cell>
          <cell r="C3783" t="str">
            <v>12</v>
          </cell>
          <cell r="D3783" t="str">
            <v>07</v>
          </cell>
          <cell r="E3783">
            <v>21</v>
          </cell>
          <cell r="G3783">
            <v>0</v>
          </cell>
          <cell r="H3783">
            <v>5</v>
          </cell>
          <cell r="I3783">
            <v>5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5</v>
          </cell>
          <cell r="Q3783">
            <v>5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</row>
        <row r="3784">
          <cell r="A3784" t="str">
            <v>453934</v>
          </cell>
          <cell r="B3784" t="str">
            <v>1251</v>
          </cell>
          <cell r="C3784" t="str">
            <v>12</v>
          </cell>
          <cell r="D3784" t="str">
            <v>07</v>
          </cell>
          <cell r="E3784">
            <v>25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</row>
        <row r="3785">
          <cell r="A3785" t="str">
            <v>453934</v>
          </cell>
          <cell r="B3785" t="str">
            <v>1251</v>
          </cell>
          <cell r="C3785" t="str">
            <v>12</v>
          </cell>
          <cell r="D3785" t="str">
            <v>07</v>
          </cell>
          <cell r="E3785">
            <v>29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5</v>
          </cell>
          <cell r="Q3785">
            <v>5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</row>
        <row r="3786">
          <cell r="A3786" t="str">
            <v>453934</v>
          </cell>
          <cell r="B3786" t="str">
            <v>1251</v>
          </cell>
          <cell r="C3786" t="str">
            <v>12</v>
          </cell>
          <cell r="D3786" t="str">
            <v>09</v>
          </cell>
          <cell r="E3786">
            <v>1</v>
          </cell>
          <cell r="G3786">
            <v>7161</v>
          </cell>
          <cell r="H3786">
            <v>3996</v>
          </cell>
          <cell r="I3786">
            <v>3996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7161</v>
          </cell>
          <cell r="T3786">
            <v>3996</v>
          </cell>
          <cell r="U3786">
            <v>3996</v>
          </cell>
          <cell r="V3786">
            <v>0</v>
          </cell>
          <cell r="W3786">
            <v>0</v>
          </cell>
        </row>
        <row r="3787">
          <cell r="A3787" t="str">
            <v>453934</v>
          </cell>
          <cell r="B3787" t="str">
            <v>1251</v>
          </cell>
          <cell r="C3787" t="str">
            <v>12</v>
          </cell>
          <cell r="D3787" t="str">
            <v>09</v>
          </cell>
          <cell r="E3787">
            <v>6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16500</v>
          </cell>
          <cell r="Q3787">
            <v>16846</v>
          </cell>
          <cell r="R3787">
            <v>16846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</row>
        <row r="3788">
          <cell r="A3788" t="str">
            <v>453934</v>
          </cell>
          <cell r="B3788" t="str">
            <v>1251</v>
          </cell>
          <cell r="C3788" t="str">
            <v>12</v>
          </cell>
          <cell r="D3788" t="str">
            <v>09</v>
          </cell>
          <cell r="E3788">
            <v>11</v>
          </cell>
          <cell r="G3788">
            <v>0</v>
          </cell>
          <cell r="H3788">
            <v>3159</v>
          </cell>
          <cell r="I3788">
            <v>3159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16500</v>
          </cell>
          <cell r="Q3788">
            <v>20005</v>
          </cell>
          <cell r="R3788">
            <v>20005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</row>
        <row r="3789">
          <cell r="A3789" t="str">
            <v>453934</v>
          </cell>
          <cell r="B3789" t="str">
            <v>1251</v>
          </cell>
          <cell r="C3789" t="str">
            <v>12</v>
          </cell>
          <cell r="D3789" t="str">
            <v>09</v>
          </cell>
          <cell r="E3789">
            <v>16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</row>
        <row r="3790">
          <cell r="A3790" t="str">
            <v>453934</v>
          </cell>
          <cell r="B3790" t="str">
            <v>1251</v>
          </cell>
          <cell r="C3790" t="str">
            <v>12</v>
          </cell>
          <cell r="D3790" t="str">
            <v>09</v>
          </cell>
          <cell r="E3790">
            <v>21</v>
          </cell>
          <cell r="G3790">
            <v>0</v>
          </cell>
          <cell r="H3790">
            <v>0</v>
          </cell>
          <cell r="I3790">
            <v>0</v>
          </cell>
          <cell r="J3790">
            <v>16500</v>
          </cell>
          <cell r="K3790">
            <v>20005</v>
          </cell>
          <cell r="L3790">
            <v>20005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</row>
        <row r="3791">
          <cell r="A3791" t="str">
            <v>453934</v>
          </cell>
          <cell r="B3791" t="str">
            <v>1251</v>
          </cell>
          <cell r="C3791" t="str">
            <v>12</v>
          </cell>
          <cell r="D3791" t="str">
            <v>09</v>
          </cell>
          <cell r="E3791">
            <v>26</v>
          </cell>
          <cell r="G3791">
            <v>0</v>
          </cell>
          <cell r="H3791">
            <v>0</v>
          </cell>
          <cell r="I3791">
            <v>0</v>
          </cell>
          <cell r="J3791">
            <v>23661</v>
          </cell>
          <cell r="K3791">
            <v>24001</v>
          </cell>
          <cell r="L3791">
            <v>24001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</row>
        <row r="3792">
          <cell r="A3792" t="str">
            <v>453934</v>
          </cell>
          <cell r="B3792" t="str">
            <v>1251</v>
          </cell>
          <cell r="C3792" t="str">
            <v>12</v>
          </cell>
          <cell r="D3792" t="str">
            <v>10</v>
          </cell>
          <cell r="E3792">
            <v>1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</row>
        <row r="3793">
          <cell r="A3793" t="str">
            <v>453934</v>
          </cell>
          <cell r="B3793" t="str">
            <v>1251</v>
          </cell>
          <cell r="C3793" t="str">
            <v>12</v>
          </cell>
          <cell r="D3793" t="str">
            <v>10</v>
          </cell>
          <cell r="E3793">
            <v>6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</row>
        <row r="3794">
          <cell r="A3794" t="str">
            <v>453934</v>
          </cell>
          <cell r="B3794" t="str">
            <v>1251</v>
          </cell>
          <cell r="C3794" t="str">
            <v>12</v>
          </cell>
          <cell r="D3794" t="str">
            <v>10</v>
          </cell>
          <cell r="E3794">
            <v>11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</row>
        <row r="3795">
          <cell r="A3795" t="str">
            <v>453934</v>
          </cell>
          <cell r="B3795" t="str">
            <v>1251</v>
          </cell>
          <cell r="C3795" t="str">
            <v>12</v>
          </cell>
          <cell r="D3795" t="str">
            <v>10</v>
          </cell>
          <cell r="E3795">
            <v>16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</row>
        <row r="3796">
          <cell r="A3796" t="str">
            <v>453934</v>
          </cell>
          <cell r="B3796" t="str">
            <v>1251</v>
          </cell>
          <cell r="C3796" t="str">
            <v>12</v>
          </cell>
          <cell r="D3796" t="str">
            <v>10</v>
          </cell>
          <cell r="E3796">
            <v>21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</row>
        <row r="3797">
          <cell r="A3797" t="str">
            <v>453934</v>
          </cell>
          <cell r="B3797" t="str">
            <v>1251</v>
          </cell>
          <cell r="C3797" t="str">
            <v>12</v>
          </cell>
          <cell r="D3797" t="str">
            <v>10</v>
          </cell>
          <cell r="E3797">
            <v>26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</row>
        <row r="3798">
          <cell r="A3798" t="str">
            <v>453934</v>
          </cell>
          <cell r="B3798" t="str">
            <v>1251</v>
          </cell>
          <cell r="C3798" t="str">
            <v>12</v>
          </cell>
          <cell r="D3798" t="str">
            <v>10</v>
          </cell>
          <cell r="E3798">
            <v>31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</row>
        <row r="3799">
          <cell r="A3799" t="str">
            <v>453934</v>
          </cell>
          <cell r="B3799" t="str">
            <v>1251</v>
          </cell>
          <cell r="C3799" t="str">
            <v>12</v>
          </cell>
          <cell r="D3799" t="str">
            <v>10</v>
          </cell>
          <cell r="E3799">
            <v>36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</row>
        <row r="3800">
          <cell r="A3800" t="str">
            <v>453934</v>
          </cell>
          <cell r="B3800" t="str">
            <v>1251</v>
          </cell>
          <cell r="C3800" t="str">
            <v>12</v>
          </cell>
          <cell r="D3800" t="str">
            <v>10</v>
          </cell>
          <cell r="E3800">
            <v>41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</row>
        <row r="3801">
          <cell r="A3801" t="str">
            <v>453934</v>
          </cell>
          <cell r="B3801" t="str">
            <v>1251</v>
          </cell>
          <cell r="C3801" t="str">
            <v>12</v>
          </cell>
          <cell r="D3801" t="str">
            <v>10</v>
          </cell>
          <cell r="E3801">
            <v>46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</row>
        <row r="3802">
          <cell r="A3802" t="str">
            <v>453934</v>
          </cell>
          <cell r="B3802" t="str">
            <v>1251</v>
          </cell>
          <cell r="C3802" t="str">
            <v>12</v>
          </cell>
          <cell r="D3802" t="str">
            <v>10</v>
          </cell>
          <cell r="E3802">
            <v>51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</row>
        <row r="3803">
          <cell r="A3803" t="str">
            <v>453934</v>
          </cell>
          <cell r="B3803" t="str">
            <v>1251</v>
          </cell>
          <cell r="C3803" t="str">
            <v>12</v>
          </cell>
          <cell r="D3803" t="str">
            <v>10</v>
          </cell>
          <cell r="E3803">
            <v>56</v>
          </cell>
          <cell r="G3803">
            <v>0</v>
          </cell>
          <cell r="H3803">
            <v>2954</v>
          </cell>
          <cell r="I3803">
            <v>2954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2954</v>
          </cell>
          <cell r="R3803">
            <v>2954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</row>
        <row r="3804">
          <cell r="A3804" t="str">
            <v>453934</v>
          </cell>
          <cell r="B3804" t="str">
            <v>1251</v>
          </cell>
          <cell r="C3804" t="str">
            <v>12</v>
          </cell>
          <cell r="D3804" t="str">
            <v>10</v>
          </cell>
          <cell r="E3804">
            <v>61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</row>
        <row r="3805">
          <cell r="A3805" t="str">
            <v>453934</v>
          </cell>
          <cell r="B3805" t="str">
            <v>1251</v>
          </cell>
          <cell r="C3805" t="str">
            <v>12</v>
          </cell>
          <cell r="D3805" t="str">
            <v>10</v>
          </cell>
          <cell r="E3805">
            <v>66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</row>
        <row r="3806">
          <cell r="A3806" t="str">
            <v>453934</v>
          </cell>
          <cell r="B3806" t="str">
            <v>1251</v>
          </cell>
          <cell r="C3806" t="str">
            <v>12</v>
          </cell>
          <cell r="D3806" t="str">
            <v>10</v>
          </cell>
          <cell r="E3806">
            <v>71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</row>
        <row r="3807">
          <cell r="A3807" t="str">
            <v>453934</v>
          </cell>
          <cell r="B3807" t="str">
            <v>1251</v>
          </cell>
          <cell r="C3807" t="str">
            <v>12</v>
          </cell>
          <cell r="D3807" t="str">
            <v>10</v>
          </cell>
          <cell r="E3807">
            <v>76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</row>
        <row r="3808">
          <cell r="A3808" t="str">
            <v>453934</v>
          </cell>
          <cell r="B3808" t="str">
            <v>1251</v>
          </cell>
          <cell r="C3808" t="str">
            <v>12</v>
          </cell>
          <cell r="D3808" t="str">
            <v>10</v>
          </cell>
          <cell r="E3808">
            <v>81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</row>
        <row r="3809">
          <cell r="A3809" t="str">
            <v>453934</v>
          </cell>
          <cell r="B3809" t="str">
            <v>1251</v>
          </cell>
          <cell r="C3809" t="str">
            <v>12</v>
          </cell>
          <cell r="D3809" t="str">
            <v>10</v>
          </cell>
          <cell r="E3809">
            <v>86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</row>
        <row r="3810">
          <cell r="A3810" t="str">
            <v>453934</v>
          </cell>
          <cell r="B3810" t="str">
            <v>1251</v>
          </cell>
          <cell r="C3810" t="str">
            <v>12</v>
          </cell>
          <cell r="D3810" t="str">
            <v>10</v>
          </cell>
          <cell r="E3810">
            <v>91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</row>
        <row r="3811">
          <cell r="A3811" t="str">
            <v>453934</v>
          </cell>
          <cell r="B3811" t="str">
            <v>1251</v>
          </cell>
          <cell r="C3811" t="str">
            <v>12</v>
          </cell>
          <cell r="D3811" t="str">
            <v>10</v>
          </cell>
          <cell r="E3811">
            <v>96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</row>
        <row r="3812">
          <cell r="A3812" t="str">
            <v>453934</v>
          </cell>
          <cell r="B3812" t="str">
            <v>1251</v>
          </cell>
          <cell r="C3812" t="str">
            <v>12</v>
          </cell>
          <cell r="D3812" t="str">
            <v>10</v>
          </cell>
          <cell r="E3812">
            <v>101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</row>
        <row r="3813">
          <cell r="A3813" t="str">
            <v>453934</v>
          </cell>
          <cell r="B3813" t="str">
            <v>1251</v>
          </cell>
          <cell r="C3813" t="str">
            <v>12</v>
          </cell>
          <cell r="D3813" t="str">
            <v>10</v>
          </cell>
          <cell r="E3813">
            <v>106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</row>
        <row r="3814">
          <cell r="A3814" t="str">
            <v>453934</v>
          </cell>
          <cell r="B3814" t="str">
            <v>1251</v>
          </cell>
          <cell r="C3814" t="str">
            <v>12</v>
          </cell>
          <cell r="D3814" t="str">
            <v>10</v>
          </cell>
          <cell r="E3814">
            <v>111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2954</v>
          </cell>
          <cell r="L3814">
            <v>2954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</row>
        <row r="3815">
          <cell r="A3815" t="str">
            <v>453934</v>
          </cell>
          <cell r="B3815" t="str">
            <v>1251</v>
          </cell>
          <cell r="C3815" t="str">
            <v>12</v>
          </cell>
          <cell r="D3815" t="str">
            <v>21</v>
          </cell>
          <cell r="E3815">
            <v>1</v>
          </cell>
          <cell r="G3815">
            <v>851286</v>
          </cell>
          <cell r="H3815">
            <v>12772</v>
          </cell>
          <cell r="I3815">
            <v>900</v>
          </cell>
          <cell r="J3815">
            <v>469</v>
          </cell>
          <cell r="K3815">
            <v>14141</v>
          </cell>
          <cell r="L3815">
            <v>4458</v>
          </cell>
          <cell r="M3815">
            <v>3261</v>
          </cell>
          <cell r="N3815">
            <v>60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</row>
        <row r="3816">
          <cell r="A3816" t="str">
            <v>453934</v>
          </cell>
          <cell r="B3816" t="str">
            <v>1251</v>
          </cell>
          <cell r="C3816" t="str">
            <v>12</v>
          </cell>
          <cell r="D3816" t="str">
            <v>21</v>
          </cell>
          <cell r="E3816">
            <v>1</v>
          </cell>
          <cell r="G3816">
            <v>999999</v>
          </cell>
          <cell r="H3816">
            <v>12772</v>
          </cell>
          <cell r="I3816">
            <v>900</v>
          </cell>
          <cell r="J3816">
            <v>469</v>
          </cell>
          <cell r="K3816">
            <v>14141</v>
          </cell>
          <cell r="L3816">
            <v>4458</v>
          </cell>
          <cell r="M3816">
            <v>3261</v>
          </cell>
          <cell r="N3816">
            <v>60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</row>
        <row r="3817">
          <cell r="A3817" t="str">
            <v>453934</v>
          </cell>
          <cell r="B3817" t="str">
            <v>1251</v>
          </cell>
          <cell r="C3817" t="str">
            <v>12</v>
          </cell>
          <cell r="D3817" t="str">
            <v>21</v>
          </cell>
          <cell r="E3817">
            <v>17</v>
          </cell>
          <cell r="G3817">
            <v>851286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</row>
        <row r="3818">
          <cell r="A3818" t="str">
            <v>453934</v>
          </cell>
          <cell r="B3818" t="str">
            <v>1251</v>
          </cell>
          <cell r="C3818" t="str">
            <v>12</v>
          </cell>
          <cell r="D3818" t="str">
            <v>21</v>
          </cell>
          <cell r="E3818">
            <v>17</v>
          </cell>
          <cell r="G3818">
            <v>999999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</row>
        <row r="3819">
          <cell r="A3819" t="str">
            <v>453934</v>
          </cell>
          <cell r="B3819" t="str">
            <v>1251</v>
          </cell>
          <cell r="C3819" t="str">
            <v>12</v>
          </cell>
          <cell r="D3819" t="str">
            <v>21</v>
          </cell>
          <cell r="E3819">
            <v>33</v>
          </cell>
          <cell r="G3819">
            <v>851286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</row>
        <row r="3820">
          <cell r="A3820" t="str">
            <v>453934</v>
          </cell>
          <cell r="B3820" t="str">
            <v>1251</v>
          </cell>
          <cell r="C3820" t="str">
            <v>12</v>
          </cell>
          <cell r="D3820" t="str">
            <v>21</v>
          </cell>
          <cell r="E3820">
            <v>33</v>
          </cell>
          <cell r="G3820">
            <v>999999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</row>
        <row r="3821">
          <cell r="A3821" t="str">
            <v>453934</v>
          </cell>
          <cell r="B3821" t="str">
            <v>1251</v>
          </cell>
          <cell r="C3821" t="str">
            <v>12</v>
          </cell>
          <cell r="D3821" t="str">
            <v>21</v>
          </cell>
          <cell r="E3821">
            <v>49</v>
          </cell>
          <cell r="G3821">
            <v>851286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413</v>
          </cell>
        </row>
        <row r="3822">
          <cell r="A3822" t="str">
            <v>453934</v>
          </cell>
          <cell r="B3822" t="str">
            <v>1251</v>
          </cell>
          <cell r="C3822" t="str">
            <v>12</v>
          </cell>
          <cell r="D3822" t="str">
            <v>21</v>
          </cell>
          <cell r="E3822">
            <v>49</v>
          </cell>
          <cell r="G3822">
            <v>999999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413</v>
          </cell>
        </row>
        <row r="3823">
          <cell r="A3823" t="str">
            <v>453934</v>
          </cell>
          <cell r="B3823" t="str">
            <v>1251</v>
          </cell>
          <cell r="C3823" t="str">
            <v>12</v>
          </cell>
          <cell r="D3823" t="str">
            <v>21</v>
          </cell>
          <cell r="E3823">
            <v>65</v>
          </cell>
          <cell r="G3823">
            <v>851286</v>
          </cell>
          <cell r="H3823">
            <v>0</v>
          </cell>
          <cell r="I3823">
            <v>83</v>
          </cell>
          <cell r="J3823">
            <v>0</v>
          </cell>
          <cell r="K3823">
            <v>0</v>
          </cell>
          <cell r="L3823">
            <v>22416</v>
          </cell>
          <cell r="M3823">
            <v>0</v>
          </cell>
          <cell r="N3823">
            <v>22416</v>
          </cell>
          <cell r="O3823">
            <v>0</v>
          </cell>
          <cell r="P3823">
            <v>22416</v>
          </cell>
          <cell r="Q3823">
            <v>1</v>
          </cell>
          <cell r="R3823">
            <v>1</v>
          </cell>
          <cell r="S3823">
            <v>6</v>
          </cell>
          <cell r="T3823">
            <v>6</v>
          </cell>
          <cell r="U3823">
            <v>0</v>
          </cell>
          <cell r="V3823">
            <v>0</v>
          </cell>
          <cell r="W3823">
            <v>0</v>
          </cell>
        </row>
        <row r="3824">
          <cell r="A3824" t="str">
            <v>453934</v>
          </cell>
          <cell r="B3824" t="str">
            <v>1251</v>
          </cell>
          <cell r="C3824" t="str">
            <v>12</v>
          </cell>
          <cell r="D3824" t="str">
            <v>21</v>
          </cell>
          <cell r="E3824">
            <v>65</v>
          </cell>
          <cell r="G3824">
            <v>999999</v>
          </cell>
          <cell r="H3824">
            <v>0</v>
          </cell>
          <cell r="I3824">
            <v>83</v>
          </cell>
          <cell r="J3824">
            <v>0</v>
          </cell>
          <cell r="K3824">
            <v>0</v>
          </cell>
          <cell r="L3824">
            <v>22416</v>
          </cell>
          <cell r="M3824">
            <v>0</v>
          </cell>
          <cell r="N3824">
            <v>22416</v>
          </cell>
          <cell r="O3824">
            <v>0</v>
          </cell>
          <cell r="P3824">
            <v>22416</v>
          </cell>
          <cell r="Q3824">
            <v>1</v>
          </cell>
          <cell r="R3824">
            <v>1</v>
          </cell>
          <cell r="S3824">
            <v>6</v>
          </cell>
          <cell r="T3824">
            <v>6</v>
          </cell>
          <cell r="U3824">
            <v>0</v>
          </cell>
          <cell r="V3824">
            <v>0</v>
          </cell>
          <cell r="W3824">
            <v>0</v>
          </cell>
        </row>
        <row r="3825">
          <cell r="A3825" t="str">
            <v>453934</v>
          </cell>
          <cell r="B3825" t="str">
            <v>1251</v>
          </cell>
          <cell r="C3825" t="str">
            <v>12</v>
          </cell>
          <cell r="D3825" t="str">
            <v>22</v>
          </cell>
          <cell r="E3825">
            <v>1</v>
          </cell>
          <cell r="G3825">
            <v>751922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596</v>
          </cell>
          <cell r="Q3825">
            <v>0</v>
          </cell>
          <cell r="R3825">
            <v>596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</row>
        <row r="3826">
          <cell r="A3826" t="str">
            <v>453934</v>
          </cell>
          <cell r="B3826" t="str">
            <v>1251</v>
          </cell>
          <cell r="C3826" t="str">
            <v>12</v>
          </cell>
          <cell r="D3826" t="str">
            <v>22</v>
          </cell>
          <cell r="E3826">
            <v>1</v>
          </cell>
          <cell r="G3826">
            <v>851286</v>
          </cell>
          <cell r="H3826">
            <v>0</v>
          </cell>
          <cell r="I3826">
            <v>0</v>
          </cell>
          <cell r="J3826">
            <v>0</v>
          </cell>
          <cell r="K3826">
            <v>5</v>
          </cell>
          <cell r="L3826">
            <v>0</v>
          </cell>
          <cell r="M3826">
            <v>0</v>
          </cell>
          <cell r="N3826">
            <v>16846</v>
          </cell>
          <cell r="O3826">
            <v>0</v>
          </cell>
          <cell r="P3826">
            <v>2563</v>
          </cell>
          <cell r="Q3826">
            <v>0</v>
          </cell>
          <cell r="R3826">
            <v>19409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</row>
        <row r="3827">
          <cell r="A3827" t="str">
            <v>453934</v>
          </cell>
          <cell r="B3827" t="str">
            <v>1251</v>
          </cell>
          <cell r="C3827" t="str">
            <v>12</v>
          </cell>
          <cell r="D3827" t="str">
            <v>22</v>
          </cell>
          <cell r="E3827">
            <v>1</v>
          </cell>
          <cell r="G3827">
            <v>999999</v>
          </cell>
          <cell r="H3827">
            <v>0</v>
          </cell>
          <cell r="I3827">
            <v>0</v>
          </cell>
          <cell r="J3827">
            <v>0</v>
          </cell>
          <cell r="K3827">
            <v>5</v>
          </cell>
          <cell r="L3827">
            <v>0</v>
          </cell>
          <cell r="M3827">
            <v>0</v>
          </cell>
          <cell r="N3827">
            <v>16846</v>
          </cell>
          <cell r="O3827">
            <v>0</v>
          </cell>
          <cell r="P3827">
            <v>3159</v>
          </cell>
          <cell r="Q3827">
            <v>0</v>
          </cell>
          <cell r="R3827">
            <v>20005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</row>
        <row r="3828">
          <cell r="A3828" t="str">
            <v>453934</v>
          </cell>
          <cell r="B3828" t="str">
            <v>1251</v>
          </cell>
          <cell r="C3828" t="str">
            <v>12</v>
          </cell>
          <cell r="D3828" t="str">
            <v>22</v>
          </cell>
          <cell r="E3828">
            <v>17</v>
          </cell>
          <cell r="G3828">
            <v>751922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596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</row>
        <row r="3829">
          <cell r="A3829" t="str">
            <v>453934</v>
          </cell>
          <cell r="B3829" t="str">
            <v>1251</v>
          </cell>
          <cell r="C3829" t="str">
            <v>12</v>
          </cell>
          <cell r="D3829" t="str">
            <v>22</v>
          </cell>
          <cell r="E3829">
            <v>17</v>
          </cell>
          <cell r="G3829">
            <v>851286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19414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</row>
        <row r="3830">
          <cell r="A3830" t="str">
            <v>453934</v>
          </cell>
          <cell r="B3830" t="str">
            <v>1251</v>
          </cell>
          <cell r="C3830" t="str">
            <v>12</v>
          </cell>
          <cell r="D3830" t="str">
            <v>22</v>
          </cell>
          <cell r="E3830">
            <v>17</v>
          </cell>
          <cell r="G3830">
            <v>999999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20010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</row>
        <row r="3831">
          <cell r="A3831" t="str">
            <v>453934</v>
          </cell>
          <cell r="B3831" t="str">
            <v>1251</v>
          </cell>
          <cell r="C3831" t="str">
            <v>12</v>
          </cell>
          <cell r="D3831" t="str">
            <v>22</v>
          </cell>
          <cell r="E3831">
            <v>33</v>
          </cell>
          <cell r="G3831">
            <v>751922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</row>
        <row r="3832">
          <cell r="A3832" t="str">
            <v>453934</v>
          </cell>
          <cell r="B3832" t="str">
            <v>1251</v>
          </cell>
          <cell r="C3832" t="str">
            <v>12</v>
          </cell>
          <cell r="D3832" t="str">
            <v>22</v>
          </cell>
          <cell r="E3832">
            <v>33</v>
          </cell>
          <cell r="G3832">
            <v>851286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</row>
        <row r="3833">
          <cell r="A3833" t="str">
            <v>453934</v>
          </cell>
          <cell r="B3833" t="str">
            <v>1251</v>
          </cell>
          <cell r="C3833" t="str">
            <v>12</v>
          </cell>
          <cell r="D3833" t="str">
            <v>22</v>
          </cell>
          <cell r="E3833">
            <v>33</v>
          </cell>
          <cell r="G3833">
            <v>999999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</row>
        <row r="3834">
          <cell r="A3834" t="str">
            <v>453934</v>
          </cell>
          <cell r="B3834" t="str">
            <v>1251</v>
          </cell>
          <cell r="C3834" t="str">
            <v>12</v>
          </cell>
          <cell r="D3834" t="str">
            <v>22</v>
          </cell>
          <cell r="E3834">
            <v>49</v>
          </cell>
          <cell r="G3834">
            <v>751922</v>
          </cell>
          <cell r="H3834">
            <v>3996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4592</v>
          </cell>
          <cell r="P3834">
            <v>0</v>
          </cell>
          <cell r="Q3834">
            <v>4592</v>
          </cell>
          <cell r="R3834">
            <v>0</v>
          </cell>
          <cell r="S3834">
            <v>4592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</row>
        <row r="3835">
          <cell r="A3835" t="str">
            <v>453934</v>
          </cell>
          <cell r="B3835" t="str">
            <v>1251</v>
          </cell>
          <cell r="C3835" t="str">
            <v>12</v>
          </cell>
          <cell r="D3835" t="str">
            <v>22</v>
          </cell>
          <cell r="E3835">
            <v>49</v>
          </cell>
          <cell r="G3835">
            <v>851286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19414</v>
          </cell>
          <cell r="P3835">
            <v>2954</v>
          </cell>
          <cell r="Q3835">
            <v>22368</v>
          </cell>
          <cell r="R3835">
            <v>0</v>
          </cell>
          <cell r="S3835">
            <v>22368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</row>
        <row r="3836">
          <cell r="A3836" t="str">
            <v>453934</v>
          </cell>
          <cell r="B3836" t="str">
            <v>1251</v>
          </cell>
          <cell r="C3836" t="str">
            <v>12</v>
          </cell>
          <cell r="D3836" t="str">
            <v>22</v>
          </cell>
          <cell r="E3836">
            <v>49</v>
          </cell>
          <cell r="G3836">
            <v>999999</v>
          </cell>
          <cell r="H3836">
            <v>3996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24006</v>
          </cell>
          <cell r="P3836">
            <v>2954</v>
          </cell>
          <cell r="Q3836">
            <v>26960</v>
          </cell>
          <cell r="R3836">
            <v>0</v>
          </cell>
          <cell r="S3836">
            <v>26960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</row>
        <row r="3837">
          <cell r="A3837" t="str">
            <v>453934</v>
          </cell>
          <cell r="B3837" t="str">
            <v>1251</v>
          </cell>
          <cell r="C3837" t="str">
            <v>12</v>
          </cell>
          <cell r="D3837" t="str">
            <v>23</v>
          </cell>
          <cell r="E3837">
            <v>1</v>
          </cell>
          <cell r="G3837">
            <v>13801</v>
          </cell>
          <cell r="H3837">
            <v>0</v>
          </cell>
          <cell r="I3837">
            <v>0</v>
          </cell>
          <cell r="J3837">
            <v>340</v>
          </cell>
          <cell r="K3837">
            <v>0</v>
          </cell>
          <cell r="L3837">
            <v>340</v>
          </cell>
          <cell r="M3837">
            <v>14141</v>
          </cell>
          <cell r="N3837">
            <v>14141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</row>
        <row r="3838">
          <cell r="A3838" t="str">
            <v>453934</v>
          </cell>
          <cell r="B3838" t="str">
            <v>1251</v>
          </cell>
          <cell r="C3838" t="str">
            <v>12</v>
          </cell>
          <cell r="D3838" t="str">
            <v>23</v>
          </cell>
          <cell r="E3838">
            <v>2</v>
          </cell>
          <cell r="G3838">
            <v>4488</v>
          </cell>
          <cell r="H3838">
            <v>0</v>
          </cell>
          <cell r="I3838">
            <v>0</v>
          </cell>
          <cell r="J3838">
            <v>31</v>
          </cell>
          <cell r="K3838">
            <v>0</v>
          </cell>
          <cell r="L3838">
            <v>31</v>
          </cell>
          <cell r="M3838">
            <v>4519</v>
          </cell>
          <cell r="N3838">
            <v>4458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</row>
        <row r="3839">
          <cell r="A3839" t="str">
            <v>453934</v>
          </cell>
          <cell r="B3839" t="str">
            <v>1251</v>
          </cell>
          <cell r="C3839" t="str">
            <v>12</v>
          </cell>
          <cell r="D3839" t="str">
            <v>23</v>
          </cell>
          <cell r="E3839">
            <v>3</v>
          </cell>
          <cell r="G3839">
            <v>5372</v>
          </cell>
          <cell r="H3839">
            <v>0</v>
          </cell>
          <cell r="I3839">
            <v>0</v>
          </cell>
          <cell r="J3839">
            <v>2431</v>
          </cell>
          <cell r="K3839">
            <v>0</v>
          </cell>
          <cell r="L3839">
            <v>2431</v>
          </cell>
          <cell r="M3839">
            <v>7803</v>
          </cell>
          <cell r="N3839">
            <v>3321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</row>
        <row r="3840">
          <cell r="A3840" t="str">
            <v>453934</v>
          </cell>
          <cell r="B3840" t="str">
            <v>1251</v>
          </cell>
          <cell r="C3840" t="str">
            <v>12</v>
          </cell>
          <cell r="D3840" t="str">
            <v>23</v>
          </cell>
          <cell r="E3840">
            <v>4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</row>
        <row r="3841">
          <cell r="A3841" t="str">
            <v>453934</v>
          </cell>
          <cell r="B3841" t="str">
            <v>1251</v>
          </cell>
          <cell r="C3841" t="str">
            <v>12</v>
          </cell>
          <cell r="D3841" t="str">
            <v>23</v>
          </cell>
          <cell r="E3841">
            <v>5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</row>
        <row r="3842">
          <cell r="A3842" t="str">
            <v>453934</v>
          </cell>
          <cell r="B3842" t="str">
            <v>1251</v>
          </cell>
          <cell r="C3842" t="str">
            <v>12</v>
          </cell>
          <cell r="D3842" t="str">
            <v>23</v>
          </cell>
          <cell r="E3842">
            <v>6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</row>
        <row r="3843">
          <cell r="A3843" t="str">
            <v>453934</v>
          </cell>
          <cell r="B3843" t="str">
            <v>1251</v>
          </cell>
          <cell r="C3843" t="str">
            <v>12</v>
          </cell>
          <cell r="D3843" t="str">
            <v>23</v>
          </cell>
          <cell r="E3843">
            <v>7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</row>
        <row r="3844">
          <cell r="A3844" t="str">
            <v>453934</v>
          </cell>
          <cell r="B3844" t="str">
            <v>1251</v>
          </cell>
          <cell r="C3844" t="str">
            <v>12</v>
          </cell>
          <cell r="D3844" t="str">
            <v>23</v>
          </cell>
          <cell r="E3844">
            <v>8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</row>
        <row r="3845">
          <cell r="A3845" t="str">
            <v>453934</v>
          </cell>
          <cell r="B3845" t="str">
            <v>1251</v>
          </cell>
          <cell r="C3845" t="str">
            <v>12</v>
          </cell>
          <cell r="D3845" t="str">
            <v>23</v>
          </cell>
          <cell r="E3845">
            <v>9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</row>
        <row r="3846">
          <cell r="A3846" t="str">
            <v>453934</v>
          </cell>
          <cell r="B3846" t="str">
            <v>1251</v>
          </cell>
          <cell r="C3846" t="str">
            <v>12</v>
          </cell>
          <cell r="D3846" t="str">
            <v>23</v>
          </cell>
          <cell r="E3846">
            <v>10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</row>
        <row r="3847">
          <cell r="A3847" t="str">
            <v>453934</v>
          </cell>
          <cell r="B3847" t="str">
            <v>1251</v>
          </cell>
          <cell r="C3847" t="str">
            <v>12</v>
          </cell>
          <cell r="D3847" t="str">
            <v>23</v>
          </cell>
          <cell r="E3847">
            <v>11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</row>
        <row r="3848">
          <cell r="A3848" t="str">
            <v>453934</v>
          </cell>
          <cell r="B3848" t="str">
            <v>1251</v>
          </cell>
          <cell r="C3848" t="str">
            <v>12</v>
          </cell>
          <cell r="D3848" t="str">
            <v>23</v>
          </cell>
          <cell r="E3848">
            <v>12</v>
          </cell>
          <cell r="G3848">
            <v>23661</v>
          </cell>
          <cell r="H3848">
            <v>0</v>
          </cell>
          <cell r="I3848">
            <v>0</v>
          </cell>
          <cell r="J3848">
            <v>2802</v>
          </cell>
          <cell r="K3848">
            <v>0</v>
          </cell>
          <cell r="L3848">
            <v>2802</v>
          </cell>
          <cell r="M3848">
            <v>26463</v>
          </cell>
          <cell r="N3848">
            <v>21920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</row>
        <row r="3849">
          <cell r="A3849" t="str">
            <v>453934</v>
          </cell>
          <cell r="B3849" t="str">
            <v>1251</v>
          </cell>
          <cell r="C3849" t="str">
            <v>12</v>
          </cell>
          <cell r="D3849" t="str">
            <v>23</v>
          </cell>
          <cell r="E3849">
            <v>13</v>
          </cell>
          <cell r="G3849">
            <v>0</v>
          </cell>
          <cell r="H3849">
            <v>0</v>
          </cell>
          <cell r="I3849">
            <v>0</v>
          </cell>
          <cell r="J3849">
            <v>497</v>
          </cell>
          <cell r="K3849">
            <v>0</v>
          </cell>
          <cell r="L3849">
            <v>497</v>
          </cell>
          <cell r="M3849">
            <v>497</v>
          </cell>
          <cell r="N3849">
            <v>496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A3850" t="str">
            <v>453934</v>
          </cell>
          <cell r="B3850" t="str">
            <v>1251</v>
          </cell>
          <cell r="C3850" t="str">
            <v>12</v>
          </cell>
          <cell r="D3850" t="str">
            <v>23</v>
          </cell>
          <cell r="E3850">
            <v>14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A3851" t="str">
            <v>453934</v>
          </cell>
          <cell r="B3851" t="str">
            <v>1251</v>
          </cell>
          <cell r="C3851" t="str">
            <v>12</v>
          </cell>
          <cell r="D3851" t="str">
            <v>23</v>
          </cell>
          <cell r="E3851">
            <v>15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A3852" t="str">
            <v>453934</v>
          </cell>
          <cell r="B3852" t="str">
            <v>1251</v>
          </cell>
          <cell r="C3852" t="str">
            <v>12</v>
          </cell>
          <cell r="D3852" t="str">
            <v>23</v>
          </cell>
          <cell r="E3852">
            <v>16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A3853" t="str">
            <v>453934</v>
          </cell>
          <cell r="B3853" t="str">
            <v>1251</v>
          </cell>
          <cell r="C3853" t="str">
            <v>12</v>
          </cell>
          <cell r="D3853" t="str">
            <v>23</v>
          </cell>
          <cell r="E3853">
            <v>17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A3854" t="str">
            <v>453934</v>
          </cell>
          <cell r="B3854" t="str">
            <v>1251</v>
          </cell>
          <cell r="C3854" t="str">
            <v>12</v>
          </cell>
          <cell r="D3854" t="str">
            <v>23</v>
          </cell>
          <cell r="E3854">
            <v>18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A3855" t="str">
            <v>453934</v>
          </cell>
          <cell r="B3855" t="str">
            <v>1251</v>
          </cell>
          <cell r="C3855" t="str">
            <v>12</v>
          </cell>
          <cell r="D3855" t="str">
            <v>23</v>
          </cell>
          <cell r="E3855">
            <v>19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A3856" t="str">
            <v>453934</v>
          </cell>
          <cell r="B3856" t="str">
            <v>1251</v>
          </cell>
          <cell r="C3856" t="str">
            <v>12</v>
          </cell>
          <cell r="D3856" t="str">
            <v>23</v>
          </cell>
          <cell r="E3856">
            <v>20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A3857" t="str">
            <v>453934</v>
          </cell>
          <cell r="B3857" t="str">
            <v>1251</v>
          </cell>
          <cell r="C3857" t="str">
            <v>12</v>
          </cell>
          <cell r="D3857" t="str">
            <v>23</v>
          </cell>
          <cell r="E3857">
            <v>21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</row>
        <row r="3858">
          <cell r="A3858" t="str">
            <v>453934</v>
          </cell>
          <cell r="B3858" t="str">
            <v>1251</v>
          </cell>
          <cell r="C3858" t="str">
            <v>12</v>
          </cell>
          <cell r="D3858" t="str">
            <v>23</v>
          </cell>
          <cell r="E3858">
            <v>22</v>
          </cell>
          <cell r="G3858">
            <v>0</v>
          </cell>
          <cell r="H3858">
            <v>0</v>
          </cell>
          <cell r="I3858">
            <v>0</v>
          </cell>
          <cell r="J3858">
            <v>497</v>
          </cell>
          <cell r="K3858">
            <v>0</v>
          </cell>
          <cell r="L3858">
            <v>497</v>
          </cell>
          <cell r="M3858">
            <v>497</v>
          </cell>
          <cell r="N3858">
            <v>496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</row>
        <row r="3859">
          <cell r="A3859" t="str">
            <v>453934</v>
          </cell>
          <cell r="B3859" t="str">
            <v>1251</v>
          </cell>
          <cell r="C3859" t="str">
            <v>12</v>
          </cell>
          <cell r="D3859" t="str">
            <v>23</v>
          </cell>
          <cell r="E3859">
            <v>23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</row>
        <row r="3860">
          <cell r="A3860" t="str">
            <v>453934</v>
          </cell>
          <cell r="B3860" t="str">
            <v>1251</v>
          </cell>
          <cell r="C3860" t="str">
            <v>12</v>
          </cell>
          <cell r="D3860" t="str">
            <v>23</v>
          </cell>
          <cell r="E3860">
            <v>24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</row>
        <row r="3861">
          <cell r="A3861" t="str">
            <v>453934</v>
          </cell>
          <cell r="B3861" t="str">
            <v>1251</v>
          </cell>
          <cell r="C3861" t="str">
            <v>12</v>
          </cell>
          <cell r="D3861" t="str">
            <v>23</v>
          </cell>
          <cell r="E3861">
            <v>25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</row>
        <row r="3862">
          <cell r="A3862" t="str">
            <v>453934</v>
          </cell>
          <cell r="B3862" t="str">
            <v>1251</v>
          </cell>
          <cell r="C3862" t="str">
            <v>12</v>
          </cell>
          <cell r="D3862" t="str">
            <v>23</v>
          </cell>
          <cell r="E3862">
            <v>26</v>
          </cell>
          <cell r="G3862">
            <v>23661</v>
          </cell>
          <cell r="H3862">
            <v>0</v>
          </cell>
          <cell r="I3862">
            <v>0</v>
          </cell>
          <cell r="J3862">
            <v>3299</v>
          </cell>
          <cell r="K3862">
            <v>0</v>
          </cell>
          <cell r="L3862">
            <v>3299</v>
          </cell>
          <cell r="M3862">
            <v>26960</v>
          </cell>
          <cell r="N3862">
            <v>22416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</row>
        <row r="3863">
          <cell r="A3863" t="str">
            <v>453934</v>
          </cell>
          <cell r="B3863" t="str">
            <v>1251</v>
          </cell>
          <cell r="C3863" t="str">
            <v>12</v>
          </cell>
          <cell r="D3863" t="str">
            <v>23</v>
          </cell>
          <cell r="E3863">
            <v>27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</row>
        <row r="3864">
          <cell r="A3864" t="str">
            <v>453934</v>
          </cell>
          <cell r="B3864" t="str">
            <v>1251</v>
          </cell>
          <cell r="C3864" t="str">
            <v>12</v>
          </cell>
          <cell r="D3864" t="str">
            <v>23</v>
          </cell>
          <cell r="E3864">
            <v>28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-6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</row>
        <row r="3865">
          <cell r="A3865" t="str">
            <v>453934</v>
          </cell>
          <cell r="B3865" t="str">
            <v>1251</v>
          </cell>
          <cell r="C3865" t="str">
            <v>12</v>
          </cell>
          <cell r="D3865" t="str">
            <v>23</v>
          </cell>
          <cell r="E3865">
            <v>29</v>
          </cell>
          <cell r="G3865">
            <v>23661</v>
          </cell>
          <cell r="H3865">
            <v>0</v>
          </cell>
          <cell r="I3865">
            <v>0</v>
          </cell>
          <cell r="J3865">
            <v>3299</v>
          </cell>
          <cell r="K3865">
            <v>0</v>
          </cell>
          <cell r="L3865">
            <v>3299</v>
          </cell>
          <cell r="M3865">
            <v>26960</v>
          </cell>
          <cell r="N3865">
            <v>22410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</row>
        <row r="3866">
          <cell r="A3866" t="str">
            <v>453934</v>
          </cell>
          <cell r="B3866" t="str">
            <v>1251</v>
          </cell>
          <cell r="C3866" t="str">
            <v>12</v>
          </cell>
          <cell r="D3866" t="str">
            <v>23</v>
          </cell>
          <cell r="E3866">
            <v>30</v>
          </cell>
          <cell r="G3866">
            <v>16500</v>
          </cell>
          <cell r="H3866">
            <v>0</v>
          </cell>
          <cell r="I3866">
            <v>0</v>
          </cell>
          <cell r="J3866">
            <v>3510</v>
          </cell>
          <cell r="K3866">
            <v>0</v>
          </cell>
          <cell r="L3866">
            <v>3510</v>
          </cell>
          <cell r="M3866">
            <v>20010</v>
          </cell>
          <cell r="N3866">
            <v>20010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</row>
        <row r="3867">
          <cell r="A3867" t="str">
            <v>453934</v>
          </cell>
          <cell r="B3867" t="str">
            <v>1251</v>
          </cell>
          <cell r="C3867" t="str">
            <v>12</v>
          </cell>
          <cell r="D3867" t="str">
            <v>23</v>
          </cell>
          <cell r="E3867">
            <v>31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</row>
        <row r="3868">
          <cell r="A3868" t="str">
            <v>453934</v>
          </cell>
          <cell r="B3868" t="str">
            <v>1251</v>
          </cell>
          <cell r="C3868" t="str">
            <v>12</v>
          </cell>
          <cell r="D3868" t="str">
            <v>23</v>
          </cell>
          <cell r="E3868">
            <v>32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</row>
        <row r="3869">
          <cell r="A3869" t="str">
            <v>453934</v>
          </cell>
          <cell r="B3869" t="str">
            <v>1251</v>
          </cell>
          <cell r="C3869" t="str">
            <v>12</v>
          </cell>
          <cell r="D3869" t="str">
            <v>23</v>
          </cell>
          <cell r="E3869">
            <v>33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</row>
        <row r="3870">
          <cell r="A3870" t="str">
            <v>453934</v>
          </cell>
          <cell r="B3870" t="str">
            <v>1251</v>
          </cell>
          <cell r="C3870" t="str">
            <v>12</v>
          </cell>
          <cell r="D3870" t="str">
            <v>23</v>
          </cell>
          <cell r="E3870">
            <v>34</v>
          </cell>
          <cell r="G3870">
            <v>7161</v>
          </cell>
          <cell r="H3870">
            <v>0</v>
          </cell>
          <cell r="I3870">
            <v>0</v>
          </cell>
          <cell r="J3870">
            <v>-3165</v>
          </cell>
          <cell r="K3870">
            <v>0</v>
          </cell>
          <cell r="L3870">
            <v>-3165</v>
          </cell>
          <cell r="M3870">
            <v>3996</v>
          </cell>
          <cell r="N3870">
            <v>3996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</row>
        <row r="3871">
          <cell r="A3871" t="str">
            <v>453934</v>
          </cell>
          <cell r="B3871" t="str">
            <v>1251</v>
          </cell>
          <cell r="C3871" t="str">
            <v>12</v>
          </cell>
          <cell r="D3871" t="str">
            <v>23</v>
          </cell>
          <cell r="E3871">
            <v>35</v>
          </cell>
          <cell r="G3871">
            <v>0</v>
          </cell>
          <cell r="H3871">
            <v>0</v>
          </cell>
          <cell r="I3871">
            <v>0</v>
          </cell>
          <cell r="J3871">
            <v>2954</v>
          </cell>
          <cell r="K3871">
            <v>0</v>
          </cell>
          <cell r="L3871">
            <v>2954</v>
          </cell>
          <cell r="M3871">
            <v>2954</v>
          </cell>
          <cell r="N3871">
            <v>2954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</row>
        <row r="3872">
          <cell r="A3872" t="str">
            <v>453934</v>
          </cell>
          <cell r="B3872" t="str">
            <v>1251</v>
          </cell>
          <cell r="C3872" t="str">
            <v>12</v>
          </cell>
          <cell r="D3872" t="str">
            <v>23</v>
          </cell>
          <cell r="E3872">
            <v>36</v>
          </cell>
          <cell r="G3872">
            <v>23661</v>
          </cell>
          <cell r="H3872">
            <v>0</v>
          </cell>
          <cell r="I3872">
            <v>0</v>
          </cell>
          <cell r="J3872">
            <v>3299</v>
          </cell>
          <cell r="K3872">
            <v>0</v>
          </cell>
          <cell r="L3872">
            <v>3299</v>
          </cell>
          <cell r="M3872">
            <v>26960</v>
          </cell>
          <cell r="N3872">
            <v>26960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</row>
        <row r="3873">
          <cell r="A3873" t="str">
            <v>453934</v>
          </cell>
          <cell r="B3873" t="str">
            <v>1251</v>
          </cell>
          <cell r="C3873" t="str">
            <v>12</v>
          </cell>
          <cell r="D3873" t="str">
            <v>23</v>
          </cell>
          <cell r="E3873">
            <v>37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</row>
        <row r="3874">
          <cell r="A3874" t="str">
            <v>453934</v>
          </cell>
          <cell r="B3874" t="str">
            <v>1251</v>
          </cell>
          <cell r="C3874" t="str">
            <v>12</v>
          </cell>
          <cell r="D3874" t="str">
            <v>23</v>
          </cell>
          <cell r="E3874">
            <v>38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</row>
        <row r="3875">
          <cell r="A3875" t="str">
            <v>453934</v>
          </cell>
          <cell r="B3875" t="str">
            <v>1251</v>
          </cell>
          <cell r="C3875" t="str">
            <v>12</v>
          </cell>
          <cell r="D3875" t="str">
            <v>23</v>
          </cell>
          <cell r="E3875">
            <v>39</v>
          </cell>
          <cell r="G3875">
            <v>23661</v>
          </cell>
          <cell r="H3875">
            <v>0</v>
          </cell>
          <cell r="I3875">
            <v>0</v>
          </cell>
          <cell r="J3875">
            <v>3299</v>
          </cell>
          <cell r="K3875">
            <v>0</v>
          </cell>
          <cell r="L3875">
            <v>3299</v>
          </cell>
          <cell r="M3875">
            <v>26960</v>
          </cell>
          <cell r="N3875">
            <v>26960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</row>
        <row r="3876">
          <cell r="A3876" t="str">
            <v>453934</v>
          </cell>
          <cell r="B3876" t="str">
            <v>1251</v>
          </cell>
          <cell r="C3876" t="str">
            <v>12</v>
          </cell>
          <cell r="D3876" t="str">
            <v>24</v>
          </cell>
          <cell r="E3876">
            <v>1</v>
          </cell>
          <cell r="G3876">
            <v>2187</v>
          </cell>
          <cell r="H3876">
            <v>0</v>
          </cell>
          <cell r="I3876">
            <v>79</v>
          </cell>
          <cell r="J3876">
            <v>0</v>
          </cell>
          <cell r="K3876">
            <v>2266</v>
          </cell>
          <cell r="L3876">
            <v>24006</v>
          </cell>
          <cell r="M3876">
            <v>22410</v>
          </cell>
          <cell r="N3876">
            <v>3766</v>
          </cell>
          <cell r="O3876">
            <v>0</v>
          </cell>
          <cell r="P3876">
            <v>96</v>
          </cell>
          <cell r="Q3876">
            <v>0</v>
          </cell>
          <cell r="R3876">
            <v>3862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</row>
        <row r="3877">
          <cell r="A3877" t="str">
            <v>453934</v>
          </cell>
          <cell r="B3877" t="str">
            <v>1251</v>
          </cell>
          <cell r="C3877" t="str">
            <v>12</v>
          </cell>
          <cell r="D3877" t="str">
            <v>29</v>
          </cell>
          <cell r="E3877">
            <v>1</v>
          </cell>
          <cell r="G3877">
            <v>2187</v>
          </cell>
          <cell r="H3877">
            <v>3766</v>
          </cell>
          <cell r="I3877">
            <v>79</v>
          </cell>
          <cell r="J3877">
            <v>96</v>
          </cell>
          <cell r="K3877">
            <v>2266</v>
          </cell>
          <cell r="L3877">
            <v>3862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688</v>
          </cell>
          <cell r="R3877">
            <v>680</v>
          </cell>
          <cell r="S3877">
            <v>0</v>
          </cell>
          <cell r="T3877">
            <v>0</v>
          </cell>
          <cell r="U3877">
            <v>0</v>
          </cell>
          <cell r="V3877">
            <v>2</v>
          </cell>
          <cell r="W3877">
            <v>0</v>
          </cell>
        </row>
        <row r="3878">
          <cell r="A3878" t="str">
            <v>453934</v>
          </cell>
          <cell r="B3878" t="str">
            <v>1251</v>
          </cell>
          <cell r="C3878" t="str">
            <v>12</v>
          </cell>
          <cell r="D3878" t="str">
            <v>29</v>
          </cell>
          <cell r="E3878">
            <v>9</v>
          </cell>
          <cell r="G3878">
            <v>0</v>
          </cell>
          <cell r="H3878">
            <v>0</v>
          </cell>
          <cell r="I3878">
            <v>688</v>
          </cell>
          <cell r="J3878">
            <v>682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2954</v>
          </cell>
          <cell r="P3878">
            <v>4544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1193</v>
          </cell>
          <cell r="V3878">
            <v>0</v>
          </cell>
          <cell r="W3878">
            <v>0</v>
          </cell>
        </row>
        <row r="3879">
          <cell r="A3879" t="str">
            <v>453934</v>
          </cell>
          <cell r="B3879" t="str">
            <v>1251</v>
          </cell>
          <cell r="C3879" t="str">
            <v>12</v>
          </cell>
          <cell r="D3879" t="str">
            <v>29</v>
          </cell>
          <cell r="E3879">
            <v>17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4147</v>
          </cell>
          <cell r="L3879">
            <v>4544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4147</v>
          </cell>
          <cell r="R3879">
            <v>4544</v>
          </cell>
          <cell r="S3879">
            <v>2954</v>
          </cell>
          <cell r="T3879">
            <v>0</v>
          </cell>
          <cell r="U3879">
            <v>1193</v>
          </cell>
          <cell r="V3879">
            <v>4544</v>
          </cell>
          <cell r="W3879">
            <v>0</v>
          </cell>
        </row>
        <row r="3880">
          <cell r="A3880" t="str">
            <v>453934</v>
          </cell>
          <cell r="B3880" t="str">
            <v>1251</v>
          </cell>
          <cell r="C3880" t="str">
            <v>12</v>
          </cell>
          <cell r="D3880" t="str">
            <v>29</v>
          </cell>
          <cell r="E3880">
            <v>25</v>
          </cell>
          <cell r="G3880">
            <v>0</v>
          </cell>
          <cell r="H3880">
            <v>0</v>
          </cell>
          <cell r="I3880">
            <v>8294</v>
          </cell>
          <cell r="J3880">
            <v>9088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</row>
        <row r="3881">
          <cell r="A3881" t="str">
            <v>453934</v>
          </cell>
          <cell r="B3881" t="str">
            <v>1251</v>
          </cell>
          <cell r="C3881" t="str">
            <v>12</v>
          </cell>
          <cell r="D3881" t="str">
            <v>34</v>
          </cell>
          <cell r="E3881">
            <v>0</v>
          </cell>
          <cell r="G3881">
            <v>86</v>
          </cell>
          <cell r="H3881">
            <v>2830</v>
          </cell>
          <cell r="I3881">
            <v>0</v>
          </cell>
          <cell r="J3881">
            <v>0</v>
          </cell>
          <cell r="K3881">
            <v>325</v>
          </cell>
          <cell r="L3881">
            <v>0</v>
          </cell>
          <cell r="M3881">
            <v>0</v>
          </cell>
          <cell r="N3881">
            <v>188</v>
          </cell>
          <cell r="O3881">
            <v>3155</v>
          </cell>
          <cell r="P3881">
            <v>0</v>
          </cell>
          <cell r="Q3881">
            <v>1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</row>
        <row r="3882">
          <cell r="A3882" t="str">
            <v>453934</v>
          </cell>
          <cell r="B3882" t="str">
            <v>1251</v>
          </cell>
          <cell r="C3882" t="str">
            <v>12</v>
          </cell>
          <cell r="D3882" t="str">
            <v>34</v>
          </cell>
          <cell r="E3882">
            <v>0</v>
          </cell>
          <cell r="G3882">
            <v>93</v>
          </cell>
          <cell r="H3882">
            <v>3140</v>
          </cell>
          <cell r="I3882">
            <v>0</v>
          </cell>
          <cell r="J3882">
            <v>0</v>
          </cell>
          <cell r="K3882">
            <v>104</v>
          </cell>
          <cell r="L3882">
            <v>0</v>
          </cell>
          <cell r="M3882">
            <v>0</v>
          </cell>
          <cell r="N3882">
            <v>259</v>
          </cell>
          <cell r="O3882">
            <v>3244</v>
          </cell>
          <cell r="P3882">
            <v>0</v>
          </cell>
          <cell r="Q3882">
            <v>3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</row>
        <row r="3883">
          <cell r="A3883" t="str">
            <v>453934</v>
          </cell>
          <cell r="B3883" t="str">
            <v>1251</v>
          </cell>
          <cell r="C3883" t="str">
            <v>12</v>
          </cell>
          <cell r="D3883" t="str">
            <v>34</v>
          </cell>
          <cell r="E3883">
            <v>0</v>
          </cell>
          <cell r="G3883">
            <v>97</v>
          </cell>
          <cell r="H3883">
            <v>1590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165</v>
          </cell>
          <cell r="O3883">
            <v>1590</v>
          </cell>
          <cell r="P3883">
            <v>0</v>
          </cell>
          <cell r="Q3883">
            <v>1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</row>
        <row r="3884">
          <cell r="A3884" t="str">
            <v>453934</v>
          </cell>
          <cell r="B3884" t="str">
            <v>1251</v>
          </cell>
          <cell r="C3884" t="str">
            <v>12</v>
          </cell>
          <cell r="D3884" t="str">
            <v>34</v>
          </cell>
          <cell r="E3884">
            <v>0</v>
          </cell>
          <cell r="G3884">
            <v>102</v>
          </cell>
          <cell r="H3884">
            <v>4158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366</v>
          </cell>
          <cell r="O3884">
            <v>4158</v>
          </cell>
          <cell r="P3884">
            <v>0</v>
          </cell>
          <cell r="Q3884">
            <v>2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</row>
        <row r="3885">
          <cell r="A3885" t="str">
            <v>453934</v>
          </cell>
          <cell r="B3885" t="str">
            <v>1251</v>
          </cell>
          <cell r="C3885" t="str">
            <v>12</v>
          </cell>
          <cell r="D3885" t="str">
            <v>34</v>
          </cell>
          <cell r="E3885">
            <v>0</v>
          </cell>
          <cell r="G3885">
            <v>105</v>
          </cell>
          <cell r="H3885">
            <v>11718</v>
          </cell>
          <cell r="I3885">
            <v>0</v>
          </cell>
          <cell r="J3885">
            <v>0</v>
          </cell>
          <cell r="K3885">
            <v>429</v>
          </cell>
          <cell r="L3885">
            <v>0</v>
          </cell>
          <cell r="M3885">
            <v>0</v>
          </cell>
          <cell r="N3885">
            <v>978</v>
          </cell>
          <cell r="O3885">
            <v>12147</v>
          </cell>
          <cell r="P3885">
            <v>0</v>
          </cell>
          <cell r="Q3885">
            <v>7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</row>
        <row r="3886">
          <cell r="A3886" t="str">
            <v>453934</v>
          </cell>
          <cell r="B3886" t="str">
            <v>1251</v>
          </cell>
          <cell r="C3886" t="str">
            <v>12</v>
          </cell>
          <cell r="D3886" t="str">
            <v>34</v>
          </cell>
          <cell r="E3886">
            <v>0</v>
          </cell>
          <cell r="G3886">
            <v>151</v>
          </cell>
          <cell r="H3886">
            <v>11718</v>
          </cell>
          <cell r="I3886">
            <v>0</v>
          </cell>
          <cell r="J3886">
            <v>0</v>
          </cell>
          <cell r="K3886">
            <v>429</v>
          </cell>
          <cell r="L3886">
            <v>0</v>
          </cell>
          <cell r="M3886">
            <v>0</v>
          </cell>
          <cell r="N3886">
            <v>978</v>
          </cell>
          <cell r="O3886">
            <v>12147</v>
          </cell>
          <cell r="P3886">
            <v>0</v>
          </cell>
          <cell r="Q3886">
            <v>7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</row>
        <row r="3887">
          <cell r="A3887" t="str">
            <v>453934</v>
          </cell>
          <cell r="B3887" t="str">
            <v>1251</v>
          </cell>
          <cell r="C3887" t="str">
            <v>12</v>
          </cell>
          <cell r="D3887" t="str">
            <v>34</v>
          </cell>
          <cell r="E3887">
            <v>0</v>
          </cell>
          <cell r="G3887">
            <v>156</v>
          </cell>
          <cell r="H3887">
            <v>625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625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</row>
        <row r="3888">
          <cell r="A3888" t="str">
            <v>453934</v>
          </cell>
          <cell r="B3888" t="str">
            <v>1251</v>
          </cell>
          <cell r="C3888" t="str">
            <v>12</v>
          </cell>
          <cell r="D3888" t="str">
            <v>34</v>
          </cell>
          <cell r="E3888">
            <v>0</v>
          </cell>
          <cell r="G3888">
            <v>157</v>
          </cell>
          <cell r="H3888">
            <v>625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625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</row>
        <row r="3889">
          <cell r="A3889" t="str">
            <v>453934</v>
          </cell>
          <cell r="B3889" t="str">
            <v>1251</v>
          </cell>
          <cell r="C3889" t="str">
            <v>12</v>
          </cell>
          <cell r="D3889" t="str">
            <v>34</v>
          </cell>
          <cell r="E3889">
            <v>0</v>
          </cell>
          <cell r="G3889">
            <v>158</v>
          </cell>
          <cell r="H3889">
            <v>12343</v>
          </cell>
          <cell r="I3889">
            <v>0</v>
          </cell>
          <cell r="J3889">
            <v>0</v>
          </cell>
          <cell r="K3889">
            <v>429</v>
          </cell>
          <cell r="L3889">
            <v>0</v>
          </cell>
          <cell r="M3889">
            <v>0</v>
          </cell>
          <cell r="N3889">
            <v>978</v>
          </cell>
          <cell r="O3889">
            <v>12772</v>
          </cell>
          <cell r="P3889">
            <v>0</v>
          </cell>
          <cell r="Q3889">
            <v>7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</row>
        <row r="3890">
          <cell r="A3890" t="str">
            <v>453934</v>
          </cell>
          <cell r="B3890" t="str">
            <v>1251</v>
          </cell>
          <cell r="C3890" t="str">
            <v>12</v>
          </cell>
          <cell r="D3890" t="str">
            <v>35</v>
          </cell>
          <cell r="E3890">
            <v>1</v>
          </cell>
          <cell r="G3890">
            <v>12147</v>
          </cell>
          <cell r="H3890">
            <v>625</v>
          </cell>
          <cell r="I3890">
            <v>0</v>
          </cell>
          <cell r="J3890">
            <v>0</v>
          </cell>
          <cell r="K3890">
            <v>12772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</row>
        <row r="3891">
          <cell r="A3891" t="str">
            <v>453934</v>
          </cell>
          <cell r="B3891" t="str">
            <v>1251</v>
          </cell>
          <cell r="C3891" t="str">
            <v>12</v>
          </cell>
          <cell r="D3891" t="str">
            <v>35</v>
          </cell>
          <cell r="E3891">
            <v>4</v>
          </cell>
          <cell r="G3891">
            <v>119</v>
          </cell>
          <cell r="H3891">
            <v>0</v>
          </cell>
          <cell r="I3891">
            <v>0</v>
          </cell>
          <cell r="J3891">
            <v>0</v>
          </cell>
          <cell r="K3891">
            <v>119</v>
          </cell>
          <cell r="L3891">
            <v>739</v>
          </cell>
          <cell r="M3891">
            <v>2</v>
          </cell>
          <cell r="N3891">
            <v>0</v>
          </cell>
          <cell r="O3891">
            <v>0</v>
          </cell>
          <cell r="P3891">
            <v>741</v>
          </cell>
          <cell r="Q3891">
            <v>40</v>
          </cell>
          <cell r="R3891">
            <v>0</v>
          </cell>
          <cell r="S3891">
            <v>0</v>
          </cell>
          <cell r="T3891">
            <v>0</v>
          </cell>
          <cell r="U3891">
            <v>40</v>
          </cell>
          <cell r="V3891">
            <v>0</v>
          </cell>
          <cell r="W3891">
            <v>0</v>
          </cell>
        </row>
        <row r="3892">
          <cell r="A3892" t="str">
            <v>453934</v>
          </cell>
          <cell r="B3892" t="str">
            <v>1251</v>
          </cell>
          <cell r="C3892" t="str">
            <v>12</v>
          </cell>
          <cell r="D3892" t="str">
            <v>35</v>
          </cell>
          <cell r="E3892">
            <v>7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898</v>
          </cell>
          <cell r="M3892">
            <v>2</v>
          </cell>
          <cell r="N3892">
            <v>0</v>
          </cell>
          <cell r="O3892">
            <v>0</v>
          </cell>
          <cell r="P3892">
            <v>900</v>
          </cell>
          <cell r="Q3892">
            <v>0</v>
          </cell>
          <cell r="R3892">
            <v>0</v>
          </cell>
          <cell r="S3892">
            <v>469</v>
          </cell>
          <cell r="T3892">
            <v>0</v>
          </cell>
          <cell r="U3892">
            <v>469</v>
          </cell>
          <cell r="V3892">
            <v>0</v>
          </cell>
          <cell r="W3892">
            <v>0</v>
          </cell>
        </row>
        <row r="3893">
          <cell r="A3893" t="str">
            <v>453934</v>
          </cell>
          <cell r="B3893" t="str">
            <v>1251</v>
          </cell>
          <cell r="C3893" t="str">
            <v>12</v>
          </cell>
          <cell r="D3893" t="str">
            <v>35</v>
          </cell>
          <cell r="E3893">
            <v>10</v>
          </cell>
          <cell r="G3893">
            <v>13045</v>
          </cell>
          <cell r="H3893">
            <v>627</v>
          </cell>
          <cell r="I3893">
            <v>469</v>
          </cell>
          <cell r="J3893">
            <v>0</v>
          </cell>
          <cell r="K3893">
            <v>14141</v>
          </cell>
          <cell r="L3893">
            <v>7</v>
          </cell>
          <cell r="M3893">
            <v>0</v>
          </cell>
          <cell r="N3893">
            <v>0</v>
          </cell>
          <cell r="O3893">
            <v>0</v>
          </cell>
          <cell r="P3893">
            <v>7</v>
          </cell>
          <cell r="Q3893">
            <v>7</v>
          </cell>
          <cell r="R3893">
            <v>0</v>
          </cell>
          <cell r="S3893">
            <v>0</v>
          </cell>
          <cell r="T3893">
            <v>0</v>
          </cell>
          <cell r="U3893">
            <v>7</v>
          </cell>
          <cell r="V3893">
            <v>0</v>
          </cell>
          <cell r="W3893">
            <v>0</v>
          </cell>
        </row>
        <row r="3894">
          <cell r="A3894" t="str">
            <v>453934</v>
          </cell>
          <cell r="B3894" t="str">
            <v>1251</v>
          </cell>
          <cell r="C3894" t="str">
            <v>12</v>
          </cell>
          <cell r="D3894" t="str">
            <v>35</v>
          </cell>
          <cell r="E3894">
            <v>13</v>
          </cell>
          <cell r="G3894">
            <v>7</v>
          </cell>
          <cell r="H3894">
            <v>0</v>
          </cell>
          <cell r="I3894">
            <v>0</v>
          </cell>
          <cell r="J3894">
            <v>0</v>
          </cell>
          <cell r="K3894">
            <v>7</v>
          </cell>
          <cell r="L3894">
            <v>7</v>
          </cell>
          <cell r="M3894">
            <v>0</v>
          </cell>
          <cell r="N3894">
            <v>0</v>
          </cell>
          <cell r="O3894">
            <v>0</v>
          </cell>
          <cell r="P3894">
            <v>7</v>
          </cell>
          <cell r="Q3894">
            <v>7</v>
          </cell>
          <cell r="R3894">
            <v>0</v>
          </cell>
          <cell r="S3894">
            <v>0</v>
          </cell>
          <cell r="T3894">
            <v>0</v>
          </cell>
          <cell r="U3894">
            <v>7</v>
          </cell>
          <cell r="V3894">
            <v>0</v>
          </cell>
          <cell r="W3894">
            <v>0</v>
          </cell>
        </row>
        <row r="3895">
          <cell r="A3895" t="str">
            <v>453934</v>
          </cell>
          <cell r="B3895" t="str">
            <v>1251</v>
          </cell>
          <cell r="C3895" t="str">
            <v>12</v>
          </cell>
          <cell r="D3895" t="str">
            <v>35</v>
          </cell>
          <cell r="E3895">
            <v>16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7</v>
          </cell>
          <cell r="R3895">
            <v>0</v>
          </cell>
          <cell r="S3895">
            <v>0</v>
          </cell>
          <cell r="T3895">
            <v>0</v>
          </cell>
          <cell r="U3895">
            <v>7</v>
          </cell>
          <cell r="V3895">
            <v>0</v>
          </cell>
          <cell r="W3895">
            <v>0</v>
          </cell>
        </row>
        <row r="3896">
          <cell r="A3896" t="str">
            <v>453934</v>
          </cell>
          <cell r="B3896" t="str">
            <v>1251</v>
          </cell>
          <cell r="C3896" t="str">
            <v>12</v>
          </cell>
          <cell r="D3896" t="str">
            <v>35</v>
          </cell>
          <cell r="E3896">
            <v>19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</row>
        <row r="3897">
          <cell r="A3897" t="str">
            <v>453934</v>
          </cell>
          <cell r="B3897" t="str">
            <v>1251</v>
          </cell>
          <cell r="C3897" t="str">
            <v>12</v>
          </cell>
          <cell r="D3897" t="str">
            <v>37</v>
          </cell>
          <cell r="E3897">
            <v>0</v>
          </cell>
          <cell r="G3897">
            <v>85128601</v>
          </cell>
          <cell r="H3897">
            <v>23</v>
          </cell>
          <cell r="I3897">
            <v>0</v>
          </cell>
          <cell r="J3897">
            <v>23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</row>
        <row r="3898">
          <cell r="A3898" t="str">
            <v>453934</v>
          </cell>
          <cell r="B3898" t="str">
            <v>1251</v>
          </cell>
          <cell r="C3898" t="str">
            <v>12</v>
          </cell>
          <cell r="D3898" t="str">
            <v>37</v>
          </cell>
          <cell r="E3898">
            <v>0</v>
          </cell>
          <cell r="G3898">
            <v>99999901</v>
          </cell>
          <cell r="H3898">
            <v>23</v>
          </cell>
          <cell r="I3898">
            <v>0</v>
          </cell>
          <cell r="J3898">
            <v>23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</row>
        <row r="3899">
          <cell r="A3899" t="str">
            <v>453934</v>
          </cell>
          <cell r="B3899" t="str">
            <v>1251</v>
          </cell>
          <cell r="C3899" t="str">
            <v>12</v>
          </cell>
          <cell r="D3899" t="str">
            <v>38</v>
          </cell>
          <cell r="E3899">
            <v>1</v>
          </cell>
          <cell r="G3899">
            <v>0</v>
          </cell>
          <cell r="H3899">
            <v>0</v>
          </cell>
          <cell r="I3899">
            <v>4444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4444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</row>
        <row r="3900">
          <cell r="A3900" t="str">
            <v>453934</v>
          </cell>
          <cell r="B3900" t="str">
            <v>1251</v>
          </cell>
          <cell r="C3900" t="str">
            <v>12</v>
          </cell>
          <cell r="D3900" t="str">
            <v>38</v>
          </cell>
          <cell r="E3900">
            <v>2</v>
          </cell>
          <cell r="G3900">
            <v>0</v>
          </cell>
          <cell r="H3900">
            <v>0</v>
          </cell>
          <cell r="I3900">
            <v>413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413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</row>
        <row r="3901">
          <cell r="A3901" t="str">
            <v>453934</v>
          </cell>
          <cell r="B3901" t="str">
            <v>1251</v>
          </cell>
          <cell r="C3901" t="str">
            <v>12</v>
          </cell>
          <cell r="D3901" t="str">
            <v>38</v>
          </cell>
          <cell r="E3901">
            <v>3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</row>
        <row r="3902">
          <cell r="A3902" t="str">
            <v>453934</v>
          </cell>
          <cell r="B3902" t="str">
            <v>1251</v>
          </cell>
          <cell r="C3902" t="str">
            <v>12</v>
          </cell>
          <cell r="D3902" t="str">
            <v>38</v>
          </cell>
          <cell r="E3902">
            <v>4</v>
          </cell>
          <cell r="G3902">
            <v>0</v>
          </cell>
          <cell r="H3902">
            <v>0</v>
          </cell>
          <cell r="I3902">
            <v>83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83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</row>
        <row r="3903">
          <cell r="A3903" t="str">
            <v>453934</v>
          </cell>
          <cell r="B3903" t="str">
            <v>1251</v>
          </cell>
          <cell r="C3903" t="str">
            <v>12</v>
          </cell>
          <cell r="D3903" t="str">
            <v>38</v>
          </cell>
          <cell r="E3903">
            <v>5</v>
          </cell>
          <cell r="G3903">
            <v>0</v>
          </cell>
          <cell r="H3903">
            <v>0</v>
          </cell>
          <cell r="I3903">
            <v>496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496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</row>
        <row r="3904">
          <cell r="A3904" t="str">
            <v>453934</v>
          </cell>
          <cell r="B3904" t="str">
            <v>1251</v>
          </cell>
          <cell r="C3904" t="str">
            <v>12</v>
          </cell>
          <cell r="D3904" t="str">
            <v>38</v>
          </cell>
          <cell r="E3904">
            <v>6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</row>
        <row r="3905">
          <cell r="A3905" t="str">
            <v>453934</v>
          </cell>
          <cell r="B3905" t="str">
            <v>1251</v>
          </cell>
          <cell r="C3905" t="str">
            <v>12</v>
          </cell>
          <cell r="D3905" t="str">
            <v>38</v>
          </cell>
          <cell r="E3905">
            <v>7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</row>
        <row r="3906">
          <cell r="A3906" t="str">
            <v>453934</v>
          </cell>
          <cell r="B3906" t="str">
            <v>1251</v>
          </cell>
          <cell r="C3906" t="str">
            <v>12</v>
          </cell>
          <cell r="D3906" t="str">
            <v>38</v>
          </cell>
          <cell r="E3906">
            <v>8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</row>
        <row r="3907">
          <cell r="A3907" t="str">
            <v>453934</v>
          </cell>
          <cell r="B3907" t="str">
            <v>1251</v>
          </cell>
          <cell r="C3907" t="str">
            <v>12</v>
          </cell>
          <cell r="D3907" t="str">
            <v>38</v>
          </cell>
          <cell r="E3907">
            <v>9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</row>
        <row r="3908">
          <cell r="A3908" t="str">
            <v>453934</v>
          </cell>
          <cell r="B3908" t="str">
            <v>1251</v>
          </cell>
          <cell r="C3908" t="str">
            <v>12</v>
          </cell>
          <cell r="D3908" t="str">
            <v>38</v>
          </cell>
          <cell r="E3908">
            <v>10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</row>
        <row r="3909">
          <cell r="A3909" t="str">
            <v>453934</v>
          </cell>
          <cell r="B3909" t="str">
            <v>1251</v>
          </cell>
          <cell r="C3909" t="str">
            <v>12</v>
          </cell>
          <cell r="D3909" t="str">
            <v>38</v>
          </cell>
          <cell r="E3909">
            <v>11</v>
          </cell>
          <cell r="G3909">
            <v>0</v>
          </cell>
          <cell r="H3909">
            <v>0</v>
          </cell>
          <cell r="I3909">
            <v>496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496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</row>
        <row r="3910">
          <cell r="A3910" t="str">
            <v>453934</v>
          </cell>
          <cell r="B3910" t="str">
            <v>1251</v>
          </cell>
          <cell r="C3910" t="str">
            <v>12</v>
          </cell>
          <cell r="D3910" t="str">
            <v>38</v>
          </cell>
          <cell r="E3910">
            <v>12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</row>
        <row r="3911">
          <cell r="A3911" t="str">
            <v>453934</v>
          </cell>
          <cell r="B3911" t="str">
            <v>1251</v>
          </cell>
          <cell r="C3911" t="str">
            <v>12</v>
          </cell>
          <cell r="D3911" t="str">
            <v>38</v>
          </cell>
          <cell r="E3911">
            <v>13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</row>
        <row r="3912">
          <cell r="A3912" t="str">
            <v>453934</v>
          </cell>
          <cell r="B3912" t="str">
            <v>1251</v>
          </cell>
          <cell r="C3912" t="str">
            <v>12</v>
          </cell>
          <cell r="D3912" t="str">
            <v>38</v>
          </cell>
          <cell r="E3912">
            <v>14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</row>
        <row r="3913">
          <cell r="A3913" t="str">
            <v>453934</v>
          </cell>
          <cell r="B3913" t="str">
            <v>1251</v>
          </cell>
          <cell r="C3913" t="str">
            <v>12</v>
          </cell>
          <cell r="D3913" t="str">
            <v>38</v>
          </cell>
          <cell r="E3913">
            <v>15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</row>
        <row r="3914">
          <cell r="A3914" t="str">
            <v>453934</v>
          </cell>
          <cell r="B3914" t="str">
            <v>1251</v>
          </cell>
          <cell r="C3914" t="str">
            <v>12</v>
          </cell>
          <cell r="D3914" t="str">
            <v>38</v>
          </cell>
          <cell r="E3914">
            <v>16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</row>
        <row r="3915">
          <cell r="A3915" t="str">
            <v>453934</v>
          </cell>
          <cell r="B3915" t="str">
            <v>1251</v>
          </cell>
          <cell r="C3915" t="str">
            <v>12</v>
          </cell>
          <cell r="D3915" t="str">
            <v>38</v>
          </cell>
          <cell r="E3915">
            <v>17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</row>
        <row r="3916">
          <cell r="A3916" t="str">
            <v>453934</v>
          </cell>
          <cell r="B3916" t="str">
            <v>1251</v>
          </cell>
          <cell r="C3916" t="str">
            <v>12</v>
          </cell>
          <cell r="D3916" t="str">
            <v>38</v>
          </cell>
          <cell r="E3916">
            <v>18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</row>
        <row r="3917">
          <cell r="A3917" t="str">
            <v>453934</v>
          </cell>
          <cell r="B3917" t="str">
            <v>1251</v>
          </cell>
          <cell r="C3917" t="str">
            <v>12</v>
          </cell>
          <cell r="D3917" t="str">
            <v>38</v>
          </cell>
          <cell r="E3917">
            <v>19</v>
          </cell>
          <cell r="G3917">
            <v>0</v>
          </cell>
          <cell r="H3917">
            <v>0</v>
          </cell>
          <cell r="I3917">
            <v>4940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4940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</row>
        <row r="3918">
          <cell r="A3918" t="str">
            <v>453934</v>
          </cell>
          <cell r="B3918" t="str">
            <v>1251</v>
          </cell>
          <cell r="C3918" t="str">
            <v>12</v>
          </cell>
          <cell r="D3918" t="str">
            <v>38</v>
          </cell>
          <cell r="E3918">
            <v>20</v>
          </cell>
          <cell r="G3918">
            <v>0</v>
          </cell>
          <cell r="H3918">
            <v>0</v>
          </cell>
          <cell r="I3918">
            <v>3097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3097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</row>
        <row r="3919">
          <cell r="A3919" t="str">
            <v>453934</v>
          </cell>
          <cell r="B3919" t="str">
            <v>1251</v>
          </cell>
          <cell r="C3919" t="str">
            <v>12</v>
          </cell>
          <cell r="D3919" t="str">
            <v>38</v>
          </cell>
          <cell r="E3919">
            <v>21</v>
          </cell>
          <cell r="G3919">
            <v>0</v>
          </cell>
          <cell r="H3919">
            <v>0</v>
          </cell>
          <cell r="I3919">
            <v>456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456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</row>
        <row r="3920">
          <cell r="A3920" t="str">
            <v>453934</v>
          </cell>
          <cell r="B3920" t="str">
            <v>1251</v>
          </cell>
          <cell r="C3920" t="str">
            <v>12</v>
          </cell>
          <cell r="D3920" t="str">
            <v>38</v>
          </cell>
          <cell r="E3920">
            <v>22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</row>
        <row r="3921">
          <cell r="A3921" t="str">
            <v>453934</v>
          </cell>
          <cell r="B3921" t="str">
            <v>1251</v>
          </cell>
          <cell r="C3921" t="str">
            <v>12</v>
          </cell>
          <cell r="D3921" t="str">
            <v>38</v>
          </cell>
          <cell r="E3921">
            <v>23</v>
          </cell>
          <cell r="G3921">
            <v>0</v>
          </cell>
          <cell r="H3921">
            <v>0</v>
          </cell>
          <cell r="I3921">
            <v>3553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3553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</row>
        <row r="3922">
          <cell r="A3922" t="str">
            <v>453934</v>
          </cell>
          <cell r="B3922" t="str">
            <v>1251</v>
          </cell>
          <cell r="C3922" t="str">
            <v>12</v>
          </cell>
          <cell r="D3922" t="str">
            <v>38</v>
          </cell>
          <cell r="E3922">
            <v>24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</row>
        <row r="3923">
          <cell r="A3923" t="str">
            <v>453934</v>
          </cell>
          <cell r="B3923" t="str">
            <v>1251</v>
          </cell>
          <cell r="C3923" t="str">
            <v>12</v>
          </cell>
          <cell r="D3923" t="str">
            <v>38</v>
          </cell>
          <cell r="E3923">
            <v>25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</row>
        <row r="3924">
          <cell r="A3924" t="str">
            <v>453934</v>
          </cell>
          <cell r="B3924" t="str">
            <v>1251</v>
          </cell>
          <cell r="C3924" t="str">
            <v>12</v>
          </cell>
          <cell r="D3924" t="str">
            <v>38</v>
          </cell>
          <cell r="E3924">
            <v>26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</row>
        <row r="3925">
          <cell r="A3925" t="str">
            <v>453934</v>
          </cell>
          <cell r="B3925" t="str">
            <v>1251</v>
          </cell>
          <cell r="C3925" t="str">
            <v>12</v>
          </cell>
          <cell r="D3925" t="str">
            <v>38</v>
          </cell>
          <cell r="E3925">
            <v>27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</row>
        <row r="3926">
          <cell r="A3926" t="str">
            <v>453934</v>
          </cell>
          <cell r="B3926" t="str">
            <v>1251</v>
          </cell>
          <cell r="C3926" t="str">
            <v>12</v>
          </cell>
          <cell r="D3926" t="str">
            <v>38</v>
          </cell>
          <cell r="E3926">
            <v>28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</row>
        <row r="3927">
          <cell r="A3927" t="str">
            <v>453934</v>
          </cell>
          <cell r="B3927" t="str">
            <v>1251</v>
          </cell>
          <cell r="C3927" t="str">
            <v>12</v>
          </cell>
          <cell r="D3927" t="str">
            <v>38</v>
          </cell>
          <cell r="E3927">
            <v>29</v>
          </cell>
          <cell r="G3927">
            <v>0</v>
          </cell>
          <cell r="H3927">
            <v>0</v>
          </cell>
          <cell r="I3927">
            <v>3553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3553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</row>
        <row r="3928">
          <cell r="A3928" t="str">
            <v>453934</v>
          </cell>
          <cell r="B3928" t="str">
            <v>1251</v>
          </cell>
          <cell r="C3928" t="str">
            <v>12</v>
          </cell>
          <cell r="D3928" t="str">
            <v>38</v>
          </cell>
          <cell r="E3928">
            <v>30</v>
          </cell>
          <cell r="G3928">
            <v>0</v>
          </cell>
          <cell r="H3928">
            <v>0</v>
          </cell>
          <cell r="I3928">
            <v>1387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1387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</row>
        <row r="3929">
          <cell r="A3929" t="str">
            <v>453934</v>
          </cell>
          <cell r="B3929" t="str">
            <v>1251</v>
          </cell>
          <cell r="C3929" t="str">
            <v>12</v>
          </cell>
          <cell r="D3929" t="str">
            <v>38</v>
          </cell>
          <cell r="E3929">
            <v>31</v>
          </cell>
          <cell r="G3929">
            <v>0</v>
          </cell>
          <cell r="H3929">
            <v>0</v>
          </cell>
          <cell r="I3929">
            <v>2107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2107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</row>
        <row r="3930">
          <cell r="A3930" t="str">
            <v>453934</v>
          </cell>
          <cell r="B3930" t="str">
            <v>1251</v>
          </cell>
          <cell r="C3930" t="str">
            <v>12</v>
          </cell>
          <cell r="D3930" t="str">
            <v>53</v>
          </cell>
          <cell r="E3930">
            <v>1</v>
          </cell>
          <cell r="G3930">
            <v>119</v>
          </cell>
          <cell r="H3930">
            <v>3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50</v>
          </cell>
          <cell r="U3930">
            <v>0</v>
          </cell>
          <cell r="V3930">
            <v>0</v>
          </cell>
          <cell r="W3930">
            <v>0</v>
          </cell>
        </row>
        <row r="3931">
          <cell r="A3931" t="str">
            <v>453934</v>
          </cell>
          <cell r="B3931" t="str">
            <v>1251</v>
          </cell>
          <cell r="C3931" t="str">
            <v>12</v>
          </cell>
          <cell r="D3931" t="str">
            <v>53</v>
          </cell>
          <cell r="E3931">
            <v>15</v>
          </cell>
          <cell r="G3931">
            <v>0</v>
          </cell>
          <cell r="H3931">
            <v>0</v>
          </cell>
          <cell r="I3931">
            <v>934</v>
          </cell>
          <cell r="J3931">
            <v>913</v>
          </cell>
          <cell r="K3931">
            <v>991</v>
          </cell>
          <cell r="L3931">
            <v>936</v>
          </cell>
          <cell r="M3931">
            <v>271</v>
          </cell>
          <cell r="N3931">
            <v>265</v>
          </cell>
          <cell r="O3931">
            <v>288</v>
          </cell>
          <cell r="P3931">
            <v>271</v>
          </cell>
          <cell r="Q3931">
            <v>28</v>
          </cell>
          <cell r="R3931">
            <v>27</v>
          </cell>
          <cell r="S3931">
            <v>30</v>
          </cell>
          <cell r="T3931">
            <v>28</v>
          </cell>
          <cell r="U3931">
            <v>0</v>
          </cell>
          <cell r="V3931">
            <v>0</v>
          </cell>
          <cell r="W3931">
            <v>0</v>
          </cell>
        </row>
        <row r="3932">
          <cell r="A3932" t="str">
            <v>453934</v>
          </cell>
          <cell r="B3932" t="str">
            <v>1251</v>
          </cell>
          <cell r="C3932" t="str">
            <v>12</v>
          </cell>
          <cell r="D3932" t="str">
            <v>53</v>
          </cell>
          <cell r="E3932">
            <v>29</v>
          </cell>
          <cell r="G3932">
            <v>13</v>
          </cell>
          <cell r="H3932">
            <v>14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1638</v>
          </cell>
          <cell r="S3932">
            <v>119</v>
          </cell>
          <cell r="T3932">
            <v>489</v>
          </cell>
          <cell r="U3932">
            <v>0</v>
          </cell>
          <cell r="V3932">
            <v>0</v>
          </cell>
          <cell r="W3932">
            <v>0</v>
          </cell>
        </row>
        <row r="3933">
          <cell r="A3933" t="str">
            <v>453934</v>
          </cell>
          <cell r="B3933" t="str">
            <v>1251</v>
          </cell>
          <cell r="C3933" t="str">
            <v>12</v>
          </cell>
          <cell r="D3933" t="str">
            <v>53</v>
          </cell>
          <cell r="E3933">
            <v>43</v>
          </cell>
          <cell r="G3933">
            <v>1030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</row>
        <row r="3934">
          <cell r="A3934" t="str">
            <v>453934</v>
          </cell>
          <cell r="B3934" t="str">
            <v>1251</v>
          </cell>
          <cell r="C3934" t="str">
            <v>12</v>
          </cell>
          <cell r="D3934" t="str">
            <v>53</v>
          </cell>
          <cell r="E3934">
            <v>57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</row>
        <row r="3935">
          <cell r="A3935" t="str">
            <v>453934</v>
          </cell>
          <cell r="B3935" t="str">
            <v>1251</v>
          </cell>
          <cell r="C3935" t="str">
            <v>12</v>
          </cell>
          <cell r="D3935" t="str">
            <v>53</v>
          </cell>
          <cell r="E3935">
            <v>71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</row>
        <row r="3936">
          <cell r="A3936" t="str">
            <v>453934</v>
          </cell>
          <cell r="B3936" t="str">
            <v>1251</v>
          </cell>
          <cell r="C3936" t="str">
            <v>12</v>
          </cell>
          <cell r="D3936" t="str">
            <v>56</v>
          </cell>
          <cell r="E3936">
            <v>1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4444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</row>
        <row r="3937">
          <cell r="A3937" t="str">
            <v>453934</v>
          </cell>
          <cell r="B3937" t="str">
            <v>1251</v>
          </cell>
          <cell r="C3937" t="str">
            <v>12</v>
          </cell>
          <cell r="D3937" t="str">
            <v>56</v>
          </cell>
          <cell r="E3937">
            <v>6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4444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</row>
        <row r="3938">
          <cell r="A3938" t="str">
            <v>453934</v>
          </cell>
          <cell r="B3938" t="str">
            <v>1251</v>
          </cell>
          <cell r="C3938" t="str">
            <v>12</v>
          </cell>
          <cell r="D3938" t="str">
            <v>59</v>
          </cell>
          <cell r="E3938">
            <v>1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</row>
        <row r="3939">
          <cell r="A3939" t="str">
            <v>453934</v>
          </cell>
          <cell r="B3939" t="str">
            <v>1251</v>
          </cell>
          <cell r="C3939" t="str">
            <v>12</v>
          </cell>
          <cell r="D3939" t="str">
            <v>59</v>
          </cell>
          <cell r="E3939">
            <v>2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</row>
        <row r="3940">
          <cell r="A3940" t="str">
            <v>453934</v>
          </cell>
          <cell r="B3940" t="str">
            <v>1251</v>
          </cell>
          <cell r="C3940" t="str">
            <v>12</v>
          </cell>
          <cell r="D3940" t="str">
            <v>59</v>
          </cell>
          <cell r="E3940">
            <v>3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</row>
        <row r="3941">
          <cell r="A3941" t="str">
            <v>453934</v>
          </cell>
          <cell r="B3941" t="str">
            <v>1251</v>
          </cell>
          <cell r="C3941" t="str">
            <v>12</v>
          </cell>
          <cell r="D3941" t="str">
            <v>59</v>
          </cell>
          <cell r="E3941">
            <v>4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</row>
        <row r="3942">
          <cell r="A3942" t="str">
            <v>453934</v>
          </cell>
          <cell r="B3942" t="str">
            <v>1251</v>
          </cell>
          <cell r="C3942" t="str">
            <v>12</v>
          </cell>
          <cell r="D3942" t="str">
            <v>59</v>
          </cell>
          <cell r="E3942">
            <v>5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</row>
        <row r="3943">
          <cell r="A3943" t="str">
            <v>453934</v>
          </cell>
          <cell r="B3943" t="str">
            <v>1251</v>
          </cell>
          <cell r="C3943" t="str">
            <v>12</v>
          </cell>
          <cell r="D3943" t="str">
            <v>59</v>
          </cell>
          <cell r="E3943">
            <v>6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</row>
        <row r="3944">
          <cell r="A3944" t="str">
            <v>453934</v>
          </cell>
          <cell r="B3944" t="str">
            <v>1251</v>
          </cell>
          <cell r="C3944" t="str">
            <v>12</v>
          </cell>
          <cell r="D3944" t="str">
            <v>59</v>
          </cell>
          <cell r="E3944">
            <v>7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</row>
        <row r="3945">
          <cell r="A3945" t="str">
            <v>453934</v>
          </cell>
          <cell r="B3945" t="str">
            <v>1251</v>
          </cell>
          <cell r="C3945" t="str">
            <v>12</v>
          </cell>
          <cell r="D3945" t="str">
            <v>59</v>
          </cell>
          <cell r="E3945">
            <v>8</v>
          </cell>
          <cell r="G3945">
            <v>0</v>
          </cell>
          <cell r="H3945">
            <v>0</v>
          </cell>
          <cell r="I3945">
            <v>3904</v>
          </cell>
          <cell r="J3945">
            <v>0</v>
          </cell>
          <cell r="K3945">
            <v>3904</v>
          </cell>
          <cell r="L3945">
            <v>0</v>
          </cell>
          <cell r="M3945">
            <v>0</v>
          </cell>
          <cell r="N3945">
            <v>3817</v>
          </cell>
          <cell r="O3945">
            <v>0</v>
          </cell>
          <cell r="P3945">
            <v>0</v>
          </cell>
          <cell r="Q3945">
            <v>87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</row>
        <row r="3946">
          <cell r="A3946" t="str">
            <v>453934</v>
          </cell>
          <cell r="B3946" t="str">
            <v>1251</v>
          </cell>
          <cell r="C3946" t="str">
            <v>12</v>
          </cell>
          <cell r="D3946" t="str">
            <v>59</v>
          </cell>
          <cell r="E3946">
            <v>9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</row>
        <row r="3947">
          <cell r="A3947" t="str">
            <v>453934</v>
          </cell>
          <cell r="B3947" t="str">
            <v>1251</v>
          </cell>
          <cell r="C3947" t="str">
            <v>12</v>
          </cell>
          <cell r="D3947" t="str">
            <v>59</v>
          </cell>
          <cell r="E3947">
            <v>10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</row>
        <row r="3948">
          <cell r="A3948" t="str">
            <v>453934</v>
          </cell>
          <cell r="B3948" t="str">
            <v>1251</v>
          </cell>
          <cell r="C3948" t="str">
            <v>12</v>
          </cell>
          <cell r="D3948" t="str">
            <v>59</v>
          </cell>
          <cell r="E3948">
            <v>11</v>
          </cell>
          <cell r="G3948">
            <v>0</v>
          </cell>
          <cell r="H3948">
            <v>0</v>
          </cell>
          <cell r="I3948">
            <v>3904</v>
          </cell>
          <cell r="J3948">
            <v>0</v>
          </cell>
          <cell r="K3948">
            <v>3904</v>
          </cell>
          <cell r="L3948">
            <v>0</v>
          </cell>
          <cell r="M3948">
            <v>0</v>
          </cell>
          <cell r="N3948">
            <v>3817</v>
          </cell>
          <cell r="O3948">
            <v>0</v>
          </cell>
          <cell r="P3948">
            <v>0</v>
          </cell>
          <cell r="Q3948">
            <v>87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</row>
        <row r="3949">
          <cell r="A3949" t="str">
            <v>453934</v>
          </cell>
          <cell r="B3949" t="str">
            <v>1251</v>
          </cell>
          <cell r="C3949" t="str">
            <v>12</v>
          </cell>
          <cell r="D3949" t="str">
            <v>59</v>
          </cell>
          <cell r="E3949">
            <v>12</v>
          </cell>
          <cell r="G3949">
            <v>0</v>
          </cell>
          <cell r="H3949">
            <v>0</v>
          </cell>
          <cell r="I3949">
            <v>496</v>
          </cell>
          <cell r="J3949">
            <v>0</v>
          </cell>
          <cell r="K3949">
            <v>496</v>
          </cell>
          <cell r="L3949">
            <v>0</v>
          </cell>
          <cell r="M3949">
            <v>0</v>
          </cell>
          <cell r="N3949">
            <v>496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</row>
        <row r="3950">
          <cell r="A3950" t="str">
            <v>453934</v>
          </cell>
          <cell r="B3950" t="str">
            <v>1251</v>
          </cell>
          <cell r="C3950" t="str">
            <v>12</v>
          </cell>
          <cell r="D3950" t="str">
            <v>59</v>
          </cell>
          <cell r="E3950">
            <v>13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</row>
        <row r="3951">
          <cell r="A3951" t="str">
            <v>453934</v>
          </cell>
          <cell r="B3951" t="str">
            <v>1251</v>
          </cell>
          <cell r="C3951" t="str">
            <v>12</v>
          </cell>
          <cell r="D3951" t="str">
            <v>59</v>
          </cell>
          <cell r="E3951">
            <v>14</v>
          </cell>
          <cell r="G3951">
            <v>0</v>
          </cell>
          <cell r="H3951">
            <v>0</v>
          </cell>
          <cell r="I3951">
            <v>1455</v>
          </cell>
          <cell r="J3951">
            <v>0</v>
          </cell>
          <cell r="K3951">
            <v>1455</v>
          </cell>
          <cell r="L3951">
            <v>0</v>
          </cell>
          <cell r="M3951">
            <v>0</v>
          </cell>
          <cell r="N3951">
            <v>1455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</row>
        <row r="3952">
          <cell r="A3952" t="str">
            <v>453934</v>
          </cell>
          <cell r="B3952" t="str">
            <v>1251</v>
          </cell>
          <cell r="C3952" t="str">
            <v>12</v>
          </cell>
          <cell r="D3952" t="str">
            <v>59</v>
          </cell>
          <cell r="E3952">
            <v>15</v>
          </cell>
          <cell r="G3952">
            <v>0</v>
          </cell>
          <cell r="H3952">
            <v>0</v>
          </cell>
          <cell r="I3952">
            <v>1953</v>
          </cell>
          <cell r="J3952">
            <v>0</v>
          </cell>
          <cell r="K3952">
            <v>1953</v>
          </cell>
          <cell r="L3952">
            <v>0</v>
          </cell>
          <cell r="M3952">
            <v>0</v>
          </cell>
          <cell r="N3952">
            <v>1866</v>
          </cell>
          <cell r="O3952">
            <v>0</v>
          </cell>
          <cell r="P3952">
            <v>0</v>
          </cell>
          <cell r="Q3952">
            <v>87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</row>
        <row r="3953">
          <cell r="A3953" t="str">
            <v>453934</v>
          </cell>
          <cell r="B3953" t="str">
            <v>1251</v>
          </cell>
          <cell r="C3953" t="str">
            <v>12</v>
          </cell>
          <cell r="D3953" t="str">
            <v>59</v>
          </cell>
          <cell r="E3953">
            <v>16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</row>
        <row r="3954">
          <cell r="A3954" t="str">
            <v>453934</v>
          </cell>
          <cell r="B3954" t="str">
            <v>1251</v>
          </cell>
          <cell r="C3954" t="str">
            <v>12</v>
          </cell>
          <cell r="D3954" t="str">
            <v>59</v>
          </cell>
          <cell r="E3954">
            <v>17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</row>
        <row r="3955">
          <cell r="A3955" t="str">
            <v>453934</v>
          </cell>
          <cell r="B3955" t="str">
            <v>1251</v>
          </cell>
          <cell r="C3955" t="str">
            <v>12</v>
          </cell>
          <cell r="D3955" t="str">
            <v>59</v>
          </cell>
          <cell r="E3955">
            <v>18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</row>
        <row r="3956">
          <cell r="A3956" t="str">
            <v>453934</v>
          </cell>
          <cell r="B3956" t="str">
            <v>1251</v>
          </cell>
          <cell r="C3956" t="str">
            <v>12</v>
          </cell>
          <cell r="D3956" t="str">
            <v>59</v>
          </cell>
          <cell r="E3956">
            <v>19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</row>
        <row r="3957">
          <cell r="A3957" t="str">
            <v>453934</v>
          </cell>
          <cell r="B3957" t="str">
            <v>1251</v>
          </cell>
          <cell r="C3957" t="str">
            <v>12</v>
          </cell>
          <cell r="D3957" t="str">
            <v>59</v>
          </cell>
          <cell r="E3957">
            <v>20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</row>
        <row r="3958">
          <cell r="A3958" t="str">
            <v>453934</v>
          </cell>
          <cell r="B3958" t="str">
            <v>1251</v>
          </cell>
          <cell r="C3958" t="str">
            <v>12</v>
          </cell>
          <cell r="D3958" t="str">
            <v>59</v>
          </cell>
          <cell r="E3958">
            <v>21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</row>
        <row r="3959">
          <cell r="A3959" t="str">
            <v>453934</v>
          </cell>
          <cell r="B3959" t="str">
            <v>1251</v>
          </cell>
          <cell r="C3959" t="str">
            <v>12</v>
          </cell>
          <cell r="D3959" t="str">
            <v>59</v>
          </cell>
          <cell r="E3959">
            <v>22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</row>
        <row r="3960">
          <cell r="A3960" t="str">
            <v>453934</v>
          </cell>
          <cell r="B3960" t="str">
            <v>1251</v>
          </cell>
          <cell r="C3960" t="str">
            <v>12</v>
          </cell>
          <cell r="D3960" t="str">
            <v>59</v>
          </cell>
          <cell r="E3960">
            <v>23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</row>
        <row r="3961">
          <cell r="A3961" t="str">
            <v>453934</v>
          </cell>
          <cell r="B3961" t="str">
            <v>1251</v>
          </cell>
          <cell r="C3961" t="str">
            <v>12</v>
          </cell>
          <cell r="D3961" t="str">
            <v>59</v>
          </cell>
          <cell r="E3961">
            <v>24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</row>
        <row r="3962">
          <cell r="A3962" t="str">
            <v>453934</v>
          </cell>
          <cell r="B3962" t="str">
            <v>1251</v>
          </cell>
          <cell r="C3962" t="str">
            <v>12</v>
          </cell>
          <cell r="D3962" t="str">
            <v>59</v>
          </cell>
          <cell r="E3962">
            <v>25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</row>
        <row r="3963">
          <cell r="A3963" t="str">
            <v>453934</v>
          </cell>
          <cell r="B3963" t="str">
            <v>1251</v>
          </cell>
          <cell r="C3963" t="str">
            <v>12</v>
          </cell>
          <cell r="D3963" t="str">
            <v>59</v>
          </cell>
          <cell r="E3963">
            <v>26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</row>
        <row r="3964">
          <cell r="A3964" t="str">
            <v>453934</v>
          </cell>
          <cell r="B3964" t="str">
            <v>1251</v>
          </cell>
          <cell r="C3964" t="str">
            <v>12</v>
          </cell>
          <cell r="D3964" t="str">
            <v>59</v>
          </cell>
          <cell r="E3964">
            <v>27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</row>
        <row r="3965">
          <cell r="A3965" t="str">
            <v>453934</v>
          </cell>
          <cell r="B3965" t="str">
            <v>1251</v>
          </cell>
          <cell r="C3965" t="str">
            <v>12</v>
          </cell>
          <cell r="D3965" t="str">
            <v>59</v>
          </cell>
          <cell r="E3965">
            <v>28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</row>
        <row r="3966">
          <cell r="A3966" t="str">
            <v>453934</v>
          </cell>
          <cell r="B3966" t="str">
            <v>1251</v>
          </cell>
          <cell r="C3966" t="str">
            <v>12</v>
          </cell>
          <cell r="D3966" t="str">
            <v>59</v>
          </cell>
          <cell r="E3966">
            <v>29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</row>
        <row r="3967">
          <cell r="A3967" t="str">
            <v>453934</v>
          </cell>
          <cell r="B3967" t="str">
            <v>1251</v>
          </cell>
          <cell r="C3967" t="str">
            <v>12</v>
          </cell>
          <cell r="D3967" t="str">
            <v>59</v>
          </cell>
          <cell r="E3967">
            <v>30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</row>
        <row r="3968">
          <cell r="A3968" t="str">
            <v>453934</v>
          </cell>
          <cell r="B3968" t="str">
            <v>1251</v>
          </cell>
          <cell r="C3968" t="str">
            <v>12</v>
          </cell>
          <cell r="D3968" t="str">
            <v>59</v>
          </cell>
          <cell r="E3968">
            <v>31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</row>
        <row r="3969">
          <cell r="A3969" t="str">
            <v>453934</v>
          </cell>
          <cell r="B3969" t="str">
            <v>1251</v>
          </cell>
          <cell r="C3969" t="str">
            <v>12</v>
          </cell>
          <cell r="D3969" t="str">
            <v>59</v>
          </cell>
          <cell r="E3969">
            <v>32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</row>
        <row r="3970">
          <cell r="A3970" t="str">
            <v>453934</v>
          </cell>
          <cell r="B3970" t="str">
            <v>1251</v>
          </cell>
          <cell r="C3970" t="str">
            <v>12</v>
          </cell>
          <cell r="D3970" t="str">
            <v>59</v>
          </cell>
          <cell r="E3970">
            <v>33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</row>
        <row r="3971">
          <cell r="A3971" t="str">
            <v>453934</v>
          </cell>
          <cell r="B3971" t="str">
            <v>1251</v>
          </cell>
          <cell r="C3971" t="str">
            <v>12</v>
          </cell>
          <cell r="D3971" t="str">
            <v>59</v>
          </cell>
          <cell r="E3971">
            <v>34</v>
          </cell>
          <cell r="G3971">
            <v>0</v>
          </cell>
          <cell r="H3971">
            <v>0</v>
          </cell>
          <cell r="I3971">
            <v>3904</v>
          </cell>
          <cell r="J3971">
            <v>0</v>
          </cell>
          <cell r="K3971">
            <v>3904</v>
          </cell>
          <cell r="L3971">
            <v>0</v>
          </cell>
          <cell r="M3971">
            <v>0</v>
          </cell>
          <cell r="N3971">
            <v>3817</v>
          </cell>
          <cell r="O3971">
            <v>0</v>
          </cell>
          <cell r="P3971">
            <v>0</v>
          </cell>
          <cell r="Q3971">
            <v>87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A3972" t="str">
            <v>453934</v>
          </cell>
          <cell r="B3972" t="str">
            <v>1251</v>
          </cell>
          <cell r="C3972" t="str">
            <v>12</v>
          </cell>
          <cell r="D3972" t="str">
            <v>75</v>
          </cell>
          <cell r="E3972">
            <v>1</v>
          </cell>
          <cell r="G3972">
            <v>414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413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413</v>
          </cell>
          <cell r="R3972">
            <v>413</v>
          </cell>
          <cell r="S3972">
            <v>0</v>
          </cell>
          <cell r="T3972">
            <v>0</v>
          </cell>
          <cell r="U3972">
            <v>0</v>
          </cell>
          <cell r="V3972">
            <v>1</v>
          </cell>
          <cell r="W3972">
            <v>0</v>
          </cell>
        </row>
        <row r="3973">
          <cell r="A3973" t="str">
            <v>453934</v>
          </cell>
          <cell r="B3973" t="str">
            <v>1251</v>
          </cell>
          <cell r="C3973" t="str">
            <v>12</v>
          </cell>
          <cell r="D3973" t="str">
            <v>75</v>
          </cell>
          <cell r="E3973">
            <v>2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</row>
        <row r="3974">
          <cell r="A3974" t="str">
            <v>453934</v>
          </cell>
          <cell r="B3974" t="str">
            <v>1251</v>
          </cell>
          <cell r="C3974" t="str">
            <v>12</v>
          </cell>
          <cell r="D3974" t="str">
            <v>75</v>
          </cell>
          <cell r="E3974">
            <v>3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</row>
        <row r="3975">
          <cell r="A3975" t="str">
            <v>453934</v>
          </cell>
          <cell r="B3975" t="str">
            <v>1251</v>
          </cell>
          <cell r="C3975" t="str">
            <v>12</v>
          </cell>
          <cell r="D3975" t="str">
            <v>75</v>
          </cell>
          <cell r="E3975">
            <v>4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</row>
        <row r="3976">
          <cell r="A3976" t="str">
            <v>453934</v>
          </cell>
          <cell r="B3976" t="str">
            <v>1251</v>
          </cell>
          <cell r="C3976" t="str">
            <v>12</v>
          </cell>
          <cell r="D3976" t="str">
            <v>75</v>
          </cell>
          <cell r="E3976">
            <v>5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</row>
        <row r="3977">
          <cell r="A3977" t="str">
            <v>453934</v>
          </cell>
          <cell r="B3977" t="str">
            <v>1251</v>
          </cell>
          <cell r="C3977" t="str">
            <v>12</v>
          </cell>
          <cell r="D3977" t="str">
            <v>75</v>
          </cell>
          <cell r="E3977">
            <v>6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</row>
        <row r="3978">
          <cell r="A3978" t="str">
            <v>453934</v>
          </cell>
          <cell r="B3978" t="str">
            <v>1251</v>
          </cell>
          <cell r="C3978" t="str">
            <v>12</v>
          </cell>
          <cell r="D3978" t="str">
            <v>75</v>
          </cell>
          <cell r="E3978">
            <v>7</v>
          </cell>
          <cell r="G3978">
            <v>83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83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83</v>
          </cell>
          <cell r="R3978">
            <v>83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</row>
        <row r="3979">
          <cell r="A3979" t="str">
            <v>453934</v>
          </cell>
          <cell r="B3979" t="str">
            <v>1251</v>
          </cell>
          <cell r="C3979" t="str">
            <v>12</v>
          </cell>
          <cell r="D3979" t="str">
            <v>75</v>
          </cell>
          <cell r="E3979">
            <v>8</v>
          </cell>
          <cell r="G3979">
            <v>497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496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496</v>
          </cell>
          <cell r="R3979">
            <v>496</v>
          </cell>
          <cell r="S3979">
            <v>0</v>
          </cell>
          <cell r="T3979">
            <v>0</v>
          </cell>
          <cell r="U3979">
            <v>0</v>
          </cell>
          <cell r="V3979">
            <v>1</v>
          </cell>
          <cell r="W3979">
            <v>0</v>
          </cell>
        </row>
        <row r="3980">
          <cell r="A3980" t="str">
            <v>453934</v>
          </cell>
          <cell r="B3980" t="str">
            <v>1251</v>
          </cell>
          <cell r="C3980" t="str">
            <v>12</v>
          </cell>
          <cell r="D3980" t="str">
            <v>75</v>
          </cell>
          <cell r="E3980">
            <v>9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</row>
        <row r="3981">
          <cell r="A3981" t="str">
            <v>453934</v>
          </cell>
          <cell r="B3981" t="str">
            <v>1251</v>
          </cell>
          <cell r="C3981" t="str">
            <v>12</v>
          </cell>
          <cell r="D3981" t="str">
            <v>75</v>
          </cell>
          <cell r="E3981">
            <v>10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</row>
        <row r="3982">
          <cell r="A3982" t="str">
            <v>453934</v>
          </cell>
          <cell r="B3982" t="str">
            <v>1251</v>
          </cell>
          <cell r="C3982" t="str">
            <v>12</v>
          </cell>
          <cell r="D3982" t="str">
            <v>75</v>
          </cell>
          <cell r="E3982">
            <v>11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</row>
        <row r="3983">
          <cell r="A3983" t="str">
            <v>453934</v>
          </cell>
          <cell r="B3983" t="str">
            <v>1251</v>
          </cell>
          <cell r="C3983" t="str">
            <v>12</v>
          </cell>
          <cell r="D3983" t="str">
            <v>75</v>
          </cell>
          <cell r="E3983">
            <v>12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</row>
        <row r="3984">
          <cell r="A3984" t="str">
            <v>453934</v>
          </cell>
          <cell r="B3984" t="str">
            <v>1251</v>
          </cell>
          <cell r="C3984" t="str">
            <v>12</v>
          </cell>
          <cell r="D3984" t="str">
            <v>75</v>
          </cell>
          <cell r="E3984">
            <v>13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</row>
        <row r="3985">
          <cell r="A3985" t="str">
            <v>453934</v>
          </cell>
          <cell r="B3985" t="str">
            <v>1251</v>
          </cell>
          <cell r="C3985" t="str">
            <v>12</v>
          </cell>
          <cell r="D3985" t="str">
            <v>75</v>
          </cell>
          <cell r="E3985">
            <v>14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</row>
        <row r="3986">
          <cell r="A3986" t="str">
            <v>453934</v>
          </cell>
          <cell r="B3986" t="str">
            <v>1251</v>
          </cell>
          <cell r="C3986" t="str">
            <v>12</v>
          </cell>
          <cell r="D3986" t="str">
            <v>75</v>
          </cell>
          <cell r="E3986">
            <v>15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</row>
        <row r="3987">
          <cell r="A3987" t="str">
            <v>453934</v>
          </cell>
          <cell r="B3987" t="str">
            <v>1251</v>
          </cell>
          <cell r="C3987" t="str">
            <v>12</v>
          </cell>
          <cell r="D3987" t="str">
            <v>75</v>
          </cell>
          <cell r="E3987">
            <v>16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</row>
        <row r="3988">
          <cell r="A3988" t="str">
            <v>453934</v>
          </cell>
          <cell r="B3988" t="str">
            <v>1251</v>
          </cell>
          <cell r="C3988" t="str">
            <v>12</v>
          </cell>
          <cell r="D3988" t="str">
            <v>75</v>
          </cell>
          <cell r="E3988">
            <v>17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</row>
        <row r="3989">
          <cell r="A3989" t="str">
            <v>453934</v>
          </cell>
          <cell r="B3989" t="str">
            <v>1251</v>
          </cell>
          <cell r="C3989" t="str">
            <v>12</v>
          </cell>
          <cell r="D3989" t="str">
            <v>75</v>
          </cell>
          <cell r="E3989">
            <v>18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</row>
        <row r="3990">
          <cell r="A3990" t="str">
            <v>453934</v>
          </cell>
          <cell r="B3990" t="str">
            <v>1251</v>
          </cell>
          <cell r="C3990" t="str">
            <v>12</v>
          </cell>
          <cell r="D3990" t="str">
            <v>75</v>
          </cell>
          <cell r="E3990">
            <v>19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</row>
        <row r="3991">
          <cell r="A3991" t="str">
            <v>453934</v>
          </cell>
          <cell r="B3991" t="str">
            <v>1251</v>
          </cell>
          <cell r="C3991" t="str">
            <v>12</v>
          </cell>
          <cell r="D3991" t="str">
            <v>75</v>
          </cell>
          <cell r="E3991">
            <v>20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</row>
        <row r="3992">
          <cell r="A3992" t="str">
            <v>453934</v>
          </cell>
          <cell r="B3992" t="str">
            <v>1251</v>
          </cell>
          <cell r="C3992" t="str">
            <v>12</v>
          </cell>
          <cell r="D3992" t="str">
            <v>75</v>
          </cell>
          <cell r="E3992">
            <v>21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</row>
        <row r="3993">
          <cell r="A3993" t="str">
            <v>453934</v>
          </cell>
          <cell r="B3993" t="str">
            <v>1251</v>
          </cell>
          <cell r="C3993" t="str">
            <v>12</v>
          </cell>
          <cell r="D3993" t="str">
            <v>75</v>
          </cell>
          <cell r="E3993">
            <v>22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</row>
        <row r="3994">
          <cell r="A3994" t="str">
            <v>453934</v>
          </cell>
          <cell r="B3994" t="str">
            <v>1251</v>
          </cell>
          <cell r="C3994" t="str">
            <v>12</v>
          </cell>
          <cell r="D3994" t="str">
            <v>75</v>
          </cell>
          <cell r="E3994">
            <v>23</v>
          </cell>
          <cell r="G3994">
            <v>14141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14141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14141</v>
          </cell>
          <cell r="R3994">
            <v>14141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</row>
        <row r="3995">
          <cell r="A3995" t="str">
            <v>453934</v>
          </cell>
          <cell r="B3995" t="str">
            <v>1251</v>
          </cell>
          <cell r="C3995" t="str">
            <v>12</v>
          </cell>
          <cell r="D3995" t="str">
            <v>75</v>
          </cell>
          <cell r="E3995">
            <v>24</v>
          </cell>
          <cell r="G3995">
            <v>4519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4458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4458</v>
          </cell>
          <cell r="R3995">
            <v>4458</v>
          </cell>
          <cell r="S3995">
            <v>0</v>
          </cell>
          <cell r="T3995">
            <v>0</v>
          </cell>
          <cell r="U3995">
            <v>0</v>
          </cell>
          <cell r="V3995">
            <v>61</v>
          </cell>
          <cell r="W3995">
            <v>0</v>
          </cell>
        </row>
        <row r="3996">
          <cell r="A3996" t="str">
            <v>453934</v>
          </cell>
          <cell r="B3996" t="str">
            <v>1251</v>
          </cell>
          <cell r="C3996" t="str">
            <v>12</v>
          </cell>
          <cell r="D3996" t="str">
            <v>75</v>
          </cell>
          <cell r="E3996">
            <v>25</v>
          </cell>
          <cell r="G3996">
            <v>7803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3409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3321</v>
          </cell>
          <cell r="R3996">
            <v>3321</v>
          </cell>
          <cell r="S3996">
            <v>0</v>
          </cell>
          <cell r="T3996">
            <v>88</v>
          </cell>
          <cell r="U3996">
            <v>0</v>
          </cell>
          <cell r="V3996">
            <v>4394</v>
          </cell>
          <cell r="W3996">
            <v>0</v>
          </cell>
        </row>
        <row r="3997">
          <cell r="A3997" t="str">
            <v>453934</v>
          </cell>
          <cell r="B3997" t="str">
            <v>1251</v>
          </cell>
          <cell r="C3997" t="str">
            <v>12</v>
          </cell>
          <cell r="D3997" t="str">
            <v>75</v>
          </cell>
          <cell r="E3997">
            <v>26</v>
          </cell>
          <cell r="G3997">
            <v>26463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22008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21920</v>
          </cell>
          <cell r="R3997">
            <v>21920</v>
          </cell>
          <cell r="S3997">
            <v>0</v>
          </cell>
          <cell r="T3997">
            <v>88</v>
          </cell>
          <cell r="U3997">
            <v>0</v>
          </cell>
          <cell r="V3997">
            <v>4455</v>
          </cell>
          <cell r="W3997">
            <v>0</v>
          </cell>
        </row>
        <row r="3998">
          <cell r="A3998" t="str">
            <v>453934</v>
          </cell>
          <cell r="B3998" t="str">
            <v>1251</v>
          </cell>
          <cell r="C3998" t="str">
            <v>12</v>
          </cell>
          <cell r="D3998" t="str">
            <v>75</v>
          </cell>
          <cell r="E3998">
            <v>27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</row>
        <row r="3999">
          <cell r="A3999" t="str">
            <v>453934</v>
          </cell>
          <cell r="B3999" t="str">
            <v>1251</v>
          </cell>
          <cell r="C3999" t="str">
            <v>12</v>
          </cell>
          <cell r="D3999" t="str">
            <v>75</v>
          </cell>
          <cell r="E3999">
            <v>28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</row>
        <row r="4000">
          <cell r="A4000" t="str">
            <v>453934</v>
          </cell>
          <cell r="B4000" t="str">
            <v>1251</v>
          </cell>
          <cell r="C4000" t="str">
            <v>12</v>
          </cell>
          <cell r="D4000" t="str">
            <v>75</v>
          </cell>
          <cell r="E4000">
            <v>29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</row>
        <row r="4001">
          <cell r="A4001" t="str">
            <v>453934</v>
          </cell>
          <cell r="B4001" t="str">
            <v>1251</v>
          </cell>
          <cell r="C4001" t="str">
            <v>12</v>
          </cell>
          <cell r="D4001" t="str">
            <v>75</v>
          </cell>
          <cell r="E4001">
            <v>30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</row>
        <row r="4002">
          <cell r="A4002" t="str">
            <v>453934</v>
          </cell>
          <cell r="B4002" t="str">
            <v>1251</v>
          </cell>
          <cell r="C4002" t="str">
            <v>12</v>
          </cell>
          <cell r="D4002" t="str">
            <v>75</v>
          </cell>
          <cell r="E4002">
            <v>31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</row>
        <row r="4003">
          <cell r="A4003" t="str">
            <v>453934</v>
          </cell>
          <cell r="B4003" t="str">
            <v>1251</v>
          </cell>
          <cell r="C4003" t="str">
            <v>12</v>
          </cell>
          <cell r="D4003" t="str">
            <v>75</v>
          </cell>
          <cell r="E4003">
            <v>32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</row>
        <row r="4004">
          <cell r="A4004" t="str">
            <v>453934</v>
          </cell>
          <cell r="B4004" t="str">
            <v>1251</v>
          </cell>
          <cell r="C4004" t="str">
            <v>12</v>
          </cell>
          <cell r="D4004" t="str">
            <v>75</v>
          </cell>
          <cell r="E4004">
            <v>33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</row>
        <row r="4005">
          <cell r="A4005" t="str">
            <v>453934</v>
          </cell>
          <cell r="B4005" t="str">
            <v>1251</v>
          </cell>
          <cell r="C4005" t="str">
            <v>12</v>
          </cell>
          <cell r="D4005" t="str">
            <v>75</v>
          </cell>
          <cell r="E4005">
            <v>34</v>
          </cell>
          <cell r="G4005">
            <v>26960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22504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22416</v>
          </cell>
          <cell r="R4005">
            <v>22416</v>
          </cell>
          <cell r="S4005">
            <v>0</v>
          </cell>
          <cell r="T4005">
            <v>88</v>
          </cell>
          <cell r="U4005">
            <v>0</v>
          </cell>
          <cell r="V4005">
            <v>4456</v>
          </cell>
          <cell r="W4005">
            <v>0</v>
          </cell>
        </row>
        <row r="4006">
          <cell r="A4006" t="str">
            <v>453934</v>
          </cell>
          <cell r="B4006" t="str">
            <v>1251</v>
          </cell>
          <cell r="C4006" t="str">
            <v>12</v>
          </cell>
          <cell r="D4006" t="str">
            <v>80</v>
          </cell>
          <cell r="E4006">
            <v>1</v>
          </cell>
          <cell r="G4006">
            <v>12742</v>
          </cell>
          <cell r="H4006">
            <v>12772</v>
          </cell>
          <cell r="I4006">
            <v>12772</v>
          </cell>
          <cell r="J4006">
            <v>0</v>
          </cell>
          <cell r="K4006">
            <v>638</v>
          </cell>
          <cell r="L4006">
            <v>900</v>
          </cell>
          <cell r="M4006">
            <v>900</v>
          </cell>
          <cell r="N4006">
            <v>0</v>
          </cell>
          <cell r="O4006">
            <v>421</v>
          </cell>
          <cell r="P4006">
            <v>469</v>
          </cell>
          <cell r="Q4006">
            <v>469</v>
          </cell>
          <cell r="R4006">
            <v>0</v>
          </cell>
          <cell r="S4006">
            <v>13801</v>
          </cell>
          <cell r="T4006">
            <v>14141</v>
          </cell>
          <cell r="U4006">
            <v>14141</v>
          </cell>
          <cell r="V4006">
            <v>0</v>
          </cell>
          <cell r="W4006">
            <v>0</v>
          </cell>
        </row>
        <row r="4007">
          <cell r="A4007" t="str">
            <v>453934</v>
          </cell>
          <cell r="B4007" t="str">
            <v>1251</v>
          </cell>
          <cell r="C4007" t="str">
            <v>12</v>
          </cell>
          <cell r="D4007" t="str">
            <v>80</v>
          </cell>
          <cell r="E4007">
            <v>5</v>
          </cell>
          <cell r="G4007">
            <v>4328</v>
          </cell>
          <cell r="H4007">
            <v>4345</v>
          </cell>
          <cell r="I4007">
            <v>4284</v>
          </cell>
          <cell r="J4007">
            <v>0</v>
          </cell>
          <cell r="K4007">
            <v>160</v>
          </cell>
          <cell r="L4007">
            <v>174</v>
          </cell>
          <cell r="M4007">
            <v>174</v>
          </cell>
          <cell r="N4007">
            <v>0</v>
          </cell>
          <cell r="O4007">
            <v>4581</v>
          </cell>
          <cell r="P4007">
            <v>6520</v>
          </cell>
          <cell r="Q4007">
            <v>2976</v>
          </cell>
          <cell r="R4007">
            <v>0</v>
          </cell>
          <cell r="S4007">
            <v>641</v>
          </cell>
          <cell r="T4007">
            <v>1133</v>
          </cell>
          <cell r="U4007">
            <v>285</v>
          </cell>
          <cell r="V4007">
            <v>0</v>
          </cell>
          <cell r="W4007">
            <v>0</v>
          </cell>
        </row>
        <row r="4008">
          <cell r="A4008" t="str">
            <v>453934</v>
          </cell>
          <cell r="B4008" t="str">
            <v>1251</v>
          </cell>
          <cell r="C4008" t="str">
            <v>12</v>
          </cell>
          <cell r="D4008" t="str">
            <v>80</v>
          </cell>
          <cell r="E4008">
            <v>9</v>
          </cell>
          <cell r="G4008">
            <v>150</v>
          </cell>
          <cell r="H4008">
            <v>150</v>
          </cell>
          <cell r="I4008">
            <v>60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</row>
        <row r="4009">
          <cell r="A4009" t="str">
            <v>453934</v>
          </cell>
          <cell r="B4009" t="str">
            <v>1251</v>
          </cell>
          <cell r="C4009" t="str">
            <v>12</v>
          </cell>
          <cell r="D4009" t="str">
            <v>80</v>
          </cell>
          <cell r="E4009">
            <v>13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</row>
        <row r="4010">
          <cell r="A4010" t="str">
            <v>453934</v>
          </cell>
          <cell r="B4010" t="str">
            <v>1251</v>
          </cell>
          <cell r="C4010" t="str">
            <v>12</v>
          </cell>
          <cell r="D4010" t="str">
            <v>80</v>
          </cell>
          <cell r="E4010">
            <v>17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</row>
        <row r="4011">
          <cell r="A4011" t="str">
            <v>453934</v>
          </cell>
          <cell r="B4011" t="str">
            <v>1251</v>
          </cell>
          <cell r="C4011" t="str">
            <v>12</v>
          </cell>
          <cell r="D4011" t="str">
            <v>80</v>
          </cell>
          <cell r="E4011">
            <v>21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</row>
        <row r="4012">
          <cell r="A4012" t="str">
            <v>453934</v>
          </cell>
          <cell r="B4012" t="str">
            <v>1251</v>
          </cell>
          <cell r="C4012" t="str">
            <v>12</v>
          </cell>
          <cell r="D4012" t="str">
            <v>80</v>
          </cell>
          <cell r="E4012">
            <v>25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</row>
        <row r="4013">
          <cell r="A4013" t="str">
            <v>453934</v>
          </cell>
          <cell r="B4013" t="str">
            <v>1251</v>
          </cell>
          <cell r="C4013" t="str">
            <v>12</v>
          </cell>
          <cell r="D4013" t="str">
            <v>80</v>
          </cell>
          <cell r="E4013">
            <v>29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</row>
        <row r="4014">
          <cell r="A4014" t="str">
            <v>453934</v>
          </cell>
          <cell r="B4014" t="str">
            <v>1251</v>
          </cell>
          <cell r="C4014" t="str">
            <v>12</v>
          </cell>
          <cell r="D4014" t="str">
            <v>80</v>
          </cell>
          <cell r="E4014">
            <v>33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</row>
        <row r="4015">
          <cell r="A4015" t="str">
            <v>453934</v>
          </cell>
          <cell r="B4015" t="str">
            <v>1251</v>
          </cell>
          <cell r="C4015" t="str">
            <v>12</v>
          </cell>
          <cell r="D4015" t="str">
            <v>80</v>
          </cell>
          <cell r="E4015">
            <v>37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23661</v>
          </cell>
          <cell r="L4015">
            <v>26463</v>
          </cell>
          <cell r="M4015">
            <v>21920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414</v>
          </cell>
          <cell r="U4015">
            <v>413</v>
          </cell>
          <cell r="V4015">
            <v>0</v>
          </cell>
          <cell r="W4015">
            <v>0</v>
          </cell>
        </row>
        <row r="4016">
          <cell r="A4016" t="str">
            <v>453934</v>
          </cell>
          <cell r="B4016" t="str">
            <v>1251</v>
          </cell>
          <cell r="C4016" t="str">
            <v>12</v>
          </cell>
          <cell r="D4016" t="str">
            <v>80</v>
          </cell>
          <cell r="E4016">
            <v>41</v>
          </cell>
          <cell r="G4016">
            <v>0</v>
          </cell>
          <cell r="H4016">
            <v>83</v>
          </cell>
          <cell r="I4016">
            <v>83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</row>
        <row r="4017">
          <cell r="A4017" t="str">
            <v>453934</v>
          </cell>
          <cell r="B4017" t="str">
            <v>1251</v>
          </cell>
          <cell r="C4017" t="str">
            <v>12</v>
          </cell>
          <cell r="D4017" t="str">
            <v>80</v>
          </cell>
          <cell r="E4017">
            <v>45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</row>
        <row r="4018">
          <cell r="A4018" t="str">
            <v>453934</v>
          </cell>
          <cell r="B4018" t="str">
            <v>1251</v>
          </cell>
          <cell r="C4018" t="str">
            <v>12</v>
          </cell>
          <cell r="D4018" t="str">
            <v>80</v>
          </cell>
          <cell r="E4018">
            <v>49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</row>
        <row r="4019">
          <cell r="A4019" t="str">
            <v>453934</v>
          </cell>
          <cell r="B4019" t="str">
            <v>1251</v>
          </cell>
          <cell r="C4019" t="str">
            <v>12</v>
          </cell>
          <cell r="D4019" t="str">
            <v>80</v>
          </cell>
          <cell r="E4019">
            <v>53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</row>
        <row r="4020">
          <cell r="A4020" t="str">
            <v>453934</v>
          </cell>
          <cell r="B4020" t="str">
            <v>1251</v>
          </cell>
          <cell r="C4020" t="str">
            <v>12</v>
          </cell>
          <cell r="D4020" t="str">
            <v>80</v>
          </cell>
          <cell r="E4020">
            <v>57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</row>
        <row r="4021">
          <cell r="A4021" t="str">
            <v>453934</v>
          </cell>
          <cell r="B4021" t="str">
            <v>1251</v>
          </cell>
          <cell r="C4021" t="str">
            <v>12</v>
          </cell>
          <cell r="D4021" t="str">
            <v>80</v>
          </cell>
          <cell r="E4021">
            <v>61</v>
          </cell>
          <cell r="G4021">
            <v>0</v>
          </cell>
          <cell r="H4021">
            <v>497</v>
          </cell>
          <cell r="I4021">
            <v>496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</row>
        <row r="4022">
          <cell r="A4022" t="str">
            <v>453934</v>
          </cell>
          <cell r="B4022" t="str">
            <v>1251</v>
          </cell>
          <cell r="C4022" t="str">
            <v>12</v>
          </cell>
          <cell r="D4022" t="str">
            <v>80</v>
          </cell>
          <cell r="E4022">
            <v>65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23661</v>
          </cell>
          <cell r="P4022">
            <v>26960</v>
          </cell>
          <cell r="Q4022">
            <v>22416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</row>
        <row r="4023">
          <cell r="A4023" t="str">
            <v>453934</v>
          </cell>
          <cell r="B4023" t="str">
            <v>1251</v>
          </cell>
          <cell r="C4023" t="str">
            <v>12</v>
          </cell>
          <cell r="D4023" t="str">
            <v>80</v>
          </cell>
          <cell r="E4023">
            <v>69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5</v>
          </cell>
          <cell r="Q4023">
            <v>5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</row>
        <row r="4024">
          <cell r="A4024" t="str">
            <v>453934</v>
          </cell>
          <cell r="B4024" t="str">
            <v>1251</v>
          </cell>
          <cell r="C4024" t="str">
            <v>12</v>
          </cell>
          <cell r="D4024" t="str">
            <v>80</v>
          </cell>
          <cell r="E4024">
            <v>73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</row>
        <row r="4025">
          <cell r="A4025" t="str">
            <v>453934</v>
          </cell>
          <cell r="B4025" t="str">
            <v>1251</v>
          </cell>
          <cell r="C4025" t="str">
            <v>12</v>
          </cell>
          <cell r="D4025" t="str">
            <v>80</v>
          </cell>
          <cell r="E4025">
            <v>77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</row>
        <row r="4026">
          <cell r="A4026" t="str">
            <v>453934</v>
          </cell>
          <cell r="B4026" t="str">
            <v>1251</v>
          </cell>
          <cell r="C4026" t="str">
            <v>12</v>
          </cell>
          <cell r="D4026" t="str">
            <v>80</v>
          </cell>
          <cell r="E4026">
            <v>81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</row>
        <row r="4027">
          <cell r="A4027" t="str">
            <v>453934</v>
          </cell>
          <cell r="B4027" t="str">
            <v>1251</v>
          </cell>
          <cell r="C4027" t="str">
            <v>12</v>
          </cell>
          <cell r="D4027" t="str">
            <v>80</v>
          </cell>
          <cell r="E4027">
            <v>85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</row>
        <row r="4028">
          <cell r="A4028" t="str">
            <v>453934</v>
          </cell>
          <cell r="B4028" t="str">
            <v>1251</v>
          </cell>
          <cell r="C4028" t="str">
            <v>12</v>
          </cell>
          <cell r="D4028" t="str">
            <v>80</v>
          </cell>
          <cell r="E4028">
            <v>89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</row>
        <row r="4029">
          <cell r="A4029" t="str">
            <v>453934</v>
          </cell>
          <cell r="B4029" t="str">
            <v>1251</v>
          </cell>
          <cell r="C4029" t="str">
            <v>12</v>
          </cell>
          <cell r="D4029" t="str">
            <v>80</v>
          </cell>
          <cell r="E4029">
            <v>93</v>
          </cell>
          <cell r="G4029">
            <v>16500</v>
          </cell>
          <cell r="H4029">
            <v>16846</v>
          </cell>
          <cell r="I4029">
            <v>16846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3159</v>
          </cell>
          <cell r="Q4029">
            <v>3159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</row>
        <row r="4030">
          <cell r="A4030" t="str">
            <v>453934</v>
          </cell>
          <cell r="B4030" t="str">
            <v>1251</v>
          </cell>
          <cell r="C4030" t="str">
            <v>12</v>
          </cell>
          <cell r="D4030" t="str">
            <v>80</v>
          </cell>
          <cell r="E4030">
            <v>97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16500</v>
          </cell>
          <cell r="L4030">
            <v>20005</v>
          </cell>
          <cell r="M4030">
            <v>20005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</row>
        <row r="4031">
          <cell r="A4031" t="str">
            <v>453934</v>
          </cell>
          <cell r="B4031" t="str">
            <v>1251</v>
          </cell>
          <cell r="C4031" t="str">
            <v>12</v>
          </cell>
          <cell r="D4031" t="str">
            <v>80</v>
          </cell>
          <cell r="E4031">
            <v>101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</row>
        <row r="4032">
          <cell r="A4032" t="str">
            <v>453934</v>
          </cell>
          <cell r="B4032" t="str">
            <v>1251</v>
          </cell>
          <cell r="C4032" t="str">
            <v>12</v>
          </cell>
          <cell r="D4032" t="str">
            <v>80</v>
          </cell>
          <cell r="E4032">
            <v>105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</row>
        <row r="4033">
          <cell r="A4033" t="str">
            <v>453934</v>
          </cell>
          <cell r="B4033" t="str">
            <v>1251</v>
          </cell>
          <cell r="C4033" t="str">
            <v>12</v>
          </cell>
          <cell r="D4033" t="str">
            <v>80</v>
          </cell>
          <cell r="E4033">
            <v>109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</row>
        <row r="4034">
          <cell r="A4034" t="str">
            <v>453934</v>
          </cell>
          <cell r="B4034" t="str">
            <v>1251</v>
          </cell>
          <cell r="C4034" t="str">
            <v>12</v>
          </cell>
          <cell r="D4034" t="str">
            <v>80</v>
          </cell>
          <cell r="E4034">
            <v>113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</row>
        <row r="4035">
          <cell r="A4035" t="str">
            <v>453934</v>
          </cell>
          <cell r="B4035" t="str">
            <v>1251</v>
          </cell>
          <cell r="C4035" t="str">
            <v>12</v>
          </cell>
          <cell r="D4035" t="str">
            <v>80</v>
          </cell>
          <cell r="E4035">
            <v>117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</row>
        <row r="4036">
          <cell r="A4036" t="str">
            <v>453934</v>
          </cell>
          <cell r="B4036" t="str">
            <v>1251</v>
          </cell>
          <cell r="C4036" t="str">
            <v>12</v>
          </cell>
          <cell r="D4036" t="str">
            <v>80</v>
          </cell>
          <cell r="E4036">
            <v>121</v>
          </cell>
          <cell r="G4036">
            <v>16500</v>
          </cell>
          <cell r="H4036">
            <v>20010</v>
          </cell>
          <cell r="I4036">
            <v>20010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7161</v>
          </cell>
          <cell r="P4036">
            <v>3996</v>
          </cell>
          <cell r="Q4036">
            <v>3996</v>
          </cell>
          <cell r="R4036">
            <v>0</v>
          </cell>
          <cell r="S4036">
            <v>0</v>
          </cell>
          <cell r="T4036">
            <v>2954</v>
          </cell>
          <cell r="U4036">
            <v>-1590</v>
          </cell>
          <cell r="V4036">
            <v>0</v>
          </cell>
          <cell r="W4036">
            <v>0</v>
          </cell>
        </row>
        <row r="4037">
          <cell r="A4037" t="str">
            <v>453934</v>
          </cell>
          <cell r="B4037" t="str">
            <v>1251</v>
          </cell>
          <cell r="C4037" t="str">
            <v>12</v>
          </cell>
          <cell r="D4037" t="str">
            <v>80</v>
          </cell>
          <cell r="E4037">
            <v>125</v>
          </cell>
          <cell r="G4037">
            <v>0</v>
          </cell>
          <cell r="H4037">
            <v>2954</v>
          </cell>
          <cell r="I4037">
            <v>2954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</row>
        <row r="4038">
          <cell r="A4038" t="str">
            <v>453934</v>
          </cell>
          <cell r="B4038" t="str">
            <v>1251</v>
          </cell>
          <cell r="C4038" t="str">
            <v>12</v>
          </cell>
          <cell r="D4038" t="str">
            <v>80</v>
          </cell>
          <cell r="E4038">
            <v>129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</row>
        <row r="4039">
          <cell r="A4039" t="str">
            <v>453934</v>
          </cell>
          <cell r="B4039" t="str">
            <v>1251</v>
          </cell>
          <cell r="C4039" t="str">
            <v>12</v>
          </cell>
          <cell r="D4039" t="str">
            <v>80</v>
          </cell>
          <cell r="E4039">
            <v>133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-6</v>
          </cell>
          <cell r="R4039">
            <v>0</v>
          </cell>
          <cell r="S4039">
            <v>0</v>
          </cell>
          <cell r="T4039">
            <v>0</v>
          </cell>
          <cell r="U4039">
            <v>-6</v>
          </cell>
          <cell r="V4039">
            <v>0</v>
          </cell>
          <cell r="W4039">
            <v>0</v>
          </cell>
        </row>
        <row r="4040">
          <cell r="A4040" t="str">
            <v>453934</v>
          </cell>
          <cell r="B4040" t="str">
            <v>1251</v>
          </cell>
          <cell r="C4040" t="str">
            <v>12</v>
          </cell>
          <cell r="D4040" t="str">
            <v>80</v>
          </cell>
          <cell r="E4040">
            <v>137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</row>
        <row r="4041">
          <cell r="A4041" t="str">
            <v>453934</v>
          </cell>
          <cell r="B4041" t="str">
            <v>1251</v>
          </cell>
          <cell r="C4041" t="str">
            <v>12</v>
          </cell>
          <cell r="D4041" t="str">
            <v>80</v>
          </cell>
          <cell r="E4041">
            <v>141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</row>
        <row r="4042">
          <cell r="A4042" t="str">
            <v>453934</v>
          </cell>
          <cell r="B4042" t="str">
            <v>1251</v>
          </cell>
          <cell r="C4042" t="str">
            <v>12</v>
          </cell>
          <cell r="D4042" t="str">
            <v>80</v>
          </cell>
          <cell r="E4042">
            <v>145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2954</v>
          </cell>
          <cell r="U4042">
            <v>2960</v>
          </cell>
          <cell r="V4042">
            <v>0</v>
          </cell>
          <cell r="W4042">
            <v>0</v>
          </cell>
        </row>
        <row r="4043">
          <cell r="A4043" t="str">
            <v>453934</v>
          </cell>
          <cell r="B4043" t="str">
            <v>1251</v>
          </cell>
          <cell r="C4043" t="str">
            <v>12</v>
          </cell>
          <cell r="D4043" t="str">
            <v>80</v>
          </cell>
          <cell r="E4043">
            <v>149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</row>
        <row r="4044">
          <cell r="A4044" t="str">
            <v>453934</v>
          </cell>
          <cell r="B4044" t="str">
            <v>1251</v>
          </cell>
          <cell r="C4044" t="str">
            <v>12</v>
          </cell>
          <cell r="D4044" t="str">
            <v>80</v>
          </cell>
          <cell r="E4044">
            <v>153</v>
          </cell>
          <cell r="G4044">
            <v>0</v>
          </cell>
          <cell r="H4044">
            <v>0</v>
          </cell>
          <cell r="I4044">
            <v>1596</v>
          </cell>
          <cell r="J4044">
            <v>0</v>
          </cell>
          <cell r="K4044">
            <v>0</v>
          </cell>
          <cell r="L4044">
            <v>0</v>
          </cell>
          <cell r="M4044">
            <v>2266</v>
          </cell>
          <cell r="N4044">
            <v>0</v>
          </cell>
          <cell r="O4044">
            <v>0</v>
          </cell>
          <cell r="P4044">
            <v>0</v>
          </cell>
          <cell r="Q4044">
            <v>3862</v>
          </cell>
          <cell r="R4044">
            <v>0</v>
          </cell>
          <cell r="S4044">
            <v>7</v>
          </cell>
          <cell r="T4044">
            <v>7</v>
          </cell>
          <cell r="U4044">
            <v>7</v>
          </cell>
          <cell r="V4044">
            <v>0</v>
          </cell>
          <cell r="W4044">
            <v>0</v>
          </cell>
        </row>
        <row r="4045">
          <cell r="A4045" t="str">
            <v>453934</v>
          </cell>
          <cell r="B4045" t="str">
            <v>1251</v>
          </cell>
          <cell r="C4045" t="str">
            <v>12</v>
          </cell>
          <cell r="D4045" t="str">
            <v>80</v>
          </cell>
          <cell r="E4045">
            <v>157</v>
          </cell>
          <cell r="G4045">
            <v>0</v>
          </cell>
          <cell r="H4045">
            <v>0</v>
          </cell>
          <cell r="I4045">
            <v>7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</row>
        <row r="4046">
          <cell r="A4046" t="str">
            <v>450340</v>
          </cell>
          <cell r="B4046" t="str">
            <v>1254</v>
          </cell>
          <cell r="C4046" t="str">
            <v>12</v>
          </cell>
          <cell r="D4046" t="str">
            <v>46</v>
          </cell>
          <cell r="G4046">
            <v>5010302</v>
          </cell>
          <cell r="H4046">
            <v>418033</v>
          </cell>
          <cell r="I4046">
            <v>418033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</row>
        <row r="4047">
          <cell r="A4047" t="str">
            <v>450340</v>
          </cell>
          <cell r="B4047" t="str">
            <v>1254</v>
          </cell>
          <cell r="C4047" t="str">
            <v>12</v>
          </cell>
          <cell r="D4047" t="str">
            <v>46</v>
          </cell>
          <cell r="G4047">
            <v>5010303</v>
          </cell>
          <cell r="H4047">
            <v>7877697</v>
          </cell>
          <cell r="I4047">
            <v>7877697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</row>
        <row r="4048">
          <cell r="A4048" t="str">
            <v>450340</v>
          </cell>
          <cell r="B4048" t="str">
            <v>1254</v>
          </cell>
          <cell r="C4048" t="str">
            <v>12</v>
          </cell>
          <cell r="D4048" t="str">
            <v>46</v>
          </cell>
          <cell r="G4048">
            <v>5020301</v>
          </cell>
          <cell r="H4048">
            <v>62096</v>
          </cell>
          <cell r="I4048">
            <v>62096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</row>
        <row r="4049">
          <cell r="A4049" t="str">
            <v>450340</v>
          </cell>
          <cell r="B4049" t="str">
            <v>1254</v>
          </cell>
          <cell r="C4049" t="str">
            <v>12</v>
          </cell>
          <cell r="D4049" t="str">
            <v>46</v>
          </cell>
          <cell r="G4049">
            <v>9999999</v>
          </cell>
          <cell r="H4049">
            <v>8357826</v>
          </cell>
          <cell r="I4049">
            <v>8357826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</row>
        <row r="4050">
          <cell r="A4050" t="str">
            <v>450340</v>
          </cell>
          <cell r="B4050" t="str">
            <v>1254</v>
          </cell>
          <cell r="C4050" t="str">
            <v>12</v>
          </cell>
          <cell r="D4050" t="str">
            <v>51</v>
          </cell>
          <cell r="G4050">
            <v>5010101</v>
          </cell>
          <cell r="H4050">
            <v>456</v>
          </cell>
          <cell r="I4050">
            <v>5335200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452</v>
          </cell>
          <cell r="Q4050">
            <v>5288400</v>
          </cell>
          <cell r="R4050">
            <v>-4</v>
          </cell>
          <cell r="S4050">
            <v>-46800</v>
          </cell>
          <cell r="T4050">
            <v>5072788</v>
          </cell>
          <cell r="U4050">
            <v>215612</v>
          </cell>
          <cell r="V4050">
            <v>-46800</v>
          </cell>
          <cell r="W4050">
            <v>0</v>
          </cell>
        </row>
        <row r="4051">
          <cell r="A4051" t="str">
            <v>450340</v>
          </cell>
          <cell r="B4051" t="str">
            <v>1254</v>
          </cell>
          <cell r="C4051" t="str">
            <v>12</v>
          </cell>
          <cell r="D4051" t="str">
            <v>51</v>
          </cell>
          <cell r="G4051">
            <v>5020301</v>
          </cell>
          <cell r="H4051">
            <v>84</v>
          </cell>
          <cell r="I4051">
            <v>789600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84</v>
          </cell>
          <cell r="Q4051">
            <v>789600</v>
          </cell>
          <cell r="R4051">
            <v>0</v>
          </cell>
          <cell r="S4051">
            <v>0</v>
          </cell>
          <cell r="T4051">
            <v>789600</v>
          </cell>
          <cell r="U4051">
            <v>0</v>
          </cell>
          <cell r="V4051">
            <v>0</v>
          </cell>
          <cell r="W4051">
            <v>0</v>
          </cell>
        </row>
        <row r="4052">
          <cell r="A4052" t="str">
            <v>450340</v>
          </cell>
          <cell r="B4052" t="str">
            <v>1254</v>
          </cell>
          <cell r="C4052" t="str">
            <v>12</v>
          </cell>
          <cell r="D4052" t="str">
            <v>51</v>
          </cell>
          <cell r="G4052">
            <v>5030099</v>
          </cell>
          <cell r="H4052">
            <v>0</v>
          </cell>
          <cell r="I4052">
            <v>246436527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246436527</v>
          </cell>
          <cell r="R4052">
            <v>0</v>
          </cell>
          <cell r="S4052">
            <v>0</v>
          </cell>
          <cell r="T4052">
            <v>246436527</v>
          </cell>
          <cell r="U4052">
            <v>0</v>
          </cell>
          <cell r="V4052">
            <v>0</v>
          </cell>
          <cell r="W4052">
            <v>0</v>
          </cell>
        </row>
        <row r="4053">
          <cell r="A4053" t="str">
            <v>450340</v>
          </cell>
          <cell r="B4053" t="str">
            <v>1254</v>
          </cell>
          <cell r="C4053" t="str">
            <v>12</v>
          </cell>
          <cell r="D4053" t="str">
            <v>51</v>
          </cell>
          <cell r="G4053">
            <v>5040002</v>
          </cell>
          <cell r="H4053">
            <v>276</v>
          </cell>
          <cell r="I4053">
            <v>1035000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300</v>
          </cell>
          <cell r="Q4053">
            <v>1125000</v>
          </cell>
          <cell r="R4053">
            <v>24</v>
          </cell>
          <cell r="S4053">
            <v>90000</v>
          </cell>
          <cell r="T4053">
            <v>1125000</v>
          </cell>
          <cell r="U4053">
            <v>0</v>
          </cell>
          <cell r="V4053">
            <v>90000</v>
          </cell>
          <cell r="W4053">
            <v>0</v>
          </cell>
        </row>
        <row r="4054">
          <cell r="A4054" t="str">
            <v>450340</v>
          </cell>
          <cell r="B4054" t="str">
            <v>1254</v>
          </cell>
          <cell r="C4054" t="str">
            <v>12</v>
          </cell>
          <cell r="D4054" t="str">
            <v>51</v>
          </cell>
          <cell r="G4054">
            <v>9999999</v>
          </cell>
          <cell r="H4054">
            <v>816</v>
          </cell>
          <cell r="I4054">
            <v>253596327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836</v>
          </cell>
          <cell r="Q4054">
            <v>253639527</v>
          </cell>
          <cell r="R4054">
            <v>20</v>
          </cell>
          <cell r="S4054">
            <v>43200</v>
          </cell>
          <cell r="T4054">
            <v>253423915</v>
          </cell>
          <cell r="U4054">
            <v>215612</v>
          </cell>
          <cell r="V4054">
            <v>43200</v>
          </cell>
          <cell r="W4054">
            <v>0</v>
          </cell>
        </row>
        <row r="4055">
          <cell r="A4055" t="str">
            <v>450340</v>
          </cell>
          <cell r="B4055" t="str">
            <v>1254</v>
          </cell>
          <cell r="C4055" t="str">
            <v>12</v>
          </cell>
          <cell r="D4055" t="str">
            <v>47</v>
          </cell>
          <cell r="E4055">
            <v>1</v>
          </cell>
          <cell r="G4055">
            <v>3075</v>
          </cell>
          <cell r="H4055">
            <v>3075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</row>
        <row r="4056">
          <cell r="A4056" t="str">
            <v>450340</v>
          </cell>
          <cell r="B4056" t="str">
            <v>1254</v>
          </cell>
          <cell r="C4056" t="str">
            <v>12</v>
          </cell>
          <cell r="D4056" t="str">
            <v>47</v>
          </cell>
          <cell r="E4056">
            <v>6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</row>
        <row r="4057">
          <cell r="A4057" t="str">
            <v>450340</v>
          </cell>
          <cell r="B4057" t="str">
            <v>1254</v>
          </cell>
          <cell r="C4057" t="str">
            <v>12</v>
          </cell>
          <cell r="D4057" t="str">
            <v>47</v>
          </cell>
          <cell r="E4057">
            <v>11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</row>
        <row r="4058">
          <cell r="A4058" t="str">
            <v>450340</v>
          </cell>
          <cell r="B4058" t="str">
            <v>1254</v>
          </cell>
          <cell r="C4058" t="str">
            <v>12</v>
          </cell>
          <cell r="D4058" t="str">
            <v>47</v>
          </cell>
          <cell r="E4058">
            <v>16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</row>
        <row r="4059">
          <cell r="A4059" t="str">
            <v>450340</v>
          </cell>
          <cell r="B4059" t="str">
            <v>1254</v>
          </cell>
          <cell r="C4059" t="str">
            <v>12</v>
          </cell>
          <cell r="D4059" t="str">
            <v>47</v>
          </cell>
          <cell r="E4059">
            <v>21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</row>
        <row r="4060">
          <cell r="A4060" t="str">
            <v>450340</v>
          </cell>
          <cell r="B4060" t="str">
            <v>1254</v>
          </cell>
          <cell r="C4060" t="str">
            <v>12</v>
          </cell>
          <cell r="D4060" t="str">
            <v>47</v>
          </cell>
          <cell r="E4060">
            <v>26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</row>
        <row r="4061">
          <cell r="A4061" t="str">
            <v>450340</v>
          </cell>
          <cell r="B4061" t="str">
            <v>1254</v>
          </cell>
          <cell r="C4061" t="str">
            <v>12</v>
          </cell>
          <cell r="D4061" t="str">
            <v>47</v>
          </cell>
          <cell r="E4061">
            <v>31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974</v>
          </cell>
          <cell r="N4061">
            <v>974</v>
          </cell>
          <cell r="O4061">
            <v>0</v>
          </cell>
          <cell r="P4061">
            <v>4049</v>
          </cell>
          <cell r="Q4061">
            <v>4049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</row>
        <row r="4062">
          <cell r="A4062" t="str">
            <v>450340</v>
          </cell>
          <cell r="B4062" t="str">
            <v>1254</v>
          </cell>
          <cell r="C4062" t="str">
            <v>12</v>
          </cell>
          <cell r="D4062" t="str">
            <v>47</v>
          </cell>
          <cell r="E4062">
            <v>36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</row>
        <row r="4063">
          <cell r="A4063" t="str">
            <v>450340</v>
          </cell>
          <cell r="B4063" t="str">
            <v>1254</v>
          </cell>
          <cell r="C4063" t="str">
            <v>12</v>
          </cell>
          <cell r="D4063" t="str">
            <v>47</v>
          </cell>
          <cell r="E4063">
            <v>41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</row>
        <row r="4064">
          <cell r="A4064" t="str">
            <v>450340</v>
          </cell>
          <cell r="B4064" t="str">
            <v>1254</v>
          </cell>
          <cell r="C4064" t="str">
            <v>12</v>
          </cell>
          <cell r="D4064" t="str">
            <v>50</v>
          </cell>
          <cell r="E4064">
            <v>1</v>
          </cell>
          <cell r="G4064">
            <v>293222232</v>
          </cell>
          <cell r="H4064">
            <v>0</v>
          </cell>
          <cell r="I4064">
            <v>0</v>
          </cell>
          <cell r="J4064">
            <v>293222232</v>
          </cell>
          <cell r="K4064">
            <v>0</v>
          </cell>
          <cell r="L4064">
            <v>0</v>
          </cell>
          <cell r="M4064">
            <v>275386242</v>
          </cell>
          <cell r="N4064">
            <v>0</v>
          </cell>
          <cell r="O4064">
            <v>0</v>
          </cell>
          <cell r="P4064">
            <v>275386242</v>
          </cell>
          <cell r="Q4064">
            <v>0</v>
          </cell>
          <cell r="R4064">
            <v>0</v>
          </cell>
          <cell r="S4064">
            <v>222194181</v>
          </cell>
          <cell r="T4064">
            <v>222194181</v>
          </cell>
          <cell r="U4064">
            <v>222194181</v>
          </cell>
          <cell r="V4064">
            <v>0</v>
          </cell>
          <cell r="W4064">
            <v>0</v>
          </cell>
        </row>
        <row r="4065">
          <cell r="A4065" t="str">
            <v>450340</v>
          </cell>
          <cell r="B4065" t="str">
            <v>1254</v>
          </cell>
          <cell r="C4065" t="str">
            <v>12</v>
          </cell>
          <cell r="D4065" t="str">
            <v>50</v>
          </cell>
          <cell r="E4065">
            <v>6</v>
          </cell>
          <cell r="G4065">
            <v>22798558</v>
          </cell>
          <cell r="H4065">
            <v>23023765</v>
          </cell>
          <cell r="I4065">
            <v>23023765</v>
          </cell>
          <cell r="J4065">
            <v>319179817</v>
          </cell>
          <cell r="K4065">
            <v>322332710</v>
          </cell>
          <cell r="L4065">
            <v>322332710</v>
          </cell>
          <cell r="M4065">
            <v>17596</v>
          </cell>
          <cell r="N4065">
            <v>17596</v>
          </cell>
          <cell r="O4065">
            <v>17596</v>
          </cell>
          <cell r="P4065">
            <v>30767</v>
          </cell>
          <cell r="Q4065">
            <v>30946</v>
          </cell>
          <cell r="R4065">
            <v>30946</v>
          </cell>
          <cell r="S4065">
            <v>46417</v>
          </cell>
          <cell r="T4065">
            <v>46384</v>
          </cell>
          <cell r="U4065">
            <v>46417</v>
          </cell>
          <cell r="V4065">
            <v>0</v>
          </cell>
          <cell r="W4065">
            <v>0</v>
          </cell>
        </row>
        <row r="4066">
          <cell r="A4066" t="str">
            <v>450340</v>
          </cell>
          <cell r="B4066" t="str">
            <v>1254</v>
          </cell>
          <cell r="C4066" t="str">
            <v>12</v>
          </cell>
          <cell r="D4066" t="str">
            <v>50</v>
          </cell>
          <cell r="E4066">
            <v>11</v>
          </cell>
          <cell r="G4066">
            <v>15651</v>
          </cell>
          <cell r="H4066">
            <v>15438</v>
          </cell>
          <cell r="I4066">
            <v>15471</v>
          </cell>
          <cell r="J4066">
            <v>275386242</v>
          </cell>
          <cell r="K4066">
            <v>271642045</v>
          </cell>
          <cell r="L4066">
            <v>272233349</v>
          </cell>
          <cell r="M4066">
            <v>0</v>
          </cell>
          <cell r="N4066">
            <v>0</v>
          </cell>
          <cell r="O4066">
            <v>0</v>
          </cell>
          <cell r="P4066">
            <v>653051154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</row>
        <row r="4067">
          <cell r="A4067" t="str">
            <v>450340</v>
          </cell>
          <cell r="B4067" t="str">
            <v>1254</v>
          </cell>
          <cell r="C4067" t="str">
            <v>12</v>
          </cell>
          <cell r="D4067" t="str">
            <v>50</v>
          </cell>
          <cell r="E4067">
            <v>16</v>
          </cell>
          <cell r="G4067">
            <v>275386242</v>
          </cell>
          <cell r="H4067">
            <v>271642045</v>
          </cell>
          <cell r="I4067">
            <v>272233349</v>
          </cell>
          <cell r="J4067">
            <v>0</v>
          </cell>
          <cell r="K4067">
            <v>3744197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</row>
        <row r="4068">
          <cell r="A4068" t="str">
            <v>450340</v>
          </cell>
          <cell r="B4068" t="str">
            <v>1254</v>
          </cell>
          <cell r="C4068" t="str">
            <v>12</v>
          </cell>
          <cell r="D4068" t="str">
            <v>50</v>
          </cell>
          <cell r="E4068">
            <v>21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</row>
        <row r="4069">
          <cell r="A4069" t="str">
            <v>450340</v>
          </cell>
          <cell r="B4069" t="str">
            <v>1254</v>
          </cell>
          <cell r="C4069" t="str">
            <v>12</v>
          </cell>
          <cell r="D4069" t="str">
            <v>31</v>
          </cell>
          <cell r="G4069">
            <v>1010001</v>
          </cell>
          <cell r="H4069">
            <v>17596</v>
          </cell>
          <cell r="I4069">
            <v>24634400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17596</v>
          </cell>
          <cell r="Q4069">
            <v>24634400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</row>
        <row r="4070">
          <cell r="A4070" t="str">
            <v>450340</v>
          </cell>
          <cell r="B4070" t="str">
            <v>1254</v>
          </cell>
          <cell r="C4070" t="str">
            <v>12</v>
          </cell>
          <cell r="D4070" t="str">
            <v>31</v>
          </cell>
          <cell r="G4070">
            <v>1010004</v>
          </cell>
          <cell r="H4070">
            <v>17596</v>
          </cell>
          <cell r="I4070">
            <v>9061940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17596</v>
          </cell>
          <cell r="Q4070">
            <v>9061940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</row>
        <row r="4071">
          <cell r="A4071" t="str">
            <v>450340</v>
          </cell>
          <cell r="B4071" t="str">
            <v>1254</v>
          </cell>
          <cell r="C4071" t="str">
            <v>12</v>
          </cell>
          <cell r="D4071" t="str">
            <v>31</v>
          </cell>
          <cell r="G4071">
            <v>1020001</v>
          </cell>
          <cell r="H4071">
            <v>1</v>
          </cell>
          <cell r="I4071">
            <v>3300000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1</v>
          </cell>
          <cell r="Q4071">
            <v>3300000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</row>
        <row r="4072">
          <cell r="A4072" t="str">
            <v>450340</v>
          </cell>
          <cell r="B4072" t="str">
            <v>1254</v>
          </cell>
          <cell r="C4072" t="str">
            <v>12</v>
          </cell>
          <cell r="D4072" t="str">
            <v>31</v>
          </cell>
          <cell r="G4072">
            <v>1020002</v>
          </cell>
          <cell r="H4072">
            <v>36870</v>
          </cell>
          <cell r="I4072">
            <v>16591500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36870</v>
          </cell>
          <cell r="Q4072">
            <v>16591500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</row>
        <row r="4073">
          <cell r="A4073" t="str">
            <v>450340</v>
          </cell>
          <cell r="B4073" t="str">
            <v>1254</v>
          </cell>
          <cell r="C4073" t="str">
            <v>12</v>
          </cell>
          <cell r="D4073" t="str">
            <v>31</v>
          </cell>
          <cell r="G4073">
            <v>1020003</v>
          </cell>
          <cell r="H4073">
            <v>42961</v>
          </cell>
          <cell r="I4073">
            <v>12029080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42961</v>
          </cell>
          <cell r="Q4073">
            <v>12029080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</row>
        <row r="4074">
          <cell r="A4074" t="str">
            <v>450340</v>
          </cell>
          <cell r="B4074" t="str">
            <v>1254</v>
          </cell>
          <cell r="C4074" t="str">
            <v>12</v>
          </cell>
          <cell r="D4074" t="str">
            <v>31</v>
          </cell>
          <cell r="G4074">
            <v>1020004</v>
          </cell>
          <cell r="H4074">
            <v>25393</v>
          </cell>
          <cell r="I4074">
            <v>3707378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25393</v>
          </cell>
          <cell r="Q4074">
            <v>3707378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</row>
        <row r="4075">
          <cell r="A4075" t="str">
            <v>450340</v>
          </cell>
          <cell r="B4075" t="str">
            <v>1254</v>
          </cell>
          <cell r="C4075" t="str">
            <v>12</v>
          </cell>
          <cell r="D4075" t="str">
            <v>31</v>
          </cell>
          <cell r="G4075">
            <v>1030001</v>
          </cell>
          <cell r="H4075">
            <v>12</v>
          </cell>
          <cell r="I4075">
            <v>3982800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12</v>
          </cell>
          <cell r="Q4075">
            <v>3982800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</row>
        <row r="4076">
          <cell r="A4076" t="str">
            <v>450340</v>
          </cell>
          <cell r="B4076" t="str">
            <v>1254</v>
          </cell>
          <cell r="C4076" t="str">
            <v>12</v>
          </cell>
          <cell r="D4076" t="str">
            <v>31</v>
          </cell>
          <cell r="G4076">
            <v>1050001</v>
          </cell>
          <cell r="H4076">
            <v>98</v>
          </cell>
          <cell r="I4076">
            <v>372400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98</v>
          </cell>
          <cell r="Q4076">
            <v>372400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</row>
        <row r="4077">
          <cell r="A4077" t="str">
            <v>450340</v>
          </cell>
          <cell r="B4077" t="str">
            <v>1254</v>
          </cell>
          <cell r="C4077" t="str">
            <v>12</v>
          </cell>
          <cell r="D4077" t="str">
            <v>31</v>
          </cell>
          <cell r="G4077">
            <v>1090001</v>
          </cell>
          <cell r="H4077">
            <v>0</v>
          </cell>
          <cell r="I4077">
            <v>87364140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87364140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</row>
        <row r="4078">
          <cell r="A4078" t="str">
            <v>450340</v>
          </cell>
          <cell r="B4078" t="str">
            <v>1254</v>
          </cell>
          <cell r="C4078" t="str">
            <v>12</v>
          </cell>
          <cell r="D4078" t="str">
            <v>31</v>
          </cell>
          <cell r="G4078">
            <v>1100001</v>
          </cell>
          <cell r="H4078">
            <v>0</v>
          </cell>
          <cell r="I4078">
            <v>22264469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22264469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</row>
        <row r="4079">
          <cell r="A4079" t="str">
            <v>450340</v>
          </cell>
          <cell r="B4079" t="str">
            <v>1254</v>
          </cell>
          <cell r="C4079" t="str">
            <v>12</v>
          </cell>
          <cell r="D4079" t="str">
            <v>31</v>
          </cell>
          <cell r="G4079">
            <v>1110003</v>
          </cell>
          <cell r="H4079">
            <v>18338</v>
          </cell>
          <cell r="I4079">
            <v>7243510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18338</v>
          </cell>
          <cell r="Q4079">
            <v>7243510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</row>
        <row r="4080">
          <cell r="A4080" t="str">
            <v>450340</v>
          </cell>
          <cell r="B4080" t="str">
            <v>1254</v>
          </cell>
          <cell r="C4080" t="str">
            <v>12</v>
          </cell>
          <cell r="D4080" t="str">
            <v>31</v>
          </cell>
          <cell r="G4080">
            <v>1110008</v>
          </cell>
          <cell r="H4080">
            <v>18338</v>
          </cell>
          <cell r="I4080">
            <v>7243510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18338</v>
          </cell>
          <cell r="Q4080">
            <v>7243510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</row>
        <row r="4081">
          <cell r="A4081" t="str">
            <v>450340</v>
          </cell>
          <cell r="B4081" t="str">
            <v>1254</v>
          </cell>
          <cell r="C4081" t="str">
            <v>12</v>
          </cell>
          <cell r="D4081" t="str">
            <v>31</v>
          </cell>
          <cell r="G4081">
            <v>1110012</v>
          </cell>
          <cell r="H4081">
            <v>58</v>
          </cell>
          <cell r="I4081">
            <v>4106400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60</v>
          </cell>
          <cell r="Q4081">
            <v>4248000</v>
          </cell>
          <cell r="R4081">
            <v>2</v>
          </cell>
          <cell r="S4081">
            <v>141600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</row>
        <row r="4082">
          <cell r="A4082" t="str">
            <v>450340</v>
          </cell>
          <cell r="B4082" t="str">
            <v>1254</v>
          </cell>
          <cell r="C4082" t="str">
            <v>12</v>
          </cell>
          <cell r="D4082" t="str">
            <v>31</v>
          </cell>
          <cell r="G4082">
            <v>1110013</v>
          </cell>
          <cell r="H4082">
            <v>33</v>
          </cell>
          <cell r="I4082">
            <v>3458400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17</v>
          </cell>
          <cell r="Q4082">
            <v>1781600</v>
          </cell>
          <cell r="R4082">
            <v>-16</v>
          </cell>
          <cell r="S4082">
            <v>-1676800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</row>
        <row r="4083">
          <cell r="A4083" t="str">
            <v>450340</v>
          </cell>
          <cell r="B4083" t="str">
            <v>1254</v>
          </cell>
          <cell r="C4083" t="str">
            <v>12</v>
          </cell>
          <cell r="D4083" t="str">
            <v>31</v>
          </cell>
          <cell r="G4083">
            <v>1110021</v>
          </cell>
          <cell r="H4083">
            <v>45</v>
          </cell>
          <cell r="I4083">
            <v>8865000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45</v>
          </cell>
          <cell r="Q4083">
            <v>8865000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</row>
        <row r="4084">
          <cell r="A4084" t="str">
            <v>450340</v>
          </cell>
          <cell r="B4084" t="str">
            <v>1254</v>
          </cell>
          <cell r="C4084" t="str">
            <v>12</v>
          </cell>
          <cell r="D4084" t="str">
            <v>31</v>
          </cell>
          <cell r="G4084">
            <v>1120004</v>
          </cell>
          <cell r="H4084">
            <v>50</v>
          </cell>
          <cell r="I4084">
            <v>40750000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50</v>
          </cell>
          <cell r="Q4084">
            <v>40750000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</row>
        <row r="4085">
          <cell r="A4085" t="str">
            <v>450340</v>
          </cell>
          <cell r="B4085" t="str">
            <v>1254</v>
          </cell>
          <cell r="C4085" t="str">
            <v>12</v>
          </cell>
          <cell r="D4085" t="str">
            <v>31</v>
          </cell>
          <cell r="G4085">
            <v>1120007</v>
          </cell>
          <cell r="H4085">
            <v>170</v>
          </cell>
          <cell r="I4085">
            <v>124100000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157</v>
          </cell>
          <cell r="Q4085">
            <v>114610000</v>
          </cell>
          <cell r="R4085">
            <v>-13</v>
          </cell>
          <cell r="S4085">
            <v>-9490000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</row>
        <row r="4086">
          <cell r="A4086" t="str">
            <v>450340</v>
          </cell>
          <cell r="B4086" t="str">
            <v>1254</v>
          </cell>
          <cell r="C4086" t="str">
            <v>12</v>
          </cell>
          <cell r="D4086" t="str">
            <v>31</v>
          </cell>
          <cell r="G4086">
            <v>1140001</v>
          </cell>
          <cell r="H4086">
            <v>38</v>
          </cell>
          <cell r="I4086">
            <v>17480000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39</v>
          </cell>
          <cell r="Q4086">
            <v>17940000</v>
          </cell>
          <cell r="R4086">
            <v>1</v>
          </cell>
          <cell r="S4086">
            <v>460000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</row>
        <row r="4087">
          <cell r="A4087" t="str">
            <v>450340</v>
          </cell>
          <cell r="B4087" t="str">
            <v>1254</v>
          </cell>
          <cell r="C4087" t="str">
            <v>12</v>
          </cell>
          <cell r="D4087" t="str">
            <v>31</v>
          </cell>
          <cell r="G4087">
            <v>1140003</v>
          </cell>
          <cell r="H4087">
            <v>13</v>
          </cell>
          <cell r="I4087">
            <v>650000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6</v>
          </cell>
          <cell r="Q4087">
            <v>300000</v>
          </cell>
          <cell r="R4087">
            <v>-7</v>
          </cell>
          <cell r="S4087">
            <v>-350000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</row>
        <row r="4088">
          <cell r="A4088" t="str">
            <v>450340</v>
          </cell>
          <cell r="B4088" t="str">
            <v>1254</v>
          </cell>
          <cell r="C4088" t="str">
            <v>12</v>
          </cell>
          <cell r="D4088" t="str">
            <v>31</v>
          </cell>
          <cell r="G4088">
            <v>1150001</v>
          </cell>
          <cell r="H4088">
            <v>557</v>
          </cell>
          <cell r="I4088">
            <v>110843000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553</v>
          </cell>
          <cell r="Q4088">
            <v>110047000</v>
          </cell>
          <cell r="R4088">
            <v>-4</v>
          </cell>
          <cell r="S4088">
            <v>-796000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</row>
        <row r="4089">
          <cell r="A4089" t="str">
            <v>450340</v>
          </cell>
          <cell r="B4089" t="str">
            <v>1254</v>
          </cell>
          <cell r="C4089" t="str">
            <v>12</v>
          </cell>
          <cell r="D4089" t="str">
            <v>31</v>
          </cell>
          <cell r="G4089">
            <v>1160001</v>
          </cell>
          <cell r="H4089">
            <v>724</v>
          </cell>
          <cell r="I4089">
            <v>147696000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717</v>
          </cell>
          <cell r="Q4089">
            <v>146268000</v>
          </cell>
          <cell r="R4089">
            <v>-7</v>
          </cell>
          <cell r="S4089">
            <v>-1428000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</row>
        <row r="4090">
          <cell r="A4090" t="str">
            <v>450340</v>
          </cell>
          <cell r="B4090" t="str">
            <v>1254</v>
          </cell>
          <cell r="C4090" t="str">
            <v>12</v>
          </cell>
          <cell r="D4090" t="str">
            <v>31</v>
          </cell>
          <cell r="G4090">
            <v>1160003</v>
          </cell>
          <cell r="H4090">
            <v>981</v>
          </cell>
          <cell r="I4090">
            <v>207972000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983</v>
          </cell>
          <cell r="Q4090">
            <v>208396000</v>
          </cell>
          <cell r="R4090">
            <v>2</v>
          </cell>
          <cell r="S4090">
            <v>424000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</row>
        <row r="4091">
          <cell r="A4091" t="str">
            <v>450340</v>
          </cell>
          <cell r="B4091" t="str">
            <v>1254</v>
          </cell>
          <cell r="C4091" t="str">
            <v>12</v>
          </cell>
          <cell r="D4091" t="str">
            <v>31</v>
          </cell>
          <cell r="G4091">
            <v>1160007</v>
          </cell>
          <cell r="H4091">
            <v>2271</v>
          </cell>
          <cell r="I4091">
            <v>595002000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2213</v>
          </cell>
          <cell r="Q4091">
            <v>579806000</v>
          </cell>
          <cell r="R4091">
            <v>-58</v>
          </cell>
          <cell r="S4091">
            <v>-15196000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</row>
        <row r="4092">
          <cell r="A4092" t="str">
            <v>450340</v>
          </cell>
          <cell r="B4092" t="str">
            <v>1254</v>
          </cell>
          <cell r="C4092" t="str">
            <v>12</v>
          </cell>
          <cell r="D4092" t="str">
            <v>31</v>
          </cell>
          <cell r="G4092">
            <v>1160013</v>
          </cell>
          <cell r="H4092">
            <v>157</v>
          </cell>
          <cell r="I4092">
            <v>82268000</v>
          </cell>
          <cell r="J4092">
            <v>0</v>
          </cell>
          <cell r="K4092">
            <v>0</v>
          </cell>
          <cell r="L4092">
            <v>-3</v>
          </cell>
          <cell r="M4092">
            <v>-1572000</v>
          </cell>
          <cell r="N4092">
            <v>-1</v>
          </cell>
          <cell r="O4092">
            <v>-524000</v>
          </cell>
          <cell r="P4092">
            <v>153</v>
          </cell>
          <cell r="Q4092">
            <v>80172000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</row>
        <row r="4093">
          <cell r="A4093" t="str">
            <v>450340</v>
          </cell>
          <cell r="B4093" t="str">
            <v>1254</v>
          </cell>
          <cell r="C4093" t="str">
            <v>12</v>
          </cell>
          <cell r="D4093" t="str">
            <v>31</v>
          </cell>
          <cell r="G4093">
            <v>1160017</v>
          </cell>
          <cell r="H4093">
            <v>723</v>
          </cell>
          <cell r="I4093">
            <v>151830000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748</v>
          </cell>
          <cell r="Q4093">
            <v>157080000</v>
          </cell>
          <cell r="R4093">
            <v>25</v>
          </cell>
          <cell r="S4093">
            <v>5250000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</row>
        <row r="4094">
          <cell r="A4094" t="str">
            <v>450340</v>
          </cell>
          <cell r="B4094" t="str">
            <v>1254</v>
          </cell>
          <cell r="C4094" t="str">
            <v>12</v>
          </cell>
          <cell r="D4094" t="str">
            <v>31</v>
          </cell>
          <cell r="G4094">
            <v>1160019</v>
          </cell>
          <cell r="H4094">
            <v>152</v>
          </cell>
          <cell r="I4094">
            <v>17024000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158</v>
          </cell>
          <cell r="Q4094">
            <v>17696000</v>
          </cell>
          <cell r="R4094">
            <v>6</v>
          </cell>
          <cell r="S4094">
            <v>672000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</row>
        <row r="4095">
          <cell r="A4095" t="str">
            <v>450340</v>
          </cell>
          <cell r="B4095" t="str">
            <v>1254</v>
          </cell>
          <cell r="C4095" t="str">
            <v>12</v>
          </cell>
          <cell r="D4095" t="str">
            <v>31</v>
          </cell>
          <cell r="G4095">
            <v>1160020</v>
          </cell>
          <cell r="H4095">
            <v>325</v>
          </cell>
          <cell r="I4095">
            <v>50960000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329</v>
          </cell>
          <cell r="Q4095">
            <v>51587200</v>
          </cell>
          <cell r="R4095">
            <v>4</v>
          </cell>
          <cell r="S4095">
            <v>627200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</row>
        <row r="4096">
          <cell r="A4096" t="str">
            <v>450340</v>
          </cell>
          <cell r="B4096" t="str">
            <v>1254</v>
          </cell>
          <cell r="C4096" t="str">
            <v>12</v>
          </cell>
          <cell r="D4096" t="str">
            <v>31</v>
          </cell>
          <cell r="G4096">
            <v>1160021</v>
          </cell>
          <cell r="H4096">
            <v>137</v>
          </cell>
          <cell r="I4096">
            <v>9206400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145</v>
          </cell>
          <cell r="Q4096">
            <v>9744000</v>
          </cell>
          <cell r="R4096">
            <v>8</v>
          </cell>
          <cell r="S4096">
            <v>537600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</row>
        <row r="4097">
          <cell r="A4097" t="str">
            <v>450340</v>
          </cell>
          <cell r="B4097" t="str">
            <v>1254</v>
          </cell>
          <cell r="C4097" t="str">
            <v>12</v>
          </cell>
          <cell r="D4097" t="str">
            <v>31</v>
          </cell>
          <cell r="G4097">
            <v>1160022</v>
          </cell>
          <cell r="H4097">
            <v>87</v>
          </cell>
          <cell r="I4097">
            <v>1948800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97</v>
          </cell>
          <cell r="Q4097">
            <v>2172800</v>
          </cell>
          <cell r="R4097">
            <v>10</v>
          </cell>
          <cell r="S4097">
            <v>224000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</row>
        <row r="4098">
          <cell r="A4098" t="str">
            <v>450340</v>
          </cell>
          <cell r="B4098" t="str">
            <v>1254</v>
          </cell>
          <cell r="C4098" t="str">
            <v>12</v>
          </cell>
          <cell r="D4098" t="str">
            <v>31</v>
          </cell>
          <cell r="G4098">
            <v>1170001</v>
          </cell>
          <cell r="H4098">
            <v>3</v>
          </cell>
          <cell r="I4098">
            <v>1392000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3</v>
          </cell>
          <cell r="Q4098">
            <v>1392000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</row>
        <row r="4099">
          <cell r="A4099" t="str">
            <v>450340</v>
          </cell>
          <cell r="B4099" t="str">
            <v>1254</v>
          </cell>
          <cell r="C4099" t="str">
            <v>12</v>
          </cell>
          <cell r="D4099" t="str">
            <v>31</v>
          </cell>
          <cell r="G4099">
            <v>1170002</v>
          </cell>
          <cell r="H4099">
            <v>14</v>
          </cell>
          <cell r="I4099">
            <v>6496000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14</v>
          </cell>
          <cell r="Q4099">
            <v>6496000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</row>
        <row r="4100">
          <cell r="A4100" t="str">
            <v>450340</v>
          </cell>
          <cell r="B4100" t="str">
            <v>1254</v>
          </cell>
          <cell r="C4100" t="str">
            <v>12</v>
          </cell>
          <cell r="D4100" t="str">
            <v>31</v>
          </cell>
          <cell r="G4100">
            <v>1170004</v>
          </cell>
          <cell r="H4100">
            <v>10</v>
          </cell>
          <cell r="I4100">
            <v>4640000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10</v>
          </cell>
          <cell r="Q4100">
            <v>4640000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</row>
        <row r="4101">
          <cell r="A4101" t="str">
            <v>450340</v>
          </cell>
          <cell r="B4101" t="str">
            <v>1254</v>
          </cell>
          <cell r="C4101" t="str">
            <v>12</v>
          </cell>
          <cell r="D4101" t="str">
            <v>31</v>
          </cell>
          <cell r="G4101">
            <v>1170008</v>
          </cell>
          <cell r="H4101">
            <v>17</v>
          </cell>
          <cell r="I4101">
            <v>7888000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17</v>
          </cell>
          <cell r="Q4101">
            <v>7888000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</row>
        <row r="4102">
          <cell r="A4102" t="str">
            <v>450340</v>
          </cell>
          <cell r="B4102" t="str">
            <v>1254</v>
          </cell>
          <cell r="C4102" t="str">
            <v>12</v>
          </cell>
          <cell r="D4102" t="str">
            <v>31</v>
          </cell>
          <cell r="G4102">
            <v>1170010</v>
          </cell>
          <cell r="H4102">
            <v>3</v>
          </cell>
          <cell r="I4102">
            <v>1392000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3</v>
          </cell>
          <cell r="Q4102">
            <v>1392000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</row>
        <row r="4103">
          <cell r="A4103" t="str">
            <v>450340</v>
          </cell>
          <cell r="B4103" t="str">
            <v>1254</v>
          </cell>
          <cell r="C4103" t="str">
            <v>12</v>
          </cell>
          <cell r="D4103" t="str">
            <v>31</v>
          </cell>
          <cell r="G4103">
            <v>1170027</v>
          </cell>
          <cell r="H4103">
            <v>1</v>
          </cell>
          <cell r="I4103">
            <v>417600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2</v>
          </cell>
          <cell r="Q4103">
            <v>835200</v>
          </cell>
          <cell r="R4103">
            <v>1</v>
          </cell>
          <cell r="S4103">
            <v>417600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A4104" t="str">
            <v>450340</v>
          </cell>
          <cell r="B4104" t="str">
            <v>1254</v>
          </cell>
          <cell r="C4104" t="str">
            <v>12</v>
          </cell>
          <cell r="D4104" t="str">
            <v>31</v>
          </cell>
          <cell r="G4104">
            <v>1170028</v>
          </cell>
          <cell r="H4104">
            <v>3</v>
          </cell>
          <cell r="I4104">
            <v>1252800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5</v>
          </cell>
          <cell r="Q4104">
            <v>2088000</v>
          </cell>
          <cell r="R4104">
            <v>2</v>
          </cell>
          <cell r="S4104">
            <v>835200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A4105" t="str">
            <v>450340</v>
          </cell>
          <cell r="B4105" t="str">
            <v>1254</v>
          </cell>
          <cell r="C4105" t="str">
            <v>12</v>
          </cell>
          <cell r="D4105" t="str">
            <v>31</v>
          </cell>
          <cell r="G4105">
            <v>1170030</v>
          </cell>
          <cell r="H4105">
            <v>4</v>
          </cell>
          <cell r="I4105">
            <v>1670400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8</v>
          </cell>
          <cell r="Q4105">
            <v>3340800</v>
          </cell>
          <cell r="R4105">
            <v>4</v>
          </cell>
          <cell r="S4105">
            <v>1670400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</row>
        <row r="4106">
          <cell r="A4106" t="str">
            <v>450340</v>
          </cell>
          <cell r="B4106" t="str">
            <v>1254</v>
          </cell>
          <cell r="C4106" t="str">
            <v>12</v>
          </cell>
          <cell r="D4106" t="str">
            <v>31</v>
          </cell>
          <cell r="G4106">
            <v>1170039</v>
          </cell>
          <cell r="H4106">
            <v>2</v>
          </cell>
          <cell r="I4106">
            <v>742400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-2</v>
          </cell>
          <cell r="S4106">
            <v>-742400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</row>
        <row r="4107">
          <cell r="A4107" t="str">
            <v>450340</v>
          </cell>
          <cell r="B4107" t="str">
            <v>1254</v>
          </cell>
          <cell r="C4107" t="str">
            <v>12</v>
          </cell>
          <cell r="D4107" t="str">
            <v>31</v>
          </cell>
          <cell r="G4107">
            <v>1170041</v>
          </cell>
          <cell r="H4107">
            <v>2</v>
          </cell>
          <cell r="I4107">
            <v>742400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-2</v>
          </cell>
          <cell r="S4107">
            <v>-742400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</row>
        <row r="4108">
          <cell r="A4108" t="str">
            <v>450340</v>
          </cell>
          <cell r="B4108" t="str">
            <v>1254</v>
          </cell>
          <cell r="C4108" t="str">
            <v>12</v>
          </cell>
          <cell r="D4108" t="str">
            <v>31</v>
          </cell>
          <cell r="G4108">
            <v>1170045</v>
          </cell>
          <cell r="H4108">
            <v>13</v>
          </cell>
          <cell r="I4108">
            <v>4825600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-4</v>
          </cell>
          <cell r="O4108">
            <v>-1484800</v>
          </cell>
          <cell r="P4108">
            <v>9</v>
          </cell>
          <cell r="Q4108">
            <v>3340800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</row>
        <row r="4109">
          <cell r="A4109" t="str">
            <v>450340</v>
          </cell>
          <cell r="B4109" t="str">
            <v>1254</v>
          </cell>
          <cell r="C4109" t="str">
            <v>12</v>
          </cell>
          <cell r="D4109" t="str">
            <v>31</v>
          </cell>
          <cell r="G4109">
            <v>1170047</v>
          </cell>
          <cell r="H4109">
            <v>5</v>
          </cell>
          <cell r="I4109">
            <v>1856000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6</v>
          </cell>
          <cell r="Q4109">
            <v>2227200</v>
          </cell>
          <cell r="R4109">
            <v>1</v>
          </cell>
          <cell r="S4109">
            <v>371200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</row>
        <row r="4110">
          <cell r="A4110" t="str">
            <v>450340</v>
          </cell>
          <cell r="B4110" t="str">
            <v>1254</v>
          </cell>
          <cell r="C4110" t="str">
            <v>12</v>
          </cell>
          <cell r="D4110" t="str">
            <v>31</v>
          </cell>
          <cell r="G4110">
            <v>1190003</v>
          </cell>
          <cell r="H4110">
            <v>74</v>
          </cell>
          <cell r="I4110">
            <v>23532000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-2</v>
          </cell>
          <cell r="O4110">
            <v>-636000</v>
          </cell>
          <cell r="P4110">
            <v>72</v>
          </cell>
          <cell r="Q4110">
            <v>22896000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A4111" t="str">
            <v>450340</v>
          </cell>
          <cell r="B4111" t="str">
            <v>1254</v>
          </cell>
          <cell r="C4111" t="str">
            <v>12</v>
          </cell>
          <cell r="D4111" t="str">
            <v>31</v>
          </cell>
          <cell r="G4111">
            <v>1190004</v>
          </cell>
          <cell r="H4111">
            <v>156</v>
          </cell>
          <cell r="I4111">
            <v>113880000</v>
          </cell>
          <cell r="J4111">
            <v>0</v>
          </cell>
          <cell r="K4111">
            <v>0</v>
          </cell>
          <cell r="L4111">
            <v>-3</v>
          </cell>
          <cell r="M4111">
            <v>-2190000</v>
          </cell>
          <cell r="N4111">
            <v>0</v>
          </cell>
          <cell r="O4111">
            <v>0</v>
          </cell>
          <cell r="P4111">
            <v>153</v>
          </cell>
          <cell r="Q4111">
            <v>111690000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</row>
        <row r="4112">
          <cell r="A4112" t="str">
            <v>450340</v>
          </cell>
          <cell r="B4112" t="str">
            <v>1254</v>
          </cell>
          <cell r="C4112" t="str">
            <v>12</v>
          </cell>
          <cell r="D4112" t="str">
            <v>31</v>
          </cell>
          <cell r="G4112">
            <v>1200001</v>
          </cell>
          <cell r="H4112">
            <v>688</v>
          </cell>
          <cell r="I4112">
            <v>15824000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757</v>
          </cell>
          <cell r="Q4112">
            <v>17411000</v>
          </cell>
          <cell r="R4112">
            <v>69</v>
          </cell>
          <cell r="S4112">
            <v>1587000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A4113" t="str">
            <v>450340</v>
          </cell>
          <cell r="B4113" t="str">
            <v>1254</v>
          </cell>
          <cell r="C4113" t="str">
            <v>12</v>
          </cell>
          <cell r="D4113" t="str">
            <v>31</v>
          </cell>
          <cell r="G4113">
            <v>1200002</v>
          </cell>
          <cell r="H4113">
            <v>122</v>
          </cell>
          <cell r="I4113">
            <v>3928400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119</v>
          </cell>
          <cell r="Q4113">
            <v>3831800</v>
          </cell>
          <cell r="R4113">
            <v>-3</v>
          </cell>
          <cell r="S4113">
            <v>-96600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</row>
        <row r="4114">
          <cell r="A4114" t="str">
            <v>450340</v>
          </cell>
          <cell r="B4114" t="str">
            <v>1254</v>
          </cell>
          <cell r="C4114" t="str">
            <v>12</v>
          </cell>
          <cell r="D4114" t="str">
            <v>31</v>
          </cell>
          <cell r="G4114">
            <v>1200003</v>
          </cell>
          <cell r="H4114">
            <v>152</v>
          </cell>
          <cell r="I4114">
            <v>3116000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135</v>
          </cell>
          <cell r="Q4114">
            <v>2767500</v>
          </cell>
          <cell r="R4114">
            <v>-17</v>
          </cell>
          <cell r="S4114">
            <v>-348500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</row>
        <row r="4115">
          <cell r="A4115" t="str">
            <v>450340</v>
          </cell>
          <cell r="B4115" t="str">
            <v>1254</v>
          </cell>
          <cell r="C4115" t="str">
            <v>12</v>
          </cell>
          <cell r="D4115" t="str">
            <v>31</v>
          </cell>
          <cell r="G4115">
            <v>1200011</v>
          </cell>
          <cell r="H4115">
            <v>26</v>
          </cell>
          <cell r="I4115">
            <v>585000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24</v>
          </cell>
          <cell r="Q4115">
            <v>540000</v>
          </cell>
          <cell r="R4115">
            <v>-2</v>
          </cell>
          <cell r="S4115">
            <v>-45000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</row>
        <row r="4116">
          <cell r="A4116" t="str">
            <v>450340</v>
          </cell>
          <cell r="B4116" t="str">
            <v>1254</v>
          </cell>
          <cell r="C4116" t="str">
            <v>12</v>
          </cell>
          <cell r="D4116" t="str">
            <v>31</v>
          </cell>
          <cell r="G4116">
            <v>1200015</v>
          </cell>
          <cell r="H4116">
            <v>33</v>
          </cell>
          <cell r="I4116">
            <v>2359500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32</v>
          </cell>
          <cell r="Q4116">
            <v>2288000</v>
          </cell>
          <cell r="R4116">
            <v>-1</v>
          </cell>
          <cell r="S4116">
            <v>-71500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</row>
        <row r="4117">
          <cell r="A4117" t="str">
            <v>450340</v>
          </cell>
          <cell r="B4117" t="str">
            <v>1254</v>
          </cell>
          <cell r="C4117" t="str">
            <v>12</v>
          </cell>
          <cell r="D4117" t="str">
            <v>31</v>
          </cell>
          <cell r="G4117">
            <v>1200016</v>
          </cell>
          <cell r="H4117">
            <v>5490</v>
          </cell>
          <cell r="I4117">
            <v>3952800</v>
          </cell>
          <cell r="J4117">
            <v>0</v>
          </cell>
          <cell r="K4117">
            <v>0</v>
          </cell>
          <cell r="L4117">
            <v>-3</v>
          </cell>
          <cell r="M4117">
            <v>-2160</v>
          </cell>
          <cell r="N4117">
            <v>-5</v>
          </cell>
          <cell r="O4117">
            <v>-3600</v>
          </cell>
          <cell r="P4117">
            <v>5448</v>
          </cell>
          <cell r="Q4117">
            <v>3922560</v>
          </cell>
          <cell r="R4117">
            <v>-34</v>
          </cell>
          <cell r="S4117">
            <v>-24480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</row>
        <row r="4118">
          <cell r="A4118" t="str">
            <v>450340</v>
          </cell>
          <cell r="B4118" t="str">
            <v>1254</v>
          </cell>
          <cell r="C4118" t="str">
            <v>12</v>
          </cell>
          <cell r="D4118" t="str">
            <v>31</v>
          </cell>
          <cell r="G4118">
            <v>1210001</v>
          </cell>
          <cell r="H4118">
            <v>32</v>
          </cell>
          <cell r="I4118">
            <v>480000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35</v>
          </cell>
          <cell r="Q4118">
            <v>525000</v>
          </cell>
          <cell r="R4118">
            <v>3</v>
          </cell>
          <cell r="S4118">
            <v>45000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</row>
        <row r="4119">
          <cell r="A4119" t="str">
            <v>450340</v>
          </cell>
          <cell r="B4119" t="str">
            <v>1254</v>
          </cell>
          <cell r="C4119" t="str">
            <v>12</v>
          </cell>
          <cell r="D4119" t="str">
            <v>31</v>
          </cell>
          <cell r="G4119">
            <v>1210002</v>
          </cell>
          <cell r="H4119">
            <v>131</v>
          </cell>
          <cell r="I4119">
            <v>1965000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144</v>
          </cell>
          <cell r="Q4119">
            <v>2160000</v>
          </cell>
          <cell r="R4119">
            <v>13</v>
          </cell>
          <cell r="S4119">
            <v>195000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</row>
        <row r="4120">
          <cell r="A4120" t="str">
            <v>450340</v>
          </cell>
          <cell r="B4120" t="str">
            <v>1254</v>
          </cell>
          <cell r="C4120" t="str">
            <v>12</v>
          </cell>
          <cell r="D4120" t="str">
            <v>31</v>
          </cell>
          <cell r="G4120">
            <v>1210003</v>
          </cell>
          <cell r="H4120">
            <v>257</v>
          </cell>
          <cell r="I4120">
            <v>3855000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269</v>
          </cell>
          <cell r="Q4120">
            <v>4035000</v>
          </cell>
          <cell r="R4120">
            <v>12</v>
          </cell>
          <cell r="S4120">
            <v>180000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</row>
        <row r="4121">
          <cell r="A4121" t="str">
            <v>450340</v>
          </cell>
          <cell r="B4121" t="str">
            <v>1254</v>
          </cell>
          <cell r="C4121" t="str">
            <v>12</v>
          </cell>
          <cell r="D4121" t="str">
            <v>31</v>
          </cell>
          <cell r="G4121">
            <v>1210004</v>
          </cell>
          <cell r="H4121">
            <v>1459</v>
          </cell>
          <cell r="I4121">
            <v>21885000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1391</v>
          </cell>
          <cell r="Q4121">
            <v>20865000</v>
          </cell>
          <cell r="R4121">
            <v>-68</v>
          </cell>
          <cell r="S4121">
            <v>-1020000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</row>
        <row r="4122">
          <cell r="A4122" t="str">
            <v>450340</v>
          </cell>
          <cell r="B4122" t="str">
            <v>1254</v>
          </cell>
          <cell r="C4122" t="str">
            <v>12</v>
          </cell>
          <cell r="D4122" t="str">
            <v>31</v>
          </cell>
          <cell r="G4122">
            <v>1210005</v>
          </cell>
          <cell r="H4122">
            <v>553</v>
          </cell>
          <cell r="I4122">
            <v>8295000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589</v>
          </cell>
          <cell r="Q4122">
            <v>8835000</v>
          </cell>
          <cell r="R4122">
            <v>36</v>
          </cell>
          <cell r="S4122">
            <v>540000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</row>
        <row r="4123">
          <cell r="A4123" t="str">
            <v>450340</v>
          </cell>
          <cell r="B4123" t="str">
            <v>1254</v>
          </cell>
          <cell r="C4123" t="str">
            <v>12</v>
          </cell>
          <cell r="D4123" t="str">
            <v>31</v>
          </cell>
          <cell r="G4123">
            <v>1210007</v>
          </cell>
          <cell r="H4123">
            <v>38</v>
          </cell>
          <cell r="I4123">
            <v>1710000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39</v>
          </cell>
          <cell r="Q4123">
            <v>1755000</v>
          </cell>
          <cell r="R4123">
            <v>1</v>
          </cell>
          <cell r="S4123">
            <v>45000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</row>
        <row r="4124">
          <cell r="A4124" t="str">
            <v>450340</v>
          </cell>
          <cell r="B4124" t="str">
            <v>1254</v>
          </cell>
          <cell r="C4124" t="str">
            <v>12</v>
          </cell>
          <cell r="D4124" t="str">
            <v>31</v>
          </cell>
          <cell r="G4124">
            <v>1210008</v>
          </cell>
          <cell r="H4124">
            <v>29</v>
          </cell>
          <cell r="I4124">
            <v>1305000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28</v>
          </cell>
          <cell r="Q4124">
            <v>1260000</v>
          </cell>
          <cell r="R4124">
            <v>-1</v>
          </cell>
          <cell r="S4124">
            <v>-45000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</row>
        <row r="4125">
          <cell r="A4125" t="str">
            <v>450340</v>
          </cell>
          <cell r="B4125" t="str">
            <v>1254</v>
          </cell>
          <cell r="C4125" t="str">
            <v>12</v>
          </cell>
          <cell r="D4125" t="str">
            <v>31</v>
          </cell>
          <cell r="G4125">
            <v>1220001</v>
          </cell>
          <cell r="H4125">
            <v>35</v>
          </cell>
          <cell r="I4125">
            <v>1925000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47</v>
          </cell>
          <cell r="Q4125">
            <v>2585000</v>
          </cell>
          <cell r="R4125">
            <v>12</v>
          </cell>
          <cell r="S4125">
            <v>660000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</row>
        <row r="4126">
          <cell r="A4126" t="str">
            <v>450340</v>
          </cell>
          <cell r="B4126" t="str">
            <v>1254</v>
          </cell>
          <cell r="C4126" t="str">
            <v>12</v>
          </cell>
          <cell r="D4126" t="str">
            <v>31</v>
          </cell>
          <cell r="G4126">
            <v>1220002</v>
          </cell>
          <cell r="H4126">
            <v>112</v>
          </cell>
          <cell r="I4126">
            <v>6160000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105</v>
          </cell>
          <cell r="Q4126">
            <v>5775000</v>
          </cell>
          <cell r="R4126">
            <v>-7</v>
          </cell>
          <cell r="S4126">
            <v>-385000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</row>
        <row r="4127">
          <cell r="A4127" t="str">
            <v>450340</v>
          </cell>
          <cell r="B4127" t="str">
            <v>1254</v>
          </cell>
          <cell r="C4127" t="str">
            <v>12</v>
          </cell>
          <cell r="D4127" t="str">
            <v>31</v>
          </cell>
          <cell r="G4127">
            <v>1220003</v>
          </cell>
          <cell r="H4127">
            <v>146</v>
          </cell>
          <cell r="I4127">
            <v>8030000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144</v>
          </cell>
          <cell r="Q4127">
            <v>7920000</v>
          </cell>
          <cell r="R4127">
            <v>-2</v>
          </cell>
          <cell r="S4127">
            <v>-110000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</row>
        <row r="4128">
          <cell r="A4128" t="str">
            <v>450340</v>
          </cell>
          <cell r="B4128" t="str">
            <v>1254</v>
          </cell>
          <cell r="C4128" t="str">
            <v>12</v>
          </cell>
          <cell r="D4128" t="str">
            <v>31</v>
          </cell>
          <cell r="G4128">
            <v>1220004</v>
          </cell>
          <cell r="H4128">
            <v>42</v>
          </cell>
          <cell r="I4128">
            <v>2310000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43</v>
          </cell>
          <cell r="Q4128">
            <v>2365000</v>
          </cell>
          <cell r="R4128">
            <v>1</v>
          </cell>
          <cell r="S4128">
            <v>55000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</row>
        <row r="4129">
          <cell r="A4129" t="str">
            <v>450340</v>
          </cell>
          <cell r="B4129" t="str">
            <v>1254</v>
          </cell>
          <cell r="C4129" t="str">
            <v>12</v>
          </cell>
          <cell r="D4129" t="str">
            <v>31</v>
          </cell>
          <cell r="G4129">
            <v>1220005</v>
          </cell>
          <cell r="H4129">
            <v>4</v>
          </cell>
          <cell r="I4129">
            <v>220000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2</v>
          </cell>
          <cell r="Q4129">
            <v>110000</v>
          </cell>
          <cell r="R4129">
            <v>-2</v>
          </cell>
          <cell r="S4129">
            <v>-110000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</row>
        <row r="4130">
          <cell r="A4130" t="str">
            <v>450340</v>
          </cell>
          <cell r="B4130" t="str">
            <v>1254</v>
          </cell>
          <cell r="C4130" t="str">
            <v>12</v>
          </cell>
          <cell r="D4130" t="str">
            <v>31</v>
          </cell>
          <cell r="G4130">
            <v>1220006</v>
          </cell>
          <cell r="H4130">
            <v>80</v>
          </cell>
          <cell r="I4130">
            <v>4400000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86</v>
          </cell>
          <cell r="Q4130">
            <v>4730000</v>
          </cell>
          <cell r="R4130">
            <v>6</v>
          </cell>
          <cell r="S4130">
            <v>330000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</row>
        <row r="4131">
          <cell r="A4131" t="str">
            <v>450340</v>
          </cell>
          <cell r="B4131" t="str">
            <v>1254</v>
          </cell>
          <cell r="C4131" t="str">
            <v>12</v>
          </cell>
          <cell r="D4131" t="str">
            <v>31</v>
          </cell>
          <cell r="G4131">
            <v>1220007</v>
          </cell>
          <cell r="H4131">
            <v>123</v>
          </cell>
          <cell r="I4131">
            <v>6765000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126</v>
          </cell>
          <cell r="Q4131">
            <v>6930000</v>
          </cell>
          <cell r="R4131">
            <v>3</v>
          </cell>
          <cell r="S4131">
            <v>165000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</row>
        <row r="4132">
          <cell r="A4132" t="str">
            <v>450340</v>
          </cell>
          <cell r="B4132" t="str">
            <v>1254</v>
          </cell>
          <cell r="C4132" t="str">
            <v>12</v>
          </cell>
          <cell r="D4132" t="str">
            <v>31</v>
          </cell>
          <cell r="G4132">
            <v>1220008</v>
          </cell>
          <cell r="H4132">
            <v>141</v>
          </cell>
          <cell r="I4132">
            <v>7755000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169</v>
          </cell>
          <cell r="Q4132">
            <v>9295000</v>
          </cell>
          <cell r="R4132">
            <v>28</v>
          </cell>
          <cell r="S4132">
            <v>1540000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</row>
        <row r="4133">
          <cell r="A4133" t="str">
            <v>450340</v>
          </cell>
          <cell r="B4133" t="str">
            <v>1254</v>
          </cell>
          <cell r="C4133" t="str">
            <v>12</v>
          </cell>
          <cell r="D4133" t="str">
            <v>31</v>
          </cell>
          <cell r="G4133">
            <v>1220101</v>
          </cell>
          <cell r="H4133">
            <v>359</v>
          </cell>
          <cell r="I4133">
            <v>3590000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370</v>
          </cell>
          <cell r="Q4133">
            <v>3700000</v>
          </cell>
          <cell r="R4133">
            <v>11</v>
          </cell>
          <cell r="S4133">
            <v>110000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</row>
        <row r="4134">
          <cell r="A4134" t="str">
            <v>450340</v>
          </cell>
          <cell r="B4134" t="str">
            <v>1254</v>
          </cell>
          <cell r="C4134" t="str">
            <v>12</v>
          </cell>
          <cell r="D4134" t="str">
            <v>31</v>
          </cell>
          <cell r="G4134">
            <v>1220102</v>
          </cell>
          <cell r="H4134">
            <v>476</v>
          </cell>
          <cell r="I4134">
            <v>4760000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436</v>
          </cell>
          <cell r="Q4134">
            <v>4360000</v>
          </cell>
          <cell r="R4134">
            <v>-40</v>
          </cell>
          <cell r="S4134">
            <v>-400000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</row>
        <row r="4135">
          <cell r="A4135" t="str">
            <v>450340</v>
          </cell>
          <cell r="B4135" t="str">
            <v>1254</v>
          </cell>
          <cell r="C4135" t="str">
            <v>12</v>
          </cell>
          <cell r="D4135" t="str">
            <v>31</v>
          </cell>
          <cell r="G4135">
            <v>1220103</v>
          </cell>
          <cell r="H4135">
            <v>1061</v>
          </cell>
          <cell r="I4135">
            <v>10610000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1020</v>
          </cell>
          <cell r="Q4135">
            <v>10200000</v>
          </cell>
          <cell r="R4135">
            <v>-41</v>
          </cell>
          <cell r="S4135">
            <v>-410000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</row>
        <row r="4136">
          <cell r="A4136" t="str">
            <v>450340</v>
          </cell>
          <cell r="B4136" t="str">
            <v>1254</v>
          </cell>
          <cell r="C4136" t="str">
            <v>12</v>
          </cell>
          <cell r="D4136" t="str">
            <v>31</v>
          </cell>
          <cell r="G4136">
            <v>1220104</v>
          </cell>
          <cell r="H4136">
            <v>297</v>
          </cell>
          <cell r="I4136">
            <v>2970000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341</v>
          </cell>
          <cell r="Q4136">
            <v>3410000</v>
          </cell>
          <cell r="R4136">
            <v>44</v>
          </cell>
          <cell r="S4136">
            <v>440000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</row>
        <row r="4137">
          <cell r="A4137" t="str">
            <v>450340</v>
          </cell>
          <cell r="B4137" t="str">
            <v>1254</v>
          </cell>
          <cell r="C4137" t="str">
            <v>12</v>
          </cell>
          <cell r="D4137" t="str">
            <v>31</v>
          </cell>
          <cell r="G4137">
            <v>1230001</v>
          </cell>
          <cell r="H4137">
            <v>17596</v>
          </cell>
          <cell r="I4137">
            <v>20516936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17596</v>
          </cell>
          <cell r="Q4137">
            <v>20516936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</row>
        <row r="4138">
          <cell r="A4138" t="str">
            <v>450340</v>
          </cell>
          <cell r="B4138" t="str">
            <v>1254</v>
          </cell>
          <cell r="C4138" t="str">
            <v>12</v>
          </cell>
          <cell r="D4138" t="str">
            <v>31</v>
          </cell>
          <cell r="G4138">
            <v>9999999</v>
          </cell>
          <cell r="H4138">
            <v>213513</v>
          </cell>
          <cell r="I4138">
            <v>2091954963</v>
          </cell>
          <cell r="J4138">
            <v>0</v>
          </cell>
          <cell r="K4138">
            <v>0</v>
          </cell>
          <cell r="L4138">
            <v>-9</v>
          </cell>
          <cell r="M4138">
            <v>-3764160</v>
          </cell>
          <cell r="N4138">
            <v>-12</v>
          </cell>
          <cell r="O4138">
            <v>-2648400</v>
          </cell>
          <cell r="P4138">
            <v>213488</v>
          </cell>
          <cell r="Q4138">
            <v>2082056143</v>
          </cell>
          <cell r="R4138">
            <v>-4</v>
          </cell>
          <cell r="S4138">
            <v>-3486260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</row>
        <row r="4139">
          <cell r="A4139" t="str">
            <v>450340</v>
          </cell>
          <cell r="B4139" t="str">
            <v>1254</v>
          </cell>
          <cell r="C4139" t="str">
            <v>12</v>
          </cell>
          <cell r="D4139" t="str">
            <v>48</v>
          </cell>
          <cell r="G4139">
            <v>1010001</v>
          </cell>
          <cell r="H4139">
            <v>17596</v>
          </cell>
          <cell r="I4139">
            <v>24634400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17596</v>
          </cell>
          <cell r="Q4139">
            <v>24634400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</row>
        <row r="4140">
          <cell r="A4140" t="str">
            <v>450340</v>
          </cell>
          <cell r="B4140" t="str">
            <v>1254</v>
          </cell>
          <cell r="C4140" t="str">
            <v>12</v>
          </cell>
          <cell r="D4140" t="str">
            <v>48</v>
          </cell>
          <cell r="G4140">
            <v>1010004</v>
          </cell>
          <cell r="H4140">
            <v>17596</v>
          </cell>
          <cell r="I4140">
            <v>9061940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17596</v>
          </cell>
          <cell r="Q4140">
            <v>9061940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</row>
        <row r="4141">
          <cell r="A4141" t="str">
            <v>450340</v>
          </cell>
          <cell r="B4141" t="str">
            <v>1254</v>
          </cell>
          <cell r="C4141" t="str">
            <v>12</v>
          </cell>
          <cell r="D4141" t="str">
            <v>48</v>
          </cell>
          <cell r="G4141">
            <v>1020001</v>
          </cell>
          <cell r="H4141">
            <v>1</v>
          </cell>
          <cell r="I4141">
            <v>3300000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1</v>
          </cell>
          <cell r="Q4141">
            <v>3300000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</row>
        <row r="4142">
          <cell r="A4142" t="str">
            <v>450340</v>
          </cell>
          <cell r="B4142" t="str">
            <v>1254</v>
          </cell>
          <cell r="C4142" t="str">
            <v>12</v>
          </cell>
          <cell r="D4142" t="str">
            <v>48</v>
          </cell>
          <cell r="G4142">
            <v>1020002</v>
          </cell>
          <cell r="H4142">
            <v>36870</v>
          </cell>
          <cell r="I4142">
            <v>16591500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36870</v>
          </cell>
          <cell r="Q4142">
            <v>16591500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</row>
        <row r="4143">
          <cell r="A4143" t="str">
            <v>450340</v>
          </cell>
          <cell r="B4143" t="str">
            <v>1254</v>
          </cell>
          <cell r="C4143" t="str">
            <v>12</v>
          </cell>
          <cell r="D4143" t="str">
            <v>48</v>
          </cell>
          <cell r="G4143">
            <v>1020003</v>
          </cell>
          <cell r="H4143">
            <v>42961</v>
          </cell>
          <cell r="I4143">
            <v>12029080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42961</v>
          </cell>
          <cell r="Q4143">
            <v>12029080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</row>
        <row r="4144">
          <cell r="A4144" t="str">
            <v>450340</v>
          </cell>
          <cell r="B4144" t="str">
            <v>1254</v>
          </cell>
          <cell r="C4144" t="str">
            <v>12</v>
          </cell>
          <cell r="D4144" t="str">
            <v>48</v>
          </cell>
          <cell r="G4144">
            <v>1020004</v>
          </cell>
          <cell r="H4144">
            <v>25393</v>
          </cell>
          <cell r="I4144">
            <v>3707378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25393</v>
          </cell>
          <cell r="Q4144">
            <v>3707378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</row>
        <row r="4145">
          <cell r="A4145" t="str">
            <v>450340</v>
          </cell>
          <cell r="B4145" t="str">
            <v>1254</v>
          </cell>
          <cell r="C4145" t="str">
            <v>12</v>
          </cell>
          <cell r="D4145" t="str">
            <v>48</v>
          </cell>
          <cell r="G4145">
            <v>1030001</v>
          </cell>
          <cell r="H4145">
            <v>12</v>
          </cell>
          <cell r="I4145">
            <v>3982800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12</v>
          </cell>
          <cell r="Q4145">
            <v>3982800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</row>
        <row r="4146">
          <cell r="A4146" t="str">
            <v>450340</v>
          </cell>
          <cell r="B4146" t="str">
            <v>1254</v>
          </cell>
          <cell r="C4146" t="str">
            <v>12</v>
          </cell>
          <cell r="D4146" t="str">
            <v>48</v>
          </cell>
          <cell r="G4146">
            <v>1050001</v>
          </cell>
          <cell r="H4146">
            <v>98</v>
          </cell>
          <cell r="I4146">
            <v>372400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98</v>
          </cell>
          <cell r="Q4146">
            <v>372400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</row>
        <row r="4147">
          <cell r="A4147" t="str">
            <v>450340</v>
          </cell>
          <cell r="B4147" t="str">
            <v>1254</v>
          </cell>
          <cell r="C4147" t="str">
            <v>12</v>
          </cell>
          <cell r="D4147" t="str">
            <v>48</v>
          </cell>
          <cell r="G4147">
            <v>1090001</v>
          </cell>
          <cell r="H4147">
            <v>0</v>
          </cell>
          <cell r="I4147">
            <v>87364140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87364140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</row>
        <row r="4148">
          <cell r="A4148" t="str">
            <v>450340</v>
          </cell>
          <cell r="B4148" t="str">
            <v>1254</v>
          </cell>
          <cell r="C4148" t="str">
            <v>12</v>
          </cell>
          <cell r="D4148" t="str">
            <v>48</v>
          </cell>
          <cell r="G4148">
            <v>1100001</v>
          </cell>
          <cell r="H4148">
            <v>0</v>
          </cell>
          <cell r="I4148">
            <v>22264469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22264469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</row>
        <row r="4149">
          <cell r="A4149" t="str">
            <v>450340</v>
          </cell>
          <cell r="B4149" t="str">
            <v>1254</v>
          </cell>
          <cell r="C4149" t="str">
            <v>12</v>
          </cell>
          <cell r="D4149" t="str">
            <v>48</v>
          </cell>
          <cell r="G4149">
            <v>1110003</v>
          </cell>
          <cell r="H4149">
            <v>0</v>
          </cell>
          <cell r="I4149">
            <v>0</v>
          </cell>
          <cell r="J4149">
            <v>18338</v>
          </cell>
          <cell r="K4149">
            <v>7243510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18338</v>
          </cell>
          <cell r="Q4149">
            <v>7243510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</row>
        <row r="4150">
          <cell r="A4150" t="str">
            <v>450340</v>
          </cell>
          <cell r="B4150" t="str">
            <v>1254</v>
          </cell>
          <cell r="C4150" t="str">
            <v>12</v>
          </cell>
          <cell r="D4150" t="str">
            <v>48</v>
          </cell>
          <cell r="G4150">
            <v>1110008</v>
          </cell>
          <cell r="H4150">
            <v>0</v>
          </cell>
          <cell r="I4150">
            <v>0</v>
          </cell>
          <cell r="J4150">
            <v>18338</v>
          </cell>
          <cell r="K4150">
            <v>7243510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18338</v>
          </cell>
          <cell r="Q4150">
            <v>7243510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</row>
        <row r="4151">
          <cell r="A4151" t="str">
            <v>450340</v>
          </cell>
          <cell r="B4151" t="str">
            <v>1254</v>
          </cell>
          <cell r="C4151" t="str">
            <v>12</v>
          </cell>
          <cell r="D4151" t="str">
            <v>48</v>
          </cell>
          <cell r="G4151">
            <v>1110012</v>
          </cell>
          <cell r="H4151">
            <v>58</v>
          </cell>
          <cell r="I4151">
            <v>4106400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58</v>
          </cell>
          <cell r="Q4151">
            <v>4106400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</row>
        <row r="4152">
          <cell r="A4152" t="str">
            <v>450340</v>
          </cell>
          <cell r="B4152" t="str">
            <v>1254</v>
          </cell>
          <cell r="C4152" t="str">
            <v>12</v>
          </cell>
          <cell r="D4152" t="str">
            <v>48</v>
          </cell>
          <cell r="G4152">
            <v>1110013</v>
          </cell>
          <cell r="H4152">
            <v>33</v>
          </cell>
          <cell r="I4152">
            <v>3458400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33</v>
          </cell>
          <cell r="Q4152">
            <v>3458400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</row>
        <row r="4153">
          <cell r="A4153" t="str">
            <v>450340</v>
          </cell>
          <cell r="B4153" t="str">
            <v>1254</v>
          </cell>
          <cell r="C4153" t="str">
            <v>12</v>
          </cell>
          <cell r="D4153" t="str">
            <v>48</v>
          </cell>
          <cell r="G4153">
            <v>1110021</v>
          </cell>
          <cell r="H4153">
            <v>45</v>
          </cell>
          <cell r="I4153">
            <v>8865000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45</v>
          </cell>
          <cell r="Q4153">
            <v>8865000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</row>
        <row r="4154">
          <cell r="A4154" t="str">
            <v>450340</v>
          </cell>
          <cell r="B4154" t="str">
            <v>1254</v>
          </cell>
          <cell r="C4154" t="str">
            <v>12</v>
          </cell>
          <cell r="D4154" t="str">
            <v>48</v>
          </cell>
          <cell r="G4154">
            <v>1120004</v>
          </cell>
          <cell r="H4154">
            <v>50</v>
          </cell>
          <cell r="I4154">
            <v>40750000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50</v>
          </cell>
          <cell r="Q4154">
            <v>40750000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</row>
        <row r="4155">
          <cell r="A4155" t="str">
            <v>450340</v>
          </cell>
          <cell r="B4155" t="str">
            <v>1254</v>
          </cell>
          <cell r="C4155" t="str">
            <v>12</v>
          </cell>
          <cell r="D4155" t="str">
            <v>48</v>
          </cell>
          <cell r="G4155">
            <v>1120007</v>
          </cell>
          <cell r="H4155">
            <v>170</v>
          </cell>
          <cell r="I4155">
            <v>124100000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170</v>
          </cell>
          <cell r="Q4155">
            <v>124100000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</row>
        <row r="4156">
          <cell r="A4156" t="str">
            <v>450340</v>
          </cell>
          <cell r="B4156" t="str">
            <v>1254</v>
          </cell>
          <cell r="C4156" t="str">
            <v>12</v>
          </cell>
          <cell r="D4156" t="str">
            <v>48</v>
          </cell>
          <cell r="G4156">
            <v>1140001</v>
          </cell>
          <cell r="H4156">
            <v>38</v>
          </cell>
          <cell r="I4156">
            <v>17480000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38</v>
          </cell>
          <cell r="Q4156">
            <v>17480000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</row>
        <row r="4157">
          <cell r="A4157" t="str">
            <v>450340</v>
          </cell>
          <cell r="B4157" t="str">
            <v>1254</v>
          </cell>
          <cell r="C4157" t="str">
            <v>12</v>
          </cell>
          <cell r="D4157" t="str">
            <v>48</v>
          </cell>
          <cell r="G4157">
            <v>1140003</v>
          </cell>
          <cell r="H4157">
            <v>13</v>
          </cell>
          <cell r="I4157">
            <v>650000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13</v>
          </cell>
          <cell r="Q4157">
            <v>650000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</row>
        <row r="4158">
          <cell r="A4158" t="str">
            <v>450340</v>
          </cell>
          <cell r="B4158" t="str">
            <v>1254</v>
          </cell>
          <cell r="C4158" t="str">
            <v>12</v>
          </cell>
          <cell r="D4158" t="str">
            <v>48</v>
          </cell>
          <cell r="G4158">
            <v>1150001</v>
          </cell>
          <cell r="H4158">
            <v>557</v>
          </cell>
          <cell r="I4158">
            <v>110843000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557</v>
          </cell>
          <cell r="Q4158">
            <v>110843000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</row>
        <row r="4159">
          <cell r="A4159" t="str">
            <v>450340</v>
          </cell>
          <cell r="B4159" t="str">
            <v>1254</v>
          </cell>
          <cell r="C4159" t="str">
            <v>12</v>
          </cell>
          <cell r="D4159" t="str">
            <v>48</v>
          </cell>
          <cell r="G4159">
            <v>1160001</v>
          </cell>
          <cell r="H4159">
            <v>724</v>
          </cell>
          <cell r="I4159">
            <v>147696000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724</v>
          </cell>
          <cell r="Q4159">
            <v>147696000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</row>
        <row r="4160">
          <cell r="A4160" t="str">
            <v>450340</v>
          </cell>
          <cell r="B4160" t="str">
            <v>1254</v>
          </cell>
          <cell r="C4160" t="str">
            <v>12</v>
          </cell>
          <cell r="D4160" t="str">
            <v>48</v>
          </cell>
          <cell r="G4160">
            <v>1160003</v>
          </cell>
          <cell r="H4160">
            <v>981</v>
          </cell>
          <cell r="I4160">
            <v>207972000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981</v>
          </cell>
          <cell r="Q4160">
            <v>207972000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</row>
        <row r="4161">
          <cell r="A4161" t="str">
            <v>450340</v>
          </cell>
          <cell r="B4161" t="str">
            <v>1254</v>
          </cell>
          <cell r="C4161" t="str">
            <v>12</v>
          </cell>
          <cell r="D4161" t="str">
            <v>48</v>
          </cell>
          <cell r="G4161">
            <v>1160007</v>
          </cell>
          <cell r="H4161">
            <v>2271</v>
          </cell>
          <cell r="I4161">
            <v>595002000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2271</v>
          </cell>
          <cell r="Q4161">
            <v>595002000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</row>
        <row r="4162">
          <cell r="A4162" t="str">
            <v>450340</v>
          </cell>
          <cell r="B4162" t="str">
            <v>1254</v>
          </cell>
          <cell r="C4162" t="str">
            <v>12</v>
          </cell>
          <cell r="D4162" t="str">
            <v>48</v>
          </cell>
          <cell r="G4162">
            <v>1160013</v>
          </cell>
          <cell r="H4162">
            <v>157</v>
          </cell>
          <cell r="I4162">
            <v>82268000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157</v>
          </cell>
          <cell r="Q4162">
            <v>82268000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</row>
        <row r="4163">
          <cell r="A4163" t="str">
            <v>450340</v>
          </cell>
          <cell r="B4163" t="str">
            <v>1254</v>
          </cell>
          <cell r="C4163" t="str">
            <v>12</v>
          </cell>
          <cell r="D4163" t="str">
            <v>48</v>
          </cell>
          <cell r="G4163">
            <v>1160017</v>
          </cell>
          <cell r="H4163">
            <v>723</v>
          </cell>
          <cell r="I4163">
            <v>151830000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723</v>
          </cell>
          <cell r="Q4163">
            <v>151830000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</row>
        <row r="4164">
          <cell r="A4164" t="str">
            <v>450340</v>
          </cell>
          <cell r="B4164" t="str">
            <v>1254</v>
          </cell>
          <cell r="C4164" t="str">
            <v>12</v>
          </cell>
          <cell r="D4164" t="str">
            <v>48</v>
          </cell>
          <cell r="G4164">
            <v>1160019</v>
          </cell>
          <cell r="H4164">
            <v>152</v>
          </cell>
          <cell r="I4164">
            <v>17024000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152</v>
          </cell>
          <cell r="Q4164">
            <v>17024000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</row>
        <row r="4165">
          <cell r="A4165" t="str">
            <v>450340</v>
          </cell>
          <cell r="B4165" t="str">
            <v>1254</v>
          </cell>
          <cell r="C4165" t="str">
            <v>12</v>
          </cell>
          <cell r="D4165" t="str">
            <v>48</v>
          </cell>
          <cell r="G4165">
            <v>1160020</v>
          </cell>
          <cell r="H4165">
            <v>325</v>
          </cell>
          <cell r="I4165">
            <v>50960000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325</v>
          </cell>
          <cell r="Q4165">
            <v>50960000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</row>
        <row r="4166">
          <cell r="A4166" t="str">
            <v>450340</v>
          </cell>
          <cell r="B4166" t="str">
            <v>1254</v>
          </cell>
          <cell r="C4166" t="str">
            <v>12</v>
          </cell>
          <cell r="D4166" t="str">
            <v>48</v>
          </cell>
          <cell r="G4166">
            <v>1160021</v>
          </cell>
          <cell r="H4166">
            <v>137</v>
          </cell>
          <cell r="I4166">
            <v>9206400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137</v>
          </cell>
          <cell r="Q4166">
            <v>9206400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A4167" t="str">
            <v>450340</v>
          </cell>
          <cell r="B4167" t="str">
            <v>1254</v>
          </cell>
          <cell r="C4167" t="str">
            <v>12</v>
          </cell>
          <cell r="D4167" t="str">
            <v>48</v>
          </cell>
          <cell r="G4167">
            <v>1160022</v>
          </cell>
          <cell r="H4167">
            <v>87</v>
          </cell>
          <cell r="I4167">
            <v>1948800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87</v>
          </cell>
          <cell r="Q4167">
            <v>1948800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A4168" t="str">
            <v>450340</v>
          </cell>
          <cell r="B4168" t="str">
            <v>1254</v>
          </cell>
          <cell r="C4168" t="str">
            <v>12</v>
          </cell>
          <cell r="D4168" t="str">
            <v>48</v>
          </cell>
          <cell r="G4168">
            <v>1170001</v>
          </cell>
          <cell r="H4168">
            <v>4</v>
          </cell>
          <cell r="I4168">
            <v>1856000</v>
          </cell>
          <cell r="J4168">
            <v>-1</v>
          </cell>
          <cell r="K4168">
            <v>-464000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3</v>
          </cell>
          <cell r="Q4168">
            <v>1392000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A4169" t="str">
            <v>450340</v>
          </cell>
          <cell r="B4169" t="str">
            <v>1254</v>
          </cell>
          <cell r="C4169" t="str">
            <v>12</v>
          </cell>
          <cell r="D4169" t="str">
            <v>48</v>
          </cell>
          <cell r="G4169">
            <v>1170002</v>
          </cell>
          <cell r="H4169">
            <v>19</v>
          </cell>
          <cell r="I4169">
            <v>8816000</v>
          </cell>
          <cell r="J4169">
            <v>-5</v>
          </cell>
          <cell r="K4169">
            <v>-2320000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14</v>
          </cell>
          <cell r="Q4169">
            <v>6496000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A4170" t="str">
            <v>450340</v>
          </cell>
          <cell r="B4170" t="str">
            <v>1254</v>
          </cell>
          <cell r="C4170" t="str">
            <v>12</v>
          </cell>
          <cell r="D4170" t="str">
            <v>48</v>
          </cell>
          <cell r="G4170">
            <v>1170004</v>
          </cell>
          <cell r="H4170">
            <v>16</v>
          </cell>
          <cell r="I4170">
            <v>7424000</v>
          </cell>
          <cell r="J4170">
            <v>-6</v>
          </cell>
          <cell r="K4170">
            <v>-2784000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10</v>
          </cell>
          <cell r="Q4170">
            <v>4640000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A4171" t="str">
            <v>450340</v>
          </cell>
          <cell r="B4171" t="str">
            <v>1254</v>
          </cell>
          <cell r="C4171" t="str">
            <v>12</v>
          </cell>
          <cell r="D4171" t="str">
            <v>48</v>
          </cell>
          <cell r="G4171">
            <v>1170008</v>
          </cell>
          <cell r="H4171">
            <v>31</v>
          </cell>
          <cell r="I4171">
            <v>14384000</v>
          </cell>
          <cell r="J4171">
            <v>-14</v>
          </cell>
          <cell r="K4171">
            <v>-6496000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17</v>
          </cell>
          <cell r="Q4171">
            <v>7888000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A4172" t="str">
            <v>450340</v>
          </cell>
          <cell r="B4172" t="str">
            <v>1254</v>
          </cell>
          <cell r="C4172" t="str">
            <v>12</v>
          </cell>
          <cell r="D4172" t="str">
            <v>48</v>
          </cell>
          <cell r="G4172">
            <v>1170010</v>
          </cell>
          <cell r="H4172">
            <v>8</v>
          </cell>
          <cell r="I4172">
            <v>3712000</v>
          </cell>
          <cell r="J4172">
            <v>-5</v>
          </cell>
          <cell r="K4172">
            <v>-2320000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3</v>
          </cell>
          <cell r="Q4172">
            <v>1392000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</row>
        <row r="4173">
          <cell r="A4173" t="str">
            <v>450340</v>
          </cell>
          <cell r="B4173" t="str">
            <v>1254</v>
          </cell>
          <cell r="C4173" t="str">
            <v>12</v>
          </cell>
          <cell r="D4173" t="str">
            <v>48</v>
          </cell>
          <cell r="G4173">
            <v>1170027</v>
          </cell>
          <cell r="H4173">
            <v>0</v>
          </cell>
          <cell r="I4173">
            <v>0</v>
          </cell>
          <cell r="J4173">
            <v>1</v>
          </cell>
          <cell r="K4173">
            <v>417600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1</v>
          </cell>
          <cell r="Q4173">
            <v>417600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</row>
        <row r="4174">
          <cell r="A4174" t="str">
            <v>450340</v>
          </cell>
          <cell r="B4174" t="str">
            <v>1254</v>
          </cell>
          <cell r="C4174" t="str">
            <v>12</v>
          </cell>
          <cell r="D4174" t="str">
            <v>48</v>
          </cell>
          <cell r="G4174">
            <v>1170028</v>
          </cell>
          <cell r="H4174">
            <v>0</v>
          </cell>
          <cell r="I4174">
            <v>0</v>
          </cell>
          <cell r="J4174">
            <v>3</v>
          </cell>
          <cell r="K4174">
            <v>1252800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3</v>
          </cell>
          <cell r="Q4174">
            <v>1252800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</row>
        <row r="4175">
          <cell r="A4175" t="str">
            <v>450340</v>
          </cell>
          <cell r="B4175" t="str">
            <v>1254</v>
          </cell>
          <cell r="C4175" t="str">
            <v>12</v>
          </cell>
          <cell r="D4175" t="str">
            <v>48</v>
          </cell>
          <cell r="G4175">
            <v>1170030</v>
          </cell>
          <cell r="H4175">
            <v>0</v>
          </cell>
          <cell r="I4175">
            <v>0</v>
          </cell>
          <cell r="J4175">
            <v>4</v>
          </cell>
          <cell r="K4175">
            <v>1670400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4</v>
          </cell>
          <cell r="Q4175">
            <v>1670400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</row>
        <row r="4176">
          <cell r="A4176" t="str">
            <v>450340</v>
          </cell>
          <cell r="B4176" t="str">
            <v>1254</v>
          </cell>
          <cell r="C4176" t="str">
            <v>12</v>
          </cell>
          <cell r="D4176" t="str">
            <v>48</v>
          </cell>
          <cell r="G4176">
            <v>1170039</v>
          </cell>
          <cell r="H4176">
            <v>0</v>
          </cell>
          <cell r="I4176">
            <v>0</v>
          </cell>
          <cell r="J4176">
            <v>2</v>
          </cell>
          <cell r="K4176">
            <v>742400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2</v>
          </cell>
          <cell r="Q4176">
            <v>742400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</row>
        <row r="4177">
          <cell r="A4177" t="str">
            <v>450340</v>
          </cell>
          <cell r="B4177" t="str">
            <v>1254</v>
          </cell>
          <cell r="C4177" t="str">
            <v>12</v>
          </cell>
          <cell r="D4177" t="str">
            <v>48</v>
          </cell>
          <cell r="G4177">
            <v>1170041</v>
          </cell>
          <cell r="H4177">
            <v>0</v>
          </cell>
          <cell r="I4177">
            <v>0</v>
          </cell>
          <cell r="J4177">
            <v>2</v>
          </cell>
          <cell r="K4177">
            <v>742400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2</v>
          </cell>
          <cell r="Q4177">
            <v>742400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</row>
        <row r="4178">
          <cell r="A4178" t="str">
            <v>450340</v>
          </cell>
          <cell r="B4178" t="str">
            <v>1254</v>
          </cell>
          <cell r="C4178" t="str">
            <v>12</v>
          </cell>
          <cell r="D4178" t="str">
            <v>48</v>
          </cell>
          <cell r="G4178">
            <v>1170045</v>
          </cell>
          <cell r="H4178">
            <v>0</v>
          </cell>
          <cell r="I4178">
            <v>0</v>
          </cell>
          <cell r="J4178">
            <v>13</v>
          </cell>
          <cell r="K4178">
            <v>4825600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13</v>
          </cell>
          <cell r="Q4178">
            <v>4825600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</row>
        <row r="4179">
          <cell r="A4179" t="str">
            <v>450340</v>
          </cell>
          <cell r="B4179" t="str">
            <v>1254</v>
          </cell>
          <cell r="C4179" t="str">
            <v>12</v>
          </cell>
          <cell r="D4179" t="str">
            <v>48</v>
          </cell>
          <cell r="G4179">
            <v>1170047</v>
          </cell>
          <cell r="H4179">
            <v>0</v>
          </cell>
          <cell r="I4179">
            <v>0</v>
          </cell>
          <cell r="J4179">
            <v>5</v>
          </cell>
          <cell r="K4179">
            <v>1856000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5</v>
          </cell>
          <cell r="Q4179">
            <v>1856000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</row>
        <row r="4180">
          <cell r="A4180" t="str">
            <v>450340</v>
          </cell>
          <cell r="B4180" t="str">
            <v>1254</v>
          </cell>
          <cell r="C4180" t="str">
            <v>12</v>
          </cell>
          <cell r="D4180" t="str">
            <v>48</v>
          </cell>
          <cell r="G4180">
            <v>1190003</v>
          </cell>
          <cell r="H4180">
            <v>74</v>
          </cell>
          <cell r="I4180">
            <v>23532000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74</v>
          </cell>
          <cell r="Q4180">
            <v>23532000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</row>
        <row r="4181">
          <cell r="A4181" t="str">
            <v>450340</v>
          </cell>
          <cell r="B4181" t="str">
            <v>1254</v>
          </cell>
          <cell r="C4181" t="str">
            <v>12</v>
          </cell>
          <cell r="D4181" t="str">
            <v>48</v>
          </cell>
          <cell r="G4181">
            <v>1190004</v>
          </cell>
          <cell r="H4181">
            <v>156</v>
          </cell>
          <cell r="I4181">
            <v>113880000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156</v>
          </cell>
          <cell r="Q4181">
            <v>113880000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</row>
        <row r="4182">
          <cell r="A4182" t="str">
            <v>450340</v>
          </cell>
          <cell r="B4182" t="str">
            <v>1254</v>
          </cell>
          <cell r="C4182" t="str">
            <v>12</v>
          </cell>
          <cell r="D4182" t="str">
            <v>48</v>
          </cell>
          <cell r="G4182">
            <v>1200001</v>
          </cell>
          <cell r="H4182">
            <v>688</v>
          </cell>
          <cell r="I4182">
            <v>15824000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688</v>
          </cell>
          <cell r="Q4182">
            <v>15824000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</row>
        <row r="4183">
          <cell r="A4183" t="str">
            <v>450340</v>
          </cell>
          <cell r="B4183" t="str">
            <v>1254</v>
          </cell>
          <cell r="C4183" t="str">
            <v>12</v>
          </cell>
          <cell r="D4183" t="str">
            <v>48</v>
          </cell>
          <cell r="G4183">
            <v>1200002</v>
          </cell>
          <cell r="H4183">
            <v>122</v>
          </cell>
          <cell r="I4183">
            <v>3928400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122</v>
          </cell>
          <cell r="Q4183">
            <v>3928400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</row>
        <row r="4184">
          <cell r="A4184" t="str">
            <v>450340</v>
          </cell>
          <cell r="B4184" t="str">
            <v>1254</v>
          </cell>
          <cell r="C4184" t="str">
            <v>12</v>
          </cell>
          <cell r="D4184" t="str">
            <v>48</v>
          </cell>
          <cell r="G4184">
            <v>1200003</v>
          </cell>
          <cell r="H4184">
            <v>152</v>
          </cell>
          <cell r="I4184">
            <v>3116000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152</v>
          </cell>
          <cell r="Q4184">
            <v>3116000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</row>
        <row r="4185">
          <cell r="A4185" t="str">
            <v>450340</v>
          </cell>
          <cell r="B4185" t="str">
            <v>1254</v>
          </cell>
          <cell r="C4185" t="str">
            <v>12</v>
          </cell>
          <cell r="D4185" t="str">
            <v>48</v>
          </cell>
          <cell r="G4185">
            <v>1200011</v>
          </cell>
          <cell r="H4185">
            <v>26</v>
          </cell>
          <cell r="I4185">
            <v>585000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26</v>
          </cell>
          <cell r="Q4185">
            <v>585000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</row>
        <row r="4186">
          <cell r="A4186" t="str">
            <v>450340</v>
          </cell>
          <cell r="B4186" t="str">
            <v>1254</v>
          </cell>
          <cell r="C4186" t="str">
            <v>12</v>
          </cell>
          <cell r="D4186" t="str">
            <v>48</v>
          </cell>
          <cell r="G4186">
            <v>1200015</v>
          </cell>
          <cell r="H4186">
            <v>33</v>
          </cell>
          <cell r="I4186">
            <v>2359500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33</v>
          </cell>
          <cell r="Q4186">
            <v>2359500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</row>
        <row r="4187">
          <cell r="A4187" t="str">
            <v>450340</v>
          </cell>
          <cell r="B4187" t="str">
            <v>1254</v>
          </cell>
          <cell r="C4187" t="str">
            <v>12</v>
          </cell>
          <cell r="D4187" t="str">
            <v>48</v>
          </cell>
          <cell r="G4187">
            <v>1200016</v>
          </cell>
          <cell r="H4187">
            <v>5491</v>
          </cell>
          <cell r="I4187">
            <v>3953520</v>
          </cell>
          <cell r="J4187">
            <v>-1</v>
          </cell>
          <cell r="K4187">
            <v>-720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5490</v>
          </cell>
          <cell r="Q4187">
            <v>3952800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</row>
        <row r="4188">
          <cell r="A4188" t="str">
            <v>450340</v>
          </cell>
          <cell r="B4188" t="str">
            <v>1254</v>
          </cell>
          <cell r="C4188" t="str">
            <v>12</v>
          </cell>
          <cell r="D4188" t="str">
            <v>48</v>
          </cell>
          <cell r="G4188">
            <v>1210001</v>
          </cell>
          <cell r="H4188">
            <v>32</v>
          </cell>
          <cell r="I4188">
            <v>480000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32</v>
          </cell>
          <cell r="Q4188">
            <v>480000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</row>
        <row r="4189">
          <cell r="A4189" t="str">
            <v>450340</v>
          </cell>
          <cell r="B4189" t="str">
            <v>1254</v>
          </cell>
          <cell r="C4189" t="str">
            <v>12</v>
          </cell>
          <cell r="D4189" t="str">
            <v>48</v>
          </cell>
          <cell r="G4189">
            <v>1210002</v>
          </cell>
          <cell r="H4189">
            <v>131</v>
          </cell>
          <cell r="I4189">
            <v>1965000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131</v>
          </cell>
          <cell r="Q4189">
            <v>1965000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</row>
        <row r="4190">
          <cell r="A4190" t="str">
            <v>450340</v>
          </cell>
          <cell r="B4190" t="str">
            <v>1254</v>
          </cell>
          <cell r="C4190" t="str">
            <v>12</v>
          </cell>
          <cell r="D4190" t="str">
            <v>48</v>
          </cell>
          <cell r="G4190">
            <v>1210003</v>
          </cell>
          <cell r="H4190">
            <v>257</v>
          </cell>
          <cell r="I4190">
            <v>3855000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257</v>
          </cell>
          <cell r="Q4190">
            <v>3855000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</row>
        <row r="4191">
          <cell r="A4191" t="str">
            <v>450340</v>
          </cell>
          <cell r="B4191" t="str">
            <v>1254</v>
          </cell>
          <cell r="C4191" t="str">
            <v>12</v>
          </cell>
          <cell r="D4191" t="str">
            <v>48</v>
          </cell>
          <cell r="G4191">
            <v>1210004</v>
          </cell>
          <cell r="H4191">
            <v>1459</v>
          </cell>
          <cell r="I4191">
            <v>21885000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1459</v>
          </cell>
          <cell r="Q4191">
            <v>21885000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</row>
        <row r="4192">
          <cell r="A4192" t="str">
            <v>450340</v>
          </cell>
          <cell r="B4192" t="str">
            <v>1254</v>
          </cell>
          <cell r="C4192" t="str">
            <v>12</v>
          </cell>
          <cell r="D4192" t="str">
            <v>48</v>
          </cell>
          <cell r="G4192">
            <v>1210005</v>
          </cell>
          <cell r="H4192">
            <v>553</v>
          </cell>
          <cell r="I4192">
            <v>8295000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553</v>
          </cell>
          <cell r="Q4192">
            <v>8295000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</row>
        <row r="4193">
          <cell r="A4193" t="str">
            <v>450340</v>
          </cell>
          <cell r="B4193" t="str">
            <v>1254</v>
          </cell>
          <cell r="C4193" t="str">
            <v>12</v>
          </cell>
          <cell r="D4193" t="str">
            <v>48</v>
          </cell>
          <cell r="G4193">
            <v>1210007</v>
          </cell>
          <cell r="H4193">
            <v>38</v>
          </cell>
          <cell r="I4193">
            <v>1710000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38</v>
          </cell>
          <cell r="Q4193">
            <v>1710000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</row>
        <row r="4194">
          <cell r="A4194" t="str">
            <v>450340</v>
          </cell>
          <cell r="B4194" t="str">
            <v>1254</v>
          </cell>
          <cell r="C4194" t="str">
            <v>12</v>
          </cell>
          <cell r="D4194" t="str">
            <v>48</v>
          </cell>
          <cell r="G4194">
            <v>1210008</v>
          </cell>
          <cell r="H4194">
            <v>29</v>
          </cell>
          <cell r="I4194">
            <v>1305000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29</v>
          </cell>
          <cell r="Q4194">
            <v>1305000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</row>
        <row r="4195">
          <cell r="A4195" t="str">
            <v>450340</v>
          </cell>
          <cell r="B4195" t="str">
            <v>1254</v>
          </cell>
          <cell r="C4195" t="str">
            <v>12</v>
          </cell>
          <cell r="D4195" t="str">
            <v>48</v>
          </cell>
          <cell r="G4195">
            <v>1220001</v>
          </cell>
          <cell r="H4195">
            <v>35</v>
          </cell>
          <cell r="I4195">
            <v>1925000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35</v>
          </cell>
          <cell r="Q4195">
            <v>1925000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</row>
        <row r="4196">
          <cell r="A4196" t="str">
            <v>450340</v>
          </cell>
          <cell r="B4196" t="str">
            <v>1254</v>
          </cell>
          <cell r="C4196" t="str">
            <v>12</v>
          </cell>
          <cell r="D4196" t="str">
            <v>48</v>
          </cell>
          <cell r="G4196">
            <v>1220002</v>
          </cell>
          <cell r="H4196">
            <v>253</v>
          </cell>
          <cell r="I4196">
            <v>13915000</v>
          </cell>
          <cell r="J4196">
            <v>-141</v>
          </cell>
          <cell r="K4196">
            <v>-7755000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112</v>
          </cell>
          <cell r="Q4196">
            <v>6160000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</row>
        <row r="4197">
          <cell r="A4197" t="str">
            <v>450340</v>
          </cell>
          <cell r="B4197" t="str">
            <v>1254</v>
          </cell>
          <cell r="C4197" t="str">
            <v>12</v>
          </cell>
          <cell r="D4197" t="str">
            <v>48</v>
          </cell>
          <cell r="G4197">
            <v>1220003</v>
          </cell>
          <cell r="H4197">
            <v>146</v>
          </cell>
          <cell r="I4197">
            <v>8030000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146</v>
          </cell>
          <cell r="Q4197">
            <v>8030000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</row>
        <row r="4198">
          <cell r="A4198" t="str">
            <v>450340</v>
          </cell>
          <cell r="B4198" t="str">
            <v>1254</v>
          </cell>
          <cell r="C4198" t="str">
            <v>12</v>
          </cell>
          <cell r="D4198" t="str">
            <v>48</v>
          </cell>
          <cell r="G4198">
            <v>1220004</v>
          </cell>
          <cell r="H4198">
            <v>42</v>
          </cell>
          <cell r="I4198">
            <v>2310000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42</v>
          </cell>
          <cell r="Q4198">
            <v>2310000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</row>
        <row r="4199">
          <cell r="A4199" t="str">
            <v>450340</v>
          </cell>
          <cell r="B4199" t="str">
            <v>1254</v>
          </cell>
          <cell r="C4199" t="str">
            <v>12</v>
          </cell>
          <cell r="D4199" t="str">
            <v>48</v>
          </cell>
          <cell r="G4199">
            <v>1220005</v>
          </cell>
          <cell r="H4199">
            <v>4</v>
          </cell>
          <cell r="I4199">
            <v>220000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4</v>
          </cell>
          <cell r="Q4199">
            <v>220000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</row>
        <row r="4200">
          <cell r="A4200" t="str">
            <v>450340</v>
          </cell>
          <cell r="B4200" t="str">
            <v>1254</v>
          </cell>
          <cell r="C4200" t="str">
            <v>12</v>
          </cell>
          <cell r="D4200" t="str">
            <v>48</v>
          </cell>
          <cell r="G4200">
            <v>1220006</v>
          </cell>
          <cell r="H4200">
            <v>80</v>
          </cell>
          <cell r="I4200">
            <v>4400000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80</v>
          </cell>
          <cell r="Q4200">
            <v>4400000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</row>
        <row r="4201">
          <cell r="A4201" t="str">
            <v>450340</v>
          </cell>
          <cell r="B4201" t="str">
            <v>1254</v>
          </cell>
          <cell r="C4201" t="str">
            <v>12</v>
          </cell>
          <cell r="D4201" t="str">
            <v>48</v>
          </cell>
          <cell r="G4201">
            <v>1220007</v>
          </cell>
          <cell r="H4201">
            <v>128</v>
          </cell>
          <cell r="I4201">
            <v>7040000</v>
          </cell>
          <cell r="J4201">
            <v>-5</v>
          </cell>
          <cell r="K4201">
            <v>-275000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123</v>
          </cell>
          <cell r="Q4201">
            <v>6765000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</row>
        <row r="4202">
          <cell r="A4202" t="str">
            <v>450340</v>
          </cell>
          <cell r="B4202" t="str">
            <v>1254</v>
          </cell>
          <cell r="C4202" t="str">
            <v>12</v>
          </cell>
          <cell r="D4202" t="str">
            <v>48</v>
          </cell>
          <cell r="G4202">
            <v>1220008</v>
          </cell>
          <cell r="H4202">
            <v>0</v>
          </cell>
          <cell r="I4202">
            <v>0</v>
          </cell>
          <cell r="J4202">
            <v>141</v>
          </cell>
          <cell r="K4202">
            <v>7755000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141</v>
          </cell>
          <cell r="Q4202">
            <v>7755000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</row>
        <row r="4203">
          <cell r="A4203" t="str">
            <v>450340</v>
          </cell>
          <cell r="B4203" t="str">
            <v>1254</v>
          </cell>
          <cell r="C4203" t="str">
            <v>12</v>
          </cell>
          <cell r="D4203" t="str">
            <v>48</v>
          </cell>
          <cell r="G4203">
            <v>1220101</v>
          </cell>
          <cell r="H4203">
            <v>359</v>
          </cell>
          <cell r="I4203">
            <v>3590000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359</v>
          </cell>
          <cell r="Q4203">
            <v>3590000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</row>
        <row r="4204">
          <cell r="A4204" t="str">
            <v>450340</v>
          </cell>
          <cell r="B4204" t="str">
            <v>1254</v>
          </cell>
          <cell r="C4204" t="str">
            <v>12</v>
          </cell>
          <cell r="D4204" t="str">
            <v>48</v>
          </cell>
          <cell r="G4204">
            <v>1220102</v>
          </cell>
          <cell r="H4204">
            <v>476</v>
          </cell>
          <cell r="I4204">
            <v>4760000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476</v>
          </cell>
          <cell r="Q4204">
            <v>4760000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</row>
        <row r="4205">
          <cell r="A4205" t="str">
            <v>450340</v>
          </cell>
          <cell r="B4205" t="str">
            <v>1254</v>
          </cell>
          <cell r="C4205" t="str">
            <v>12</v>
          </cell>
          <cell r="D4205" t="str">
            <v>48</v>
          </cell>
          <cell r="G4205">
            <v>1220103</v>
          </cell>
          <cell r="H4205">
            <v>1061</v>
          </cell>
          <cell r="I4205">
            <v>10610000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1061</v>
          </cell>
          <cell r="Q4205">
            <v>10610000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</row>
        <row r="4206">
          <cell r="A4206" t="str">
            <v>450340</v>
          </cell>
          <cell r="B4206" t="str">
            <v>1254</v>
          </cell>
          <cell r="C4206" t="str">
            <v>12</v>
          </cell>
          <cell r="D4206" t="str">
            <v>48</v>
          </cell>
          <cell r="G4206">
            <v>1220104</v>
          </cell>
          <cell r="H4206">
            <v>297</v>
          </cell>
          <cell r="I4206">
            <v>2970000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297</v>
          </cell>
          <cell r="Q4206">
            <v>2970000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</row>
        <row r="4207">
          <cell r="A4207" t="str">
            <v>450340</v>
          </cell>
          <cell r="B4207" t="str">
            <v>1254</v>
          </cell>
          <cell r="C4207" t="str">
            <v>12</v>
          </cell>
          <cell r="D4207" t="str">
            <v>48</v>
          </cell>
          <cell r="G4207">
            <v>1230001</v>
          </cell>
          <cell r="H4207">
            <v>17596</v>
          </cell>
          <cell r="I4207">
            <v>20516936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17596</v>
          </cell>
          <cell r="Q4207">
            <v>20516936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</row>
        <row r="4208">
          <cell r="A4208" t="str">
            <v>450340</v>
          </cell>
          <cell r="B4208" t="str">
            <v>1254</v>
          </cell>
          <cell r="C4208" t="str">
            <v>12</v>
          </cell>
          <cell r="D4208" t="str">
            <v>48</v>
          </cell>
          <cell r="G4208">
            <v>9999999</v>
          </cell>
          <cell r="H4208">
            <v>176844</v>
          </cell>
          <cell r="I4208">
            <v>2080620463</v>
          </cell>
          <cell r="J4208">
            <v>36669</v>
          </cell>
          <cell r="K4208">
            <v>11334500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213513</v>
          </cell>
          <cell r="Q4208">
            <v>2091954963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</row>
        <row r="4209">
          <cell r="A4209" t="str">
            <v>450340</v>
          </cell>
          <cell r="B4209" t="str">
            <v>1254</v>
          </cell>
          <cell r="C4209" t="str">
            <v>12</v>
          </cell>
          <cell r="D4209" t="str">
            <v>49</v>
          </cell>
          <cell r="G4209">
            <v>5010101</v>
          </cell>
          <cell r="H4209">
            <v>456</v>
          </cell>
          <cell r="I4209">
            <v>5335200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456</v>
          </cell>
          <cell r="Q4209">
            <v>5335200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</row>
        <row r="4210">
          <cell r="A4210" t="str">
            <v>450340</v>
          </cell>
          <cell r="B4210" t="str">
            <v>1254</v>
          </cell>
          <cell r="C4210" t="str">
            <v>12</v>
          </cell>
          <cell r="D4210" t="str">
            <v>49</v>
          </cell>
          <cell r="G4210">
            <v>5020301</v>
          </cell>
          <cell r="H4210">
            <v>84</v>
          </cell>
          <cell r="I4210">
            <v>789600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84</v>
          </cell>
          <cell r="Q4210">
            <v>789600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</row>
        <row r="4211">
          <cell r="A4211" t="str">
            <v>450340</v>
          </cell>
          <cell r="B4211" t="str">
            <v>1254</v>
          </cell>
          <cell r="C4211" t="str">
            <v>12</v>
          </cell>
          <cell r="D4211" t="str">
            <v>49</v>
          </cell>
          <cell r="G4211">
            <v>5030099</v>
          </cell>
          <cell r="H4211">
            <v>0</v>
          </cell>
          <cell r="I4211">
            <v>246436527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246436527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</row>
        <row r="4212">
          <cell r="A4212" t="str">
            <v>450340</v>
          </cell>
          <cell r="B4212" t="str">
            <v>1254</v>
          </cell>
          <cell r="C4212" t="str">
            <v>12</v>
          </cell>
          <cell r="D4212" t="str">
            <v>49</v>
          </cell>
          <cell r="G4212">
            <v>5040002</v>
          </cell>
          <cell r="H4212">
            <v>276</v>
          </cell>
          <cell r="I4212">
            <v>1035000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276</v>
          </cell>
          <cell r="Q4212">
            <v>1035000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</row>
        <row r="4213">
          <cell r="A4213" t="str">
            <v>450340</v>
          </cell>
          <cell r="B4213" t="str">
            <v>1254</v>
          </cell>
          <cell r="C4213" t="str">
            <v>12</v>
          </cell>
          <cell r="D4213" t="str">
            <v>49</v>
          </cell>
          <cell r="G4213">
            <v>9999999</v>
          </cell>
          <cell r="H4213">
            <v>816</v>
          </cell>
          <cell r="I4213">
            <v>253596327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816</v>
          </cell>
          <cell r="Q4213">
            <v>253596327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</row>
        <row r="4214">
          <cell r="A4214" t="str">
            <v>450340</v>
          </cell>
          <cell r="B4214" t="str">
            <v>1254</v>
          </cell>
          <cell r="C4214" t="str">
            <v>12</v>
          </cell>
          <cell r="D4214" t="str">
            <v>33</v>
          </cell>
          <cell r="E4214">
            <v>1</v>
          </cell>
          <cell r="G4214">
            <v>33518</v>
          </cell>
          <cell r="H4214">
            <v>33180</v>
          </cell>
          <cell r="I4214">
            <v>338</v>
          </cell>
          <cell r="J4214">
            <v>0</v>
          </cell>
          <cell r="K4214">
            <v>5351</v>
          </cell>
          <cell r="L4214">
            <v>5351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678</v>
          </cell>
          <cell r="T4214">
            <v>678</v>
          </cell>
          <cell r="U4214">
            <v>0</v>
          </cell>
          <cell r="V4214">
            <v>0</v>
          </cell>
          <cell r="W4214">
            <v>0</v>
          </cell>
        </row>
        <row r="4215">
          <cell r="A4215" t="str">
            <v>450340</v>
          </cell>
          <cell r="B4215" t="str">
            <v>1254</v>
          </cell>
          <cell r="C4215" t="str">
            <v>12</v>
          </cell>
          <cell r="D4215" t="str">
            <v>33</v>
          </cell>
          <cell r="E4215">
            <v>5</v>
          </cell>
          <cell r="G4215">
            <v>800</v>
          </cell>
          <cell r="H4215">
            <v>800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597</v>
          </cell>
          <cell r="T4215">
            <v>597</v>
          </cell>
          <cell r="U4215">
            <v>0</v>
          </cell>
          <cell r="V4215">
            <v>0</v>
          </cell>
          <cell r="W4215">
            <v>0</v>
          </cell>
        </row>
        <row r="4216">
          <cell r="A4216" t="str">
            <v>450340</v>
          </cell>
          <cell r="B4216" t="str">
            <v>1254</v>
          </cell>
          <cell r="C4216" t="str">
            <v>12</v>
          </cell>
          <cell r="D4216" t="str">
            <v>33</v>
          </cell>
          <cell r="E4216">
            <v>9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42561</v>
          </cell>
          <cell r="L4216">
            <v>42561</v>
          </cell>
          <cell r="M4216">
            <v>0</v>
          </cell>
          <cell r="N4216">
            <v>0</v>
          </cell>
          <cell r="O4216">
            <v>14022</v>
          </cell>
          <cell r="P4216">
            <v>14022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</row>
        <row r="4217">
          <cell r="A4217" t="str">
            <v>450340</v>
          </cell>
          <cell r="B4217" t="str">
            <v>1254</v>
          </cell>
          <cell r="C4217" t="str">
            <v>12</v>
          </cell>
          <cell r="D4217" t="str">
            <v>33</v>
          </cell>
          <cell r="E4217">
            <v>13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</row>
        <row r="4218">
          <cell r="A4218" t="str">
            <v>450340</v>
          </cell>
          <cell r="B4218" t="str">
            <v>1254</v>
          </cell>
          <cell r="C4218" t="str">
            <v>12</v>
          </cell>
          <cell r="D4218" t="str">
            <v>33</v>
          </cell>
          <cell r="E4218">
            <v>17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1568</v>
          </cell>
          <cell r="P4218">
            <v>1568</v>
          </cell>
          <cell r="Q4218">
            <v>0</v>
          </cell>
          <cell r="R4218">
            <v>0</v>
          </cell>
          <cell r="S4218">
            <v>2986</v>
          </cell>
          <cell r="T4218">
            <v>2986</v>
          </cell>
          <cell r="U4218">
            <v>0</v>
          </cell>
          <cell r="V4218">
            <v>0</v>
          </cell>
          <cell r="W4218">
            <v>0</v>
          </cell>
        </row>
        <row r="4219">
          <cell r="A4219" t="str">
            <v>450340</v>
          </cell>
          <cell r="B4219" t="str">
            <v>1254</v>
          </cell>
          <cell r="C4219" t="str">
            <v>12</v>
          </cell>
          <cell r="D4219" t="str">
            <v>33</v>
          </cell>
          <cell r="E4219">
            <v>21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8043</v>
          </cell>
          <cell r="P4219">
            <v>8043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</row>
        <row r="4220">
          <cell r="A4220" t="str">
            <v>450340</v>
          </cell>
          <cell r="B4220" t="str">
            <v>1254</v>
          </cell>
          <cell r="C4220" t="str">
            <v>12</v>
          </cell>
          <cell r="D4220" t="str">
            <v>33</v>
          </cell>
          <cell r="E4220">
            <v>25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3865</v>
          </cell>
          <cell r="P4220">
            <v>3080</v>
          </cell>
          <cell r="Q4220">
            <v>0</v>
          </cell>
          <cell r="R4220">
            <v>-785</v>
          </cell>
          <cell r="S4220">
            <v>16497</v>
          </cell>
          <cell r="T4220">
            <v>7870</v>
          </cell>
          <cell r="U4220">
            <v>8627</v>
          </cell>
          <cell r="V4220">
            <v>0</v>
          </cell>
          <cell r="W4220">
            <v>0</v>
          </cell>
        </row>
        <row r="4221">
          <cell r="A4221" t="str">
            <v>450340</v>
          </cell>
          <cell r="B4221" t="str">
            <v>1254</v>
          </cell>
          <cell r="C4221" t="str">
            <v>12</v>
          </cell>
          <cell r="D4221" t="str">
            <v>33</v>
          </cell>
          <cell r="E4221">
            <v>29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130486</v>
          </cell>
          <cell r="L4221">
            <v>120736</v>
          </cell>
          <cell r="M4221">
            <v>8965</v>
          </cell>
          <cell r="N4221">
            <v>-785</v>
          </cell>
          <cell r="O4221">
            <v>68050</v>
          </cell>
          <cell r="P4221">
            <v>68050</v>
          </cell>
          <cell r="Q4221">
            <v>0</v>
          </cell>
          <cell r="R4221">
            <v>0</v>
          </cell>
          <cell r="S4221">
            <v>26269</v>
          </cell>
          <cell r="T4221">
            <v>26269</v>
          </cell>
          <cell r="U4221">
            <v>0</v>
          </cell>
          <cell r="V4221">
            <v>0</v>
          </cell>
          <cell r="W4221">
            <v>0</v>
          </cell>
        </row>
        <row r="4222">
          <cell r="A4222" t="str">
            <v>450340</v>
          </cell>
          <cell r="B4222" t="str">
            <v>1254</v>
          </cell>
          <cell r="C4222" t="str">
            <v>12</v>
          </cell>
          <cell r="D4222" t="str">
            <v>33</v>
          </cell>
          <cell r="E4222">
            <v>33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94319</v>
          </cell>
          <cell r="L4222">
            <v>94319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</row>
        <row r="4223">
          <cell r="A4223" t="str">
            <v>450340</v>
          </cell>
          <cell r="B4223" t="str">
            <v>1254</v>
          </cell>
          <cell r="C4223" t="str">
            <v>12</v>
          </cell>
          <cell r="D4223" t="str">
            <v>33</v>
          </cell>
          <cell r="E4223">
            <v>37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1325</v>
          </cell>
          <cell r="P4223">
            <v>1325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</row>
        <row r="4224">
          <cell r="A4224" t="str">
            <v>450340</v>
          </cell>
          <cell r="B4224" t="str">
            <v>1254</v>
          </cell>
          <cell r="C4224" t="str">
            <v>12</v>
          </cell>
          <cell r="D4224" t="str">
            <v>34</v>
          </cell>
          <cell r="E4224">
            <v>0</v>
          </cell>
          <cell r="G4224">
            <v>11</v>
          </cell>
          <cell r="H4224">
            <v>6438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585</v>
          </cell>
          <cell r="O4224">
            <v>6438</v>
          </cell>
          <cell r="P4224">
            <v>0</v>
          </cell>
          <cell r="Q4224">
            <v>1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</row>
        <row r="4225">
          <cell r="A4225" t="str">
            <v>450340</v>
          </cell>
          <cell r="B4225" t="str">
            <v>1254</v>
          </cell>
          <cell r="C4225" t="str">
            <v>12</v>
          </cell>
          <cell r="D4225" t="str">
            <v>34</v>
          </cell>
          <cell r="E4225">
            <v>0</v>
          </cell>
          <cell r="G4225">
            <v>12</v>
          </cell>
          <cell r="H4225">
            <v>4494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420</v>
          </cell>
          <cell r="O4225">
            <v>4494</v>
          </cell>
          <cell r="P4225">
            <v>0</v>
          </cell>
          <cell r="Q4225">
            <v>1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</row>
        <row r="4226">
          <cell r="A4226" t="str">
            <v>450340</v>
          </cell>
          <cell r="B4226" t="str">
            <v>1254</v>
          </cell>
          <cell r="C4226" t="str">
            <v>12</v>
          </cell>
          <cell r="D4226" t="str">
            <v>34</v>
          </cell>
          <cell r="E4226">
            <v>0</v>
          </cell>
          <cell r="G4226">
            <v>15</v>
          </cell>
          <cell r="H4226">
            <v>10932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1005</v>
          </cell>
          <cell r="O4226">
            <v>10932</v>
          </cell>
          <cell r="P4226">
            <v>0</v>
          </cell>
          <cell r="Q4226">
            <v>2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</row>
        <row r="4227">
          <cell r="A4227" t="str">
            <v>450340</v>
          </cell>
          <cell r="B4227" t="str">
            <v>1254</v>
          </cell>
          <cell r="C4227" t="str">
            <v>12</v>
          </cell>
          <cell r="D4227" t="str">
            <v>34</v>
          </cell>
          <cell r="E4227">
            <v>0</v>
          </cell>
          <cell r="G4227">
            <v>69</v>
          </cell>
          <cell r="H4227">
            <v>4594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350</v>
          </cell>
          <cell r="O4227">
            <v>4594</v>
          </cell>
          <cell r="P4227">
            <v>1236</v>
          </cell>
          <cell r="Q4227">
            <v>1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</row>
        <row r="4228">
          <cell r="A4228" t="str">
            <v>450340</v>
          </cell>
          <cell r="B4228" t="str">
            <v>1254</v>
          </cell>
          <cell r="C4228" t="str">
            <v>12</v>
          </cell>
          <cell r="D4228" t="str">
            <v>34</v>
          </cell>
          <cell r="E4228">
            <v>0</v>
          </cell>
          <cell r="G4228">
            <v>70</v>
          </cell>
          <cell r="H4228">
            <v>19437</v>
          </cell>
          <cell r="I4228">
            <v>0</v>
          </cell>
          <cell r="J4228">
            <v>0</v>
          </cell>
          <cell r="K4228">
            <v>3165</v>
          </cell>
          <cell r="L4228">
            <v>0</v>
          </cell>
          <cell r="M4228">
            <v>0</v>
          </cell>
          <cell r="N4228">
            <v>1538</v>
          </cell>
          <cell r="O4228">
            <v>22602</v>
          </cell>
          <cell r="P4228">
            <v>826</v>
          </cell>
          <cell r="Q4228">
            <v>6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</row>
        <row r="4229">
          <cell r="A4229" t="str">
            <v>450340</v>
          </cell>
          <cell r="B4229" t="str">
            <v>1254</v>
          </cell>
          <cell r="C4229" t="str">
            <v>12</v>
          </cell>
          <cell r="D4229" t="str">
            <v>34</v>
          </cell>
          <cell r="E4229">
            <v>0</v>
          </cell>
          <cell r="G4229">
            <v>71</v>
          </cell>
          <cell r="H4229">
            <v>29426</v>
          </cell>
          <cell r="I4229">
            <v>0</v>
          </cell>
          <cell r="J4229">
            <v>0</v>
          </cell>
          <cell r="K4229">
            <v>3169</v>
          </cell>
          <cell r="L4229">
            <v>0</v>
          </cell>
          <cell r="M4229">
            <v>0</v>
          </cell>
          <cell r="N4229">
            <v>2295</v>
          </cell>
          <cell r="O4229">
            <v>32595</v>
          </cell>
          <cell r="P4229">
            <v>896</v>
          </cell>
          <cell r="Q4229">
            <v>10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</row>
        <row r="4230">
          <cell r="A4230" t="str">
            <v>450340</v>
          </cell>
          <cell r="B4230" t="str">
            <v>1254</v>
          </cell>
          <cell r="C4230" t="str">
            <v>12</v>
          </cell>
          <cell r="D4230" t="str">
            <v>34</v>
          </cell>
          <cell r="E4230">
            <v>0</v>
          </cell>
          <cell r="G4230">
            <v>73</v>
          </cell>
          <cell r="H4230">
            <v>68767</v>
          </cell>
          <cell r="I4230">
            <v>0</v>
          </cell>
          <cell r="J4230">
            <v>4014</v>
          </cell>
          <cell r="K4230">
            <v>0</v>
          </cell>
          <cell r="L4230">
            <v>0</v>
          </cell>
          <cell r="M4230">
            <v>0</v>
          </cell>
          <cell r="N4230">
            <v>5119</v>
          </cell>
          <cell r="O4230">
            <v>72781</v>
          </cell>
          <cell r="P4230">
            <v>3849</v>
          </cell>
          <cell r="Q4230">
            <v>31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</row>
        <row r="4231">
          <cell r="A4231" t="str">
            <v>450340</v>
          </cell>
          <cell r="B4231" t="str">
            <v>1254</v>
          </cell>
          <cell r="C4231" t="str">
            <v>12</v>
          </cell>
          <cell r="D4231" t="str">
            <v>34</v>
          </cell>
          <cell r="E4231">
            <v>0</v>
          </cell>
          <cell r="G4231">
            <v>74</v>
          </cell>
          <cell r="H4231">
            <v>38717</v>
          </cell>
          <cell r="I4231">
            <v>0</v>
          </cell>
          <cell r="J4231">
            <v>152</v>
          </cell>
          <cell r="K4231">
            <v>0</v>
          </cell>
          <cell r="L4231">
            <v>0</v>
          </cell>
          <cell r="M4231">
            <v>0</v>
          </cell>
          <cell r="N4231">
            <v>3050</v>
          </cell>
          <cell r="O4231">
            <v>38869</v>
          </cell>
          <cell r="P4231">
            <v>2156</v>
          </cell>
          <cell r="Q4231">
            <v>26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</row>
        <row r="4232">
          <cell r="A4232" t="str">
            <v>450340</v>
          </cell>
          <cell r="B4232" t="str">
            <v>1254</v>
          </cell>
          <cell r="C4232" t="str">
            <v>12</v>
          </cell>
          <cell r="D4232" t="str">
            <v>34</v>
          </cell>
          <cell r="E4232">
            <v>0</v>
          </cell>
          <cell r="G4232">
            <v>75</v>
          </cell>
          <cell r="H4232">
            <v>10111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721</v>
          </cell>
          <cell r="O4232">
            <v>10111</v>
          </cell>
          <cell r="P4232">
            <v>499</v>
          </cell>
          <cell r="Q4232">
            <v>10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</row>
        <row r="4233">
          <cell r="A4233" t="str">
            <v>450340</v>
          </cell>
          <cell r="B4233" t="str">
            <v>1254</v>
          </cell>
          <cell r="C4233" t="str">
            <v>12</v>
          </cell>
          <cell r="D4233" t="str">
            <v>34</v>
          </cell>
          <cell r="E4233">
            <v>0</v>
          </cell>
          <cell r="G4233">
            <v>76</v>
          </cell>
          <cell r="H4233">
            <v>4127</v>
          </cell>
          <cell r="I4233">
            <v>0</v>
          </cell>
          <cell r="J4233">
            <v>0</v>
          </cell>
          <cell r="K4233">
            <v>1936</v>
          </cell>
          <cell r="L4233">
            <v>0</v>
          </cell>
          <cell r="M4233">
            <v>0</v>
          </cell>
          <cell r="N4233">
            <v>358</v>
          </cell>
          <cell r="O4233">
            <v>6063</v>
          </cell>
          <cell r="P4233">
            <v>1102</v>
          </cell>
          <cell r="Q4233">
            <v>1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</row>
        <row r="4234">
          <cell r="A4234" t="str">
            <v>450340</v>
          </cell>
          <cell r="B4234" t="str">
            <v>1254</v>
          </cell>
          <cell r="C4234" t="str">
            <v>12</v>
          </cell>
          <cell r="D4234" t="str">
            <v>34</v>
          </cell>
          <cell r="E4234">
            <v>0</v>
          </cell>
          <cell r="G4234">
            <v>83</v>
          </cell>
          <cell r="H4234">
            <v>175179</v>
          </cell>
          <cell r="I4234">
            <v>0</v>
          </cell>
          <cell r="J4234">
            <v>4166</v>
          </cell>
          <cell r="K4234">
            <v>8270</v>
          </cell>
          <cell r="L4234">
            <v>0</v>
          </cell>
          <cell r="M4234">
            <v>0</v>
          </cell>
          <cell r="N4234">
            <v>13431</v>
          </cell>
          <cell r="O4234">
            <v>187615</v>
          </cell>
          <cell r="P4234">
            <v>10564</v>
          </cell>
          <cell r="Q4234">
            <v>85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</row>
        <row r="4235">
          <cell r="A4235" t="str">
            <v>450340</v>
          </cell>
          <cell r="B4235" t="str">
            <v>1254</v>
          </cell>
          <cell r="C4235" t="str">
            <v>12</v>
          </cell>
          <cell r="D4235" t="str">
            <v>34</v>
          </cell>
          <cell r="E4235">
            <v>0</v>
          </cell>
          <cell r="G4235">
            <v>94</v>
          </cell>
          <cell r="H4235">
            <v>1384</v>
          </cell>
          <cell r="I4235">
            <v>0</v>
          </cell>
          <cell r="J4235">
            <v>0</v>
          </cell>
          <cell r="K4235">
            <v>0</v>
          </cell>
          <cell r="L4235">
            <v>23</v>
          </cell>
          <cell r="M4235">
            <v>0</v>
          </cell>
          <cell r="N4235">
            <v>109</v>
          </cell>
          <cell r="O4235">
            <v>1407</v>
          </cell>
          <cell r="P4235">
            <v>0</v>
          </cell>
          <cell r="Q4235">
            <v>1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</row>
        <row r="4236">
          <cell r="A4236" t="str">
            <v>450340</v>
          </cell>
          <cell r="B4236" t="str">
            <v>1254</v>
          </cell>
          <cell r="C4236" t="str">
            <v>12</v>
          </cell>
          <cell r="D4236" t="str">
            <v>34</v>
          </cell>
          <cell r="E4236">
            <v>0</v>
          </cell>
          <cell r="G4236">
            <v>95</v>
          </cell>
          <cell r="H4236">
            <v>1652</v>
          </cell>
          <cell r="I4236">
            <v>0</v>
          </cell>
          <cell r="J4236">
            <v>0</v>
          </cell>
          <cell r="K4236">
            <v>0</v>
          </cell>
          <cell r="L4236">
            <v>35</v>
          </cell>
          <cell r="M4236">
            <v>0</v>
          </cell>
          <cell r="N4236">
            <v>131</v>
          </cell>
          <cell r="O4236">
            <v>1687</v>
          </cell>
          <cell r="P4236">
            <v>0</v>
          </cell>
          <cell r="Q4236">
            <v>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</row>
        <row r="4237">
          <cell r="A4237" t="str">
            <v>450340</v>
          </cell>
          <cell r="B4237" t="str">
            <v>1254</v>
          </cell>
          <cell r="C4237" t="str">
            <v>12</v>
          </cell>
          <cell r="D4237" t="str">
            <v>34</v>
          </cell>
          <cell r="E4237">
            <v>0</v>
          </cell>
          <cell r="G4237">
            <v>105</v>
          </cell>
          <cell r="H4237">
            <v>3036</v>
          </cell>
          <cell r="I4237">
            <v>0</v>
          </cell>
          <cell r="J4237">
            <v>0</v>
          </cell>
          <cell r="K4237">
            <v>0</v>
          </cell>
          <cell r="L4237">
            <v>58</v>
          </cell>
          <cell r="M4237">
            <v>0</v>
          </cell>
          <cell r="N4237">
            <v>240</v>
          </cell>
          <cell r="O4237">
            <v>3094</v>
          </cell>
          <cell r="P4237">
            <v>0</v>
          </cell>
          <cell r="Q4237">
            <v>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</row>
        <row r="4238">
          <cell r="A4238" t="str">
            <v>450340</v>
          </cell>
          <cell r="B4238" t="str">
            <v>1254</v>
          </cell>
          <cell r="C4238" t="str">
            <v>12</v>
          </cell>
          <cell r="D4238" t="str">
            <v>34</v>
          </cell>
          <cell r="E4238">
            <v>0</v>
          </cell>
          <cell r="G4238">
            <v>158</v>
          </cell>
          <cell r="H4238">
            <v>362762</v>
          </cell>
          <cell r="I4238">
            <v>11450</v>
          </cell>
          <cell r="J4238">
            <v>4480</v>
          </cell>
          <cell r="K4238">
            <v>23888</v>
          </cell>
          <cell r="L4238">
            <v>659</v>
          </cell>
          <cell r="M4238">
            <v>0</v>
          </cell>
          <cell r="N4238">
            <v>25658</v>
          </cell>
          <cell r="O4238">
            <v>403239</v>
          </cell>
          <cell r="P4238">
            <v>28796</v>
          </cell>
          <cell r="Q4238">
            <v>271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</row>
        <row r="4239">
          <cell r="A4239" t="str">
            <v>450340</v>
          </cell>
          <cell r="B4239" t="str">
            <v>1254</v>
          </cell>
          <cell r="C4239" t="str">
            <v>12</v>
          </cell>
          <cell r="D4239" t="str">
            <v>34</v>
          </cell>
          <cell r="E4239">
            <v>0</v>
          </cell>
          <cell r="G4239">
            <v>132</v>
          </cell>
          <cell r="H4239">
            <v>39567</v>
          </cell>
          <cell r="I4239">
            <v>4602</v>
          </cell>
          <cell r="J4239">
            <v>314</v>
          </cell>
          <cell r="K4239">
            <v>5634</v>
          </cell>
          <cell r="L4239">
            <v>138</v>
          </cell>
          <cell r="M4239">
            <v>0</v>
          </cell>
          <cell r="N4239">
            <v>3564</v>
          </cell>
          <cell r="O4239">
            <v>50255</v>
          </cell>
          <cell r="P4239">
            <v>6466</v>
          </cell>
          <cell r="Q4239">
            <v>13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</row>
        <row r="4240">
          <cell r="A4240" t="str">
            <v>450340</v>
          </cell>
          <cell r="B4240" t="str">
            <v>1254</v>
          </cell>
          <cell r="C4240" t="str">
            <v>12</v>
          </cell>
          <cell r="D4240" t="str">
            <v>34</v>
          </cell>
          <cell r="E4240">
            <v>0</v>
          </cell>
          <cell r="G4240">
            <v>133</v>
          </cell>
          <cell r="H4240">
            <v>68564</v>
          </cell>
          <cell r="I4240">
            <v>6848</v>
          </cell>
          <cell r="J4240">
            <v>0</v>
          </cell>
          <cell r="K4240">
            <v>9984</v>
          </cell>
          <cell r="L4240">
            <v>463</v>
          </cell>
          <cell r="M4240">
            <v>0</v>
          </cell>
          <cell r="N4240">
            <v>6336</v>
          </cell>
          <cell r="O4240">
            <v>85859</v>
          </cell>
          <cell r="P4240">
            <v>11495</v>
          </cell>
          <cell r="Q4240">
            <v>45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</row>
        <row r="4241">
          <cell r="A4241" t="str">
            <v>450340</v>
          </cell>
          <cell r="B4241" t="str">
            <v>1254</v>
          </cell>
          <cell r="C4241" t="str">
            <v>12</v>
          </cell>
          <cell r="D4241" t="str">
            <v>34</v>
          </cell>
          <cell r="E4241">
            <v>0</v>
          </cell>
          <cell r="G4241">
            <v>134</v>
          </cell>
          <cell r="H4241">
            <v>108131</v>
          </cell>
          <cell r="I4241">
            <v>11450</v>
          </cell>
          <cell r="J4241">
            <v>314</v>
          </cell>
          <cell r="K4241">
            <v>15618</v>
          </cell>
          <cell r="L4241">
            <v>601</v>
          </cell>
          <cell r="M4241">
            <v>0</v>
          </cell>
          <cell r="N4241">
            <v>9900</v>
          </cell>
          <cell r="O4241">
            <v>136114</v>
          </cell>
          <cell r="P4241">
            <v>17961</v>
          </cell>
          <cell r="Q4241">
            <v>58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</row>
        <row r="4242">
          <cell r="A4242" t="str">
            <v>450340</v>
          </cell>
          <cell r="B4242" t="str">
            <v>1254</v>
          </cell>
          <cell r="C4242" t="str">
            <v>12</v>
          </cell>
          <cell r="D4242" t="str">
            <v>34</v>
          </cell>
          <cell r="E4242">
            <v>0</v>
          </cell>
          <cell r="G4242">
            <v>147</v>
          </cell>
          <cell r="H4242">
            <v>12704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1082</v>
          </cell>
          <cell r="O4242">
            <v>12704</v>
          </cell>
          <cell r="P4242">
            <v>192</v>
          </cell>
          <cell r="Q4242">
            <v>14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</row>
        <row r="4243">
          <cell r="A4243" t="str">
            <v>450340</v>
          </cell>
          <cell r="B4243" t="str">
            <v>1254</v>
          </cell>
          <cell r="C4243" t="str">
            <v>12</v>
          </cell>
          <cell r="D4243" t="str">
            <v>34</v>
          </cell>
          <cell r="E4243">
            <v>0</v>
          </cell>
          <cell r="G4243">
            <v>149</v>
          </cell>
          <cell r="H4243">
            <v>12704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1082</v>
          </cell>
          <cell r="O4243">
            <v>12704</v>
          </cell>
          <cell r="P4243">
            <v>192</v>
          </cell>
          <cell r="Q4243">
            <v>14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</row>
        <row r="4244">
          <cell r="A4244" t="str">
            <v>450340</v>
          </cell>
          <cell r="B4244" t="str">
            <v>1254</v>
          </cell>
          <cell r="C4244" t="str">
            <v>12</v>
          </cell>
          <cell r="D4244" t="str">
            <v>34</v>
          </cell>
          <cell r="E4244">
            <v>0</v>
          </cell>
          <cell r="G4244">
            <v>150</v>
          </cell>
          <cell r="H4244">
            <v>12704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1082</v>
          </cell>
          <cell r="O4244">
            <v>12704</v>
          </cell>
          <cell r="P4244">
            <v>192</v>
          </cell>
          <cell r="Q4244">
            <v>14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</row>
        <row r="4245">
          <cell r="A4245" t="str">
            <v>450340</v>
          </cell>
          <cell r="B4245" t="str">
            <v>1254</v>
          </cell>
          <cell r="C4245" t="str">
            <v>12</v>
          </cell>
          <cell r="D4245" t="str">
            <v>34</v>
          </cell>
          <cell r="E4245">
            <v>0</v>
          </cell>
          <cell r="G4245">
            <v>151</v>
          </cell>
          <cell r="H4245">
            <v>309982</v>
          </cell>
          <cell r="I4245">
            <v>11450</v>
          </cell>
          <cell r="J4245">
            <v>4480</v>
          </cell>
          <cell r="K4245">
            <v>23888</v>
          </cell>
          <cell r="L4245">
            <v>659</v>
          </cell>
          <cell r="M4245">
            <v>0</v>
          </cell>
          <cell r="N4245">
            <v>25658</v>
          </cell>
          <cell r="O4245">
            <v>350459</v>
          </cell>
          <cell r="P4245">
            <v>28717</v>
          </cell>
          <cell r="Q4245">
            <v>161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</row>
        <row r="4246">
          <cell r="A4246" t="str">
            <v>450340</v>
          </cell>
          <cell r="B4246" t="str">
            <v>1254</v>
          </cell>
          <cell r="C4246" t="str">
            <v>12</v>
          </cell>
          <cell r="D4246" t="str">
            <v>34</v>
          </cell>
          <cell r="E4246">
            <v>0</v>
          </cell>
          <cell r="G4246">
            <v>156</v>
          </cell>
          <cell r="H4246">
            <v>52780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52780</v>
          </cell>
          <cell r="P4246">
            <v>79</v>
          </cell>
          <cell r="Q4246">
            <v>110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</row>
        <row r="4247">
          <cell r="A4247" t="str">
            <v>450340</v>
          </cell>
          <cell r="B4247" t="str">
            <v>1254</v>
          </cell>
          <cell r="C4247" t="str">
            <v>12</v>
          </cell>
          <cell r="D4247" t="str">
            <v>34</v>
          </cell>
          <cell r="E4247">
            <v>0</v>
          </cell>
          <cell r="G4247">
            <v>157</v>
          </cell>
          <cell r="H4247">
            <v>52780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52780</v>
          </cell>
          <cell r="P4247">
            <v>79</v>
          </cell>
          <cell r="Q4247">
            <v>110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</row>
        <row r="4248">
          <cell r="A4248" t="str">
            <v>450340</v>
          </cell>
          <cell r="B4248" t="str">
            <v>1254</v>
          </cell>
          <cell r="C4248" t="str">
            <v>12</v>
          </cell>
          <cell r="D4248" t="str">
            <v>01</v>
          </cell>
          <cell r="E4248">
            <v>1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5459</v>
          </cell>
          <cell r="L4248">
            <v>4576</v>
          </cell>
          <cell r="M4248">
            <v>1964</v>
          </cell>
          <cell r="N4248">
            <v>888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7423</v>
          </cell>
          <cell r="T4248">
            <v>5464</v>
          </cell>
          <cell r="U4248">
            <v>0</v>
          </cell>
          <cell r="V4248">
            <v>0</v>
          </cell>
          <cell r="W4248">
            <v>0</v>
          </cell>
        </row>
        <row r="4249">
          <cell r="A4249" t="str">
            <v>450340</v>
          </cell>
          <cell r="B4249" t="str">
            <v>1254</v>
          </cell>
          <cell r="C4249" t="str">
            <v>12</v>
          </cell>
          <cell r="D4249" t="str">
            <v>01</v>
          </cell>
          <cell r="E4249">
            <v>8</v>
          </cell>
          <cell r="G4249">
            <v>7994341</v>
          </cell>
          <cell r="H4249">
            <v>5930340</v>
          </cell>
          <cell r="I4249">
            <v>99163</v>
          </cell>
          <cell r="J4249">
            <v>75407</v>
          </cell>
          <cell r="K4249">
            <v>34979</v>
          </cell>
          <cell r="L4249">
            <v>75567</v>
          </cell>
          <cell r="M4249">
            <v>0</v>
          </cell>
          <cell r="N4249">
            <v>0</v>
          </cell>
          <cell r="O4249">
            <v>277383</v>
          </cell>
          <cell r="P4249">
            <v>670768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</row>
        <row r="4250">
          <cell r="A4250" t="str">
            <v>450340</v>
          </cell>
          <cell r="B4250" t="str">
            <v>1254</v>
          </cell>
          <cell r="C4250" t="str">
            <v>12</v>
          </cell>
          <cell r="D4250" t="str">
            <v>01</v>
          </cell>
          <cell r="E4250">
            <v>15</v>
          </cell>
          <cell r="G4250">
            <v>0</v>
          </cell>
          <cell r="H4250">
            <v>0</v>
          </cell>
          <cell r="I4250">
            <v>8405866</v>
          </cell>
          <cell r="J4250">
            <v>6752082</v>
          </cell>
          <cell r="K4250">
            <v>126848</v>
          </cell>
          <cell r="L4250">
            <v>107946</v>
          </cell>
          <cell r="M4250">
            <v>0</v>
          </cell>
          <cell r="N4250">
            <v>0</v>
          </cell>
          <cell r="O4250">
            <v>108354</v>
          </cell>
          <cell r="P4250">
            <v>81468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</row>
        <row r="4251">
          <cell r="A4251" t="str">
            <v>450340</v>
          </cell>
          <cell r="B4251" t="str">
            <v>1254</v>
          </cell>
          <cell r="C4251" t="str">
            <v>12</v>
          </cell>
          <cell r="D4251" t="str">
            <v>01</v>
          </cell>
          <cell r="E4251">
            <v>22</v>
          </cell>
          <cell r="G4251">
            <v>0</v>
          </cell>
          <cell r="H4251">
            <v>0</v>
          </cell>
          <cell r="I4251">
            <v>235202</v>
          </cell>
          <cell r="J4251">
            <v>189414</v>
          </cell>
          <cell r="K4251">
            <v>657156</v>
          </cell>
          <cell r="L4251">
            <v>2580879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</row>
        <row r="4252">
          <cell r="A4252" t="str">
            <v>450340</v>
          </cell>
          <cell r="B4252" t="str">
            <v>1254</v>
          </cell>
          <cell r="C4252" t="str">
            <v>12</v>
          </cell>
          <cell r="D4252" t="str">
            <v>01</v>
          </cell>
          <cell r="E4252">
            <v>29</v>
          </cell>
          <cell r="G4252">
            <v>657156</v>
          </cell>
          <cell r="H4252">
            <v>2580879</v>
          </cell>
          <cell r="I4252">
            <v>9305647</v>
          </cell>
          <cell r="J4252">
            <v>9527839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</row>
        <row r="4253">
          <cell r="A4253" t="str">
            <v>450340</v>
          </cell>
          <cell r="B4253" t="str">
            <v>1254</v>
          </cell>
          <cell r="C4253" t="str">
            <v>12</v>
          </cell>
          <cell r="D4253" t="str">
            <v>01</v>
          </cell>
          <cell r="E4253">
            <v>36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42687</v>
          </cell>
          <cell r="L4253">
            <v>46283</v>
          </cell>
          <cell r="M4253">
            <v>28889</v>
          </cell>
          <cell r="N4253">
            <v>32069</v>
          </cell>
          <cell r="O4253">
            <v>303</v>
          </cell>
          <cell r="P4253">
            <v>3163</v>
          </cell>
          <cell r="Q4253">
            <v>17997</v>
          </cell>
          <cell r="R4253">
            <v>32400</v>
          </cell>
          <cell r="S4253">
            <v>13184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</row>
        <row r="4254">
          <cell r="A4254" t="str">
            <v>450340</v>
          </cell>
          <cell r="B4254" t="str">
            <v>1254</v>
          </cell>
          <cell r="C4254" t="str">
            <v>12</v>
          </cell>
          <cell r="D4254" t="str">
            <v>01</v>
          </cell>
          <cell r="E4254">
            <v>43</v>
          </cell>
          <cell r="G4254">
            <v>0</v>
          </cell>
          <cell r="H4254">
            <v>11363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89876</v>
          </cell>
          <cell r="P4254">
            <v>113915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</row>
        <row r="4255">
          <cell r="A4255" t="str">
            <v>450340</v>
          </cell>
          <cell r="B4255" t="str">
            <v>1254</v>
          </cell>
          <cell r="C4255" t="str">
            <v>12</v>
          </cell>
          <cell r="D4255" t="str">
            <v>01</v>
          </cell>
          <cell r="E4255">
            <v>50</v>
          </cell>
          <cell r="G4255">
            <v>0</v>
          </cell>
          <cell r="H4255">
            <v>0</v>
          </cell>
          <cell r="I4255">
            <v>60</v>
          </cell>
          <cell r="J4255">
            <v>303</v>
          </cell>
          <cell r="K4255">
            <v>253283</v>
          </cell>
          <cell r="L4255">
            <v>155713</v>
          </cell>
          <cell r="M4255">
            <v>0</v>
          </cell>
          <cell r="N4255">
            <v>0</v>
          </cell>
          <cell r="O4255">
            <v>11034</v>
          </cell>
          <cell r="P4255">
            <v>12788</v>
          </cell>
          <cell r="Q4255">
            <v>264377</v>
          </cell>
          <cell r="R4255">
            <v>168804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</row>
        <row r="4256">
          <cell r="A4256" t="str">
            <v>450340</v>
          </cell>
          <cell r="B4256" t="str">
            <v>1254</v>
          </cell>
          <cell r="C4256" t="str">
            <v>12</v>
          </cell>
          <cell r="D4256" t="str">
            <v>01</v>
          </cell>
          <cell r="E4256">
            <v>57</v>
          </cell>
          <cell r="G4256">
            <v>15475</v>
          </cell>
          <cell r="H4256">
            <v>18253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15475</v>
          </cell>
          <cell r="N4256">
            <v>18253</v>
          </cell>
          <cell r="O4256">
            <v>369728</v>
          </cell>
          <cell r="P4256">
            <v>300972</v>
          </cell>
          <cell r="Q4256">
            <v>9675375</v>
          </cell>
          <cell r="R4256">
            <v>9828811</v>
          </cell>
          <cell r="S4256">
            <v>598688</v>
          </cell>
          <cell r="T4256">
            <v>598688</v>
          </cell>
          <cell r="U4256">
            <v>0</v>
          </cell>
          <cell r="V4256">
            <v>0</v>
          </cell>
          <cell r="W4256">
            <v>0</v>
          </cell>
        </row>
        <row r="4257">
          <cell r="A4257" t="str">
            <v>450340</v>
          </cell>
          <cell r="B4257" t="str">
            <v>1254</v>
          </cell>
          <cell r="C4257" t="str">
            <v>12</v>
          </cell>
          <cell r="D4257" t="str">
            <v>01</v>
          </cell>
          <cell r="E4257">
            <v>64</v>
          </cell>
          <cell r="G4257">
            <v>7327374</v>
          </cell>
          <cell r="H4257">
            <v>7464991</v>
          </cell>
          <cell r="I4257">
            <v>0</v>
          </cell>
          <cell r="J4257">
            <v>0</v>
          </cell>
          <cell r="K4257">
            <v>7926062</v>
          </cell>
          <cell r="L4257">
            <v>8063679</v>
          </cell>
          <cell r="M4257">
            <v>72997</v>
          </cell>
          <cell r="N4257">
            <v>9706</v>
          </cell>
          <cell r="O4257">
            <v>72997</v>
          </cell>
          <cell r="P4257">
            <v>9706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</row>
        <row r="4258">
          <cell r="A4258" t="str">
            <v>450340</v>
          </cell>
          <cell r="B4258" t="str">
            <v>1254</v>
          </cell>
          <cell r="C4258" t="str">
            <v>12</v>
          </cell>
          <cell r="D4258" t="str">
            <v>01</v>
          </cell>
          <cell r="E4258">
            <v>71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72997</v>
          </cell>
          <cell r="N4258">
            <v>9706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</row>
        <row r="4259">
          <cell r="A4259" t="str">
            <v>450340</v>
          </cell>
          <cell r="B4259" t="str">
            <v>1254</v>
          </cell>
          <cell r="C4259" t="str">
            <v>12</v>
          </cell>
          <cell r="D4259" t="str">
            <v>01</v>
          </cell>
          <cell r="E4259">
            <v>78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72997</v>
          </cell>
          <cell r="P4259">
            <v>9706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</row>
        <row r="4260">
          <cell r="A4260" t="str">
            <v>450340</v>
          </cell>
          <cell r="B4260" t="str">
            <v>1254</v>
          </cell>
          <cell r="C4260" t="str">
            <v>12</v>
          </cell>
          <cell r="D4260" t="str">
            <v>01</v>
          </cell>
          <cell r="E4260">
            <v>85</v>
          </cell>
          <cell r="G4260">
            <v>0</v>
          </cell>
          <cell r="H4260">
            <v>0</v>
          </cell>
          <cell r="I4260">
            <v>145840</v>
          </cell>
          <cell r="J4260">
            <v>99752</v>
          </cell>
          <cell r="K4260">
            <v>0</v>
          </cell>
          <cell r="L4260">
            <v>0</v>
          </cell>
          <cell r="M4260">
            <v>941794</v>
          </cell>
          <cell r="N4260">
            <v>910580</v>
          </cell>
          <cell r="O4260">
            <v>1087634</v>
          </cell>
          <cell r="P4260">
            <v>1010332</v>
          </cell>
          <cell r="Q4260">
            <v>0</v>
          </cell>
          <cell r="R4260">
            <v>0</v>
          </cell>
          <cell r="S4260">
            <v>216136</v>
          </cell>
          <cell r="T4260">
            <v>151092</v>
          </cell>
          <cell r="U4260">
            <v>0</v>
          </cell>
          <cell r="V4260">
            <v>0</v>
          </cell>
          <cell r="W4260">
            <v>0</v>
          </cell>
        </row>
        <row r="4261">
          <cell r="A4261" t="str">
            <v>450340</v>
          </cell>
          <cell r="B4261" t="str">
            <v>1254</v>
          </cell>
          <cell r="C4261" t="str">
            <v>12</v>
          </cell>
          <cell r="D4261" t="str">
            <v>01</v>
          </cell>
          <cell r="E4261">
            <v>92</v>
          </cell>
          <cell r="G4261">
            <v>8236</v>
          </cell>
          <cell r="H4261">
            <v>292368</v>
          </cell>
          <cell r="I4261">
            <v>0</v>
          </cell>
          <cell r="J4261">
            <v>9681</v>
          </cell>
          <cell r="K4261">
            <v>8236</v>
          </cell>
          <cell r="L4261">
            <v>282687</v>
          </cell>
          <cell r="M4261">
            <v>157455</v>
          </cell>
          <cell r="N4261">
            <v>124283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</row>
        <row r="4262">
          <cell r="A4262" t="str">
            <v>450340</v>
          </cell>
          <cell r="B4262" t="str">
            <v>1254</v>
          </cell>
          <cell r="C4262" t="str">
            <v>12</v>
          </cell>
          <cell r="D4262" t="str">
            <v>01</v>
          </cell>
          <cell r="E4262">
            <v>99</v>
          </cell>
          <cell r="G4262">
            <v>52275</v>
          </cell>
          <cell r="H4262">
            <v>79846</v>
          </cell>
          <cell r="I4262">
            <v>18242</v>
          </cell>
          <cell r="J4262">
            <v>15081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</row>
        <row r="4263">
          <cell r="A4263" t="str">
            <v>450340</v>
          </cell>
          <cell r="B4263" t="str">
            <v>1254</v>
          </cell>
          <cell r="C4263" t="str">
            <v>12</v>
          </cell>
          <cell r="D4263" t="str">
            <v>01</v>
          </cell>
          <cell r="E4263">
            <v>106</v>
          </cell>
          <cell r="G4263">
            <v>0</v>
          </cell>
          <cell r="H4263">
            <v>0</v>
          </cell>
          <cell r="I4263">
            <v>81860</v>
          </cell>
          <cell r="J4263">
            <v>25123</v>
          </cell>
          <cell r="K4263">
            <v>0</v>
          </cell>
          <cell r="L4263">
            <v>0</v>
          </cell>
          <cell r="M4263">
            <v>4330</v>
          </cell>
          <cell r="N4263">
            <v>1111</v>
          </cell>
          <cell r="O4263">
            <v>695</v>
          </cell>
          <cell r="P4263">
            <v>3122</v>
          </cell>
          <cell r="Q4263">
            <v>53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</row>
        <row r="4264">
          <cell r="A4264" t="str">
            <v>450340</v>
          </cell>
          <cell r="B4264" t="str">
            <v>1254</v>
          </cell>
          <cell r="C4264" t="str">
            <v>12</v>
          </cell>
          <cell r="D4264" t="str">
            <v>01</v>
          </cell>
          <cell r="E4264">
            <v>113</v>
          </cell>
          <cell r="G4264">
            <v>381827</v>
          </cell>
          <cell r="H4264">
            <v>567743</v>
          </cell>
          <cell r="I4264">
            <v>168760</v>
          </cell>
          <cell r="J4264">
            <v>163431</v>
          </cell>
          <cell r="K4264">
            <v>43</v>
          </cell>
          <cell r="L4264">
            <v>1132</v>
          </cell>
          <cell r="M4264">
            <v>27018</v>
          </cell>
          <cell r="N4264">
            <v>0</v>
          </cell>
          <cell r="O4264">
            <v>11034</v>
          </cell>
          <cell r="P4264">
            <v>12788</v>
          </cell>
          <cell r="Q4264">
            <v>10147</v>
          </cell>
          <cell r="R4264">
            <v>12094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</row>
        <row r="4265">
          <cell r="A4265" t="str">
            <v>450340</v>
          </cell>
          <cell r="B4265" t="str">
            <v>1254</v>
          </cell>
          <cell r="C4265" t="str">
            <v>12</v>
          </cell>
          <cell r="D4265" t="str">
            <v>01</v>
          </cell>
          <cell r="E4265">
            <v>120</v>
          </cell>
          <cell r="G4265">
            <v>206855</v>
          </cell>
          <cell r="H4265">
            <v>177351</v>
          </cell>
          <cell r="I4265">
            <v>1676316</v>
          </cell>
          <cell r="J4265">
            <v>1755426</v>
          </cell>
          <cell r="K4265">
            <v>9675375</v>
          </cell>
          <cell r="L4265">
            <v>9828811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</row>
        <row r="4266">
          <cell r="A4266" t="str">
            <v>450340</v>
          </cell>
          <cell r="B4266" t="str">
            <v>1254</v>
          </cell>
          <cell r="C4266" t="str">
            <v>12</v>
          </cell>
          <cell r="D4266" t="str">
            <v>02</v>
          </cell>
          <cell r="E4266">
            <v>1</v>
          </cell>
          <cell r="G4266">
            <v>340725</v>
          </cell>
          <cell r="H4266">
            <v>337591</v>
          </cell>
          <cell r="I4266">
            <v>309982</v>
          </cell>
          <cell r="J4266">
            <v>10800</v>
          </cell>
          <cell r="K4266">
            <v>10800</v>
          </cell>
          <cell r="L4266">
            <v>11450</v>
          </cell>
          <cell r="M4266">
            <v>5642</v>
          </cell>
          <cell r="N4266">
            <v>5732</v>
          </cell>
          <cell r="O4266">
            <v>4480</v>
          </cell>
          <cell r="P4266">
            <v>19825</v>
          </cell>
          <cell r="Q4266">
            <v>19895</v>
          </cell>
          <cell r="R4266">
            <v>23888</v>
          </cell>
          <cell r="S4266">
            <v>15912</v>
          </cell>
          <cell r="T4266">
            <v>15912</v>
          </cell>
          <cell r="U4266">
            <v>659</v>
          </cell>
          <cell r="V4266">
            <v>0</v>
          </cell>
          <cell r="W4266">
            <v>0</v>
          </cell>
        </row>
        <row r="4267">
          <cell r="A4267" t="str">
            <v>450340</v>
          </cell>
          <cell r="B4267" t="str">
            <v>1254</v>
          </cell>
          <cell r="C4267" t="str">
            <v>12</v>
          </cell>
          <cell r="D4267" t="str">
            <v>02</v>
          </cell>
          <cell r="E4267">
            <v>6</v>
          </cell>
          <cell r="G4267">
            <v>0</v>
          </cell>
          <cell r="H4267">
            <v>0</v>
          </cell>
          <cell r="I4267">
            <v>0</v>
          </cell>
          <cell r="J4267">
            <v>392904</v>
          </cell>
          <cell r="K4267">
            <v>389930</v>
          </cell>
          <cell r="L4267">
            <v>350459</v>
          </cell>
          <cell r="M4267">
            <v>43608</v>
          </cell>
          <cell r="N4267">
            <v>52708</v>
          </cell>
          <cell r="O4267">
            <v>52780</v>
          </cell>
          <cell r="P4267">
            <v>436512</v>
          </cell>
          <cell r="Q4267">
            <v>442638</v>
          </cell>
          <cell r="R4267">
            <v>403239</v>
          </cell>
          <cell r="S4267">
            <v>3500</v>
          </cell>
          <cell r="T4267">
            <v>9545</v>
          </cell>
          <cell r="U4267">
            <v>10325</v>
          </cell>
          <cell r="V4267">
            <v>0</v>
          </cell>
          <cell r="W4267">
            <v>0</v>
          </cell>
        </row>
        <row r="4268">
          <cell r="A4268" t="str">
            <v>450340</v>
          </cell>
          <cell r="B4268" t="str">
            <v>1254</v>
          </cell>
          <cell r="C4268" t="str">
            <v>12</v>
          </cell>
          <cell r="D4268" t="str">
            <v>02</v>
          </cell>
          <cell r="E4268">
            <v>11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10068</v>
          </cell>
          <cell r="M4268">
            <v>0</v>
          </cell>
          <cell r="N4268">
            <v>3980</v>
          </cell>
          <cell r="O4268">
            <v>8324</v>
          </cell>
          <cell r="P4268">
            <v>3500</v>
          </cell>
          <cell r="Q4268">
            <v>13525</v>
          </cell>
          <cell r="R4268">
            <v>28717</v>
          </cell>
          <cell r="S4268">
            <v>0</v>
          </cell>
          <cell r="T4268">
            <v>0</v>
          </cell>
          <cell r="U4268">
            <v>79</v>
          </cell>
          <cell r="V4268">
            <v>0</v>
          </cell>
          <cell r="W4268">
            <v>0</v>
          </cell>
        </row>
        <row r="4269">
          <cell r="A4269" t="str">
            <v>450340</v>
          </cell>
          <cell r="B4269" t="str">
            <v>1254</v>
          </cell>
          <cell r="C4269" t="str">
            <v>12</v>
          </cell>
          <cell r="D4269" t="str">
            <v>02</v>
          </cell>
          <cell r="E4269">
            <v>16</v>
          </cell>
          <cell r="G4269">
            <v>3500</v>
          </cell>
          <cell r="H4269">
            <v>13525</v>
          </cell>
          <cell r="I4269">
            <v>28796</v>
          </cell>
          <cell r="J4269">
            <v>0</v>
          </cell>
          <cell r="K4269">
            <v>0</v>
          </cell>
          <cell r="L4269">
            <v>0</v>
          </cell>
          <cell r="M4269">
            <v>7238</v>
          </cell>
          <cell r="N4269">
            <v>7538</v>
          </cell>
          <cell r="O4269">
            <v>2005</v>
          </cell>
          <cell r="P4269">
            <v>8423</v>
          </cell>
          <cell r="Q4269">
            <v>8423</v>
          </cell>
          <cell r="R4269">
            <v>9970</v>
          </cell>
          <cell r="S4269">
            <v>400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</row>
        <row r="4270">
          <cell r="A4270" t="str">
            <v>450340</v>
          </cell>
          <cell r="B4270" t="str">
            <v>1254</v>
          </cell>
          <cell r="C4270" t="str">
            <v>12</v>
          </cell>
          <cell r="D4270" t="str">
            <v>02</v>
          </cell>
          <cell r="E4270">
            <v>21</v>
          </cell>
          <cell r="G4270">
            <v>1080</v>
          </cell>
          <cell r="H4270">
            <v>1080</v>
          </cell>
          <cell r="I4270">
            <v>1054</v>
          </cell>
          <cell r="J4270">
            <v>570</v>
          </cell>
          <cell r="K4270">
            <v>2020</v>
          </cell>
          <cell r="L4270">
            <v>3484</v>
          </cell>
          <cell r="M4270">
            <v>17711</v>
          </cell>
          <cell r="N4270">
            <v>19061</v>
          </cell>
          <cell r="O4270">
            <v>16513</v>
          </cell>
          <cell r="P4270">
            <v>0</v>
          </cell>
          <cell r="Q4270">
            <v>1200</v>
          </cell>
          <cell r="R4270">
            <v>1149</v>
          </cell>
          <cell r="S4270">
            <v>17711</v>
          </cell>
          <cell r="T4270">
            <v>20261</v>
          </cell>
          <cell r="U4270">
            <v>17662</v>
          </cell>
          <cell r="V4270">
            <v>0</v>
          </cell>
          <cell r="W4270">
            <v>0</v>
          </cell>
        </row>
        <row r="4271">
          <cell r="A4271" t="str">
            <v>450340</v>
          </cell>
          <cell r="B4271" t="str">
            <v>1254</v>
          </cell>
          <cell r="C4271" t="str">
            <v>12</v>
          </cell>
          <cell r="D4271" t="str">
            <v>02</v>
          </cell>
          <cell r="E4271">
            <v>26</v>
          </cell>
          <cell r="G4271">
            <v>13632</v>
          </cell>
          <cell r="H4271">
            <v>13042</v>
          </cell>
          <cell r="I4271">
            <v>13011</v>
          </cell>
          <cell r="J4271">
            <v>0</v>
          </cell>
          <cell r="K4271">
            <v>0</v>
          </cell>
          <cell r="L4271">
            <v>0</v>
          </cell>
          <cell r="M4271">
            <v>3900</v>
          </cell>
          <cell r="N4271">
            <v>4300</v>
          </cell>
          <cell r="O4271">
            <v>2423</v>
          </cell>
          <cell r="P4271">
            <v>9072</v>
          </cell>
          <cell r="Q4271">
            <v>8856</v>
          </cell>
          <cell r="R4271">
            <v>8281</v>
          </cell>
          <cell r="S4271">
            <v>10758</v>
          </cell>
          <cell r="T4271">
            <v>4968</v>
          </cell>
          <cell r="U4271">
            <v>2380</v>
          </cell>
          <cell r="V4271">
            <v>0</v>
          </cell>
          <cell r="W4271">
            <v>0</v>
          </cell>
        </row>
        <row r="4272">
          <cell r="A4272" t="str">
            <v>450340</v>
          </cell>
          <cell r="B4272" t="str">
            <v>1254</v>
          </cell>
          <cell r="C4272" t="str">
            <v>12</v>
          </cell>
          <cell r="D4272" t="str">
            <v>02</v>
          </cell>
          <cell r="E4272">
            <v>31</v>
          </cell>
          <cell r="G4272">
            <v>37362</v>
          </cell>
          <cell r="H4272">
            <v>31166</v>
          </cell>
          <cell r="I4272">
            <v>26095</v>
          </cell>
          <cell r="J4272">
            <v>0</v>
          </cell>
          <cell r="K4272">
            <v>0</v>
          </cell>
          <cell r="L4272">
            <v>24</v>
          </cell>
          <cell r="M4272">
            <v>37362</v>
          </cell>
          <cell r="N4272">
            <v>31166</v>
          </cell>
          <cell r="O4272">
            <v>26119</v>
          </cell>
          <cell r="P4272">
            <v>1590</v>
          </cell>
          <cell r="Q4272">
            <v>1590</v>
          </cell>
          <cell r="R4272">
            <v>1743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</row>
        <row r="4273">
          <cell r="A4273" t="str">
            <v>450340</v>
          </cell>
          <cell r="B4273" t="str">
            <v>1254</v>
          </cell>
          <cell r="C4273" t="str">
            <v>12</v>
          </cell>
          <cell r="D4273" t="str">
            <v>02</v>
          </cell>
          <cell r="E4273">
            <v>36</v>
          </cell>
          <cell r="G4273">
            <v>1590</v>
          </cell>
          <cell r="H4273">
            <v>1590</v>
          </cell>
          <cell r="I4273">
            <v>1743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60163</v>
          </cell>
          <cell r="T4273">
            <v>65342</v>
          </cell>
          <cell r="U4273">
            <v>73068</v>
          </cell>
          <cell r="V4273">
            <v>0</v>
          </cell>
          <cell r="W4273">
            <v>0</v>
          </cell>
        </row>
        <row r="4274">
          <cell r="A4274" t="str">
            <v>450340</v>
          </cell>
          <cell r="B4274" t="str">
            <v>1254</v>
          </cell>
          <cell r="C4274" t="str">
            <v>12</v>
          </cell>
          <cell r="D4274" t="str">
            <v>02</v>
          </cell>
          <cell r="E4274">
            <v>41</v>
          </cell>
          <cell r="G4274">
            <v>0</v>
          </cell>
          <cell r="H4274">
            <v>1200</v>
          </cell>
          <cell r="I4274">
            <v>1252</v>
          </cell>
          <cell r="J4274">
            <v>60163</v>
          </cell>
          <cell r="K4274">
            <v>66542</v>
          </cell>
          <cell r="L4274">
            <v>74320</v>
          </cell>
          <cell r="M4274">
            <v>32784</v>
          </cell>
          <cell r="N4274">
            <v>40464</v>
          </cell>
          <cell r="O4274">
            <v>37595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</row>
        <row r="4275">
          <cell r="A4275" t="str">
            <v>450340</v>
          </cell>
          <cell r="B4275" t="str">
            <v>1254</v>
          </cell>
          <cell r="C4275" t="str">
            <v>12</v>
          </cell>
          <cell r="D4275" t="str">
            <v>02</v>
          </cell>
          <cell r="E4275">
            <v>46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32784</v>
          </cell>
          <cell r="Q4275">
            <v>40464</v>
          </cell>
          <cell r="R4275">
            <v>37595</v>
          </cell>
          <cell r="S4275">
            <v>529459</v>
          </cell>
          <cell r="T4275">
            <v>549644</v>
          </cell>
          <cell r="U4275">
            <v>515154</v>
          </cell>
          <cell r="V4275">
            <v>0</v>
          </cell>
          <cell r="W4275">
            <v>0</v>
          </cell>
        </row>
        <row r="4276">
          <cell r="A4276" t="str">
            <v>450340</v>
          </cell>
          <cell r="B4276" t="str">
            <v>1254</v>
          </cell>
          <cell r="C4276" t="str">
            <v>12</v>
          </cell>
          <cell r="D4276" t="str">
            <v>02</v>
          </cell>
          <cell r="E4276">
            <v>51</v>
          </cell>
          <cell r="G4276">
            <v>143896</v>
          </cell>
          <cell r="H4276">
            <v>149862</v>
          </cell>
          <cell r="I4276">
            <v>144479</v>
          </cell>
          <cell r="J4276">
            <v>14777</v>
          </cell>
          <cell r="K4276">
            <v>15342</v>
          </cell>
          <cell r="L4276">
            <v>13580</v>
          </cell>
          <cell r="M4276">
            <v>4003</v>
          </cell>
          <cell r="N4276">
            <v>5412</v>
          </cell>
          <cell r="O4276">
            <v>5525</v>
          </cell>
          <cell r="P4276">
            <v>900</v>
          </cell>
          <cell r="Q4276">
            <v>979</v>
          </cell>
          <cell r="R4276">
            <v>2393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</row>
        <row r="4277">
          <cell r="A4277" t="str">
            <v>450340</v>
          </cell>
          <cell r="B4277" t="str">
            <v>1254</v>
          </cell>
          <cell r="C4277" t="str">
            <v>12</v>
          </cell>
          <cell r="D4277" t="str">
            <v>02</v>
          </cell>
          <cell r="E4277">
            <v>56</v>
          </cell>
          <cell r="G4277">
            <v>0</v>
          </cell>
          <cell r="H4277">
            <v>0</v>
          </cell>
          <cell r="I4277">
            <v>0</v>
          </cell>
          <cell r="J4277">
            <v>163576</v>
          </cell>
          <cell r="K4277">
            <v>171595</v>
          </cell>
          <cell r="L4277">
            <v>165977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</row>
        <row r="4278">
          <cell r="A4278" t="str">
            <v>450340</v>
          </cell>
          <cell r="B4278" t="str">
            <v>1254</v>
          </cell>
          <cell r="C4278" t="str">
            <v>12</v>
          </cell>
          <cell r="D4278" t="str">
            <v>03</v>
          </cell>
          <cell r="E4278">
            <v>1</v>
          </cell>
          <cell r="G4278">
            <v>50</v>
          </cell>
          <cell r="H4278">
            <v>50</v>
          </cell>
          <cell r="I4278">
            <v>0</v>
          </cell>
          <cell r="J4278">
            <v>30</v>
          </cell>
          <cell r="K4278">
            <v>30</v>
          </cell>
          <cell r="L4278">
            <v>43</v>
          </cell>
          <cell r="M4278">
            <v>0</v>
          </cell>
          <cell r="N4278">
            <v>0</v>
          </cell>
          <cell r="O4278">
            <v>0</v>
          </cell>
          <cell r="P4278">
            <v>5914</v>
          </cell>
          <cell r="Q4278">
            <v>6534</v>
          </cell>
          <cell r="R4278">
            <v>6825</v>
          </cell>
          <cell r="S4278">
            <v>565</v>
          </cell>
          <cell r="T4278">
            <v>775</v>
          </cell>
          <cell r="U4278">
            <v>1043</v>
          </cell>
          <cell r="V4278">
            <v>0</v>
          </cell>
          <cell r="W4278">
            <v>0</v>
          </cell>
        </row>
        <row r="4279">
          <cell r="A4279" t="str">
            <v>450340</v>
          </cell>
          <cell r="B4279" t="str">
            <v>1254</v>
          </cell>
          <cell r="C4279" t="str">
            <v>12</v>
          </cell>
          <cell r="D4279" t="str">
            <v>03</v>
          </cell>
          <cell r="E4279">
            <v>6</v>
          </cell>
          <cell r="G4279">
            <v>2013</v>
          </cell>
          <cell r="H4279">
            <v>2013</v>
          </cell>
          <cell r="I4279">
            <v>2275</v>
          </cell>
          <cell r="J4279">
            <v>40</v>
          </cell>
          <cell r="K4279">
            <v>40</v>
          </cell>
          <cell r="L4279">
            <v>634</v>
          </cell>
          <cell r="M4279">
            <v>0</v>
          </cell>
          <cell r="N4279">
            <v>0</v>
          </cell>
          <cell r="O4279">
            <v>3</v>
          </cell>
          <cell r="P4279">
            <v>4281</v>
          </cell>
          <cell r="Q4279">
            <v>4322</v>
          </cell>
          <cell r="R4279">
            <v>5128</v>
          </cell>
          <cell r="S4279">
            <v>370</v>
          </cell>
          <cell r="T4279">
            <v>370</v>
          </cell>
          <cell r="U4279">
            <v>1401</v>
          </cell>
          <cell r="V4279">
            <v>0</v>
          </cell>
          <cell r="W4279">
            <v>0</v>
          </cell>
        </row>
        <row r="4280">
          <cell r="A4280" t="str">
            <v>450340</v>
          </cell>
          <cell r="B4280" t="str">
            <v>1254</v>
          </cell>
          <cell r="C4280" t="str">
            <v>12</v>
          </cell>
          <cell r="D4280" t="str">
            <v>03</v>
          </cell>
          <cell r="E4280">
            <v>11</v>
          </cell>
          <cell r="G4280">
            <v>2698</v>
          </cell>
          <cell r="H4280">
            <v>5603</v>
          </cell>
          <cell r="I4280">
            <v>4089</v>
          </cell>
          <cell r="J4280">
            <v>858</v>
          </cell>
          <cell r="K4280">
            <v>858</v>
          </cell>
          <cell r="L4280">
            <v>613</v>
          </cell>
          <cell r="M4280">
            <v>2001</v>
          </cell>
          <cell r="N4280">
            <v>2001</v>
          </cell>
          <cell r="O4280">
            <v>1598</v>
          </cell>
          <cell r="P4280">
            <v>18820</v>
          </cell>
          <cell r="Q4280">
            <v>22596</v>
          </cell>
          <cell r="R4280">
            <v>23652</v>
          </cell>
          <cell r="S4280">
            <v>11711</v>
          </cell>
          <cell r="T4280">
            <v>15976</v>
          </cell>
          <cell r="U4280">
            <v>13448</v>
          </cell>
          <cell r="V4280">
            <v>0</v>
          </cell>
          <cell r="W4280">
            <v>0</v>
          </cell>
        </row>
        <row r="4281">
          <cell r="A4281" t="str">
            <v>450340</v>
          </cell>
          <cell r="B4281" t="str">
            <v>1254</v>
          </cell>
          <cell r="C4281" t="str">
            <v>12</v>
          </cell>
          <cell r="D4281" t="str">
            <v>03</v>
          </cell>
          <cell r="E4281">
            <v>16</v>
          </cell>
          <cell r="G4281">
            <v>707</v>
          </cell>
          <cell r="H4281">
            <v>707</v>
          </cell>
          <cell r="I4281">
            <v>442</v>
          </cell>
          <cell r="J4281">
            <v>0</v>
          </cell>
          <cell r="K4281">
            <v>0</v>
          </cell>
          <cell r="L4281">
            <v>849</v>
          </cell>
          <cell r="M4281">
            <v>12418</v>
          </cell>
          <cell r="N4281">
            <v>16683</v>
          </cell>
          <cell r="O4281">
            <v>14739</v>
          </cell>
          <cell r="P4281">
            <v>0</v>
          </cell>
          <cell r="Q4281">
            <v>5150</v>
          </cell>
          <cell r="R4281">
            <v>5511</v>
          </cell>
          <cell r="S4281">
            <v>0</v>
          </cell>
          <cell r="T4281">
            <v>22579</v>
          </cell>
          <cell r="U4281">
            <v>15688</v>
          </cell>
          <cell r="V4281">
            <v>0</v>
          </cell>
          <cell r="W4281">
            <v>0</v>
          </cell>
        </row>
        <row r="4282">
          <cell r="A4282" t="str">
            <v>450340</v>
          </cell>
          <cell r="B4282" t="str">
            <v>1254</v>
          </cell>
          <cell r="C4282" t="str">
            <v>12</v>
          </cell>
          <cell r="D4282" t="str">
            <v>03</v>
          </cell>
          <cell r="E4282">
            <v>21</v>
          </cell>
          <cell r="G4282">
            <v>0</v>
          </cell>
          <cell r="H4282">
            <v>0</v>
          </cell>
          <cell r="I4282">
            <v>0</v>
          </cell>
          <cell r="J4282">
            <v>400</v>
          </cell>
          <cell r="K4282">
            <v>1530</v>
          </cell>
          <cell r="L4282">
            <v>2997</v>
          </cell>
          <cell r="M4282">
            <v>6428</v>
          </cell>
          <cell r="N4282">
            <v>6428</v>
          </cell>
          <cell r="O4282">
            <v>6364</v>
          </cell>
          <cell r="P4282">
            <v>27684</v>
          </cell>
          <cell r="Q4282">
            <v>27934</v>
          </cell>
          <cell r="R4282">
            <v>25279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</row>
        <row r="4283">
          <cell r="A4283" t="str">
            <v>450340</v>
          </cell>
          <cell r="B4283" t="str">
            <v>1254</v>
          </cell>
          <cell r="C4283" t="str">
            <v>12</v>
          </cell>
          <cell r="D4283" t="str">
            <v>03</v>
          </cell>
          <cell r="E4283">
            <v>26</v>
          </cell>
          <cell r="G4283">
            <v>3431</v>
          </cell>
          <cell r="H4283">
            <v>3181</v>
          </cell>
          <cell r="I4283">
            <v>1806</v>
          </cell>
          <cell r="J4283">
            <v>22492</v>
          </cell>
          <cell r="K4283">
            <v>32945</v>
          </cell>
          <cell r="L4283">
            <v>33882</v>
          </cell>
          <cell r="M4283">
            <v>100697</v>
          </cell>
          <cell r="N4283">
            <v>127663</v>
          </cell>
          <cell r="O4283">
            <v>102253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</row>
        <row r="4284">
          <cell r="A4284" t="str">
            <v>450340</v>
          </cell>
          <cell r="B4284" t="str">
            <v>1254</v>
          </cell>
          <cell r="C4284" t="str">
            <v>12</v>
          </cell>
          <cell r="D4284" t="str">
            <v>03</v>
          </cell>
          <cell r="E4284">
            <v>31</v>
          </cell>
          <cell r="G4284">
            <v>161132</v>
          </cell>
          <cell r="H4284">
            <v>227410</v>
          </cell>
          <cell r="I4284">
            <v>193780</v>
          </cell>
          <cell r="J4284">
            <v>0</v>
          </cell>
          <cell r="K4284">
            <v>0</v>
          </cell>
          <cell r="L4284">
            <v>0</v>
          </cell>
          <cell r="M4284">
            <v>35664</v>
          </cell>
          <cell r="N4284">
            <v>54428</v>
          </cell>
          <cell r="O4284">
            <v>44108</v>
          </cell>
          <cell r="P4284">
            <v>20000</v>
          </cell>
          <cell r="Q4284">
            <v>23500</v>
          </cell>
          <cell r="R4284">
            <v>22826</v>
          </cell>
          <cell r="S4284">
            <v>26097</v>
          </cell>
          <cell r="T4284">
            <v>30077</v>
          </cell>
          <cell r="U4284">
            <v>30022</v>
          </cell>
          <cell r="V4284">
            <v>0</v>
          </cell>
          <cell r="W4284">
            <v>0</v>
          </cell>
        </row>
        <row r="4285">
          <cell r="A4285" t="str">
            <v>450340</v>
          </cell>
          <cell r="B4285" t="str">
            <v>1254</v>
          </cell>
          <cell r="C4285" t="str">
            <v>12</v>
          </cell>
          <cell r="D4285" t="str">
            <v>03</v>
          </cell>
          <cell r="E4285">
            <v>36</v>
          </cell>
          <cell r="G4285">
            <v>81761</v>
          </cell>
          <cell r="H4285">
            <v>108005</v>
          </cell>
          <cell r="I4285">
            <v>96956</v>
          </cell>
          <cell r="J4285">
            <v>635</v>
          </cell>
          <cell r="K4285">
            <v>635</v>
          </cell>
          <cell r="L4285">
            <v>590</v>
          </cell>
          <cell r="M4285">
            <v>0</v>
          </cell>
          <cell r="N4285">
            <v>0</v>
          </cell>
          <cell r="O4285">
            <v>0</v>
          </cell>
          <cell r="P4285">
            <v>2800</v>
          </cell>
          <cell r="Q4285">
            <v>4160</v>
          </cell>
          <cell r="R4285">
            <v>3900</v>
          </cell>
          <cell r="S4285">
            <v>488</v>
          </cell>
          <cell r="T4285">
            <v>738</v>
          </cell>
          <cell r="U4285">
            <v>883</v>
          </cell>
          <cell r="V4285">
            <v>0</v>
          </cell>
          <cell r="W4285">
            <v>0</v>
          </cell>
        </row>
        <row r="4286">
          <cell r="A4286" t="str">
            <v>450340</v>
          </cell>
          <cell r="B4286" t="str">
            <v>1254</v>
          </cell>
          <cell r="C4286" t="str">
            <v>12</v>
          </cell>
          <cell r="D4286" t="str">
            <v>03</v>
          </cell>
          <cell r="E4286">
            <v>41</v>
          </cell>
          <cell r="G4286">
            <v>3923</v>
          </cell>
          <cell r="H4286">
            <v>5533</v>
          </cell>
          <cell r="I4286">
            <v>5373</v>
          </cell>
          <cell r="J4286">
            <v>0</v>
          </cell>
          <cell r="K4286">
            <v>0</v>
          </cell>
          <cell r="L4286">
            <v>0</v>
          </cell>
          <cell r="M4286">
            <v>13260</v>
          </cell>
          <cell r="N4286">
            <v>36420</v>
          </cell>
          <cell r="O4286">
            <v>18516</v>
          </cell>
          <cell r="P4286">
            <v>291314</v>
          </cell>
          <cell r="Q4286">
            <v>416647</v>
          </cell>
          <cell r="R4286">
            <v>353016</v>
          </cell>
          <cell r="S4286">
            <v>0</v>
          </cell>
          <cell r="T4286">
            <v>19766</v>
          </cell>
          <cell r="U4286">
            <v>25563</v>
          </cell>
          <cell r="V4286">
            <v>0</v>
          </cell>
          <cell r="W4286">
            <v>0</v>
          </cell>
        </row>
        <row r="4287">
          <cell r="A4287" t="str">
            <v>450340</v>
          </cell>
          <cell r="B4287" t="str">
            <v>1254</v>
          </cell>
          <cell r="C4287" t="str">
            <v>12</v>
          </cell>
          <cell r="D4287" t="str">
            <v>03</v>
          </cell>
          <cell r="E4287">
            <v>46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</row>
        <row r="4288">
          <cell r="A4288" t="str">
            <v>450340</v>
          </cell>
          <cell r="B4288" t="str">
            <v>1254</v>
          </cell>
          <cell r="C4288" t="str">
            <v>12</v>
          </cell>
          <cell r="D4288" t="str">
            <v>03</v>
          </cell>
          <cell r="E4288">
            <v>51</v>
          </cell>
          <cell r="G4288">
            <v>5000</v>
          </cell>
          <cell r="H4288">
            <v>5810</v>
          </cell>
          <cell r="I4288">
            <v>703</v>
          </cell>
          <cell r="J4288">
            <v>5000</v>
          </cell>
          <cell r="K4288">
            <v>25576</v>
          </cell>
          <cell r="L4288">
            <v>26266</v>
          </cell>
          <cell r="M4288">
            <v>852</v>
          </cell>
          <cell r="N4288">
            <v>932</v>
          </cell>
          <cell r="O4288">
            <v>861</v>
          </cell>
          <cell r="P4288">
            <v>0</v>
          </cell>
          <cell r="Q4288">
            <v>0</v>
          </cell>
          <cell r="R4288">
            <v>0</v>
          </cell>
          <cell r="S4288">
            <v>10094</v>
          </cell>
          <cell r="T4288">
            <v>29604</v>
          </cell>
          <cell r="U4288">
            <v>31826</v>
          </cell>
          <cell r="V4288">
            <v>0</v>
          </cell>
          <cell r="W4288">
            <v>0</v>
          </cell>
        </row>
        <row r="4289">
          <cell r="A4289" t="str">
            <v>450340</v>
          </cell>
          <cell r="B4289" t="str">
            <v>1254</v>
          </cell>
          <cell r="C4289" t="str">
            <v>12</v>
          </cell>
          <cell r="D4289" t="str">
            <v>03</v>
          </cell>
          <cell r="E4289">
            <v>56</v>
          </cell>
          <cell r="G4289">
            <v>10946</v>
          </cell>
          <cell r="H4289">
            <v>30536</v>
          </cell>
          <cell r="I4289">
            <v>32687</v>
          </cell>
          <cell r="J4289">
            <v>55800</v>
          </cell>
          <cell r="K4289">
            <v>55799</v>
          </cell>
          <cell r="L4289">
            <v>24675</v>
          </cell>
          <cell r="M4289">
            <v>0</v>
          </cell>
          <cell r="N4289">
            <v>0</v>
          </cell>
          <cell r="O4289">
            <v>0</v>
          </cell>
          <cell r="P4289">
            <v>55800</v>
          </cell>
          <cell r="Q4289">
            <v>55799</v>
          </cell>
          <cell r="R4289">
            <v>24675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</row>
        <row r="4290">
          <cell r="A4290" t="str">
            <v>450340</v>
          </cell>
          <cell r="B4290" t="str">
            <v>1254</v>
          </cell>
          <cell r="C4290" t="str">
            <v>12</v>
          </cell>
          <cell r="D4290" t="str">
            <v>03</v>
          </cell>
          <cell r="E4290">
            <v>61</v>
          </cell>
          <cell r="G4290">
            <v>71746</v>
          </cell>
          <cell r="H4290">
            <v>111911</v>
          </cell>
          <cell r="I4290">
            <v>83628</v>
          </cell>
          <cell r="J4290">
            <v>363060</v>
          </cell>
          <cell r="K4290">
            <v>528558</v>
          </cell>
          <cell r="L4290">
            <v>436644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</row>
        <row r="4291">
          <cell r="A4291" t="str">
            <v>450340</v>
          </cell>
          <cell r="B4291" t="str">
            <v>1254</v>
          </cell>
          <cell r="C4291" t="str">
            <v>12</v>
          </cell>
          <cell r="D4291" t="str">
            <v>04</v>
          </cell>
          <cell r="E4291">
            <v>1</v>
          </cell>
          <cell r="G4291">
            <v>2824873</v>
          </cell>
          <cell r="H4291">
            <v>2991917</v>
          </cell>
          <cell r="I4291">
            <v>2903091</v>
          </cell>
          <cell r="J4291">
            <v>0</v>
          </cell>
          <cell r="K4291">
            <v>0</v>
          </cell>
          <cell r="L4291">
            <v>0</v>
          </cell>
          <cell r="M4291">
            <v>2824873</v>
          </cell>
          <cell r="N4291">
            <v>2991917</v>
          </cell>
          <cell r="O4291">
            <v>2903091</v>
          </cell>
          <cell r="P4291">
            <v>0</v>
          </cell>
          <cell r="Q4291">
            <v>216</v>
          </cell>
          <cell r="R4291">
            <v>1496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</row>
        <row r="4292">
          <cell r="A4292" t="str">
            <v>450340</v>
          </cell>
          <cell r="B4292" t="str">
            <v>1254</v>
          </cell>
          <cell r="C4292" t="str">
            <v>12</v>
          </cell>
          <cell r="D4292" t="str">
            <v>04</v>
          </cell>
          <cell r="E4292">
            <v>6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13652</v>
          </cell>
          <cell r="O4292">
            <v>14678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</row>
        <row r="4293">
          <cell r="A4293" t="str">
            <v>450340</v>
          </cell>
          <cell r="B4293" t="str">
            <v>1254</v>
          </cell>
          <cell r="C4293" t="str">
            <v>12</v>
          </cell>
          <cell r="D4293" t="str">
            <v>04</v>
          </cell>
          <cell r="E4293">
            <v>11</v>
          </cell>
          <cell r="G4293">
            <v>0</v>
          </cell>
          <cell r="H4293">
            <v>13868</v>
          </cell>
          <cell r="I4293">
            <v>16174</v>
          </cell>
          <cell r="J4293">
            <v>12000</v>
          </cell>
          <cell r="K4293">
            <v>13200</v>
          </cell>
          <cell r="L4293">
            <v>13000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</row>
        <row r="4294">
          <cell r="A4294" t="str">
            <v>450340</v>
          </cell>
          <cell r="B4294" t="str">
            <v>1254</v>
          </cell>
          <cell r="C4294" t="str">
            <v>12</v>
          </cell>
          <cell r="D4294" t="str">
            <v>04</v>
          </cell>
          <cell r="E4294">
            <v>16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12000</v>
          </cell>
          <cell r="N4294">
            <v>13200</v>
          </cell>
          <cell r="O4294">
            <v>13000</v>
          </cell>
          <cell r="P4294">
            <v>12000</v>
          </cell>
          <cell r="Q4294">
            <v>27068</v>
          </cell>
          <cell r="R4294">
            <v>29174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</row>
        <row r="4295">
          <cell r="A4295" t="str">
            <v>450340</v>
          </cell>
          <cell r="B4295" t="str">
            <v>1254</v>
          </cell>
          <cell r="C4295" t="str">
            <v>12</v>
          </cell>
          <cell r="D4295" t="str">
            <v>04</v>
          </cell>
          <cell r="E4295">
            <v>21</v>
          </cell>
          <cell r="G4295">
            <v>2836873</v>
          </cell>
          <cell r="H4295">
            <v>3018985</v>
          </cell>
          <cell r="I4295">
            <v>2932265</v>
          </cell>
          <cell r="J4295">
            <v>131107</v>
          </cell>
          <cell r="K4295">
            <v>129810</v>
          </cell>
          <cell r="L4295">
            <v>111604</v>
          </cell>
          <cell r="M4295">
            <v>0</v>
          </cell>
          <cell r="N4295">
            <v>0</v>
          </cell>
          <cell r="O4295">
            <v>0</v>
          </cell>
          <cell r="P4295">
            <v>48440</v>
          </cell>
          <cell r="Q4295">
            <v>221076</v>
          </cell>
          <cell r="R4295">
            <v>206461</v>
          </cell>
          <cell r="S4295">
            <v>179547</v>
          </cell>
          <cell r="T4295">
            <v>350886</v>
          </cell>
          <cell r="U4295">
            <v>318065</v>
          </cell>
          <cell r="V4295">
            <v>0</v>
          </cell>
          <cell r="W4295">
            <v>0</v>
          </cell>
        </row>
        <row r="4296">
          <cell r="A4296" t="str">
            <v>450340</v>
          </cell>
          <cell r="B4296" t="str">
            <v>1254</v>
          </cell>
          <cell r="C4296" t="str">
            <v>12</v>
          </cell>
          <cell r="D4296" t="str">
            <v>04</v>
          </cell>
          <cell r="E4296">
            <v>26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63000</v>
          </cell>
          <cell r="N4296">
            <v>138696</v>
          </cell>
          <cell r="O4296">
            <v>125094</v>
          </cell>
          <cell r="P4296">
            <v>0</v>
          </cell>
          <cell r="Q4296">
            <v>4650</v>
          </cell>
          <cell r="R4296">
            <v>4677</v>
          </cell>
          <cell r="S4296">
            <v>63000</v>
          </cell>
          <cell r="T4296">
            <v>143346</v>
          </cell>
          <cell r="U4296">
            <v>129771</v>
          </cell>
          <cell r="V4296">
            <v>0</v>
          </cell>
          <cell r="W4296">
            <v>0</v>
          </cell>
        </row>
        <row r="4297">
          <cell r="A4297" t="str">
            <v>450340</v>
          </cell>
          <cell r="B4297" t="str">
            <v>1254</v>
          </cell>
          <cell r="C4297" t="str">
            <v>12</v>
          </cell>
          <cell r="D4297" t="str">
            <v>04</v>
          </cell>
          <cell r="E4297">
            <v>31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255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</row>
        <row r="4298">
          <cell r="A4298" t="str">
            <v>450340</v>
          </cell>
          <cell r="B4298" t="str">
            <v>1254</v>
          </cell>
          <cell r="C4298" t="str">
            <v>12</v>
          </cell>
          <cell r="D4298" t="str">
            <v>04</v>
          </cell>
          <cell r="E4298">
            <v>36</v>
          </cell>
          <cell r="G4298">
            <v>0</v>
          </cell>
          <cell r="H4298">
            <v>0</v>
          </cell>
          <cell r="I4298">
            <v>255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</row>
        <row r="4299">
          <cell r="A4299" t="str">
            <v>450340</v>
          </cell>
          <cell r="B4299" t="str">
            <v>1254</v>
          </cell>
          <cell r="C4299" t="str">
            <v>12</v>
          </cell>
          <cell r="D4299" t="str">
            <v>05</v>
          </cell>
          <cell r="E4299">
            <v>1</v>
          </cell>
          <cell r="G4299">
            <v>70405</v>
          </cell>
          <cell r="H4299">
            <v>46106</v>
          </cell>
          <cell r="I4299">
            <v>12643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14069</v>
          </cell>
          <cell r="T4299">
            <v>9215</v>
          </cell>
          <cell r="U4299">
            <v>2249</v>
          </cell>
          <cell r="V4299">
            <v>0</v>
          </cell>
          <cell r="W4299">
            <v>0</v>
          </cell>
        </row>
        <row r="4300">
          <cell r="A4300" t="str">
            <v>450340</v>
          </cell>
          <cell r="B4300" t="str">
            <v>1254</v>
          </cell>
          <cell r="C4300" t="str">
            <v>12</v>
          </cell>
          <cell r="D4300" t="str">
            <v>05</v>
          </cell>
          <cell r="E4300">
            <v>6</v>
          </cell>
          <cell r="G4300">
            <v>84474</v>
          </cell>
          <cell r="H4300">
            <v>55321</v>
          </cell>
          <cell r="I4300">
            <v>14892</v>
          </cell>
          <cell r="J4300">
            <v>0</v>
          </cell>
          <cell r="K4300">
            <v>0</v>
          </cell>
          <cell r="L4300">
            <v>0</v>
          </cell>
          <cell r="M4300">
            <v>1008492</v>
          </cell>
          <cell r="N4300">
            <v>1048393</v>
          </cell>
          <cell r="O4300">
            <v>336717</v>
          </cell>
          <cell r="P4300">
            <v>4000</v>
          </cell>
          <cell r="Q4300">
            <v>10550</v>
          </cell>
          <cell r="R4300">
            <v>10898</v>
          </cell>
          <cell r="S4300">
            <v>6428</v>
          </cell>
          <cell r="T4300">
            <v>20033</v>
          </cell>
          <cell r="U4300">
            <v>14725</v>
          </cell>
          <cell r="V4300">
            <v>0</v>
          </cell>
          <cell r="W4300">
            <v>0</v>
          </cell>
        </row>
        <row r="4301">
          <cell r="A4301" t="str">
            <v>450340</v>
          </cell>
          <cell r="B4301" t="str">
            <v>1254</v>
          </cell>
          <cell r="C4301" t="str">
            <v>12</v>
          </cell>
          <cell r="D4301" t="str">
            <v>05</v>
          </cell>
          <cell r="E4301">
            <v>11</v>
          </cell>
          <cell r="G4301">
            <v>0</v>
          </cell>
          <cell r="H4301">
            <v>23103</v>
          </cell>
          <cell r="I4301">
            <v>22150</v>
          </cell>
          <cell r="J4301">
            <v>0</v>
          </cell>
          <cell r="K4301">
            <v>0</v>
          </cell>
          <cell r="L4301">
            <v>0</v>
          </cell>
          <cell r="M4301">
            <v>1018920</v>
          </cell>
          <cell r="N4301">
            <v>1102079</v>
          </cell>
          <cell r="O4301">
            <v>384490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</row>
        <row r="4302">
          <cell r="A4302" t="str">
            <v>450340</v>
          </cell>
          <cell r="B4302" t="str">
            <v>1254</v>
          </cell>
          <cell r="C4302" t="str">
            <v>12</v>
          </cell>
          <cell r="D4302" t="str">
            <v>05</v>
          </cell>
          <cell r="E4302">
            <v>16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</row>
        <row r="4303">
          <cell r="A4303" t="str">
            <v>450340</v>
          </cell>
          <cell r="B4303" t="str">
            <v>1254</v>
          </cell>
          <cell r="C4303" t="str">
            <v>12</v>
          </cell>
          <cell r="D4303" t="str">
            <v>05</v>
          </cell>
          <cell r="E4303">
            <v>21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</row>
        <row r="4304">
          <cell r="A4304" t="str">
            <v>450340</v>
          </cell>
          <cell r="B4304" t="str">
            <v>1254</v>
          </cell>
          <cell r="C4304" t="str">
            <v>12</v>
          </cell>
          <cell r="D4304" t="str">
            <v>05</v>
          </cell>
          <cell r="E4304">
            <v>26</v>
          </cell>
          <cell r="G4304">
            <v>0</v>
          </cell>
          <cell r="H4304">
            <v>0</v>
          </cell>
          <cell r="I4304">
            <v>0</v>
          </cell>
          <cell r="J4304">
            <v>200728</v>
          </cell>
          <cell r="K4304">
            <v>212695</v>
          </cell>
          <cell r="L4304">
            <v>74536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</row>
        <row r="4305">
          <cell r="A4305" t="str">
            <v>450340</v>
          </cell>
          <cell r="B4305" t="str">
            <v>1254</v>
          </cell>
          <cell r="C4305" t="str">
            <v>12</v>
          </cell>
          <cell r="D4305" t="str">
            <v>05</v>
          </cell>
          <cell r="E4305">
            <v>31</v>
          </cell>
          <cell r="G4305">
            <v>0</v>
          </cell>
          <cell r="H4305">
            <v>0</v>
          </cell>
          <cell r="I4305">
            <v>0</v>
          </cell>
          <cell r="J4305">
            <v>200728</v>
          </cell>
          <cell r="K4305">
            <v>212695</v>
          </cell>
          <cell r="L4305">
            <v>74536</v>
          </cell>
          <cell r="M4305">
            <v>1219648</v>
          </cell>
          <cell r="N4305">
            <v>1314774</v>
          </cell>
          <cell r="O4305">
            <v>459026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</row>
        <row r="4306">
          <cell r="A4306" t="str">
            <v>450340</v>
          </cell>
          <cell r="B4306" t="str">
            <v>1254</v>
          </cell>
          <cell r="C4306" t="str">
            <v>12</v>
          </cell>
          <cell r="D4306" t="str">
            <v>05</v>
          </cell>
          <cell r="E4306">
            <v>36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1219648</v>
          </cell>
          <cell r="Q4306">
            <v>1314774</v>
          </cell>
          <cell r="R4306">
            <v>459026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</row>
        <row r="4307">
          <cell r="A4307" t="str">
            <v>450340</v>
          </cell>
          <cell r="B4307" t="str">
            <v>1254</v>
          </cell>
          <cell r="C4307" t="str">
            <v>12</v>
          </cell>
          <cell r="D4307" t="str">
            <v>06</v>
          </cell>
          <cell r="E4307">
            <v>1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</row>
        <row r="4308">
          <cell r="A4308" t="str">
            <v>450340</v>
          </cell>
          <cell r="B4308" t="str">
            <v>1254</v>
          </cell>
          <cell r="C4308" t="str">
            <v>12</v>
          </cell>
          <cell r="D4308" t="str">
            <v>06</v>
          </cell>
          <cell r="E4308">
            <v>6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</row>
        <row r="4309">
          <cell r="A4309" t="str">
            <v>450340</v>
          </cell>
          <cell r="B4309" t="str">
            <v>1254</v>
          </cell>
          <cell r="C4309" t="str">
            <v>12</v>
          </cell>
          <cell r="D4309" t="str">
            <v>06</v>
          </cell>
          <cell r="E4309">
            <v>11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</row>
        <row r="4310">
          <cell r="A4310" t="str">
            <v>450340</v>
          </cell>
          <cell r="B4310" t="str">
            <v>1254</v>
          </cell>
          <cell r="C4310" t="str">
            <v>12</v>
          </cell>
          <cell r="D4310" t="str">
            <v>06</v>
          </cell>
          <cell r="E4310">
            <v>16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3000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3000</v>
          </cell>
          <cell r="V4310">
            <v>0</v>
          </cell>
          <cell r="W4310">
            <v>0</v>
          </cell>
        </row>
        <row r="4311">
          <cell r="A4311" t="str">
            <v>450340</v>
          </cell>
          <cell r="B4311" t="str">
            <v>1254</v>
          </cell>
          <cell r="C4311" t="str">
            <v>12</v>
          </cell>
          <cell r="D4311" t="str">
            <v>06</v>
          </cell>
          <cell r="E4311">
            <v>21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3000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</row>
        <row r="4312">
          <cell r="A4312" t="str">
            <v>450340</v>
          </cell>
          <cell r="B4312" t="str">
            <v>1254</v>
          </cell>
          <cell r="C4312" t="str">
            <v>12</v>
          </cell>
          <cell r="D4312" t="str">
            <v>06</v>
          </cell>
          <cell r="E4312">
            <v>26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3000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</row>
        <row r="4313">
          <cell r="A4313" t="str">
            <v>450340</v>
          </cell>
          <cell r="B4313" t="str">
            <v>1254</v>
          </cell>
          <cell r="C4313" t="str">
            <v>12</v>
          </cell>
          <cell r="D4313" t="str">
            <v>06</v>
          </cell>
          <cell r="E4313">
            <v>31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</row>
        <row r="4314">
          <cell r="A4314" t="str">
            <v>450340</v>
          </cell>
          <cell r="B4314" t="str">
            <v>1254</v>
          </cell>
          <cell r="C4314" t="str">
            <v>12</v>
          </cell>
          <cell r="D4314" t="str">
            <v>06</v>
          </cell>
          <cell r="E4314">
            <v>36</v>
          </cell>
          <cell r="G4314">
            <v>0</v>
          </cell>
          <cell r="H4314">
            <v>0</v>
          </cell>
          <cell r="I4314">
            <v>6050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6050</v>
          </cell>
          <cell r="V4314">
            <v>0</v>
          </cell>
          <cell r="W4314">
            <v>0</v>
          </cell>
        </row>
        <row r="4315">
          <cell r="A4315" t="str">
            <v>450340</v>
          </cell>
          <cell r="B4315" t="str">
            <v>1254</v>
          </cell>
          <cell r="C4315" t="str">
            <v>12</v>
          </cell>
          <cell r="D4315" t="str">
            <v>06</v>
          </cell>
          <cell r="E4315">
            <v>41</v>
          </cell>
          <cell r="G4315">
            <v>0</v>
          </cell>
          <cell r="H4315">
            <v>0</v>
          </cell>
          <cell r="I4315">
            <v>9050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</row>
        <row r="4316">
          <cell r="A4316" t="str">
            <v>450340</v>
          </cell>
          <cell r="B4316" t="str">
            <v>1254</v>
          </cell>
          <cell r="C4316" t="str">
            <v>12</v>
          </cell>
          <cell r="D4316" t="str">
            <v>06</v>
          </cell>
          <cell r="E4316">
            <v>46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</row>
        <row r="4317">
          <cell r="A4317" t="str">
            <v>450340</v>
          </cell>
          <cell r="B4317" t="str">
            <v>1254</v>
          </cell>
          <cell r="C4317" t="str">
            <v>12</v>
          </cell>
          <cell r="D4317" t="str">
            <v>06</v>
          </cell>
          <cell r="E4317">
            <v>51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</row>
        <row r="4318">
          <cell r="A4318" t="str">
            <v>450340</v>
          </cell>
          <cell r="B4318" t="str">
            <v>1254</v>
          </cell>
          <cell r="C4318" t="str">
            <v>12</v>
          </cell>
          <cell r="D4318" t="str">
            <v>06</v>
          </cell>
          <cell r="E4318">
            <v>56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9050</v>
          </cell>
          <cell r="M4318">
            <v>0</v>
          </cell>
          <cell r="N4318">
            <v>0</v>
          </cell>
          <cell r="O4318">
            <v>0</v>
          </cell>
          <cell r="P4318">
            <v>200474</v>
          </cell>
          <cell r="Q4318">
            <v>12421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</row>
        <row r="4319">
          <cell r="A4319" t="str">
            <v>450340</v>
          </cell>
          <cell r="B4319" t="str">
            <v>1254</v>
          </cell>
          <cell r="C4319" t="str">
            <v>12</v>
          </cell>
          <cell r="D4319" t="str">
            <v>06</v>
          </cell>
          <cell r="E4319">
            <v>61</v>
          </cell>
          <cell r="G4319">
            <v>0</v>
          </cell>
          <cell r="H4319">
            <v>0</v>
          </cell>
          <cell r="I4319">
            <v>0</v>
          </cell>
          <cell r="J4319">
            <v>200474</v>
          </cell>
          <cell r="K4319">
            <v>12421</v>
          </cell>
          <cell r="L4319">
            <v>0</v>
          </cell>
          <cell r="M4319">
            <v>53880</v>
          </cell>
          <cell r="N4319">
            <v>113780</v>
          </cell>
          <cell r="O4319">
            <v>85700</v>
          </cell>
          <cell r="P4319">
            <v>0</v>
          </cell>
          <cell r="Q4319">
            <v>0</v>
          </cell>
          <cell r="R4319">
            <v>28374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</row>
        <row r="4320">
          <cell r="A4320" t="str">
            <v>450340</v>
          </cell>
          <cell r="B4320" t="str">
            <v>1254</v>
          </cell>
          <cell r="C4320" t="str">
            <v>12</v>
          </cell>
          <cell r="D4320" t="str">
            <v>06</v>
          </cell>
          <cell r="E4320">
            <v>66</v>
          </cell>
          <cell r="G4320">
            <v>216136</v>
          </cell>
          <cell r="H4320">
            <v>216136</v>
          </cell>
          <cell r="I4320">
            <v>65044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</row>
        <row r="4321">
          <cell r="A4321" t="str">
            <v>450340</v>
          </cell>
          <cell r="B4321" t="str">
            <v>1254</v>
          </cell>
          <cell r="C4321" t="str">
            <v>12</v>
          </cell>
          <cell r="D4321" t="str">
            <v>06</v>
          </cell>
          <cell r="E4321">
            <v>71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270016</v>
          </cell>
          <cell r="N4321">
            <v>329916</v>
          </cell>
          <cell r="O4321">
            <v>179118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</row>
        <row r="4322">
          <cell r="A4322" t="str">
            <v>450340</v>
          </cell>
          <cell r="B4322" t="str">
            <v>1254</v>
          </cell>
          <cell r="C4322" t="str">
            <v>12</v>
          </cell>
          <cell r="D4322" t="str">
            <v>06</v>
          </cell>
          <cell r="E4322">
            <v>76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270016</v>
          </cell>
          <cell r="T4322">
            <v>329916</v>
          </cell>
          <cell r="U4322">
            <v>179118</v>
          </cell>
          <cell r="V4322">
            <v>0</v>
          </cell>
          <cell r="W4322">
            <v>0</v>
          </cell>
        </row>
        <row r="4323">
          <cell r="A4323" t="str">
            <v>450340</v>
          </cell>
          <cell r="B4323" t="str">
            <v>1254</v>
          </cell>
          <cell r="C4323" t="str">
            <v>12</v>
          </cell>
          <cell r="D4323" t="str">
            <v>06</v>
          </cell>
          <cell r="E4323">
            <v>81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</row>
        <row r="4324">
          <cell r="A4324" t="str">
            <v>450340</v>
          </cell>
          <cell r="B4324" t="str">
            <v>1254</v>
          </cell>
          <cell r="C4324" t="str">
            <v>12</v>
          </cell>
          <cell r="D4324" t="str">
            <v>06</v>
          </cell>
          <cell r="E4324">
            <v>86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</row>
        <row r="4325">
          <cell r="A4325" t="str">
            <v>450340</v>
          </cell>
          <cell r="B4325" t="str">
            <v>1254</v>
          </cell>
          <cell r="C4325" t="str">
            <v>12</v>
          </cell>
          <cell r="D4325" t="str">
            <v>06</v>
          </cell>
          <cell r="E4325">
            <v>91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</row>
        <row r="4326">
          <cell r="A4326" t="str">
            <v>450340</v>
          </cell>
          <cell r="B4326" t="str">
            <v>1254</v>
          </cell>
          <cell r="C4326" t="str">
            <v>12</v>
          </cell>
          <cell r="D4326" t="str">
            <v>06</v>
          </cell>
          <cell r="E4326">
            <v>96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</row>
        <row r="4327">
          <cell r="A4327" t="str">
            <v>450340</v>
          </cell>
          <cell r="B4327" t="str">
            <v>1254</v>
          </cell>
          <cell r="C4327" t="str">
            <v>12</v>
          </cell>
          <cell r="D4327" t="str">
            <v>06</v>
          </cell>
          <cell r="E4327">
            <v>101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</row>
        <row r="4328">
          <cell r="A4328" t="str">
            <v>450340</v>
          </cell>
          <cell r="B4328" t="str">
            <v>1254</v>
          </cell>
          <cell r="C4328" t="str">
            <v>12</v>
          </cell>
          <cell r="D4328" t="str">
            <v>06</v>
          </cell>
          <cell r="E4328">
            <v>106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2778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2778</v>
          </cell>
          <cell r="V4328">
            <v>0</v>
          </cell>
          <cell r="W4328">
            <v>0</v>
          </cell>
        </row>
        <row r="4329">
          <cell r="A4329" t="str">
            <v>450340</v>
          </cell>
          <cell r="B4329" t="str">
            <v>1254</v>
          </cell>
          <cell r="C4329" t="str">
            <v>12</v>
          </cell>
          <cell r="D4329" t="str">
            <v>07</v>
          </cell>
          <cell r="E4329">
            <v>1</v>
          </cell>
          <cell r="G4329">
            <v>7520</v>
          </cell>
          <cell r="H4329">
            <v>4000</v>
          </cell>
          <cell r="I4329">
            <v>3399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495</v>
          </cell>
          <cell r="R4329">
            <v>0</v>
          </cell>
          <cell r="S4329">
            <v>7520</v>
          </cell>
          <cell r="T4329">
            <v>4000</v>
          </cell>
          <cell r="U4329">
            <v>3894</v>
          </cell>
          <cell r="V4329">
            <v>0</v>
          </cell>
          <cell r="W4329">
            <v>0</v>
          </cell>
        </row>
        <row r="4330">
          <cell r="A4330" t="str">
            <v>450340</v>
          </cell>
          <cell r="B4330" t="str">
            <v>1254</v>
          </cell>
          <cell r="C4330" t="str">
            <v>12</v>
          </cell>
          <cell r="D4330" t="str">
            <v>07</v>
          </cell>
          <cell r="E4330">
            <v>5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11691</v>
          </cell>
          <cell r="N4330">
            <v>0</v>
          </cell>
          <cell r="O4330">
            <v>0</v>
          </cell>
          <cell r="P4330">
            <v>20061</v>
          </cell>
          <cell r="Q4330">
            <v>25918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</row>
        <row r="4331">
          <cell r="A4331" t="str">
            <v>450340</v>
          </cell>
          <cell r="B4331" t="str">
            <v>1254</v>
          </cell>
          <cell r="C4331" t="str">
            <v>12</v>
          </cell>
          <cell r="D4331" t="str">
            <v>07</v>
          </cell>
          <cell r="E4331">
            <v>9</v>
          </cell>
          <cell r="G4331">
            <v>73540</v>
          </cell>
          <cell r="H4331">
            <v>82028</v>
          </cell>
          <cell r="I4331">
            <v>68566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304</v>
          </cell>
          <cell r="R4331">
            <v>0</v>
          </cell>
          <cell r="S4331">
            <v>0</v>
          </cell>
          <cell r="T4331">
            <v>0</v>
          </cell>
          <cell r="U4331">
            <v>666</v>
          </cell>
          <cell r="V4331">
            <v>0</v>
          </cell>
          <cell r="W4331">
            <v>0</v>
          </cell>
        </row>
        <row r="4332">
          <cell r="A4332" t="str">
            <v>450340</v>
          </cell>
          <cell r="B4332" t="str">
            <v>1254</v>
          </cell>
          <cell r="C4332" t="str">
            <v>12</v>
          </cell>
          <cell r="D4332" t="str">
            <v>07</v>
          </cell>
          <cell r="E4332">
            <v>13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73540</v>
          </cell>
          <cell r="L4332">
            <v>102089</v>
          </cell>
          <cell r="M4332">
            <v>107145</v>
          </cell>
          <cell r="N4332">
            <v>0</v>
          </cell>
          <cell r="O4332">
            <v>0</v>
          </cell>
          <cell r="P4332">
            <v>2500</v>
          </cell>
          <cell r="Q4332">
            <v>2743</v>
          </cell>
          <cell r="R4332">
            <v>0</v>
          </cell>
          <cell r="S4332">
            <v>0</v>
          </cell>
          <cell r="T4332">
            <v>1000</v>
          </cell>
          <cell r="U4332">
            <v>1056</v>
          </cell>
          <cell r="V4332">
            <v>0</v>
          </cell>
          <cell r="W4332">
            <v>0</v>
          </cell>
        </row>
        <row r="4333">
          <cell r="A4333" t="str">
            <v>450340</v>
          </cell>
          <cell r="B4333" t="str">
            <v>1254</v>
          </cell>
          <cell r="C4333" t="str">
            <v>12</v>
          </cell>
          <cell r="D4333" t="str">
            <v>07</v>
          </cell>
          <cell r="E4333">
            <v>17</v>
          </cell>
          <cell r="G4333">
            <v>15340</v>
          </cell>
          <cell r="H4333">
            <v>17893</v>
          </cell>
          <cell r="I4333">
            <v>18410</v>
          </cell>
          <cell r="J4333">
            <v>0</v>
          </cell>
          <cell r="K4333">
            <v>0</v>
          </cell>
          <cell r="L4333">
            <v>9408</v>
          </cell>
          <cell r="M4333">
            <v>34846</v>
          </cell>
          <cell r="N4333">
            <v>0</v>
          </cell>
          <cell r="O4333">
            <v>15340</v>
          </cell>
          <cell r="P4333">
            <v>30801</v>
          </cell>
          <cell r="Q4333">
            <v>57055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</row>
        <row r="4334">
          <cell r="A4334" t="str">
            <v>450340</v>
          </cell>
          <cell r="B4334" t="str">
            <v>1254</v>
          </cell>
          <cell r="C4334" t="str">
            <v>12</v>
          </cell>
          <cell r="D4334" t="str">
            <v>07</v>
          </cell>
          <cell r="E4334">
            <v>21</v>
          </cell>
          <cell r="G4334">
            <v>3000</v>
          </cell>
          <cell r="H4334">
            <v>3000</v>
          </cell>
          <cell r="I4334">
            <v>2194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3000</v>
          </cell>
          <cell r="P4334">
            <v>3000</v>
          </cell>
          <cell r="Q4334">
            <v>2194</v>
          </cell>
          <cell r="R4334">
            <v>0</v>
          </cell>
          <cell r="S4334">
            <v>0</v>
          </cell>
          <cell r="T4334">
            <v>40</v>
          </cell>
          <cell r="U4334">
            <v>491</v>
          </cell>
          <cell r="V4334">
            <v>0</v>
          </cell>
          <cell r="W4334">
            <v>0</v>
          </cell>
        </row>
        <row r="4335">
          <cell r="A4335" t="str">
            <v>450340</v>
          </cell>
          <cell r="B4335" t="str">
            <v>1254</v>
          </cell>
          <cell r="C4335" t="str">
            <v>12</v>
          </cell>
          <cell r="D4335" t="str">
            <v>07</v>
          </cell>
          <cell r="E4335">
            <v>25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210</v>
          </cell>
          <cell r="M4335">
            <v>3064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</row>
        <row r="4336">
          <cell r="A4336" t="str">
            <v>450340</v>
          </cell>
          <cell r="B4336" t="str">
            <v>1254</v>
          </cell>
          <cell r="C4336" t="str">
            <v>12</v>
          </cell>
          <cell r="D4336" t="str">
            <v>07</v>
          </cell>
          <cell r="E4336">
            <v>29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250</v>
          </cell>
          <cell r="M4336">
            <v>3555</v>
          </cell>
          <cell r="N4336">
            <v>0</v>
          </cell>
          <cell r="O4336">
            <v>99400</v>
          </cell>
          <cell r="P4336">
            <v>140140</v>
          </cell>
          <cell r="Q4336">
            <v>173843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</row>
        <row r="4337">
          <cell r="A4337" t="str">
            <v>450340</v>
          </cell>
          <cell r="B4337" t="str">
            <v>1254</v>
          </cell>
          <cell r="C4337" t="str">
            <v>12</v>
          </cell>
          <cell r="D4337" t="str">
            <v>08</v>
          </cell>
          <cell r="E4337">
            <v>1</v>
          </cell>
          <cell r="G4337">
            <v>0</v>
          </cell>
          <cell r="H4337">
            <v>0</v>
          </cell>
          <cell r="I4337">
            <v>0</v>
          </cell>
          <cell r="J4337">
            <v>160481</v>
          </cell>
          <cell r="K4337">
            <v>203317</v>
          </cell>
          <cell r="L4337">
            <v>162371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17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</row>
        <row r="4338">
          <cell r="A4338" t="str">
            <v>450340</v>
          </cell>
          <cell r="B4338" t="str">
            <v>1254</v>
          </cell>
          <cell r="C4338" t="str">
            <v>12</v>
          </cell>
          <cell r="D4338" t="str">
            <v>08</v>
          </cell>
          <cell r="E4338">
            <v>6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160481</v>
          </cell>
          <cell r="Q4338">
            <v>203317</v>
          </cell>
          <cell r="R4338">
            <v>162388</v>
          </cell>
          <cell r="S4338">
            <v>0</v>
          </cell>
          <cell r="T4338">
            <v>0</v>
          </cell>
          <cell r="U4338">
            <v>20</v>
          </cell>
          <cell r="V4338">
            <v>0</v>
          </cell>
          <cell r="W4338">
            <v>0</v>
          </cell>
        </row>
        <row r="4339">
          <cell r="A4339" t="str">
            <v>450340</v>
          </cell>
          <cell r="B4339" t="str">
            <v>1254</v>
          </cell>
          <cell r="C4339" t="str">
            <v>12</v>
          </cell>
          <cell r="D4339" t="str">
            <v>08</v>
          </cell>
          <cell r="E4339">
            <v>11</v>
          </cell>
          <cell r="G4339">
            <v>0</v>
          </cell>
          <cell r="H4339">
            <v>0</v>
          </cell>
          <cell r="I4339">
            <v>908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7425</v>
          </cell>
          <cell r="R4339">
            <v>0</v>
          </cell>
          <cell r="S4339">
            <v>0</v>
          </cell>
          <cell r="T4339">
            <v>7425</v>
          </cell>
          <cell r="U4339">
            <v>928</v>
          </cell>
          <cell r="V4339">
            <v>0</v>
          </cell>
          <cell r="W4339">
            <v>0</v>
          </cell>
        </row>
        <row r="4340">
          <cell r="A4340" t="str">
            <v>450340</v>
          </cell>
          <cell r="B4340" t="str">
            <v>1254</v>
          </cell>
          <cell r="C4340" t="str">
            <v>12</v>
          </cell>
          <cell r="D4340" t="str">
            <v>08</v>
          </cell>
          <cell r="E4340">
            <v>16</v>
          </cell>
          <cell r="G4340">
            <v>0</v>
          </cell>
          <cell r="H4340">
            <v>0</v>
          </cell>
          <cell r="I4340">
            <v>542</v>
          </cell>
          <cell r="J4340">
            <v>4000</v>
          </cell>
          <cell r="K4340">
            <v>4000</v>
          </cell>
          <cell r="L4340">
            <v>29503</v>
          </cell>
          <cell r="M4340">
            <v>0</v>
          </cell>
          <cell r="N4340">
            <v>145750</v>
          </cell>
          <cell r="O4340">
            <v>146540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</row>
        <row r="4341">
          <cell r="A4341" t="str">
            <v>450340</v>
          </cell>
          <cell r="B4341" t="str">
            <v>1254</v>
          </cell>
          <cell r="C4341" t="str">
            <v>12</v>
          </cell>
          <cell r="D4341" t="str">
            <v>08</v>
          </cell>
          <cell r="E4341">
            <v>21</v>
          </cell>
          <cell r="G4341">
            <v>4000</v>
          </cell>
          <cell r="H4341">
            <v>149750</v>
          </cell>
          <cell r="I4341">
            <v>176585</v>
          </cell>
          <cell r="J4341">
            <v>164481</v>
          </cell>
          <cell r="K4341">
            <v>360492</v>
          </cell>
          <cell r="L4341">
            <v>339901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</row>
        <row r="4342">
          <cell r="A4342" t="str">
            <v>450340</v>
          </cell>
          <cell r="B4342" t="str">
            <v>1254</v>
          </cell>
          <cell r="C4342" t="str">
            <v>12</v>
          </cell>
          <cell r="D4342" t="str">
            <v>09</v>
          </cell>
          <cell r="E4342">
            <v>1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</row>
        <row r="4343">
          <cell r="A4343" t="str">
            <v>450340</v>
          </cell>
          <cell r="B4343" t="str">
            <v>1254</v>
          </cell>
          <cell r="C4343" t="str">
            <v>12</v>
          </cell>
          <cell r="D4343" t="str">
            <v>09</v>
          </cell>
          <cell r="E4343">
            <v>6</v>
          </cell>
          <cell r="G4343">
            <v>2372963</v>
          </cell>
          <cell r="H4343">
            <v>3181561</v>
          </cell>
          <cell r="I4343">
            <v>2691448</v>
          </cell>
          <cell r="J4343">
            <v>38413</v>
          </cell>
          <cell r="K4343">
            <v>41502</v>
          </cell>
          <cell r="L4343">
            <v>48251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51274</v>
          </cell>
          <cell r="U4343">
            <v>49560</v>
          </cell>
          <cell r="V4343">
            <v>0</v>
          </cell>
          <cell r="W4343">
            <v>0</v>
          </cell>
        </row>
        <row r="4344">
          <cell r="A4344" t="str">
            <v>450340</v>
          </cell>
          <cell r="B4344" t="str">
            <v>1254</v>
          </cell>
          <cell r="C4344" t="str">
            <v>12</v>
          </cell>
          <cell r="D4344" t="str">
            <v>09</v>
          </cell>
          <cell r="E4344">
            <v>11</v>
          </cell>
          <cell r="G4344">
            <v>10500</v>
          </cell>
          <cell r="H4344">
            <v>14439</v>
          </cell>
          <cell r="I4344">
            <v>21801</v>
          </cell>
          <cell r="J4344">
            <v>41000</v>
          </cell>
          <cell r="K4344">
            <v>41000</v>
          </cell>
          <cell r="L4344">
            <v>38162</v>
          </cell>
          <cell r="M4344">
            <v>0</v>
          </cell>
          <cell r="N4344">
            <v>0</v>
          </cell>
          <cell r="O4344">
            <v>0</v>
          </cell>
          <cell r="P4344">
            <v>89913</v>
          </cell>
          <cell r="Q4344">
            <v>148215</v>
          </cell>
          <cell r="R4344">
            <v>157774</v>
          </cell>
          <cell r="S4344">
            <v>587047</v>
          </cell>
          <cell r="T4344">
            <v>417940</v>
          </cell>
          <cell r="U4344">
            <v>129122</v>
          </cell>
          <cell r="V4344">
            <v>0</v>
          </cell>
          <cell r="W4344">
            <v>0</v>
          </cell>
        </row>
        <row r="4345">
          <cell r="A4345" t="str">
            <v>450340</v>
          </cell>
          <cell r="B4345" t="str">
            <v>1254</v>
          </cell>
          <cell r="C4345" t="str">
            <v>12</v>
          </cell>
          <cell r="D4345" t="str">
            <v>09</v>
          </cell>
          <cell r="E4345">
            <v>16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19503</v>
          </cell>
          <cell r="R4345">
            <v>4644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</row>
        <row r="4346">
          <cell r="A4346" t="str">
            <v>450340</v>
          </cell>
          <cell r="B4346" t="str">
            <v>1254</v>
          </cell>
          <cell r="C4346" t="str">
            <v>12</v>
          </cell>
          <cell r="D4346" t="str">
            <v>09</v>
          </cell>
          <cell r="E4346">
            <v>21</v>
          </cell>
          <cell r="G4346">
            <v>587047</v>
          </cell>
          <cell r="H4346">
            <v>437443</v>
          </cell>
          <cell r="I4346">
            <v>133766</v>
          </cell>
          <cell r="J4346">
            <v>676960</v>
          </cell>
          <cell r="K4346">
            <v>585658</v>
          </cell>
          <cell r="L4346">
            <v>291540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</row>
        <row r="4347">
          <cell r="A4347" t="str">
            <v>450340</v>
          </cell>
          <cell r="B4347" t="str">
            <v>1254</v>
          </cell>
          <cell r="C4347" t="str">
            <v>12</v>
          </cell>
          <cell r="D4347" t="str">
            <v>09</v>
          </cell>
          <cell r="E4347">
            <v>26</v>
          </cell>
          <cell r="G4347">
            <v>0</v>
          </cell>
          <cell r="H4347">
            <v>0</v>
          </cell>
          <cell r="I4347">
            <v>0</v>
          </cell>
          <cell r="J4347">
            <v>3049923</v>
          </cell>
          <cell r="K4347">
            <v>3767219</v>
          </cell>
          <cell r="L4347">
            <v>2982988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</row>
        <row r="4348">
          <cell r="A4348" t="str">
            <v>450340</v>
          </cell>
          <cell r="B4348" t="str">
            <v>1254</v>
          </cell>
          <cell r="C4348" t="str">
            <v>12</v>
          </cell>
          <cell r="D4348" t="str">
            <v>10</v>
          </cell>
          <cell r="E4348">
            <v>1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</row>
        <row r="4349">
          <cell r="A4349" t="str">
            <v>450340</v>
          </cell>
          <cell r="B4349" t="str">
            <v>1254</v>
          </cell>
          <cell r="C4349" t="str">
            <v>12</v>
          </cell>
          <cell r="D4349" t="str">
            <v>10</v>
          </cell>
          <cell r="E4349">
            <v>6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</row>
        <row r="4350">
          <cell r="A4350" t="str">
            <v>450340</v>
          </cell>
          <cell r="B4350" t="str">
            <v>1254</v>
          </cell>
          <cell r="C4350" t="str">
            <v>12</v>
          </cell>
          <cell r="D4350" t="str">
            <v>10</v>
          </cell>
          <cell r="E4350">
            <v>11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</row>
        <row r="4351">
          <cell r="A4351" t="str">
            <v>450340</v>
          </cell>
          <cell r="B4351" t="str">
            <v>1254</v>
          </cell>
          <cell r="C4351" t="str">
            <v>12</v>
          </cell>
          <cell r="D4351" t="str">
            <v>10</v>
          </cell>
          <cell r="E4351">
            <v>16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</row>
        <row r="4352">
          <cell r="A4352" t="str">
            <v>450340</v>
          </cell>
          <cell r="B4352" t="str">
            <v>1254</v>
          </cell>
          <cell r="C4352" t="str">
            <v>12</v>
          </cell>
          <cell r="D4352" t="str">
            <v>10</v>
          </cell>
          <cell r="E4352">
            <v>21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</row>
        <row r="4353">
          <cell r="A4353" t="str">
            <v>450340</v>
          </cell>
          <cell r="B4353" t="str">
            <v>1254</v>
          </cell>
          <cell r="C4353" t="str">
            <v>12</v>
          </cell>
          <cell r="D4353" t="str">
            <v>10</v>
          </cell>
          <cell r="E4353">
            <v>26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</row>
        <row r="4354">
          <cell r="A4354" t="str">
            <v>450340</v>
          </cell>
          <cell r="B4354" t="str">
            <v>1254</v>
          </cell>
          <cell r="C4354" t="str">
            <v>12</v>
          </cell>
          <cell r="D4354" t="str">
            <v>10</v>
          </cell>
          <cell r="E4354">
            <v>31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A4355" t="str">
            <v>450340</v>
          </cell>
          <cell r="B4355" t="str">
            <v>1254</v>
          </cell>
          <cell r="C4355" t="str">
            <v>12</v>
          </cell>
          <cell r="D4355" t="str">
            <v>10</v>
          </cell>
          <cell r="E4355">
            <v>36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140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</row>
        <row r="4356">
          <cell r="A4356" t="str">
            <v>450340</v>
          </cell>
          <cell r="B4356" t="str">
            <v>1254</v>
          </cell>
          <cell r="C4356" t="str">
            <v>12</v>
          </cell>
          <cell r="D4356" t="str">
            <v>10</v>
          </cell>
          <cell r="E4356">
            <v>41</v>
          </cell>
          <cell r="G4356">
            <v>0</v>
          </cell>
          <cell r="H4356">
            <v>0</v>
          </cell>
          <cell r="I4356">
            <v>140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</row>
        <row r="4357">
          <cell r="A4357" t="str">
            <v>450340</v>
          </cell>
          <cell r="B4357" t="str">
            <v>1254</v>
          </cell>
          <cell r="C4357" t="str">
            <v>12</v>
          </cell>
          <cell r="D4357" t="str">
            <v>10</v>
          </cell>
          <cell r="E4357">
            <v>46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10500</v>
          </cell>
          <cell r="P4357">
            <v>0</v>
          </cell>
          <cell r="Q4357">
            <v>0</v>
          </cell>
          <cell r="R4357">
            <v>10500</v>
          </cell>
          <cell r="S4357">
            <v>0</v>
          </cell>
          <cell r="T4357">
            <v>0</v>
          </cell>
          <cell r="U4357">
            <v>6395</v>
          </cell>
          <cell r="V4357">
            <v>0</v>
          </cell>
          <cell r="W4357">
            <v>0</v>
          </cell>
        </row>
        <row r="4358">
          <cell r="A4358" t="str">
            <v>450340</v>
          </cell>
          <cell r="B4358" t="str">
            <v>1254</v>
          </cell>
          <cell r="C4358" t="str">
            <v>12</v>
          </cell>
          <cell r="D4358" t="str">
            <v>10</v>
          </cell>
          <cell r="E4358">
            <v>51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10500</v>
          </cell>
          <cell r="O4358">
            <v>16895</v>
          </cell>
          <cell r="P4358">
            <v>0</v>
          </cell>
          <cell r="Q4358">
            <v>10500</v>
          </cell>
          <cell r="R4358">
            <v>17035</v>
          </cell>
          <cell r="S4358">
            <v>0</v>
          </cell>
          <cell r="T4358">
            <v>10500</v>
          </cell>
          <cell r="U4358">
            <v>17035</v>
          </cell>
          <cell r="V4358">
            <v>0</v>
          </cell>
          <cell r="W4358">
            <v>0</v>
          </cell>
        </row>
        <row r="4359">
          <cell r="A4359" t="str">
            <v>450340</v>
          </cell>
          <cell r="B4359" t="str">
            <v>1254</v>
          </cell>
          <cell r="C4359" t="str">
            <v>12</v>
          </cell>
          <cell r="D4359" t="str">
            <v>10</v>
          </cell>
          <cell r="E4359">
            <v>56</v>
          </cell>
          <cell r="G4359">
            <v>219607</v>
          </cell>
          <cell r="H4359">
            <v>72997</v>
          </cell>
          <cell r="I4359">
            <v>72997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219607</v>
          </cell>
          <cell r="Q4359">
            <v>72997</v>
          </cell>
          <cell r="R4359">
            <v>72997</v>
          </cell>
          <cell r="S4359">
            <v>828853</v>
          </cell>
          <cell r="T4359">
            <v>412024</v>
          </cell>
          <cell r="U4359">
            <v>0</v>
          </cell>
          <cell r="V4359">
            <v>0</v>
          </cell>
          <cell r="W4359">
            <v>0</v>
          </cell>
        </row>
        <row r="4360">
          <cell r="A4360" t="str">
            <v>450340</v>
          </cell>
          <cell r="B4360" t="str">
            <v>1254</v>
          </cell>
          <cell r="C4360" t="str">
            <v>12</v>
          </cell>
          <cell r="D4360" t="str">
            <v>10</v>
          </cell>
          <cell r="E4360">
            <v>61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129570</v>
          </cell>
          <cell r="O4360">
            <v>0</v>
          </cell>
          <cell r="P4360">
            <v>0</v>
          </cell>
          <cell r="Q4360">
            <v>0</v>
          </cell>
          <cell r="R4360">
            <v>11249</v>
          </cell>
          <cell r="S4360">
            <v>828853</v>
          </cell>
          <cell r="T4360">
            <v>541594</v>
          </cell>
          <cell r="U4360">
            <v>11249</v>
          </cell>
          <cell r="V4360">
            <v>0</v>
          </cell>
          <cell r="W4360">
            <v>0</v>
          </cell>
        </row>
        <row r="4361">
          <cell r="A4361" t="str">
            <v>450340</v>
          </cell>
          <cell r="B4361" t="str">
            <v>1254</v>
          </cell>
          <cell r="C4361" t="str">
            <v>12</v>
          </cell>
          <cell r="D4361" t="str">
            <v>10</v>
          </cell>
          <cell r="E4361">
            <v>66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828853</v>
          </cell>
          <cell r="Q4361">
            <v>541594</v>
          </cell>
          <cell r="R4361">
            <v>11249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</row>
        <row r="4362">
          <cell r="A4362" t="str">
            <v>450340</v>
          </cell>
          <cell r="B4362" t="str">
            <v>1254</v>
          </cell>
          <cell r="C4362" t="str">
            <v>12</v>
          </cell>
          <cell r="D4362" t="str">
            <v>10</v>
          </cell>
          <cell r="E4362">
            <v>71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828853</v>
          </cell>
          <cell r="Q4362">
            <v>541594</v>
          </cell>
          <cell r="R4362">
            <v>11249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</row>
        <row r="4363">
          <cell r="A4363" t="str">
            <v>450340</v>
          </cell>
          <cell r="B4363" t="str">
            <v>1254</v>
          </cell>
          <cell r="C4363" t="str">
            <v>12</v>
          </cell>
          <cell r="D4363" t="str">
            <v>10</v>
          </cell>
          <cell r="E4363">
            <v>76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</row>
        <row r="4364">
          <cell r="A4364" t="str">
            <v>450340</v>
          </cell>
          <cell r="B4364" t="str">
            <v>1254</v>
          </cell>
          <cell r="C4364" t="str">
            <v>12</v>
          </cell>
          <cell r="D4364" t="str">
            <v>10</v>
          </cell>
          <cell r="E4364">
            <v>81</v>
          </cell>
          <cell r="G4364">
            <v>828853</v>
          </cell>
          <cell r="H4364">
            <v>541594</v>
          </cell>
          <cell r="I4364">
            <v>11249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</row>
        <row r="4365">
          <cell r="A4365" t="str">
            <v>450340</v>
          </cell>
          <cell r="B4365" t="str">
            <v>1254</v>
          </cell>
          <cell r="C4365" t="str">
            <v>12</v>
          </cell>
          <cell r="D4365" t="str">
            <v>10</v>
          </cell>
          <cell r="E4365">
            <v>86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</row>
        <row r="4366">
          <cell r="A4366" t="str">
            <v>450340</v>
          </cell>
          <cell r="B4366" t="str">
            <v>1254</v>
          </cell>
          <cell r="C4366" t="str">
            <v>12</v>
          </cell>
          <cell r="D4366" t="str">
            <v>10</v>
          </cell>
          <cell r="E4366">
            <v>91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</row>
        <row r="4367">
          <cell r="A4367" t="str">
            <v>450340</v>
          </cell>
          <cell r="B4367" t="str">
            <v>1254</v>
          </cell>
          <cell r="C4367" t="str">
            <v>12</v>
          </cell>
          <cell r="D4367" t="str">
            <v>10</v>
          </cell>
          <cell r="E4367">
            <v>96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</row>
        <row r="4368">
          <cell r="A4368" t="str">
            <v>450340</v>
          </cell>
          <cell r="B4368" t="str">
            <v>1254</v>
          </cell>
          <cell r="C4368" t="str">
            <v>12</v>
          </cell>
          <cell r="D4368" t="str">
            <v>10</v>
          </cell>
          <cell r="E4368">
            <v>101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</row>
        <row r="4369">
          <cell r="A4369" t="str">
            <v>450340</v>
          </cell>
          <cell r="B4369" t="str">
            <v>1254</v>
          </cell>
          <cell r="C4369" t="str">
            <v>12</v>
          </cell>
          <cell r="D4369" t="str">
            <v>10</v>
          </cell>
          <cell r="E4369">
            <v>106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-5329</v>
          </cell>
          <cell r="P4369">
            <v>0</v>
          </cell>
          <cell r="Q4369">
            <v>0</v>
          </cell>
          <cell r="R4369">
            <v>1089</v>
          </cell>
          <cell r="S4369">
            <v>0</v>
          </cell>
          <cell r="T4369">
            <v>0</v>
          </cell>
          <cell r="U4369">
            <v>-27018</v>
          </cell>
          <cell r="V4369">
            <v>0</v>
          </cell>
          <cell r="W4369">
            <v>0</v>
          </cell>
        </row>
        <row r="4370">
          <cell r="A4370" t="str">
            <v>450340</v>
          </cell>
          <cell r="B4370" t="str">
            <v>1254</v>
          </cell>
          <cell r="C4370" t="str">
            <v>12</v>
          </cell>
          <cell r="D4370" t="str">
            <v>10</v>
          </cell>
          <cell r="E4370">
            <v>111</v>
          </cell>
          <cell r="G4370">
            <v>0</v>
          </cell>
          <cell r="H4370">
            <v>0</v>
          </cell>
          <cell r="I4370">
            <v>-31258</v>
          </cell>
          <cell r="J4370">
            <v>1048460</v>
          </cell>
          <cell r="K4370">
            <v>625091</v>
          </cell>
          <cell r="L4370">
            <v>70023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</row>
        <row r="4371">
          <cell r="A4371" t="str">
            <v>450340</v>
          </cell>
          <cell r="B4371" t="str">
            <v>1254</v>
          </cell>
          <cell r="C4371" t="str">
            <v>12</v>
          </cell>
          <cell r="D4371" t="str">
            <v>12</v>
          </cell>
          <cell r="E4371">
            <v>1</v>
          </cell>
          <cell r="G4371">
            <v>24557</v>
          </cell>
          <cell r="H4371">
            <v>62579</v>
          </cell>
          <cell r="I4371">
            <v>46094</v>
          </cell>
          <cell r="J4371">
            <v>910</v>
          </cell>
          <cell r="K4371">
            <v>2210</v>
          </cell>
          <cell r="L4371">
            <v>2155</v>
          </cell>
          <cell r="M4371">
            <v>0</v>
          </cell>
          <cell r="N4371">
            <v>0</v>
          </cell>
          <cell r="O4371">
            <v>0</v>
          </cell>
          <cell r="P4371">
            <v>443</v>
          </cell>
          <cell r="Q4371">
            <v>1349</v>
          </cell>
          <cell r="R4371">
            <v>932</v>
          </cell>
          <cell r="S4371">
            <v>947</v>
          </cell>
          <cell r="T4371">
            <v>3163</v>
          </cell>
          <cell r="U4371">
            <v>2724</v>
          </cell>
          <cell r="V4371">
            <v>0</v>
          </cell>
          <cell r="W4371">
            <v>0</v>
          </cell>
        </row>
        <row r="4372">
          <cell r="A4372" t="str">
            <v>450340</v>
          </cell>
          <cell r="B4372" t="str">
            <v>1254</v>
          </cell>
          <cell r="C4372" t="str">
            <v>12</v>
          </cell>
          <cell r="D4372" t="str">
            <v>12</v>
          </cell>
          <cell r="E4372">
            <v>6</v>
          </cell>
          <cell r="G4372">
            <v>0</v>
          </cell>
          <cell r="H4372">
            <v>0</v>
          </cell>
          <cell r="I4372">
            <v>0</v>
          </cell>
          <cell r="J4372">
            <v>3281</v>
          </cell>
          <cell r="K4372">
            <v>3401</v>
          </cell>
          <cell r="L4372">
            <v>3492</v>
          </cell>
          <cell r="M4372">
            <v>1344</v>
          </cell>
          <cell r="N4372">
            <v>3337</v>
          </cell>
          <cell r="O4372">
            <v>2007</v>
          </cell>
          <cell r="P4372">
            <v>8389</v>
          </cell>
          <cell r="Q4372">
            <v>23415</v>
          </cell>
          <cell r="R4372">
            <v>23388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</row>
        <row r="4373">
          <cell r="A4373" t="str">
            <v>450340</v>
          </cell>
          <cell r="B4373" t="str">
            <v>1254</v>
          </cell>
          <cell r="C4373" t="str">
            <v>12</v>
          </cell>
          <cell r="D4373" t="str">
            <v>12</v>
          </cell>
          <cell r="E4373">
            <v>11</v>
          </cell>
          <cell r="G4373">
            <v>5807</v>
          </cell>
          <cell r="H4373">
            <v>19708</v>
          </cell>
          <cell r="I4373">
            <v>19748</v>
          </cell>
          <cell r="J4373">
            <v>1308</v>
          </cell>
          <cell r="K4373">
            <v>1308</v>
          </cell>
          <cell r="L4373">
            <v>2701</v>
          </cell>
          <cell r="M4373">
            <v>1686</v>
          </cell>
          <cell r="N4373">
            <v>5898</v>
          </cell>
          <cell r="O4373">
            <v>10556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</row>
        <row r="4374">
          <cell r="A4374" t="str">
            <v>450340</v>
          </cell>
          <cell r="B4374" t="str">
            <v>1254</v>
          </cell>
          <cell r="C4374" t="str">
            <v>12</v>
          </cell>
          <cell r="D4374" t="str">
            <v>12</v>
          </cell>
          <cell r="E4374">
            <v>16</v>
          </cell>
          <cell r="G4374">
            <v>0</v>
          </cell>
          <cell r="H4374">
            <v>0</v>
          </cell>
          <cell r="I4374">
            <v>0</v>
          </cell>
          <cell r="J4374">
            <v>12915</v>
          </cell>
          <cell r="K4374">
            <v>9590</v>
          </cell>
          <cell r="L4374">
            <v>6448</v>
          </cell>
          <cell r="M4374">
            <v>61587</v>
          </cell>
          <cell r="N4374">
            <v>135958</v>
          </cell>
          <cell r="O4374">
            <v>120245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</row>
        <row r="4375">
          <cell r="A4375" t="str">
            <v>450340</v>
          </cell>
          <cell r="B4375" t="str">
            <v>1254</v>
          </cell>
          <cell r="C4375" t="str">
            <v>12</v>
          </cell>
          <cell r="D4375" t="str">
            <v>12</v>
          </cell>
          <cell r="E4375">
            <v>21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170</v>
          </cell>
          <cell r="N4375">
            <v>170</v>
          </cell>
          <cell r="O4375">
            <v>353</v>
          </cell>
          <cell r="P4375">
            <v>1243</v>
          </cell>
          <cell r="Q4375">
            <v>1243</v>
          </cell>
          <cell r="R4375">
            <v>3171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</row>
        <row r="4376">
          <cell r="A4376" t="str">
            <v>450340</v>
          </cell>
          <cell r="B4376" t="str">
            <v>1254</v>
          </cell>
          <cell r="C4376" t="str">
            <v>12</v>
          </cell>
          <cell r="D4376" t="str">
            <v>12</v>
          </cell>
          <cell r="E4376">
            <v>26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1325</v>
          </cell>
          <cell r="L4376">
            <v>1325</v>
          </cell>
          <cell r="M4376">
            <v>0</v>
          </cell>
          <cell r="N4376">
            <v>0</v>
          </cell>
          <cell r="O4376">
            <v>0</v>
          </cell>
          <cell r="P4376">
            <v>1413</v>
          </cell>
          <cell r="Q4376">
            <v>2738</v>
          </cell>
          <cell r="R4376">
            <v>4849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</row>
        <row r="4377">
          <cell r="A4377" t="str">
            <v>450340</v>
          </cell>
          <cell r="B4377" t="str">
            <v>1254</v>
          </cell>
          <cell r="C4377" t="str">
            <v>12</v>
          </cell>
          <cell r="D4377" t="str">
            <v>12</v>
          </cell>
          <cell r="E4377">
            <v>31</v>
          </cell>
          <cell r="G4377">
            <v>63000</v>
          </cell>
          <cell r="H4377">
            <v>138696</v>
          </cell>
          <cell r="I4377">
            <v>125094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</row>
        <row r="4378">
          <cell r="A4378" t="str">
            <v>450340</v>
          </cell>
          <cell r="B4378" t="str">
            <v>1254</v>
          </cell>
          <cell r="C4378" t="str">
            <v>12</v>
          </cell>
          <cell r="D4378" t="str">
            <v>16</v>
          </cell>
          <cell r="E4378">
            <v>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</row>
        <row r="4379">
          <cell r="A4379" t="str">
            <v>450340</v>
          </cell>
          <cell r="B4379" t="str">
            <v>1254</v>
          </cell>
          <cell r="C4379" t="str">
            <v>12</v>
          </cell>
          <cell r="D4379" t="str">
            <v>16</v>
          </cell>
          <cell r="E4379">
            <v>5</v>
          </cell>
          <cell r="G4379">
            <v>29000</v>
          </cell>
          <cell r="H4379">
            <v>29000</v>
          </cell>
          <cell r="I4379">
            <v>28387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310000</v>
          </cell>
          <cell r="T4379">
            <v>357500</v>
          </cell>
          <cell r="U4379">
            <v>357435</v>
          </cell>
          <cell r="V4379">
            <v>0</v>
          </cell>
          <cell r="W4379">
            <v>0</v>
          </cell>
        </row>
        <row r="4380">
          <cell r="A4380" t="str">
            <v>450340</v>
          </cell>
          <cell r="B4380" t="str">
            <v>1254</v>
          </cell>
          <cell r="C4380" t="str">
            <v>12</v>
          </cell>
          <cell r="D4380" t="str">
            <v>16</v>
          </cell>
          <cell r="E4380">
            <v>9</v>
          </cell>
          <cell r="G4380">
            <v>0</v>
          </cell>
          <cell r="H4380">
            <v>0</v>
          </cell>
          <cell r="I4380">
            <v>4043</v>
          </cell>
          <cell r="J4380">
            <v>0</v>
          </cell>
          <cell r="K4380">
            <v>339000</v>
          </cell>
          <cell r="L4380">
            <v>386500</v>
          </cell>
          <cell r="M4380">
            <v>389865</v>
          </cell>
          <cell r="N4380">
            <v>0</v>
          </cell>
          <cell r="O4380">
            <v>0</v>
          </cell>
          <cell r="P4380">
            <v>0</v>
          </cell>
          <cell r="Q4380">
            <v>2166</v>
          </cell>
          <cell r="R4380">
            <v>0</v>
          </cell>
          <cell r="S4380">
            <v>222194</v>
          </cell>
          <cell r="T4380">
            <v>222194</v>
          </cell>
          <cell r="U4380">
            <v>209774</v>
          </cell>
          <cell r="V4380">
            <v>0</v>
          </cell>
          <cell r="W4380">
            <v>0</v>
          </cell>
        </row>
        <row r="4381">
          <cell r="A4381" t="str">
            <v>450340</v>
          </cell>
          <cell r="B4381" t="str">
            <v>1254</v>
          </cell>
          <cell r="C4381" t="str">
            <v>12</v>
          </cell>
          <cell r="D4381" t="str">
            <v>16</v>
          </cell>
          <cell r="E4381">
            <v>13</v>
          </cell>
          <cell r="G4381">
            <v>293264</v>
          </cell>
          <cell r="H4381">
            <v>275386</v>
          </cell>
          <cell r="I4381">
            <v>275386</v>
          </cell>
          <cell r="J4381">
            <v>0</v>
          </cell>
          <cell r="K4381">
            <v>569980</v>
          </cell>
          <cell r="L4381">
            <v>578869</v>
          </cell>
          <cell r="M4381">
            <v>578869</v>
          </cell>
          <cell r="N4381">
            <v>0</v>
          </cell>
          <cell r="O4381">
            <v>85000</v>
          </cell>
          <cell r="P4381">
            <v>85000</v>
          </cell>
          <cell r="Q4381">
            <v>78233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</row>
        <row r="4382">
          <cell r="A4382" t="str">
            <v>450340</v>
          </cell>
          <cell r="B4382" t="str">
            <v>1254</v>
          </cell>
          <cell r="C4382" t="str">
            <v>12</v>
          </cell>
          <cell r="D4382" t="str">
            <v>16</v>
          </cell>
          <cell r="E4382">
            <v>17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1170438</v>
          </cell>
          <cell r="P4382">
            <v>1161449</v>
          </cell>
          <cell r="Q4382">
            <v>1142262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</row>
        <row r="4383">
          <cell r="A4383" t="str">
            <v>450340</v>
          </cell>
          <cell r="B4383" t="str">
            <v>1254</v>
          </cell>
          <cell r="C4383" t="str">
            <v>12</v>
          </cell>
          <cell r="D4383" t="str">
            <v>16</v>
          </cell>
          <cell r="E4383">
            <v>21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2000</v>
          </cell>
          <cell r="T4383">
            <v>2000</v>
          </cell>
          <cell r="U4383">
            <v>1957</v>
          </cell>
          <cell r="V4383">
            <v>0</v>
          </cell>
          <cell r="W4383">
            <v>0</v>
          </cell>
        </row>
        <row r="4384">
          <cell r="A4384" t="str">
            <v>450340</v>
          </cell>
          <cell r="B4384" t="str">
            <v>1254</v>
          </cell>
          <cell r="C4384" t="str">
            <v>12</v>
          </cell>
          <cell r="D4384" t="str">
            <v>16</v>
          </cell>
          <cell r="E4384">
            <v>25</v>
          </cell>
          <cell r="G4384">
            <v>12000</v>
          </cell>
          <cell r="H4384">
            <v>12000</v>
          </cell>
          <cell r="I4384">
            <v>2871</v>
          </cell>
          <cell r="J4384">
            <v>0</v>
          </cell>
          <cell r="K4384">
            <v>1523438</v>
          </cell>
          <cell r="L4384">
            <v>1561949</v>
          </cell>
          <cell r="M4384">
            <v>1539121</v>
          </cell>
          <cell r="N4384">
            <v>0</v>
          </cell>
          <cell r="O4384">
            <v>17000</v>
          </cell>
          <cell r="P4384">
            <v>17000</v>
          </cell>
          <cell r="Q4384">
            <v>21477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</row>
        <row r="4385">
          <cell r="A4385" t="str">
            <v>450340</v>
          </cell>
          <cell r="B4385" t="str">
            <v>1254</v>
          </cell>
          <cell r="C4385" t="str">
            <v>12</v>
          </cell>
          <cell r="D4385" t="str">
            <v>16</v>
          </cell>
          <cell r="E4385">
            <v>29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</row>
        <row r="4386">
          <cell r="A4386" t="str">
            <v>450340</v>
          </cell>
          <cell r="B4386" t="str">
            <v>1254</v>
          </cell>
          <cell r="C4386" t="str">
            <v>12</v>
          </cell>
          <cell r="D4386" t="str">
            <v>16</v>
          </cell>
          <cell r="E4386">
            <v>33</v>
          </cell>
          <cell r="G4386">
            <v>0</v>
          </cell>
          <cell r="H4386">
            <v>3555</v>
          </cell>
          <cell r="I4386">
            <v>11312</v>
          </cell>
          <cell r="J4386">
            <v>0</v>
          </cell>
          <cell r="K4386">
            <v>7425</v>
          </cell>
          <cell r="L4386">
            <v>0</v>
          </cell>
          <cell r="M4386">
            <v>0</v>
          </cell>
          <cell r="N4386">
            <v>0</v>
          </cell>
          <cell r="O4386">
            <v>24425</v>
          </cell>
          <cell r="P4386">
            <v>20555</v>
          </cell>
          <cell r="Q4386">
            <v>32789</v>
          </cell>
          <cell r="R4386">
            <v>0</v>
          </cell>
          <cell r="S4386">
            <v>21841</v>
          </cell>
          <cell r="T4386">
            <v>27439</v>
          </cell>
          <cell r="U4386">
            <v>27439</v>
          </cell>
          <cell r="V4386">
            <v>0</v>
          </cell>
          <cell r="W4386">
            <v>0</v>
          </cell>
        </row>
        <row r="4387">
          <cell r="A4387" t="str">
            <v>450340</v>
          </cell>
          <cell r="B4387" t="str">
            <v>1254</v>
          </cell>
          <cell r="C4387" t="str">
            <v>12</v>
          </cell>
          <cell r="D4387" t="str">
            <v>16</v>
          </cell>
          <cell r="E4387">
            <v>37</v>
          </cell>
          <cell r="G4387">
            <v>1736271</v>
          </cell>
          <cell r="H4387">
            <v>1726706</v>
          </cell>
          <cell r="I4387">
            <v>1726706</v>
          </cell>
          <cell r="J4387">
            <v>0</v>
          </cell>
          <cell r="K4387">
            <v>1758112</v>
          </cell>
          <cell r="L4387">
            <v>1754145</v>
          </cell>
          <cell r="M4387">
            <v>1754145</v>
          </cell>
          <cell r="N4387">
            <v>0</v>
          </cell>
          <cell r="O4387">
            <v>640</v>
          </cell>
          <cell r="P4387">
            <v>130486</v>
          </cell>
          <cell r="Q4387">
            <v>130486</v>
          </cell>
          <cell r="R4387">
            <v>0</v>
          </cell>
          <cell r="S4387">
            <v>0</v>
          </cell>
          <cell r="T4387">
            <v>481683</v>
          </cell>
          <cell r="U4387">
            <v>481683</v>
          </cell>
          <cell r="V4387">
            <v>0</v>
          </cell>
          <cell r="W4387">
            <v>0</v>
          </cell>
        </row>
        <row r="4388">
          <cell r="A4388" t="str">
            <v>450340</v>
          </cell>
          <cell r="B4388" t="str">
            <v>1254</v>
          </cell>
          <cell r="C4388" t="str">
            <v>12</v>
          </cell>
          <cell r="D4388" t="str">
            <v>16</v>
          </cell>
          <cell r="E4388">
            <v>41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19000</v>
          </cell>
          <cell r="M4388">
            <v>19000</v>
          </cell>
          <cell r="N4388">
            <v>0</v>
          </cell>
          <cell r="O4388">
            <v>0</v>
          </cell>
          <cell r="P4388">
            <v>500683</v>
          </cell>
          <cell r="Q4388">
            <v>500683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</row>
        <row r="4389">
          <cell r="A4389" t="str">
            <v>450340</v>
          </cell>
          <cell r="B4389" t="str">
            <v>1254</v>
          </cell>
          <cell r="C4389" t="str">
            <v>12</v>
          </cell>
          <cell r="D4389" t="str">
            <v>16</v>
          </cell>
          <cell r="E4389">
            <v>45</v>
          </cell>
          <cell r="G4389">
            <v>5335</v>
          </cell>
          <cell r="H4389">
            <v>5335</v>
          </cell>
          <cell r="I4389">
            <v>5335</v>
          </cell>
          <cell r="J4389">
            <v>0</v>
          </cell>
          <cell r="K4389">
            <v>25882</v>
          </cell>
          <cell r="L4389">
            <v>95108</v>
          </cell>
          <cell r="M4389">
            <v>95108</v>
          </cell>
          <cell r="N4389">
            <v>0</v>
          </cell>
          <cell r="O4389">
            <v>31217</v>
          </cell>
          <cell r="P4389">
            <v>100443</v>
          </cell>
          <cell r="Q4389">
            <v>100443</v>
          </cell>
          <cell r="R4389">
            <v>0</v>
          </cell>
          <cell r="S4389">
            <v>582994</v>
          </cell>
          <cell r="T4389">
            <v>690679</v>
          </cell>
          <cell r="U4389">
            <v>204366</v>
          </cell>
          <cell r="V4389">
            <v>0</v>
          </cell>
          <cell r="W4389">
            <v>0</v>
          </cell>
        </row>
        <row r="4390">
          <cell r="A4390" t="str">
            <v>450340</v>
          </cell>
          <cell r="B4390" t="str">
            <v>1254</v>
          </cell>
          <cell r="C4390" t="str">
            <v>12</v>
          </cell>
          <cell r="D4390" t="str">
            <v>16</v>
          </cell>
          <cell r="E4390">
            <v>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3800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</row>
        <row r="4391">
          <cell r="A4391" t="str">
            <v>450340</v>
          </cell>
          <cell r="B4391" t="str">
            <v>1254</v>
          </cell>
          <cell r="C4391" t="str">
            <v>12</v>
          </cell>
          <cell r="D4391" t="str">
            <v>16</v>
          </cell>
          <cell r="E4391">
            <v>53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1325</v>
          </cell>
          <cell r="M4391">
            <v>1325</v>
          </cell>
          <cell r="N4391">
            <v>0</v>
          </cell>
          <cell r="O4391">
            <v>2372963</v>
          </cell>
          <cell r="P4391">
            <v>3181561</v>
          </cell>
          <cell r="Q4391">
            <v>2691448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</row>
        <row r="4392">
          <cell r="A4392" t="str">
            <v>450340</v>
          </cell>
          <cell r="B4392" t="str">
            <v>1254</v>
          </cell>
          <cell r="C4392" t="str">
            <v>12</v>
          </cell>
          <cell r="D4392" t="str">
            <v>21</v>
          </cell>
          <cell r="E4392">
            <v>1</v>
          </cell>
          <cell r="G4392">
            <v>14034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27287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</row>
        <row r="4393">
          <cell r="A4393" t="str">
            <v>450340</v>
          </cell>
          <cell r="B4393" t="str">
            <v>1254</v>
          </cell>
          <cell r="C4393" t="str">
            <v>12</v>
          </cell>
          <cell r="D4393" t="str">
            <v>21</v>
          </cell>
          <cell r="E4393">
            <v>17</v>
          </cell>
          <cell r="G4393">
            <v>14034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</row>
        <row r="4394">
          <cell r="A4394" t="str">
            <v>450340</v>
          </cell>
          <cell r="B4394" t="str">
            <v>1254</v>
          </cell>
          <cell r="C4394" t="str">
            <v>12</v>
          </cell>
          <cell r="D4394" t="str">
            <v>21</v>
          </cell>
          <cell r="E4394">
            <v>33</v>
          </cell>
          <cell r="G4394">
            <v>14034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</row>
        <row r="4395">
          <cell r="A4395" t="str">
            <v>450340</v>
          </cell>
          <cell r="B4395" t="str">
            <v>1254</v>
          </cell>
          <cell r="C4395" t="str">
            <v>12</v>
          </cell>
          <cell r="D4395" t="str">
            <v>21</v>
          </cell>
          <cell r="E4395">
            <v>49</v>
          </cell>
          <cell r="G4395">
            <v>14034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</row>
        <row r="4396">
          <cell r="A4396" t="str">
            <v>450340</v>
          </cell>
          <cell r="B4396" t="str">
            <v>1254</v>
          </cell>
          <cell r="C4396" t="str">
            <v>12</v>
          </cell>
          <cell r="D4396" t="str">
            <v>21</v>
          </cell>
          <cell r="E4396">
            <v>65</v>
          </cell>
          <cell r="G4396">
            <v>14034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27287</v>
          </cell>
          <cell r="M4396">
            <v>0</v>
          </cell>
          <cell r="N4396">
            <v>27287</v>
          </cell>
          <cell r="O4396">
            <v>0</v>
          </cell>
          <cell r="P4396">
            <v>27287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</row>
        <row r="4397">
          <cell r="A4397" t="str">
            <v>450340</v>
          </cell>
          <cell r="B4397" t="str">
            <v>1254</v>
          </cell>
          <cell r="C4397" t="str">
            <v>12</v>
          </cell>
          <cell r="D4397" t="str">
            <v>21</v>
          </cell>
          <cell r="E4397">
            <v>1</v>
          </cell>
          <cell r="G4397">
            <v>452025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</row>
        <row r="4398">
          <cell r="A4398" t="str">
            <v>450340</v>
          </cell>
          <cell r="B4398" t="str">
            <v>1254</v>
          </cell>
          <cell r="C4398" t="str">
            <v>12</v>
          </cell>
          <cell r="D4398" t="str">
            <v>21</v>
          </cell>
          <cell r="E4398">
            <v>17</v>
          </cell>
          <cell r="G4398">
            <v>452025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</row>
        <row r="4399">
          <cell r="A4399" t="str">
            <v>450340</v>
          </cell>
          <cell r="B4399" t="str">
            <v>1254</v>
          </cell>
          <cell r="C4399" t="str">
            <v>12</v>
          </cell>
          <cell r="D4399" t="str">
            <v>21</v>
          </cell>
          <cell r="E4399">
            <v>33</v>
          </cell>
          <cell r="G4399">
            <v>452025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</row>
        <row r="4400">
          <cell r="A4400" t="str">
            <v>450340</v>
          </cell>
          <cell r="B4400" t="str">
            <v>1254</v>
          </cell>
          <cell r="C4400" t="str">
            <v>12</v>
          </cell>
          <cell r="D4400" t="str">
            <v>21</v>
          </cell>
          <cell r="E4400">
            <v>49</v>
          </cell>
          <cell r="G4400">
            <v>452025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3878</v>
          </cell>
          <cell r="W4400">
            <v>1471</v>
          </cell>
        </row>
        <row r="4401">
          <cell r="A4401" t="str">
            <v>450340</v>
          </cell>
          <cell r="B4401" t="str">
            <v>1254</v>
          </cell>
          <cell r="C4401" t="str">
            <v>12</v>
          </cell>
          <cell r="D4401" t="str">
            <v>21</v>
          </cell>
          <cell r="E4401">
            <v>65</v>
          </cell>
          <cell r="G4401">
            <v>452025</v>
          </cell>
          <cell r="H4401">
            <v>0</v>
          </cell>
          <cell r="I4401">
            <v>264</v>
          </cell>
          <cell r="J4401">
            <v>0</v>
          </cell>
          <cell r="K4401">
            <v>0</v>
          </cell>
          <cell r="L4401">
            <v>5613</v>
          </cell>
          <cell r="M4401">
            <v>0</v>
          </cell>
          <cell r="N4401">
            <v>5613</v>
          </cell>
          <cell r="O4401">
            <v>0</v>
          </cell>
          <cell r="P4401">
            <v>5613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</row>
        <row r="4402">
          <cell r="A4402" t="str">
            <v>450340</v>
          </cell>
          <cell r="B4402" t="str">
            <v>1254</v>
          </cell>
          <cell r="C4402" t="str">
            <v>12</v>
          </cell>
          <cell r="D4402" t="str">
            <v>21</v>
          </cell>
          <cell r="E4402">
            <v>1</v>
          </cell>
          <cell r="G4402">
            <v>631211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10968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</row>
        <row r="4403">
          <cell r="A4403" t="str">
            <v>450340</v>
          </cell>
          <cell r="B4403" t="str">
            <v>1254</v>
          </cell>
          <cell r="C4403" t="str">
            <v>12</v>
          </cell>
          <cell r="D4403" t="str">
            <v>21</v>
          </cell>
          <cell r="E4403">
            <v>17</v>
          </cell>
          <cell r="G4403">
            <v>631211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</row>
        <row r="4404">
          <cell r="A4404" t="str">
            <v>450340</v>
          </cell>
          <cell r="B4404" t="str">
            <v>1254</v>
          </cell>
          <cell r="C4404" t="str">
            <v>12</v>
          </cell>
          <cell r="D4404" t="str">
            <v>21</v>
          </cell>
          <cell r="E4404">
            <v>33</v>
          </cell>
          <cell r="G4404">
            <v>631211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</row>
        <row r="4405">
          <cell r="A4405" t="str">
            <v>450340</v>
          </cell>
          <cell r="B4405" t="str">
            <v>1254</v>
          </cell>
          <cell r="C4405" t="str">
            <v>12</v>
          </cell>
          <cell r="D4405" t="str">
            <v>21</v>
          </cell>
          <cell r="E4405">
            <v>49</v>
          </cell>
          <cell r="G4405">
            <v>631211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</row>
        <row r="4406">
          <cell r="A4406" t="str">
            <v>450340</v>
          </cell>
          <cell r="B4406" t="str">
            <v>1254</v>
          </cell>
          <cell r="C4406" t="str">
            <v>12</v>
          </cell>
          <cell r="D4406" t="str">
            <v>21</v>
          </cell>
          <cell r="E4406">
            <v>65</v>
          </cell>
          <cell r="G4406">
            <v>631211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10968</v>
          </cell>
          <cell r="M4406">
            <v>0</v>
          </cell>
          <cell r="N4406">
            <v>10968</v>
          </cell>
          <cell r="O4406">
            <v>0</v>
          </cell>
          <cell r="P4406">
            <v>10968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</row>
        <row r="4407">
          <cell r="A4407" t="str">
            <v>450340</v>
          </cell>
          <cell r="B4407" t="str">
            <v>1254</v>
          </cell>
          <cell r="C4407" t="str">
            <v>12</v>
          </cell>
          <cell r="D4407" t="str">
            <v>21</v>
          </cell>
          <cell r="E4407">
            <v>1</v>
          </cell>
          <cell r="G4407">
            <v>701015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8143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</row>
        <row r="4408">
          <cell r="A4408" t="str">
            <v>450340</v>
          </cell>
          <cell r="B4408" t="str">
            <v>1254</v>
          </cell>
          <cell r="C4408" t="str">
            <v>12</v>
          </cell>
          <cell r="D4408" t="str">
            <v>21</v>
          </cell>
          <cell r="E4408">
            <v>17</v>
          </cell>
          <cell r="G4408">
            <v>701015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</row>
        <row r="4409">
          <cell r="A4409" t="str">
            <v>450340</v>
          </cell>
          <cell r="B4409" t="str">
            <v>1254</v>
          </cell>
          <cell r="C4409" t="str">
            <v>12</v>
          </cell>
          <cell r="D4409" t="str">
            <v>21</v>
          </cell>
          <cell r="E4409">
            <v>33</v>
          </cell>
          <cell r="G4409">
            <v>701015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</row>
        <row r="4410">
          <cell r="A4410" t="str">
            <v>450340</v>
          </cell>
          <cell r="B4410" t="str">
            <v>1254</v>
          </cell>
          <cell r="C4410" t="str">
            <v>12</v>
          </cell>
          <cell r="D4410" t="str">
            <v>21</v>
          </cell>
          <cell r="E4410">
            <v>49</v>
          </cell>
          <cell r="G4410">
            <v>701015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</row>
        <row r="4411">
          <cell r="A4411" t="str">
            <v>450340</v>
          </cell>
          <cell r="B4411" t="str">
            <v>1254</v>
          </cell>
          <cell r="C4411" t="str">
            <v>12</v>
          </cell>
          <cell r="D4411" t="str">
            <v>21</v>
          </cell>
          <cell r="E4411">
            <v>65</v>
          </cell>
          <cell r="G4411">
            <v>701015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8143</v>
          </cell>
          <cell r="M4411">
            <v>0</v>
          </cell>
          <cell r="N4411">
            <v>8143</v>
          </cell>
          <cell r="O4411">
            <v>0</v>
          </cell>
          <cell r="P4411">
            <v>8143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</row>
        <row r="4412">
          <cell r="A4412" t="str">
            <v>450340</v>
          </cell>
          <cell r="B4412" t="str">
            <v>1254</v>
          </cell>
          <cell r="C4412" t="str">
            <v>12</v>
          </cell>
          <cell r="D4412" t="str">
            <v>21</v>
          </cell>
          <cell r="E4412">
            <v>1</v>
          </cell>
          <cell r="G4412">
            <v>751153</v>
          </cell>
          <cell r="H4412">
            <v>208095</v>
          </cell>
          <cell r="I4412">
            <v>35256</v>
          </cell>
          <cell r="J4412">
            <v>1565</v>
          </cell>
          <cell r="K4412">
            <v>244916</v>
          </cell>
          <cell r="L4412">
            <v>76164</v>
          </cell>
          <cell r="M4412">
            <v>52924</v>
          </cell>
          <cell r="N4412">
            <v>6692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</row>
        <row r="4413">
          <cell r="A4413" t="str">
            <v>450340</v>
          </cell>
          <cell r="B4413" t="str">
            <v>1254</v>
          </cell>
          <cell r="C4413" t="str">
            <v>12</v>
          </cell>
          <cell r="D4413" t="str">
            <v>21</v>
          </cell>
          <cell r="E4413">
            <v>17</v>
          </cell>
          <cell r="G4413">
            <v>751153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</row>
        <row r="4414">
          <cell r="A4414" t="str">
            <v>450340</v>
          </cell>
          <cell r="B4414" t="str">
            <v>1254</v>
          </cell>
          <cell r="C4414" t="str">
            <v>12</v>
          </cell>
          <cell r="D4414" t="str">
            <v>21</v>
          </cell>
          <cell r="E4414">
            <v>33</v>
          </cell>
          <cell r="G4414">
            <v>751153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</row>
        <row r="4415">
          <cell r="A4415" t="str">
            <v>450340</v>
          </cell>
          <cell r="B4415" t="str">
            <v>1254</v>
          </cell>
          <cell r="C4415" t="str">
            <v>12</v>
          </cell>
          <cell r="D4415" t="str">
            <v>21</v>
          </cell>
          <cell r="E4415">
            <v>49</v>
          </cell>
          <cell r="G4415">
            <v>751153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30</v>
          </cell>
          <cell r="U4415">
            <v>0</v>
          </cell>
          <cell r="V4415">
            <v>0</v>
          </cell>
          <cell r="W4415">
            <v>6316</v>
          </cell>
        </row>
        <row r="4416">
          <cell r="A4416" t="str">
            <v>450340</v>
          </cell>
          <cell r="B4416" t="str">
            <v>1254</v>
          </cell>
          <cell r="C4416" t="str">
            <v>12</v>
          </cell>
          <cell r="D4416" t="str">
            <v>21</v>
          </cell>
          <cell r="E4416">
            <v>65</v>
          </cell>
          <cell r="G4416">
            <v>751153</v>
          </cell>
          <cell r="H4416">
            <v>0</v>
          </cell>
          <cell r="I4416">
            <v>1066</v>
          </cell>
          <cell r="J4416">
            <v>0</v>
          </cell>
          <cell r="K4416">
            <v>1550</v>
          </cell>
          <cell r="L4416">
            <v>389658</v>
          </cell>
          <cell r="M4416">
            <v>0</v>
          </cell>
          <cell r="N4416">
            <v>389658</v>
          </cell>
          <cell r="O4416">
            <v>0</v>
          </cell>
          <cell r="P4416">
            <v>389658</v>
          </cell>
          <cell r="Q4416">
            <v>97</v>
          </cell>
          <cell r="R4416">
            <v>97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</row>
        <row r="4417">
          <cell r="A4417" t="str">
            <v>450340</v>
          </cell>
          <cell r="B4417" t="str">
            <v>1254</v>
          </cell>
          <cell r="C4417" t="str">
            <v>12</v>
          </cell>
          <cell r="D4417" t="str">
            <v>21</v>
          </cell>
          <cell r="E4417">
            <v>1</v>
          </cell>
          <cell r="G4417">
            <v>751164</v>
          </cell>
          <cell r="H4417">
            <v>0</v>
          </cell>
          <cell r="I4417">
            <v>0</v>
          </cell>
          <cell r="J4417">
            <v>540</v>
          </cell>
          <cell r="K4417">
            <v>540</v>
          </cell>
          <cell r="L4417">
            <v>157</v>
          </cell>
          <cell r="M4417">
            <v>588</v>
          </cell>
          <cell r="N4417">
            <v>0</v>
          </cell>
          <cell r="O4417">
            <v>120</v>
          </cell>
          <cell r="P4417">
            <v>0</v>
          </cell>
          <cell r="Q4417">
            <v>0</v>
          </cell>
          <cell r="R4417">
            <v>0</v>
          </cell>
          <cell r="S4417">
            <v>173</v>
          </cell>
          <cell r="T4417">
            <v>0</v>
          </cell>
          <cell r="U4417">
            <v>293</v>
          </cell>
          <cell r="V4417">
            <v>0</v>
          </cell>
          <cell r="W4417">
            <v>0</v>
          </cell>
        </row>
        <row r="4418">
          <cell r="A4418" t="str">
            <v>450340</v>
          </cell>
          <cell r="B4418" t="str">
            <v>1254</v>
          </cell>
          <cell r="C4418" t="str">
            <v>12</v>
          </cell>
          <cell r="D4418" t="str">
            <v>21</v>
          </cell>
          <cell r="E4418">
            <v>17</v>
          </cell>
          <cell r="G4418">
            <v>751164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293</v>
          </cell>
          <cell r="O4418">
            <v>0</v>
          </cell>
          <cell r="P4418">
            <v>292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</row>
        <row r="4419">
          <cell r="A4419" t="str">
            <v>450340</v>
          </cell>
          <cell r="B4419" t="str">
            <v>1254</v>
          </cell>
          <cell r="C4419" t="str">
            <v>12</v>
          </cell>
          <cell r="D4419" t="str">
            <v>21</v>
          </cell>
          <cell r="E4419">
            <v>33</v>
          </cell>
          <cell r="G4419">
            <v>751164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292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</row>
        <row r="4420">
          <cell r="A4420" t="str">
            <v>450340</v>
          </cell>
          <cell r="B4420" t="str">
            <v>1254</v>
          </cell>
          <cell r="C4420" t="str">
            <v>12</v>
          </cell>
          <cell r="D4420" t="str">
            <v>21</v>
          </cell>
          <cell r="E4420">
            <v>49</v>
          </cell>
          <cell r="G4420">
            <v>751164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292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</row>
        <row r="4421">
          <cell r="A4421" t="str">
            <v>450340</v>
          </cell>
          <cell r="B4421" t="str">
            <v>1254</v>
          </cell>
          <cell r="C4421" t="str">
            <v>12</v>
          </cell>
          <cell r="D4421" t="str">
            <v>21</v>
          </cell>
          <cell r="E4421">
            <v>65</v>
          </cell>
          <cell r="G4421">
            <v>751164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1870</v>
          </cell>
          <cell r="M4421">
            <v>0</v>
          </cell>
          <cell r="N4421">
            <v>1870</v>
          </cell>
          <cell r="O4421">
            <v>0</v>
          </cell>
          <cell r="P4421">
            <v>1870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</row>
        <row r="4422">
          <cell r="A4422" t="str">
            <v>450340</v>
          </cell>
          <cell r="B4422" t="str">
            <v>1254</v>
          </cell>
          <cell r="C4422" t="str">
            <v>12</v>
          </cell>
          <cell r="D4422" t="str">
            <v>21</v>
          </cell>
          <cell r="E4422">
            <v>1</v>
          </cell>
          <cell r="G4422">
            <v>751175</v>
          </cell>
          <cell r="H4422">
            <v>0</v>
          </cell>
          <cell r="I4422">
            <v>227</v>
          </cell>
          <cell r="J4422">
            <v>2932</v>
          </cell>
          <cell r="K4422">
            <v>3159</v>
          </cell>
          <cell r="L4422">
            <v>890</v>
          </cell>
          <cell r="M4422">
            <v>1854</v>
          </cell>
          <cell r="N4422">
            <v>77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</row>
        <row r="4423">
          <cell r="A4423" t="str">
            <v>450340</v>
          </cell>
          <cell r="B4423" t="str">
            <v>1254</v>
          </cell>
          <cell r="C4423" t="str">
            <v>12</v>
          </cell>
          <cell r="D4423" t="str">
            <v>21</v>
          </cell>
          <cell r="E4423">
            <v>17</v>
          </cell>
          <cell r="G4423">
            <v>751175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</row>
        <row r="4424">
          <cell r="A4424" t="str">
            <v>450340</v>
          </cell>
          <cell r="B4424" t="str">
            <v>1254</v>
          </cell>
          <cell r="C4424" t="str">
            <v>12</v>
          </cell>
          <cell r="D4424" t="str">
            <v>21</v>
          </cell>
          <cell r="E4424">
            <v>33</v>
          </cell>
          <cell r="G4424">
            <v>751175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</row>
        <row r="4425">
          <cell r="A4425" t="str">
            <v>450340</v>
          </cell>
          <cell r="B4425" t="str">
            <v>1254</v>
          </cell>
          <cell r="C4425" t="str">
            <v>12</v>
          </cell>
          <cell r="D4425" t="str">
            <v>21</v>
          </cell>
          <cell r="E4425">
            <v>49</v>
          </cell>
          <cell r="G4425">
            <v>751175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</row>
        <row r="4426">
          <cell r="A4426" t="str">
            <v>450340</v>
          </cell>
          <cell r="B4426" t="str">
            <v>1254</v>
          </cell>
          <cell r="C4426" t="str">
            <v>12</v>
          </cell>
          <cell r="D4426" t="str">
            <v>21</v>
          </cell>
          <cell r="E4426">
            <v>65</v>
          </cell>
          <cell r="G4426">
            <v>751175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5980</v>
          </cell>
          <cell r="M4426">
            <v>0</v>
          </cell>
          <cell r="N4426">
            <v>5980</v>
          </cell>
          <cell r="O4426">
            <v>0</v>
          </cell>
          <cell r="P4426">
            <v>5980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</row>
        <row r="4427">
          <cell r="A4427" t="str">
            <v>450340</v>
          </cell>
          <cell r="B4427" t="str">
            <v>1254</v>
          </cell>
          <cell r="C4427" t="str">
            <v>12</v>
          </cell>
          <cell r="D4427" t="str">
            <v>21</v>
          </cell>
          <cell r="E4427">
            <v>1</v>
          </cell>
          <cell r="G4427">
            <v>751186</v>
          </cell>
          <cell r="H4427">
            <v>0</v>
          </cell>
          <cell r="I4427">
            <v>460</v>
          </cell>
          <cell r="J4427">
            <v>2347</v>
          </cell>
          <cell r="K4427">
            <v>2807</v>
          </cell>
          <cell r="L4427">
            <v>787</v>
          </cell>
          <cell r="M4427">
            <v>569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</row>
        <row r="4428">
          <cell r="A4428" t="str">
            <v>450340</v>
          </cell>
          <cell r="B4428" t="str">
            <v>1254</v>
          </cell>
          <cell r="C4428" t="str">
            <v>12</v>
          </cell>
          <cell r="D4428" t="str">
            <v>21</v>
          </cell>
          <cell r="E4428">
            <v>17</v>
          </cell>
          <cell r="G4428">
            <v>751186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</row>
        <row r="4429">
          <cell r="A4429" t="str">
            <v>450340</v>
          </cell>
          <cell r="B4429" t="str">
            <v>1254</v>
          </cell>
          <cell r="C4429" t="str">
            <v>12</v>
          </cell>
          <cell r="D4429" t="str">
            <v>21</v>
          </cell>
          <cell r="E4429">
            <v>33</v>
          </cell>
          <cell r="G4429">
            <v>751186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</row>
        <row r="4430">
          <cell r="A4430" t="str">
            <v>450340</v>
          </cell>
          <cell r="B4430" t="str">
            <v>1254</v>
          </cell>
          <cell r="C4430" t="str">
            <v>12</v>
          </cell>
          <cell r="D4430" t="str">
            <v>21</v>
          </cell>
          <cell r="E4430">
            <v>49</v>
          </cell>
          <cell r="G4430">
            <v>751186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</row>
        <row r="4431">
          <cell r="A4431" t="str">
            <v>450340</v>
          </cell>
          <cell r="B4431" t="str">
            <v>1254</v>
          </cell>
          <cell r="C4431" t="str">
            <v>12</v>
          </cell>
          <cell r="D4431" t="str">
            <v>21</v>
          </cell>
          <cell r="E4431">
            <v>65</v>
          </cell>
          <cell r="G4431">
            <v>751186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4163</v>
          </cell>
          <cell r="M4431">
            <v>0</v>
          </cell>
          <cell r="N4431">
            <v>4163</v>
          </cell>
          <cell r="O4431">
            <v>0</v>
          </cell>
          <cell r="P4431">
            <v>4163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</row>
        <row r="4432">
          <cell r="A4432" t="str">
            <v>450340</v>
          </cell>
          <cell r="B4432" t="str">
            <v>1254</v>
          </cell>
          <cell r="C4432" t="str">
            <v>12</v>
          </cell>
          <cell r="D4432" t="str">
            <v>21</v>
          </cell>
          <cell r="E4432">
            <v>1</v>
          </cell>
          <cell r="G4432">
            <v>751669</v>
          </cell>
          <cell r="H4432">
            <v>139208</v>
          </cell>
          <cell r="I4432">
            <v>36099</v>
          </cell>
          <cell r="J4432">
            <v>0</v>
          </cell>
          <cell r="K4432">
            <v>175307</v>
          </cell>
          <cell r="L4432">
            <v>54984</v>
          </cell>
          <cell r="M4432">
            <v>22669</v>
          </cell>
          <cell r="N4432">
            <v>1568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13000</v>
          </cell>
        </row>
        <row r="4433">
          <cell r="A4433" t="str">
            <v>450340</v>
          </cell>
          <cell r="B4433" t="str">
            <v>1254</v>
          </cell>
          <cell r="C4433" t="str">
            <v>12</v>
          </cell>
          <cell r="D4433" t="str">
            <v>21</v>
          </cell>
          <cell r="E4433">
            <v>17</v>
          </cell>
          <cell r="G4433">
            <v>751669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13000</v>
          </cell>
          <cell r="N4433">
            <v>13000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</row>
        <row r="4434">
          <cell r="A4434" t="str">
            <v>450340</v>
          </cell>
          <cell r="B4434" t="str">
            <v>1254</v>
          </cell>
          <cell r="C4434" t="str">
            <v>12</v>
          </cell>
          <cell r="D4434" t="str">
            <v>21</v>
          </cell>
          <cell r="E4434">
            <v>33</v>
          </cell>
          <cell r="G4434">
            <v>751669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</row>
        <row r="4435">
          <cell r="A4435" t="str">
            <v>450340</v>
          </cell>
          <cell r="B4435" t="str">
            <v>1254</v>
          </cell>
          <cell r="C4435" t="str">
            <v>12</v>
          </cell>
          <cell r="D4435" t="str">
            <v>21</v>
          </cell>
          <cell r="E4435">
            <v>49</v>
          </cell>
          <cell r="G4435">
            <v>751669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109</v>
          </cell>
        </row>
        <row r="4436">
          <cell r="A4436" t="str">
            <v>450340</v>
          </cell>
          <cell r="B4436" t="str">
            <v>1254</v>
          </cell>
          <cell r="C4436" t="str">
            <v>12</v>
          </cell>
          <cell r="D4436" t="str">
            <v>21</v>
          </cell>
          <cell r="E4436">
            <v>65</v>
          </cell>
          <cell r="G4436">
            <v>751669</v>
          </cell>
          <cell r="H4436">
            <v>0</v>
          </cell>
          <cell r="I4436">
            <v>22</v>
          </cell>
          <cell r="J4436">
            <v>0</v>
          </cell>
          <cell r="K4436">
            <v>0</v>
          </cell>
          <cell r="L4436">
            <v>267659</v>
          </cell>
          <cell r="M4436">
            <v>0</v>
          </cell>
          <cell r="N4436">
            <v>267659</v>
          </cell>
          <cell r="O4436">
            <v>0</v>
          </cell>
          <cell r="P4436">
            <v>267659</v>
          </cell>
          <cell r="Q4436">
            <v>2</v>
          </cell>
          <cell r="R4436">
            <v>2</v>
          </cell>
          <cell r="S4436">
            <v>58</v>
          </cell>
          <cell r="T4436">
            <v>58</v>
          </cell>
          <cell r="U4436">
            <v>0</v>
          </cell>
          <cell r="V4436">
            <v>0</v>
          </cell>
          <cell r="W4436">
            <v>0</v>
          </cell>
        </row>
        <row r="4437">
          <cell r="A4437" t="str">
            <v>450340</v>
          </cell>
          <cell r="B4437" t="str">
            <v>1254</v>
          </cell>
          <cell r="C4437" t="str">
            <v>12</v>
          </cell>
          <cell r="D4437" t="str">
            <v>21</v>
          </cell>
          <cell r="E4437">
            <v>1</v>
          </cell>
          <cell r="G4437">
            <v>751670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286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</row>
        <row r="4438">
          <cell r="A4438" t="str">
            <v>450340</v>
          </cell>
          <cell r="B4438" t="str">
            <v>1254</v>
          </cell>
          <cell r="C4438" t="str">
            <v>12</v>
          </cell>
          <cell r="D4438" t="str">
            <v>21</v>
          </cell>
          <cell r="E4438">
            <v>17</v>
          </cell>
          <cell r="G4438">
            <v>751670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</row>
        <row r="4439">
          <cell r="A4439" t="str">
            <v>450340</v>
          </cell>
          <cell r="B4439" t="str">
            <v>1254</v>
          </cell>
          <cell r="C4439" t="str">
            <v>12</v>
          </cell>
          <cell r="D4439" t="str">
            <v>21</v>
          </cell>
          <cell r="E4439">
            <v>33</v>
          </cell>
          <cell r="G4439">
            <v>751670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</row>
        <row r="4440">
          <cell r="A4440" t="str">
            <v>450340</v>
          </cell>
          <cell r="B4440" t="str">
            <v>1254</v>
          </cell>
          <cell r="C4440" t="str">
            <v>12</v>
          </cell>
          <cell r="D4440" t="str">
            <v>21</v>
          </cell>
          <cell r="E4440">
            <v>49</v>
          </cell>
          <cell r="G4440">
            <v>751670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</row>
        <row r="4441">
          <cell r="A4441" t="str">
            <v>450340</v>
          </cell>
          <cell r="B4441" t="str">
            <v>1254</v>
          </cell>
          <cell r="C4441" t="str">
            <v>12</v>
          </cell>
          <cell r="D4441" t="str">
            <v>21</v>
          </cell>
          <cell r="E4441">
            <v>65</v>
          </cell>
          <cell r="G4441">
            <v>751670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286</v>
          </cell>
          <cell r="M4441">
            <v>0</v>
          </cell>
          <cell r="N4441">
            <v>286</v>
          </cell>
          <cell r="O4441">
            <v>0</v>
          </cell>
          <cell r="P4441">
            <v>286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</row>
        <row r="4442">
          <cell r="A4442" t="str">
            <v>450340</v>
          </cell>
          <cell r="B4442" t="str">
            <v>1254</v>
          </cell>
          <cell r="C4442" t="str">
            <v>12</v>
          </cell>
          <cell r="D4442" t="str">
            <v>21</v>
          </cell>
          <cell r="E4442">
            <v>1</v>
          </cell>
          <cell r="G4442">
            <v>751845</v>
          </cell>
          <cell r="H4442">
            <v>55936</v>
          </cell>
          <cell r="I4442">
            <v>2278</v>
          </cell>
          <cell r="J4442">
            <v>30055</v>
          </cell>
          <cell r="K4442">
            <v>88269</v>
          </cell>
          <cell r="L4442">
            <v>28701</v>
          </cell>
          <cell r="M4442">
            <v>135895</v>
          </cell>
          <cell r="N4442">
            <v>74417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6530</v>
          </cell>
          <cell r="T4442">
            <v>0</v>
          </cell>
          <cell r="U4442">
            <v>6530</v>
          </cell>
          <cell r="V4442">
            <v>0</v>
          </cell>
          <cell r="W4442">
            <v>0</v>
          </cell>
        </row>
        <row r="4443">
          <cell r="A4443" t="str">
            <v>450340</v>
          </cell>
          <cell r="B4443" t="str">
            <v>1254</v>
          </cell>
          <cell r="C4443" t="str">
            <v>12</v>
          </cell>
          <cell r="D4443" t="str">
            <v>21</v>
          </cell>
          <cell r="E4443">
            <v>17</v>
          </cell>
          <cell r="G4443">
            <v>751845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6530</v>
          </cell>
          <cell r="O4443">
            <v>0</v>
          </cell>
          <cell r="P4443">
            <v>34610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10000</v>
          </cell>
        </row>
        <row r="4444">
          <cell r="A4444" t="str">
            <v>450340</v>
          </cell>
          <cell r="B4444" t="str">
            <v>1254</v>
          </cell>
          <cell r="C4444" t="str">
            <v>12</v>
          </cell>
          <cell r="D4444" t="str">
            <v>21</v>
          </cell>
          <cell r="E4444">
            <v>33</v>
          </cell>
          <cell r="G4444">
            <v>751845</v>
          </cell>
          <cell r="H4444">
            <v>10736</v>
          </cell>
          <cell r="I4444">
            <v>20736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55346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36593</v>
          </cell>
          <cell r="T4444">
            <v>36593</v>
          </cell>
          <cell r="U4444">
            <v>0</v>
          </cell>
          <cell r="V4444">
            <v>0</v>
          </cell>
          <cell r="W4444">
            <v>0</v>
          </cell>
        </row>
        <row r="4445">
          <cell r="A4445" t="str">
            <v>450340</v>
          </cell>
          <cell r="B4445" t="str">
            <v>1254</v>
          </cell>
          <cell r="C4445" t="str">
            <v>12</v>
          </cell>
          <cell r="D4445" t="str">
            <v>21</v>
          </cell>
          <cell r="E4445">
            <v>49</v>
          </cell>
          <cell r="G4445">
            <v>751845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36593</v>
          </cell>
          <cell r="R4445">
            <v>91939</v>
          </cell>
          <cell r="S4445">
            <v>0</v>
          </cell>
          <cell r="T4445">
            <v>5723</v>
          </cell>
          <cell r="U4445">
            <v>255</v>
          </cell>
          <cell r="V4445">
            <v>10619</v>
          </cell>
          <cell r="W4445">
            <v>274655</v>
          </cell>
        </row>
        <row r="4446">
          <cell r="A4446" t="str">
            <v>450340</v>
          </cell>
          <cell r="B4446" t="str">
            <v>1254</v>
          </cell>
          <cell r="C4446" t="str">
            <v>12</v>
          </cell>
          <cell r="D4446" t="str">
            <v>21</v>
          </cell>
          <cell r="E4446">
            <v>65</v>
          </cell>
          <cell r="G4446">
            <v>751845</v>
          </cell>
          <cell r="H4446">
            <v>0</v>
          </cell>
          <cell r="I4446">
            <v>52879</v>
          </cell>
          <cell r="J4446">
            <v>0</v>
          </cell>
          <cell r="K4446">
            <v>7500</v>
          </cell>
          <cell r="L4446">
            <v>777382</v>
          </cell>
          <cell r="M4446">
            <v>0</v>
          </cell>
          <cell r="N4446">
            <v>777382</v>
          </cell>
          <cell r="O4446">
            <v>85700</v>
          </cell>
          <cell r="P4446">
            <v>863082</v>
          </cell>
          <cell r="Q4446">
            <v>130</v>
          </cell>
          <cell r="R4446">
            <v>131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</row>
        <row r="4447">
          <cell r="A4447" t="str">
            <v>450340</v>
          </cell>
          <cell r="B4447" t="str">
            <v>1254</v>
          </cell>
          <cell r="C4447" t="str">
            <v>12</v>
          </cell>
          <cell r="D4447" t="str">
            <v>21</v>
          </cell>
          <cell r="E4447">
            <v>1</v>
          </cell>
          <cell r="G4447">
            <v>751856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942</v>
          </cell>
          <cell r="N4447">
            <v>1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</row>
        <row r="4448">
          <cell r="A4448" t="str">
            <v>450340</v>
          </cell>
          <cell r="B4448" t="str">
            <v>1254</v>
          </cell>
          <cell r="C4448" t="str">
            <v>12</v>
          </cell>
          <cell r="D4448" t="str">
            <v>21</v>
          </cell>
          <cell r="E4448">
            <v>17</v>
          </cell>
          <cell r="G4448">
            <v>751856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</row>
        <row r="4449">
          <cell r="A4449" t="str">
            <v>450340</v>
          </cell>
          <cell r="B4449" t="str">
            <v>1254</v>
          </cell>
          <cell r="C4449" t="str">
            <v>12</v>
          </cell>
          <cell r="D4449" t="str">
            <v>21</v>
          </cell>
          <cell r="E4449">
            <v>33</v>
          </cell>
          <cell r="G4449">
            <v>751856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</row>
        <row r="4450">
          <cell r="A4450" t="str">
            <v>450340</v>
          </cell>
          <cell r="B4450" t="str">
            <v>1254</v>
          </cell>
          <cell r="C4450" t="str">
            <v>12</v>
          </cell>
          <cell r="D4450" t="str">
            <v>21</v>
          </cell>
          <cell r="E4450">
            <v>49</v>
          </cell>
          <cell r="G4450">
            <v>751856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</row>
        <row r="4451">
          <cell r="A4451" t="str">
            <v>450340</v>
          </cell>
          <cell r="B4451" t="str">
            <v>1254</v>
          </cell>
          <cell r="C4451" t="str">
            <v>12</v>
          </cell>
          <cell r="D4451" t="str">
            <v>21</v>
          </cell>
          <cell r="E4451">
            <v>65</v>
          </cell>
          <cell r="G4451">
            <v>751856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943</v>
          </cell>
          <cell r="M4451">
            <v>0</v>
          </cell>
          <cell r="N4451">
            <v>943</v>
          </cell>
          <cell r="O4451">
            <v>0</v>
          </cell>
          <cell r="P4451">
            <v>943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</row>
        <row r="4452">
          <cell r="A4452" t="str">
            <v>450340</v>
          </cell>
          <cell r="B4452" t="str">
            <v>1254</v>
          </cell>
          <cell r="C4452" t="str">
            <v>12</v>
          </cell>
          <cell r="D4452" t="str">
            <v>21</v>
          </cell>
          <cell r="E4452">
            <v>1</v>
          </cell>
          <cell r="G4452">
            <v>751878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24725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</row>
        <row r="4453">
          <cell r="A4453" t="str">
            <v>450340</v>
          </cell>
          <cell r="B4453" t="str">
            <v>1254</v>
          </cell>
          <cell r="C4453" t="str">
            <v>12</v>
          </cell>
          <cell r="D4453" t="str">
            <v>21</v>
          </cell>
          <cell r="E4453">
            <v>17</v>
          </cell>
          <cell r="G4453">
            <v>751878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</row>
        <row r="4454">
          <cell r="A4454" t="str">
            <v>450340</v>
          </cell>
          <cell r="B4454" t="str">
            <v>1254</v>
          </cell>
          <cell r="C4454" t="str">
            <v>12</v>
          </cell>
          <cell r="D4454" t="str">
            <v>21</v>
          </cell>
          <cell r="E4454">
            <v>33</v>
          </cell>
          <cell r="G4454">
            <v>751878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</row>
        <row r="4455">
          <cell r="A4455" t="str">
            <v>450340</v>
          </cell>
          <cell r="B4455" t="str">
            <v>1254</v>
          </cell>
          <cell r="C4455" t="str">
            <v>12</v>
          </cell>
          <cell r="D4455" t="str">
            <v>21</v>
          </cell>
          <cell r="E4455">
            <v>49</v>
          </cell>
          <cell r="G4455">
            <v>751878</v>
          </cell>
          <cell r="H4455">
            <v>0</v>
          </cell>
          <cell r="I4455">
            <v>0</v>
          </cell>
          <cell r="J4455">
            <v>0</v>
          </cell>
          <cell r="K4455">
            <v>3440</v>
          </cell>
          <cell r="L4455">
            <v>3440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3440</v>
          </cell>
          <cell r="R4455">
            <v>3440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</row>
        <row r="4456">
          <cell r="A4456" t="str">
            <v>450340</v>
          </cell>
          <cell r="B4456" t="str">
            <v>1254</v>
          </cell>
          <cell r="C4456" t="str">
            <v>12</v>
          </cell>
          <cell r="D4456" t="str">
            <v>21</v>
          </cell>
          <cell r="E4456">
            <v>65</v>
          </cell>
          <cell r="G4456">
            <v>751878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28165</v>
          </cell>
          <cell r="M4456">
            <v>0</v>
          </cell>
          <cell r="N4456">
            <v>28165</v>
          </cell>
          <cell r="O4456">
            <v>0</v>
          </cell>
          <cell r="P4456">
            <v>28165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</row>
        <row r="4457">
          <cell r="A4457" t="str">
            <v>450340</v>
          </cell>
          <cell r="B4457" t="str">
            <v>1254</v>
          </cell>
          <cell r="C4457" t="str">
            <v>12</v>
          </cell>
          <cell r="D4457" t="str">
            <v>21</v>
          </cell>
          <cell r="E4457">
            <v>1</v>
          </cell>
          <cell r="G4457">
            <v>751922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6267</v>
          </cell>
          <cell r="T4457">
            <v>0</v>
          </cell>
          <cell r="U4457">
            <v>6267</v>
          </cell>
          <cell r="V4457">
            <v>0</v>
          </cell>
          <cell r="W4457">
            <v>0</v>
          </cell>
        </row>
        <row r="4458">
          <cell r="A4458" t="str">
            <v>450340</v>
          </cell>
          <cell r="B4458" t="str">
            <v>1254</v>
          </cell>
          <cell r="C4458" t="str">
            <v>12</v>
          </cell>
          <cell r="D4458" t="str">
            <v>21</v>
          </cell>
          <cell r="E4458">
            <v>17</v>
          </cell>
          <cell r="G4458">
            <v>751922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6267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</row>
        <row r="4459">
          <cell r="A4459" t="str">
            <v>450340</v>
          </cell>
          <cell r="B4459" t="str">
            <v>1254</v>
          </cell>
          <cell r="C4459" t="str">
            <v>12</v>
          </cell>
          <cell r="D4459" t="str">
            <v>21</v>
          </cell>
          <cell r="E4459">
            <v>33</v>
          </cell>
          <cell r="G4459">
            <v>751922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</row>
        <row r="4460">
          <cell r="A4460" t="str">
            <v>450340</v>
          </cell>
          <cell r="B4460" t="str">
            <v>1254</v>
          </cell>
          <cell r="C4460" t="str">
            <v>12</v>
          </cell>
          <cell r="D4460" t="str">
            <v>21</v>
          </cell>
          <cell r="E4460">
            <v>49</v>
          </cell>
          <cell r="G4460">
            <v>751922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2903091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</row>
        <row r="4461">
          <cell r="A4461" t="str">
            <v>450340</v>
          </cell>
          <cell r="B4461" t="str">
            <v>1254</v>
          </cell>
          <cell r="C4461" t="str">
            <v>12</v>
          </cell>
          <cell r="D4461" t="str">
            <v>21</v>
          </cell>
          <cell r="E4461">
            <v>65</v>
          </cell>
          <cell r="G4461">
            <v>751922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2909358</v>
          </cell>
          <cell r="M4461">
            <v>0</v>
          </cell>
          <cell r="N4461">
            <v>2909358</v>
          </cell>
          <cell r="O4461">
            <v>0</v>
          </cell>
          <cell r="P4461">
            <v>2909358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</row>
        <row r="4462">
          <cell r="A4462" t="str">
            <v>450340</v>
          </cell>
          <cell r="B4462" t="str">
            <v>1254</v>
          </cell>
          <cell r="C4462" t="str">
            <v>12</v>
          </cell>
          <cell r="D4462" t="str">
            <v>21</v>
          </cell>
          <cell r="E4462">
            <v>1</v>
          </cell>
          <cell r="G4462">
            <v>751999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</row>
        <row r="4463">
          <cell r="A4463" t="str">
            <v>450340</v>
          </cell>
          <cell r="B4463" t="str">
            <v>1254</v>
          </cell>
          <cell r="C4463" t="str">
            <v>12</v>
          </cell>
          <cell r="D4463" t="str">
            <v>21</v>
          </cell>
          <cell r="E4463">
            <v>17</v>
          </cell>
          <cell r="G4463">
            <v>751999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</row>
        <row r="4464">
          <cell r="A4464" t="str">
            <v>450340</v>
          </cell>
          <cell r="B4464" t="str">
            <v>1254</v>
          </cell>
          <cell r="C4464" t="str">
            <v>12</v>
          </cell>
          <cell r="D4464" t="str">
            <v>21</v>
          </cell>
          <cell r="E4464">
            <v>33</v>
          </cell>
          <cell r="G4464">
            <v>751999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</row>
        <row r="4465">
          <cell r="A4465" t="str">
            <v>450340</v>
          </cell>
          <cell r="B4465" t="str">
            <v>1254</v>
          </cell>
          <cell r="C4465" t="str">
            <v>12</v>
          </cell>
          <cell r="D4465" t="str">
            <v>21</v>
          </cell>
          <cell r="E4465">
            <v>49</v>
          </cell>
          <cell r="G4465">
            <v>751999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</row>
        <row r="4466">
          <cell r="A4466" t="str">
            <v>450340</v>
          </cell>
          <cell r="B4466" t="str">
            <v>1254</v>
          </cell>
          <cell r="C4466" t="str">
            <v>12</v>
          </cell>
          <cell r="D4466" t="str">
            <v>21</v>
          </cell>
          <cell r="E4466">
            <v>65</v>
          </cell>
          <cell r="G4466">
            <v>751999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65044</v>
          </cell>
          <cell r="P4466">
            <v>65044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</row>
        <row r="4467">
          <cell r="A4467" t="str">
            <v>450340</v>
          </cell>
          <cell r="B4467" t="str">
            <v>1254</v>
          </cell>
          <cell r="C4467" t="str">
            <v>12</v>
          </cell>
          <cell r="D4467" t="str">
            <v>21</v>
          </cell>
          <cell r="E4467">
            <v>1</v>
          </cell>
          <cell r="G4467">
            <v>851242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4273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</row>
        <row r="4468">
          <cell r="A4468" t="str">
            <v>450340</v>
          </cell>
          <cell r="B4468" t="str">
            <v>1254</v>
          </cell>
          <cell r="C4468" t="str">
            <v>12</v>
          </cell>
          <cell r="D4468" t="str">
            <v>21</v>
          </cell>
          <cell r="E4468">
            <v>17</v>
          </cell>
          <cell r="G4468">
            <v>851242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</row>
        <row r="4469">
          <cell r="A4469" t="str">
            <v>450340</v>
          </cell>
          <cell r="B4469" t="str">
            <v>1254</v>
          </cell>
          <cell r="C4469" t="str">
            <v>12</v>
          </cell>
          <cell r="D4469" t="str">
            <v>21</v>
          </cell>
          <cell r="E4469">
            <v>33</v>
          </cell>
          <cell r="G4469">
            <v>851242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</row>
        <row r="4470">
          <cell r="A4470" t="str">
            <v>450340</v>
          </cell>
          <cell r="B4470" t="str">
            <v>1254</v>
          </cell>
          <cell r="C4470" t="str">
            <v>12</v>
          </cell>
          <cell r="D4470" t="str">
            <v>21</v>
          </cell>
          <cell r="E4470">
            <v>49</v>
          </cell>
          <cell r="G4470">
            <v>851242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</row>
        <row r="4471">
          <cell r="A4471" t="str">
            <v>450340</v>
          </cell>
          <cell r="B4471" t="str">
            <v>1254</v>
          </cell>
          <cell r="C4471" t="str">
            <v>12</v>
          </cell>
          <cell r="D4471" t="str">
            <v>21</v>
          </cell>
          <cell r="E4471">
            <v>65</v>
          </cell>
          <cell r="G4471">
            <v>851242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4273</v>
          </cell>
          <cell r="M4471">
            <v>0</v>
          </cell>
          <cell r="N4471">
            <v>4273</v>
          </cell>
          <cell r="O4471">
            <v>0</v>
          </cell>
          <cell r="P4471">
            <v>4273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</row>
        <row r="4472">
          <cell r="A4472" t="str">
            <v>450340</v>
          </cell>
          <cell r="B4472" t="str">
            <v>1254</v>
          </cell>
          <cell r="C4472" t="str">
            <v>12</v>
          </cell>
          <cell r="D4472" t="str">
            <v>21</v>
          </cell>
          <cell r="E4472">
            <v>1</v>
          </cell>
          <cell r="G4472">
            <v>852018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531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</row>
        <row r="4473">
          <cell r="A4473" t="str">
            <v>450340</v>
          </cell>
          <cell r="B4473" t="str">
            <v>1254</v>
          </cell>
          <cell r="C4473" t="str">
            <v>12</v>
          </cell>
          <cell r="D4473" t="str">
            <v>21</v>
          </cell>
          <cell r="E4473">
            <v>17</v>
          </cell>
          <cell r="G4473">
            <v>852018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</row>
        <row r="4474">
          <cell r="A4474" t="str">
            <v>450340</v>
          </cell>
          <cell r="B4474" t="str">
            <v>1254</v>
          </cell>
          <cell r="C4474" t="str">
            <v>12</v>
          </cell>
          <cell r="D4474" t="str">
            <v>21</v>
          </cell>
          <cell r="E4474">
            <v>33</v>
          </cell>
          <cell r="G4474">
            <v>852018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</row>
        <row r="4475">
          <cell r="A4475" t="str">
            <v>450340</v>
          </cell>
          <cell r="B4475" t="str">
            <v>1254</v>
          </cell>
          <cell r="C4475" t="str">
            <v>12</v>
          </cell>
          <cell r="D4475" t="str">
            <v>21</v>
          </cell>
          <cell r="E4475">
            <v>49</v>
          </cell>
          <cell r="G4475">
            <v>852018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</row>
        <row r="4476">
          <cell r="A4476" t="str">
            <v>450340</v>
          </cell>
          <cell r="B4476" t="str">
            <v>1254</v>
          </cell>
          <cell r="C4476" t="str">
            <v>12</v>
          </cell>
          <cell r="D4476" t="str">
            <v>21</v>
          </cell>
          <cell r="E4476">
            <v>65</v>
          </cell>
          <cell r="G4476">
            <v>852018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531</v>
          </cell>
          <cell r="M4476">
            <v>0</v>
          </cell>
          <cell r="N4476">
            <v>531</v>
          </cell>
          <cell r="O4476">
            <v>0</v>
          </cell>
          <cell r="P4476">
            <v>531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</row>
        <row r="4477">
          <cell r="A4477" t="str">
            <v>450340</v>
          </cell>
          <cell r="B4477" t="str">
            <v>1254</v>
          </cell>
          <cell r="C4477" t="str">
            <v>12</v>
          </cell>
          <cell r="D4477" t="str">
            <v>21</v>
          </cell>
          <cell r="E4477">
            <v>1</v>
          </cell>
          <cell r="G4477">
            <v>853277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</row>
        <row r="4478">
          <cell r="A4478" t="str">
            <v>450340</v>
          </cell>
          <cell r="B4478" t="str">
            <v>1254</v>
          </cell>
          <cell r="C4478" t="str">
            <v>12</v>
          </cell>
          <cell r="D4478" t="str">
            <v>21</v>
          </cell>
          <cell r="E4478">
            <v>17</v>
          </cell>
          <cell r="G4478">
            <v>853277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35004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</row>
        <row r="4479">
          <cell r="A4479" t="str">
            <v>450340</v>
          </cell>
          <cell r="B4479" t="str">
            <v>1254</v>
          </cell>
          <cell r="C4479" t="str">
            <v>12</v>
          </cell>
          <cell r="D4479" t="str">
            <v>21</v>
          </cell>
          <cell r="E4479">
            <v>33</v>
          </cell>
          <cell r="G4479">
            <v>853277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35004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</row>
        <row r="4480">
          <cell r="A4480" t="str">
            <v>450340</v>
          </cell>
          <cell r="B4480" t="str">
            <v>1254</v>
          </cell>
          <cell r="C4480" t="str">
            <v>12</v>
          </cell>
          <cell r="D4480" t="str">
            <v>21</v>
          </cell>
          <cell r="E4480">
            <v>49</v>
          </cell>
          <cell r="G4480">
            <v>853277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35004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</row>
        <row r="4481">
          <cell r="A4481" t="str">
            <v>450340</v>
          </cell>
          <cell r="B4481" t="str">
            <v>1254</v>
          </cell>
          <cell r="C4481" t="str">
            <v>12</v>
          </cell>
          <cell r="D4481" t="str">
            <v>21</v>
          </cell>
          <cell r="E4481">
            <v>65</v>
          </cell>
          <cell r="G4481">
            <v>853277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35004</v>
          </cell>
          <cell r="M4481">
            <v>0</v>
          </cell>
          <cell r="N4481">
            <v>35004</v>
          </cell>
          <cell r="O4481">
            <v>0</v>
          </cell>
          <cell r="P4481">
            <v>35004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</row>
        <row r="4482">
          <cell r="A4482" t="str">
            <v>450340</v>
          </cell>
          <cell r="B4482" t="str">
            <v>1254</v>
          </cell>
          <cell r="C4482" t="str">
            <v>12</v>
          </cell>
          <cell r="D4482" t="str">
            <v>21</v>
          </cell>
          <cell r="E4482">
            <v>1</v>
          </cell>
          <cell r="G4482">
            <v>853288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5681</v>
          </cell>
          <cell r="N4482">
            <v>0</v>
          </cell>
          <cell r="O4482">
            <v>1376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1376</v>
          </cell>
          <cell r="V4482">
            <v>0</v>
          </cell>
          <cell r="W4482">
            <v>0</v>
          </cell>
        </row>
        <row r="4483">
          <cell r="A4483" t="str">
            <v>450340</v>
          </cell>
          <cell r="B4483" t="str">
            <v>1254</v>
          </cell>
          <cell r="C4483" t="str">
            <v>12</v>
          </cell>
          <cell r="D4483" t="str">
            <v>21</v>
          </cell>
          <cell r="E4483">
            <v>17</v>
          </cell>
          <cell r="G4483">
            <v>853288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1376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</row>
        <row r="4484">
          <cell r="A4484" t="str">
            <v>450340</v>
          </cell>
          <cell r="B4484" t="str">
            <v>1254</v>
          </cell>
          <cell r="C4484" t="str">
            <v>12</v>
          </cell>
          <cell r="D4484" t="str">
            <v>21</v>
          </cell>
          <cell r="E4484">
            <v>33</v>
          </cell>
          <cell r="G4484">
            <v>853288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</row>
        <row r="4485">
          <cell r="A4485" t="str">
            <v>450340</v>
          </cell>
          <cell r="B4485" t="str">
            <v>1254</v>
          </cell>
          <cell r="C4485" t="str">
            <v>12</v>
          </cell>
          <cell r="D4485" t="str">
            <v>21</v>
          </cell>
          <cell r="E4485">
            <v>49</v>
          </cell>
          <cell r="G4485">
            <v>853288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</row>
        <row r="4486">
          <cell r="A4486" t="str">
            <v>450340</v>
          </cell>
          <cell r="B4486" t="str">
            <v>1254</v>
          </cell>
          <cell r="C4486" t="str">
            <v>12</v>
          </cell>
          <cell r="D4486" t="str">
            <v>21</v>
          </cell>
          <cell r="E4486">
            <v>65</v>
          </cell>
          <cell r="G4486">
            <v>853288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7057</v>
          </cell>
          <cell r="M4486">
            <v>0</v>
          </cell>
          <cell r="N4486">
            <v>7057</v>
          </cell>
          <cell r="O4486">
            <v>0</v>
          </cell>
          <cell r="P4486">
            <v>7057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</row>
        <row r="4487">
          <cell r="A4487" t="str">
            <v>450340</v>
          </cell>
          <cell r="B4487" t="str">
            <v>1254</v>
          </cell>
          <cell r="C4487" t="str">
            <v>12</v>
          </cell>
          <cell r="D4487" t="str">
            <v>21</v>
          </cell>
          <cell r="E4487">
            <v>1</v>
          </cell>
          <cell r="G4487">
            <v>853311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4276</v>
          </cell>
          <cell r="M4487">
            <v>1176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</row>
        <row r="4488">
          <cell r="A4488" t="str">
            <v>450340</v>
          </cell>
          <cell r="B4488" t="str">
            <v>1254</v>
          </cell>
          <cell r="C4488" t="str">
            <v>12</v>
          </cell>
          <cell r="D4488" t="str">
            <v>21</v>
          </cell>
          <cell r="E4488">
            <v>17</v>
          </cell>
          <cell r="G4488">
            <v>853311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</row>
        <row r="4489">
          <cell r="A4489" t="str">
            <v>450340</v>
          </cell>
          <cell r="B4489" t="str">
            <v>1254</v>
          </cell>
          <cell r="C4489" t="str">
            <v>12</v>
          </cell>
          <cell r="D4489" t="str">
            <v>21</v>
          </cell>
          <cell r="E4489">
            <v>33</v>
          </cell>
          <cell r="G4489">
            <v>853311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</row>
        <row r="4490">
          <cell r="A4490" t="str">
            <v>450340</v>
          </cell>
          <cell r="B4490" t="str">
            <v>1254</v>
          </cell>
          <cell r="C4490" t="str">
            <v>12</v>
          </cell>
          <cell r="D4490" t="str">
            <v>21</v>
          </cell>
          <cell r="E4490">
            <v>49</v>
          </cell>
          <cell r="G4490">
            <v>853311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31796</v>
          </cell>
          <cell r="U4490">
            <v>0</v>
          </cell>
          <cell r="V4490">
            <v>0</v>
          </cell>
          <cell r="W4490">
            <v>0</v>
          </cell>
        </row>
        <row r="4491">
          <cell r="A4491" t="str">
            <v>450340</v>
          </cell>
          <cell r="B4491" t="str">
            <v>1254</v>
          </cell>
          <cell r="C4491" t="str">
            <v>12</v>
          </cell>
          <cell r="D4491" t="str">
            <v>21</v>
          </cell>
          <cell r="E4491">
            <v>65</v>
          </cell>
          <cell r="G4491">
            <v>853311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37248</v>
          </cell>
          <cell r="M4491">
            <v>0</v>
          </cell>
          <cell r="N4491">
            <v>37248</v>
          </cell>
          <cell r="O4491">
            <v>0</v>
          </cell>
          <cell r="P4491">
            <v>37248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</row>
        <row r="4492">
          <cell r="A4492" t="str">
            <v>450340</v>
          </cell>
          <cell r="B4492" t="str">
            <v>1254</v>
          </cell>
          <cell r="C4492" t="str">
            <v>12</v>
          </cell>
          <cell r="D4492" t="str">
            <v>21</v>
          </cell>
          <cell r="E4492">
            <v>1</v>
          </cell>
          <cell r="G4492">
            <v>853322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189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</row>
        <row r="4493">
          <cell r="A4493" t="str">
            <v>450340</v>
          </cell>
          <cell r="B4493" t="str">
            <v>1254</v>
          </cell>
          <cell r="C4493" t="str">
            <v>12</v>
          </cell>
          <cell r="D4493" t="str">
            <v>21</v>
          </cell>
          <cell r="E4493">
            <v>17</v>
          </cell>
          <cell r="G4493">
            <v>853322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</row>
        <row r="4494">
          <cell r="A4494" t="str">
            <v>450340</v>
          </cell>
          <cell r="B4494" t="str">
            <v>1254</v>
          </cell>
          <cell r="C4494" t="str">
            <v>12</v>
          </cell>
          <cell r="D4494" t="str">
            <v>21</v>
          </cell>
          <cell r="E4494">
            <v>33</v>
          </cell>
          <cell r="G4494">
            <v>853322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</row>
        <row r="4495">
          <cell r="A4495" t="str">
            <v>450340</v>
          </cell>
          <cell r="B4495" t="str">
            <v>1254</v>
          </cell>
          <cell r="C4495" t="str">
            <v>12</v>
          </cell>
          <cell r="D4495" t="str">
            <v>21</v>
          </cell>
          <cell r="E4495">
            <v>49</v>
          </cell>
          <cell r="G4495">
            <v>853322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10432</v>
          </cell>
          <cell r="U4495">
            <v>0</v>
          </cell>
          <cell r="V4495">
            <v>0</v>
          </cell>
          <cell r="W4495">
            <v>0</v>
          </cell>
        </row>
        <row r="4496">
          <cell r="A4496" t="str">
            <v>450340</v>
          </cell>
          <cell r="B4496" t="str">
            <v>1254</v>
          </cell>
          <cell r="C4496" t="str">
            <v>12</v>
          </cell>
          <cell r="D4496" t="str">
            <v>21</v>
          </cell>
          <cell r="E4496">
            <v>65</v>
          </cell>
          <cell r="G4496">
            <v>853322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10621</v>
          </cell>
          <cell r="M4496">
            <v>0</v>
          </cell>
          <cell r="N4496">
            <v>10621</v>
          </cell>
          <cell r="O4496">
            <v>0</v>
          </cell>
          <cell r="P4496">
            <v>10621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</row>
        <row r="4497">
          <cell r="A4497" t="str">
            <v>450340</v>
          </cell>
          <cell r="B4497" t="str">
            <v>1254</v>
          </cell>
          <cell r="C4497" t="str">
            <v>12</v>
          </cell>
          <cell r="D4497" t="str">
            <v>21</v>
          </cell>
          <cell r="E4497">
            <v>1</v>
          </cell>
          <cell r="G4497">
            <v>853333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524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</row>
        <row r="4498">
          <cell r="A4498" t="str">
            <v>450340</v>
          </cell>
          <cell r="B4498" t="str">
            <v>1254</v>
          </cell>
          <cell r="C4498" t="str">
            <v>12</v>
          </cell>
          <cell r="D4498" t="str">
            <v>21</v>
          </cell>
          <cell r="E4498">
            <v>17</v>
          </cell>
          <cell r="G4498">
            <v>853333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</row>
        <row r="4499">
          <cell r="A4499" t="str">
            <v>450340</v>
          </cell>
          <cell r="B4499" t="str">
            <v>1254</v>
          </cell>
          <cell r="C4499" t="str">
            <v>12</v>
          </cell>
          <cell r="D4499" t="str">
            <v>21</v>
          </cell>
          <cell r="E4499">
            <v>33</v>
          </cell>
          <cell r="G4499">
            <v>853333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</row>
        <row r="4500">
          <cell r="A4500" t="str">
            <v>450340</v>
          </cell>
          <cell r="B4500" t="str">
            <v>1254</v>
          </cell>
          <cell r="C4500" t="str">
            <v>12</v>
          </cell>
          <cell r="D4500" t="str">
            <v>21</v>
          </cell>
          <cell r="E4500">
            <v>49</v>
          </cell>
          <cell r="G4500">
            <v>853333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46101</v>
          </cell>
          <cell r="U4500">
            <v>0</v>
          </cell>
          <cell r="V4500">
            <v>0</v>
          </cell>
          <cell r="W4500">
            <v>0</v>
          </cell>
        </row>
        <row r="4501">
          <cell r="A4501" t="str">
            <v>450340</v>
          </cell>
          <cell r="B4501" t="str">
            <v>1254</v>
          </cell>
          <cell r="C4501" t="str">
            <v>12</v>
          </cell>
          <cell r="D4501" t="str">
            <v>21</v>
          </cell>
          <cell r="E4501">
            <v>65</v>
          </cell>
          <cell r="G4501">
            <v>853333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46625</v>
          </cell>
          <cell r="M4501">
            <v>0</v>
          </cell>
          <cell r="N4501">
            <v>46625</v>
          </cell>
          <cell r="O4501">
            <v>0</v>
          </cell>
          <cell r="P4501">
            <v>46625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</row>
        <row r="4502">
          <cell r="A4502" t="str">
            <v>450340</v>
          </cell>
          <cell r="B4502" t="str">
            <v>1254</v>
          </cell>
          <cell r="C4502" t="str">
            <v>12</v>
          </cell>
          <cell r="D4502" t="str">
            <v>21</v>
          </cell>
          <cell r="E4502">
            <v>1</v>
          </cell>
          <cell r="G4502">
            <v>853344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1064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</row>
        <row r="4503">
          <cell r="A4503" t="str">
            <v>450340</v>
          </cell>
          <cell r="B4503" t="str">
            <v>1254</v>
          </cell>
          <cell r="C4503" t="str">
            <v>12</v>
          </cell>
          <cell r="D4503" t="str">
            <v>21</v>
          </cell>
          <cell r="E4503">
            <v>17</v>
          </cell>
          <cell r="G4503">
            <v>853344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</row>
        <row r="4504">
          <cell r="A4504" t="str">
            <v>450340</v>
          </cell>
          <cell r="B4504" t="str">
            <v>1254</v>
          </cell>
          <cell r="C4504" t="str">
            <v>12</v>
          </cell>
          <cell r="D4504" t="str">
            <v>21</v>
          </cell>
          <cell r="E4504">
            <v>33</v>
          </cell>
          <cell r="G4504">
            <v>853344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3018</v>
          </cell>
          <cell r="S4504">
            <v>0</v>
          </cell>
          <cell r="T4504">
            <v>3018</v>
          </cell>
          <cell r="U4504">
            <v>0</v>
          </cell>
          <cell r="V4504">
            <v>0</v>
          </cell>
          <cell r="W4504">
            <v>0</v>
          </cell>
        </row>
        <row r="4505">
          <cell r="A4505" t="str">
            <v>450340</v>
          </cell>
          <cell r="B4505" t="str">
            <v>1254</v>
          </cell>
          <cell r="C4505" t="str">
            <v>12</v>
          </cell>
          <cell r="D4505" t="str">
            <v>21</v>
          </cell>
          <cell r="E4505">
            <v>49</v>
          </cell>
          <cell r="G4505">
            <v>853344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3018</v>
          </cell>
          <cell r="R4505">
            <v>3018</v>
          </cell>
          <cell r="S4505">
            <v>0</v>
          </cell>
          <cell r="T4505">
            <v>28493</v>
          </cell>
          <cell r="U4505">
            <v>0</v>
          </cell>
          <cell r="V4505">
            <v>0</v>
          </cell>
          <cell r="W4505">
            <v>0</v>
          </cell>
        </row>
        <row r="4506">
          <cell r="A4506" t="str">
            <v>450340</v>
          </cell>
          <cell r="B4506" t="str">
            <v>1254</v>
          </cell>
          <cell r="C4506" t="str">
            <v>12</v>
          </cell>
          <cell r="D4506" t="str">
            <v>21</v>
          </cell>
          <cell r="E4506">
            <v>65</v>
          </cell>
          <cell r="G4506">
            <v>853344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32575</v>
          </cell>
          <cell r="M4506">
            <v>0</v>
          </cell>
          <cell r="N4506">
            <v>32575</v>
          </cell>
          <cell r="O4506">
            <v>0</v>
          </cell>
          <cell r="P4506">
            <v>32575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</row>
        <row r="4507">
          <cell r="A4507" t="str">
            <v>450340</v>
          </cell>
          <cell r="B4507" t="str">
            <v>1254</v>
          </cell>
          <cell r="C4507" t="str">
            <v>12</v>
          </cell>
          <cell r="D4507" t="str">
            <v>21</v>
          </cell>
          <cell r="E4507">
            <v>1</v>
          </cell>
          <cell r="G4507">
            <v>853355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170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</row>
        <row r="4508">
          <cell r="A4508" t="str">
            <v>450340</v>
          </cell>
          <cell r="B4508" t="str">
            <v>1254</v>
          </cell>
          <cell r="C4508" t="str">
            <v>12</v>
          </cell>
          <cell r="D4508" t="str">
            <v>21</v>
          </cell>
          <cell r="E4508">
            <v>17</v>
          </cell>
          <cell r="G4508">
            <v>853355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</row>
        <row r="4509">
          <cell r="A4509" t="str">
            <v>450340</v>
          </cell>
          <cell r="B4509" t="str">
            <v>1254</v>
          </cell>
          <cell r="C4509" t="str">
            <v>12</v>
          </cell>
          <cell r="D4509" t="str">
            <v>21</v>
          </cell>
          <cell r="E4509">
            <v>33</v>
          </cell>
          <cell r="G4509">
            <v>853355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</row>
        <row r="4510">
          <cell r="A4510" t="str">
            <v>450340</v>
          </cell>
          <cell r="B4510" t="str">
            <v>1254</v>
          </cell>
          <cell r="C4510" t="str">
            <v>12</v>
          </cell>
          <cell r="D4510" t="str">
            <v>21</v>
          </cell>
          <cell r="E4510">
            <v>49</v>
          </cell>
          <cell r="G4510">
            <v>853355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7196</v>
          </cell>
          <cell r="U4510">
            <v>0</v>
          </cell>
          <cell r="V4510">
            <v>0</v>
          </cell>
          <cell r="W4510">
            <v>0</v>
          </cell>
        </row>
        <row r="4511">
          <cell r="A4511" t="str">
            <v>450340</v>
          </cell>
          <cell r="B4511" t="str">
            <v>1254</v>
          </cell>
          <cell r="C4511" t="str">
            <v>12</v>
          </cell>
          <cell r="D4511" t="str">
            <v>21</v>
          </cell>
          <cell r="E4511">
            <v>65</v>
          </cell>
          <cell r="G4511">
            <v>853355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7366</v>
          </cell>
          <cell r="M4511">
            <v>0</v>
          </cell>
          <cell r="N4511">
            <v>7366</v>
          </cell>
          <cell r="O4511">
            <v>0</v>
          </cell>
          <cell r="P4511">
            <v>7366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</row>
        <row r="4512">
          <cell r="A4512" t="str">
            <v>450340</v>
          </cell>
          <cell r="B4512" t="str">
            <v>1254</v>
          </cell>
          <cell r="C4512" t="str">
            <v>12</v>
          </cell>
          <cell r="D4512" t="str">
            <v>21</v>
          </cell>
          <cell r="E4512">
            <v>1</v>
          </cell>
          <cell r="G4512">
            <v>901116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9898</v>
          </cell>
          <cell r="N4512">
            <v>873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1708</v>
          </cell>
          <cell r="T4512">
            <v>0</v>
          </cell>
          <cell r="U4512">
            <v>1708</v>
          </cell>
          <cell r="V4512">
            <v>0</v>
          </cell>
          <cell r="W4512">
            <v>0</v>
          </cell>
        </row>
        <row r="4513">
          <cell r="A4513" t="str">
            <v>450340</v>
          </cell>
          <cell r="B4513" t="str">
            <v>1254</v>
          </cell>
          <cell r="C4513" t="str">
            <v>12</v>
          </cell>
          <cell r="D4513" t="str">
            <v>21</v>
          </cell>
          <cell r="E4513">
            <v>17</v>
          </cell>
          <cell r="G4513">
            <v>901116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1708</v>
          </cell>
          <cell r="O4513">
            <v>0</v>
          </cell>
          <cell r="P4513">
            <v>142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</row>
        <row r="4514">
          <cell r="A4514" t="str">
            <v>450340</v>
          </cell>
          <cell r="B4514" t="str">
            <v>1254</v>
          </cell>
          <cell r="C4514" t="str">
            <v>12</v>
          </cell>
          <cell r="D4514" t="str">
            <v>21</v>
          </cell>
          <cell r="E4514">
            <v>33</v>
          </cell>
          <cell r="G4514">
            <v>901116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142</v>
          </cell>
          <cell r="O4514">
            <v>0</v>
          </cell>
          <cell r="P4514">
            <v>22999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140000</v>
          </cell>
          <cell r="W4514">
            <v>0</v>
          </cell>
        </row>
        <row r="4515">
          <cell r="A4515" t="str">
            <v>450340</v>
          </cell>
          <cell r="B4515" t="str">
            <v>1254</v>
          </cell>
          <cell r="C4515" t="str">
            <v>12</v>
          </cell>
          <cell r="D4515" t="str">
            <v>21</v>
          </cell>
          <cell r="E4515">
            <v>49</v>
          </cell>
          <cell r="G4515">
            <v>901116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162999</v>
          </cell>
          <cell r="R4515">
            <v>163141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30</v>
          </cell>
        </row>
        <row r="4516">
          <cell r="A4516" t="str">
            <v>450340</v>
          </cell>
          <cell r="B4516" t="str">
            <v>1254</v>
          </cell>
          <cell r="C4516" t="str">
            <v>12</v>
          </cell>
          <cell r="D4516" t="str">
            <v>21</v>
          </cell>
          <cell r="E4516">
            <v>65</v>
          </cell>
          <cell r="G4516">
            <v>901116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175650</v>
          </cell>
          <cell r="M4516">
            <v>0</v>
          </cell>
          <cell r="N4516">
            <v>175650</v>
          </cell>
          <cell r="O4516">
            <v>28000</v>
          </cell>
          <cell r="P4516">
            <v>203650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</row>
        <row r="4517">
          <cell r="A4517" t="str">
            <v>450340</v>
          </cell>
          <cell r="B4517" t="str">
            <v>1254</v>
          </cell>
          <cell r="C4517" t="str">
            <v>12</v>
          </cell>
          <cell r="D4517" t="str">
            <v>21</v>
          </cell>
          <cell r="E4517">
            <v>1</v>
          </cell>
          <cell r="G4517">
            <v>902113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42582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</row>
        <row r="4518">
          <cell r="A4518" t="str">
            <v>450340</v>
          </cell>
          <cell r="B4518" t="str">
            <v>1254</v>
          </cell>
          <cell r="C4518" t="str">
            <v>12</v>
          </cell>
          <cell r="D4518" t="str">
            <v>21</v>
          </cell>
          <cell r="E4518">
            <v>17</v>
          </cell>
          <cell r="G4518">
            <v>902113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</row>
        <row r="4519">
          <cell r="A4519" t="str">
            <v>450340</v>
          </cell>
          <cell r="B4519" t="str">
            <v>1254</v>
          </cell>
          <cell r="C4519" t="str">
            <v>12</v>
          </cell>
          <cell r="D4519" t="str">
            <v>21</v>
          </cell>
          <cell r="E4519">
            <v>33</v>
          </cell>
          <cell r="G4519">
            <v>902113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411</v>
          </cell>
        </row>
        <row r="4520">
          <cell r="A4520" t="str">
            <v>450340</v>
          </cell>
          <cell r="B4520" t="str">
            <v>1254</v>
          </cell>
          <cell r="C4520" t="str">
            <v>12</v>
          </cell>
          <cell r="D4520" t="str">
            <v>21</v>
          </cell>
          <cell r="E4520">
            <v>49</v>
          </cell>
          <cell r="G4520">
            <v>902113</v>
          </cell>
          <cell r="H4520">
            <v>0</v>
          </cell>
          <cell r="I4520">
            <v>411</v>
          </cell>
          <cell r="J4520">
            <v>0</v>
          </cell>
          <cell r="K4520">
            <v>0</v>
          </cell>
          <cell r="L4520">
            <v>411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411</v>
          </cell>
          <cell r="R4520">
            <v>411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21164</v>
          </cell>
        </row>
        <row r="4521">
          <cell r="A4521" t="str">
            <v>450340</v>
          </cell>
          <cell r="B4521" t="str">
            <v>1254</v>
          </cell>
          <cell r="C4521" t="str">
            <v>12</v>
          </cell>
          <cell r="D4521" t="str">
            <v>21</v>
          </cell>
          <cell r="E4521">
            <v>65</v>
          </cell>
          <cell r="G4521">
            <v>902113</v>
          </cell>
          <cell r="H4521">
            <v>0</v>
          </cell>
          <cell r="I4521">
            <v>4160</v>
          </cell>
          <cell r="J4521">
            <v>0</v>
          </cell>
          <cell r="K4521">
            <v>0</v>
          </cell>
          <cell r="L4521">
            <v>68317</v>
          </cell>
          <cell r="M4521">
            <v>0</v>
          </cell>
          <cell r="N4521">
            <v>68317</v>
          </cell>
          <cell r="O4521">
            <v>374</v>
          </cell>
          <cell r="P4521">
            <v>68691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</row>
        <row r="4522">
          <cell r="A4522" t="str">
            <v>450340</v>
          </cell>
          <cell r="B4522" t="str">
            <v>1254</v>
          </cell>
          <cell r="C4522" t="str">
            <v>12</v>
          </cell>
          <cell r="D4522" t="str">
            <v>21</v>
          </cell>
          <cell r="E4522">
            <v>1</v>
          </cell>
          <cell r="G4522">
            <v>924047</v>
          </cell>
          <cell r="H4522">
            <v>0</v>
          </cell>
          <cell r="I4522">
            <v>0</v>
          </cell>
          <cell r="J4522">
            <v>156</v>
          </cell>
          <cell r="K4522">
            <v>156</v>
          </cell>
          <cell r="L4522">
            <v>18</v>
          </cell>
          <cell r="M4522">
            <v>78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</row>
        <row r="4523">
          <cell r="A4523" t="str">
            <v>450340</v>
          </cell>
          <cell r="B4523" t="str">
            <v>1254</v>
          </cell>
          <cell r="C4523" t="str">
            <v>12</v>
          </cell>
          <cell r="D4523" t="str">
            <v>21</v>
          </cell>
          <cell r="E4523">
            <v>17</v>
          </cell>
          <cell r="G4523">
            <v>924047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20820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</row>
        <row r="4524">
          <cell r="A4524" t="str">
            <v>450340</v>
          </cell>
          <cell r="B4524" t="str">
            <v>1254</v>
          </cell>
          <cell r="C4524" t="str">
            <v>12</v>
          </cell>
          <cell r="D4524" t="str">
            <v>21</v>
          </cell>
          <cell r="E4524">
            <v>33</v>
          </cell>
          <cell r="G4524">
            <v>924047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20820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</row>
        <row r="4525">
          <cell r="A4525" t="str">
            <v>450340</v>
          </cell>
          <cell r="B4525" t="str">
            <v>1254</v>
          </cell>
          <cell r="C4525" t="str">
            <v>12</v>
          </cell>
          <cell r="D4525" t="str">
            <v>21</v>
          </cell>
          <cell r="E4525">
            <v>49</v>
          </cell>
          <cell r="G4525">
            <v>924047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20820</v>
          </cell>
          <cell r="S4525">
            <v>0</v>
          </cell>
          <cell r="T4525">
            <v>0</v>
          </cell>
          <cell r="U4525">
            <v>0</v>
          </cell>
          <cell r="V4525">
            <v>395</v>
          </cell>
          <cell r="W4525">
            <v>80745</v>
          </cell>
        </row>
        <row r="4526">
          <cell r="A4526" t="str">
            <v>450340</v>
          </cell>
          <cell r="B4526" t="str">
            <v>1254</v>
          </cell>
          <cell r="C4526" t="str">
            <v>12</v>
          </cell>
          <cell r="D4526" t="str">
            <v>21</v>
          </cell>
          <cell r="E4526">
            <v>65</v>
          </cell>
          <cell r="G4526">
            <v>924047</v>
          </cell>
          <cell r="H4526">
            <v>0</v>
          </cell>
          <cell r="I4526">
            <v>16145</v>
          </cell>
          <cell r="J4526">
            <v>0</v>
          </cell>
          <cell r="K4526">
            <v>0</v>
          </cell>
          <cell r="L4526">
            <v>118357</v>
          </cell>
          <cell r="M4526">
            <v>0</v>
          </cell>
          <cell r="N4526">
            <v>118357</v>
          </cell>
          <cell r="O4526">
            <v>0</v>
          </cell>
          <cell r="P4526">
            <v>118357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</row>
        <row r="4527">
          <cell r="A4527" t="str">
            <v>450340</v>
          </cell>
          <cell r="B4527" t="str">
            <v>1254</v>
          </cell>
          <cell r="C4527" t="str">
            <v>12</v>
          </cell>
          <cell r="D4527" t="str">
            <v>21</v>
          </cell>
          <cell r="E4527">
            <v>1</v>
          </cell>
          <cell r="G4527">
            <v>999999</v>
          </cell>
          <cell r="H4527">
            <v>403239</v>
          </cell>
          <cell r="I4527">
            <v>74320</v>
          </cell>
          <cell r="J4527">
            <v>37595</v>
          </cell>
          <cell r="K4527">
            <v>515154</v>
          </cell>
          <cell r="L4527">
            <v>165977</v>
          </cell>
          <cell r="M4527">
            <v>353016</v>
          </cell>
          <cell r="N4527">
            <v>83628</v>
          </cell>
          <cell r="O4527">
            <v>1496</v>
          </cell>
          <cell r="P4527">
            <v>0</v>
          </cell>
          <cell r="Q4527">
            <v>0</v>
          </cell>
          <cell r="R4527">
            <v>0</v>
          </cell>
          <cell r="S4527">
            <v>14678</v>
          </cell>
          <cell r="T4527">
            <v>0</v>
          </cell>
          <cell r="U4527">
            <v>16174</v>
          </cell>
          <cell r="V4527">
            <v>0</v>
          </cell>
          <cell r="W4527">
            <v>13000</v>
          </cell>
        </row>
        <row r="4528">
          <cell r="A4528" t="str">
            <v>450340</v>
          </cell>
          <cell r="B4528" t="str">
            <v>1254</v>
          </cell>
          <cell r="C4528" t="str">
            <v>12</v>
          </cell>
          <cell r="D4528" t="str">
            <v>21</v>
          </cell>
          <cell r="E4528">
            <v>17</v>
          </cell>
          <cell r="G4528">
            <v>999999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13000</v>
          </cell>
          <cell r="N4528">
            <v>29174</v>
          </cell>
          <cell r="O4528">
            <v>0</v>
          </cell>
          <cell r="P4528">
            <v>90868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10000</v>
          </cell>
        </row>
        <row r="4529">
          <cell r="A4529" t="str">
            <v>450340</v>
          </cell>
          <cell r="B4529" t="str">
            <v>1254</v>
          </cell>
          <cell r="C4529" t="str">
            <v>12</v>
          </cell>
          <cell r="D4529" t="str">
            <v>21</v>
          </cell>
          <cell r="E4529">
            <v>33</v>
          </cell>
          <cell r="G4529">
            <v>999999</v>
          </cell>
          <cell r="H4529">
            <v>10736</v>
          </cell>
          <cell r="I4529">
            <v>20736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111604</v>
          </cell>
          <cell r="O4529">
            <v>0</v>
          </cell>
          <cell r="P4529">
            <v>22999</v>
          </cell>
          <cell r="Q4529">
            <v>0</v>
          </cell>
          <cell r="R4529">
            <v>3018</v>
          </cell>
          <cell r="S4529">
            <v>36593</v>
          </cell>
          <cell r="T4529">
            <v>39611</v>
          </cell>
          <cell r="U4529">
            <v>0</v>
          </cell>
          <cell r="V4529">
            <v>140000</v>
          </cell>
          <cell r="W4529">
            <v>411</v>
          </cell>
        </row>
        <row r="4530">
          <cell r="A4530" t="str">
            <v>450340</v>
          </cell>
          <cell r="B4530" t="str">
            <v>1254</v>
          </cell>
          <cell r="C4530" t="str">
            <v>12</v>
          </cell>
          <cell r="D4530" t="str">
            <v>21</v>
          </cell>
          <cell r="E4530">
            <v>49</v>
          </cell>
          <cell r="G4530">
            <v>999999</v>
          </cell>
          <cell r="H4530">
            <v>0</v>
          </cell>
          <cell r="I4530">
            <v>411</v>
          </cell>
          <cell r="J4530">
            <v>0</v>
          </cell>
          <cell r="K4530">
            <v>3440</v>
          </cell>
          <cell r="L4530">
            <v>3851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206461</v>
          </cell>
          <cell r="R4530">
            <v>318065</v>
          </cell>
          <cell r="S4530">
            <v>2903091</v>
          </cell>
          <cell r="T4530">
            <v>129771</v>
          </cell>
          <cell r="U4530">
            <v>255</v>
          </cell>
          <cell r="V4530">
            <v>14892</v>
          </cell>
          <cell r="W4530">
            <v>384490</v>
          </cell>
        </row>
        <row r="4531">
          <cell r="A4531" t="str">
            <v>450340</v>
          </cell>
          <cell r="B4531" t="str">
            <v>1254</v>
          </cell>
          <cell r="C4531" t="str">
            <v>12</v>
          </cell>
          <cell r="D4531" t="str">
            <v>21</v>
          </cell>
          <cell r="E4531">
            <v>65</v>
          </cell>
          <cell r="G4531">
            <v>999999</v>
          </cell>
          <cell r="H4531">
            <v>0</v>
          </cell>
          <cell r="I4531">
            <v>74536</v>
          </cell>
          <cell r="J4531">
            <v>0</v>
          </cell>
          <cell r="K4531">
            <v>9050</v>
          </cell>
          <cell r="L4531">
            <v>4981099</v>
          </cell>
          <cell r="M4531">
            <v>0</v>
          </cell>
          <cell r="N4531">
            <v>4981099</v>
          </cell>
          <cell r="O4531">
            <v>179118</v>
          </cell>
          <cell r="P4531">
            <v>5160217</v>
          </cell>
          <cell r="Q4531">
            <v>229</v>
          </cell>
          <cell r="R4531">
            <v>230</v>
          </cell>
          <cell r="S4531">
            <v>58</v>
          </cell>
          <cell r="T4531">
            <v>58</v>
          </cell>
          <cell r="U4531">
            <v>0</v>
          </cell>
          <cell r="V4531">
            <v>0</v>
          </cell>
          <cell r="W4531">
            <v>0</v>
          </cell>
        </row>
        <row r="4532">
          <cell r="A4532" t="str">
            <v>450340</v>
          </cell>
          <cell r="B4532" t="str">
            <v>1254</v>
          </cell>
          <cell r="C4532" t="str">
            <v>12</v>
          </cell>
          <cell r="D4532" t="str">
            <v>22</v>
          </cell>
          <cell r="E4532">
            <v>1</v>
          </cell>
          <cell r="G4532">
            <v>452025</v>
          </cell>
          <cell r="H4532">
            <v>0</v>
          </cell>
          <cell r="I4532">
            <v>800</v>
          </cell>
          <cell r="J4532">
            <v>160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</row>
        <row r="4533">
          <cell r="A4533" t="str">
            <v>450340</v>
          </cell>
          <cell r="B4533" t="str">
            <v>1254</v>
          </cell>
          <cell r="C4533" t="str">
            <v>12</v>
          </cell>
          <cell r="D4533" t="str">
            <v>22</v>
          </cell>
          <cell r="E4533">
            <v>17</v>
          </cell>
          <cell r="G4533">
            <v>452025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960</v>
          </cell>
          <cell r="R4533">
            <v>0</v>
          </cell>
          <cell r="S4533">
            <v>0</v>
          </cell>
          <cell r="T4533">
            <v>1997</v>
          </cell>
          <cell r="U4533">
            <v>0</v>
          </cell>
          <cell r="V4533">
            <v>0</v>
          </cell>
          <cell r="W4533">
            <v>0</v>
          </cell>
        </row>
        <row r="4534">
          <cell r="A4534" t="str">
            <v>450340</v>
          </cell>
          <cell r="B4534" t="str">
            <v>1254</v>
          </cell>
          <cell r="C4534" t="str">
            <v>12</v>
          </cell>
          <cell r="D4534" t="str">
            <v>22</v>
          </cell>
          <cell r="E4534">
            <v>33</v>
          </cell>
          <cell r="G4534">
            <v>452025</v>
          </cell>
          <cell r="H4534">
            <v>0</v>
          </cell>
          <cell r="I4534">
            <v>0</v>
          </cell>
          <cell r="J4534">
            <v>1997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1997</v>
          </cell>
        </row>
        <row r="4535">
          <cell r="A4535" t="str">
            <v>450340</v>
          </cell>
          <cell r="B4535" t="str">
            <v>1254</v>
          </cell>
          <cell r="C4535" t="str">
            <v>12</v>
          </cell>
          <cell r="D4535" t="str">
            <v>22</v>
          </cell>
          <cell r="E4535">
            <v>49</v>
          </cell>
          <cell r="G4535">
            <v>452025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2957</v>
          </cell>
          <cell r="P4535">
            <v>0</v>
          </cell>
          <cell r="Q4535">
            <v>2957</v>
          </cell>
          <cell r="R4535">
            <v>0</v>
          </cell>
          <cell r="S4535">
            <v>2957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</row>
        <row r="4536">
          <cell r="A4536" t="str">
            <v>450340</v>
          </cell>
          <cell r="B4536" t="str">
            <v>1254</v>
          </cell>
          <cell r="C4536" t="str">
            <v>12</v>
          </cell>
          <cell r="D4536" t="str">
            <v>22</v>
          </cell>
          <cell r="E4536">
            <v>1</v>
          </cell>
          <cell r="G4536">
            <v>701015</v>
          </cell>
          <cell r="H4536">
            <v>0</v>
          </cell>
          <cell r="I4536">
            <v>8687</v>
          </cell>
          <cell r="J4536">
            <v>32250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</row>
        <row r="4537">
          <cell r="A4537" t="str">
            <v>450340</v>
          </cell>
          <cell r="B4537" t="str">
            <v>1254</v>
          </cell>
          <cell r="C4537" t="str">
            <v>12</v>
          </cell>
          <cell r="D4537" t="str">
            <v>22</v>
          </cell>
          <cell r="E4537">
            <v>17</v>
          </cell>
          <cell r="G4537">
            <v>701015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40937</v>
          </cell>
          <cell r="R4537">
            <v>161251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</row>
        <row r="4538">
          <cell r="A4538" t="str">
            <v>450340</v>
          </cell>
          <cell r="B4538" t="str">
            <v>1254</v>
          </cell>
          <cell r="C4538" t="str">
            <v>12</v>
          </cell>
          <cell r="D4538" t="str">
            <v>22</v>
          </cell>
          <cell r="E4538">
            <v>33</v>
          </cell>
          <cell r="G4538">
            <v>701015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161251</v>
          </cell>
        </row>
        <row r="4539">
          <cell r="A4539" t="str">
            <v>450340</v>
          </cell>
          <cell r="B4539" t="str">
            <v>1254</v>
          </cell>
          <cell r="C4539" t="str">
            <v>12</v>
          </cell>
          <cell r="D4539" t="str">
            <v>22</v>
          </cell>
          <cell r="E4539">
            <v>49</v>
          </cell>
          <cell r="G4539">
            <v>701015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202188</v>
          </cell>
          <cell r="P4539">
            <v>0</v>
          </cell>
          <cell r="Q4539">
            <v>202188</v>
          </cell>
          <cell r="R4539">
            <v>0</v>
          </cell>
          <cell r="S4539">
            <v>202188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</row>
        <row r="4540">
          <cell r="A4540" t="str">
            <v>450340</v>
          </cell>
          <cell r="B4540" t="str">
            <v>1254</v>
          </cell>
          <cell r="C4540" t="str">
            <v>12</v>
          </cell>
          <cell r="D4540" t="str">
            <v>22</v>
          </cell>
          <cell r="E4540">
            <v>1</v>
          </cell>
          <cell r="G4540">
            <v>751153</v>
          </cell>
          <cell r="H4540">
            <v>3883</v>
          </cell>
          <cell r="I4540">
            <v>4719</v>
          </cell>
          <cell r="J4540">
            <v>183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1407</v>
          </cell>
          <cell r="P4540">
            <v>0</v>
          </cell>
          <cell r="Q4540">
            <v>38162</v>
          </cell>
          <cell r="R4540">
            <v>39569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</row>
        <row r="4541">
          <cell r="A4541" t="str">
            <v>450340</v>
          </cell>
          <cell r="B4541" t="str">
            <v>1254</v>
          </cell>
          <cell r="C4541" t="str">
            <v>12</v>
          </cell>
          <cell r="D4541" t="str">
            <v>22</v>
          </cell>
          <cell r="E4541">
            <v>17</v>
          </cell>
          <cell r="G4541">
            <v>751153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48354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</row>
        <row r="4542">
          <cell r="A4542" t="str">
            <v>450340</v>
          </cell>
          <cell r="B4542" t="str">
            <v>1254</v>
          </cell>
          <cell r="C4542" t="str">
            <v>12</v>
          </cell>
          <cell r="D4542" t="str">
            <v>22</v>
          </cell>
          <cell r="E4542">
            <v>33</v>
          </cell>
          <cell r="G4542">
            <v>751153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</row>
        <row r="4543">
          <cell r="A4543" t="str">
            <v>450340</v>
          </cell>
          <cell r="B4543" t="str">
            <v>1254</v>
          </cell>
          <cell r="C4543" t="str">
            <v>12</v>
          </cell>
          <cell r="D4543" t="str">
            <v>22</v>
          </cell>
          <cell r="E4543">
            <v>49</v>
          </cell>
          <cell r="G4543">
            <v>751153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1167</v>
          </cell>
          <cell r="N4543">
            <v>1167</v>
          </cell>
          <cell r="O4543">
            <v>49521</v>
          </cell>
          <cell r="P4543">
            <v>0</v>
          </cell>
          <cell r="Q4543">
            <v>49521</v>
          </cell>
          <cell r="R4543">
            <v>0</v>
          </cell>
          <cell r="S4543">
            <v>49521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</row>
        <row r="4544">
          <cell r="A4544" t="str">
            <v>450340</v>
          </cell>
          <cell r="B4544" t="str">
            <v>1254</v>
          </cell>
          <cell r="C4544" t="str">
            <v>12</v>
          </cell>
          <cell r="D4544" t="str">
            <v>22</v>
          </cell>
          <cell r="E4544">
            <v>1</v>
          </cell>
          <cell r="G4544">
            <v>751164</v>
          </cell>
          <cell r="H4544">
            <v>0</v>
          </cell>
          <cell r="I4544">
            <v>0</v>
          </cell>
          <cell r="J4544">
            <v>0</v>
          </cell>
          <cell r="K4544">
            <v>1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150</v>
          </cell>
          <cell r="Q4544">
            <v>0</v>
          </cell>
          <cell r="R4544">
            <v>150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</row>
        <row r="4545">
          <cell r="A4545" t="str">
            <v>450340</v>
          </cell>
          <cell r="B4545" t="str">
            <v>1254</v>
          </cell>
          <cell r="C4545" t="str">
            <v>12</v>
          </cell>
          <cell r="D4545" t="str">
            <v>22</v>
          </cell>
          <cell r="E4545">
            <v>17</v>
          </cell>
          <cell r="G4545">
            <v>751164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151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</row>
        <row r="4546">
          <cell r="A4546" t="str">
            <v>450340</v>
          </cell>
          <cell r="B4546" t="str">
            <v>1254</v>
          </cell>
          <cell r="C4546" t="str">
            <v>12</v>
          </cell>
          <cell r="D4546" t="str">
            <v>22</v>
          </cell>
          <cell r="E4546">
            <v>33</v>
          </cell>
          <cell r="G4546">
            <v>751164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</row>
        <row r="4547">
          <cell r="A4547" t="str">
            <v>450340</v>
          </cell>
          <cell r="B4547" t="str">
            <v>1254</v>
          </cell>
          <cell r="C4547" t="str">
            <v>12</v>
          </cell>
          <cell r="D4547" t="str">
            <v>22</v>
          </cell>
          <cell r="E4547">
            <v>49</v>
          </cell>
          <cell r="G4547">
            <v>751164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151</v>
          </cell>
          <cell r="P4547">
            <v>446</v>
          </cell>
          <cell r="Q4547">
            <v>597</v>
          </cell>
          <cell r="R4547">
            <v>0</v>
          </cell>
          <cell r="S4547">
            <v>597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</row>
        <row r="4548">
          <cell r="A4548" t="str">
            <v>450340</v>
          </cell>
          <cell r="B4548" t="str">
            <v>1254</v>
          </cell>
          <cell r="C4548" t="str">
            <v>12</v>
          </cell>
          <cell r="D4548" t="str">
            <v>22</v>
          </cell>
          <cell r="E4548">
            <v>1</v>
          </cell>
          <cell r="G4548">
            <v>751175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5040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5040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</row>
        <row r="4549">
          <cell r="A4549" t="str">
            <v>450340</v>
          </cell>
          <cell r="B4549" t="str">
            <v>1254</v>
          </cell>
          <cell r="C4549" t="str">
            <v>12</v>
          </cell>
          <cell r="D4549" t="str">
            <v>22</v>
          </cell>
          <cell r="E4549">
            <v>17</v>
          </cell>
          <cell r="G4549">
            <v>751175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5040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</row>
        <row r="4550">
          <cell r="A4550" t="str">
            <v>450340</v>
          </cell>
          <cell r="B4550" t="str">
            <v>1254</v>
          </cell>
          <cell r="C4550" t="str">
            <v>12</v>
          </cell>
          <cell r="D4550" t="str">
            <v>22</v>
          </cell>
          <cell r="E4550">
            <v>33</v>
          </cell>
          <cell r="G4550">
            <v>751175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</row>
        <row r="4551">
          <cell r="A4551" t="str">
            <v>450340</v>
          </cell>
          <cell r="B4551" t="str">
            <v>1254</v>
          </cell>
          <cell r="C4551" t="str">
            <v>12</v>
          </cell>
          <cell r="D4551" t="str">
            <v>22</v>
          </cell>
          <cell r="E4551">
            <v>49</v>
          </cell>
          <cell r="G4551">
            <v>751175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5040</v>
          </cell>
          <cell r="P4551">
            <v>0</v>
          </cell>
          <cell r="Q4551">
            <v>5040</v>
          </cell>
          <cell r="R4551">
            <v>0</v>
          </cell>
          <cell r="S4551">
            <v>5040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</row>
        <row r="4552">
          <cell r="A4552" t="str">
            <v>450340</v>
          </cell>
          <cell r="B4552" t="str">
            <v>1254</v>
          </cell>
          <cell r="C4552" t="str">
            <v>12</v>
          </cell>
          <cell r="D4552" t="str">
            <v>22</v>
          </cell>
          <cell r="E4552">
            <v>1</v>
          </cell>
          <cell r="G4552">
            <v>751186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3272</v>
          </cell>
          <cell r="Q4552">
            <v>0</v>
          </cell>
          <cell r="R4552">
            <v>3272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</row>
        <row r="4553">
          <cell r="A4553" t="str">
            <v>450340</v>
          </cell>
          <cell r="B4553" t="str">
            <v>1254</v>
          </cell>
          <cell r="C4553" t="str">
            <v>12</v>
          </cell>
          <cell r="D4553" t="str">
            <v>22</v>
          </cell>
          <cell r="E4553">
            <v>17</v>
          </cell>
          <cell r="G4553">
            <v>751186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3272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</row>
        <row r="4554">
          <cell r="A4554" t="str">
            <v>450340</v>
          </cell>
          <cell r="B4554" t="str">
            <v>1254</v>
          </cell>
          <cell r="C4554" t="str">
            <v>12</v>
          </cell>
          <cell r="D4554" t="str">
            <v>22</v>
          </cell>
          <cell r="E4554">
            <v>33</v>
          </cell>
          <cell r="G4554">
            <v>751186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</row>
        <row r="4555">
          <cell r="A4555" t="str">
            <v>450340</v>
          </cell>
          <cell r="B4555" t="str">
            <v>1254</v>
          </cell>
          <cell r="C4555" t="str">
            <v>12</v>
          </cell>
          <cell r="D4555" t="str">
            <v>22</v>
          </cell>
          <cell r="E4555">
            <v>49</v>
          </cell>
          <cell r="G4555">
            <v>751186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3272</v>
          </cell>
          <cell r="P4555">
            <v>0</v>
          </cell>
          <cell r="Q4555">
            <v>3272</v>
          </cell>
          <cell r="R4555">
            <v>0</v>
          </cell>
          <cell r="S4555">
            <v>3272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</row>
        <row r="4556">
          <cell r="A4556" t="str">
            <v>450340</v>
          </cell>
          <cell r="B4556" t="str">
            <v>1254</v>
          </cell>
          <cell r="C4556" t="str">
            <v>12</v>
          </cell>
          <cell r="D4556" t="str">
            <v>22</v>
          </cell>
          <cell r="E4556">
            <v>1</v>
          </cell>
          <cell r="G4556">
            <v>751669</v>
          </cell>
          <cell r="H4556">
            <v>0</v>
          </cell>
          <cell r="I4556">
            <v>6034</v>
          </cell>
          <cell r="J4556">
            <v>1178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15</v>
          </cell>
          <cell r="Q4556">
            <v>0</v>
          </cell>
          <cell r="R4556">
            <v>15</v>
          </cell>
          <cell r="S4556">
            <v>0</v>
          </cell>
          <cell r="T4556">
            <v>0</v>
          </cell>
          <cell r="U4556">
            <v>0</v>
          </cell>
          <cell r="V4556">
            <v>20</v>
          </cell>
          <cell r="W4556">
            <v>0</v>
          </cell>
        </row>
        <row r="4557">
          <cell r="A4557" t="str">
            <v>450340</v>
          </cell>
          <cell r="B4557" t="str">
            <v>1254</v>
          </cell>
          <cell r="C4557" t="str">
            <v>12</v>
          </cell>
          <cell r="D4557" t="str">
            <v>22</v>
          </cell>
          <cell r="E4557">
            <v>17</v>
          </cell>
          <cell r="G4557">
            <v>751669</v>
          </cell>
          <cell r="H4557">
            <v>20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20</v>
          </cell>
          <cell r="O4557">
            <v>0</v>
          </cell>
          <cell r="P4557">
            <v>0</v>
          </cell>
          <cell r="Q4557">
            <v>7247</v>
          </cell>
          <cell r="R4557">
            <v>0</v>
          </cell>
          <cell r="S4557">
            <v>0</v>
          </cell>
          <cell r="T4557">
            <v>1194</v>
          </cell>
          <cell r="U4557">
            <v>0</v>
          </cell>
          <cell r="V4557">
            <v>0</v>
          </cell>
          <cell r="W4557">
            <v>0</v>
          </cell>
        </row>
        <row r="4558">
          <cell r="A4558" t="str">
            <v>450340</v>
          </cell>
          <cell r="B4558" t="str">
            <v>1254</v>
          </cell>
          <cell r="C4558" t="str">
            <v>12</v>
          </cell>
          <cell r="D4558" t="str">
            <v>22</v>
          </cell>
          <cell r="E4558">
            <v>33</v>
          </cell>
          <cell r="G4558">
            <v>751669</v>
          </cell>
          <cell r="H4558">
            <v>740</v>
          </cell>
          <cell r="I4558">
            <v>0</v>
          </cell>
          <cell r="J4558">
            <v>1934</v>
          </cell>
          <cell r="K4558">
            <v>0</v>
          </cell>
          <cell r="L4558">
            <v>0</v>
          </cell>
          <cell r="M4558">
            <v>30</v>
          </cell>
          <cell r="N4558">
            <v>0</v>
          </cell>
          <cell r="O4558">
            <v>30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30</v>
          </cell>
          <cell r="V4558">
            <v>0</v>
          </cell>
          <cell r="W4558">
            <v>1964</v>
          </cell>
        </row>
        <row r="4559">
          <cell r="A4559" t="str">
            <v>450340</v>
          </cell>
          <cell r="B4559" t="str">
            <v>1254</v>
          </cell>
          <cell r="C4559" t="str">
            <v>12</v>
          </cell>
          <cell r="D4559" t="str">
            <v>22</v>
          </cell>
          <cell r="E4559">
            <v>49</v>
          </cell>
          <cell r="G4559">
            <v>751669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9211</v>
          </cell>
          <cell r="P4559">
            <v>0</v>
          </cell>
          <cell r="Q4559">
            <v>9211</v>
          </cell>
          <cell r="R4559">
            <v>0</v>
          </cell>
          <cell r="S4559">
            <v>9211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</row>
        <row r="4560">
          <cell r="A4560" t="str">
            <v>450340</v>
          </cell>
          <cell r="B4560" t="str">
            <v>1254</v>
          </cell>
          <cell r="C4560" t="str">
            <v>12</v>
          </cell>
          <cell r="D4560" t="str">
            <v>22</v>
          </cell>
          <cell r="E4560">
            <v>1</v>
          </cell>
          <cell r="G4560">
            <v>751670</v>
          </cell>
          <cell r="H4560">
            <v>0</v>
          </cell>
          <cell r="I4560">
            <v>127</v>
          </cell>
          <cell r="J4560">
            <v>13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</row>
        <row r="4561">
          <cell r="A4561" t="str">
            <v>450340</v>
          </cell>
          <cell r="B4561" t="str">
            <v>1254</v>
          </cell>
          <cell r="C4561" t="str">
            <v>12</v>
          </cell>
          <cell r="D4561" t="str">
            <v>22</v>
          </cell>
          <cell r="E4561">
            <v>17</v>
          </cell>
          <cell r="G4561">
            <v>751670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140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</row>
        <row r="4562">
          <cell r="A4562" t="str">
            <v>450340</v>
          </cell>
          <cell r="B4562" t="str">
            <v>1254</v>
          </cell>
          <cell r="C4562" t="str">
            <v>12</v>
          </cell>
          <cell r="D4562" t="str">
            <v>22</v>
          </cell>
          <cell r="E4562">
            <v>33</v>
          </cell>
          <cell r="G4562">
            <v>751670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</row>
        <row r="4563">
          <cell r="A4563" t="str">
            <v>450340</v>
          </cell>
          <cell r="B4563" t="str">
            <v>1254</v>
          </cell>
          <cell r="C4563" t="str">
            <v>12</v>
          </cell>
          <cell r="D4563" t="str">
            <v>22</v>
          </cell>
          <cell r="E4563">
            <v>49</v>
          </cell>
          <cell r="G4563">
            <v>751670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140</v>
          </cell>
          <cell r="P4563">
            <v>0</v>
          </cell>
          <cell r="Q4563">
            <v>140</v>
          </cell>
          <cell r="R4563">
            <v>0</v>
          </cell>
          <cell r="S4563">
            <v>140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</row>
        <row r="4564">
          <cell r="A4564" t="str">
            <v>450340</v>
          </cell>
          <cell r="B4564" t="str">
            <v>1254</v>
          </cell>
          <cell r="C4564" t="str">
            <v>12</v>
          </cell>
          <cell r="D4564" t="str">
            <v>22</v>
          </cell>
          <cell r="E4564">
            <v>1</v>
          </cell>
          <cell r="G4564">
            <v>751845</v>
          </cell>
          <cell r="H4564">
            <v>11</v>
          </cell>
          <cell r="I4564">
            <v>85054</v>
          </cell>
          <cell r="J4564">
            <v>21001</v>
          </cell>
          <cell r="K4564">
            <v>2193</v>
          </cell>
          <cell r="L4564">
            <v>26490</v>
          </cell>
          <cell r="M4564">
            <v>0</v>
          </cell>
          <cell r="N4564">
            <v>0</v>
          </cell>
          <cell r="O4564">
            <v>145</v>
          </cell>
          <cell r="P4564">
            <v>1780</v>
          </cell>
          <cell r="Q4564">
            <v>0</v>
          </cell>
          <cell r="R4564">
            <v>28415</v>
          </cell>
          <cell r="S4564">
            <v>0</v>
          </cell>
          <cell r="T4564">
            <v>40</v>
          </cell>
          <cell r="U4564">
            <v>0</v>
          </cell>
          <cell r="V4564">
            <v>62</v>
          </cell>
          <cell r="W4564">
            <v>0</v>
          </cell>
        </row>
        <row r="4565">
          <cell r="A4565" t="str">
            <v>450340</v>
          </cell>
          <cell r="B4565" t="str">
            <v>1254</v>
          </cell>
          <cell r="C4565" t="str">
            <v>12</v>
          </cell>
          <cell r="D4565" t="str">
            <v>22</v>
          </cell>
          <cell r="E4565">
            <v>17</v>
          </cell>
          <cell r="G4565">
            <v>751845</v>
          </cell>
          <cell r="H4565">
            <v>102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102</v>
          </cell>
          <cell r="O4565">
            <v>0</v>
          </cell>
          <cell r="P4565">
            <v>0</v>
          </cell>
          <cell r="Q4565">
            <v>136776</v>
          </cell>
          <cell r="R4565">
            <v>0</v>
          </cell>
          <cell r="S4565">
            <v>928</v>
          </cell>
          <cell r="T4565">
            <v>25111</v>
          </cell>
          <cell r="U4565">
            <v>0</v>
          </cell>
          <cell r="V4565">
            <v>0</v>
          </cell>
          <cell r="W4565">
            <v>0</v>
          </cell>
        </row>
        <row r="4566">
          <cell r="A4566" t="str">
            <v>450340</v>
          </cell>
          <cell r="B4566" t="str">
            <v>1254</v>
          </cell>
          <cell r="C4566" t="str">
            <v>12</v>
          </cell>
          <cell r="D4566" t="str">
            <v>22</v>
          </cell>
          <cell r="E4566">
            <v>33</v>
          </cell>
          <cell r="G4566">
            <v>751845</v>
          </cell>
          <cell r="H4566">
            <v>0</v>
          </cell>
          <cell r="I4566">
            <v>0</v>
          </cell>
          <cell r="J4566">
            <v>25111</v>
          </cell>
          <cell r="K4566">
            <v>29265</v>
          </cell>
          <cell r="L4566">
            <v>0</v>
          </cell>
          <cell r="M4566">
            <v>317</v>
          </cell>
          <cell r="N4566">
            <v>0</v>
          </cell>
          <cell r="O4566">
            <v>29582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29582</v>
          </cell>
          <cell r="V4566">
            <v>0</v>
          </cell>
          <cell r="W4566">
            <v>55621</v>
          </cell>
        </row>
        <row r="4567">
          <cell r="A4567" t="str">
            <v>450340</v>
          </cell>
          <cell r="B4567" t="str">
            <v>1254</v>
          </cell>
          <cell r="C4567" t="str">
            <v>12</v>
          </cell>
          <cell r="D4567" t="str">
            <v>22</v>
          </cell>
          <cell r="E4567">
            <v>49</v>
          </cell>
          <cell r="G4567">
            <v>751845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15729</v>
          </cell>
          <cell r="N4567">
            <v>15729</v>
          </cell>
          <cell r="O4567">
            <v>208126</v>
          </cell>
          <cell r="P4567">
            <v>72551</v>
          </cell>
          <cell r="Q4567">
            <v>280677</v>
          </cell>
          <cell r="R4567">
            <v>0</v>
          </cell>
          <cell r="S4567">
            <v>280677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</row>
        <row r="4568">
          <cell r="A4568" t="str">
            <v>450340</v>
          </cell>
          <cell r="B4568" t="str">
            <v>1254</v>
          </cell>
          <cell r="C4568" t="str">
            <v>12</v>
          </cell>
          <cell r="D4568" t="str">
            <v>22</v>
          </cell>
          <cell r="E4568">
            <v>1</v>
          </cell>
          <cell r="G4568">
            <v>751922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16209</v>
          </cell>
          <cell r="Q4568">
            <v>0</v>
          </cell>
          <cell r="R4568">
            <v>16209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</row>
        <row r="4569">
          <cell r="A4569" t="str">
            <v>450340</v>
          </cell>
          <cell r="B4569" t="str">
            <v>1254</v>
          </cell>
          <cell r="C4569" t="str">
            <v>12</v>
          </cell>
          <cell r="D4569" t="str">
            <v>22</v>
          </cell>
          <cell r="E4569">
            <v>17</v>
          </cell>
          <cell r="G4569">
            <v>751922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16209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</row>
        <row r="4570">
          <cell r="A4570" t="str">
            <v>450340</v>
          </cell>
          <cell r="B4570" t="str">
            <v>1254</v>
          </cell>
          <cell r="C4570" t="str">
            <v>12</v>
          </cell>
          <cell r="D4570" t="str">
            <v>22</v>
          </cell>
          <cell r="E4570">
            <v>33</v>
          </cell>
          <cell r="G4570">
            <v>751922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</row>
        <row r="4571">
          <cell r="A4571" t="str">
            <v>450340</v>
          </cell>
          <cell r="B4571" t="str">
            <v>1254</v>
          </cell>
          <cell r="C4571" t="str">
            <v>12</v>
          </cell>
          <cell r="D4571" t="str">
            <v>22</v>
          </cell>
          <cell r="E4571">
            <v>49</v>
          </cell>
          <cell r="G4571">
            <v>751922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16209</v>
          </cell>
          <cell r="P4571">
            <v>0</v>
          </cell>
          <cell r="Q4571">
            <v>16209</v>
          </cell>
          <cell r="R4571">
            <v>0</v>
          </cell>
          <cell r="S4571">
            <v>16209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</row>
        <row r="4572">
          <cell r="A4572" t="str">
            <v>450340</v>
          </cell>
          <cell r="B4572" t="str">
            <v>1254</v>
          </cell>
          <cell r="C4572" t="str">
            <v>12</v>
          </cell>
          <cell r="D4572" t="str">
            <v>22</v>
          </cell>
          <cell r="E4572">
            <v>1</v>
          </cell>
          <cell r="G4572">
            <v>751966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</row>
        <row r="4573">
          <cell r="A4573" t="str">
            <v>450340</v>
          </cell>
          <cell r="B4573" t="str">
            <v>1254</v>
          </cell>
          <cell r="C4573" t="str">
            <v>12</v>
          </cell>
          <cell r="D4573" t="str">
            <v>22</v>
          </cell>
          <cell r="E4573">
            <v>17</v>
          </cell>
          <cell r="G4573">
            <v>751966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1539121</v>
          </cell>
          <cell r="Q4573">
            <v>1539121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</row>
        <row r="4574">
          <cell r="A4574" t="str">
            <v>450340</v>
          </cell>
          <cell r="B4574" t="str">
            <v>1254</v>
          </cell>
          <cell r="C4574" t="str">
            <v>12</v>
          </cell>
          <cell r="D4574" t="str">
            <v>22</v>
          </cell>
          <cell r="E4574">
            <v>33</v>
          </cell>
          <cell r="G4574">
            <v>751966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32789</v>
          </cell>
          <cell r="W4574">
            <v>32789</v>
          </cell>
        </row>
        <row r="4575">
          <cell r="A4575" t="str">
            <v>450340</v>
          </cell>
          <cell r="B4575" t="str">
            <v>1254</v>
          </cell>
          <cell r="C4575" t="str">
            <v>12</v>
          </cell>
          <cell r="D4575" t="str">
            <v>22</v>
          </cell>
          <cell r="E4575">
            <v>49</v>
          </cell>
          <cell r="G4575">
            <v>751966</v>
          </cell>
          <cell r="H4575">
            <v>0</v>
          </cell>
          <cell r="I4575">
            <v>2691448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4263358</v>
          </cell>
          <cell r="P4575">
            <v>0</v>
          </cell>
          <cell r="Q4575">
            <v>4263358</v>
          </cell>
          <cell r="R4575">
            <v>0</v>
          </cell>
          <cell r="S4575">
            <v>4263358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</row>
        <row r="4576">
          <cell r="A4576" t="str">
            <v>450340</v>
          </cell>
          <cell r="B4576" t="str">
            <v>1254</v>
          </cell>
          <cell r="C4576" t="str">
            <v>12</v>
          </cell>
          <cell r="D4576" t="str">
            <v>22</v>
          </cell>
          <cell r="E4576">
            <v>1</v>
          </cell>
          <cell r="G4576">
            <v>852018</v>
          </cell>
          <cell r="H4576">
            <v>0</v>
          </cell>
          <cell r="I4576">
            <v>0</v>
          </cell>
          <cell r="J4576">
            <v>3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</row>
        <row r="4577">
          <cell r="A4577" t="str">
            <v>450340</v>
          </cell>
          <cell r="B4577" t="str">
            <v>1254</v>
          </cell>
          <cell r="C4577" t="str">
            <v>12</v>
          </cell>
          <cell r="D4577" t="str">
            <v>22</v>
          </cell>
          <cell r="E4577">
            <v>17</v>
          </cell>
          <cell r="G4577">
            <v>852018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3</v>
          </cell>
          <cell r="R4577">
            <v>17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</row>
        <row r="4578">
          <cell r="A4578" t="str">
            <v>450340</v>
          </cell>
          <cell r="B4578" t="str">
            <v>1254</v>
          </cell>
          <cell r="C4578" t="str">
            <v>12</v>
          </cell>
          <cell r="D4578" t="str">
            <v>22</v>
          </cell>
          <cell r="E4578">
            <v>33</v>
          </cell>
          <cell r="G4578">
            <v>852018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17</v>
          </cell>
        </row>
        <row r="4579">
          <cell r="A4579" t="str">
            <v>450340</v>
          </cell>
          <cell r="B4579" t="str">
            <v>1254</v>
          </cell>
          <cell r="C4579" t="str">
            <v>12</v>
          </cell>
          <cell r="D4579" t="str">
            <v>22</v>
          </cell>
          <cell r="E4579">
            <v>49</v>
          </cell>
          <cell r="G4579">
            <v>852018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20</v>
          </cell>
          <cell r="P4579">
            <v>0</v>
          </cell>
          <cell r="Q4579">
            <v>20</v>
          </cell>
          <cell r="R4579">
            <v>0</v>
          </cell>
          <cell r="S4579">
            <v>20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</row>
        <row r="4580">
          <cell r="A4580" t="str">
            <v>450340</v>
          </cell>
          <cell r="B4580" t="str">
            <v>1254</v>
          </cell>
          <cell r="C4580" t="str">
            <v>12</v>
          </cell>
          <cell r="D4580" t="str">
            <v>22</v>
          </cell>
          <cell r="E4580">
            <v>1</v>
          </cell>
          <cell r="G4580">
            <v>853277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48008</v>
          </cell>
          <cell r="P4580">
            <v>0</v>
          </cell>
          <cell r="Q4580">
            <v>0</v>
          </cell>
          <cell r="R4580">
            <v>48008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</row>
        <row r="4581">
          <cell r="A4581" t="str">
            <v>450340</v>
          </cell>
          <cell r="B4581" t="str">
            <v>1254</v>
          </cell>
          <cell r="C4581" t="str">
            <v>12</v>
          </cell>
          <cell r="D4581" t="str">
            <v>22</v>
          </cell>
          <cell r="E4581">
            <v>17</v>
          </cell>
          <cell r="G4581">
            <v>853277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48008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</row>
        <row r="4582">
          <cell r="A4582" t="str">
            <v>450340</v>
          </cell>
          <cell r="B4582" t="str">
            <v>1254</v>
          </cell>
          <cell r="C4582" t="str">
            <v>12</v>
          </cell>
          <cell r="D4582" t="str">
            <v>22</v>
          </cell>
          <cell r="E4582">
            <v>33</v>
          </cell>
          <cell r="G4582">
            <v>853277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</row>
        <row r="4583">
          <cell r="A4583" t="str">
            <v>450340</v>
          </cell>
          <cell r="B4583" t="str">
            <v>1254</v>
          </cell>
          <cell r="C4583" t="str">
            <v>12</v>
          </cell>
          <cell r="D4583" t="str">
            <v>22</v>
          </cell>
          <cell r="E4583">
            <v>49</v>
          </cell>
          <cell r="G4583">
            <v>853277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48008</v>
          </cell>
          <cell r="P4583">
            <v>0</v>
          </cell>
          <cell r="Q4583">
            <v>48008</v>
          </cell>
          <cell r="R4583">
            <v>0</v>
          </cell>
          <cell r="S4583">
            <v>48008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</row>
        <row r="4584">
          <cell r="A4584" t="str">
            <v>450340</v>
          </cell>
          <cell r="B4584" t="str">
            <v>1254</v>
          </cell>
          <cell r="C4584" t="str">
            <v>12</v>
          </cell>
          <cell r="D4584" t="str">
            <v>22</v>
          </cell>
          <cell r="E4584">
            <v>1</v>
          </cell>
          <cell r="G4584">
            <v>853288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4936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4936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</row>
        <row r="4585">
          <cell r="A4585" t="str">
            <v>450340</v>
          </cell>
          <cell r="B4585" t="str">
            <v>1254</v>
          </cell>
          <cell r="C4585" t="str">
            <v>12</v>
          </cell>
          <cell r="D4585" t="str">
            <v>22</v>
          </cell>
          <cell r="E4585">
            <v>17</v>
          </cell>
          <cell r="G4585">
            <v>853288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4936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</row>
        <row r="4586">
          <cell r="A4586" t="str">
            <v>450340</v>
          </cell>
          <cell r="B4586" t="str">
            <v>1254</v>
          </cell>
          <cell r="C4586" t="str">
            <v>12</v>
          </cell>
          <cell r="D4586" t="str">
            <v>22</v>
          </cell>
          <cell r="E4586">
            <v>33</v>
          </cell>
          <cell r="G4586">
            <v>853288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</row>
        <row r="4587">
          <cell r="A4587" t="str">
            <v>450340</v>
          </cell>
          <cell r="B4587" t="str">
            <v>1254</v>
          </cell>
          <cell r="C4587" t="str">
            <v>12</v>
          </cell>
          <cell r="D4587" t="str">
            <v>22</v>
          </cell>
          <cell r="E4587">
            <v>49</v>
          </cell>
          <cell r="G4587">
            <v>853288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4936</v>
          </cell>
          <cell r="P4587">
            <v>0</v>
          </cell>
          <cell r="Q4587">
            <v>4936</v>
          </cell>
          <cell r="R4587">
            <v>0</v>
          </cell>
          <cell r="S4587">
            <v>4936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</row>
        <row r="4588">
          <cell r="A4588" t="str">
            <v>450340</v>
          </cell>
          <cell r="B4588" t="str">
            <v>1254</v>
          </cell>
          <cell r="C4588" t="str">
            <v>12</v>
          </cell>
          <cell r="D4588" t="str">
            <v>22</v>
          </cell>
          <cell r="E4588">
            <v>1</v>
          </cell>
          <cell r="G4588">
            <v>853311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103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103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</row>
        <row r="4589">
          <cell r="A4589" t="str">
            <v>450340</v>
          </cell>
          <cell r="B4589" t="str">
            <v>1254</v>
          </cell>
          <cell r="C4589" t="str">
            <v>12</v>
          </cell>
          <cell r="D4589" t="str">
            <v>22</v>
          </cell>
          <cell r="E4589">
            <v>17</v>
          </cell>
          <cell r="G4589">
            <v>853311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103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</row>
        <row r="4590">
          <cell r="A4590" t="str">
            <v>450340</v>
          </cell>
          <cell r="B4590" t="str">
            <v>1254</v>
          </cell>
          <cell r="C4590" t="str">
            <v>12</v>
          </cell>
          <cell r="D4590" t="str">
            <v>22</v>
          </cell>
          <cell r="E4590">
            <v>33</v>
          </cell>
          <cell r="G4590">
            <v>853311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</row>
        <row r="4591">
          <cell r="A4591" t="str">
            <v>450340</v>
          </cell>
          <cell r="B4591" t="str">
            <v>1254</v>
          </cell>
          <cell r="C4591" t="str">
            <v>12</v>
          </cell>
          <cell r="D4591" t="str">
            <v>22</v>
          </cell>
          <cell r="E4591">
            <v>49</v>
          </cell>
          <cell r="G4591">
            <v>853311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103</v>
          </cell>
          <cell r="P4591">
            <v>0</v>
          </cell>
          <cell r="Q4591">
            <v>103</v>
          </cell>
          <cell r="R4591">
            <v>0</v>
          </cell>
          <cell r="S4591">
            <v>103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</row>
        <row r="4592">
          <cell r="A4592" t="str">
            <v>450340</v>
          </cell>
          <cell r="B4592" t="str">
            <v>1254</v>
          </cell>
          <cell r="C4592" t="str">
            <v>12</v>
          </cell>
          <cell r="D4592" t="str">
            <v>22</v>
          </cell>
          <cell r="E4592">
            <v>1</v>
          </cell>
          <cell r="G4592">
            <v>853322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5923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5923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</row>
        <row r="4593">
          <cell r="A4593" t="str">
            <v>450340</v>
          </cell>
          <cell r="B4593" t="str">
            <v>1254</v>
          </cell>
          <cell r="C4593" t="str">
            <v>12</v>
          </cell>
          <cell r="D4593" t="str">
            <v>22</v>
          </cell>
          <cell r="E4593">
            <v>17</v>
          </cell>
          <cell r="G4593">
            <v>853322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5923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</row>
        <row r="4594">
          <cell r="A4594" t="str">
            <v>450340</v>
          </cell>
          <cell r="B4594" t="str">
            <v>1254</v>
          </cell>
          <cell r="C4594" t="str">
            <v>12</v>
          </cell>
          <cell r="D4594" t="str">
            <v>22</v>
          </cell>
          <cell r="E4594">
            <v>33</v>
          </cell>
          <cell r="G4594">
            <v>853322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</row>
        <row r="4595">
          <cell r="A4595" t="str">
            <v>450340</v>
          </cell>
          <cell r="B4595" t="str">
            <v>1254</v>
          </cell>
          <cell r="C4595" t="str">
            <v>12</v>
          </cell>
          <cell r="D4595" t="str">
            <v>22</v>
          </cell>
          <cell r="E4595">
            <v>49</v>
          </cell>
          <cell r="G4595">
            <v>853322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5923</v>
          </cell>
          <cell r="P4595">
            <v>0</v>
          </cell>
          <cell r="Q4595">
            <v>5923</v>
          </cell>
          <cell r="R4595">
            <v>0</v>
          </cell>
          <cell r="S4595">
            <v>5923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</row>
        <row r="4596">
          <cell r="A4596" t="str">
            <v>450340</v>
          </cell>
          <cell r="B4596" t="str">
            <v>1254</v>
          </cell>
          <cell r="C4596" t="str">
            <v>12</v>
          </cell>
          <cell r="D4596" t="str">
            <v>22</v>
          </cell>
          <cell r="E4596">
            <v>1</v>
          </cell>
          <cell r="G4596">
            <v>853344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5759</v>
          </cell>
          <cell r="M4596">
            <v>0</v>
          </cell>
          <cell r="N4596">
            <v>0</v>
          </cell>
          <cell r="O4596">
            <v>0</v>
          </cell>
          <cell r="P4596">
            <v>375</v>
          </cell>
          <cell r="Q4596">
            <v>0</v>
          </cell>
          <cell r="R4596">
            <v>6134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</row>
        <row r="4597">
          <cell r="A4597" t="str">
            <v>450340</v>
          </cell>
          <cell r="B4597" t="str">
            <v>1254</v>
          </cell>
          <cell r="C4597" t="str">
            <v>12</v>
          </cell>
          <cell r="D4597" t="str">
            <v>22</v>
          </cell>
          <cell r="E4597">
            <v>17</v>
          </cell>
          <cell r="G4597">
            <v>853344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6134</v>
          </cell>
          <cell r="R4597">
            <v>0</v>
          </cell>
          <cell r="S4597">
            <v>0</v>
          </cell>
          <cell r="T4597">
            <v>3018</v>
          </cell>
          <cell r="U4597">
            <v>0</v>
          </cell>
          <cell r="V4597">
            <v>0</v>
          </cell>
          <cell r="W4597">
            <v>0</v>
          </cell>
        </row>
        <row r="4598">
          <cell r="A4598" t="str">
            <v>450340</v>
          </cell>
          <cell r="B4598" t="str">
            <v>1254</v>
          </cell>
          <cell r="C4598" t="str">
            <v>12</v>
          </cell>
          <cell r="D4598" t="str">
            <v>22</v>
          </cell>
          <cell r="E4598">
            <v>33</v>
          </cell>
          <cell r="G4598">
            <v>853344</v>
          </cell>
          <cell r="H4598">
            <v>0</v>
          </cell>
          <cell r="I4598">
            <v>0</v>
          </cell>
          <cell r="J4598">
            <v>3018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3018</v>
          </cell>
        </row>
        <row r="4599">
          <cell r="A4599" t="str">
            <v>450340</v>
          </cell>
          <cell r="B4599" t="str">
            <v>1254</v>
          </cell>
          <cell r="C4599" t="str">
            <v>12</v>
          </cell>
          <cell r="D4599" t="str">
            <v>22</v>
          </cell>
          <cell r="E4599">
            <v>49</v>
          </cell>
          <cell r="G4599">
            <v>853344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139</v>
          </cell>
          <cell r="N4599">
            <v>139</v>
          </cell>
          <cell r="O4599">
            <v>9291</v>
          </cell>
          <cell r="P4599">
            <v>0</v>
          </cell>
          <cell r="Q4599">
            <v>9291</v>
          </cell>
          <cell r="R4599">
            <v>0</v>
          </cell>
          <cell r="S4599">
            <v>9291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</row>
        <row r="4600">
          <cell r="A4600" t="str">
            <v>450340</v>
          </cell>
          <cell r="B4600" t="str">
            <v>1254</v>
          </cell>
          <cell r="C4600" t="str">
            <v>12</v>
          </cell>
          <cell r="D4600" t="str">
            <v>22</v>
          </cell>
          <cell r="E4600">
            <v>1</v>
          </cell>
          <cell r="G4600">
            <v>853355</v>
          </cell>
          <cell r="H4600">
            <v>0</v>
          </cell>
          <cell r="I4600">
            <v>20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</row>
        <row r="4601">
          <cell r="A4601" t="str">
            <v>450340</v>
          </cell>
          <cell r="B4601" t="str">
            <v>1254</v>
          </cell>
          <cell r="C4601" t="str">
            <v>12</v>
          </cell>
          <cell r="D4601" t="str">
            <v>22</v>
          </cell>
          <cell r="E4601">
            <v>17</v>
          </cell>
          <cell r="G4601">
            <v>853355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20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</row>
        <row r="4602">
          <cell r="A4602" t="str">
            <v>450340</v>
          </cell>
          <cell r="B4602" t="str">
            <v>1254</v>
          </cell>
          <cell r="C4602" t="str">
            <v>12</v>
          </cell>
          <cell r="D4602" t="str">
            <v>22</v>
          </cell>
          <cell r="E4602">
            <v>33</v>
          </cell>
          <cell r="G4602">
            <v>853355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</row>
        <row r="4603">
          <cell r="A4603" t="str">
            <v>450340</v>
          </cell>
          <cell r="B4603" t="str">
            <v>1254</v>
          </cell>
          <cell r="C4603" t="str">
            <v>12</v>
          </cell>
          <cell r="D4603" t="str">
            <v>22</v>
          </cell>
          <cell r="E4603">
            <v>49</v>
          </cell>
          <cell r="G4603">
            <v>853355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20</v>
          </cell>
          <cell r="P4603">
            <v>0</v>
          </cell>
          <cell r="Q4603">
            <v>20</v>
          </cell>
          <cell r="R4603">
            <v>0</v>
          </cell>
          <cell r="S4603">
            <v>20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</row>
        <row r="4604">
          <cell r="A4604" t="str">
            <v>450340</v>
          </cell>
          <cell r="B4604" t="str">
            <v>1254</v>
          </cell>
          <cell r="C4604" t="str">
            <v>12</v>
          </cell>
          <cell r="D4604" t="str">
            <v>22</v>
          </cell>
          <cell r="E4604">
            <v>1</v>
          </cell>
          <cell r="G4604">
            <v>901116</v>
          </cell>
          <cell r="H4604">
            <v>0</v>
          </cell>
          <cell r="I4604">
            <v>0</v>
          </cell>
          <cell r="J4604">
            <v>1696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1982</v>
          </cell>
          <cell r="W4604">
            <v>0</v>
          </cell>
        </row>
        <row r="4605">
          <cell r="A4605" t="str">
            <v>450340</v>
          </cell>
          <cell r="B4605" t="str">
            <v>1254</v>
          </cell>
          <cell r="C4605" t="str">
            <v>12</v>
          </cell>
          <cell r="D4605" t="str">
            <v>22</v>
          </cell>
          <cell r="E4605">
            <v>17</v>
          </cell>
          <cell r="G4605">
            <v>901116</v>
          </cell>
          <cell r="H4605">
            <v>1982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1982</v>
          </cell>
          <cell r="O4605">
            <v>0</v>
          </cell>
          <cell r="P4605">
            <v>0</v>
          </cell>
          <cell r="Q4605">
            <v>3678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</row>
        <row r="4606">
          <cell r="A4606" t="str">
            <v>450340</v>
          </cell>
          <cell r="B4606" t="str">
            <v>1254</v>
          </cell>
          <cell r="C4606" t="str">
            <v>12</v>
          </cell>
          <cell r="D4606" t="str">
            <v>22</v>
          </cell>
          <cell r="E4606">
            <v>33</v>
          </cell>
          <cell r="G4606">
            <v>901116</v>
          </cell>
          <cell r="H4606">
            <v>3904</v>
          </cell>
          <cell r="I4606">
            <v>0</v>
          </cell>
          <cell r="J4606">
            <v>3904</v>
          </cell>
          <cell r="K4606">
            <v>238</v>
          </cell>
          <cell r="L4606">
            <v>146540</v>
          </cell>
          <cell r="M4606">
            <v>0</v>
          </cell>
          <cell r="N4606">
            <v>0</v>
          </cell>
          <cell r="O4606">
            <v>146778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146778</v>
          </cell>
          <cell r="V4606">
            <v>0</v>
          </cell>
          <cell r="W4606">
            <v>150682</v>
          </cell>
        </row>
        <row r="4607">
          <cell r="A4607" t="str">
            <v>450340</v>
          </cell>
          <cell r="B4607" t="str">
            <v>1254</v>
          </cell>
          <cell r="C4607" t="str">
            <v>12</v>
          </cell>
          <cell r="D4607" t="str">
            <v>22</v>
          </cell>
          <cell r="E4607">
            <v>49</v>
          </cell>
          <cell r="G4607">
            <v>901116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154360</v>
          </cell>
          <cell r="P4607">
            <v>0</v>
          </cell>
          <cell r="Q4607">
            <v>154360</v>
          </cell>
          <cell r="R4607">
            <v>0</v>
          </cell>
          <cell r="S4607">
            <v>154360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</row>
        <row r="4608">
          <cell r="A4608" t="str">
            <v>450340</v>
          </cell>
          <cell r="B4608" t="str">
            <v>1254</v>
          </cell>
          <cell r="C4608" t="str">
            <v>12</v>
          </cell>
          <cell r="D4608" t="str">
            <v>22</v>
          </cell>
          <cell r="E4608">
            <v>1</v>
          </cell>
          <cell r="G4608">
            <v>902113</v>
          </cell>
          <cell r="H4608">
            <v>0</v>
          </cell>
          <cell r="I4608">
            <v>1704</v>
          </cell>
          <cell r="J4608">
            <v>571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451</v>
          </cell>
          <cell r="U4608">
            <v>0</v>
          </cell>
          <cell r="V4608">
            <v>1000</v>
          </cell>
          <cell r="W4608">
            <v>0</v>
          </cell>
        </row>
        <row r="4609">
          <cell r="A4609" t="str">
            <v>450340</v>
          </cell>
          <cell r="B4609" t="str">
            <v>1254</v>
          </cell>
          <cell r="C4609" t="str">
            <v>12</v>
          </cell>
          <cell r="D4609" t="str">
            <v>22</v>
          </cell>
          <cell r="E4609">
            <v>17</v>
          </cell>
          <cell r="G4609">
            <v>902113</v>
          </cell>
          <cell r="H4609">
            <v>1451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1451</v>
          </cell>
          <cell r="O4609">
            <v>0</v>
          </cell>
          <cell r="P4609">
            <v>0</v>
          </cell>
          <cell r="Q4609">
            <v>3726</v>
          </cell>
          <cell r="R4609">
            <v>1120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</row>
        <row r="4610">
          <cell r="A4610" t="str">
            <v>450340</v>
          </cell>
          <cell r="B4610" t="str">
            <v>1254</v>
          </cell>
          <cell r="C4610" t="str">
            <v>12</v>
          </cell>
          <cell r="D4610" t="str">
            <v>22</v>
          </cell>
          <cell r="E4610">
            <v>33</v>
          </cell>
          <cell r="G4610">
            <v>902113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195</v>
          </cell>
          <cell r="N4610">
            <v>0</v>
          </cell>
          <cell r="O4610">
            <v>195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195</v>
          </cell>
          <cell r="V4610">
            <v>0</v>
          </cell>
          <cell r="W4610">
            <v>1315</v>
          </cell>
        </row>
        <row r="4611">
          <cell r="A4611" t="str">
            <v>450340</v>
          </cell>
          <cell r="B4611" t="str">
            <v>1254</v>
          </cell>
          <cell r="C4611" t="str">
            <v>12</v>
          </cell>
          <cell r="D4611" t="str">
            <v>22</v>
          </cell>
          <cell r="E4611">
            <v>49</v>
          </cell>
          <cell r="G4611">
            <v>902113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5041</v>
          </cell>
          <cell r="P4611">
            <v>0</v>
          </cell>
          <cell r="Q4611">
            <v>5041</v>
          </cell>
          <cell r="R4611">
            <v>11249</v>
          </cell>
          <cell r="S4611">
            <v>16290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</row>
        <row r="4612">
          <cell r="A4612" t="str">
            <v>450340</v>
          </cell>
          <cell r="B4612" t="str">
            <v>1254</v>
          </cell>
          <cell r="C4612" t="str">
            <v>12</v>
          </cell>
          <cell r="D4612" t="str">
            <v>22</v>
          </cell>
          <cell r="E4612">
            <v>1</v>
          </cell>
          <cell r="G4612">
            <v>924047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</row>
        <row r="4613">
          <cell r="A4613" t="str">
            <v>450340</v>
          </cell>
          <cell r="B4613" t="str">
            <v>1254</v>
          </cell>
          <cell r="C4613" t="str">
            <v>12</v>
          </cell>
          <cell r="D4613" t="str">
            <v>22</v>
          </cell>
          <cell r="E4613">
            <v>17</v>
          </cell>
          <cell r="G4613">
            <v>924047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97802</v>
          </cell>
          <cell r="U4613">
            <v>0</v>
          </cell>
          <cell r="V4613">
            <v>0</v>
          </cell>
          <cell r="W4613">
            <v>0</v>
          </cell>
        </row>
        <row r="4614">
          <cell r="A4614" t="str">
            <v>450340</v>
          </cell>
          <cell r="B4614" t="str">
            <v>1254</v>
          </cell>
          <cell r="C4614" t="str">
            <v>12</v>
          </cell>
          <cell r="D4614" t="str">
            <v>22</v>
          </cell>
          <cell r="E4614">
            <v>33</v>
          </cell>
          <cell r="G4614">
            <v>924047</v>
          </cell>
          <cell r="H4614">
            <v>0</v>
          </cell>
          <cell r="I4614">
            <v>0</v>
          </cell>
          <cell r="J4614">
            <v>97802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97802</v>
          </cell>
        </row>
        <row r="4615">
          <cell r="A4615" t="str">
            <v>450340</v>
          </cell>
          <cell r="B4615" t="str">
            <v>1254</v>
          </cell>
          <cell r="C4615" t="str">
            <v>12</v>
          </cell>
          <cell r="D4615" t="str">
            <v>22</v>
          </cell>
          <cell r="E4615">
            <v>49</v>
          </cell>
          <cell r="G4615">
            <v>924047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97802</v>
          </cell>
          <cell r="P4615">
            <v>0</v>
          </cell>
          <cell r="Q4615">
            <v>97802</v>
          </cell>
          <cell r="R4615">
            <v>0</v>
          </cell>
          <cell r="S4615">
            <v>97802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</row>
        <row r="4616">
          <cell r="A4616" t="str">
            <v>450340</v>
          </cell>
          <cell r="B4616" t="str">
            <v>1254</v>
          </cell>
          <cell r="C4616" t="str">
            <v>12</v>
          </cell>
          <cell r="D4616" t="str">
            <v>22</v>
          </cell>
          <cell r="E4616">
            <v>1</v>
          </cell>
          <cell r="G4616">
            <v>999999</v>
          </cell>
          <cell r="H4616">
            <v>3894</v>
          </cell>
          <cell r="I4616">
            <v>107145</v>
          </cell>
          <cell r="J4616">
            <v>57055</v>
          </cell>
          <cell r="K4616">
            <v>2194</v>
          </cell>
          <cell r="L4616">
            <v>48251</v>
          </cell>
          <cell r="M4616">
            <v>0</v>
          </cell>
          <cell r="N4616">
            <v>0</v>
          </cell>
          <cell r="O4616">
            <v>49560</v>
          </cell>
          <cell r="P4616">
            <v>21801</v>
          </cell>
          <cell r="Q4616">
            <v>38162</v>
          </cell>
          <cell r="R4616">
            <v>157774</v>
          </cell>
          <cell r="S4616">
            <v>0</v>
          </cell>
          <cell r="T4616">
            <v>491</v>
          </cell>
          <cell r="U4616">
            <v>0</v>
          </cell>
          <cell r="V4616">
            <v>3064</v>
          </cell>
          <cell r="W4616">
            <v>0</v>
          </cell>
        </row>
        <row r="4617">
          <cell r="A4617" t="str">
            <v>450340</v>
          </cell>
          <cell r="B4617" t="str">
            <v>1254</v>
          </cell>
          <cell r="C4617" t="str">
            <v>12</v>
          </cell>
          <cell r="D4617" t="str">
            <v>22</v>
          </cell>
          <cell r="E4617">
            <v>17</v>
          </cell>
          <cell r="G4617">
            <v>999999</v>
          </cell>
          <cell r="H4617">
            <v>3555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3555</v>
          </cell>
          <cell r="O4617">
            <v>0</v>
          </cell>
          <cell r="P4617">
            <v>1539121</v>
          </cell>
          <cell r="Q4617">
            <v>1870738</v>
          </cell>
          <cell r="R4617">
            <v>162388</v>
          </cell>
          <cell r="S4617">
            <v>928</v>
          </cell>
          <cell r="T4617">
            <v>129122</v>
          </cell>
          <cell r="U4617">
            <v>0</v>
          </cell>
          <cell r="V4617">
            <v>0</v>
          </cell>
          <cell r="W4617">
            <v>0</v>
          </cell>
        </row>
        <row r="4618">
          <cell r="A4618" t="str">
            <v>450340</v>
          </cell>
          <cell r="B4618" t="str">
            <v>1254</v>
          </cell>
          <cell r="C4618" t="str">
            <v>12</v>
          </cell>
          <cell r="D4618" t="str">
            <v>22</v>
          </cell>
          <cell r="E4618">
            <v>33</v>
          </cell>
          <cell r="G4618">
            <v>999999</v>
          </cell>
          <cell r="H4618">
            <v>4644</v>
          </cell>
          <cell r="I4618">
            <v>0</v>
          </cell>
          <cell r="J4618">
            <v>133766</v>
          </cell>
          <cell r="K4618">
            <v>29503</v>
          </cell>
          <cell r="L4618">
            <v>146540</v>
          </cell>
          <cell r="M4618">
            <v>542</v>
          </cell>
          <cell r="N4618">
            <v>0</v>
          </cell>
          <cell r="O4618">
            <v>176585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176585</v>
          </cell>
          <cell r="V4618">
            <v>32789</v>
          </cell>
          <cell r="W4618">
            <v>506456</v>
          </cell>
        </row>
        <row r="4619">
          <cell r="A4619" t="str">
            <v>450340</v>
          </cell>
          <cell r="B4619" t="str">
            <v>1254</v>
          </cell>
          <cell r="C4619" t="str">
            <v>12</v>
          </cell>
          <cell r="D4619" t="str">
            <v>22</v>
          </cell>
          <cell r="E4619">
            <v>49</v>
          </cell>
          <cell r="G4619">
            <v>999999</v>
          </cell>
          <cell r="H4619">
            <v>0</v>
          </cell>
          <cell r="I4619">
            <v>2691448</v>
          </cell>
          <cell r="J4619">
            <v>0</v>
          </cell>
          <cell r="K4619">
            <v>0</v>
          </cell>
          <cell r="L4619">
            <v>0</v>
          </cell>
          <cell r="M4619">
            <v>17035</v>
          </cell>
          <cell r="N4619">
            <v>17035</v>
          </cell>
          <cell r="O4619">
            <v>5085677</v>
          </cell>
          <cell r="P4619">
            <v>72997</v>
          </cell>
          <cell r="Q4619">
            <v>5158674</v>
          </cell>
          <cell r="R4619">
            <v>11249</v>
          </cell>
          <cell r="S4619">
            <v>5169923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</row>
        <row r="4620">
          <cell r="A4620" t="str">
            <v>450340</v>
          </cell>
          <cell r="B4620" t="str">
            <v>1254</v>
          </cell>
          <cell r="C4620" t="str">
            <v>12</v>
          </cell>
          <cell r="D4620" t="str">
            <v>23</v>
          </cell>
          <cell r="E4620">
            <v>1</v>
          </cell>
          <cell r="G4620">
            <v>529459</v>
          </cell>
          <cell r="H4620">
            <v>0</v>
          </cell>
          <cell r="I4620">
            <v>0</v>
          </cell>
          <cell r="J4620">
            <v>0</v>
          </cell>
          <cell r="K4620">
            <v>20185</v>
          </cell>
          <cell r="L4620">
            <v>20185</v>
          </cell>
          <cell r="M4620">
            <v>549644</v>
          </cell>
          <cell r="N4620">
            <v>515154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</row>
        <row r="4621">
          <cell r="A4621" t="str">
            <v>450340</v>
          </cell>
          <cell r="B4621" t="str">
            <v>1254</v>
          </cell>
          <cell r="C4621" t="str">
            <v>12</v>
          </cell>
          <cell r="D4621" t="str">
            <v>23</v>
          </cell>
          <cell r="E4621">
            <v>2</v>
          </cell>
          <cell r="G4621">
            <v>163576</v>
          </cell>
          <cell r="H4621">
            <v>0</v>
          </cell>
          <cell r="I4621">
            <v>2255</v>
          </cell>
          <cell r="J4621">
            <v>0</v>
          </cell>
          <cell r="K4621">
            <v>5764</v>
          </cell>
          <cell r="L4621">
            <v>8019</v>
          </cell>
          <cell r="M4621">
            <v>171595</v>
          </cell>
          <cell r="N4621">
            <v>165977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</row>
        <row r="4622">
          <cell r="A4622" t="str">
            <v>450340</v>
          </cell>
          <cell r="B4622" t="str">
            <v>1254</v>
          </cell>
          <cell r="C4622" t="str">
            <v>12</v>
          </cell>
          <cell r="D4622" t="str">
            <v>23</v>
          </cell>
          <cell r="E4622">
            <v>3</v>
          </cell>
          <cell r="G4622">
            <v>307260</v>
          </cell>
          <cell r="H4622">
            <v>0</v>
          </cell>
          <cell r="I4622">
            <v>0</v>
          </cell>
          <cell r="J4622">
            <v>0</v>
          </cell>
          <cell r="K4622">
            <v>165499</v>
          </cell>
          <cell r="L4622">
            <v>165499</v>
          </cell>
          <cell r="M4622">
            <v>472759</v>
          </cell>
          <cell r="N4622">
            <v>411969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</row>
        <row r="4623">
          <cell r="A4623" t="str">
            <v>450340</v>
          </cell>
          <cell r="B4623" t="str">
            <v>1254</v>
          </cell>
          <cell r="C4623" t="str">
            <v>12</v>
          </cell>
          <cell r="D4623" t="str">
            <v>23</v>
          </cell>
          <cell r="E4623">
            <v>4</v>
          </cell>
          <cell r="G4623">
            <v>55800</v>
          </cell>
          <cell r="H4623">
            <v>0</v>
          </cell>
          <cell r="I4623">
            <v>0</v>
          </cell>
          <cell r="J4623">
            <v>0</v>
          </cell>
          <cell r="K4623">
            <v>-1</v>
          </cell>
          <cell r="L4623">
            <v>-1</v>
          </cell>
          <cell r="M4623">
            <v>55799</v>
          </cell>
          <cell r="N4623">
            <v>24675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</row>
        <row r="4624">
          <cell r="A4624" t="str">
            <v>450340</v>
          </cell>
          <cell r="B4624" t="str">
            <v>1254</v>
          </cell>
          <cell r="C4624" t="str">
            <v>12</v>
          </cell>
          <cell r="D4624" t="str">
            <v>23</v>
          </cell>
          <cell r="E4624">
            <v>5</v>
          </cell>
          <cell r="G4624">
            <v>2824873</v>
          </cell>
          <cell r="H4624">
            <v>0</v>
          </cell>
          <cell r="I4624">
            <v>0</v>
          </cell>
          <cell r="J4624">
            <v>0</v>
          </cell>
          <cell r="K4624">
            <v>167044</v>
          </cell>
          <cell r="L4624">
            <v>167044</v>
          </cell>
          <cell r="M4624">
            <v>2991917</v>
          </cell>
          <cell r="N4624">
            <v>2903091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</row>
        <row r="4625">
          <cell r="A4625" t="str">
            <v>450340</v>
          </cell>
          <cell r="B4625" t="str">
            <v>1254</v>
          </cell>
          <cell r="C4625" t="str">
            <v>12</v>
          </cell>
          <cell r="D4625" t="str">
            <v>23</v>
          </cell>
          <cell r="E4625">
            <v>6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13868</v>
          </cell>
          <cell r="L4625">
            <v>13868</v>
          </cell>
          <cell r="M4625">
            <v>13868</v>
          </cell>
          <cell r="N4625">
            <v>16174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</row>
        <row r="4626">
          <cell r="A4626" t="str">
            <v>450340</v>
          </cell>
          <cell r="B4626" t="str">
            <v>1254</v>
          </cell>
          <cell r="C4626" t="str">
            <v>12</v>
          </cell>
          <cell r="D4626" t="str">
            <v>23</v>
          </cell>
          <cell r="E4626">
            <v>7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</row>
        <row r="4627">
          <cell r="A4627" t="str">
            <v>450340</v>
          </cell>
          <cell r="B4627" t="str">
            <v>1254</v>
          </cell>
          <cell r="C4627" t="str">
            <v>12</v>
          </cell>
          <cell r="D4627" t="str">
            <v>23</v>
          </cell>
          <cell r="E4627">
            <v>8</v>
          </cell>
          <cell r="G4627">
            <v>131107</v>
          </cell>
          <cell r="H4627">
            <v>0</v>
          </cell>
          <cell r="I4627">
            <v>0</v>
          </cell>
          <cell r="J4627">
            <v>0</v>
          </cell>
          <cell r="K4627">
            <v>-1297</v>
          </cell>
          <cell r="L4627">
            <v>-1297</v>
          </cell>
          <cell r="M4627">
            <v>129810</v>
          </cell>
          <cell r="N4627">
            <v>111604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</row>
        <row r="4628">
          <cell r="A4628" t="str">
            <v>450340</v>
          </cell>
          <cell r="B4628" t="str">
            <v>1254</v>
          </cell>
          <cell r="C4628" t="str">
            <v>12</v>
          </cell>
          <cell r="D4628" t="str">
            <v>23</v>
          </cell>
          <cell r="E4628">
            <v>9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</row>
        <row r="4629">
          <cell r="A4629" t="str">
            <v>450340</v>
          </cell>
          <cell r="B4629" t="str">
            <v>1254</v>
          </cell>
          <cell r="C4629" t="str">
            <v>12</v>
          </cell>
          <cell r="D4629" t="str">
            <v>23</v>
          </cell>
          <cell r="E4629">
            <v>10</v>
          </cell>
          <cell r="G4629">
            <v>63000</v>
          </cell>
          <cell r="H4629">
            <v>0</v>
          </cell>
          <cell r="I4629">
            <v>65795</v>
          </cell>
          <cell r="J4629">
            <v>0</v>
          </cell>
          <cell r="K4629">
            <v>14551</v>
          </cell>
          <cell r="L4629">
            <v>80346</v>
          </cell>
          <cell r="M4629">
            <v>143346</v>
          </cell>
          <cell r="N4629">
            <v>129771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</row>
        <row r="4630">
          <cell r="A4630" t="str">
            <v>450340</v>
          </cell>
          <cell r="B4630" t="str">
            <v>1254</v>
          </cell>
          <cell r="C4630" t="str">
            <v>12</v>
          </cell>
          <cell r="D4630" t="str">
            <v>23</v>
          </cell>
          <cell r="E4630">
            <v>11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255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</row>
        <row r="4631">
          <cell r="A4631" t="str">
            <v>450340</v>
          </cell>
          <cell r="B4631" t="str">
            <v>1254</v>
          </cell>
          <cell r="C4631" t="str">
            <v>12</v>
          </cell>
          <cell r="D4631" t="str">
            <v>23</v>
          </cell>
          <cell r="E4631">
            <v>12</v>
          </cell>
          <cell r="G4631">
            <v>4075075</v>
          </cell>
          <cell r="H4631">
            <v>0</v>
          </cell>
          <cell r="I4631">
            <v>68050</v>
          </cell>
          <cell r="J4631">
            <v>0</v>
          </cell>
          <cell r="K4631">
            <v>385613</v>
          </cell>
          <cell r="L4631">
            <v>453663</v>
          </cell>
          <cell r="M4631">
            <v>4528738</v>
          </cell>
          <cell r="N4631">
            <v>4278670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</row>
        <row r="4632">
          <cell r="A4632" t="str">
            <v>450340</v>
          </cell>
          <cell r="B4632" t="str">
            <v>1254</v>
          </cell>
          <cell r="C4632" t="str">
            <v>12</v>
          </cell>
          <cell r="D4632" t="str">
            <v>23</v>
          </cell>
          <cell r="E4632">
            <v>13</v>
          </cell>
          <cell r="G4632">
            <v>1219648</v>
          </cell>
          <cell r="H4632">
            <v>0</v>
          </cell>
          <cell r="I4632">
            <v>0</v>
          </cell>
          <cell r="J4632">
            <v>0</v>
          </cell>
          <cell r="K4632">
            <v>95126</v>
          </cell>
          <cell r="L4632">
            <v>95126</v>
          </cell>
          <cell r="M4632">
            <v>1314774</v>
          </cell>
          <cell r="N4632">
            <v>459026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</row>
        <row r="4633">
          <cell r="A4633" t="str">
            <v>450340</v>
          </cell>
          <cell r="B4633" t="str">
            <v>1254</v>
          </cell>
          <cell r="C4633" t="str">
            <v>12</v>
          </cell>
          <cell r="D4633" t="str">
            <v>23</v>
          </cell>
          <cell r="E4633">
            <v>14</v>
          </cell>
          <cell r="G4633">
            <v>84474</v>
          </cell>
          <cell r="H4633">
            <v>0</v>
          </cell>
          <cell r="I4633">
            <v>0</v>
          </cell>
          <cell r="J4633">
            <v>0</v>
          </cell>
          <cell r="K4633">
            <v>-29153</v>
          </cell>
          <cell r="L4633">
            <v>-29153</v>
          </cell>
          <cell r="M4633">
            <v>55321</v>
          </cell>
          <cell r="N4633">
            <v>14892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</row>
        <row r="4634">
          <cell r="A4634" t="str">
            <v>450340</v>
          </cell>
          <cell r="B4634" t="str">
            <v>1254</v>
          </cell>
          <cell r="C4634" t="str">
            <v>12</v>
          </cell>
          <cell r="D4634" t="str">
            <v>23</v>
          </cell>
          <cell r="E4634">
            <v>15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</row>
        <row r="4635">
          <cell r="A4635" t="str">
            <v>450340</v>
          </cell>
          <cell r="B4635" t="str">
            <v>1254</v>
          </cell>
          <cell r="C4635" t="str">
            <v>12</v>
          </cell>
          <cell r="D4635" t="str">
            <v>23</v>
          </cell>
          <cell r="E4635">
            <v>16</v>
          </cell>
          <cell r="G4635">
            <v>12000</v>
          </cell>
          <cell r="H4635">
            <v>0</v>
          </cell>
          <cell r="I4635">
            <v>0</v>
          </cell>
          <cell r="J4635">
            <v>0</v>
          </cell>
          <cell r="K4635">
            <v>1200</v>
          </cell>
          <cell r="L4635">
            <v>1200</v>
          </cell>
          <cell r="M4635">
            <v>13200</v>
          </cell>
          <cell r="N4635">
            <v>13000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</row>
        <row r="4636">
          <cell r="A4636" t="str">
            <v>450340</v>
          </cell>
          <cell r="B4636" t="str">
            <v>1254</v>
          </cell>
          <cell r="C4636" t="str">
            <v>12</v>
          </cell>
          <cell r="D4636" t="str">
            <v>23</v>
          </cell>
          <cell r="E4636">
            <v>17</v>
          </cell>
          <cell r="G4636">
            <v>48440</v>
          </cell>
          <cell r="H4636">
            <v>0</v>
          </cell>
          <cell r="I4636">
            <v>0</v>
          </cell>
          <cell r="J4636">
            <v>0</v>
          </cell>
          <cell r="K4636">
            <v>172636</v>
          </cell>
          <cell r="L4636">
            <v>172636</v>
          </cell>
          <cell r="M4636">
            <v>221076</v>
          </cell>
          <cell r="N4636">
            <v>206461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</row>
        <row r="4637">
          <cell r="A4637" t="str">
            <v>450340</v>
          </cell>
          <cell r="B4637" t="str">
            <v>1254</v>
          </cell>
          <cell r="C4637" t="str">
            <v>12</v>
          </cell>
          <cell r="D4637" t="str">
            <v>23</v>
          </cell>
          <cell r="E4637">
            <v>18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</row>
        <row r="4638">
          <cell r="A4638" t="str">
            <v>450340</v>
          </cell>
          <cell r="B4638" t="str">
            <v>1254</v>
          </cell>
          <cell r="C4638" t="str">
            <v>12</v>
          </cell>
          <cell r="D4638" t="str">
            <v>23</v>
          </cell>
          <cell r="E4638">
            <v>19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</row>
        <row r="4639">
          <cell r="A4639" t="str">
            <v>450340</v>
          </cell>
          <cell r="B4639" t="str">
            <v>1254</v>
          </cell>
          <cell r="C4639" t="str">
            <v>12</v>
          </cell>
          <cell r="D4639" t="str">
            <v>23</v>
          </cell>
          <cell r="E4639">
            <v>20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</row>
        <row r="4640">
          <cell r="A4640" t="str">
            <v>450340</v>
          </cell>
          <cell r="B4640" t="str">
            <v>1254</v>
          </cell>
          <cell r="C4640" t="str">
            <v>12</v>
          </cell>
          <cell r="D4640" t="str">
            <v>23</v>
          </cell>
          <cell r="E4640">
            <v>21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</row>
        <row r="4641">
          <cell r="A4641" t="str">
            <v>450340</v>
          </cell>
          <cell r="B4641" t="str">
            <v>1254</v>
          </cell>
          <cell r="C4641" t="str">
            <v>12</v>
          </cell>
          <cell r="D4641" t="str">
            <v>23</v>
          </cell>
          <cell r="E4641">
            <v>22</v>
          </cell>
          <cell r="G4641">
            <v>1364562</v>
          </cell>
          <cell r="H4641">
            <v>0</v>
          </cell>
          <cell r="I4641">
            <v>0</v>
          </cell>
          <cell r="J4641">
            <v>0</v>
          </cell>
          <cell r="K4641">
            <v>239809</v>
          </cell>
          <cell r="L4641">
            <v>239809</v>
          </cell>
          <cell r="M4641">
            <v>1604371</v>
          </cell>
          <cell r="N4641">
            <v>693379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</row>
        <row r="4642">
          <cell r="A4642" t="str">
            <v>450340</v>
          </cell>
          <cell r="B4642" t="str">
            <v>1254</v>
          </cell>
          <cell r="C4642" t="str">
            <v>12</v>
          </cell>
          <cell r="D4642" t="str">
            <v>23</v>
          </cell>
          <cell r="E4642">
            <v>23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</row>
        <row r="4643">
          <cell r="A4643" t="str">
            <v>450340</v>
          </cell>
          <cell r="B4643" t="str">
            <v>1254</v>
          </cell>
          <cell r="C4643" t="str">
            <v>12</v>
          </cell>
          <cell r="D4643" t="str">
            <v>23</v>
          </cell>
          <cell r="E4643">
            <v>24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9050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</row>
        <row r="4644">
          <cell r="A4644" t="str">
            <v>450340</v>
          </cell>
          <cell r="B4644" t="str">
            <v>1254</v>
          </cell>
          <cell r="C4644" t="str">
            <v>12</v>
          </cell>
          <cell r="D4644" t="str">
            <v>23</v>
          </cell>
          <cell r="E4644">
            <v>25</v>
          </cell>
          <cell r="G4644">
            <v>200474</v>
          </cell>
          <cell r="H4644">
            <v>0</v>
          </cell>
          <cell r="I4644">
            <v>0</v>
          </cell>
          <cell r="J4644">
            <v>0</v>
          </cell>
          <cell r="K4644">
            <v>-188053</v>
          </cell>
          <cell r="L4644">
            <v>-188053</v>
          </cell>
          <cell r="M4644">
            <v>12421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</row>
        <row r="4645">
          <cell r="A4645" t="str">
            <v>450340</v>
          </cell>
          <cell r="B4645" t="str">
            <v>1254</v>
          </cell>
          <cell r="C4645" t="str">
            <v>12</v>
          </cell>
          <cell r="D4645" t="str">
            <v>23</v>
          </cell>
          <cell r="E4645">
            <v>26</v>
          </cell>
          <cell r="G4645">
            <v>5640111</v>
          </cell>
          <cell r="H4645">
            <v>0</v>
          </cell>
          <cell r="I4645">
            <v>68050</v>
          </cell>
          <cell r="J4645">
            <v>0</v>
          </cell>
          <cell r="K4645">
            <v>437369</v>
          </cell>
          <cell r="L4645">
            <v>505419</v>
          </cell>
          <cell r="M4645">
            <v>6145530</v>
          </cell>
          <cell r="N4645">
            <v>4981099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</row>
        <row r="4646">
          <cell r="A4646" t="str">
            <v>450340</v>
          </cell>
          <cell r="B4646" t="str">
            <v>1254</v>
          </cell>
          <cell r="C4646" t="str">
            <v>12</v>
          </cell>
          <cell r="D4646" t="str">
            <v>23</v>
          </cell>
          <cell r="E4646">
            <v>27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</row>
        <row r="4647">
          <cell r="A4647" t="str">
            <v>450340</v>
          </cell>
          <cell r="B4647" t="str">
            <v>1254</v>
          </cell>
          <cell r="C4647" t="str">
            <v>12</v>
          </cell>
          <cell r="D4647" t="str">
            <v>23</v>
          </cell>
          <cell r="E4647">
            <v>28</v>
          </cell>
          <cell r="G4647">
            <v>270016</v>
          </cell>
          <cell r="H4647">
            <v>0</v>
          </cell>
          <cell r="I4647">
            <v>0</v>
          </cell>
          <cell r="J4647">
            <v>0</v>
          </cell>
          <cell r="K4647">
            <v>59900</v>
          </cell>
          <cell r="L4647">
            <v>59900</v>
          </cell>
          <cell r="M4647">
            <v>329916</v>
          </cell>
          <cell r="N4647">
            <v>181896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</row>
        <row r="4648">
          <cell r="A4648" t="str">
            <v>450340</v>
          </cell>
          <cell r="B4648" t="str">
            <v>1254</v>
          </cell>
          <cell r="C4648" t="str">
            <v>12</v>
          </cell>
          <cell r="D4648" t="str">
            <v>23</v>
          </cell>
          <cell r="E4648">
            <v>29</v>
          </cell>
          <cell r="G4648">
            <v>5910127</v>
          </cell>
          <cell r="H4648">
            <v>0</v>
          </cell>
          <cell r="I4648">
            <v>68050</v>
          </cell>
          <cell r="J4648">
            <v>0</v>
          </cell>
          <cell r="K4648">
            <v>497269</v>
          </cell>
          <cell r="L4648">
            <v>565319</v>
          </cell>
          <cell r="M4648">
            <v>6475446</v>
          </cell>
          <cell r="N4648">
            <v>5162995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</row>
        <row r="4649">
          <cell r="A4649" t="str">
            <v>450340</v>
          </cell>
          <cell r="B4649" t="str">
            <v>1254</v>
          </cell>
          <cell r="C4649" t="str">
            <v>12</v>
          </cell>
          <cell r="D4649" t="str">
            <v>23</v>
          </cell>
          <cell r="E4649">
            <v>30</v>
          </cell>
          <cell r="G4649">
            <v>1712751</v>
          </cell>
          <cell r="H4649">
            <v>0</v>
          </cell>
          <cell r="I4649">
            <v>8848</v>
          </cell>
          <cell r="J4649">
            <v>0</v>
          </cell>
          <cell r="K4649">
            <v>128705</v>
          </cell>
          <cell r="L4649">
            <v>137553</v>
          </cell>
          <cell r="M4649">
            <v>1850304</v>
          </cell>
          <cell r="N4649">
            <v>1870738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</row>
        <row r="4650">
          <cell r="A4650" t="str">
            <v>450340</v>
          </cell>
          <cell r="B4650" t="str">
            <v>1254</v>
          </cell>
          <cell r="C4650" t="str">
            <v>12</v>
          </cell>
          <cell r="D4650" t="str">
            <v>23</v>
          </cell>
          <cell r="E4650">
            <v>31</v>
          </cell>
          <cell r="G4650">
            <v>775953</v>
          </cell>
          <cell r="H4650">
            <v>0</v>
          </cell>
          <cell r="I4650">
            <v>-237</v>
          </cell>
          <cell r="J4650">
            <v>0</v>
          </cell>
          <cell r="K4650">
            <v>42774</v>
          </cell>
          <cell r="L4650">
            <v>42537</v>
          </cell>
          <cell r="M4650">
            <v>818490</v>
          </cell>
          <cell r="N4650">
            <v>506456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</row>
        <row r="4651">
          <cell r="A4651" t="str">
            <v>450340</v>
          </cell>
          <cell r="B4651" t="str">
            <v>1254</v>
          </cell>
          <cell r="C4651" t="str">
            <v>12</v>
          </cell>
          <cell r="D4651" t="str">
            <v>23</v>
          </cell>
          <cell r="E4651">
            <v>32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</row>
        <row r="4652">
          <cell r="A4652" t="str">
            <v>450340</v>
          </cell>
          <cell r="B4652" t="str">
            <v>1254</v>
          </cell>
          <cell r="C4652" t="str">
            <v>12</v>
          </cell>
          <cell r="D4652" t="str">
            <v>23</v>
          </cell>
          <cell r="E4652">
            <v>33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10500</v>
          </cell>
          <cell r="L4652">
            <v>10500</v>
          </cell>
          <cell r="M4652">
            <v>10500</v>
          </cell>
          <cell r="N4652">
            <v>17035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</row>
        <row r="4653">
          <cell r="A4653" t="str">
            <v>450340</v>
          </cell>
          <cell r="B4653" t="str">
            <v>1254</v>
          </cell>
          <cell r="C4653" t="str">
            <v>12</v>
          </cell>
          <cell r="D4653" t="str">
            <v>23</v>
          </cell>
          <cell r="E4653">
            <v>34</v>
          </cell>
          <cell r="G4653">
            <v>2372963</v>
          </cell>
          <cell r="H4653">
            <v>0</v>
          </cell>
          <cell r="I4653">
            <v>247843</v>
          </cell>
          <cell r="J4653">
            <v>0</v>
          </cell>
          <cell r="K4653">
            <v>560755</v>
          </cell>
          <cell r="L4653">
            <v>808598</v>
          </cell>
          <cell r="M4653">
            <v>3181561</v>
          </cell>
          <cell r="N4653">
            <v>2691448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</row>
        <row r="4654">
          <cell r="A4654" t="str">
            <v>450340</v>
          </cell>
          <cell r="B4654" t="str">
            <v>1254</v>
          </cell>
          <cell r="C4654" t="str">
            <v>12</v>
          </cell>
          <cell r="D4654" t="str">
            <v>23</v>
          </cell>
          <cell r="E4654">
            <v>35</v>
          </cell>
          <cell r="G4654">
            <v>219607</v>
          </cell>
          <cell r="H4654">
            <v>0</v>
          </cell>
          <cell r="I4654">
            <v>0</v>
          </cell>
          <cell r="J4654">
            <v>0</v>
          </cell>
          <cell r="K4654">
            <v>-146610</v>
          </cell>
          <cell r="L4654">
            <v>-146610</v>
          </cell>
          <cell r="M4654">
            <v>72997</v>
          </cell>
          <cell r="N4654">
            <v>72997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</row>
        <row r="4655">
          <cell r="A4655" t="str">
            <v>450340</v>
          </cell>
          <cell r="B4655" t="str">
            <v>1254</v>
          </cell>
          <cell r="C4655" t="str">
            <v>12</v>
          </cell>
          <cell r="D4655" t="str">
            <v>23</v>
          </cell>
          <cell r="E4655">
            <v>36</v>
          </cell>
          <cell r="G4655">
            <v>5081274</v>
          </cell>
          <cell r="H4655">
            <v>0</v>
          </cell>
          <cell r="I4655">
            <v>256454</v>
          </cell>
          <cell r="J4655">
            <v>0</v>
          </cell>
          <cell r="K4655">
            <v>596124</v>
          </cell>
          <cell r="L4655">
            <v>852578</v>
          </cell>
          <cell r="M4655">
            <v>5933852</v>
          </cell>
          <cell r="N4655">
            <v>5158674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</row>
        <row r="4656">
          <cell r="A4656" t="str">
            <v>450340</v>
          </cell>
          <cell r="B4656" t="str">
            <v>1254</v>
          </cell>
          <cell r="C4656" t="str">
            <v>12</v>
          </cell>
          <cell r="D4656" t="str">
            <v>23</v>
          </cell>
          <cell r="E4656">
            <v>37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</row>
        <row r="4657">
          <cell r="A4657" t="str">
            <v>450340</v>
          </cell>
          <cell r="B4657" t="str">
            <v>1254</v>
          </cell>
          <cell r="C4657" t="str">
            <v>12</v>
          </cell>
          <cell r="D4657" t="str">
            <v>23</v>
          </cell>
          <cell r="E4657">
            <v>38</v>
          </cell>
          <cell r="G4657">
            <v>828853</v>
          </cell>
          <cell r="H4657">
            <v>0</v>
          </cell>
          <cell r="I4657">
            <v>-188404</v>
          </cell>
          <cell r="J4657">
            <v>0</v>
          </cell>
          <cell r="K4657">
            <v>-98855</v>
          </cell>
          <cell r="L4657">
            <v>-287259</v>
          </cell>
          <cell r="M4657">
            <v>541594</v>
          </cell>
          <cell r="N4657">
            <v>-20009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</row>
        <row r="4658">
          <cell r="A4658" t="str">
            <v>450340</v>
          </cell>
          <cell r="B4658" t="str">
            <v>1254</v>
          </cell>
          <cell r="C4658" t="str">
            <v>12</v>
          </cell>
          <cell r="D4658" t="str">
            <v>23</v>
          </cell>
          <cell r="E4658">
            <v>39</v>
          </cell>
          <cell r="G4658">
            <v>5910127</v>
          </cell>
          <cell r="H4658">
            <v>0</v>
          </cell>
          <cell r="I4658">
            <v>68050</v>
          </cell>
          <cell r="J4658">
            <v>0</v>
          </cell>
          <cell r="K4658">
            <v>497269</v>
          </cell>
          <cell r="L4658">
            <v>565319</v>
          </cell>
          <cell r="M4658">
            <v>6475446</v>
          </cell>
          <cell r="N4658">
            <v>5138665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</row>
        <row r="4659">
          <cell r="A4659" t="str">
            <v>450340</v>
          </cell>
          <cell r="B4659" t="str">
            <v>1254</v>
          </cell>
          <cell r="C4659" t="str">
            <v>12</v>
          </cell>
          <cell r="D4659" t="str">
            <v>24</v>
          </cell>
          <cell r="E4659">
            <v>1</v>
          </cell>
          <cell r="G4659">
            <v>253283</v>
          </cell>
          <cell r="H4659">
            <v>0</v>
          </cell>
          <cell r="I4659">
            <v>32</v>
          </cell>
          <cell r="J4659">
            <v>28</v>
          </cell>
          <cell r="K4659">
            <v>253343</v>
          </cell>
          <cell r="L4659">
            <v>5065668</v>
          </cell>
          <cell r="M4659">
            <v>5162995</v>
          </cell>
          <cell r="N4659">
            <v>155713</v>
          </cell>
          <cell r="O4659">
            <v>0</v>
          </cell>
          <cell r="P4659">
            <v>303</v>
          </cell>
          <cell r="Q4659">
            <v>0</v>
          </cell>
          <cell r="R4659">
            <v>156016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</row>
        <row r="4660">
          <cell r="A4660" t="str">
            <v>450340</v>
          </cell>
          <cell r="B4660" t="str">
            <v>1254</v>
          </cell>
          <cell r="C4660" t="str">
            <v>12</v>
          </cell>
          <cell r="D4660" t="str">
            <v>27</v>
          </cell>
          <cell r="E4660">
            <v>1</v>
          </cell>
          <cell r="G4660">
            <v>10148</v>
          </cell>
          <cell r="H4660">
            <v>0</v>
          </cell>
          <cell r="I4660">
            <v>0</v>
          </cell>
          <cell r="J4660">
            <v>0</v>
          </cell>
          <cell r="K4660">
            <v>1946</v>
          </cell>
          <cell r="L4660">
            <v>1946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12094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</row>
        <row r="4661">
          <cell r="A4661" t="str">
            <v>450340</v>
          </cell>
          <cell r="B4661" t="str">
            <v>1254</v>
          </cell>
          <cell r="C4661" t="str">
            <v>12</v>
          </cell>
          <cell r="D4661" t="str">
            <v>38</v>
          </cell>
          <cell r="E4661">
            <v>1</v>
          </cell>
          <cell r="G4661">
            <v>23557</v>
          </cell>
          <cell r="H4661">
            <v>9252193</v>
          </cell>
          <cell r="I4661">
            <v>175688</v>
          </cell>
          <cell r="J4661">
            <v>216982</v>
          </cell>
          <cell r="K4661">
            <v>0</v>
          </cell>
          <cell r="L4661">
            <v>0</v>
          </cell>
          <cell r="M4661">
            <v>759622</v>
          </cell>
          <cell r="N4661">
            <v>10428042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</row>
        <row r="4662">
          <cell r="A4662" t="str">
            <v>450340</v>
          </cell>
          <cell r="B4662" t="str">
            <v>1254</v>
          </cell>
          <cell r="C4662" t="str">
            <v>12</v>
          </cell>
          <cell r="D4662" t="str">
            <v>38</v>
          </cell>
          <cell r="E4662">
            <v>2</v>
          </cell>
          <cell r="G4662">
            <v>0</v>
          </cell>
          <cell r="H4662">
            <v>347615</v>
          </cell>
          <cell r="I4662">
            <v>14725</v>
          </cell>
          <cell r="J4662">
            <v>22150</v>
          </cell>
          <cell r="K4662">
            <v>0</v>
          </cell>
          <cell r="L4662">
            <v>0</v>
          </cell>
          <cell r="M4662">
            <v>0</v>
          </cell>
          <cell r="N4662">
            <v>384490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</row>
        <row r="4663">
          <cell r="A4663" t="str">
            <v>450340</v>
          </cell>
          <cell r="B4663" t="str">
            <v>1254</v>
          </cell>
          <cell r="C4663" t="str">
            <v>12</v>
          </cell>
          <cell r="D4663" t="str">
            <v>38</v>
          </cell>
          <cell r="E4663">
            <v>3</v>
          </cell>
          <cell r="G4663">
            <v>0</v>
          </cell>
          <cell r="H4663">
            <v>12643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12643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</row>
        <row r="4664">
          <cell r="A4664" t="str">
            <v>450340</v>
          </cell>
          <cell r="B4664" t="str">
            <v>1254</v>
          </cell>
          <cell r="C4664" t="str">
            <v>12</v>
          </cell>
          <cell r="D4664" t="str">
            <v>38</v>
          </cell>
          <cell r="E4664">
            <v>4</v>
          </cell>
          <cell r="G4664">
            <v>0</v>
          </cell>
          <cell r="H4664">
            <v>69284</v>
          </cell>
          <cell r="I4664">
            <v>3340</v>
          </cell>
          <cell r="J4664">
            <v>4160</v>
          </cell>
          <cell r="K4664">
            <v>0</v>
          </cell>
          <cell r="L4664">
            <v>0</v>
          </cell>
          <cell r="M4664">
            <v>0</v>
          </cell>
          <cell r="N4664">
            <v>76784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</row>
        <row r="4665">
          <cell r="A4665" t="str">
            <v>450340</v>
          </cell>
          <cell r="B4665" t="str">
            <v>1254</v>
          </cell>
          <cell r="C4665" t="str">
            <v>12</v>
          </cell>
          <cell r="D4665" t="str">
            <v>38</v>
          </cell>
          <cell r="E4665">
            <v>5</v>
          </cell>
          <cell r="G4665">
            <v>0</v>
          </cell>
          <cell r="H4665">
            <v>429542</v>
          </cell>
          <cell r="I4665">
            <v>18065</v>
          </cell>
          <cell r="J4665">
            <v>26310</v>
          </cell>
          <cell r="K4665">
            <v>0</v>
          </cell>
          <cell r="L4665">
            <v>0</v>
          </cell>
          <cell r="M4665">
            <v>0</v>
          </cell>
          <cell r="N4665">
            <v>473917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</row>
        <row r="4666">
          <cell r="A4666" t="str">
            <v>450340</v>
          </cell>
          <cell r="B4666" t="str">
            <v>1254</v>
          </cell>
          <cell r="C4666" t="str">
            <v>12</v>
          </cell>
          <cell r="D4666" t="str">
            <v>38</v>
          </cell>
          <cell r="E4666">
            <v>6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</row>
        <row r="4667">
          <cell r="A4667" t="str">
            <v>450340</v>
          </cell>
          <cell r="B4667" t="str">
            <v>1254</v>
          </cell>
          <cell r="C4667" t="str">
            <v>12</v>
          </cell>
          <cell r="D4667" t="str">
            <v>38</v>
          </cell>
          <cell r="E4667">
            <v>7</v>
          </cell>
          <cell r="G4667">
            <v>0</v>
          </cell>
          <cell r="H4667">
            <v>6463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6463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</row>
        <row r="4668">
          <cell r="A4668" t="str">
            <v>450340</v>
          </cell>
          <cell r="B4668" t="str">
            <v>1254</v>
          </cell>
          <cell r="C4668" t="str">
            <v>12</v>
          </cell>
          <cell r="D4668" t="str">
            <v>38</v>
          </cell>
          <cell r="E4668">
            <v>8</v>
          </cell>
          <cell r="G4668">
            <v>0</v>
          </cell>
          <cell r="H4668">
            <v>0</v>
          </cell>
          <cell r="I4668">
            <v>0</v>
          </cell>
          <cell r="J4668">
            <v>59154</v>
          </cell>
          <cell r="K4668">
            <v>0</v>
          </cell>
          <cell r="L4668">
            <v>0</v>
          </cell>
          <cell r="M4668">
            <v>0</v>
          </cell>
          <cell r="N4668">
            <v>59154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</row>
        <row r="4669">
          <cell r="A4669" t="str">
            <v>450340</v>
          </cell>
          <cell r="B4669" t="str">
            <v>1254</v>
          </cell>
          <cell r="C4669" t="str">
            <v>12</v>
          </cell>
          <cell r="D4669" t="str">
            <v>38</v>
          </cell>
          <cell r="E4669">
            <v>9</v>
          </cell>
          <cell r="G4669">
            <v>0</v>
          </cell>
          <cell r="H4669">
            <v>139424</v>
          </cell>
          <cell r="I4669">
            <v>5199</v>
          </cell>
          <cell r="J4669">
            <v>0</v>
          </cell>
          <cell r="K4669">
            <v>0</v>
          </cell>
          <cell r="L4669">
            <v>0</v>
          </cell>
          <cell r="M4669">
            <v>2080290</v>
          </cell>
          <cell r="N4669">
            <v>2224913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</row>
        <row r="4670">
          <cell r="A4670" t="str">
            <v>450340</v>
          </cell>
          <cell r="B4670" t="str">
            <v>1254</v>
          </cell>
          <cell r="C4670" t="str">
            <v>12</v>
          </cell>
          <cell r="D4670" t="str">
            <v>38</v>
          </cell>
          <cell r="E4670">
            <v>10</v>
          </cell>
          <cell r="G4670">
            <v>0</v>
          </cell>
          <cell r="H4670">
            <v>145887</v>
          </cell>
          <cell r="I4670">
            <v>5199</v>
          </cell>
          <cell r="J4670">
            <v>59154</v>
          </cell>
          <cell r="K4670">
            <v>0</v>
          </cell>
          <cell r="L4670">
            <v>0</v>
          </cell>
          <cell r="M4670">
            <v>2080290</v>
          </cell>
          <cell r="N4670">
            <v>2290530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</row>
        <row r="4671">
          <cell r="A4671" t="str">
            <v>450340</v>
          </cell>
          <cell r="B4671" t="str">
            <v>1254</v>
          </cell>
          <cell r="C4671" t="str">
            <v>12</v>
          </cell>
          <cell r="D4671" t="str">
            <v>38</v>
          </cell>
          <cell r="E4671">
            <v>11</v>
          </cell>
          <cell r="G4671">
            <v>0</v>
          </cell>
          <cell r="H4671">
            <v>575429</v>
          </cell>
          <cell r="I4671">
            <v>23264</v>
          </cell>
          <cell r="J4671">
            <v>85464</v>
          </cell>
          <cell r="K4671">
            <v>0</v>
          </cell>
          <cell r="L4671">
            <v>0</v>
          </cell>
          <cell r="M4671">
            <v>2080290</v>
          </cell>
          <cell r="N4671">
            <v>2764447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</row>
        <row r="4672">
          <cell r="A4672" t="str">
            <v>450340</v>
          </cell>
          <cell r="B4672" t="str">
            <v>1254</v>
          </cell>
          <cell r="C4672" t="str">
            <v>12</v>
          </cell>
          <cell r="D4672" t="str">
            <v>38</v>
          </cell>
          <cell r="E4672">
            <v>12</v>
          </cell>
          <cell r="G4672">
            <v>0</v>
          </cell>
          <cell r="H4672">
            <v>0</v>
          </cell>
          <cell r="I4672">
            <v>0</v>
          </cell>
          <cell r="J4672">
            <v>120</v>
          </cell>
          <cell r="K4672">
            <v>0</v>
          </cell>
          <cell r="L4672">
            <v>0</v>
          </cell>
          <cell r="M4672">
            <v>0</v>
          </cell>
          <cell r="N4672">
            <v>120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</row>
        <row r="4673">
          <cell r="A4673" t="str">
            <v>450340</v>
          </cell>
          <cell r="B4673" t="str">
            <v>1254</v>
          </cell>
          <cell r="C4673" t="str">
            <v>12</v>
          </cell>
          <cell r="D4673" t="str">
            <v>38</v>
          </cell>
          <cell r="E4673">
            <v>13</v>
          </cell>
          <cell r="G4673">
            <v>0</v>
          </cell>
          <cell r="H4673">
            <v>400590</v>
          </cell>
          <cell r="I4673">
            <v>265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400855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</row>
        <row r="4674">
          <cell r="A4674" t="str">
            <v>450340</v>
          </cell>
          <cell r="B4674" t="str">
            <v>1254</v>
          </cell>
          <cell r="C4674" t="str">
            <v>12</v>
          </cell>
          <cell r="D4674" t="str">
            <v>38</v>
          </cell>
          <cell r="E4674">
            <v>14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</row>
        <row r="4675">
          <cell r="A4675" t="str">
            <v>450340</v>
          </cell>
          <cell r="B4675" t="str">
            <v>1254</v>
          </cell>
          <cell r="C4675" t="str">
            <v>12</v>
          </cell>
          <cell r="D4675" t="str">
            <v>38</v>
          </cell>
          <cell r="E4675">
            <v>15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</row>
        <row r="4676">
          <cell r="A4676" t="str">
            <v>450340</v>
          </cell>
          <cell r="B4676" t="str">
            <v>1254</v>
          </cell>
          <cell r="C4676" t="str">
            <v>12</v>
          </cell>
          <cell r="D4676" t="str">
            <v>38</v>
          </cell>
          <cell r="E4676">
            <v>16</v>
          </cell>
          <cell r="G4676">
            <v>0</v>
          </cell>
          <cell r="H4676">
            <v>2797</v>
          </cell>
          <cell r="I4676">
            <v>220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3017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</row>
        <row r="4677">
          <cell r="A4677" t="str">
            <v>450340</v>
          </cell>
          <cell r="B4677" t="str">
            <v>1254</v>
          </cell>
          <cell r="C4677" t="str">
            <v>12</v>
          </cell>
          <cell r="D4677" t="str">
            <v>38</v>
          </cell>
          <cell r="E4677">
            <v>17</v>
          </cell>
          <cell r="G4677">
            <v>0</v>
          </cell>
          <cell r="H4677">
            <v>2192823</v>
          </cell>
          <cell r="I4677">
            <v>41448</v>
          </cell>
          <cell r="J4677">
            <v>29001</v>
          </cell>
          <cell r="K4677">
            <v>0</v>
          </cell>
          <cell r="L4677">
            <v>0</v>
          </cell>
          <cell r="M4677">
            <v>2151</v>
          </cell>
          <cell r="N4677">
            <v>2265423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</row>
        <row r="4678">
          <cell r="A4678" t="str">
            <v>450340</v>
          </cell>
          <cell r="B4678" t="str">
            <v>1254</v>
          </cell>
          <cell r="C4678" t="str">
            <v>12</v>
          </cell>
          <cell r="D4678" t="str">
            <v>38</v>
          </cell>
          <cell r="E4678">
            <v>18</v>
          </cell>
          <cell r="G4678">
            <v>0</v>
          </cell>
          <cell r="H4678">
            <v>2596210</v>
          </cell>
          <cell r="I4678">
            <v>41933</v>
          </cell>
          <cell r="J4678">
            <v>29121</v>
          </cell>
          <cell r="K4678">
            <v>0</v>
          </cell>
          <cell r="L4678">
            <v>0</v>
          </cell>
          <cell r="M4678">
            <v>2151</v>
          </cell>
          <cell r="N4678">
            <v>2669415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</row>
        <row r="4679">
          <cell r="A4679" t="str">
            <v>450340</v>
          </cell>
          <cell r="B4679" t="str">
            <v>1254</v>
          </cell>
          <cell r="C4679" t="str">
            <v>12</v>
          </cell>
          <cell r="D4679" t="str">
            <v>38</v>
          </cell>
          <cell r="E4679">
            <v>19</v>
          </cell>
          <cell r="G4679">
            <v>23557</v>
          </cell>
          <cell r="H4679">
            <v>7231412</v>
          </cell>
          <cell r="I4679">
            <v>157019</v>
          </cell>
          <cell r="J4679">
            <v>273325</v>
          </cell>
          <cell r="K4679">
            <v>0</v>
          </cell>
          <cell r="L4679">
            <v>0</v>
          </cell>
          <cell r="M4679">
            <v>2837761</v>
          </cell>
          <cell r="N4679">
            <v>10523074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</row>
        <row r="4680">
          <cell r="A4680" t="str">
            <v>450340</v>
          </cell>
          <cell r="B4680" t="str">
            <v>1254</v>
          </cell>
          <cell r="C4680" t="str">
            <v>12</v>
          </cell>
          <cell r="D4680" t="str">
            <v>38</v>
          </cell>
          <cell r="E4680">
            <v>20</v>
          </cell>
          <cell r="G4680">
            <v>16134</v>
          </cell>
          <cell r="H4680">
            <v>1257852</v>
          </cell>
          <cell r="I4680">
            <v>76525</v>
          </cell>
          <cell r="J4680">
            <v>182003</v>
          </cell>
          <cell r="K4680">
            <v>0</v>
          </cell>
          <cell r="L4680">
            <v>0</v>
          </cell>
          <cell r="M4680">
            <v>102466</v>
          </cell>
          <cell r="N4680">
            <v>1634980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</row>
        <row r="4681">
          <cell r="A4681" t="str">
            <v>450340</v>
          </cell>
          <cell r="B4681" t="str">
            <v>1254</v>
          </cell>
          <cell r="C4681" t="str">
            <v>12</v>
          </cell>
          <cell r="D4681" t="str">
            <v>38</v>
          </cell>
          <cell r="E4681">
            <v>21</v>
          </cell>
          <cell r="G4681">
            <v>1959</v>
          </cell>
          <cell r="H4681">
            <v>156772</v>
          </cell>
          <cell r="I4681">
            <v>15625</v>
          </cell>
          <cell r="J4681">
            <v>18566</v>
          </cell>
          <cell r="K4681">
            <v>0</v>
          </cell>
          <cell r="L4681">
            <v>0</v>
          </cell>
          <cell r="M4681">
            <v>155446</v>
          </cell>
          <cell r="N4681">
            <v>348368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</row>
        <row r="4682">
          <cell r="A4682" t="str">
            <v>450340</v>
          </cell>
          <cell r="B4682" t="str">
            <v>1254</v>
          </cell>
          <cell r="C4682" t="str">
            <v>12</v>
          </cell>
          <cell r="D4682" t="str">
            <v>38</v>
          </cell>
          <cell r="E4682">
            <v>22</v>
          </cell>
          <cell r="G4682">
            <v>0</v>
          </cell>
          <cell r="H4682">
            <v>113552</v>
          </cell>
          <cell r="I4682">
            <v>10538</v>
          </cell>
          <cell r="J4682">
            <v>2811</v>
          </cell>
          <cell r="K4682">
            <v>0</v>
          </cell>
          <cell r="L4682">
            <v>0</v>
          </cell>
          <cell r="M4682">
            <v>1030</v>
          </cell>
          <cell r="N4682">
            <v>127931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</row>
        <row r="4683">
          <cell r="A4683" t="str">
            <v>450340</v>
          </cell>
          <cell r="B4683" t="str">
            <v>1254</v>
          </cell>
          <cell r="C4683" t="str">
            <v>12</v>
          </cell>
          <cell r="D4683" t="str">
            <v>38</v>
          </cell>
          <cell r="E4683">
            <v>23</v>
          </cell>
          <cell r="G4683">
            <v>18093</v>
          </cell>
          <cell r="H4683">
            <v>1301072</v>
          </cell>
          <cell r="I4683">
            <v>81612</v>
          </cell>
          <cell r="J4683">
            <v>197758</v>
          </cell>
          <cell r="K4683">
            <v>0</v>
          </cell>
          <cell r="L4683">
            <v>0</v>
          </cell>
          <cell r="M4683">
            <v>256882</v>
          </cell>
          <cell r="N4683">
            <v>1855417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</row>
        <row r="4684">
          <cell r="A4684" t="str">
            <v>450340</v>
          </cell>
          <cell r="B4684" t="str">
            <v>1254</v>
          </cell>
          <cell r="C4684" t="str">
            <v>12</v>
          </cell>
          <cell r="D4684" t="str">
            <v>38</v>
          </cell>
          <cell r="E4684">
            <v>24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</row>
        <row r="4685">
          <cell r="A4685" t="str">
            <v>450340</v>
          </cell>
          <cell r="B4685" t="str">
            <v>1254</v>
          </cell>
          <cell r="C4685" t="str">
            <v>12</v>
          </cell>
          <cell r="D4685" t="str">
            <v>38</v>
          </cell>
          <cell r="E4685">
            <v>25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</row>
        <row r="4686">
          <cell r="A4686" t="str">
            <v>450340</v>
          </cell>
          <cell r="B4686" t="str">
            <v>1254</v>
          </cell>
          <cell r="C4686" t="str">
            <v>12</v>
          </cell>
          <cell r="D4686" t="str">
            <v>38</v>
          </cell>
          <cell r="E4686">
            <v>26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</row>
        <row r="4687">
          <cell r="A4687" t="str">
            <v>450340</v>
          </cell>
          <cell r="B4687" t="str">
            <v>1254</v>
          </cell>
          <cell r="C4687" t="str">
            <v>12</v>
          </cell>
          <cell r="D4687" t="str">
            <v>38</v>
          </cell>
          <cell r="E4687">
            <v>27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</row>
        <row r="4688">
          <cell r="A4688" t="str">
            <v>450340</v>
          </cell>
          <cell r="B4688" t="str">
            <v>1254</v>
          </cell>
          <cell r="C4688" t="str">
            <v>12</v>
          </cell>
          <cell r="D4688" t="str">
            <v>38</v>
          </cell>
          <cell r="E4688">
            <v>28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</row>
        <row r="4689">
          <cell r="A4689" t="str">
            <v>450340</v>
          </cell>
          <cell r="B4689" t="str">
            <v>1254</v>
          </cell>
          <cell r="C4689" t="str">
            <v>12</v>
          </cell>
          <cell r="D4689" t="str">
            <v>38</v>
          </cell>
          <cell r="E4689">
            <v>29</v>
          </cell>
          <cell r="G4689">
            <v>18093</v>
          </cell>
          <cell r="H4689">
            <v>1301072</v>
          </cell>
          <cell r="I4689">
            <v>81612</v>
          </cell>
          <cell r="J4689">
            <v>197758</v>
          </cell>
          <cell r="K4689">
            <v>0</v>
          </cell>
          <cell r="L4689">
            <v>0</v>
          </cell>
          <cell r="M4689">
            <v>256882</v>
          </cell>
          <cell r="N4689">
            <v>1855417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</row>
        <row r="4690">
          <cell r="A4690" t="str">
            <v>450340</v>
          </cell>
          <cell r="B4690" t="str">
            <v>1254</v>
          </cell>
          <cell r="C4690" t="str">
            <v>12</v>
          </cell>
          <cell r="D4690" t="str">
            <v>38</v>
          </cell>
          <cell r="E4690">
            <v>30</v>
          </cell>
          <cell r="G4690">
            <v>5464</v>
          </cell>
          <cell r="H4690">
            <v>5930340</v>
          </cell>
          <cell r="I4690">
            <v>75407</v>
          </cell>
          <cell r="J4690">
            <v>75567</v>
          </cell>
          <cell r="K4690">
            <v>0</v>
          </cell>
          <cell r="L4690">
            <v>0</v>
          </cell>
          <cell r="M4690">
            <v>2580879</v>
          </cell>
          <cell r="N4690">
            <v>8667657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</row>
        <row r="4691">
          <cell r="A4691" t="str">
            <v>450340</v>
          </cell>
          <cell r="B4691" t="str">
            <v>1254</v>
          </cell>
          <cell r="C4691" t="str">
            <v>12</v>
          </cell>
          <cell r="D4691" t="str">
            <v>38</v>
          </cell>
          <cell r="E4691">
            <v>31</v>
          </cell>
          <cell r="G4691">
            <v>16535</v>
          </cell>
          <cell r="H4691">
            <v>5228</v>
          </cell>
          <cell r="I4691">
            <v>53644</v>
          </cell>
          <cell r="J4691">
            <v>126241</v>
          </cell>
          <cell r="K4691">
            <v>0</v>
          </cell>
          <cell r="L4691">
            <v>0</v>
          </cell>
          <cell r="M4691">
            <v>10831</v>
          </cell>
          <cell r="N4691">
            <v>212479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</row>
        <row r="4692">
          <cell r="A4692" t="str">
            <v>450340</v>
          </cell>
          <cell r="B4692" t="str">
            <v>1254</v>
          </cell>
          <cell r="C4692" t="str">
            <v>12</v>
          </cell>
          <cell r="D4692" t="str">
            <v>80</v>
          </cell>
          <cell r="E4692">
            <v>1</v>
          </cell>
          <cell r="G4692">
            <v>436512</v>
          </cell>
          <cell r="H4692">
            <v>442638</v>
          </cell>
          <cell r="I4692">
            <v>403239</v>
          </cell>
          <cell r="J4692">
            <v>0</v>
          </cell>
          <cell r="K4692">
            <v>60163</v>
          </cell>
          <cell r="L4692">
            <v>66542</v>
          </cell>
          <cell r="M4692">
            <v>74320</v>
          </cell>
          <cell r="N4692">
            <v>0</v>
          </cell>
          <cell r="O4692">
            <v>32784</v>
          </cell>
          <cell r="P4692">
            <v>40464</v>
          </cell>
          <cell r="Q4692">
            <v>37595</v>
          </cell>
          <cell r="R4692">
            <v>0</v>
          </cell>
          <cell r="S4692">
            <v>529459</v>
          </cell>
          <cell r="T4692">
            <v>549644</v>
          </cell>
          <cell r="U4692">
            <v>515154</v>
          </cell>
          <cell r="V4692">
            <v>0</v>
          </cell>
          <cell r="W4692">
            <v>0</v>
          </cell>
        </row>
        <row r="4693">
          <cell r="A4693" t="str">
            <v>450340</v>
          </cell>
          <cell r="B4693" t="str">
            <v>1254</v>
          </cell>
          <cell r="C4693" t="str">
            <v>12</v>
          </cell>
          <cell r="D4693" t="str">
            <v>80</v>
          </cell>
          <cell r="E4693">
            <v>5</v>
          </cell>
          <cell r="G4693">
            <v>159573</v>
          </cell>
          <cell r="H4693">
            <v>166183</v>
          </cell>
          <cell r="I4693">
            <v>160452</v>
          </cell>
          <cell r="J4693">
            <v>0</v>
          </cell>
          <cell r="K4693">
            <v>4003</v>
          </cell>
          <cell r="L4693">
            <v>5412</v>
          </cell>
          <cell r="M4693">
            <v>5525</v>
          </cell>
          <cell r="N4693">
            <v>0</v>
          </cell>
          <cell r="O4693">
            <v>209553</v>
          </cell>
          <cell r="P4693">
            <v>308642</v>
          </cell>
          <cell r="Q4693">
            <v>256060</v>
          </cell>
          <cell r="R4693">
            <v>0</v>
          </cell>
          <cell r="S4693">
            <v>81761</v>
          </cell>
          <cell r="T4693">
            <v>108005</v>
          </cell>
          <cell r="U4693">
            <v>96956</v>
          </cell>
          <cell r="V4693">
            <v>0</v>
          </cell>
          <cell r="W4693">
            <v>0</v>
          </cell>
        </row>
        <row r="4694">
          <cell r="A4694" t="str">
            <v>450340</v>
          </cell>
          <cell r="B4694" t="str">
            <v>1254</v>
          </cell>
          <cell r="C4694" t="str">
            <v>12</v>
          </cell>
          <cell r="D4694" t="str">
            <v>80</v>
          </cell>
          <cell r="E4694">
            <v>9</v>
          </cell>
          <cell r="G4694">
            <v>15946</v>
          </cell>
          <cell r="H4694">
            <v>36346</v>
          </cell>
          <cell r="I4694">
            <v>33390</v>
          </cell>
          <cell r="J4694">
            <v>0</v>
          </cell>
          <cell r="K4694">
            <v>0</v>
          </cell>
          <cell r="L4694">
            <v>19766</v>
          </cell>
          <cell r="M4694">
            <v>25563</v>
          </cell>
          <cell r="N4694">
            <v>0</v>
          </cell>
          <cell r="O4694">
            <v>0</v>
          </cell>
          <cell r="P4694">
            <v>216</v>
          </cell>
          <cell r="Q4694">
            <v>1496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</row>
        <row r="4695">
          <cell r="A4695" t="str">
            <v>450340</v>
          </cell>
          <cell r="B4695" t="str">
            <v>1254</v>
          </cell>
          <cell r="C4695" t="str">
            <v>12</v>
          </cell>
          <cell r="D4695" t="str">
            <v>80</v>
          </cell>
          <cell r="E4695">
            <v>13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13652</v>
          </cell>
          <cell r="Q4695">
            <v>14678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</row>
        <row r="4696">
          <cell r="A4696" t="str">
            <v>450340</v>
          </cell>
          <cell r="B4696" t="str">
            <v>1254</v>
          </cell>
          <cell r="C4696" t="str">
            <v>12</v>
          </cell>
          <cell r="D4696" t="str">
            <v>80</v>
          </cell>
          <cell r="E4696">
            <v>17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13868</v>
          </cell>
          <cell r="M4696">
            <v>16174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</row>
        <row r="4697">
          <cell r="A4697" t="str">
            <v>450340</v>
          </cell>
          <cell r="B4697" t="str">
            <v>1254</v>
          </cell>
          <cell r="C4697" t="str">
            <v>12</v>
          </cell>
          <cell r="D4697" t="str">
            <v>80</v>
          </cell>
          <cell r="E4697">
            <v>21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12000</v>
          </cell>
          <cell r="P4697">
            <v>15000</v>
          </cell>
          <cell r="Q4697">
            <v>10000</v>
          </cell>
          <cell r="R4697">
            <v>0</v>
          </cell>
          <cell r="S4697">
            <v>4000</v>
          </cell>
          <cell r="T4697">
            <v>12336</v>
          </cell>
          <cell r="U4697">
            <v>10736</v>
          </cell>
          <cell r="V4697">
            <v>0</v>
          </cell>
          <cell r="W4697">
            <v>0</v>
          </cell>
        </row>
        <row r="4698">
          <cell r="A4698" t="str">
            <v>450340</v>
          </cell>
          <cell r="B4698" t="str">
            <v>1254</v>
          </cell>
          <cell r="C4698" t="str">
            <v>12</v>
          </cell>
          <cell r="D4698" t="str">
            <v>80</v>
          </cell>
          <cell r="E4698">
            <v>25</v>
          </cell>
          <cell r="G4698">
            <v>16000</v>
          </cell>
          <cell r="H4698">
            <v>27336</v>
          </cell>
          <cell r="I4698">
            <v>20736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2000</v>
          </cell>
          <cell r="P4698">
            <v>2000</v>
          </cell>
          <cell r="Q4698">
            <v>0</v>
          </cell>
          <cell r="R4698">
            <v>0</v>
          </cell>
          <cell r="S4698">
            <v>113107</v>
          </cell>
          <cell r="T4698">
            <v>100474</v>
          </cell>
          <cell r="U4698">
            <v>90868</v>
          </cell>
          <cell r="V4698">
            <v>0</v>
          </cell>
          <cell r="W4698">
            <v>0</v>
          </cell>
        </row>
        <row r="4699">
          <cell r="A4699" t="str">
            <v>450340</v>
          </cell>
          <cell r="B4699" t="str">
            <v>1254</v>
          </cell>
          <cell r="C4699" t="str">
            <v>12</v>
          </cell>
          <cell r="D4699" t="str">
            <v>80</v>
          </cell>
          <cell r="E4699">
            <v>29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131107</v>
          </cell>
          <cell r="P4699">
            <v>129810</v>
          </cell>
          <cell r="Q4699">
            <v>111604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</row>
        <row r="4700">
          <cell r="A4700" t="str">
            <v>450340</v>
          </cell>
          <cell r="B4700" t="str">
            <v>1254</v>
          </cell>
          <cell r="C4700" t="str">
            <v>12</v>
          </cell>
          <cell r="D4700" t="str">
            <v>80</v>
          </cell>
          <cell r="E4700">
            <v>33</v>
          </cell>
          <cell r="G4700">
            <v>63000</v>
          </cell>
          <cell r="H4700">
            <v>143346</v>
          </cell>
          <cell r="I4700">
            <v>129771</v>
          </cell>
          <cell r="J4700">
            <v>0</v>
          </cell>
          <cell r="K4700">
            <v>0</v>
          </cell>
          <cell r="L4700">
            <v>0</v>
          </cell>
          <cell r="M4700">
            <v>255</v>
          </cell>
          <cell r="N4700">
            <v>0</v>
          </cell>
          <cell r="O4700">
            <v>200474</v>
          </cell>
          <cell r="P4700">
            <v>12421</v>
          </cell>
          <cell r="Q4700">
            <v>0</v>
          </cell>
          <cell r="R4700">
            <v>0</v>
          </cell>
          <cell r="S4700">
            <v>394581</v>
          </cell>
          <cell r="T4700">
            <v>299445</v>
          </cell>
          <cell r="U4700">
            <v>257804</v>
          </cell>
          <cell r="V4700">
            <v>0</v>
          </cell>
          <cell r="W4700">
            <v>0</v>
          </cell>
        </row>
        <row r="4701">
          <cell r="A4701" t="str">
            <v>450340</v>
          </cell>
          <cell r="B4701" t="str">
            <v>1254</v>
          </cell>
          <cell r="C4701" t="str">
            <v>12</v>
          </cell>
          <cell r="D4701" t="str">
            <v>80</v>
          </cell>
          <cell r="E4701">
            <v>37</v>
          </cell>
          <cell r="G4701">
            <v>55800</v>
          </cell>
          <cell r="H4701">
            <v>55799</v>
          </cell>
          <cell r="I4701">
            <v>24675</v>
          </cell>
          <cell r="J4701">
            <v>0</v>
          </cell>
          <cell r="K4701">
            <v>1450676</v>
          </cell>
          <cell r="L4701">
            <v>1549242</v>
          </cell>
          <cell r="M4701">
            <v>1375579</v>
          </cell>
          <cell r="N4701">
            <v>0</v>
          </cell>
          <cell r="O4701">
            <v>84474</v>
          </cell>
          <cell r="P4701">
            <v>55321</v>
          </cell>
          <cell r="Q4701">
            <v>14892</v>
          </cell>
          <cell r="R4701">
            <v>0</v>
          </cell>
          <cell r="S4701">
            <v>1018920</v>
          </cell>
          <cell r="T4701">
            <v>1102079</v>
          </cell>
          <cell r="U4701">
            <v>384490</v>
          </cell>
          <cell r="V4701">
            <v>0</v>
          </cell>
          <cell r="W4701">
            <v>0</v>
          </cell>
        </row>
        <row r="4702">
          <cell r="A4702" t="str">
            <v>450340</v>
          </cell>
          <cell r="B4702" t="str">
            <v>1254</v>
          </cell>
          <cell r="C4702" t="str">
            <v>12</v>
          </cell>
          <cell r="D4702" t="str">
            <v>80</v>
          </cell>
          <cell r="E4702">
            <v>41</v>
          </cell>
          <cell r="G4702">
            <v>200728</v>
          </cell>
          <cell r="H4702">
            <v>212695</v>
          </cell>
          <cell r="I4702">
            <v>74536</v>
          </cell>
          <cell r="J4702">
            <v>0</v>
          </cell>
          <cell r="K4702">
            <v>12000</v>
          </cell>
          <cell r="L4702">
            <v>13200</v>
          </cell>
          <cell r="M4702">
            <v>13000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</row>
        <row r="4703">
          <cell r="A4703" t="str">
            <v>450340</v>
          </cell>
          <cell r="B4703" t="str">
            <v>1254</v>
          </cell>
          <cell r="C4703" t="str">
            <v>12</v>
          </cell>
          <cell r="D4703" t="str">
            <v>80</v>
          </cell>
          <cell r="E4703">
            <v>45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12000</v>
          </cell>
          <cell r="T4703">
            <v>13200</v>
          </cell>
          <cell r="U4703">
            <v>13000</v>
          </cell>
          <cell r="V4703">
            <v>0</v>
          </cell>
          <cell r="W4703">
            <v>0</v>
          </cell>
        </row>
        <row r="4704">
          <cell r="A4704" t="str">
            <v>450340</v>
          </cell>
          <cell r="B4704" t="str">
            <v>1254</v>
          </cell>
          <cell r="C4704" t="str">
            <v>12</v>
          </cell>
          <cell r="D4704" t="str">
            <v>80</v>
          </cell>
          <cell r="E4704">
            <v>49</v>
          </cell>
          <cell r="G4704">
            <v>0</v>
          </cell>
          <cell r="H4704">
            <v>0</v>
          </cell>
          <cell r="I4704">
            <v>411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411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</row>
        <row r="4705">
          <cell r="A4705" t="str">
            <v>450340</v>
          </cell>
          <cell r="B4705" t="str">
            <v>1254</v>
          </cell>
          <cell r="C4705" t="str">
            <v>12</v>
          </cell>
          <cell r="D4705" t="str">
            <v>80</v>
          </cell>
          <cell r="E4705">
            <v>53</v>
          </cell>
          <cell r="G4705">
            <v>3440</v>
          </cell>
          <cell r="H4705">
            <v>3440</v>
          </cell>
          <cell r="I4705">
            <v>3440</v>
          </cell>
          <cell r="J4705">
            <v>0</v>
          </cell>
          <cell r="K4705">
            <v>3440</v>
          </cell>
          <cell r="L4705">
            <v>3440</v>
          </cell>
          <cell r="M4705">
            <v>3851</v>
          </cell>
          <cell r="N4705">
            <v>0</v>
          </cell>
          <cell r="O4705">
            <v>0</v>
          </cell>
          <cell r="P4705">
            <v>140000</v>
          </cell>
          <cell r="Q4705">
            <v>140000</v>
          </cell>
          <cell r="R4705">
            <v>0</v>
          </cell>
          <cell r="S4705">
            <v>15000</v>
          </cell>
          <cell r="T4705">
            <v>52636</v>
          </cell>
          <cell r="U4705">
            <v>39611</v>
          </cell>
          <cell r="V4705">
            <v>0</v>
          </cell>
          <cell r="W4705">
            <v>0</v>
          </cell>
        </row>
        <row r="4706">
          <cell r="A4706" t="str">
            <v>450340</v>
          </cell>
          <cell r="B4706" t="str">
            <v>1254</v>
          </cell>
          <cell r="C4706" t="str">
            <v>12</v>
          </cell>
          <cell r="D4706" t="str">
            <v>80</v>
          </cell>
          <cell r="E4706">
            <v>57</v>
          </cell>
          <cell r="G4706">
            <v>30000</v>
          </cell>
          <cell r="H4706">
            <v>25000</v>
          </cell>
          <cell r="I4706">
            <v>22999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48440</v>
          </cell>
          <cell r="T4706">
            <v>221076</v>
          </cell>
          <cell r="U4706">
            <v>206461</v>
          </cell>
          <cell r="V4706">
            <v>0</v>
          </cell>
          <cell r="W4706">
            <v>0</v>
          </cell>
        </row>
        <row r="4707">
          <cell r="A4707" t="str">
            <v>450340</v>
          </cell>
          <cell r="B4707" t="str">
            <v>1254</v>
          </cell>
          <cell r="C4707" t="str">
            <v>12</v>
          </cell>
          <cell r="D4707" t="str">
            <v>80</v>
          </cell>
          <cell r="E4707">
            <v>61</v>
          </cell>
          <cell r="G4707">
            <v>1364562</v>
          </cell>
          <cell r="H4707">
            <v>1604371</v>
          </cell>
          <cell r="I4707">
            <v>693379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9050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</row>
        <row r="4708">
          <cell r="A4708" t="str">
            <v>450340</v>
          </cell>
          <cell r="B4708" t="str">
            <v>1254</v>
          </cell>
          <cell r="C4708" t="str">
            <v>12</v>
          </cell>
          <cell r="D4708" t="str">
            <v>80</v>
          </cell>
          <cell r="E4708">
            <v>65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2824873</v>
          </cell>
          <cell r="L4708">
            <v>2991917</v>
          </cell>
          <cell r="M4708">
            <v>2903091</v>
          </cell>
          <cell r="N4708">
            <v>0</v>
          </cell>
          <cell r="O4708">
            <v>5640111</v>
          </cell>
          <cell r="P4708">
            <v>6145530</v>
          </cell>
          <cell r="Q4708">
            <v>4981099</v>
          </cell>
          <cell r="R4708">
            <v>0</v>
          </cell>
          <cell r="S4708">
            <v>7520</v>
          </cell>
          <cell r="T4708">
            <v>4000</v>
          </cell>
          <cell r="U4708">
            <v>3894</v>
          </cell>
          <cell r="V4708">
            <v>0</v>
          </cell>
          <cell r="W4708">
            <v>0</v>
          </cell>
        </row>
        <row r="4709">
          <cell r="A4709" t="str">
            <v>450340</v>
          </cell>
          <cell r="B4709" t="str">
            <v>1254</v>
          </cell>
          <cell r="C4709" t="str">
            <v>12</v>
          </cell>
          <cell r="D4709" t="str">
            <v>80</v>
          </cell>
          <cell r="E4709">
            <v>69</v>
          </cell>
          <cell r="G4709">
            <v>73540</v>
          </cell>
          <cell r="H4709">
            <v>102089</v>
          </cell>
          <cell r="I4709">
            <v>107145</v>
          </cell>
          <cell r="J4709">
            <v>0</v>
          </cell>
          <cell r="K4709">
            <v>15340</v>
          </cell>
          <cell r="L4709">
            <v>30801</v>
          </cell>
          <cell r="M4709">
            <v>57055</v>
          </cell>
          <cell r="N4709">
            <v>0</v>
          </cell>
          <cell r="O4709">
            <v>3000</v>
          </cell>
          <cell r="P4709">
            <v>3000</v>
          </cell>
          <cell r="Q4709">
            <v>2194</v>
          </cell>
          <cell r="R4709">
            <v>0</v>
          </cell>
          <cell r="S4709">
            <v>85000</v>
          </cell>
          <cell r="T4709">
            <v>85000</v>
          </cell>
          <cell r="U4709">
            <v>78233</v>
          </cell>
          <cell r="V4709">
            <v>0</v>
          </cell>
          <cell r="W4709">
            <v>0</v>
          </cell>
        </row>
        <row r="4710">
          <cell r="A4710" t="str">
            <v>450340</v>
          </cell>
          <cell r="B4710" t="str">
            <v>1254</v>
          </cell>
          <cell r="C4710" t="str">
            <v>12</v>
          </cell>
          <cell r="D4710" t="str">
            <v>80</v>
          </cell>
          <cell r="E4710">
            <v>73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339000</v>
          </cell>
          <cell r="L4710">
            <v>386500</v>
          </cell>
          <cell r="M4710">
            <v>389865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</row>
        <row r="4711">
          <cell r="A4711" t="str">
            <v>450340</v>
          </cell>
          <cell r="B4711" t="str">
            <v>1254</v>
          </cell>
          <cell r="C4711" t="str">
            <v>12</v>
          </cell>
          <cell r="D4711" t="str">
            <v>80</v>
          </cell>
          <cell r="E4711">
            <v>77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29000</v>
          </cell>
          <cell r="L4711">
            <v>29000</v>
          </cell>
          <cell r="M4711">
            <v>28387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</row>
        <row r="4712">
          <cell r="A4712" t="str">
            <v>450340</v>
          </cell>
          <cell r="B4712" t="str">
            <v>1254</v>
          </cell>
          <cell r="C4712" t="str">
            <v>12</v>
          </cell>
          <cell r="D4712" t="str">
            <v>80</v>
          </cell>
          <cell r="E4712">
            <v>81</v>
          </cell>
          <cell r="G4712">
            <v>310000</v>
          </cell>
          <cell r="H4712">
            <v>357500</v>
          </cell>
          <cell r="I4712">
            <v>357435</v>
          </cell>
          <cell r="J4712">
            <v>0</v>
          </cell>
          <cell r="K4712">
            <v>0</v>
          </cell>
          <cell r="L4712">
            <v>0</v>
          </cell>
          <cell r="M4712">
            <v>4043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1085438</v>
          </cell>
          <cell r="T4712">
            <v>1076449</v>
          </cell>
          <cell r="U4712">
            <v>1064029</v>
          </cell>
          <cell r="V4712">
            <v>0</v>
          </cell>
          <cell r="W4712">
            <v>0</v>
          </cell>
        </row>
        <row r="4713">
          <cell r="A4713" t="str">
            <v>450340</v>
          </cell>
          <cell r="B4713" t="str">
            <v>1254</v>
          </cell>
          <cell r="C4713" t="str">
            <v>12</v>
          </cell>
          <cell r="D4713" t="str">
            <v>80</v>
          </cell>
          <cell r="E4713">
            <v>85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2000</v>
          </cell>
          <cell r="P4713">
            <v>2000</v>
          </cell>
          <cell r="Q4713">
            <v>1957</v>
          </cell>
          <cell r="R4713">
            <v>0</v>
          </cell>
          <cell r="S4713">
            <v>12000</v>
          </cell>
          <cell r="T4713">
            <v>12000</v>
          </cell>
          <cell r="U4713">
            <v>5037</v>
          </cell>
          <cell r="V4713">
            <v>0</v>
          </cell>
          <cell r="W4713">
            <v>0</v>
          </cell>
        </row>
        <row r="4714">
          <cell r="A4714" t="str">
            <v>450340</v>
          </cell>
          <cell r="B4714" t="str">
            <v>1254</v>
          </cell>
          <cell r="C4714" t="str">
            <v>12</v>
          </cell>
          <cell r="D4714" t="str">
            <v>80</v>
          </cell>
          <cell r="E4714">
            <v>89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38413</v>
          </cell>
          <cell r="P4714">
            <v>41502</v>
          </cell>
          <cell r="Q4714">
            <v>48251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</row>
        <row r="4715">
          <cell r="A4715" t="str">
            <v>450340</v>
          </cell>
          <cell r="B4715" t="str">
            <v>1254</v>
          </cell>
          <cell r="C4715" t="str">
            <v>12</v>
          </cell>
          <cell r="D4715" t="str">
            <v>80</v>
          </cell>
          <cell r="E4715">
            <v>93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51274</v>
          </cell>
          <cell r="M4715">
            <v>49560</v>
          </cell>
          <cell r="N4715">
            <v>0</v>
          </cell>
          <cell r="O4715">
            <v>10500</v>
          </cell>
          <cell r="P4715">
            <v>14439</v>
          </cell>
          <cell r="Q4715">
            <v>21801</v>
          </cell>
          <cell r="R4715">
            <v>0</v>
          </cell>
          <cell r="S4715">
            <v>41000</v>
          </cell>
          <cell r="T4715">
            <v>41000</v>
          </cell>
          <cell r="U4715">
            <v>38162</v>
          </cell>
          <cell r="V4715">
            <v>0</v>
          </cell>
          <cell r="W4715">
            <v>0</v>
          </cell>
        </row>
        <row r="4716">
          <cell r="A4716" t="str">
            <v>450340</v>
          </cell>
          <cell r="B4716" t="str">
            <v>1254</v>
          </cell>
          <cell r="C4716" t="str">
            <v>12</v>
          </cell>
          <cell r="D4716" t="str">
            <v>80</v>
          </cell>
          <cell r="E4716">
            <v>97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89913</v>
          </cell>
          <cell r="L4716">
            <v>148215</v>
          </cell>
          <cell r="M4716">
            <v>157774</v>
          </cell>
          <cell r="N4716">
            <v>0</v>
          </cell>
          <cell r="O4716">
            <v>0</v>
          </cell>
          <cell r="P4716">
            <v>250</v>
          </cell>
          <cell r="Q4716">
            <v>3555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</row>
        <row r="4717">
          <cell r="A4717" t="str">
            <v>450340</v>
          </cell>
          <cell r="B4717" t="str">
            <v>1254</v>
          </cell>
          <cell r="C4717" t="str">
            <v>12</v>
          </cell>
          <cell r="D4717" t="str">
            <v>80</v>
          </cell>
          <cell r="E4717">
            <v>101</v>
          </cell>
          <cell r="G4717">
            <v>160481</v>
          </cell>
          <cell r="H4717">
            <v>203317</v>
          </cell>
          <cell r="I4717">
            <v>162388</v>
          </cell>
          <cell r="J4717">
            <v>0</v>
          </cell>
          <cell r="K4717">
            <v>587047</v>
          </cell>
          <cell r="L4717">
            <v>417940</v>
          </cell>
          <cell r="M4717">
            <v>129122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</row>
        <row r="4718">
          <cell r="A4718" t="str">
            <v>450340</v>
          </cell>
          <cell r="B4718" t="str">
            <v>1254</v>
          </cell>
          <cell r="C4718" t="str">
            <v>12</v>
          </cell>
          <cell r="D4718" t="str">
            <v>80</v>
          </cell>
          <cell r="E4718">
            <v>105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19503</v>
          </cell>
          <cell r="M4718">
            <v>4644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587047</v>
          </cell>
          <cell r="T4718">
            <v>437443</v>
          </cell>
          <cell r="U4718">
            <v>133766</v>
          </cell>
          <cell r="V4718">
            <v>0</v>
          </cell>
          <cell r="W4718">
            <v>0</v>
          </cell>
        </row>
        <row r="4719">
          <cell r="A4719" t="str">
            <v>450340</v>
          </cell>
          <cell r="B4719" t="str">
            <v>1254</v>
          </cell>
          <cell r="C4719" t="str">
            <v>12</v>
          </cell>
          <cell r="D4719" t="str">
            <v>80</v>
          </cell>
          <cell r="E4719">
            <v>109</v>
          </cell>
          <cell r="G4719">
            <v>4000</v>
          </cell>
          <cell r="H4719">
            <v>149750</v>
          </cell>
          <cell r="I4719">
            <v>176585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17000</v>
          </cell>
          <cell r="P4719">
            <v>17000</v>
          </cell>
          <cell r="Q4719">
            <v>21477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</row>
        <row r="4720">
          <cell r="A4720" t="str">
            <v>450340</v>
          </cell>
          <cell r="B4720" t="str">
            <v>1254</v>
          </cell>
          <cell r="C4720" t="str">
            <v>12</v>
          </cell>
          <cell r="D4720" t="str">
            <v>80</v>
          </cell>
          <cell r="E4720">
            <v>113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3555</v>
          </cell>
          <cell r="M4720">
            <v>11312</v>
          </cell>
          <cell r="N4720">
            <v>0</v>
          </cell>
          <cell r="O4720">
            <v>768528</v>
          </cell>
          <cell r="P4720">
            <v>811065</v>
          </cell>
          <cell r="Q4720">
            <v>505528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</row>
        <row r="4721">
          <cell r="A4721" t="str">
            <v>450340</v>
          </cell>
          <cell r="B4721" t="str">
            <v>1254</v>
          </cell>
          <cell r="C4721" t="str">
            <v>12</v>
          </cell>
          <cell r="D4721" t="str">
            <v>80</v>
          </cell>
          <cell r="E4721">
            <v>117</v>
          </cell>
          <cell r="G4721">
            <v>0</v>
          </cell>
          <cell r="H4721">
            <v>10500</v>
          </cell>
          <cell r="I4721">
            <v>17035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7425</v>
          </cell>
          <cell r="P4721">
            <v>0</v>
          </cell>
          <cell r="Q4721">
            <v>20</v>
          </cell>
          <cell r="R4721">
            <v>0</v>
          </cell>
          <cell r="S4721">
            <v>0</v>
          </cell>
          <cell r="T4721">
            <v>0</v>
          </cell>
          <cell r="U4721">
            <v>908</v>
          </cell>
          <cell r="V4721">
            <v>0</v>
          </cell>
          <cell r="W4721">
            <v>0</v>
          </cell>
        </row>
        <row r="4722">
          <cell r="A4722" t="str">
            <v>450340</v>
          </cell>
          <cell r="B4722" t="str">
            <v>1254</v>
          </cell>
          <cell r="C4722" t="str">
            <v>12</v>
          </cell>
          <cell r="D4722" t="str">
            <v>80</v>
          </cell>
          <cell r="E4722">
            <v>121</v>
          </cell>
          <cell r="G4722">
            <v>2488704</v>
          </cell>
          <cell r="H4722">
            <v>2671869</v>
          </cell>
          <cell r="I4722">
            <v>2394229</v>
          </cell>
          <cell r="J4722">
            <v>0</v>
          </cell>
          <cell r="K4722">
            <v>2372963</v>
          </cell>
          <cell r="L4722">
            <v>3181561</v>
          </cell>
          <cell r="M4722">
            <v>2691448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778444</v>
          </cell>
          <cell r="T4722">
            <v>292100</v>
          </cell>
          <cell r="U4722">
            <v>-104578</v>
          </cell>
          <cell r="V4722">
            <v>0</v>
          </cell>
          <cell r="W4722">
            <v>0</v>
          </cell>
        </row>
        <row r="4723">
          <cell r="A4723" t="str">
            <v>450340</v>
          </cell>
          <cell r="B4723" t="str">
            <v>1254</v>
          </cell>
          <cell r="C4723" t="str">
            <v>12</v>
          </cell>
          <cell r="D4723" t="str">
            <v>80</v>
          </cell>
          <cell r="E4723">
            <v>125</v>
          </cell>
          <cell r="G4723">
            <v>219607</v>
          </cell>
          <cell r="H4723">
            <v>72997</v>
          </cell>
          <cell r="I4723">
            <v>72997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216136</v>
          </cell>
          <cell r="P4723">
            <v>216136</v>
          </cell>
          <cell r="Q4723">
            <v>65044</v>
          </cell>
          <cell r="R4723">
            <v>0</v>
          </cell>
          <cell r="S4723">
            <v>53880</v>
          </cell>
          <cell r="T4723">
            <v>113780</v>
          </cell>
          <cell r="U4723">
            <v>114074</v>
          </cell>
          <cell r="V4723">
            <v>0</v>
          </cell>
          <cell r="W4723">
            <v>0</v>
          </cell>
        </row>
        <row r="4724">
          <cell r="A4724" t="str">
            <v>450340</v>
          </cell>
          <cell r="B4724" t="str">
            <v>1254</v>
          </cell>
          <cell r="C4724" t="str">
            <v>12</v>
          </cell>
          <cell r="D4724" t="str">
            <v>80</v>
          </cell>
          <cell r="E4724">
            <v>129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</row>
        <row r="4725">
          <cell r="A4725" t="str">
            <v>450340</v>
          </cell>
          <cell r="B4725" t="str">
            <v>1254</v>
          </cell>
          <cell r="C4725" t="str">
            <v>12</v>
          </cell>
          <cell r="D4725" t="str">
            <v>80</v>
          </cell>
          <cell r="E4725">
            <v>133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2778</v>
          </cell>
          <cell r="R4725">
            <v>0</v>
          </cell>
          <cell r="S4725">
            <v>270016</v>
          </cell>
          <cell r="T4725">
            <v>329916</v>
          </cell>
          <cell r="U4725">
            <v>181896</v>
          </cell>
          <cell r="V4725">
            <v>0</v>
          </cell>
          <cell r="W4725">
            <v>0</v>
          </cell>
        </row>
        <row r="4726">
          <cell r="A4726" t="str">
            <v>450340</v>
          </cell>
          <cell r="B4726" t="str">
            <v>1254</v>
          </cell>
          <cell r="C4726" t="str">
            <v>12</v>
          </cell>
          <cell r="D4726" t="str">
            <v>80</v>
          </cell>
          <cell r="E4726">
            <v>137</v>
          </cell>
          <cell r="G4726">
            <v>828853</v>
          </cell>
          <cell r="H4726">
            <v>412024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129570</v>
          </cell>
          <cell r="Q4726">
            <v>11249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</row>
        <row r="4727">
          <cell r="A4727" t="str">
            <v>450340</v>
          </cell>
          <cell r="B4727" t="str">
            <v>1254</v>
          </cell>
          <cell r="C4727" t="str">
            <v>12</v>
          </cell>
          <cell r="D4727" t="str">
            <v>80</v>
          </cell>
          <cell r="E4727">
            <v>141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7425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</row>
        <row r="4728">
          <cell r="A4728" t="str">
            <v>450340</v>
          </cell>
          <cell r="B4728" t="str">
            <v>1254</v>
          </cell>
          <cell r="C4728" t="str">
            <v>12</v>
          </cell>
          <cell r="D4728" t="str">
            <v>80</v>
          </cell>
          <cell r="E4728">
            <v>145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-31258</v>
          </cell>
          <cell r="N4728">
            <v>0</v>
          </cell>
          <cell r="O4728">
            <v>828853</v>
          </cell>
          <cell r="P4728">
            <v>549019</v>
          </cell>
          <cell r="Q4728">
            <v>-20009</v>
          </cell>
          <cell r="R4728">
            <v>0</v>
          </cell>
          <cell r="S4728">
            <v>778444</v>
          </cell>
          <cell r="T4728">
            <v>292100</v>
          </cell>
          <cell r="U4728">
            <v>-128908</v>
          </cell>
          <cell r="V4728">
            <v>0</v>
          </cell>
          <cell r="W4728">
            <v>0</v>
          </cell>
        </row>
        <row r="4729">
          <cell r="A4729" t="str">
            <v>450340</v>
          </cell>
          <cell r="B4729" t="str">
            <v>1254</v>
          </cell>
          <cell r="C4729" t="str">
            <v>12</v>
          </cell>
          <cell r="D4729" t="str">
            <v>80</v>
          </cell>
          <cell r="E4729">
            <v>149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</row>
        <row r="4730">
          <cell r="A4730" t="str">
            <v>450340</v>
          </cell>
          <cell r="B4730" t="str">
            <v>1254</v>
          </cell>
          <cell r="C4730" t="str">
            <v>12</v>
          </cell>
          <cell r="D4730" t="str">
            <v>80</v>
          </cell>
          <cell r="E4730">
            <v>153</v>
          </cell>
          <cell r="G4730">
            <v>0</v>
          </cell>
          <cell r="H4730">
            <v>0</v>
          </cell>
          <cell r="I4730">
            <v>-97327</v>
          </cell>
          <cell r="J4730">
            <v>0</v>
          </cell>
          <cell r="K4730">
            <v>0</v>
          </cell>
          <cell r="L4730">
            <v>0</v>
          </cell>
          <cell r="M4730">
            <v>253343</v>
          </cell>
          <cell r="N4730">
            <v>0</v>
          </cell>
          <cell r="O4730">
            <v>0</v>
          </cell>
          <cell r="P4730">
            <v>0</v>
          </cell>
          <cell r="Q4730">
            <v>156016</v>
          </cell>
          <cell r="R4730">
            <v>0</v>
          </cell>
          <cell r="S4730">
            <v>290</v>
          </cell>
          <cell r="T4730">
            <v>287</v>
          </cell>
          <cell r="U4730">
            <v>288</v>
          </cell>
          <cell r="V4730">
            <v>0</v>
          </cell>
          <cell r="W4730">
            <v>0</v>
          </cell>
        </row>
        <row r="4731">
          <cell r="A4731" t="str">
            <v>450340</v>
          </cell>
          <cell r="B4731" t="str">
            <v>1254</v>
          </cell>
          <cell r="C4731" t="str">
            <v>12</v>
          </cell>
          <cell r="D4731" t="str">
            <v>80</v>
          </cell>
          <cell r="E4731">
            <v>157</v>
          </cell>
          <cell r="G4731">
            <v>0</v>
          </cell>
          <cell r="H4731">
            <v>0</v>
          </cell>
          <cell r="I4731">
            <v>287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</row>
        <row r="4732">
          <cell r="A4732" t="str">
            <v>450340</v>
          </cell>
          <cell r="B4732" t="str">
            <v>1254</v>
          </cell>
          <cell r="C4732" t="str">
            <v>12</v>
          </cell>
          <cell r="D4732" t="str">
            <v>17</v>
          </cell>
          <cell r="E4732">
            <v>1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650</v>
          </cell>
          <cell r="O4732">
            <v>0</v>
          </cell>
          <cell r="P4732">
            <v>0</v>
          </cell>
          <cell r="Q4732">
            <v>650</v>
          </cell>
          <cell r="R4732">
            <v>0</v>
          </cell>
          <cell r="S4732">
            <v>0</v>
          </cell>
          <cell r="T4732">
            <v>208</v>
          </cell>
          <cell r="U4732">
            <v>0</v>
          </cell>
          <cell r="V4732">
            <v>0</v>
          </cell>
          <cell r="W4732">
            <v>0</v>
          </cell>
        </row>
        <row r="4733">
          <cell r="A4733" t="str">
            <v>450340</v>
          </cell>
          <cell r="B4733" t="str">
            <v>1254</v>
          </cell>
          <cell r="C4733" t="str">
            <v>12</v>
          </cell>
          <cell r="D4733" t="str">
            <v>17</v>
          </cell>
          <cell r="E4733">
            <v>6</v>
          </cell>
          <cell r="G4733">
            <v>640</v>
          </cell>
          <cell r="H4733">
            <v>720</v>
          </cell>
          <cell r="I4733">
            <v>588</v>
          </cell>
          <cell r="J4733">
            <v>0</v>
          </cell>
          <cell r="K4733">
            <v>0</v>
          </cell>
          <cell r="L4733">
            <v>0</v>
          </cell>
          <cell r="M4733">
            <v>640</v>
          </cell>
          <cell r="N4733">
            <v>720</v>
          </cell>
          <cell r="O4733">
            <v>588</v>
          </cell>
          <cell r="P4733">
            <v>0</v>
          </cell>
          <cell r="Q4733">
            <v>196</v>
          </cell>
          <cell r="R4733">
            <v>133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</row>
        <row r="4734">
          <cell r="A4734" t="str">
            <v>450340</v>
          </cell>
          <cell r="B4734" t="str">
            <v>1254</v>
          </cell>
          <cell r="C4734" t="str">
            <v>12</v>
          </cell>
          <cell r="D4734" t="str">
            <v>17</v>
          </cell>
          <cell r="E4734">
            <v>11</v>
          </cell>
          <cell r="G4734">
            <v>640</v>
          </cell>
          <cell r="H4734">
            <v>1774</v>
          </cell>
          <cell r="I4734">
            <v>721</v>
          </cell>
          <cell r="J4734">
            <v>0</v>
          </cell>
          <cell r="K4734">
            <v>250</v>
          </cell>
          <cell r="L4734">
            <v>292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250</v>
          </cell>
          <cell r="U4734">
            <v>292</v>
          </cell>
          <cell r="V4734">
            <v>0</v>
          </cell>
          <cell r="W4734">
            <v>0</v>
          </cell>
        </row>
        <row r="4735">
          <cell r="A4735" t="str">
            <v>450340</v>
          </cell>
          <cell r="B4735" t="str">
            <v>1254</v>
          </cell>
          <cell r="C4735" t="str">
            <v>12</v>
          </cell>
          <cell r="D4735" t="str">
            <v>17</v>
          </cell>
          <cell r="E4735">
            <v>16</v>
          </cell>
          <cell r="G4735">
            <v>640</v>
          </cell>
          <cell r="H4735">
            <v>2024</v>
          </cell>
          <cell r="I4735">
            <v>1013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</row>
        <row r="4736">
          <cell r="A4736" t="str">
            <v>450340</v>
          </cell>
          <cell r="B4736" t="str">
            <v>1254</v>
          </cell>
          <cell r="C4736" t="str">
            <v>12</v>
          </cell>
          <cell r="D4736" t="str">
            <v>17</v>
          </cell>
          <cell r="E4736">
            <v>21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640</v>
          </cell>
          <cell r="N4736">
            <v>2024</v>
          </cell>
          <cell r="O4736">
            <v>1013</v>
          </cell>
          <cell r="P4736">
            <v>0</v>
          </cell>
          <cell r="Q4736">
            <v>0</v>
          </cell>
          <cell r="R4736">
            <v>0</v>
          </cell>
          <cell r="S4736">
            <v>640</v>
          </cell>
          <cell r="T4736">
            <v>2024</v>
          </cell>
          <cell r="U4736">
            <v>1013</v>
          </cell>
          <cell r="V4736">
            <v>0</v>
          </cell>
          <cell r="W4736">
            <v>0</v>
          </cell>
        </row>
        <row r="4737">
          <cell r="A4737" t="str">
            <v>450340</v>
          </cell>
          <cell r="B4737" t="str">
            <v>1254</v>
          </cell>
          <cell r="C4737" t="str">
            <v>12</v>
          </cell>
          <cell r="D4737" t="str">
            <v>17</v>
          </cell>
          <cell r="E4737">
            <v>26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640</v>
          </cell>
          <cell r="Q4737">
            <v>2024</v>
          </cell>
          <cell r="R4737">
            <v>1013</v>
          </cell>
          <cell r="S4737">
            <v>0</v>
          </cell>
          <cell r="T4737">
            <v>0</v>
          </cell>
          <cell r="U4737">
            <v>1</v>
          </cell>
          <cell r="V4737">
            <v>0</v>
          </cell>
          <cell r="W4737">
            <v>0</v>
          </cell>
        </row>
        <row r="4738">
          <cell r="A4738" t="str">
            <v>450340</v>
          </cell>
          <cell r="B4738" t="str">
            <v>1254</v>
          </cell>
          <cell r="C4738" t="str">
            <v>12</v>
          </cell>
          <cell r="D4738" t="str">
            <v>17</v>
          </cell>
          <cell r="E4738">
            <v>31</v>
          </cell>
          <cell r="G4738">
            <v>0</v>
          </cell>
          <cell r="H4738">
            <v>0</v>
          </cell>
          <cell r="I4738">
            <v>0</v>
          </cell>
          <cell r="J4738">
            <v>640</v>
          </cell>
          <cell r="K4738">
            <v>640</v>
          </cell>
          <cell r="L4738">
            <v>800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938</v>
          </cell>
          <cell r="R4738">
            <v>150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</row>
        <row r="4739">
          <cell r="A4739" t="str">
            <v>450340</v>
          </cell>
          <cell r="B4739" t="str">
            <v>1254</v>
          </cell>
          <cell r="C4739" t="str">
            <v>12</v>
          </cell>
          <cell r="D4739" t="str">
            <v>17</v>
          </cell>
          <cell r="E4739">
            <v>36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</row>
        <row r="4740">
          <cell r="A4740" t="str">
            <v>450340</v>
          </cell>
          <cell r="B4740" t="str">
            <v>1254</v>
          </cell>
          <cell r="C4740" t="str">
            <v>12</v>
          </cell>
          <cell r="D4740" t="str">
            <v>17</v>
          </cell>
          <cell r="E4740">
            <v>41</v>
          </cell>
          <cell r="G4740">
            <v>640</v>
          </cell>
          <cell r="H4740">
            <v>1578</v>
          </cell>
          <cell r="I4740">
            <v>951</v>
          </cell>
          <cell r="J4740">
            <v>0</v>
          </cell>
          <cell r="K4740">
            <v>446</v>
          </cell>
          <cell r="L4740">
            <v>446</v>
          </cell>
          <cell r="M4740">
            <v>640</v>
          </cell>
          <cell r="N4740">
            <v>2024</v>
          </cell>
          <cell r="O4740">
            <v>1397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</row>
        <row r="4741">
          <cell r="A4741" t="str">
            <v>450340</v>
          </cell>
          <cell r="B4741" t="str">
            <v>1254</v>
          </cell>
          <cell r="C4741" t="str">
            <v>12</v>
          </cell>
          <cell r="D4741" t="str">
            <v>17</v>
          </cell>
          <cell r="E4741">
            <v>46</v>
          </cell>
          <cell r="G4741">
            <v>0</v>
          </cell>
          <cell r="H4741">
            <v>0</v>
          </cell>
          <cell r="I4741">
            <v>0</v>
          </cell>
          <cell r="J4741">
            <v>640</v>
          </cell>
          <cell r="K4741">
            <v>2024</v>
          </cell>
          <cell r="L4741">
            <v>1397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</row>
        <row r="4742">
          <cell r="A4742" t="str">
            <v>450340</v>
          </cell>
          <cell r="B4742" t="str">
            <v>1254</v>
          </cell>
          <cell r="C4742" t="str">
            <v>12</v>
          </cell>
          <cell r="D4742" t="str">
            <v>54</v>
          </cell>
          <cell r="E4742">
            <v>1</v>
          </cell>
          <cell r="G4742">
            <v>33696340</v>
          </cell>
          <cell r="H4742">
            <v>0</v>
          </cell>
          <cell r="I4742">
            <v>0</v>
          </cell>
          <cell r="J4742">
            <v>0</v>
          </cell>
          <cell r="K4742">
            <v>33696340</v>
          </cell>
          <cell r="L4742">
            <v>33696340</v>
          </cell>
          <cell r="M4742">
            <v>0</v>
          </cell>
          <cell r="N4742">
            <v>33696340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</row>
        <row r="4743">
          <cell r="A4743" t="str">
            <v>450340</v>
          </cell>
          <cell r="B4743" t="str">
            <v>1254</v>
          </cell>
          <cell r="C4743" t="str">
            <v>12</v>
          </cell>
          <cell r="D4743" t="str">
            <v>54</v>
          </cell>
          <cell r="E4743">
            <v>2</v>
          </cell>
          <cell r="G4743">
            <v>35627958</v>
          </cell>
          <cell r="H4743">
            <v>0</v>
          </cell>
          <cell r="I4743">
            <v>0</v>
          </cell>
          <cell r="J4743">
            <v>0</v>
          </cell>
          <cell r="K4743">
            <v>35627958</v>
          </cell>
          <cell r="L4743">
            <v>35627958</v>
          </cell>
          <cell r="M4743">
            <v>0</v>
          </cell>
          <cell r="N4743">
            <v>35627958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</row>
        <row r="4744">
          <cell r="A4744" t="str">
            <v>450340</v>
          </cell>
          <cell r="B4744" t="str">
            <v>1254</v>
          </cell>
          <cell r="C4744" t="str">
            <v>12</v>
          </cell>
          <cell r="D4744" t="str">
            <v>54</v>
          </cell>
          <cell r="E4744">
            <v>3</v>
          </cell>
          <cell r="G4744">
            <v>3982800</v>
          </cell>
          <cell r="H4744">
            <v>0</v>
          </cell>
          <cell r="I4744">
            <v>0</v>
          </cell>
          <cell r="J4744">
            <v>0</v>
          </cell>
          <cell r="K4744">
            <v>3982800</v>
          </cell>
          <cell r="L4744">
            <v>3982800</v>
          </cell>
          <cell r="M4744">
            <v>0</v>
          </cell>
          <cell r="N4744">
            <v>3982800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</row>
        <row r="4745">
          <cell r="A4745" t="str">
            <v>450340</v>
          </cell>
          <cell r="B4745" t="str">
            <v>1254</v>
          </cell>
          <cell r="C4745" t="str">
            <v>12</v>
          </cell>
          <cell r="D4745" t="str">
            <v>54</v>
          </cell>
          <cell r="E4745">
            <v>4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</row>
        <row r="4746">
          <cell r="A4746" t="str">
            <v>450340</v>
          </cell>
          <cell r="B4746" t="str">
            <v>1254</v>
          </cell>
          <cell r="C4746" t="str">
            <v>12</v>
          </cell>
          <cell r="D4746" t="str">
            <v>54</v>
          </cell>
          <cell r="E4746">
            <v>5</v>
          </cell>
          <cell r="G4746">
            <v>372400</v>
          </cell>
          <cell r="H4746">
            <v>0</v>
          </cell>
          <cell r="I4746">
            <v>0</v>
          </cell>
          <cell r="J4746">
            <v>0</v>
          </cell>
          <cell r="K4746">
            <v>372400</v>
          </cell>
          <cell r="L4746">
            <v>372400</v>
          </cell>
          <cell r="M4746">
            <v>0</v>
          </cell>
          <cell r="N4746">
            <v>372400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</row>
        <row r="4747">
          <cell r="A4747" t="str">
            <v>450340</v>
          </cell>
          <cell r="B4747" t="str">
            <v>1254</v>
          </cell>
          <cell r="C4747" t="str">
            <v>12</v>
          </cell>
          <cell r="D4747" t="str">
            <v>54</v>
          </cell>
          <cell r="E4747">
            <v>6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</row>
        <row r="4748">
          <cell r="A4748" t="str">
            <v>450340</v>
          </cell>
          <cell r="B4748" t="str">
            <v>1254</v>
          </cell>
          <cell r="C4748" t="str">
            <v>12</v>
          </cell>
          <cell r="D4748" t="str">
            <v>54</v>
          </cell>
          <cell r="E4748">
            <v>7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</row>
        <row r="4749">
          <cell r="A4749" t="str">
            <v>450340</v>
          </cell>
          <cell r="B4749" t="str">
            <v>1254</v>
          </cell>
          <cell r="C4749" t="str">
            <v>12</v>
          </cell>
          <cell r="D4749" t="str">
            <v>54</v>
          </cell>
          <cell r="E4749">
            <v>8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</row>
        <row r="4750">
          <cell r="A4750" t="str">
            <v>450340</v>
          </cell>
          <cell r="B4750" t="str">
            <v>1254</v>
          </cell>
          <cell r="C4750" t="str">
            <v>12</v>
          </cell>
          <cell r="D4750" t="str">
            <v>54</v>
          </cell>
          <cell r="E4750">
            <v>9</v>
          </cell>
          <cell r="G4750">
            <v>87364140</v>
          </cell>
          <cell r="H4750">
            <v>0</v>
          </cell>
          <cell r="I4750">
            <v>21841035</v>
          </cell>
          <cell r="J4750">
            <v>0</v>
          </cell>
          <cell r="K4750">
            <v>65523105</v>
          </cell>
          <cell r="L4750">
            <v>87364140</v>
          </cell>
          <cell r="M4750">
            <v>21841035</v>
          </cell>
          <cell r="N4750">
            <v>65523105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</row>
        <row r="4751">
          <cell r="A4751" t="str">
            <v>450340</v>
          </cell>
          <cell r="B4751" t="str">
            <v>1254</v>
          </cell>
          <cell r="C4751" t="str">
            <v>12</v>
          </cell>
          <cell r="D4751" t="str">
            <v>54</v>
          </cell>
          <cell r="E4751">
            <v>10</v>
          </cell>
          <cell r="G4751">
            <v>22264469</v>
          </cell>
          <cell r="H4751">
            <v>0</v>
          </cell>
          <cell r="I4751">
            <v>0</v>
          </cell>
          <cell r="J4751">
            <v>0</v>
          </cell>
          <cell r="K4751">
            <v>22264469</v>
          </cell>
          <cell r="L4751">
            <v>22264469</v>
          </cell>
          <cell r="M4751">
            <v>0</v>
          </cell>
          <cell r="N4751">
            <v>22264469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</row>
        <row r="4752">
          <cell r="A4752" t="str">
            <v>450340</v>
          </cell>
          <cell r="B4752" t="str">
            <v>1254</v>
          </cell>
          <cell r="C4752" t="str">
            <v>12</v>
          </cell>
          <cell r="D4752" t="str">
            <v>54</v>
          </cell>
          <cell r="E4752">
            <v>11</v>
          </cell>
          <cell r="G4752">
            <v>30916820</v>
          </cell>
          <cell r="H4752">
            <v>0</v>
          </cell>
          <cell r="I4752">
            <v>11946259</v>
          </cell>
          <cell r="J4752">
            <v>0</v>
          </cell>
          <cell r="K4752">
            <v>18970561</v>
          </cell>
          <cell r="L4752">
            <v>30916820</v>
          </cell>
          <cell r="M4752">
            <v>11946259</v>
          </cell>
          <cell r="N4752">
            <v>18970561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</row>
        <row r="4753">
          <cell r="A4753" t="str">
            <v>450340</v>
          </cell>
          <cell r="B4753" t="str">
            <v>1254</v>
          </cell>
          <cell r="C4753" t="str">
            <v>12</v>
          </cell>
          <cell r="D4753" t="str">
            <v>54</v>
          </cell>
          <cell r="E4753">
            <v>12</v>
          </cell>
          <cell r="G4753">
            <v>164850000</v>
          </cell>
          <cell r="H4753">
            <v>0</v>
          </cell>
          <cell r="I4753">
            <v>49817670</v>
          </cell>
          <cell r="J4753">
            <v>0</v>
          </cell>
          <cell r="K4753">
            <v>115032330</v>
          </cell>
          <cell r="L4753">
            <v>164850000</v>
          </cell>
          <cell r="M4753">
            <v>49817670</v>
          </cell>
          <cell r="N4753">
            <v>115032330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</row>
        <row r="4754">
          <cell r="A4754" t="str">
            <v>450340</v>
          </cell>
          <cell r="B4754" t="str">
            <v>1254</v>
          </cell>
          <cell r="C4754" t="str">
            <v>12</v>
          </cell>
          <cell r="D4754" t="str">
            <v>54</v>
          </cell>
          <cell r="E4754">
            <v>13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</row>
        <row r="4755">
          <cell r="A4755" t="str">
            <v>450340</v>
          </cell>
          <cell r="B4755" t="str">
            <v>1254</v>
          </cell>
          <cell r="C4755" t="str">
            <v>12</v>
          </cell>
          <cell r="D4755" t="str">
            <v>54</v>
          </cell>
          <cell r="E4755">
            <v>14</v>
          </cell>
          <cell r="G4755">
            <v>18130000</v>
          </cell>
          <cell r="H4755">
            <v>0</v>
          </cell>
          <cell r="I4755">
            <v>2719500</v>
          </cell>
          <cell r="J4755">
            <v>0</v>
          </cell>
          <cell r="K4755">
            <v>15410500</v>
          </cell>
          <cell r="L4755">
            <v>18130000</v>
          </cell>
          <cell r="M4755">
            <v>2719500</v>
          </cell>
          <cell r="N4755">
            <v>15410500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</row>
        <row r="4756">
          <cell r="A4756" t="str">
            <v>450340</v>
          </cell>
          <cell r="B4756" t="str">
            <v>1254</v>
          </cell>
          <cell r="C4756" t="str">
            <v>12</v>
          </cell>
          <cell r="D4756" t="str">
            <v>54</v>
          </cell>
          <cell r="E4756">
            <v>15</v>
          </cell>
          <cell r="G4756">
            <v>110843000</v>
          </cell>
          <cell r="H4756">
            <v>0</v>
          </cell>
          <cell r="I4756">
            <v>110843000</v>
          </cell>
          <cell r="J4756">
            <v>0</v>
          </cell>
          <cell r="K4756">
            <v>0</v>
          </cell>
          <cell r="L4756">
            <v>110843000</v>
          </cell>
          <cell r="M4756">
            <v>110843000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</row>
        <row r="4757">
          <cell r="A4757" t="str">
            <v>450340</v>
          </cell>
          <cell r="B4757" t="str">
            <v>1254</v>
          </cell>
          <cell r="C4757" t="str">
            <v>12</v>
          </cell>
          <cell r="D4757" t="str">
            <v>54</v>
          </cell>
          <cell r="E4757">
            <v>16</v>
          </cell>
          <cell r="G4757">
            <v>1261811200</v>
          </cell>
          <cell r="H4757">
            <v>0</v>
          </cell>
          <cell r="I4757">
            <v>1261811200</v>
          </cell>
          <cell r="J4757">
            <v>0</v>
          </cell>
          <cell r="K4757">
            <v>0</v>
          </cell>
          <cell r="L4757">
            <v>1261811200</v>
          </cell>
          <cell r="M4757">
            <v>1261811200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</row>
        <row r="4758">
          <cell r="A4758" t="str">
            <v>450340</v>
          </cell>
          <cell r="B4758" t="str">
            <v>1254</v>
          </cell>
          <cell r="C4758" t="str">
            <v>12</v>
          </cell>
          <cell r="D4758" t="str">
            <v>54</v>
          </cell>
          <cell r="E4758">
            <v>17</v>
          </cell>
          <cell r="G4758">
            <v>31830400</v>
          </cell>
          <cell r="H4758">
            <v>0</v>
          </cell>
          <cell r="I4758">
            <v>31830400</v>
          </cell>
          <cell r="J4758">
            <v>0</v>
          </cell>
          <cell r="K4758">
            <v>0</v>
          </cell>
          <cell r="L4758">
            <v>31830400</v>
          </cell>
          <cell r="M4758">
            <v>31830400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</row>
        <row r="4759">
          <cell r="A4759" t="str">
            <v>450340</v>
          </cell>
          <cell r="B4759" t="str">
            <v>1254</v>
          </cell>
          <cell r="C4759" t="str">
            <v>12</v>
          </cell>
          <cell r="D4759" t="str">
            <v>54</v>
          </cell>
          <cell r="E4759">
            <v>18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</row>
        <row r="4760">
          <cell r="A4760" t="str">
            <v>450340</v>
          </cell>
          <cell r="B4760" t="str">
            <v>1254</v>
          </cell>
          <cell r="C4760" t="str">
            <v>12</v>
          </cell>
          <cell r="D4760" t="str">
            <v>54</v>
          </cell>
          <cell r="E4760">
            <v>19</v>
          </cell>
          <cell r="G4760">
            <v>134586000</v>
          </cell>
          <cell r="H4760">
            <v>0</v>
          </cell>
          <cell r="I4760">
            <v>134586000</v>
          </cell>
          <cell r="J4760">
            <v>0</v>
          </cell>
          <cell r="K4760">
            <v>0</v>
          </cell>
          <cell r="L4760">
            <v>134586000</v>
          </cell>
          <cell r="M4760">
            <v>134586000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</row>
        <row r="4761">
          <cell r="A4761" t="str">
            <v>450340</v>
          </cell>
          <cell r="B4761" t="str">
            <v>1254</v>
          </cell>
          <cell r="C4761" t="str">
            <v>12</v>
          </cell>
          <cell r="D4761" t="str">
            <v>54</v>
          </cell>
          <cell r="E4761">
            <v>20</v>
          </cell>
          <cell r="G4761">
            <v>29759940</v>
          </cell>
          <cell r="H4761">
            <v>0</v>
          </cell>
          <cell r="I4761">
            <v>29759940</v>
          </cell>
          <cell r="J4761">
            <v>0</v>
          </cell>
          <cell r="K4761">
            <v>0</v>
          </cell>
          <cell r="L4761">
            <v>29759940</v>
          </cell>
          <cell r="M4761">
            <v>29759940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</row>
        <row r="4762">
          <cell r="A4762" t="str">
            <v>450340</v>
          </cell>
          <cell r="B4762" t="str">
            <v>1254</v>
          </cell>
          <cell r="C4762" t="str">
            <v>12</v>
          </cell>
          <cell r="D4762" t="str">
            <v>54</v>
          </cell>
          <cell r="E4762">
            <v>21</v>
          </cell>
          <cell r="G4762">
            <v>39495000</v>
          </cell>
          <cell r="H4762">
            <v>0</v>
          </cell>
          <cell r="I4762">
            <v>39495000</v>
          </cell>
          <cell r="J4762">
            <v>0</v>
          </cell>
          <cell r="K4762">
            <v>0</v>
          </cell>
          <cell r="L4762">
            <v>39495000</v>
          </cell>
          <cell r="M4762">
            <v>39495000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</row>
        <row r="4763">
          <cell r="A4763" t="str">
            <v>450340</v>
          </cell>
          <cell r="B4763" t="str">
            <v>1254</v>
          </cell>
          <cell r="C4763" t="str">
            <v>12</v>
          </cell>
          <cell r="D4763" t="str">
            <v>54</v>
          </cell>
          <cell r="E4763">
            <v>22</v>
          </cell>
          <cell r="G4763">
            <v>59495000</v>
          </cell>
          <cell r="H4763">
            <v>0</v>
          </cell>
          <cell r="I4763">
            <v>59495000</v>
          </cell>
          <cell r="J4763">
            <v>0</v>
          </cell>
          <cell r="K4763">
            <v>0</v>
          </cell>
          <cell r="L4763">
            <v>59495000</v>
          </cell>
          <cell r="M4763">
            <v>59495000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</row>
        <row r="4764">
          <cell r="A4764" t="str">
            <v>450340</v>
          </cell>
          <cell r="B4764" t="str">
            <v>1254</v>
          </cell>
          <cell r="C4764" t="str">
            <v>12</v>
          </cell>
          <cell r="D4764" t="str">
            <v>54</v>
          </cell>
          <cell r="E4764">
            <v>23</v>
          </cell>
          <cell r="G4764">
            <v>20516936</v>
          </cell>
          <cell r="H4764">
            <v>0</v>
          </cell>
          <cell r="I4764">
            <v>0</v>
          </cell>
          <cell r="J4764">
            <v>0</v>
          </cell>
          <cell r="K4764">
            <v>20516936</v>
          </cell>
          <cell r="L4764">
            <v>20516936</v>
          </cell>
          <cell r="M4764">
            <v>0</v>
          </cell>
          <cell r="N4764">
            <v>20516936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</row>
        <row r="4765">
          <cell r="A4765" t="str">
            <v>450340</v>
          </cell>
          <cell r="B4765" t="str">
            <v>1254</v>
          </cell>
          <cell r="C4765" t="str">
            <v>12</v>
          </cell>
          <cell r="D4765" t="str">
            <v>54</v>
          </cell>
          <cell r="E4765">
            <v>24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</row>
        <row r="4766">
          <cell r="A4766" t="str">
            <v>450340</v>
          </cell>
          <cell r="B4766" t="str">
            <v>1254</v>
          </cell>
          <cell r="C4766" t="str">
            <v>12</v>
          </cell>
          <cell r="D4766" t="str">
            <v>54</v>
          </cell>
          <cell r="E4766">
            <v>25</v>
          </cell>
          <cell r="G4766">
            <v>2085542403</v>
          </cell>
          <cell r="H4766">
            <v>0</v>
          </cell>
          <cell r="I4766">
            <v>1754145004</v>
          </cell>
          <cell r="J4766">
            <v>0</v>
          </cell>
          <cell r="K4766">
            <v>331397399</v>
          </cell>
          <cell r="L4766">
            <v>2085542403</v>
          </cell>
          <cell r="M4766">
            <v>1754145004</v>
          </cell>
          <cell r="N4766">
            <v>331397399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</row>
        <row r="4767">
          <cell r="A4767" t="str">
            <v>450340</v>
          </cell>
          <cell r="B4767" t="str">
            <v>1254</v>
          </cell>
          <cell r="C4767" t="str">
            <v>12</v>
          </cell>
          <cell r="D4767" t="str">
            <v>54</v>
          </cell>
          <cell r="E4767">
            <v>26</v>
          </cell>
          <cell r="G4767">
            <v>5335200</v>
          </cell>
          <cell r="H4767">
            <v>0</v>
          </cell>
          <cell r="I4767">
            <v>5335200</v>
          </cell>
          <cell r="J4767">
            <v>0</v>
          </cell>
          <cell r="K4767">
            <v>0</v>
          </cell>
          <cell r="L4767">
            <v>5335200</v>
          </cell>
          <cell r="M4767">
            <v>5335200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</row>
        <row r="4768">
          <cell r="A4768" t="str">
            <v>450340</v>
          </cell>
          <cell r="B4768" t="str">
            <v>1254</v>
          </cell>
          <cell r="C4768" t="str">
            <v>12</v>
          </cell>
          <cell r="D4768" t="str">
            <v>54</v>
          </cell>
          <cell r="E4768">
            <v>27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</row>
        <row r="4769">
          <cell r="A4769" t="str">
            <v>450340</v>
          </cell>
          <cell r="B4769" t="str">
            <v>1254</v>
          </cell>
          <cell r="C4769" t="str">
            <v>12</v>
          </cell>
          <cell r="D4769" t="str">
            <v>54</v>
          </cell>
          <cell r="E4769">
            <v>28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</row>
        <row r="4770">
          <cell r="A4770" t="str">
            <v>450340</v>
          </cell>
          <cell r="B4770" t="str">
            <v>1254</v>
          </cell>
          <cell r="C4770" t="str">
            <v>12</v>
          </cell>
          <cell r="D4770" t="str">
            <v>54</v>
          </cell>
          <cell r="E4770">
            <v>29</v>
          </cell>
          <cell r="G4770">
            <v>5335200</v>
          </cell>
          <cell r="H4770">
            <v>0</v>
          </cell>
          <cell r="I4770">
            <v>5335200</v>
          </cell>
          <cell r="J4770">
            <v>0</v>
          </cell>
          <cell r="K4770">
            <v>0</v>
          </cell>
          <cell r="L4770">
            <v>5335200</v>
          </cell>
          <cell r="M4770">
            <v>5335200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</row>
        <row r="4771">
          <cell r="A4771" t="str">
            <v>450340</v>
          </cell>
          <cell r="B4771" t="str">
            <v>1254</v>
          </cell>
          <cell r="C4771" t="str">
            <v>12</v>
          </cell>
          <cell r="D4771" t="str">
            <v>54</v>
          </cell>
          <cell r="E4771">
            <v>30</v>
          </cell>
          <cell r="G4771">
            <v>68049604</v>
          </cell>
          <cell r="H4771">
            <v>0</v>
          </cell>
          <cell r="I4771">
            <v>68049604</v>
          </cell>
          <cell r="J4771">
            <v>0</v>
          </cell>
          <cell r="K4771">
            <v>0</v>
          </cell>
          <cell r="L4771">
            <v>68049604</v>
          </cell>
          <cell r="M4771">
            <v>68049604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</row>
        <row r="4772">
          <cell r="A4772" t="str">
            <v>450340</v>
          </cell>
          <cell r="B4772" t="str">
            <v>1254</v>
          </cell>
          <cell r="C4772" t="str">
            <v>12</v>
          </cell>
          <cell r="D4772" t="str">
            <v>54</v>
          </cell>
          <cell r="E4772">
            <v>31</v>
          </cell>
          <cell r="G4772">
            <v>26268733</v>
          </cell>
          <cell r="H4772">
            <v>0</v>
          </cell>
          <cell r="I4772">
            <v>26268733</v>
          </cell>
          <cell r="J4772">
            <v>0</v>
          </cell>
          <cell r="K4772">
            <v>0</v>
          </cell>
          <cell r="L4772">
            <v>26268733</v>
          </cell>
          <cell r="M4772">
            <v>26268733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</row>
        <row r="4773">
          <cell r="A4773" t="str">
            <v>450340</v>
          </cell>
          <cell r="B4773" t="str">
            <v>1254</v>
          </cell>
          <cell r="C4773" t="str">
            <v>12</v>
          </cell>
          <cell r="D4773" t="str">
            <v>54</v>
          </cell>
          <cell r="E4773">
            <v>32</v>
          </cell>
          <cell r="G4773">
            <v>789600</v>
          </cell>
          <cell r="H4773">
            <v>0</v>
          </cell>
          <cell r="I4773">
            <v>789600</v>
          </cell>
          <cell r="J4773">
            <v>0</v>
          </cell>
          <cell r="K4773">
            <v>0</v>
          </cell>
          <cell r="L4773">
            <v>789600</v>
          </cell>
          <cell r="M4773">
            <v>789600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</row>
        <row r="4774">
          <cell r="A4774" t="str">
            <v>450340</v>
          </cell>
          <cell r="B4774" t="str">
            <v>1254</v>
          </cell>
          <cell r="C4774" t="str">
            <v>12</v>
          </cell>
          <cell r="D4774" t="str">
            <v>54</v>
          </cell>
          <cell r="E4774">
            <v>33</v>
          </cell>
          <cell r="G4774">
            <v>95107937</v>
          </cell>
          <cell r="H4774">
            <v>0</v>
          </cell>
          <cell r="I4774">
            <v>95107937</v>
          </cell>
          <cell r="J4774">
            <v>0</v>
          </cell>
          <cell r="K4774">
            <v>0</v>
          </cell>
          <cell r="L4774">
            <v>95107937</v>
          </cell>
          <cell r="M4774">
            <v>95107937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</row>
        <row r="4775">
          <cell r="A4775" t="str">
            <v>450340</v>
          </cell>
          <cell r="B4775" t="str">
            <v>1254</v>
          </cell>
          <cell r="C4775" t="str">
            <v>12</v>
          </cell>
          <cell r="D4775" t="str">
            <v>54</v>
          </cell>
          <cell r="E4775">
            <v>34</v>
          </cell>
          <cell r="G4775">
            <v>246436527</v>
          </cell>
          <cell r="H4775">
            <v>0</v>
          </cell>
          <cell r="I4775">
            <v>0</v>
          </cell>
          <cell r="J4775">
            <v>0</v>
          </cell>
          <cell r="K4775">
            <v>246436527</v>
          </cell>
          <cell r="L4775">
            <v>246436527</v>
          </cell>
          <cell r="M4775">
            <v>0</v>
          </cell>
          <cell r="N4775">
            <v>246436527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</row>
        <row r="4776">
          <cell r="A4776" t="str">
            <v>450340</v>
          </cell>
          <cell r="B4776" t="str">
            <v>1254</v>
          </cell>
          <cell r="C4776" t="str">
            <v>12</v>
          </cell>
          <cell r="D4776" t="str">
            <v>54</v>
          </cell>
          <cell r="E4776">
            <v>35</v>
          </cell>
          <cell r="G4776">
            <v>1035000</v>
          </cell>
          <cell r="H4776">
            <v>0</v>
          </cell>
          <cell r="I4776">
            <v>0</v>
          </cell>
          <cell r="J4776">
            <v>0</v>
          </cell>
          <cell r="K4776">
            <v>1035000</v>
          </cell>
          <cell r="L4776">
            <v>1035000</v>
          </cell>
          <cell r="M4776">
            <v>0</v>
          </cell>
          <cell r="N4776">
            <v>1035000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</row>
        <row r="4777">
          <cell r="A4777" t="str">
            <v>450340</v>
          </cell>
          <cell r="B4777" t="str">
            <v>1254</v>
          </cell>
          <cell r="C4777" t="str">
            <v>12</v>
          </cell>
          <cell r="D4777" t="str">
            <v>54</v>
          </cell>
          <cell r="E4777">
            <v>36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</row>
        <row r="4778">
          <cell r="A4778" t="str">
            <v>450340</v>
          </cell>
          <cell r="B4778" t="str">
            <v>1254</v>
          </cell>
          <cell r="C4778" t="str">
            <v>12</v>
          </cell>
          <cell r="D4778" t="str">
            <v>54</v>
          </cell>
          <cell r="E4778">
            <v>37</v>
          </cell>
          <cell r="G4778">
            <v>2433457067</v>
          </cell>
          <cell r="H4778">
            <v>0</v>
          </cell>
          <cell r="I4778">
            <v>1854588141</v>
          </cell>
          <cell r="J4778">
            <v>0</v>
          </cell>
          <cell r="K4778">
            <v>578868926</v>
          </cell>
          <cell r="L4778">
            <v>2433457067</v>
          </cell>
          <cell r="M4778">
            <v>1854588141</v>
          </cell>
          <cell r="N4778">
            <v>578868926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</row>
        <row r="4779">
          <cell r="A4779" t="str">
            <v>450340</v>
          </cell>
          <cell r="B4779" t="str">
            <v>1254</v>
          </cell>
          <cell r="C4779" t="str">
            <v>12</v>
          </cell>
          <cell r="D4779" t="str">
            <v>54</v>
          </cell>
          <cell r="E4779">
            <v>38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</row>
        <row r="4780">
          <cell r="A4780" t="str">
            <v>450340</v>
          </cell>
          <cell r="B4780" t="str">
            <v>1254</v>
          </cell>
          <cell r="C4780" t="str">
            <v>12</v>
          </cell>
          <cell r="D4780" t="str">
            <v>25</v>
          </cell>
          <cell r="E4780">
            <v>1</v>
          </cell>
          <cell r="G4780">
            <v>0</v>
          </cell>
          <cell r="H4780">
            <v>0</v>
          </cell>
          <cell r="I4780">
            <v>0</v>
          </cell>
          <cell r="J4780">
            <v>339000</v>
          </cell>
          <cell r="K4780">
            <v>386500</v>
          </cell>
          <cell r="L4780">
            <v>392031</v>
          </cell>
          <cell r="M4780">
            <v>85000</v>
          </cell>
          <cell r="N4780">
            <v>85000</v>
          </cell>
          <cell r="O4780">
            <v>78233</v>
          </cell>
          <cell r="P4780">
            <v>3500</v>
          </cell>
          <cell r="Q4780">
            <v>3408</v>
          </cell>
          <cell r="R4780">
            <v>2773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</row>
        <row r="4781">
          <cell r="A4781" t="str">
            <v>450340</v>
          </cell>
          <cell r="B4781" t="str">
            <v>1254</v>
          </cell>
          <cell r="C4781" t="str">
            <v>12</v>
          </cell>
          <cell r="D4781" t="str">
            <v>25</v>
          </cell>
          <cell r="E4781">
            <v>6</v>
          </cell>
          <cell r="G4781">
            <v>0</v>
          </cell>
          <cell r="H4781">
            <v>0</v>
          </cell>
          <cell r="I4781">
            <v>20</v>
          </cell>
          <cell r="J4781">
            <v>7425</v>
          </cell>
          <cell r="K4781">
            <v>3555</v>
          </cell>
          <cell r="L4781">
            <v>11312</v>
          </cell>
          <cell r="M4781">
            <v>0</v>
          </cell>
          <cell r="N4781">
            <v>0</v>
          </cell>
          <cell r="O4781">
            <v>0</v>
          </cell>
          <cell r="P4781">
            <v>434925</v>
          </cell>
          <cell r="Q4781">
            <v>478463</v>
          </cell>
          <cell r="R4781">
            <v>484369</v>
          </cell>
          <cell r="S4781">
            <v>0</v>
          </cell>
          <cell r="T4781">
            <v>0</v>
          </cell>
          <cell r="U4781">
            <v>30261</v>
          </cell>
          <cell r="V4781">
            <v>0</v>
          </cell>
          <cell r="W4781">
            <v>0</v>
          </cell>
        </row>
        <row r="4782">
          <cell r="A4782" t="str">
            <v>450340</v>
          </cell>
          <cell r="B4782" t="str">
            <v>1254</v>
          </cell>
          <cell r="C4782" t="str">
            <v>12</v>
          </cell>
          <cell r="D4782" t="str">
            <v>25</v>
          </cell>
          <cell r="E4782">
            <v>11</v>
          </cell>
          <cell r="G4782">
            <v>54876</v>
          </cell>
          <cell r="H4782">
            <v>114776</v>
          </cell>
          <cell r="I4782">
            <v>115060</v>
          </cell>
          <cell r="J4782">
            <v>0</v>
          </cell>
          <cell r="K4782">
            <v>0</v>
          </cell>
          <cell r="L4782">
            <v>0</v>
          </cell>
          <cell r="M4782">
            <v>53880</v>
          </cell>
          <cell r="N4782">
            <v>113780</v>
          </cell>
          <cell r="O4782">
            <v>114074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</row>
        <row r="4783">
          <cell r="A4783" t="str">
            <v>450340</v>
          </cell>
          <cell r="B4783" t="str">
            <v>1254</v>
          </cell>
          <cell r="C4783" t="str">
            <v>12</v>
          </cell>
          <cell r="D4783" t="str">
            <v>25</v>
          </cell>
          <cell r="E4783">
            <v>16</v>
          </cell>
          <cell r="G4783">
            <v>0</v>
          </cell>
          <cell r="H4783">
            <v>0</v>
          </cell>
          <cell r="I4783">
            <v>0</v>
          </cell>
          <cell r="J4783">
            <v>996</v>
          </cell>
          <cell r="K4783">
            <v>996</v>
          </cell>
          <cell r="L4783">
            <v>986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</row>
        <row r="4784">
          <cell r="A4784" t="str">
            <v>450340</v>
          </cell>
          <cell r="B4784" t="str">
            <v>1254</v>
          </cell>
          <cell r="C4784" t="str">
            <v>12</v>
          </cell>
          <cell r="D4784" t="str">
            <v>25</v>
          </cell>
          <cell r="E4784">
            <v>21</v>
          </cell>
          <cell r="G4784">
            <v>24232</v>
          </cell>
          <cell r="H4784">
            <v>24232</v>
          </cell>
          <cell r="I4784">
            <v>11592</v>
          </cell>
          <cell r="J4784">
            <v>0</v>
          </cell>
          <cell r="K4784">
            <v>0</v>
          </cell>
          <cell r="L4784">
            <v>0</v>
          </cell>
          <cell r="M4784">
            <v>79108</v>
          </cell>
          <cell r="N4784">
            <v>139008</v>
          </cell>
          <cell r="O4784">
            <v>126652</v>
          </cell>
          <cell r="P4784">
            <v>249072</v>
          </cell>
          <cell r="Q4784">
            <v>237618</v>
          </cell>
          <cell r="R4784">
            <v>280663</v>
          </cell>
          <cell r="S4784">
            <v>0</v>
          </cell>
          <cell r="T4784">
            <v>0</v>
          </cell>
          <cell r="U4784">
            <v>234332</v>
          </cell>
          <cell r="V4784">
            <v>0</v>
          </cell>
          <cell r="W4784">
            <v>0</v>
          </cell>
        </row>
        <row r="4785">
          <cell r="A4785" t="str">
            <v>450340</v>
          </cell>
          <cell r="B4785" t="str">
            <v>1254</v>
          </cell>
          <cell r="C4785" t="str">
            <v>12</v>
          </cell>
          <cell r="D4785" t="str">
            <v>25</v>
          </cell>
          <cell r="E4785">
            <v>26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</row>
        <row r="4786">
          <cell r="A4786" t="str">
            <v>450340</v>
          </cell>
          <cell r="B4786" t="str">
            <v>1254</v>
          </cell>
          <cell r="C4786" t="str">
            <v>12</v>
          </cell>
          <cell r="D4786" t="str">
            <v>25</v>
          </cell>
          <cell r="E4786">
            <v>31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234332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</row>
        <row r="4787">
          <cell r="A4787" t="str">
            <v>450340</v>
          </cell>
          <cell r="B4787" t="str">
            <v>1254</v>
          </cell>
          <cell r="C4787" t="str">
            <v>12</v>
          </cell>
          <cell r="D4787" t="str">
            <v>25</v>
          </cell>
          <cell r="E4787">
            <v>36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234332</v>
          </cell>
          <cell r="M4787">
            <v>0</v>
          </cell>
          <cell r="N4787">
            <v>0</v>
          </cell>
          <cell r="O4787">
            <v>83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</row>
        <row r="4788">
          <cell r="A4788" t="str">
            <v>450340</v>
          </cell>
          <cell r="B4788" t="str">
            <v>1254</v>
          </cell>
          <cell r="C4788" t="str">
            <v>12</v>
          </cell>
          <cell r="D4788" t="str">
            <v>35</v>
          </cell>
          <cell r="E4788">
            <v>1</v>
          </cell>
          <cell r="G4788">
            <v>350459</v>
          </cell>
          <cell r="H4788">
            <v>52780</v>
          </cell>
          <cell r="I4788">
            <v>0</v>
          </cell>
          <cell r="J4788">
            <v>0</v>
          </cell>
          <cell r="K4788">
            <v>403239</v>
          </cell>
          <cell r="L4788">
            <v>28717</v>
          </cell>
          <cell r="M4788">
            <v>79</v>
          </cell>
          <cell r="N4788">
            <v>0</v>
          </cell>
          <cell r="O4788">
            <v>0</v>
          </cell>
          <cell r="P4788">
            <v>28796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</row>
        <row r="4789">
          <cell r="A4789" t="str">
            <v>450340</v>
          </cell>
          <cell r="B4789" t="str">
            <v>1254</v>
          </cell>
          <cell r="C4789" t="str">
            <v>12</v>
          </cell>
          <cell r="D4789" t="str">
            <v>35</v>
          </cell>
          <cell r="E4789">
            <v>4</v>
          </cell>
          <cell r="G4789">
            <v>16513</v>
          </cell>
          <cell r="H4789">
            <v>1149</v>
          </cell>
          <cell r="I4789">
            <v>0</v>
          </cell>
          <cell r="J4789">
            <v>0</v>
          </cell>
          <cell r="K4789">
            <v>17662</v>
          </cell>
          <cell r="L4789">
            <v>26095</v>
          </cell>
          <cell r="M4789">
            <v>24</v>
          </cell>
          <cell r="N4789">
            <v>0</v>
          </cell>
          <cell r="O4789">
            <v>0</v>
          </cell>
          <cell r="P4789">
            <v>26119</v>
          </cell>
          <cell r="Q4789">
            <v>1743</v>
          </cell>
          <cell r="R4789">
            <v>0</v>
          </cell>
          <cell r="S4789">
            <v>0</v>
          </cell>
          <cell r="T4789">
            <v>0</v>
          </cell>
          <cell r="U4789">
            <v>1743</v>
          </cell>
          <cell r="V4789">
            <v>0</v>
          </cell>
          <cell r="W4789">
            <v>0</v>
          </cell>
        </row>
        <row r="4790">
          <cell r="A4790" t="str">
            <v>450340</v>
          </cell>
          <cell r="B4790" t="str">
            <v>1254</v>
          </cell>
          <cell r="C4790" t="str">
            <v>12</v>
          </cell>
          <cell r="D4790" t="str">
            <v>35</v>
          </cell>
          <cell r="E4790">
            <v>7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73068</v>
          </cell>
          <cell r="M4790">
            <v>1252</v>
          </cell>
          <cell r="N4790">
            <v>0</v>
          </cell>
          <cell r="O4790">
            <v>0</v>
          </cell>
          <cell r="P4790">
            <v>74320</v>
          </cell>
          <cell r="Q4790">
            <v>0</v>
          </cell>
          <cell r="R4790">
            <v>0</v>
          </cell>
          <cell r="S4790">
            <v>37595</v>
          </cell>
          <cell r="T4790">
            <v>0</v>
          </cell>
          <cell r="U4790">
            <v>37595</v>
          </cell>
          <cell r="V4790">
            <v>0</v>
          </cell>
          <cell r="W4790">
            <v>0</v>
          </cell>
        </row>
        <row r="4791">
          <cell r="A4791" t="str">
            <v>450340</v>
          </cell>
          <cell r="B4791" t="str">
            <v>1254</v>
          </cell>
          <cell r="C4791" t="str">
            <v>12</v>
          </cell>
          <cell r="D4791" t="str">
            <v>35</v>
          </cell>
          <cell r="E4791">
            <v>10</v>
          </cell>
          <cell r="G4791">
            <v>423527</v>
          </cell>
          <cell r="H4791">
            <v>54032</v>
          </cell>
          <cell r="I4791">
            <v>37595</v>
          </cell>
          <cell r="J4791">
            <v>0</v>
          </cell>
          <cell r="K4791">
            <v>515154</v>
          </cell>
          <cell r="L4791">
            <v>161</v>
          </cell>
          <cell r="M4791">
            <v>112</v>
          </cell>
          <cell r="N4791">
            <v>17</v>
          </cell>
          <cell r="O4791">
            <v>0</v>
          </cell>
          <cell r="P4791">
            <v>290</v>
          </cell>
          <cell r="Q4791">
            <v>161</v>
          </cell>
          <cell r="R4791">
            <v>112</v>
          </cell>
          <cell r="S4791">
            <v>0</v>
          </cell>
          <cell r="T4791">
            <v>0</v>
          </cell>
          <cell r="U4791">
            <v>273</v>
          </cell>
          <cell r="V4791">
            <v>0</v>
          </cell>
          <cell r="W4791">
            <v>0</v>
          </cell>
        </row>
        <row r="4792">
          <cell r="A4792" t="str">
            <v>450340</v>
          </cell>
          <cell r="B4792" t="str">
            <v>1254</v>
          </cell>
          <cell r="C4792" t="str">
            <v>12</v>
          </cell>
          <cell r="D4792" t="str">
            <v>35</v>
          </cell>
          <cell r="E4792">
            <v>13</v>
          </cell>
          <cell r="G4792">
            <v>158</v>
          </cell>
          <cell r="H4792">
            <v>112</v>
          </cell>
          <cell r="I4792">
            <v>17</v>
          </cell>
          <cell r="J4792">
            <v>0</v>
          </cell>
          <cell r="K4792">
            <v>287</v>
          </cell>
          <cell r="L4792">
            <v>158</v>
          </cell>
          <cell r="M4792">
            <v>112</v>
          </cell>
          <cell r="N4792">
            <v>17</v>
          </cell>
          <cell r="O4792">
            <v>0</v>
          </cell>
          <cell r="P4792">
            <v>287</v>
          </cell>
          <cell r="Q4792">
            <v>158</v>
          </cell>
          <cell r="R4792">
            <v>2</v>
          </cell>
          <cell r="S4792">
            <v>17</v>
          </cell>
          <cell r="T4792">
            <v>0</v>
          </cell>
          <cell r="U4792">
            <v>177</v>
          </cell>
          <cell r="V4792">
            <v>0</v>
          </cell>
          <cell r="W4792">
            <v>0</v>
          </cell>
        </row>
        <row r="4793">
          <cell r="A4793" t="str">
            <v>450340</v>
          </cell>
          <cell r="B4793" t="str">
            <v>1254</v>
          </cell>
          <cell r="C4793" t="str">
            <v>12</v>
          </cell>
          <cell r="D4793" t="str">
            <v>35</v>
          </cell>
          <cell r="E4793">
            <v>16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161</v>
          </cell>
          <cell r="R4793">
            <v>110</v>
          </cell>
          <cell r="S4793">
            <v>17</v>
          </cell>
          <cell r="T4793">
            <v>0</v>
          </cell>
          <cell r="U4793">
            <v>288</v>
          </cell>
          <cell r="V4793">
            <v>0</v>
          </cell>
          <cell r="W4793">
            <v>0</v>
          </cell>
        </row>
        <row r="4794">
          <cell r="A4794" t="str">
            <v>450340</v>
          </cell>
          <cell r="B4794" t="str">
            <v>1254</v>
          </cell>
          <cell r="C4794" t="str">
            <v>12</v>
          </cell>
          <cell r="D4794" t="str">
            <v>35</v>
          </cell>
          <cell r="E4794">
            <v>19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</row>
        <row r="4795">
          <cell r="A4795" t="str">
            <v>450340</v>
          </cell>
          <cell r="B4795" t="str">
            <v>1254</v>
          </cell>
          <cell r="C4795" t="str">
            <v>12</v>
          </cell>
          <cell r="D4795" t="str">
            <v>29</v>
          </cell>
          <cell r="E4795">
            <v>1</v>
          </cell>
          <cell r="G4795">
            <v>253283</v>
          </cell>
          <cell r="H4795">
            <v>155713</v>
          </cell>
          <cell r="I4795">
            <v>60</v>
          </cell>
          <cell r="J4795">
            <v>303</v>
          </cell>
          <cell r="K4795">
            <v>253343</v>
          </cell>
          <cell r="L4795">
            <v>156016</v>
          </cell>
          <cell r="M4795">
            <v>0</v>
          </cell>
          <cell r="N4795">
            <v>0</v>
          </cell>
          <cell r="O4795">
            <v>27018</v>
          </cell>
          <cell r="P4795">
            <v>0</v>
          </cell>
          <cell r="Q4795">
            <v>15475</v>
          </cell>
          <cell r="R4795">
            <v>18253</v>
          </cell>
          <cell r="S4795">
            <v>43</v>
          </cell>
          <cell r="T4795">
            <v>1132</v>
          </cell>
          <cell r="U4795">
            <v>0</v>
          </cell>
          <cell r="V4795">
            <v>0</v>
          </cell>
          <cell r="W4795">
            <v>0</v>
          </cell>
        </row>
        <row r="4796">
          <cell r="A4796" t="str">
            <v>450340</v>
          </cell>
          <cell r="B4796" t="str">
            <v>1254</v>
          </cell>
          <cell r="C4796" t="str">
            <v>12</v>
          </cell>
          <cell r="D4796" t="str">
            <v>29</v>
          </cell>
          <cell r="E4796">
            <v>9</v>
          </cell>
          <cell r="G4796">
            <v>168760</v>
          </cell>
          <cell r="H4796">
            <v>163431</v>
          </cell>
          <cell r="I4796">
            <v>-180346</v>
          </cell>
          <cell r="J4796">
            <v>-146310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72997</v>
          </cell>
          <cell r="P4796">
            <v>9706</v>
          </cell>
          <cell r="Q4796">
            <v>0</v>
          </cell>
          <cell r="R4796">
            <v>3</v>
          </cell>
          <cell r="S4796">
            <v>-19766</v>
          </cell>
          <cell r="T4796">
            <v>-8015</v>
          </cell>
          <cell r="U4796">
            <v>-126079</v>
          </cell>
          <cell r="V4796">
            <v>-88794</v>
          </cell>
          <cell r="W4796">
            <v>0</v>
          </cell>
        </row>
        <row r="4797">
          <cell r="A4797" t="str">
            <v>450340</v>
          </cell>
          <cell r="B4797" t="str">
            <v>1254</v>
          </cell>
          <cell r="C4797" t="str">
            <v>12</v>
          </cell>
          <cell r="D4797" t="str">
            <v>29</v>
          </cell>
          <cell r="E4797">
            <v>17</v>
          </cell>
          <cell r="G4797">
            <v>0</v>
          </cell>
          <cell r="H4797">
            <v>43</v>
          </cell>
          <cell r="I4797">
            <v>0</v>
          </cell>
          <cell r="J4797">
            <v>0</v>
          </cell>
          <cell r="K4797">
            <v>-72848</v>
          </cell>
          <cell r="L4797">
            <v>-87057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-72848</v>
          </cell>
          <cell r="R4797">
            <v>-87057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</row>
        <row r="4798">
          <cell r="A4798" t="str">
            <v>450340</v>
          </cell>
          <cell r="B4798" t="str">
            <v>1254</v>
          </cell>
          <cell r="C4798" t="str">
            <v>12</v>
          </cell>
          <cell r="D4798" t="str">
            <v>29</v>
          </cell>
          <cell r="E4798">
            <v>25</v>
          </cell>
          <cell r="G4798">
            <v>0</v>
          </cell>
          <cell r="H4798">
            <v>0</v>
          </cell>
          <cell r="I4798">
            <v>-72848</v>
          </cell>
          <cell r="J4798">
            <v>-87057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</row>
        <row r="4799">
          <cell r="A4799" t="str">
            <v>450340</v>
          </cell>
          <cell r="B4799" t="str">
            <v>1254</v>
          </cell>
          <cell r="C4799" t="str">
            <v>12</v>
          </cell>
          <cell r="D4799" t="str">
            <v>75</v>
          </cell>
          <cell r="E4799">
            <v>1</v>
          </cell>
          <cell r="G4799">
            <v>1102079</v>
          </cell>
          <cell r="H4799">
            <v>23914</v>
          </cell>
          <cell r="I4799">
            <v>0</v>
          </cell>
          <cell r="J4799">
            <v>0</v>
          </cell>
          <cell r="K4799">
            <v>0</v>
          </cell>
          <cell r="L4799">
            <v>1281974</v>
          </cell>
          <cell r="M4799">
            <v>0</v>
          </cell>
          <cell r="N4799">
            <v>0</v>
          </cell>
          <cell r="O4799">
            <v>0</v>
          </cell>
          <cell r="P4799">
            <v>23914</v>
          </cell>
          <cell r="Q4799">
            <v>360576</v>
          </cell>
          <cell r="R4799">
            <v>384490</v>
          </cell>
          <cell r="S4799">
            <v>0</v>
          </cell>
          <cell r="T4799">
            <v>921398</v>
          </cell>
          <cell r="U4799">
            <v>203809</v>
          </cell>
          <cell r="V4799">
            <v>0</v>
          </cell>
          <cell r="W4799">
            <v>0</v>
          </cell>
        </row>
        <row r="4800">
          <cell r="A4800" t="str">
            <v>450340</v>
          </cell>
          <cell r="B4800" t="str">
            <v>1254</v>
          </cell>
          <cell r="C4800" t="str">
            <v>12</v>
          </cell>
          <cell r="D4800" t="str">
            <v>75</v>
          </cell>
          <cell r="E4800">
            <v>2</v>
          </cell>
          <cell r="G4800">
            <v>46106</v>
          </cell>
          <cell r="H4800">
            <v>95</v>
          </cell>
          <cell r="I4800">
            <v>0</v>
          </cell>
          <cell r="J4800">
            <v>0</v>
          </cell>
          <cell r="K4800">
            <v>0</v>
          </cell>
          <cell r="L4800">
            <v>76302</v>
          </cell>
          <cell r="M4800">
            <v>0</v>
          </cell>
          <cell r="N4800">
            <v>0</v>
          </cell>
          <cell r="O4800">
            <v>0</v>
          </cell>
          <cell r="P4800">
            <v>95</v>
          </cell>
          <cell r="Q4800">
            <v>12548</v>
          </cell>
          <cell r="R4800">
            <v>12643</v>
          </cell>
          <cell r="S4800">
            <v>0</v>
          </cell>
          <cell r="T4800">
            <v>63754</v>
          </cell>
          <cell r="U4800">
            <v>30291</v>
          </cell>
          <cell r="V4800">
            <v>0</v>
          </cell>
          <cell r="W4800">
            <v>0</v>
          </cell>
        </row>
        <row r="4801">
          <cell r="A4801" t="str">
            <v>450340</v>
          </cell>
          <cell r="B4801" t="str">
            <v>1254</v>
          </cell>
          <cell r="C4801" t="str">
            <v>12</v>
          </cell>
          <cell r="D4801" t="str">
            <v>75</v>
          </cell>
          <cell r="E4801">
            <v>3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</row>
        <row r="4802">
          <cell r="A4802" t="str">
            <v>450340</v>
          </cell>
          <cell r="B4802" t="str">
            <v>1254</v>
          </cell>
          <cell r="C4802" t="str">
            <v>12</v>
          </cell>
          <cell r="D4802" t="str">
            <v>75</v>
          </cell>
          <cell r="E4802">
            <v>4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</row>
        <row r="4803">
          <cell r="A4803" t="str">
            <v>450340</v>
          </cell>
          <cell r="B4803" t="str">
            <v>1254</v>
          </cell>
          <cell r="C4803" t="str">
            <v>12</v>
          </cell>
          <cell r="D4803" t="str">
            <v>75</v>
          </cell>
          <cell r="E4803">
            <v>5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</row>
        <row r="4804">
          <cell r="A4804" t="str">
            <v>450340</v>
          </cell>
          <cell r="B4804" t="str">
            <v>1254</v>
          </cell>
          <cell r="C4804" t="str">
            <v>12</v>
          </cell>
          <cell r="D4804" t="str">
            <v>75</v>
          </cell>
          <cell r="E4804">
            <v>6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</row>
        <row r="4805">
          <cell r="A4805" t="str">
            <v>450340</v>
          </cell>
          <cell r="B4805" t="str">
            <v>1254</v>
          </cell>
          <cell r="C4805" t="str">
            <v>12</v>
          </cell>
          <cell r="D4805" t="str">
            <v>75</v>
          </cell>
          <cell r="E4805">
            <v>7</v>
          </cell>
          <cell r="G4805">
            <v>221910</v>
          </cell>
          <cell r="H4805">
            <v>6002</v>
          </cell>
          <cell r="I4805">
            <v>0</v>
          </cell>
          <cell r="J4805">
            <v>0</v>
          </cell>
          <cell r="K4805">
            <v>0</v>
          </cell>
          <cell r="L4805">
            <v>268409</v>
          </cell>
          <cell r="M4805">
            <v>0</v>
          </cell>
          <cell r="N4805">
            <v>0</v>
          </cell>
          <cell r="O4805">
            <v>0</v>
          </cell>
          <cell r="P4805">
            <v>6002</v>
          </cell>
          <cell r="Q4805">
            <v>70783</v>
          </cell>
          <cell r="R4805">
            <v>76785</v>
          </cell>
          <cell r="S4805">
            <v>0</v>
          </cell>
          <cell r="T4805">
            <v>197626</v>
          </cell>
          <cell r="U4805">
            <v>52501</v>
          </cell>
          <cell r="V4805">
            <v>0</v>
          </cell>
          <cell r="W4805">
            <v>0</v>
          </cell>
        </row>
        <row r="4806">
          <cell r="A4806" t="str">
            <v>450340</v>
          </cell>
          <cell r="B4806" t="str">
            <v>1254</v>
          </cell>
          <cell r="C4806" t="str">
            <v>12</v>
          </cell>
          <cell r="D4806" t="str">
            <v>75</v>
          </cell>
          <cell r="E4806">
            <v>8</v>
          </cell>
          <cell r="G4806">
            <v>1370095</v>
          </cell>
          <cell r="H4806">
            <v>30011</v>
          </cell>
          <cell r="I4806">
            <v>0</v>
          </cell>
          <cell r="J4806">
            <v>0</v>
          </cell>
          <cell r="K4806">
            <v>0</v>
          </cell>
          <cell r="L4806">
            <v>1626685</v>
          </cell>
          <cell r="M4806">
            <v>0</v>
          </cell>
          <cell r="N4806">
            <v>0</v>
          </cell>
          <cell r="O4806">
            <v>0</v>
          </cell>
          <cell r="P4806">
            <v>30011</v>
          </cell>
          <cell r="Q4806">
            <v>443907</v>
          </cell>
          <cell r="R4806">
            <v>473918</v>
          </cell>
          <cell r="S4806">
            <v>0</v>
          </cell>
          <cell r="T4806">
            <v>1182778</v>
          </cell>
          <cell r="U4806">
            <v>286601</v>
          </cell>
          <cell r="V4806">
            <v>0</v>
          </cell>
          <cell r="W4806">
            <v>0</v>
          </cell>
        </row>
        <row r="4807">
          <cell r="A4807" t="str">
            <v>450340</v>
          </cell>
          <cell r="B4807" t="str">
            <v>1254</v>
          </cell>
          <cell r="C4807" t="str">
            <v>12</v>
          </cell>
          <cell r="D4807" t="str">
            <v>75</v>
          </cell>
          <cell r="E4807">
            <v>9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9050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9050</v>
          </cell>
          <cell r="R4807">
            <v>9050</v>
          </cell>
          <cell r="S4807">
            <v>0</v>
          </cell>
          <cell r="T4807">
            <v>0</v>
          </cell>
          <cell r="U4807">
            <v>9050</v>
          </cell>
          <cell r="V4807">
            <v>0</v>
          </cell>
          <cell r="W4807">
            <v>0</v>
          </cell>
        </row>
        <row r="4808">
          <cell r="A4808" t="str">
            <v>450340</v>
          </cell>
          <cell r="B4808" t="str">
            <v>1254</v>
          </cell>
          <cell r="C4808" t="str">
            <v>12</v>
          </cell>
          <cell r="D4808" t="str">
            <v>75</v>
          </cell>
          <cell r="E4808">
            <v>10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</row>
        <row r="4809">
          <cell r="A4809" t="str">
            <v>450340</v>
          </cell>
          <cell r="B4809" t="str">
            <v>1254</v>
          </cell>
          <cell r="C4809" t="str">
            <v>12</v>
          </cell>
          <cell r="D4809" t="str">
            <v>75</v>
          </cell>
          <cell r="E4809">
            <v>11</v>
          </cell>
          <cell r="G4809">
            <v>13868</v>
          </cell>
          <cell r="H4809">
            <v>15120</v>
          </cell>
          <cell r="I4809">
            <v>0</v>
          </cell>
          <cell r="J4809">
            <v>0</v>
          </cell>
          <cell r="K4809">
            <v>0</v>
          </cell>
          <cell r="L4809">
            <v>1054</v>
          </cell>
          <cell r="M4809">
            <v>0</v>
          </cell>
          <cell r="N4809">
            <v>0</v>
          </cell>
          <cell r="O4809">
            <v>0</v>
          </cell>
          <cell r="P4809">
            <v>15120</v>
          </cell>
          <cell r="Q4809">
            <v>1054</v>
          </cell>
          <cell r="R4809">
            <v>16174</v>
          </cell>
          <cell r="S4809">
            <v>0</v>
          </cell>
          <cell r="T4809">
            <v>0</v>
          </cell>
          <cell r="U4809">
            <v>2306</v>
          </cell>
          <cell r="V4809">
            <v>0</v>
          </cell>
          <cell r="W4809">
            <v>0</v>
          </cell>
        </row>
        <row r="4810">
          <cell r="A4810" t="str">
            <v>450340</v>
          </cell>
          <cell r="B4810" t="str">
            <v>1254</v>
          </cell>
          <cell r="C4810" t="str">
            <v>12</v>
          </cell>
          <cell r="D4810" t="str">
            <v>75</v>
          </cell>
          <cell r="E4810">
            <v>12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</row>
        <row r="4811">
          <cell r="A4811" t="str">
            <v>450340</v>
          </cell>
          <cell r="B4811" t="str">
            <v>1254</v>
          </cell>
          <cell r="C4811" t="str">
            <v>12</v>
          </cell>
          <cell r="D4811" t="str">
            <v>75</v>
          </cell>
          <cell r="E4811">
            <v>13</v>
          </cell>
          <cell r="G4811">
            <v>13200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13000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13000</v>
          </cell>
          <cell r="R4811">
            <v>13000</v>
          </cell>
          <cell r="S4811">
            <v>0</v>
          </cell>
          <cell r="T4811">
            <v>0</v>
          </cell>
          <cell r="U4811">
            <v>-200</v>
          </cell>
          <cell r="V4811">
            <v>0</v>
          </cell>
          <cell r="W4811">
            <v>0</v>
          </cell>
        </row>
        <row r="4812">
          <cell r="A4812" t="str">
            <v>450340</v>
          </cell>
          <cell r="B4812" t="str">
            <v>1254</v>
          </cell>
          <cell r="C4812" t="str">
            <v>12</v>
          </cell>
          <cell r="D4812" t="str">
            <v>75</v>
          </cell>
          <cell r="E4812">
            <v>14</v>
          </cell>
          <cell r="G4812">
            <v>27068</v>
          </cell>
          <cell r="H4812">
            <v>15120</v>
          </cell>
          <cell r="I4812">
            <v>0</v>
          </cell>
          <cell r="J4812">
            <v>0</v>
          </cell>
          <cell r="K4812">
            <v>0</v>
          </cell>
          <cell r="L4812">
            <v>14054</v>
          </cell>
          <cell r="M4812">
            <v>0</v>
          </cell>
          <cell r="N4812">
            <v>0</v>
          </cell>
          <cell r="O4812">
            <v>0</v>
          </cell>
          <cell r="P4812">
            <v>15120</v>
          </cell>
          <cell r="Q4812">
            <v>14054</v>
          </cell>
          <cell r="R4812">
            <v>29174</v>
          </cell>
          <cell r="S4812">
            <v>0</v>
          </cell>
          <cell r="T4812">
            <v>0</v>
          </cell>
          <cell r="U4812">
            <v>2106</v>
          </cell>
          <cell r="V4812">
            <v>0</v>
          </cell>
          <cell r="W4812">
            <v>0</v>
          </cell>
        </row>
        <row r="4813">
          <cell r="A4813" t="str">
            <v>450340</v>
          </cell>
          <cell r="B4813" t="str">
            <v>1254</v>
          </cell>
          <cell r="C4813" t="str">
            <v>12</v>
          </cell>
          <cell r="D4813" t="str">
            <v>75</v>
          </cell>
          <cell r="E4813">
            <v>15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</row>
        <row r="4814">
          <cell r="A4814" t="str">
            <v>450340</v>
          </cell>
          <cell r="B4814" t="str">
            <v>1254</v>
          </cell>
          <cell r="C4814" t="str">
            <v>12</v>
          </cell>
          <cell r="D4814" t="str">
            <v>75</v>
          </cell>
          <cell r="E4814">
            <v>16</v>
          </cell>
          <cell r="G4814">
            <v>129810</v>
          </cell>
          <cell r="H4814">
            <v>2932</v>
          </cell>
          <cell r="I4814">
            <v>0</v>
          </cell>
          <cell r="J4814">
            <v>0</v>
          </cell>
          <cell r="K4814">
            <v>0</v>
          </cell>
          <cell r="L4814">
            <v>112590</v>
          </cell>
          <cell r="M4814">
            <v>0</v>
          </cell>
          <cell r="N4814">
            <v>0</v>
          </cell>
          <cell r="O4814">
            <v>0</v>
          </cell>
          <cell r="P4814">
            <v>2932</v>
          </cell>
          <cell r="Q4814">
            <v>108672</v>
          </cell>
          <cell r="R4814">
            <v>111604</v>
          </cell>
          <cell r="S4814">
            <v>0</v>
          </cell>
          <cell r="T4814">
            <v>3918</v>
          </cell>
          <cell r="U4814">
            <v>-14288</v>
          </cell>
          <cell r="V4814">
            <v>0</v>
          </cell>
          <cell r="W4814">
            <v>0</v>
          </cell>
        </row>
        <row r="4815">
          <cell r="A4815" t="str">
            <v>450340</v>
          </cell>
          <cell r="B4815" t="str">
            <v>1254</v>
          </cell>
          <cell r="C4815" t="str">
            <v>12</v>
          </cell>
          <cell r="D4815" t="str">
            <v>75</v>
          </cell>
          <cell r="E4815">
            <v>17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</row>
        <row r="4816">
          <cell r="A4816" t="str">
            <v>450340</v>
          </cell>
          <cell r="B4816" t="str">
            <v>1254</v>
          </cell>
          <cell r="C4816" t="str">
            <v>12</v>
          </cell>
          <cell r="D4816" t="str">
            <v>75</v>
          </cell>
          <cell r="E4816">
            <v>18</v>
          </cell>
          <cell r="G4816">
            <v>221076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206461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206461</v>
          </cell>
          <cell r="R4816">
            <v>206461</v>
          </cell>
          <cell r="S4816">
            <v>0</v>
          </cell>
          <cell r="T4816">
            <v>0</v>
          </cell>
          <cell r="U4816">
            <v>-14615</v>
          </cell>
          <cell r="V4816">
            <v>0</v>
          </cell>
          <cell r="W4816">
            <v>0</v>
          </cell>
        </row>
        <row r="4817">
          <cell r="A4817" t="str">
            <v>450340</v>
          </cell>
          <cell r="B4817" t="str">
            <v>1254</v>
          </cell>
          <cell r="C4817" t="str">
            <v>12</v>
          </cell>
          <cell r="D4817" t="str">
            <v>75</v>
          </cell>
          <cell r="E4817">
            <v>19</v>
          </cell>
          <cell r="G4817">
            <v>350886</v>
          </cell>
          <cell r="H4817">
            <v>2932</v>
          </cell>
          <cell r="I4817">
            <v>0</v>
          </cell>
          <cell r="J4817">
            <v>0</v>
          </cell>
          <cell r="K4817">
            <v>0</v>
          </cell>
          <cell r="L4817">
            <v>319051</v>
          </cell>
          <cell r="M4817">
            <v>0</v>
          </cell>
          <cell r="N4817">
            <v>0</v>
          </cell>
          <cell r="O4817">
            <v>0</v>
          </cell>
          <cell r="P4817">
            <v>2932</v>
          </cell>
          <cell r="Q4817">
            <v>315133</v>
          </cell>
          <cell r="R4817">
            <v>318065</v>
          </cell>
          <cell r="S4817">
            <v>0</v>
          </cell>
          <cell r="T4817">
            <v>3918</v>
          </cell>
          <cell r="U4817">
            <v>-28903</v>
          </cell>
          <cell r="V4817">
            <v>0</v>
          </cell>
          <cell r="W4817">
            <v>0</v>
          </cell>
        </row>
        <row r="4818">
          <cell r="A4818" t="str">
            <v>450340</v>
          </cell>
          <cell r="B4818" t="str">
            <v>1254</v>
          </cell>
          <cell r="C4818" t="str">
            <v>12</v>
          </cell>
          <cell r="D4818" t="str">
            <v>75</v>
          </cell>
          <cell r="E4818">
            <v>20</v>
          </cell>
          <cell r="G4818">
            <v>143346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130174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129771</v>
          </cell>
          <cell r="R4818">
            <v>129771</v>
          </cell>
          <cell r="S4818">
            <v>0</v>
          </cell>
          <cell r="T4818">
            <v>403</v>
          </cell>
          <cell r="U4818">
            <v>-13172</v>
          </cell>
          <cell r="V4818">
            <v>0</v>
          </cell>
          <cell r="W4818">
            <v>0</v>
          </cell>
        </row>
        <row r="4819">
          <cell r="A4819" t="str">
            <v>450340</v>
          </cell>
          <cell r="B4819" t="str">
            <v>1254</v>
          </cell>
          <cell r="C4819" t="str">
            <v>12</v>
          </cell>
          <cell r="D4819" t="str">
            <v>75</v>
          </cell>
          <cell r="E4819">
            <v>21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255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255</v>
          </cell>
          <cell r="R4819">
            <v>255</v>
          </cell>
          <cell r="S4819">
            <v>0</v>
          </cell>
          <cell r="T4819">
            <v>0</v>
          </cell>
          <cell r="U4819">
            <v>255</v>
          </cell>
          <cell r="V4819">
            <v>0</v>
          </cell>
          <cell r="W4819">
            <v>0</v>
          </cell>
        </row>
        <row r="4820">
          <cell r="A4820" t="str">
            <v>450340</v>
          </cell>
          <cell r="B4820" t="str">
            <v>1254</v>
          </cell>
          <cell r="C4820" t="str">
            <v>12</v>
          </cell>
          <cell r="D4820" t="str">
            <v>75</v>
          </cell>
          <cell r="E4820">
            <v>22</v>
          </cell>
          <cell r="G4820">
            <v>521300</v>
          </cell>
          <cell r="H4820">
            <v>18052</v>
          </cell>
          <cell r="I4820">
            <v>0</v>
          </cell>
          <cell r="J4820">
            <v>0</v>
          </cell>
          <cell r="K4820">
            <v>0</v>
          </cell>
          <cell r="L4820">
            <v>472584</v>
          </cell>
          <cell r="M4820">
            <v>0</v>
          </cell>
          <cell r="N4820">
            <v>0</v>
          </cell>
          <cell r="O4820">
            <v>0</v>
          </cell>
          <cell r="P4820">
            <v>18052</v>
          </cell>
          <cell r="Q4820">
            <v>468263</v>
          </cell>
          <cell r="R4820">
            <v>486315</v>
          </cell>
          <cell r="S4820">
            <v>0</v>
          </cell>
          <cell r="T4820">
            <v>4321</v>
          </cell>
          <cell r="U4820">
            <v>-30664</v>
          </cell>
          <cell r="V4820">
            <v>0</v>
          </cell>
          <cell r="W4820">
            <v>0</v>
          </cell>
        </row>
        <row r="4821">
          <cell r="A4821" t="str">
            <v>450340</v>
          </cell>
          <cell r="B4821" t="str">
            <v>1254</v>
          </cell>
          <cell r="C4821" t="str">
            <v>12</v>
          </cell>
          <cell r="D4821" t="str">
            <v>75</v>
          </cell>
          <cell r="E4821">
            <v>23</v>
          </cell>
          <cell r="G4821">
            <v>549644</v>
          </cell>
          <cell r="H4821">
            <v>46</v>
          </cell>
          <cell r="I4821">
            <v>0</v>
          </cell>
          <cell r="J4821">
            <v>0</v>
          </cell>
          <cell r="K4821">
            <v>0</v>
          </cell>
          <cell r="L4821">
            <v>515116</v>
          </cell>
          <cell r="M4821">
            <v>0</v>
          </cell>
          <cell r="N4821">
            <v>0</v>
          </cell>
          <cell r="O4821">
            <v>0</v>
          </cell>
          <cell r="P4821">
            <v>46</v>
          </cell>
          <cell r="Q4821">
            <v>515108</v>
          </cell>
          <cell r="R4821">
            <v>515154</v>
          </cell>
          <cell r="S4821">
            <v>0</v>
          </cell>
          <cell r="T4821">
            <v>8</v>
          </cell>
          <cell r="U4821">
            <v>-34482</v>
          </cell>
          <cell r="V4821">
            <v>0</v>
          </cell>
          <cell r="W4821">
            <v>0</v>
          </cell>
        </row>
        <row r="4822">
          <cell r="A4822" t="str">
            <v>450340</v>
          </cell>
          <cell r="B4822" t="str">
            <v>1254</v>
          </cell>
          <cell r="C4822" t="str">
            <v>12</v>
          </cell>
          <cell r="D4822" t="str">
            <v>75</v>
          </cell>
          <cell r="E4822">
            <v>24</v>
          </cell>
          <cell r="G4822">
            <v>171595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165977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165977</v>
          </cell>
          <cell r="R4822">
            <v>165977</v>
          </cell>
          <cell r="S4822">
            <v>0</v>
          </cell>
          <cell r="T4822">
            <v>0</v>
          </cell>
          <cell r="U4822">
            <v>-5618</v>
          </cell>
          <cell r="V4822">
            <v>0</v>
          </cell>
          <cell r="W4822">
            <v>0</v>
          </cell>
        </row>
        <row r="4823">
          <cell r="A4823" t="str">
            <v>450340</v>
          </cell>
          <cell r="B4823" t="str">
            <v>1254</v>
          </cell>
          <cell r="C4823" t="str">
            <v>12</v>
          </cell>
          <cell r="D4823" t="str">
            <v>75</v>
          </cell>
          <cell r="E4823">
            <v>25</v>
          </cell>
          <cell r="G4823">
            <v>528558</v>
          </cell>
          <cell r="H4823">
            <v>13027</v>
          </cell>
          <cell r="I4823">
            <v>0</v>
          </cell>
          <cell r="J4823">
            <v>0</v>
          </cell>
          <cell r="K4823">
            <v>0</v>
          </cell>
          <cell r="L4823">
            <v>450492</v>
          </cell>
          <cell r="M4823">
            <v>0</v>
          </cell>
          <cell r="N4823">
            <v>0</v>
          </cell>
          <cell r="O4823">
            <v>0</v>
          </cell>
          <cell r="P4823">
            <v>13027</v>
          </cell>
          <cell r="Q4823">
            <v>423617</v>
          </cell>
          <cell r="R4823">
            <v>436644</v>
          </cell>
          <cell r="S4823">
            <v>0</v>
          </cell>
          <cell r="T4823">
            <v>26875</v>
          </cell>
          <cell r="U4823">
            <v>-65039</v>
          </cell>
          <cell r="V4823">
            <v>0</v>
          </cell>
          <cell r="W4823">
            <v>0</v>
          </cell>
        </row>
        <row r="4824">
          <cell r="A4824" t="str">
            <v>450340</v>
          </cell>
          <cell r="B4824" t="str">
            <v>1254</v>
          </cell>
          <cell r="C4824" t="str">
            <v>12</v>
          </cell>
          <cell r="D4824" t="str">
            <v>75</v>
          </cell>
          <cell r="E4824">
            <v>26</v>
          </cell>
          <cell r="G4824">
            <v>1249797</v>
          </cell>
          <cell r="H4824">
            <v>13073</v>
          </cell>
          <cell r="I4824">
            <v>0</v>
          </cell>
          <cell r="J4824">
            <v>0</v>
          </cell>
          <cell r="K4824">
            <v>0</v>
          </cell>
          <cell r="L4824">
            <v>1131585</v>
          </cell>
          <cell r="M4824">
            <v>0</v>
          </cell>
          <cell r="N4824">
            <v>0</v>
          </cell>
          <cell r="O4824">
            <v>0</v>
          </cell>
          <cell r="P4824">
            <v>13073</v>
          </cell>
          <cell r="Q4824">
            <v>1104702</v>
          </cell>
          <cell r="R4824">
            <v>1117775</v>
          </cell>
          <cell r="S4824">
            <v>0</v>
          </cell>
          <cell r="T4824">
            <v>26883</v>
          </cell>
          <cell r="U4824">
            <v>-105139</v>
          </cell>
          <cell r="V4824">
            <v>0</v>
          </cell>
          <cell r="W4824">
            <v>0</v>
          </cell>
        </row>
        <row r="4825">
          <cell r="A4825" t="str">
            <v>450340</v>
          </cell>
          <cell r="B4825" t="str">
            <v>1254</v>
          </cell>
          <cell r="C4825" t="str">
            <v>12</v>
          </cell>
          <cell r="D4825" t="str">
            <v>75</v>
          </cell>
          <cell r="E4825">
            <v>27</v>
          </cell>
          <cell r="G4825">
            <v>113780</v>
          </cell>
          <cell r="H4825">
            <v>11861</v>
          </cell>
          <cell r="I4825">
            <v>0</v>
          </cell>
          <cell r="J4825">
            <v>0</v>
          </cell>
          <cell r="K4825">
            <v>0</v>
          </cell>
          <cell r="L4825">
            <v>102213</v>
          </cell>
          <cell r="M4825">
            <v>0</v>
          </cell>
          <cell r="N4825">
            <v>0</v>
          </cell>
          <cell r="O4825">
            <v>0</v>
          </cell>
          <cell r="P4825">
            <v>11861</v>
          </cell>
          <cell r="Q4825">
            <v>102213</v>
          </cell>
          <cell r="R4825">
            <v>114074</v>
          </cell>
          <cell r="S4825">
            <v>0</v>
          </cell>
          <cell r="T4825">
            <v>0</v>
          </cell>
          <cell r="U4825">
            <v>294</v>
          </cell>
          <cell r="V4825">
            <v>0</v>
          </cell>
          <cell r="W4825">
            <v>0</v>
          </cell>
        </row>
        <row r="4826">
          <cell r="A4826" t="str">
            <v>450340</v>
          </cell>
          <cell r="B4826" t="str">
            <v>1254</v>
          </cell>
          <cell r="C4826" t="str">
            <v>12</v>
          </cell>
          <cell r="D4826" t="str">
            <v>75</v>
          </cell>
          <cell r="E4826">
            <v>28</v>
          </cell>
          <cell r="G4826">
            <v>216136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65044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65044</v>
          </cell>
          <cell r="R4826">
            <v>65044</v>
          </cell>
          <cell r="S4826">
            <v>0</v>
          </cell>
          <cell r="T4826">
            <v>0</v>
          </cell>
          <cell r="U4826">
            <v>-151092</v>
          </cell>
          <cell r="V4826">
            <v>0</v>
          </cell>
          <cell r="W4826">
            <v>0</v>
          </cell>
        </row>
        <row r="4827">
          <cell r="A4827" t="str">
            <v>450340</v>
          </cell>
          <cell r="B4827" t="str">
            <v>1254</v>
          </cell>
          <cell r="C4827" t="str">
            <v>12</v>
          </cell>
          <cell r="D4827" t="str">
            <v>75</v>
          </cell>
          <cell r="E4827">
            <v>29</v>
          </cell>
          <cell r="G4827">
            <v>329916</v>
          </cell>
          <cell r="H4827">
            <v>11861</v>
          </cell>
          <cell r="I4827">
            <v>0</v>
          </cell>
          <cell r="J4827">
            <v>0</v>
          </cell>
          <cell r="K4827">
            <v>0</v>
          </cell>
          <cell r="L4827">
            <v>167257</v>
          </cell>
          <cell r="M4827">
            <v>0</v>
          </cell>
          <cell r="N4827">
            <v>0</v>
          </cell>
          <cell r="O4827">
            <v>0</v>
          </cell>
          <cell r="P4827">
            <v>11861</v>
          </cell>
          <cell r="Q4827">
            <v>167257</v>
          </cell>
          <cell r="R4827">
            <v>179118</v>
          </cell>
          <cell r="S4827">
            <v>0</v>
          </cell>
          <cell r="T4827">
            <v>0</v>
          </cell>
          <cell r="U4827">
            <v>-150798</v>
          </cell>
          <cell r="V4827">
            <v>0</v>
          </cell>
          <cell r="W4827">
            <v>0</v>
          </cell>
        </row>
        <row r="4828">
          <cell r="A4828" t="str">
            <v>450340</v>
          </cell>
          <cell r="B4828" t="str">
            <v>1254</v>
          </cell>
          <cell r="C4828" t="str">
            <v>12</v>
          </cell>
          <cell r="D4828" t="str">
            <v>75</v>
          </cell>
          <cell r="E4828">
            <v>30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</row>
        <row r="4829">
          <cell r="A4829" t="str">
            <v>450340</v>
          </cell>
          <cell r="B4829" t="str">
            <v>1254</v>
          </cell>
          <cell r="C4829" t="str">
            <v>12</v>
          </cell>
          <cell r="D4829" t="str">
            <v>75</v>
          </cell>
          <cell r="E4829">
            <v>31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</row>
        <row r="4830">
          <cell r="A4830" t="str">
            <v>450340</v>
          </cell>
          <cell r="B4830" t="str">
            <v>1254</v>
          </cell>
          <cell r="C4830" t="str">
            <v>12</v>
          </cell>
          <cell r="D4830" t="str">
            <v>75</v>
          </cell>
          <cell r="E4830">
            <v>32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</row>
        <row r="4831">
          <cell r="A4831" t="str">
            <v>450340</v>
          </cell>
          <cell r="B4831" t="str">
            <v>1254</v>
          </cell>
          <cell r="C4831" t="str">
            <v>12</v>
          </cell>
          <cell r="D4831" t="str">
            <v>75</v>
          </cell>
          <cell r="E4831">
            <v>33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</row>
        <row r="4832">
          <cell r="A4832" t="str">
            <v>450340</v>
          </cell>
          <cell r="B4832" t="str">
            <v>1254</v>
          </cell>
          <cell r="C4832" t="str">
            <v>12</v>
          </cell>
          <cell r="D4832" t="str">
            <v>75</v>
          </cell>
          <cell r="E4832">
            <v>34</v>
          </cell>
          <cell r="G4832">
            <v>3471108</v>
          </cell>
          <cell r="H4832">
            <v>72997</v>
          </cell>
          <cell r="I4832">
            <v>0</v>
          </cell>
          <cell r="J4832">
            <v>0</v>
          </cell>
          <cell r="K4832">
            <v>0</v>
          </cell>
          <cell r="L4832">
            <v>3398111</v>
          </cell>
          <cell r="M4832">
            <v>0</v>
          </cell>
          <cell r="N4832">
            <v>0</v>
          </cell>
          <cell r="O4832">
            <v>0</v>
          </cell>
          <cell r="P4832">
            <v>72997</v>
          </cell>
          <cell r="Q4832">
            <v>2184129</v>
          </cell>
          <cell r="R4832">
            <v>2257126</v>
          </cell>
          <cell r="S4832">
            <v>0</v>
          </cell>
          <cell r="T4832">
            <v>1213982</v>
          </cell>
          <cell r="U4832">
            <v>0</v>
          </cell>
          <cell r="V4832">
            <v>0</v>
          </cell>
          <cell r="W4832">
            <v>0</v>
          </cell>
        </row>
        <row r="4833">
          <cell r="A4833" t="str">
            <v>450340</v>
          </cell>
          <cell r="B4833" t="str">
            <v>1254</v>
          </cell>
          <cell r="C4833" t="str">
            <v>12</v>
          </cell>
          <cell r="D4833" t="str">
            <v>58</v>
          </cell>
          <cell r="E4833">
            <v>1</v>
          </cell>
          <cell r="G4833">
            <v>108354</v>
          </cell>
          <cell r="H4833">
            <v>0</v>
          </cell>
          <cell r="I4833">
            <v>9050</v>
          </cell>
          <cell r="J4833">
            <v>0</v>
          </cell>
          <cell r="K4833">
            <v>117404</v>
          </cell>
          <cell r="L4833">
            <v>0</v>
          </cell>
          <cell r="M4833">
            <v>35936</v>
          </cell>
          <cell r="N4833">
            <v>0</v>
          </cell>
          <cell r="O4833">
            <v>72418</v>
          </cell>
          <cell r="P4833">
            <v>9050</v>
          </cell>
          <cell r="Q4833">
            <v>81468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</row>
        <row r="4834">
          <cell r="A4834" t="str">
            <v>450340</v>
          </cell>
          <cell r="B4834" t="str">
            <v>1254</v>
          </cell>
          <cell r="C4834" t="str">
            <v>12</v>
          </cell>
          <cell r="D4834" t="str">
            <v>58</v>
          </cell>
          <cell r="E4834">
            <v>2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</row>
        <row r="4835">
          <cell r="A4835" t="str">
            <v>450340</v>
          </cell>
          <cell r="B4835" t="str">
            <v>1254</v>
          </cell>
          <cell r="C4835" t="str">
            <v>12</v>
          </cell>
          <cell r="D4835" t="str">
            <v>58</v>
          </cell>
          <cell r="E4835">
            <v>3</v>
          </cell>
          <cell r="G4835">
            <v>41379</v>
          </cell>
          <cell r="H4835">
            <v>0</v>
          </cell>
          <cell r="I4835">
            <v>142552</v>
          </cell>
          <cell r="J4835">
            <v>0</v>
          </cell>
          <cell r="K4835">
            <v>183931</v>
          </cell>
          <cell r="L4835">
            <v>0</v>
          </cell>
          <cell r="M4835">
            <v>32356</v>
          </cell>
          <cell r="N4835">
            <v>131845</v>
          </cell>
          <cell r="O4835">
            <v>9023</v>
          </cell>
          <cell r="P4835">
            <v>10707</v>
          </cell>
          <cell r="Q4835">
            <v>19730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</row>
        <row r="4836">
          <cell r="A4836" t="str">
            <v>450340</v>
          </cell>
          <cell r="B4836" t="str">
            <v>1254</v>
          </cell>
          <cell r="C4836" t="str">
            <v>12</v>
          </cell>
          <cell r="D4836" t="str">
            <v>58</v>
          </cell>
          <cell r="E4836">
            <v>4</v>
          </cell>
          <cell r="G4836">
            <v>28889</v>
          </cell>
          <cell r="H4836">
            <v>5159</v>
          </cell>
          <cell r="I4836">
            <v>476794</v>
          </cell>
          <cell r="J4836">
            <v>0</v>
          </cell>
          <cell r="K4836">
            <v>510842</v>
          </cell>
          <cell r="L4836">
            <v>38196</v>
          </cell>
          <cell r="M4836">
            <v>12629</v>
          </cell>
          <cell r="N4836">
            <v>401395</v>
          </cell>
          <cell r="O4836">
            <v>11101</v>
          </cell>
          <cell r="P4836">
            <v>47521</v>
          </cell>
          <cell r="Q4836">
            <v>58622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</row>
        <row r="4837">
          <cell r="A4837" t="str">
            <v>450340</v>
          </cell>
          <cell r="B4837" t="str">
            <v>1254</v>
          </cell>
          <cell r="C4837" t="str">
            <v>12</v>
          </cell>
          <cell r="D4837" t="str">
            <v>58</v>
          </cell>
          <cell r="E4837">
            <v>5</v>
          </cell>
          <cell r="G4837">
            <v>19</v>
          </cell>
          <cell r="H4837">
            <v>0</v>
          </cell>
          <cell r="I4837">
            <v>0</v>
          </cell>
          <cell r="J4837">
            <v>0</v>
          </cell>
          <cell r="K4837">
            <v>19</v>
          </cell>
          <cell r="L4837">
            <v>0</v>
          </cell>
          <cell r="M4837">
            <v>19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</row>
        <row r="4838">
          <cell r="A4838" t="str">
            <v>450340</v>
          </cell>
          <cell r="B4838" t="str">
            <v>1254</v>
          </cell>
          <cell r="C4838" t="str">
            <v>12</v>
          </cell>
          <cell r="D4838" t="str">
            <v>58</v>
          </cell>
          <cell r="E4838">
            <v>6</v>
          </cell>
          <cell r="G4838">
            <v>15260</v>
          </cell>
          <cell r="H4838">
            <v>1203</v>
          </cell>
          <cell r="I4838">
            <v>81456</v>
          </cell>
          <cell r="J4838">
            <v>0</v>
          </cell>
          <cell r="K4838">
            <v>97919</v>
          </cell>
          <cell r="L4838">
            <v>2513</v>
          </cell>
          <cell r="M4838">
            <v>4679</v>
          </cell>
          <cell r="N4838">
            <v>74165</v>
          </cell>
          <cell r="O4838">
            <v>9378</v>
          </cell>
          <cell r="P4838">
            <v>7184</v>
          </cell>
          <cell r="Q4838">
            <v>16562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</row>
        <row r="4839">
          <cell r="A4839" t="str">
            <v>450340</v>
          </cell>
          <cell r="B4839" t="str">
            <v>1254</v>
          </cell>
          <cell r="C4839" t="str">
            <v>12</v>
          </cell>
          <cell r="D4839" t="str">
            <v>58</v>
          </cell>
          <cell r="E4839">
            <v>7</v>
          </cell>
          <cell r="G4839">
            <v>16549</v>
          </cell>
          <cell r="H4839">
            <v>1830</v>
          </cell>
          <cell r="I4839">
            <v>379820</v>
          </cell>
          <cell r="J4839">
            <v>0</v>
          </cell>
          <cell r="K4839">
            <v>398199</v>
          </cell>
          <cell r="L4839">
            <v>51296</v>
          </cell>
          <cell r="M4839">
            <v>4575</v>
          </cell>
          <cell r="N4839">
            <v>320031</v>
          </cell>
          <cell r="O4839">
            <v>10144</v>
          </cell>
          <cell r="P4839">
            <v>12153</v>
          </cell>
          <cell r="Q4839">
            <v>22297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</row>
        <row r="4840">
          <cell r="A4840" t="str">
            <v>450340</v>
          </cell>
          <cell r="B4840" t="str">
            <v>1254</v>
          </cell>
          <cell r="C4840" t="str">
            <v>12</v>
          </cell>
          <cell r="D4840" t="str">
            <v>58</v>
          </cell>
          <cell r="E4840">
            <v>8</v>
          </cell>
          <cell r="G4840">
            <v>1308</v>
          </cell>
          <cell r="H4840">
            <v>0</v>
          </cell>
          <cell r="I4840">
            <v>0</v>
          </cell>
          <cell r="J4840">
            <v>0</v>
          </cell>
          <cell r="K4840">
            <v>1308</v>
          </cell>
          <cell r="L4840">
            <v>0</v>
          </cell>
          <cell r="M4840">
            <v>1308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</row>
        <row r="4841">
          <cell r="A4841" t="str">
            <v>450340</v>
          </cell>
          <cell r="B4841" t="str">
            <v>1254</v>
          </cell>
          <cell r="C4841" t="str">
            <v>12</v>
          </cell>
          <cell r="D4841" t="str">
            <v>58</v>
          </cell>
          <cell r="E4841">
            <v>9</v>
          </cell>
          <cell r="G4841">
            <v>303</v>
          </cell>
          <cell r="H4841">
            <v>0</v>
          </cell>
          <cell r="I4841">
            <v>3000</v>
          </cell>
          <cell r="J4841">
            <v>0</v>
          </cell>
          <cell r="K4841">
            <v>3303</v>
          </cell>
          <cell r="L4841">
            <v>0</v>
          </cell>
          <cell r="M4841">
            <v>140</v>
          </cell>
          <cell r="N4841">
            <v>0</v>
          </cell>
          <cell r="O4841">
            <v>163</v>
          </cell>
          <cell r="P4841">
            <v>3000</v>
          </cell>
          <cell r="Q4841">
            <v>3163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</row>
        <row r="4842">
          <cell r="A4842" t="str">
            <v>450340</v>
          </cell>
          <cell r="B4842" t="str">
            <v>1254</v>
          </cell>
          <cell r="C4842" t="str">
            <v>12</v>
          </cell>
          <cell r="D4842" t="str">
            <v>58</v>
          </cell>
          <cell r="E4842">
            <v>10</v>
          </cell>
          <cell r="G4842">
            <v>17997</v>
          </cell>
          <cell r="H4842">
            <v>0</v>
          </cell>
          <cell r="I4842">
            <v>32400</v>
          </cell>
          <cell r="J4842">
            <v>0</v>
          </cell>
          <cell r="K4842">
            <v>50397</v>
          </cell>
          <cell r="L4842">
            <v>0</v>
          </cell>
          <cell r="M4842">
            <v>17997</v>
          </cell>
          <cell r="N4842">
            <v>0</v>
          </cell>
          <cell r="O4842">
            <v>0</v>
          </cell>
          <cell r="P4842">
            <v>32400</v>
          </cell>
          <cell r="Q4842">
            <v>32400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</row>
        <row r="4843">
          <cell r="A4843" t="str">
            <v>450340</v>
          </cell>
          <cell r="B4843" t="str">
            <v>1254</v>
          </cell>
          <cell r="C4843" t="str">
            <v>12</v>
          </cell>
          <cell r="D4843" t="str">
            <v>58</v>
          </cell>
          <cell r="E4843">
            <v>11</v>
          </cell>
          <cell r="G4843">
            <v>198230</v>
          </cell>
          <cell r="H4843">
            <v>5159</v>
          </cell>
          <cell r="I4843">
            <v>663796</v>
          </cell>
          <cell r="J4843">
            <v>0</v>
          </cell>
          <cell r="K4843">
            <v>867185</v>
          </cell>
          <cell r="L4843">
            <v>38196</v>
          </cell>
          <cell r="M4843">
            <v>100366</v>
          </cell>
          <cell r="N4843">
            <v>533240</v>
          </cell>
          <cell r="O4843">
            <v>92705</v>
          </cell>
          <cell r="P4843">
            <v>102678</v>
          </cell>
          <cell r="Q4843">
            <v>195383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</row>
        <row r="4844">
          <cell r="A4844" t="str">
            <v>450340</v>
          </cell>
          <cell r="B4844" t="str">
            <v>1254</v>
          </cell>
          <cell r="C4844" t="str">
            <v>12</v>
          </cell>
          <cell r="D4844" t="str">
            <v>59</v>
          </cell>
          <cell r="E4844">
            <v>1</v>
          </cell>
          <cell r="G4844">
            <v>1087634</v>
          </cell>
          <cell r="H4844">
            <v>0</v>
          </cell>
          <cell r="I4844">
            <v>10875</v>
          </cell>
          <cell r="J4844">
            <v>0</v>
          </cell>
          <cell r="K4844">
            <v>1098509</v>
          </cell>
          <cell r="L4844">
            <v>0</v>
          </cell>
          <cell r="M4844">
            <v>88177</v>
          </cell>
          <cell r="N4844">
            <v>0</v>
          </cell>
          <cell r="O4844">
            <v>999457</v>
          </cell>
          <cell r="P4844">
            <v>10875</v>
          </cell>
          <cell r="Q4844">
            <v>1010332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</row>
        <row r="4845">
          <cell r="A4845" t="str">
            <v>450340</v>
          </cell>
          <cell r="B4845" t="str">
            <v>1254</v>
          </cell>
          <cell r="C4845" t="str">
            <v>12</v>
          </cell>
          <cell r="D4845" t="str">
            <v>59</v>
          </cell>
          <cell r="E4845">
            <v>2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</row>
        <row r="4846">
          <cell r="A4846" t="str">
            <v>450340</v>
          </cell>
          <cell r="B4846" t="str">
            <v>1254</v>
          </cell>
          <cell r="C4846" t="str">
            <v>12</v>
          </cell>
          <cell r="D4846" t="str">
            <v>59</v>
          </cell>
          <cell r="E4846">
            <v>3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</row>
        <row r="4847">
          <cell r="A4847" t="str">
            <v>450340</v>
          </cell>
          <cell r="B4847" t="str">
            <v>1254</v>
          </cell>
          <cell r="C4847" t="str">
            <v>12</v>
          </cell>
          <cell r="D4847" t="str">
            <v>59</v>
          </cell>
          <cell r="E4847">
            <v>4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</row>
        <row r="4848">
          <cell r="A4848" t="str">
            <v>450340</v>
          </cell>
          <cell r="B4848" t="str">
            <v>1254</v>
          </cell>
          <cell r="C4848" t="str">
            <v>12</v>
          </cell>
          <cell r="D4848" t="str">
            <v>59</v>
          </cell>
          <cell r="E4848">
            <v>5</v>
          </cell>
          <cell r="G4848">
            <v>145840</v>
          </cell>
          <cell r="H4848">
            <v>0</v>
          </cell>
          <cell r="I4848">
            <v>10875</v>
          </cell>
          <cell r="J4848">
            <v>0</v>
          </cell>
          <cell r="K4848">
            <v>156715</v>
          </cell>
          <cell r="L4848">
            <v>0</v>
          </cell>
          <cell r="M4848">
            <v>56963</v>
          </cell>
          <cell r="N4848">
            <v>0</v>
          </cell>
          <cell r="O4848">
            <v>88877</v>
          </cell>
          <cell r="P4848">
            <v>10875</v>
          </cell>
          <cell r="Q4848">
            <v>99752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</row>
        <row r="4849">
          <cell r="A4849" t="str">
            <v>450340</v>
          </cell>
          <cell r="B4849" t="str">
            <v>1254</v>
          </cell>
          <cell r="C4849" t="str">
            <v>12</v>
          </cell>
          <cell r="D4849" t="str">
            <v>59</v>
          </cell>
          <cell r="E4849">
            <v>6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</row>
        <row r="4850">
          <cell r="A4850" t="str">
            <v>450340</v>
          </cell>
          <cell r="B4850" t="str">
            <v>1254</v>
          </cell>
          <cell r="C4850" t="str">
            <v>12</v>
          </cell>
          <cell r="D4850" t="str">
            <v>59</v>
          </cell>
          <cell r="E4850">
            <v>7</v>
          </cell>
          <cell r="G4850">
            <v>941794</v>
          </cell>
          <cell r="H4850">
            <v>0</v>
          </cell>
          <cell r="I4850">
            <v>0</v>
          </cell>
          <cell r="J4850">
            <v>0</v>
          </cell>
          <cell r="K4850">
            <v>941794</v>
          </cell>
          <cell r="L4850">
            <v>0</v>
          </cell>
          <cell r="M4850">
            <v>31214</v>
          </cell>
          <cell r="N4850">
            <v>0</v>
          </cell>
          <cell r="O4850">
            <v>910580</v>
          </cell>
          <cell r="P4850">
            <v>0</v>
          </cell>
          <cell r="Q4850">
            <v>910580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</row>
        <row r="4851">
          <cell r="A4851" t="str">
            <v>450340</v>
          </cell>
          <cell r="B4851" t="str">
            <v>1254</v>
          </cell>
          <cell r="C4851" t="str">
            <v>12</v>
          </cell>
          <cell r="D4851" t="str">
            <v>59</v>
          </cell>
          <cell r="E4851">
            <v>8</v>
          </cell>
          <cell r="G4851">
            <v>381827</v>
          </cell>
          <cell r="H4851">
            <v>2203</v>
          </cell>
          <cell r="I4851">
            <v>2126472</v>
          </cell>
          <cell r="J4851">
            <v>0</v>
          </cell>
          <cell r="K4851">
            <v>2510502</v>
          </cell>
          <cell r="L4851">
            <v>32329</v>
          </cell>
          <cell r="M4851">
            <v>322577</v>
          </cell>
          <cell r="N4851">
            <v>1587853</v>
          </cell>
          <cell r="O4851">
            <v>9373</v>
          </cell>
          <cell r="P4851">
            <v>558370</v>
          </cell>
          <cell r="Q4851">
            <v>567743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</row>
        <row r="4852">
          <cell r="A4852" t="str">
            <v>450340</v>
          </cell>
          <cell r="B4852" t="str">
            <v>1254</v>
          </cell>
          <cell r="C4852" t="str">
            <v>12</v>
          </cell>
          <cell r="D4852" t="str">
            <v>59</v>
          </cell>
          <cell r="E4852">
            <v>9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</row>
        <row r="4853">
          <cell r="A4853" t="str">
            <v>450340</v>
          </cell>
          <cell r="B4853" t="str">
            <v>1254</v>
          </cell>
          <cell r="C4853" t="str">
            <v>12</v>
          </cell>
          <cell r="D4853" t="str">
            <v>59</v>
          </cell>
          <cell r="E4853">
            <v>10</v>
          </cell>
          <cell r="G4853">
            <v>216136</v>
          </cell>
          <cell r="H4853">
            <v>0</v>
          </cell>
          <cell r="I4853">
            <v>151092</v>
          </cell>
          <cell r="J4853">
            <v>0</v>
          </cell>
          <cell r="K4853">
            <v>367228</v>
          </cell>
          <cell r="L4853">
            <v>0</v>
          </cell>
          <cell r="M4853">
            <v>216136</v>
          </cell>
          <cell r="N4853">
            <v>0</v>
          </cell>
          <cell r="O4853">
            <v>0</v>
          </cell>
          <cell r="P4853">
            <v>151092</v>
          </cell>
          <cell r="Q4853">
            <v>151092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</row>
        <row r="4854">
          <cell r="A4854" t="str">
            <v>450340</v>
          </cell>
          <cell r="B4854" t="str">
            <v>1254</v>
          </cell>
          <cell r="C4854" t="str">
            <v>12</v>
          </cell>
          <cell r="D4854" t="str">
            <v>59</v>
          </cell>
          <cell r="E4854">
            <v>11</v>
          </cell>
          <cell r="G4854">
            <v>8236</v>
          </cell>
          <cell r="H4854">
            <v>0</v>
          </cell>
          <cell r="I4854">
            <v>1018967</v>
          </cell>
          <cell r="J4854">
            <v>0</v>
          </cell>
          <cell r="K4854">
            <v>1027203</v>
          </cell>
          <cell r="L4854">
            <v>0</v>
          </cell>
          <cell r="M4854">
            <v>8236</v>
          </cell>
          <cell r="N4854">
            <v>726599</v>
          </cell>
          <cell r="O4854">
            <v>0</v>
          </cell>
          <cell r="P4854">
            <v>292368</v>
          </cell>
          <cell r="Q4854">
            <v>292368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</row>
        <row r="4855">
          <cell r="A4855" t="str">
            <v>450340</v>
          </cell>
          <cell r="B4855" t="str">
            <v>1254</v>
          </cell>
          <cell r="C4855" t="str">
            <v>12</v>
          </cell>
          <cell r="D4855" t="str">
            <v>59</v>
          </cell>
          <cell r="E4855">
            <v>12</v>
          </cell>
          <cell r="G4855">
            <v>0</v>
          </cell>
          <cell r="H4855">
            <v>0</v>
          </cell>
          <cell r="I4855">
            <v>720323</v>
          </cell>
          <cell r="J4855">
            <v>0</v>
          </cell>
          <cell r="K4855">
            <v>720323</v>
          </cell>
          <cell r="L4855">
            <v>0</v>
          </cell>
          <cell r="M4855">
            <v>0</v>
          </cell>
          <cell r="N4855">
            <v>459025</v>
          </cell>
          <cell r="O4855">
            <v>0</v>
          </cell>
          <cell r="P4855">
            <v>261298</v>
          </cell>
          <cell r="Q4855">
            <v>261298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</row>
        <row r="4856">
          <cell r="A4856" t="str">
            <v>450340</v>
          </cell>
          <cell r="B4856" t="str">
            <v>1254</v>
          </cell>
          <cell r="C4856" t="str">
            <v>12</v>
          </cell>
          <cell r="D4856" t="str">
            <v>59</v>
          </cell>
          <cell r="E4856">
            <v>13</v>
          </cell>
          <cell r="G4856">
            <v>0</v>
          </cell>
          <cell r="H4856">
            <v>0</v>
          </cell>
          <cell r="I4856">
            <v>14892</v>
          </cell>
          <cell r="J4856">
            <v>0</v>
          </cell>
          <cell r="K4856">
            <v>14892</v>
          </cell>
          <cell r="L4856">
            <v>0</v>
          </cell>
          <cell r="M4856">
            <v>0</v>
          </cell>
          <cell r="N4856">
            <v>14892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</row>
        <row r="4857">
          <cell r="A4857" t="str">
            <v>450340</v>
          </cell>
          <cell r="B4857" t="str">
            <v>1254</v>
          </cell>
          <cell r="C4857" t="str">
            <v>12</v>
          </cell>
          <cell r="D4857" t="str">
            <v>59</v>
          </cell>
          <cell r="E4857">
            <v>14</v>
          </cell>
          <cell r="G4857">
            <v>0</v>
          </cell>
          <cell r="H4857">
            <v>0</v>
          </cell>
          <cell r="I4857">
            <v>28382</v>
          </cell>
          <cell r="J4857">
            <v>0</v>
          </cell>
          <cell r="K4857">
            <v>28382</v>
          </cell>
          <cell r="L4857">
            <v>0</v>
          </cell>
          <cell r="M4857">
            <v>0</v>
          </cell>
          <cell r="N4857">
            <v>28382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</row>
        <row r="4858">
          <cell r="A4858" t="str">
            <v>450340</v>
          </cell>
          <cell r="B4858" t="str">
            <v>1254</v>
          </cell>
          <cell r="C4858" t="str">
            <v>12</v>
          </cell>
          <cell r="D4858" t="str">
            <v>59</v>
          </cell>
          <cell r="E4858">
            <v>15</v>
          </cell>
          <cell r="G4858">
            <v>8236</v>
          </cell>
          <cell r="H4858">
            <v>0</v>
          </cell>
          <cell r="I4858">
            <v>255370</v>
          </cell>
          <cell r="J4858">
            <v>0</v>
          </cell>
          <cell r="K4858">
            <v>263606</v>
          </cell>
          <cell r="L4858">
            <v>0</v>
          </cell>
          <cell r="M4858">
            <v>8236</v>
          </cell>
          <cell r="N4858">
            <v>224300</v>
          </cell>
          <cell r="O4858">
            <v>0</v>
          </cell>
          <cell r="P4858">
            <v>31070</v>
          </cell>
          <cell r="Q4858">
            <v>31070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</row>
        <row r="4859">
          <cell r="A4859" t="str">
            <v>450340</v>
          </cell>
          <cell r="B4859" t="str">
            <v>1254</v>
          </cell>
          <cell r="C4859" t="str">
            <v>12</v>
          </cell>
          <cell r="D4859" t="str">
            <v>59</v>
          </cell>
          <cell r="E4859">
            <v>16</v>
          </cell>
          <cell r="G4859">
            <v>157455</v>
          </cell>
          <cell r="H4859">
            <v>2203</v>
          </cell>
          <cell r="I4859">
            <v>956413</v>
          </cell>
          <cell r="J4859">
            <v>0</v>
          </cell>
          <cell r="K4859">
            <v>1116071</v>
          </cell>
          <cell r="L4859">
            <v>32329</v>
          </cell>
          <cell r="M4859">
            <v>98205</v>
          </cell>
          <cell r="N4859">
            <v>861254</v>
          </cell>
          <cell r="O4859">
            <v>9373</v>
          </cell>
          <cell r="P4859">
            <v>114910</v>
          </cell>
          <cell r="Q4859">
            <v>124283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</row>
        <row r="4860">
          <cell r="A4860" t="str">
            <v>450340</v>
          </cell>
          <cell r="B4860" t="str">
            <v>1254</v>
          </cell>
          <cell r="C4860" t="str">
            <v>12</v>
          </cell>
          <cell r="D4860" t="str">
            <v>59</v>
          </cell>
          <cell r="E4860">
            <v>17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</row>
        <row r="4861">
          <cell r="A4861" t="str">
            <v>450340</v>
          </cell>
          <cell r="B4861" t="str">
            <v>1254</v>
          </cell>
          <cell r="C4861" t="str">
            <v>12</v>
          </cell>
          <cell r="D4861" t="str">
            <v>59</v>
          </cell>
          <cell r="E4861">
            <v>18</v>
          </cell>
          <cell r="G4861">
            <v>0</v>
          </cell>
          <cell r="H4861">
            <v>0</v>
          </cell>
          <cell r="I4861">
            <v>681128</v>
          </cell>
          <cell r="J4861">
            <v>0</v>
          </cell>
          <cell r="K4861">
            <v>681128</v>
          </cell>
          <cell r="L4861">
            <v>0</v>
          </cell>
          <cell r="M4861">
            <v>0</v>
          </cell>
          <cell r="N4861">
            <v>681128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</row>
        <row r="4862">
          <cell r="A4862" t="str">
            <v>450340</v>
          </cell>
          <cell r="B4862" t="str">
            <v>1254</v>
          </cell>
          <cell r="C4862" t="str">
            <v>12</v>
          </cell>
          <cell r="D4862" t="str">
            <v>59</v>
          </cell>
          <cell r="E4862">
            <v>19</v>
          </cell>
          <cell r="G4862">
            <v>0</v>
          </cell>
          <cell r="H4862">
            <v>0</v>
          </cell>
          <cell r="I4862">
            <v>25</v>
          </cell>
          <cell r="J4862">
            <v>0</v>
          </cell>
          <cell r="K4862">
            <v>25</v>
          </cell>
          <cell r="L4862">
            <v>0</v>
          </cell>
          <cell r="M4862">
            <v>0</v>
          </cell>
          <cell r="N4862">
            <v>25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</row>
        <row r="4863">
          <cell r="A4863" t="str">
            <v>450340</v>
          </cell>
          <cell r="B4863" t="str">
            <v>1254</v>
          </cell>
          <cell r="C4863" t="str">
            <v>12</v>
          </cell>
          <cell r="D4863" t="str">
            <v>59</v>
          </cell>
          <cell r="E4863">
            <v>20</v>
          </cell>
          <cell r="G4863">
            <v>52275</v>
          </cell>
          <cell r="H4863">
            <v>0</v>
          </cell>
          <cell r="I4863">
            <v>0</v>
          </cell>
          <cell r="J4863">
            <v>0</v>
          </cell>
          <cell r="K4863">
            <v>52275</v>
          </cell>
          <cell r="L4863">
            <v>-27571</v>
          </cell>
          <cell r="M4863">
            <v>0</v>
          </cell>
          <cell r="N4863">
            <v>0</v>
          </cell>
          <cell r="O4863">
            <v>0</v>
          </cell>
          <cell r="P4863">
            <v>79846</v>
          </cell>
          <cell r="Q4863">
            <v>79846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</row>
        <row r="4864">
          <cell r="A4864" t="str">
            <v>450340</v>
          </cell>
          <cell r="B4864" t="str">
            <v>1254</v>
          </cell>
          <cell r="C4864" t="str">
            <v>12</v>
          </cell>
          <cell r="D4864" t="str">
            <v>59</v>
          </cell>
          <cell r="E4864">
            <v>21</v>
          </cell>
          <cell r="G4864">
            <v>18242</v>
          </cell>
          <cell r="H4864">
            <v>0</v>
          </cell>
          <cell r="I4864">
            <v>105510</v>
          </cell>
          <cell r="J4864">
            <v>0</v>
          </cell>
          <cell r="K4864">
            <v>123752</v>
          </cell>
          <cell r="L4864">
            <v>59900</v>
          </cell>
          <cell r="M4864">
            <v>12378</v>
          </cell>
          <cell r="N4864">
            <v>36393</v>
          </cell>
          <cell r="O4864">
            <v>8262</v>
          </cell>
          <cell r="P4864">
            <v>6819</v>
          </cell>
          <cell r="Q4864">
            <v>15081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</row>
        <row r="4865">
          <cell r="A4865" t="str">
            <v>450340</v>
          </cell>
          <cell r="B4865" t="str">
            <v>1254</v>
          </cell>
          <cell r="C4865" t="str">
            <v>12</v>
          </cell>
          <cell r="D4865" t="str">
            <v>59</v>
          </cell>
          <cell r="E4865">
            <v>22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</row>
        <row r="4866">
          <cell r="A4866" t="str">
            <v>450340</v>
          </cell>
          <cell r="B4866" t="str">
            <v>1254</v>
          </cell>
          <cell r="C4866" t="str">
            <v>12</v>
          </cell>
          <cell r="D4866" t="str">
            <v>59</v>
          </cell>
          <cell r="E4866">
            <v>23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</row>
        <row r="4867">
          <cell r="A4867" t="str">
            <v>450340</v>
          </cell>
          <cell r="B4867" t="str">
            <v>1254</v>
          </cell>
          <cell r="C4867" t="str">
            <v>12</v>
          </cell>
          <cell r="D4867" t="str">
            <v>59</v>
          </cell>
          <cell r="E4867">
            <v>24</v>
          </cell>
          <cell r="G4867">
            <v>0</v>
          </cell>
          <cell r="H4867">
            <v>0</v>
          </cell>
          <cell r="I4867">
            <v>140000</v>
          </cell>
          <cell r="J4867">
            <v>0</v>
          </cell>
          <cell r="K4867">
            <v>140000</v>
          </cell>
          <cell r="L4867">
            <v>0</v>
          </cell>
          <cell r="M4867">
            <v>0</v>
          </cell>
          <cell r="N4867">
            <v>140000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</row>
        <row r="4868">
          <cell r="A4868" t="str">
            <v>450340</v>
          </cell>
          <cell r="B4868" t="str">
            <v>1254</v>
          </cell>
          <cell r="C4868" t="str">
            <v>12</v>
          </cell>
          <cell r="D4868" t="str">
            <v>59</v>
          </cell>
          <cell r="E4868">
            <v>25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</row>
        <row r="4869">
          <cell r="A4869" t="str">
            <v>450340</v>
          </cell>
          <cell r="B4869" t="str">
            <v>1254</v>
          </cell>
          <cell r="C4869" t="str">
            <v>12</v>
          </cell>
          <cell r="D4869" t="str">
            <v>59</v>
          </cell>
          <cell r="E4869">
            <v>26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</row>
        <row r="4870">
          <cell r="A4870" t="str">
            <v>450340</v>
          </cell>
          <cell r="B4870" t="str">
            <v>1254</v>
          </cell>
          <cell r="C4870" t="str">
            <v>12</v>
          </cell>
          <cell r="D4870" t="str">
            <v>59</v>
          </cell>
          <cell r="E4870">
            <v>27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</row>
        <row r="4871">
          <cell r="A4871" t="str">
            <v>450340</v>
          </cell>
          <cell r="B4871" t="str">
            <v>1254</v>
          </cell>
          <cell r="C4871" t="str">
            <v>12</v>
          </cell>
          <cell r="D4871" t="str">
            <v>59</v>
          </cell>
          <cell r="E4871">
            <v>28</v>
          </cell>
          <cell r="G4871">
            <v>81860</v>
          </cell>
          <cell r="H4871">
            <v>0</v>
          </cell>
          <cell r="I4871">
            <v>25123</v>
          </cell>
          <cell r="J4871">
            <v>0</v>
          </cell>
          <cell r="K4871">
            <v>106983</v>
          </cell>
          <cell r="L4871">
            <v>0</v>
          </cell>
          <cell r="M4871">
            <v>81860</v>
          </cell>
          <cell r="N4871">
            <v>0</v>
          </cell>
          <cell r="O4871">
            <v>0</v>
          </cell>
          <cell r="P4871">
            <v>25123</v>
          </cell>
          <cell r="Q4871">
            <v>25123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</row>
        <row r="4872">
          <cell r="A4872" t="str">
            <v>450340</v>
          </cell>
          <cell r="B4872" t="str">
            <v>1254</v>
          </cell>
          <cell r="C4872" t="str">
            <v>12</v>
          </cell>
          <cell r="D4872" t="str">
            <v>59</v>
          </cell>
          <cell r="E4872">
            <v>29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</row>
        <row r="4873">
          <cell r="A4873" t="str">
            <v>450340</v>
          </cell>
          <cell r="B4873" t="str">
            <v>1254</v>
          </cell>
          <cell r="C4873" t="str">
            <v>12</v>
          </cell>
          <cell r="D4873" t="str">
            <v>59</v>
          </cell>
          <cell r="E4873">
            <v>30</v>
          </cell>
          <cell r="G4873">
            <v>4330</v>
          </cell>
          <cell r="H4873">
            <v>0</v>
          </cell>
          <cell r="I4873">
            <v>0</v>
          </cell>
          <cell r="J4873">
            <v>0</v>
          </cell>
          <cell r="K4873">
            <v>4330</v>
          </cell>
          <cell r="L4873">
            <v>0</v>
          </cell>
          <cell r="M4873">
            <v>3219</v>
          </cell>
          <cell r="N4873">
            <v>0</v>
          </cell>
          <cell r="O4873">
            <v>1111</v>
          </cell>
          <cell r="P4873">
            <v>0</v>
          </cell>
          <cell r="Q4873">
            <v>1111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</row>
        <row r="4874">
          <cell r="A4874" t="str">
            <v>450340</v>
          </cell>
          <cell r="B4874" t="str">
            <v>1254</v>
          </cell>
          <cell r="C4874" t="str">
            <v>12</v>
          </cell>
          <cell r="D4874" t="str">
            <v>59</v>
          </cell>
          <cell r="E4874">
            <v>31</v>
          </cell>
          <cell r="G4874">
            <v>695</v>
          </cell>
          <cell r="H4874">
            <v>0</v>
          </cell>
          <cell r="I4874">
            <v>3122</v>
          </cell>
          <cell r="J4874">
            <v>0</v>
          </cell>
          <cell r="K4874">
            <v>3817</v>
          </cell>
          <cell r="L4874">
            <v>0</v>
          </cell>
          <cell r="M4874">
            <v>695</v>
          </cell>
          <cell r="N4874">
            <v>0</v>
          </cell>
          <cell r="O4874">
            <v>0</v>
          </cell>
          <cell r="P4874">
            <v>3122</v>
          </cell>
          <cell r="Q4874">
            <v>3122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</row>
        <row r="4875">
          <cell r="A4875" t="str">
            <v>450340</v>
          </cell>
          <cell r="B4875" t="str">
            <v>1254</v>
          </cell>
          <cell r="C4875" t="str">
            <v>12</v>
          </cell>
          <cell r="D4875" t="str">
            <v>59</v>
          </cell>
          <cell r="E4875">
            <v>32</v>
          </cell>
          <cell r="G4875">
            <v>53</v>
          </cell>
          <cell r="H4875">
            <v>0</v>
          </cell>
          <cell r="I4875">
            <v>0</v>
          </cell>
          <cell r="J4875">
            <v>0</v>
          </cell>
          <cell r="K4875">
            <v>53</v>
          </cell>
          <cell r="L4875">
            <v>0</v>
          </cell>
          <cell r="M4875">
            <v>53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</row>
        <row r="4876">
          <cell r="A4876" t="str">
            <v>450340</v>
          </cell>
          <cell r="B4876" t="str">
            <v>1254</v>
          </cell>
          <cell r="C4876" t="str">
            <v>12</v>
          </cell>
          <cell r="D4876" t="str">
            <v>59</v>
          </cell>
          <cell r="E4876">
            <v>33</v>
          </cell>
          <cell r="G4876">
            <v>0</v>
          </cell>
          <cell r="H4876">
            <v>2203</v>
          </cell>
          <cell r="I4876">
            <v>1505</v>
          </cell>
          <cell r="J4876">
            <v>0</v>
          </cell>
          <cell r="K4876">
            <v>3708</v>
          </cell>
          <cell r="L4876">
            <v>0</v>
          </cell>
          <cell r="M4876">
            <v>0</v>
          </cell>
          <cell r="N4876">
            <v>3708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</row>
        <row r="4877">
          <cell r="A4877" t="str">
            <v>450340</v>
          </cell>
          <cell r="B4877" t="str">
            <v>1254</v>
          </cell>
          <cell r="C4877" t="str">
            <v>12</v>
          </cell>
          <cell r="D4877" t="str">
            <v>59</v>
          </cell>
          <cell r="E4877">
            <v>34</v>
          </cell>
          <cell r="G4877">
            <v>1469461</v>
          </cell>
          <cell r="H4877">
            <v>2203</v>
          </cell>
          <cell r="I4877">
            <v>2137347</v>
          </cell>
          <cell r="J4877">
            <v>0</v>
          </cell>
          <cell r="K4877">
            <v>3609011</v>
          </cell>
          <cell r="L4877">
            <v>32329</v>
          </cell>
          <cell r="M4877">
            <v>410754</v>
          </cell>
          <cell r="N4877">
            <v>1587853</v>
          </cell>
          <cell r="O4877">
            <v>1008830</v>
          </cell>
          <cell r="P4877">
            <v>569245</v>
          </cell>
          <cell r="Q4877">
            <v>1578075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</row>
        <row r="4878">
          <cell r="A4878" t="str">
            <v>450340</v>
          </cell>
          <cell r="B4878" t="str">
            <v>1254</v>
          </cell>
          <cell r="C4878" t="str">
            <v>12</v>
          </cell>
          <cell r="D4878" t="str">
            <v>26</v>
          </cell>
          <cell r="E4878">
            <v>1</v>
          </cell>
          <cell r="G4878">
            <v>751164</v>
          </cell>
          <cell r="H4878">
            <v>0</v>
          </cell>
          <cell r="I4878">
            <v>0</v>
          </cell>
          <cell r="J4878">
            <v>588</v>
          </cell>
          <cell r="K4878">
            <v>133</v>
          </cell>
          <cell r="L4878">
            <v>0</v>
          </cell>
          <cell r="M4878">
            <v>292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1013</v>
          </cell>
          <cell r="V4878">
            <v>1</v>
          </cell>
          <cell r="W4878">
            <v>0</v>
          </cell>
        </row>
        <row r="4879">
          <cell r="A4879" t="str">
            <v>450340</v>
          </cell>
          <cell r="B4879" t="str">
            <v>1254</v>
          </cell>
          <cell r="C4879" t="str">
            <v>12</v>
          </cell>
          <cell r="D4879" t="str">
            <v>26</v>
          </cell>
          <cell r="E4879">
            <v>17</v>
          </cell>
          <cell r="G4879">
            <v>751164</v>
          </cell>
          <cell r="H4879">
            <v>150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800</v>
          </cell>
          <cell r="N4879">
            <v>0</v>
          </cell>
          <cell r="O4879">
            <v>0</v>
          </cell>
          <cell r="P4879">
            <v>446</v>
          </cell>
          <cell r="Q4879">
            <v>0</v>
          </cell>
          <cell r="R4879">
            <v>1397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</row>
        <row r="4880">
          <cell r="A4880" t="str">
            <v>450340</v>
          </cell>
          <cell r="B4880" t="str">
            <v>1254</v>
          </cell>
          <cell r="C4880" t="str">
            <v>12</v>
          </cell>
          <cell r="D4880" t="str">
            <v>26</v>
          </cell>
          <cell r="E4880">
            <v>1</v>
          </cell>
          <cell r="G4880">
            <v>999999</v>
          </cell>
          <cell r="H4880">
            <v>0</v>
          </cell>
          <cell r="I4880">
            <v>0</v>
          </cell>
          <cell r="J4880">
            <v>588</v>
          </cell>
          <cell r="K4880">
            <v>133</v>
          </cell>
          <cell r="L4880">
            <v>0</v>
          </cell>
          <cell r="M4880">
            <v>292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1013</v>
          </cell>
          <cell r="V4880">
            <v>1</v>
          </cell>
          <cell r="W4880">
            <v>0</v>
          </cell>
        </row>
        <row r="4881">
          <cell r="A4881" t="str">
            <v>450340</v>
          </cell>
          <cell r="B4881" t="str">
            <v>1254</v>
          </cell>
          <cell r="C4881" t="str">
            <v>12</v>
          </cell>
          <cell r="D4881" t="str">
            <v>26</v>
          </cell>
          <cell r="E4881">
            <v>17</v>
          </cell>
          <cell r="G4881">
            <v>999999</v>
          </cell>
          <cell r="H4881">
            <v>150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800</v>
          </cell>
          <cell r="N4881">
            <v>0</v>
          </cell>
          <cell r="O4881">
            <v>0</v>
          </cell>
          <cell r="P4881">
            <v>446</v>
          </cell>
          <cell r="Q4881">
            <v>0</v>
          </cell>
          <cell r="R4881">
            <v>1397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</row>
        <row r="4882">
          <cell r="A4882" t="str">
            <v>450340</v>
          </cell>
          <cell r="B4882" t="str">
            <v>1254</v>
          </cell>
          <cell r="C4882" t="str">
            <v>12</v>
          </cell>
          <cell r="D4882" t="str">
            <v>57</v>
          </cell>
          <cell r="E4882">
            <v>1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</row>
        <row r="4883">
          <cell r="A4883" t="str">
            <v>450340</v>
          </cell>
          <cell r="B4883" t="str">
            <v>1254</v>
          </cell>
          <cell r="C4883" t="str">
            <v>12</v>
          </cell>
          <cell r="D4883" t="str">
            <v>57</v>
          </cell>
          <cell r="E4883">
            <v>3</v>
          </cell>
          <cell r="G4883">
            <v>144115</v>
          </cell>
          <cell r="H4883">
            <v>17267</v>
          </cell>
          <cell r="I4883">
            <v>15082</v>
          </cell>
          <cell r="J4883">
            <v>0</v>
          </cell>
          <cell r="K4883">
            <v>140295</v>
          </cell>
          <cell r="L4883">
            <v>32349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</row>
        <row r="4884">
          <cell r="A4884" t="str">
            <v>450340</v>
          </cell>
          <cell r="B4884" t="str">
            <v>1254</v>
          </cell>
          <cell r="C4884" t="str">
            <v>12</v>
          </cell>
          <cell r="D4884" t="str">
            <v>57</v>
          </cell>
          <cell r="E4884">
            <v>5</v>
          </cell>
          <cell r="G4884">
            <v>108354</v>
          </cell>
          <cell r="H4884">
            <v>0</v>
          </cell>
          <cell r="I4884">
            <v>0</v>
          </cell>
          <cell r="J4884">
            <v>0</v>
          </cell>
          <cell r="K4884">
            <v>81468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</row>
        <row r="4885">
          <cell r="A4885" t="str">
            <v>450340</v>
          </cell>
          <cell r="B4885" t="str">
            <v>1254</v>
          </cell>
          <cell r="C4885" t="str">
            <v>12</v>
          </cell>
          <cell r="D4885" t="str">
            <v>57</v>
          </cell>
          <cell r="E4885">
            <v>7</v>
          </cell>
          <cell r="G4885">
            <v>252469</v>
          </cell>
          <cell r="H4885">
            <v>17267</v>
          </cell>
          <cell r="I4885">
            <v>15082</v>
          </cell>
          <cell r="J4885">
            <v>0</v>
          </cell>
          <cell r="K4885">
            <v>221763</v>
          </cell>
          <cell r="L4885">
            <v>32349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</row>
        <row r="4886">
          <cell r="A4886" t="str">
            <v>450340</v>
          </cell>
          <cell r="B4886" t="str">
            <v>1254</v>
          </cell>
          <cell r="C4886" t="str">
            <v>12</v>
          </cell>
          <cell r="D4886" t="str">
            <v>57</v>
          </cell>
          <cell r="E4886">
            <v>9</v>
          </cell>
          <cell r="G4886">
            <v>42687</v>
          </cell>
          <cell r="H4886">
            <v>0</v>
          </cell>
          <cell r="I4886">
            <v>0</v>
          </cell>
          <cell r="J4886">
            <v>0</v>
          </cell>
          <cell r="K4886">
            <v>46283</v>
          </cell>
          <cell r="L4886">
            <v>0</v>
          </cell>
          <cell r="M4886">
            <v>54840</v>
          </cell>
          <cell r="N4886">
            <v>25951</v>
          </cell>
          <cell r="O4886">
            <v>5143</v>
          </cell>
          <cell r="P4886">
            <v>0</v>
          </cell>
          <cell r="Q4886">
            <v>63163</v>
          </cell>
          <cell r="R4886">
            <v>31094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</row>
        <row r="4887">
          <cell r="A4887" t="str">
            <v>450340</v>
          </cell>
          <cell r="B4887" t="str">
            <v>1254</v>
          </cell>
          <cell r="C4887" t="str">
            <v>12</v>
          </cell>
          <cell r="D4887" t="str">
            <v>57</v>
          </cell>
          <cell r="E4887">
            <v>11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303</v>
          </cell>
          <cell r="N4887">
            <v>0</v>
          </cell>
          <cell r="O4887">
            <v>0</v>
          </cell>
          <cell r="P4887">
            <v>0</v>
          </cell>
          <cell r="Q4887">
            <v>3163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</row>
        <row r="4888">
          <cell r="A4888" t="str">
            <v>450340</v>
          </cell>
          <cell r="B4888" t="str">
            <v>1254</v>
          </cell>
          <cell r="C4888" t="str">
            <v>12</v>
          </cell>
          <cell r="D4888" t="str">
            <v>57</v>
          </cell>
          <cell r="E4888">
            <v>13</v>
          </cell>
          <cell r="G4888">
            <v>17997</v>
          </cell>
          <cell r="H4888">
            <v>0</v>
          </cell>
          <cell r="I4888">
            <v>0</v>
          </cell>
          <cell r="J4888">
            <v>0</v>
          </cell>
          <cell r="K4888">
            <v>32400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</row>
        <row r="4889">
          <cell r="A4889" t="str">
            <v>450340</v>
          </cell>
          <cell r="B4889" t="str">
            <v>1254</v>
          </cell>
          <cell r="C4889" t="str">
            <v>12</v>
          </cell>
          <cell r="D4889" t="str">
            <v>57</v>
          </cell>
          <cell r="E4889">
            <v>15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115827</v>
          </cell>
          <cell r="N4889">
            <v>25951</v>
          </cell>
          <cell r="O4889">
            <v>5143</v>
          </cell>
          <cell r="P4889">
            <v>0</v>
          </cell>
          <cell r="Q4889">
            <v>145009</v>
          </cell>
          <cell r="R4889">
            <v>31094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</row>
        <row r="4890">
          <cell r="A4890" t="str">
            <v>450340</v>
          </cell>
          <cell r="B4890" t="str">
            <v>1254</v>
          </cell>
          <cell r="C4890" t="str">
            <v>12</v>
          </cell>
          <cell r="D4890" t="str">
            <v>57</v>
          </cell>
          <cell r="E4890">
            <v>17</v>
          </cell>
          <cell r="G4890">
            <v>368296</v>
          </cell>
          <cell r="H4890">
            <v>43218</v>
          </cell>
          <cell r="I4890">
            <v>20225</v>
          </cell>
          <cell r="J4890">
            <v>0</v>
          </cell>
          <cell r="K4890">
            <v>366772</v>
          </cell>
          <cell r="L4890">
            <v>63443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</row>
        <row r="4891">
          <cell r="A4891" t="str">
            <v>450340</v>
          </cell>
          <cell r="B4891" t="str">
            <v>1254</v>
          </cell>
          <cell r="C4891" t="str">
            <v>12</v>
          </cell>
          <cell r="D4891" t="str">
            <v>56</v>
          </cell>
          <cell r="E4891">
            <v>1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175688</v>
          </cell>
          <cell r="T4891">
            <v>216982</v>
          </cell>
          <cell r="U4891">
            <v>0</v>
          </cell>
          <cell r="V4891">
            <v>0</v>
          </cell>
          <cell r="W4891">
            <v>0</v>
          </cell>
        </row>
        <row r="4892">
          <cell r="A4892" t="str">
            <v>450340</v>
          </cell>
          <cell r="B4892" t="str">
            <v>1254</v>
          </cell>
          <cell r="C4892" t="str">
            <v>12</v>
          </cell>
          <cell r="D4892" t="str">
            <v>56</v>
          </cell>
          <cell r="E4892">
            <v>6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175688</v>
          </cell>
          <cell r="Q4892">
            <v>216982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</row>
        <row r="4893">
          <cell r="A4893" t="str">
            <v>450340</v>
          </cell>
          <cell r="B4893" t="str">
            <v>1254</v>
          </cell>
          <cell r="C4893" t="str">
            <v>12</v>
          </cell>
          <cell r="D4893" t="str">
            <v>44</v>
          </cell>
          <cell r="E4893">
            <v>1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</row>
        <row r="4894">
          <cell r="A4894" t="str">
            <v>450340</v>
          </cell>
          <cell r="B4894" t="str">
            <v>1254</v>
          </cell>
          <cell r="C4894" t="str">
            <v>12</v>
          </cell>
          <cell r="D4894" t="str">
            <v>44</v>
          </cell>
          <cell r="E4894">
            <v>2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</row>
        <row r="4895">
          <cell r="A4895" t="str">
            <v>450340</v>
          </cell>
          <cell r="B4895" t="str">
            <v>1254</v>
          </cell>
          <cell r="C4895" t="str">
            <v>12</v>
          </cell>
          <cell r="D4895" t="str">
            <v>44</v>
          </cell>
          <cell r="E4895">
            <v>3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</row>
        <row r="4896">
          <cell r="A4896" t="str">
            <v>450340</v>
          </cell>
          <cell r="B4896" t="str">
            <v>1254</v>
          </cell>
          <cell r="C4896" t="str">
            <v>12</v>
          </cell>
          <cell r="D4896" t="str">
            <v>44</v>
          </cell>
          <cell r="E4896">
            <v>4</v>
          </cell>
          <cell r="G4896">
            <v>25123</v>
          </cell>
          <cell r="H4896">
            <v>28123</v>
          </cell>
          <cell r="I4896">
            <v>28123</v>
          </cell>
          <cell r="J4896">
            <v>13123</v>
          </cell>
          <cell r="K4896">
            <v>13123</v>
          </cell>
          <cell r="L4896">
            <v>17260</v>
          </cell>
          <cell r="M4896">
            <v>99752</v>
          </cell>
          <cell r="N4896">
            <v>124875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</row>
        <row r="4897">
          <cell r="A4897" t="str">
            <v>450340</v>
          </cell>
          <cell r="B4897" t="str">
            <v>1254</v>
          </cell>
          <cell r="C4897" t="str">
            <v>12</v>
          </cell>
          <cell r="D4897" t="str">
            <v>44</v>
          </cell>
          <cell r="E4897">
            <v>5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</row>
        <row r="4898">
          <cell r="A4898" t="str">
            <v>450340</v>
          </cell>
          <cell r="B4898" t="str">
            <v>1254</v>
          </cell>
          <cell r="C4898" t="str">
            <v>12</v>
          </cell>
          <cell r="D4898" t="str">
            <v>44</v>
          </cell>
          <cell r="E4898">
            <v>6</v>
          </cell>
          <cell r="G4898">
            <v>1111</v>
          </cell>
          <cell r="H4898">
            <v>1238</v>
          </cell>
          <cell r="I4898">
            <v>548</v>
          </cell>
          <cell r="J4898">
            <v>1154</v>
          </cell>
          <cell r="K4898">
            <v>0</v>
          </cell>
          <cell r="L4898">
            <v>907640</v>
          </cell>
          <cell r="M4898">
            <v>910580</v>
          </cell>
          <cell r="N4898">
            <v>911691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</row>
        <row r="4899">
          <cell r="A4899" t="str">
            <v>450340</v>
          </cell>
          <cell r="B4899" t="str">
            <v>1254</v>
          </cell>
          <cell r="C4899" t="str">
            <v>12</v>
          </cell>
          <cell r="D4899" t="str">
            <v>44</v>
          </cell>
          <cell r="E4899">
            <v>7</v>
          </cell>
          <cell r="G4899">
            <v>26234</v>
          </cell>
          <cell r="H4899">
            <v>29361</v>
          </cell>
          <cell r="I4899">
            <v>28671</v>
          </cell>
          <cell r="J4899">
            <v>14277</v>
          </cell>
          <cell r="K4899">
            <v>13123</v>
          </cell>
          <cell r="L4899">
            <v>924900</v>
          </cell>
          <cell r="M4899">
            <v>1010332</v>
          </cell>
          <cell r="N4899">
            <v>1036566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</row>
        <row r="4900">
          <cell r="A4900" t="str">
            <v>450340</v>
          </cell>
          <cell r="B4900" t="str">
            <v>1254</v>
          </cell>
          <cell r="C4900" t="str">
            <v>12</v>
          </cell>
          <cell r="D4900" t="str">
            <v>53</v>
          </cell>
          <cell r="E4900">
            <v>1</v>
          </cell>
          <cell r="G4900">
            <v>2393</v>
          </cell>
          <cell r="H4900">
            <v>45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1055</v>
          </cell>
          <cell r="T4900">
            <v>3159</v>
          </cell>
          <cell r="U4900">
            <v>0</v>
          </cell>
          <cell r="V4900">
            <v>0</v>
          </cell>
          <cell r="W4900">
            <v>0</v>
          </cell>
        </row>
        <row r="4901">
          <cell r="A4901" t="str">
            <v>450340</v>
          </cell>
          <cell r="B4901" t="str">
            <v>1254</v>
          </cell>
          <cell r="C4901" t="str">
            <v>12</v>
          </cell>
          <cell r="D4901" t="str">
            <v>53</v>
          </cell>
          <cell r="E4901">
            <v>15</v>
          </cell>
          <cell r="G4901">
            <v>0</v>
          </cell>
          <cell r="H4901">
            <v>0</v>
          </cell>
          <cell r="I4901">
            <v>32250</v>
          </cell>
          <cell r="J4901">
            <v>25658</v>
          </cell>
          <cell r="K4901">
            <v>37037</v>
          </cell>
          <cell r="L4901">
            <v>25082</v>
          </cell>
          <cell r="M4901">
            <v>9441</v>
          </cell>
          <cell r="N4901">
            <v>7441</v>
          </cell>
          <cell r="O4901">
            <v>10988</v>
          </cell>
          <cell r="P4901">
            <v>7274</v>
          </cell>
          <cell r="Q4901">
            <v>890</v>
          </cell>
          <cell r="R4901">
            <v>776</v>
          </cell>
          <cell r="S4901">
            <v>1034</v>
          </cell>
          <cell r="T4901">
            <v>760</v>
          </cell>
          <cell r="U4901">
            <v>0</v>
          </cell>
          <cell r="V4901">
            <v>0</v>
          </cell>
          <cell r="W4901">
            <v>0</v>
          </cell>
        </row>
        <row r="4902">
          <cell r="A4902" t="str">
            <v>450340</v>
          </cell>
          <cell r="B4902" t="str">
            <v>1254</v>
          </cell>
          <cell r="C4902" t="str">
            <v>12</v>
          </cell>
          <cell r="D4902" t="str">
            <v>53</v>
          </cell>
          <cell r="E4902">
            <v>29</v>
          </cell>
          <cell r="G4902">
            <v>395</v>
          </cell>
          <cell r="H4902">
            <v>337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76355</v>
          </cell>
          <cell r="S4902">
            <v>380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</row>
        <row r="4903">
          <cell r="A4903" t="str">
            <v>450340</v>
          </cell>
          <cell r="B4903" t="str">
            <v>1254</v>
          </cell>
          <cell r="C4903" t="str">
            <v>12</v>
          </cell>
          <cell r="D4903" t="str">
            <v>53</v>
          </cell>
          <cell r="E4903">
            <v>43</v>
          </cell>
          <cell r="G4903">
            <v>75975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</row>
        <row r="4904">
          <cell r="A4904" t="str">
            <v>450340</v>
          </cell>
          <cell r="B4904" t="str">
            <v>1254</v>
          </cell>
          <cell r="C4904" t="str">
            <v>12</v>
          </cell>
          <cell r="D4904" t="str">
            <v>53</v>
          </cell>
          <cell r="E4904">
            <v>57</v>
          </cell>
          <cell r="G4904">
            <v>0</v>
          </cell>
          <cell r="H4904">
            <v>0</v>
          </cell>
          <cell r="I4904">
            <v>0</v>
          </cell>
          <cell r="J4904">
            <v>2322291</v>
          </cell>
          <cell r="K4904">
            <v>2387335</v>
          </cell>
          <cell r="L4904">
            <v>0</v>
          </cell>
          <cell r="M4904">
            <v>0</v>
          </cell>
          <cell r="N4904">
            <v>0</v>
          </cell>
          <cell r="O4904">
            <v>30261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</row>
        <row r="4905">
          <cell r="A4905" t="str">
            <v>450340</v>
          </cell>
          <cell r="B4905" t="str">
            <v>1254</v>
          </cell>
          <cell r="C4905" t="str">
            <v>12</v>
          </cell>
          <cell r="D4905" t="str">
            <v>53</v>
          </cell>
          <cell r="E4905">
            <v>71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2257</v>
          </cell>
          <cell r="L4905">
            <v>24307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</row>
        <row r="4906">
          <cell r="A4906" t="str">
            <v>450340</v>
          </cell>
          <cell r="B4906" t="str">
            <v>1254</v>
          </cell>
          <cell r="C4906" t="str">
            <v>12</v>
          </cell>
          <cell r="D4906" t="str">
            <v>55</v>
          </cell>
          <cell r="E4906">
            <v>1</v>
          </cell>
          <cell r="G4906">
            <v>481683</v>
          </cell>
          <cell r="H4906">
            <v>1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968640</v>
          </cell>
          <cell r="R4906">
            <v>0</v>
          </cell>
          <cell r="S4906">
            <v>927943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</row>
        <row r="4907">
          <cell r="A4907" t="str">
            <v>450340</v>
          </cell>
          <cell r="B4907" t="str">
            <v>1254</v>
          </cell>
          <cell r="C4907" t="str">
            <v>12</v>
          </cell>
          <cell r="D4907" t="str">
            <v>55</v>
          </cell>
          <cell r="E4907">
            <v>8</v>
          </cell>
          <cell r="G4907">
            <v>0</v>
          </cell>
          <cell r="H4907">
            <v>0</v>
          </cell>
          <cell r="I4907">
            <v>494079</v>
          </cell>
          <cell r="J4907">
            <v>0</v>
          </cell>
          <cell r="K4907">
            <v>418180</v>
          </cell>
          <cell r="L4907">
            <v>0</v>
          </cell>
          <cell r="M4907">
            <v>912259</v>
          </cell>
          <cell r="N4907">
            <v>0</v>
          </cell>
          <cell r="O4907">
            <v>571808</v>
          </cell>
          <cell r="P4907">
            <v>0</v>
          </cell>
          <cell r="Q4907">
            <v>446705</v>
          </cell>
          <cell r="R4907">
            <v>0</v>
          </cell>
          <cell r="S4907">
            <v>1018513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</row>
        <row r="4908">
          <cell r="A4908" t="str">
            <v>450340</v>
          </cell>
          <cell r="B4908" t="str">
            <v>1254</v>
          </cell>
          <cell r="C4908" t="str">
            <v>12</v>
          </cell>
          <cell r="D4908" t="str">
            <v>55</v>
          </cell>
          <cell r="E4908">
            <v>15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2088193</v>
          </cell>
          <cell r="N4908">
            <v>0</v>
          </cell>
          <cell r="O4908">
            <v>2082056</v>
          </cell>
          <cell r="P4908">
            <v>0</v>
          </cell>
          <cell r="Q4908">
            <v>0</v>
          </cell>
          <cell r="R4908">
            <v>0</v>
          </cell>
          <cell r="S4908">
            <v>2082056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</row>
        <row r="4909">
          <cell r="A4909" t="str">
            <v>450340</v>
          </cell>
          <cell r="B4909" t="str">
            <v>1254</v>
          </cell>
          <cell r="C4909" t="str">
            <v>12</v>
          </cell>
          <cell r="D4909" t="str">
            <v>55</v>
          </cell>
          <cell r="E4909">
            <v>22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</row>
        <row r="4910">
          <cell r="A4910" t="str">
            <v>450340</v>
          </cell>
          <cell r="B4910" t="str">
            <v>1254</v>
          </cell>
          <cell r="C4910" t="str">
            <v>12</v>
          </cell>
          <cell r="D4910" t="str">
            <v>31</v>
          </cell>
          <cell r="E4910">
            <v>0</v>
          </cell>
          <cell r="G4910">
            <v>1030006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2</v>
          </cell>
          <cell r="Q4910">
            <v>311620</v>
          </cell>
          <cell r="R4910">
            <v>2</v>
          </cell>
          <cell r="S4910">
            <v>311620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</row>
        <row r="4911">
          <cell r="A4911" t="str">
            <v>450340</v>
          </cell>
          <cell r="B4911" t="str">
            <v>1254</v>
          </cell>
          <cell r="C4911" t="str">
            <v>12</v>
          </cell>
          <cell r="D4911" t="str">
            <v>31</v>
          </cell>
          <cell r="E4911">
            <v>0</v>
          </cell>
          <cell r="G4911">
            <v>1120003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13</v>
          </cell>
          <cell r="Q4911">
            <v>10595000</v>
          </cell>
          <cell r="R4911">
            <v>13</v>
          </cell>
          <cell r="S4911">
            <v>10595000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</row>
        <row r="4912">
          <cell r="A4912" t="str">
            <v>450340</v>
          </cell>
          <cell r="B4912" t="str">
            <v>1254</v>
          </cell>
          <cell r="C4912" t="str">
            <v>12</v>
          </cell>
          <cell r="D4912" t="str">
            <v>31</v>
          </cell>
          <cell r="E4912">
            <v>0</v>
          </cell>
          <cell r="G4912">
            <v>1160011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3</v>
          </cell>
          <cell r="Q4912">
            <v>1572000</v>
          </cell>
          <cell r="R4912">
            <v>3</v>
          </cell>
          <cell r="S4912">
            <v>1572000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</row>
        <row r="4913">
          <cell r="A4913" t="str">
            <v>450340</v>
          </cell>
          <cell r="B4913" t="str">
            <v>1254</v>
          </cell>
          <cell r="C4913" t="str">
            <v>12</v>
          </cell>
          <cell r="D4913" t="str">
            <v>37</v>
          </cell>
          <cell r="E4913">
            <v>0</v>
          </cell>
          <cell r="G4913">
            <v>85124201</v>
          </cell>
          <cell r="H4913">
            <v>12</v>
          </cell>
          <cell r="I4913">
            <v>0</v>
          </cell>
          <cell r="J4913">
            <v>12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</row>
        <row r="4914">
          <cell r="A4914" t="str">
            <v>450340</v>
          </cell>
          <cell r="B4914" t="str">
            <v>1254</v>
          </cell>
          <cell r="C4914" t="str">
            <v>12</v>
          </cell>
          <cell r="D4914" t="str">
            <v>37</v>
          </cell>
          <cell r="E4914">
            <v>0</v>
          </cell>
          <cell r="G4914">
            <v>85331102</v>
          </cell>
          <cell r="H4914">
            <v>0</v>
          </cell>
          <cell r="I4914">
            <v>0</v>
          </cell>
          <cell r="J4914">
            <v>360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</row>
        <row r="4915">
          <cell r="A4915" t="str">
            <v>450340</v>
          </cell>
          <cell r="B4915" t="str">
            <v>1254</v>
          </cell>
          <cell r="C4915" t="str">
            <v>12</v>
          </cell>
          <cell r="D4915" t="str">
            <v>37</v>
          </cell>
          <cell r="E4915">
            <v>0</v>
          </cell>
          <cell r="G4915">
            <v>85332202</v>
          </cell>
          <cell r="H4915">
            <v>0</v>
          </cell>
          <cell r="I4915">
            <v>0</v>
          </cell>
          <cell r="J4915">
            <v>40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</row>
        <row r="4916">
          <cell r="A4916" t="str">
            <v>450340</v>
          </cell>
          <cell r="B4916" t="str">
            <v>1254</v>
          </cell>
          <cell r="C4916" t="str">
            <v>12</v>
          </cell>
          <cell r="D4916" t="str">
            <v>37</v>
          </cell>
          <cell r="E4916">
            <v>0</v>
          </cell>
          <cell r="G4916">
            <v>85333302</v>
          </cell>
          <cell r="H4916">
            <v>0</v>
          </cell>
          <cell r="I4916">
            <v>0</v>
          </cell>
          <cell r="J4916">
            <v>255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</row>
        <row r="4917">
          <cell r="A4917" t="str">
            <v>450340</v>
          </cell>
          <cell r="B4917" t="str">
            <v>1254</v>
          </cell>
          <cell r="C4917" t="str">
            <v>12</v>
          </cell>
          <cell r="D4917" t="str">
            <v>37</v>
          </cell>
          <cell r="E4917">
            <v>0</v>
          </cell>
          <cell r="G4917">
            <v>85334402</v>
          </cell>
          <cell r="H4917">
            <v>0</v>
          </cell>
          <cell r="I4917">
            <v>0</v>
          </cell>
          <cell r="J4917">
            <v>2940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</row>
        <row r="4918">
          <cell r="A4918" t="str">
            <v>450340</v>
          </cell>
          <cell r="B4918" t="str">
            <v>1254</v>
          </cell>
          <cell r="C4918" t="str">
            <v>12</v>
          </cell>
          <cell r="D4918" t="str">
            <v>37</v>
          </cell>
          <cell r="E4918">
            <v>0</v>
          </cell>
          <cell r="G4918">
            <v>85335502</v>
          </cell>
          <cell r="H4918">
            <v>0</v>
          </cell>
          <cell r="I4918">
            <v>0</v>
          </cell>
          <cell r="J4918">
            <v>1570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</row>
        <row r="4919">
          <cell r="A4919" t="str">
            <v>450340</v>
          </cell>
          <cell r="B4919" t="str">
            <v>1254</v>
          </cell>
          <cell r="C4919" t="str">
            <v>12</v>
          </cell>
          <cell r="D4919" t="str">
            <v>37</v>
          </cell>
          <cell r="E4919">
            <v>0</v>
          </cell>
          <cell r="G4919">
            <v>99999901</v>
          </cell>
          <cell r="H4919">
            <v>12</v>
          </cell>
          <cell r="I4919">
            <v>0</v>
          </cell>
          <cell r="J4919">
            <v>12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</row>
        <row r="4920">
          <cell r="A4920" t="str">
            <v>450340</v>
          </cell>
          <cell r="B4920" t="str">
            <v>1254</v>
          </cell>
          <cell r="C4920" t="str">
            <v>12</v>
          </cell>
          <cell r="D4920" t="str">
            <v>37</v>
          </cell>
          <cell r="E4920">
            <v>0</v>
          </cell>
          <cell r="G4920">
            <v>99999902</v>
          </cell>
          <cell r="H4920">
            <v>0</v>
          </cell>
          <cell r="I4920">
            <v>0</v>
          </cell>
          <cell r="J4920">
            <v>5165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</row>
        <row r="4921">
          <cell r="A4921" t="str">
            <v>450340</v>
          </cell>
          <cell r="B4921" t="str">
            <v>1254</v>
          </cell>
          <cell r="C4921" t="str">
            <v>12</v>
          </cell>
          <cell r="D4921" t="str">
            <v>39</v>
          </cell>
          <cell r="E4921">
            <v>0</v>
          </cell>
          <cell r="G4921">
            <v>4</v>
          </cell>
          <cell r="H4921">
            <v>2000000</v>
          </cell>
          <cell r="I4921">
            <v>2000000</v>
          </cell>
          <cell r="J4921">
            <v>2000000</v>
          </cell>
          <cell r="K4921">
            <v>13595</v>
          </cell>
          <cell r="L4921">
            <v>13036</v>
          </cell>
          <cell r="M4921">
            <v>13036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</row>
        <row r="4922">
          <cell r="A4922" t="str">
            <v>450340</v>
          </cell>
          <cell r="B4922" t="str">
            <v>1254</v>
          </cell>
          <cell r="C4922" t="str">
            <v>12</v>
          </cell>
          <cell r="D4922" t="str">
            <v>39</v>
          </cell>
          <cell r="E4922">
            <v>0</v>
          </cell>
          <cell r="G4922">
            <v>173</v>
          </cell>
          <cell r="H4922">
            <v>1402624</v>
          </cell>
          <cell r="I4922">
            <v>1362624</v>
          </cell>
          <cell r="J4922">
            <v>1362624</v>
          </cell>
          <cell r="K4922">
            <v>24233</v>
          </cell>
          <cell r="L4922">
            <v>131324</v>
          </cell>
          <cell r="M4922">
            <v>23639</v>
          </cell>
          <cell r="N4922">
            <v>601344</v>
          </cell>
          <cell r="O4922">
            <v>107685</v>
          </cell>
          <cell r="P4922">
            <v>582994</v>
          </cell>
          <cell r="Q4922">
            <v>690679</v>
          </cell>
          <cell r="R4922">
            <v>210240</v>
          </cell>
          <cell r="S4922">
            <v>107685</v>
          </cell>
          <cell r="T4922">
            <v>96681</v>
          </cell>
          <cell r="U4922">
            <v>204366</v>
          </cell>
          <cell r="V4922">
            <v>0</v>
          </cell>
          <cell r="W4922">
            <v>0</v>
          </cell>
        </row>
        <row r="4923">
          <cell r="A4923" t="str">
            <v>450340</v>
          </cell>
          <cell r="B4923" t="str">
            <v>1254</v>
          </cell>
          <cell r="C4923" t="str">
            <v>12</v>
          </cell>
          <cell r="D4923" t="str">
            <v>39</v>
          </cell>
          <cell r="E4923">
            <v>0</v>
          </cell>
          <cell r="G4923">
            <v>999</v>
          </cell>
          <cell r="H4923">
            <v>3402624</v>
          </cell>
          <cell r="I4923">
            <v>3362624</v>
          </cell>
          <cell r="J4923">
            <v>3362624</v>
          </cell>
          <cell r="K4923">
            <v>37828</v>
          </cell>
          <cell r="L4923">
            <v>144360</v>
          </cell>
          <cell r="M4923">
            <v>36675</v>
          </cell>
          <cell r="N4923">
            <v>601344</v>
          </cell>
          <cell r="O4923">
            <v>107685</v>
          </cell>
          <cell r="P4923">
            <v>582994</v>
          </cell>
          <cell r="Q4923">
            <v>690679</v>
          </cell>
          <cell r="R4923">
            <v>210240</v>
          </cell>
          <cell r="S4923">
            <v>107685</v>
          </cell>
          <cell r="T4923">
            <v>96681</v>
          </cell>
          <cell r="U4923">
            <v>204366</v>
          </cell>
          <cell r="V4923">
            <v>0</v>
          </cell>
          <cell r="W492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unkalap4"/>
      <sheetName val="pedagógus"/>
      <sheetName val="pótlékok"/>
      <sheetName val="technikai"/>
    </sheetNames>
    <sheetDataSet>
      <sheetData sheetId="0">
        <row r="1">
          <cell r="A1" t="str">
            <v>Fizetési fokozat</v>
          </cell>
          <cell r="B1" t="str">
            <v>Besorolás dec.1.</v>
          </cell>
          <cell r="C1" t="str">
            <v>Besorolás jan.1</v>
          </cell>
          <cell r="D1" t="str">
            <v>Besorolás szept.1.</v>
          </cell>
        </row>
        <row r="2">
          <cell r="A2" t="str">
            <v>A01</v>
          </cell>
          <cell r="B2">
            <v>50000</v>
          </cell>
          <cell r="C2">
            <v>57000</v>
          </cell>
          <cell r="D2">
            <v>59600</v>
          </cell>
        </row>
        <row r="3">
          <cell r="A3" t="str">
            <v>A02</v>
          </cell>
          <cell r="B3">
            <v>51500</v>
          </cell>
          <cell r="C3">
            <v>58400</v>
          </cell>
          <cell r="D3">
            <v>61100</v>
          </cell>
        </row>
        <row r="4">
          <cell r="A4" t="str">
            <v>A03</v>
          </cell>
          <cell r="B4">
            <v>53000</v>
          </cell>
          <cell r="C4">
            <v>59900</v>
          </cell>
          <cell r="D4">
            <v>62600</v>
          </cell>
        </row>
        <row r="5">
          <cell r="A5" t="str">
            <v>A04</v>
          </cell>
          <cell r="B5">
            <v>54500</v>
          </cell>
          <cell r="C5">
            <v>61300</v>
          </cell>
          <cell r="D5">
            <v>64100</v>
          </cell>
        </row>
        <row r="6">
          <cell r="A6" t="str">
            <v>A05</v>
          </cell>
          <cell r="B6">
            <v>56000</v>
          </cell>
          <cell r="C6">
            <v>62700</v>
          </cell>
          <cell r="D6">
            <v>65600</v>
          </cell>
        </row>
        <row r="7">
          <cell r="A7" t="str">
            <v>A06</v>
          </cell>
          <cell r="B7">
            <v>57500</v>
          </cell>
          <cell r="C7">
            <v>64100</v>
          </cell>
          <cell r="D7">
            <v>67100</v>
          </cell>
        </row>
        <row r="8">
          <cell r="A8" t="str">
            <v>A07</v>
          </cell>
          <cell r="B8">
            <v>59000</v>
          </cell>
          <cell r="C8">
            <v>65600</v>
          </cell>
          <cell r="D8">
            <v>68500</v>
          </cell>
        </row>
        <row r="9">
          <cell r="A9" t="str">
            <v>A08</v>
          </cell>
          <cell r="B9">
            <v>60500</v>
          </cell>
          <cell r="C9">
            <v>67000</v>
          </cell>
          <cell r="D9">
            <v>70000</v>
          </cell>
        </row>
        <row r="10">
          <cell r="A10" t="str">
            <v>A09</v>
          </cell>
          <cell r="B10">
            <v>62000</v>
          </cell>
          <cell r="C10">
            <v>68400</v>
          </cell>
          <cell r="D10">
            <v>71500</v>
          </cell>
        </row>
        <row r="11">
          <cell r="A11" t="str">
            <v>A10</v>
          </cell>
          <cell r="B11">
            <v>63500</v>
          </cell>
          <cell r="C11">
            <v>69800</v>
          </cell>
          <cell r="D11">
            <v>73000</v>
          </cell>
        </row>
        <row r="12">
          <cell r="A12" t="str">
            <v>A11</v>
          </cell>
          <cell r="B12">
            <v>65000</v>
          </cell>
          <cell r="C12">
            <v>71300</v>
          </cell>
          <cell r="D12">
            <v>74500</v>
          </cell>
        </row>
        <row r="13">
          <cell r="A13" t="str">
            <v>A12</v>
          </cell>
          <cell r="B13">
            <v>66500</v>
          </cell>
          <cell r="C13">
            <v>72700</v>
          </cell>
          <cell r="D13">
            <v>76000</v>
          </cell>
        </row>
        <row r="14">
          <cell r="A14" t="str">
            <v>A13</v>
          </cell>
          <cell r="B14">
            <v>68000</v>
          </cell>
          <cell r="C14">
            <v>74100</v>
          </cell>
          <cell r="D14">
            <v>77500</v>
          </cell>
        </row>
        <row r="15">
          <cell r="A15" t="str">
            <v>A14</v>
          </cell>
          <cell r="B15">
            <v>69500</v>
          </cell>
          <cell r="C15">
            <v>75500</v>
          </cell>
          <cell r="D15">
            <v>79000</v>
          </cell>
        </row>
        <row r="16">
          <cell r="A16" t="str">
            <v>B01</v>
          </cell>
          <cell r="B16">
            <v>56000</v>
          </cell>
          <cell r="C16">
            <v>60200</v>
          </cell>
          <cell r="D16">
            <v>62900</v>
          </cell>
        </row>
        <row r="17">
          <cell r="A17" t="str">
            <v>B02</v>
          </cell>
          <cell r="B17">
            <v>58200</v>
          </cell>
          <cell r="C17">
            <v>62600</v>
          </cell>
          <cell r="D17">
            <v>65400</v>
          </cell>
        </row>
        <row r="18">
          <cell r="A18" t="str">
            <v>B03</v>
          </cell>
          <cell r="B18">
            <v>60500</v>
          </cell>
          <cell r="C18">
            <v>65000</v>
          </cell>
          <cell r="D18">
            <v>67900</v>
          </cell>
        </row>
        <row r="19">
          <cell r="A19" t="str">
            <v>B04</v>
          </cell>
          <cell r="B19">
            <v>62700</v>
          </cell>
          <cell r="C19">
            <v>67400</v>
          </cell>
          <cell r="D19">
            <v>70400</v>
          </cell>
        </row>
        <row r="20">
          <cell r="A20" t="str">
            <v>B05</v>
          </cell>
          <cell r="B20">
            <v>65000</v>
          </cell>
          <cell r="C20">
            <v>69800</v>
          </cell>
          <cell r="D20">
            <v>73000</v>
          </cell>
        </row>
        <row r="21">
          <cell r="A21" t="str">
            <v>B06</v>
          </cell>
          <cell r="B21">
            <v>67200</v>
          </cell>
          <cell r="C21">
            <v>72200</v>
          </cell>
          <cell r="D21">
            <v>75500</v>
          </cell>
        </row>
        <row r="22">
          <cell r="A22" t="str">
            <v>B07</v>
          </cell>
          <cell r="B22">
            <v>69400</v>
          </cell>
          <cell r="C22">
            <v>74600</v>
          </cell>
          <cell r="D22">
            <v>78000</v>
          </cell>
        </row>
        <row r="23">
          <cell r="A23" t="str">
            <v>B08</v>
          </cell>
          <cell r="B23">
            <v>71700</v>
          </cell>
          <cell r="C23">
            <v>77100</v>
          </cell>
          <cell r="D23">
            <v>80500</v>
          </cell>
        </row>
        <row r="24">
          <cell r="A24" t="str">
            <v>B09</v>
          </cell>
          <cell r="B24">
            <v>73900</v>
          </cell>
          <cell r="C24">
            <v>79500</v>
          </cell>
          <cell r="D24">
            <v>83000</v>
          </cell>
        </row>
        <row r="25">
          <cell r="A25" t="str">
            <v>B10</v>
          </cell>
          <cell r="B25">
            <v>76200</v>
          </cell>
          <cell r="C25">
            <v>81900</v>
          </cell>
          <cell r="D25">
            <v>85500</v>
          </cell>
        </row>
        <row r="26">
          <cell r="A26" t="str">
            <v>B11</v>
          </cell>
          <cell r="B26">
            <v>78400</v>
          </cell>
          <cell r="C26">
            <v>84300</v>
          </cell>
          <cell r="D26">
            <v>88100</v>
          </cell>
        </row>
        <row r="27">
          <cell r="A27" t="str">
            <v>B12</v>
          </cell>
          <cell r="B27">
            <v>80600</v>
          </cell>
          <cell r="C27">
            <v>86700</v>
          </cell>
          <cell r="D27">
            <v>90600</v>
          </cell>
        </row>
        <row r="28">
          <cell r="A28" t="str">
            <v>B13</v>
          </cell>
          <cell r="B28">
            <v>82900</v>
          </cell>
          <cell r="C28">
            <v>89100</v>
          </cell>
          <cell r="D28">
            <v>93100</v>
          </cell>
        </row>
        <row r="29">
          <cell r="A29" t="str">
            <v>B14</v>
          </cell>
          <cell r="B29">
            <v>85100</v>
          </cell>
          <cell r="C29">
            <v>91500</v>
          </cell>
          <cell r="D29">
            <v>95600</v>
          </cell>
        </row>
        <row r="30">
          <cell r="A30" t="str">
            <v>C01</v>
          </cell>
          <cell r="B30">
            <v>58000</v>
          </cell>
          <cell r="C30">
            <v>62400</v>
          </cell>
          <cell r="D30">
            <v>65200</v>
          </cell>
        </row>
        <row r="31">
          <cell r="A31" t="str">
            <v>C02</v>
          </cell>
          <cell r="B31">
            <v>60300</v>
          </cell>
          <cell r="C31">
            <v>64900</v>
          </cell>
          <cell r="D31">
            <v>67800</v>
          </cell>
        </row>
        <row r="32">
          <cell r="A32" t="str">
            <v>C03</v>
          </cell>
          <cell r="B32">
            <v>62600</v>
          </cell>
          <cell r="C32">
            <v>67400</v>
          </cell>
          <cell r="D32">
            <v>70400</v>
          </cell>
        </row>
        <row r="33">
          <cell r="A33" t="str">
            <v>C04</v>
          </cell>
          <cell r="B33">
            <v>65000</v>
          </cell>
          <cell r="C33">
            <v>69900</v>
          </cell>
          <cell r="D33">
            <v>73000</v>
          </cell>
        </row>
        <row r="34">
          <cell r="A34" t="str">
            <v>C05</v>
          </cell>
          <cell r="B34">
            <v>67300</v>
          </cell>
          <cell r="C34">
            <v>72400</v>
          </cell>
          <cell r="D34">
            <v>75600</v>
          </cell>
        </row>
        <row r="35">
          <cell r="A35" t="str">
            <v>C06</v>
          </cell>
          <cell r="B35">
            <v>69600</v>
          </cell>
          <cell r="C35">
            <v>74900</v>
          </cell>
          <cell r="D35">
            <v>78200</v>
          </cell>
        </row>
        <row r="36">
          <cell r="A36" t="str">
            <v>C07</v>
          </cell>
          <cell r="B36">
            <v>71900</v>
          </cell>
          <cell r="C36">
            <v>77400</v>
          </cell>
          <cell r="D36">
            <v>80800</v>
          </cell>
        </row>
        <row r="37">
          <cell r="A37" t="str">
            <v>C08</v>
          </cell>
          <cell r="B37">
            <v>74200</v>
          </cell>
          <cell r="C37">
            <v>79900</v>
          </cell>
          <cell r="D37">
            <v>83500</v>
          </cell>
        </row>
        <row r="38">
          <cell r="A38" t="str">
            <v>C09</v>
          </cell>
          <cell r="B38">
            <v>76600</v>
          </cell>
          <cell r="C38">
            <v>82400</v>
          </cell>
          <cell r="D38">
            <v>86100</v>
          </cell>
        </row>
        <row r="39">
          <cell r="A39" t="str">
            <v>C10</v>
          </cell>
          <cell r="B39">
            <v>78900</v>
          </cell>
          <cell r="C39">
            <v>84900</v>
          </cell>
          <cell r="D39">
            <v>88700</v>
          </cell>
        </row>
        <row r="40">
          <cell r="A40" t="str">
            <v>C11</v>
          </cell>
          <cell r="B40">
            <v>81200</v>
          </cell>
          <cell r="C40">
            <v>87400</v>
          </cell>
          <cell r="D40">
            <v>91300</v>
          </cell>
        </row>
        <row r="41">
          <cell r="A41" t="str">
            <v>C12</v>
          </cell>
          <cell r="B41">
            <v>83500</v>
          </cell>
          <cell r="C41">
            <v>89900</v>
          </cell>
          <cell r="D41">
            <v>93900</v>
          </cell>
        </row>
        <row r="42">
          <cell r="A42" t="str">
            <v>C13</v>
          </cell>
          <cell r="B42">
            <v>85800</v>
          </cell>
          <cell r="C42">
            <v>92400</v>
          </cell>
          <cell r="D42">
            <v>96500</v>
          </cell>
        </row>
        <row r="43">
          <cell r="A43" t="str">
            <v>C14</v>
          </cell>
          <cell r="B43">
            <v>88200</v>
          </cell>
          <cell r="C43">
            <v>94800</v>
          </cell>
          <cell r="D43">
            <v>99100</v>
          </cell>
        </row>
        <row r="44">
          <cell r="A44" t="str">
            <v>D01</v>
          </cell>
          <cell r="B44">
            <v>60000</v>
          </cell>
          <cell r="C44">
            <v>64500</v>
          </cell>
          <cell r="D44">
            <v>67400</v>
          </cell>
        </row>
        <row r="45">
          <cell r="A45" t="str">
            <v>D02</v>
          </cell>
          <cell r="B45">
            <v>62400</v>
          </cell>
          <cell r="C45">
            <v>67100</v>
          </cell>
          <cell r="D45">
            <v>70100</v>
          </cell>
        </row>
        <row r="46">
          <cell r="A46" t="str">
            <v>D03</v>
          </cell>
          <cell r="B46">
            <v>64800</v>
          </cell>
          <cell r="C46">
            <v>69700</v>
          </cell>
          <cell r="D46">
            <v>72800</v>
          </cell>
        </row>
        <row r="47">
          <cell r="A47" t="str">
            <v>D04</v>
          </cell>
          <cell r="B47">
            <v>67200</v>
          </cell>
          <cell r="C47">
            <v>72200</v>
          </cell>
          <cell r="D47">
            <v>75500</v>
          </cell>
        </row>
        <row r="48">
          <cell r="A48" t="str">
            <v>D05</v>
          </cell>
          <cell r="B48">
            <v>69600</v>
          </cell>
          <cell r="C48">
            <v>74800</v>
          </cell>
          <cell r="D48">
            <v>78200</v>
          </cell>
        </row>
        <row r="49">
          <cell r="A49" t="str">
            <v>D06</v>
          </cell>
          <cell r="B49">
            <v>72000</v>
          </cell>
          <cell r="C49">
            <v>77400</v>
          </cell>
          <cell r="D49">
            <v>80900</v>
          </cell>
        </row>
        <row r="50">
          <cell r="A50" t="str">
            <v>D07</v>
          </cell>
          <cell r="B50">
            <v>74400</v>
          </cell>
          <cell r="C50">
            <v>80000</v>
          </cell>
          <cell r="D50">
            <v>83600</v>
          </cell>
        </row>
        <row r="51">
          <cell r="A51" t="str">
            <v>D08</v>
          </cell>
          <cell r="B51">
            <v>76800</v>
          </cell>
          <cell r="C51">
            <v>82600</v>
          </cell>
          <cell r="D51">
            <v>86300</v>
          </cell>
        </row>
        <row r="52">
          <cell r="A52" t="str">
            <v>D09</v>
          </cell>
          <cell r="B52">
            <v>79200</v>
          </cell>
          <cell r="C52">
            <v>85100</v>
          </cell>
          <cell r="D52">
            <v>89000</v>
          </cell>
        </row>
        <row r="53">
          <cell r="A53" t="str">
            <v>D10</v>
          </cell>
          <cell r="B53">
            <v>81600</v>
          </cell>
          <cell r="C53">
            <v>87700</v>
          </cell>
          <cell r="D53">
            <v>91700</v>
          </cell>
        </row>
        <row r="54">
          <cell r="A54" t="str">
            <v>D11</v>
          </cell>
          <cell r="B54">
            <v>84000</v>
          </cell>
          <cell r="C54">
            <v>90300</v>
          </cell>
          <cell r="D54">
            <v>94400</v>
          </cell>
        </row>
        <row r="55">
          <cell r="A55" t="str">
            <v>D12</v>
          </cell>
          <cell r="B55">
            <v>86400</v>
          </cell>
          <cell r="C55">
            <v>92900</v>
          </cell>
          <cell r="D55">
            <v>97100</v>
          </cell>
        </row>
        <row r="56">
          <cell r="A56" t="str">
            <v>D13</v>
          </cell>
          <cell r="B56">
            <v>88800</v>
          </cell>
          <cell r="C56">
            <v>95500</v>
          </cell>
          <cell r="D56">
            <v>99800</v>
          </cell>
        </row>
        <row r="57">
          <cell r="A57" t="str">
            <v>D14</v>
          </cell>
          <cell r="B57">
            <v>91200</v>
          </cell>
          <cell r="C57">
            <v>98000</v>
          </cell>
          <cell r="D57">
            <v>102400</v>
          </cell>
        </row>
        <row r="58">
          <cell r="A58" t="str">
            <v>E01</v>
          </cell>
          <cell r="B58">
            <v>70000</v>
          </cell>
          <cell r="C58">
            <v>75000</v>
          </cell>
          <cell r="D58">
            <v>78400</v>
          </cell>
        </row>
        <row r="59">
          <cell r="A59" t="str">
            <v>E02</v>
          </cell>
          <cell r="B59">
            <v>72800</v>
          </cell>
          <cell r="C59">
            <v>78000</v>
          </cell>
          <cell r="D59">
            <v>81500</v>
          </cell>
        </row>
        <row r="60">
          <cell r="A60" t="str">
            <v>E03</v>
          </cell>
          <cell r="B60">
            <v>75600</v>
          </cell>
          <cell r="C60">
            <v>81000</v>
          </cell>
          <cell r="D60">
            <v>84700</v>
          </cell>
        </row>
        <row r="61">
          <cell r="A61" t="str">
            <v>E04</v>
          </cell>
          <cell r="B61">
            <v>78400</v>
          </cell>
          <cell r="C61">
            <v>84000</v>
          </cell>
          <cell r="D61">
            <v>87800</v>
          </cell>
        </row>
        <row r="62">
          <cell r="A62" t="str">
            <v>E05</v>
          </cell>
          <cell r="B62">
            <v>81200</v>
          </cell>
          <cell r="C62">
            <v>87000</v>
          </cell>
          <cell r="D62">
            <v>90900</v>
          </cell>
        </row>
        <row r="63">
          <cell r="A63" t="str">
            <v>E06</v>
          </cell>
          <cell r="B63">
            <v>84000</v>
          </cell>
          <cell r="C63">
            <v>90000</v>
          </cell>
          <cell r="D63">
            <v>94100</v>
          </cell>
        </row>
        <row r="64">
          <cell r="A64" t="str">
            <v>E07</v>
          </cell>
          <cell r="B64">
            <v>86800</v>
          </cell>
          <cell r="C64">
            <v>93000</v>
          </cell>
          <cell r="D64">
            <v>97200</v>
          </cell>
        </row>
        <row r="65">
          <cell r="A65" t="str">
            <v>E08</v>
          </cell>
          <cell r="B65">
            <v>89600</v>
          </cell>
          <cell r="C65">
            <v>96000</v>
          </cell>
          <cell r="D65">
            <v>100400</v>
          </cell>
        </row>
        <row r="66">
          <cell r="A66" t="str">
            <v>E09</v>
          </cell>
          <cell r="B66">
            <v>92400</v>
          </cell>
          <cell r="C66">
            <v>99000</v>
          </cell>
          <cell r="D66">
            <v>103500</v>
          </cell>
        </row>
        <row r="67">
          <cell r="A67" t="str">
            <v>E10</v>
          </cell>
          <cell r="B67">
            <v>95200</v>
          </cell>
          <cell r="C67">
            <v>102000</v>
          </cell>
          <cell r="D67">
            <v>106600</v>
          </cell>
        </row>
        <row r="68">
          <cell r="A68" t="str">
            <v>E11</v>
          </cell>
          <cell r="B68">
            <v>98000</v>
          </cell>
          <cell r="C68">
            <v>105000</v>
          </cell>
          <cell r="D68">
            <v>109800</v>
          </cell>
        </row>
        <row r="69">
          <cell r="A69" t="str">
            <v>E12</v>
          </cell>
          <cell r="B69">
            <v>100800</v>
          </cell>
          <cell r="C69">
            <v>108000</v>
          </cell>
          <cell r="D69">
            <v>112900</v>
          </cell>
        </row>
        <row r="70">
          <cell r="A70" t="str">
            <v>E13</v>
          </cell>
          <cell r="B70">
            <v>103600</v>
          </cell>
          <cell r="C70">
            <v>111000</v>
          </cell>
          <cell r="D70">
            <v>116000</v>
          </cell>
        </row>
        <row r="71">
          <cell r="A71" t="str">
            <v>E14</v>
          </cell>
          <cell r="B71">
            <v>106400</v>
          </cell>
          <cell r="C71">
            <v>114000</v>
          </cell>
          <cell r="D71">
            <v>119200</v>
          </cell>
        </row>
        <row r="72">
          <cell r="A72" t="str">
            <v>F01</v>
          </cell>
          <cell r="B72">
            <v>100000</v>
          </cell>
          <cell r="C72">
            <v>107200</v>
          </cell>
          <cell r="D72">
            <v>112000</v>
          </cell>
        </row>
        <row r="73">
          <cell r="A73" t="str">
            <v>F02</v>
          </cell>
          <cell r="B73">
            <v>104000</v>
          </cell>
          <cell r="C73">
            <v>111500</v>
          </cell>
          <cell r="D73">
            <v>116500</v>
          </cell>
        </row>
        <row r="74">
          <cell r="A74" t="str">
            <v>F03</v>
          </cell>
          <cell r="B74">
            <v>108000</v>
          </cell>
          <cell r="C74">
            <v>115800</v>
          </cell>
          <cell r="D74">
            <v>121000</v>
          </cell>
        </row>
        <row r="75">
          <cell r="A75" t="str">
            <v>F04</v>
          </cell>
          <cell r="B75">
            <v>112000</v>
          </cell>
          <cell r="C75">
            <v>120100</v>
          </cell>
          <cell r="D75">
            <v>125400</v>
          </cell>
        </row>
        <row r="76">
          <cell r="A76" t="str">
            <v>F05</v>
          </cell>
          <cell r="B76">
            <v>117000</v>
          </cell>
          <cell r="C76">
            <v>125400</v>
          </cell>
          <cell r="D76">
            <v>131000</v>
          </cell>
        </row>
        <row r="77">
          <cell r="A77" t="str">
            <v>F06</v>
          </cell>
          <cell r="B77">
            <v>122000</v>
          </cell>
          <cell r="C77">
            <v>130800</v>
          </cell>
          <cell r="D77">
            <v>136600</v>
          </cell>
        </row>
        <row r="78">
          <cell r="A78" t="str">
            <v>F07</v>
          </cell>
          <cell r="B78">
            <v>127000</v>
          </cell>
          <cell r="C78">
            <v>136100</v>
          </cell>
          <cell r="D78">
            <v>142200</v>
          </cell>
        </row>
        <row r="79">
          <cell r="A79" t="str">
            <v>F08</v>
          </cell>
          <cell r="B79">
            <v>132000</v>
          </cell>
          <cell r="C79">
            <v>141500</v>
          </cell>
          <cell r="D79">
            <v>147800</v>
          </cell>
        </row>
        <row r="80">
          <cell r="A80" t="str">
            <v>F09</v>
          </cell>
          <cell r="B80">
            <v>137000</v>
          </cell>
          <cell r="C80">
            <v>146900</v>
          </cell>
          <cell r="D80">
            <v>153400</v>
          </cell>
        </row>
        <row r="81">
          <cell r="A81" t="str">
            <v>F10</v>
          </cell>
          <cell r="B81">
            <v>142000</v>
          </cell>
          <cell r="C81">
            <v>152200</v>
          </cell>
          <cell r="D81">
            <v>159000</v>
          </cell>
        </row>
        <row r="82">
          <cell r="A82" t="str">
            <v>F11</v>
          </cell>
          <cell r="B82">
            <v>147000</v>
          </cell>
          <cell r="C82">
            <v>157600</v>
          </cell>
          <cell r="D82">
            <v>164600</v>
          </cell>
        </row>
        <row r="83">
          <cell r="A83" t="str">
            <v>F12</v>
          </cell>
          <cell r="B83">
            <v>152000</v>
          </cell>
          <cell r="C83">
            <v>162900</v>
          </cell>
          <cell r="D83">
            <v>170200</v>
          </cell>
        </row>
        <row r="84">
          <cell r="A84" t="str">
            <v>F13</v>
          </cell>
          <cell r="B84">
            <v>157000</v>
          </cell>
          <cell r="C84">
            <v>168300</v>
          </cell>
          <cell r="D84">
            <v>175800</v>
          </cell>
        </row>
        <row r="85">
          <cell r="A85" t="str">
            <v>F14</v>
          </cell>
          <cell r="B85">
            <v>162000</v>
          </cell>
          <cell r="C85">
            <v>173700</v>
          </cell>
          <cell r="D85">
            <v>181400</v>
          </cell>
        </row>
        <row r="86">
          <cell r="A86" t="str">
            <v>G01</v>
          </cell>
          <cell r="B86">
            <v>105000</v>
          </cell>
          <cell r="C86">
            <v>112600</v>
          </cell>
          <cell r="D86">
            <v>117700</v>
          </cell>
        </row>
        <row r="87">
          <cell r="A87" t="str">
            <v>G02</v>
          </cell>
          <cell r="B87">
            <v>109200</v>
          </cell>
          <cell r="C87">
            <v>117100</v>
          </cell>
          <cell r="D87">
            <v>122400</v>
          </cell>
        </row>
        <row r="88">
          <cell r="A88" t="str">
            <v>G03</v>
          </cell>
          <cell r="B88">
            <v>113400</v>
          </cell>
          <cell r="C88">
            <v>121600</v>
          </cell>
          <cell r="D88">
            <v>127100</v>
          </cell>
        </row>
        <row r="89">
          <cell r="A89" t="str">
            <v>G04</v>
          </cell>
          <cell r="B89">
            <v>117600</v>
          </cell>
          <cell r="C89">
            <v>126100</v>
          </cell>
          <cell r="D89">
            <v>131800</v>
          </cell>
        </row>
        <row r="90">
          <cell r="A90" t="str">
            <v>G05</v>
          </cell>
          <cell r="B90">
            <v>122900</v>
          </cell>
          <cell r="C90">
            <v>131700</v>
          </cell>
          <cell r="D90">
            <v>137700</v>
          </cell>
        </row>
        <row r="91">
          <cell r="A91" t="str">
            <v>G06</v>
          </cell>
          <cell r="B91">
            <v>128100</v>
          </cell>
          <cell r="C91">
            <v>137400</v>
          </cell>
          <cell r="D91">
            <v>143600</v>
          </cell>
        </row>
        <row r="92">
          <cell r="A92" t="str">
            <v>G07</v>
          </cell>
          <cell r="B92">
            <v>133400</v>
          </cell>
          <cell r="C92">
            <v>143000</v>
          </cell>
          <cell r="D92">
            <v>149500</v>
          </cell>
        </row>
        <row r="93">
          <cell r="A93" t="str">
            <v>G08</v>
          </cell>
          <cell r="B93">
            <v>138600</v>
          </cell>
          <cell r="C93">
            <v>148600</v>
          </cell>
          <cell r="D93">
            <v>155400</v>
          </cell>
        </row>
        <row r="94">
          <cell r="A94" t="str">
            <v>G09</v>
          </cell>
          <cell r="B94">
            <v>143900</v>
          </cell>
          <cell r="C94">
            <v>154300</v>
          </cell>
          <cell r="D94">
            <v>161200</v>
          </cell>
        </row>
        <row r="95">
          <cell r="A95" t="str">
            <v>G10</v>
          </cell>
          <cell r="B95">
            <v>149100</v>
          </cell>
          <cell r="C95">
            <v>159900</v>
          </cell>
          <cell r="D95">
            <v>167100</v>
          </cell>
        </row>
        <row r="96">
          <cell r="A96" t="str">
            <v>G11</v>
          </cell>
          <cell r="B96">
            <v>154400</v>
          </cell>
          <cell r="C96">
            <v>165500</v>
          </cell>
          <cell r="D96">
            <v>173000</v>
          </cell>
        </row>
        <row r="97">
          <cell r="A97" t="str">
            <v>G12</v>
          </cell>
          <cell r="B97">
            <v>159600</v>
          </cell>
          <cell r="C97">
            <v>171200</v>
          </cell>
          <cell r="D97">
            <v>178900</v>
          </cell>
        </row>
        <row r="98">
          <cell r="A98" t="str">
            <v>G13</v>
          </cell>
          <cell r="B98">
            <v>164900</v>
          </cell>
          <cell r="C98">
            <v>176800</v>
          </cell>
          <cell r="D98">
            <v>184800</v>
          </cell>
        </row>
        <row r="99">
          <cell r="A99" t="str">
            <v>G14</v>
          </cell>
          <cell r="B99">
            <v>170100</v>
          </cell>
          <cell r="C99">
            <v>182400</v>
          </cell>
          <cell r="D99">
            <v>190700</v>
          </cell>
        </row>
        <row r="100">
          <cell r="A100" t="str">
            <v>H01</v>
          </cell>
          <cell r="B100">
            <v>107500</v>
          </cell>
          <cell r="C100">
            <v>115200</v>
          </cell>
          <cell r="D100">
            <v>120400</v>
          </cell>
        </row>
        <row r="101">
          <cell r="A101" t="str">
            <v>H02</v>
          </cell>
          <cell r="B101">
            <v>114000</v>
          </cell>
          <cell r="C101">
            <v>122100</v>
          </cell>
          <cell r="D101">
            <v>127600</v>
          </cell>
        </row>
        <row r="102">
          <cell r="A102" t="str">
            <v>H03</v>
          </cell>
          <cell r="B102">
            <v>120400</v>
          </cell>
          <cell r="C102">
            <v>129000</v>
          </cell>
          <cell r="D102">
            <v>134800</v>
          </cell>
        </row>
        <row r="103">
          <cell r="A103" t="str">
            <v>H04</v>
          </cell>
          <cell r="B103">
            <v>126900</v>
          </cell>
          <cell r="C103">
            <v>135900</v>
          </cell>
          <cell r="D103">
            <v>142100</v>
          </cell>
        </row>
        <row r="104">
          <cell r="A104" t="str">
            <v>H05</v>
          </cell>
          <cell r="B104">
            <v>133300</v>
          </cell>
          <cell r="C104">
            <v>142800</v>
          </cell>
          <cell r="D104">
            <v>149300</v>
          </cell>
        </row>
        <row r="105">
          <cell r="A105" t="str">
            <v>H06</v>
          </cell>
          <cell r="B105">
            <v>139800</v>
          </cell>
          <cell r="C105">
            <v>149800</v>
          </cell>
          <cell r="D105">
            <v>156500</v>
          </cell>
        </row>
        <row r="106">
          <cell r="A106" t="str">
            <v>H07</v>
          </cell>
          <cell r="B106">
            <v>146200</v>
          </cell>
          <cell r="C106">
            <v>156700</v>
          </cell>
          <cell r="D106">
            <v>163700</v>
          </cell>
        </row>
        <row r="107">
          <cell r="A107" t="str">
            <v>H08</v>
          </cell>
          <cell r="B107">
            <v>152700</v>
          </cell>
          <cell r="C107">
            <v>163600</v>
          </cell>
          <cell r="D107">
            <v>171000</v>
          </cell>
        </row>
        <row r="108">
          <cell r="A108" t="str">
            <v>H09</v>
          </cell>
          <cell r="B108">
            <v>159100</v>
          </cell>
          <cell r="C108">
            <v>170500</v>
          </cell>
          <cell r="D108">
            <v>178200</v>
          </cell>
        </row>
        <row r="109">
          <cell r="A109" t="str">
            <v>H10</v>
          </cell>
          <cell r="B109">
            <v>165600</v>
          </cell>
          <cell r="C109">
            <v>177400</v>
          </cell>
          <cell r="D109">
            <v>185400</v>
          </cell>
        </row>
        <row r="110">
          <cell r="A110" t="str">
            <v>H11</v>
          </cell>
          <cell r="B110">
            <v>172000</v>
          </cell>
          <cell r="C110">
            <v>184300</v>
          </cell>
          <cell r="D110">
            <v>192600</v>
          </cell>
        </row>
        <row r="111">
          <cell r="A111" t="str">
            <v>H12</v>
          </cell>
          <cell r="B111">
            <v>178500</v>
          </cell>
          <cell r="C111">
            <v>191200</v>
          </cell>
          <cell r="D111">
            <v>199900</v>
          </cell>
        </row>
        <row r="112">
          <cell r="A112" t="str">
            <v>H13</v>
          </cell>
          <cell r="B112">
            <v>186000</v>
          </cell>
          <cell r="C112">
            <v>199300</v>
          </cell>
          <cell r="D112">
            <v>208300</v>
          </cell>
        </row>
        <row r="113">
          <cell r="A113" t="str">
            <v>H14</v>
          </cell>
          <cell r="B113">
            <v>193500</v>
          </cell>
          <cell r="C113">
            <v>207400</v>
          </cell>
          <cell r="D113">
            <v>216700</v>
          </cell>
        </row>
        <row r="114">
          <cell r="A114" t="str">
            <v>I01</v>
          </cell>
          <cell r="B114">
            <v>120000</v>
          </cell>
          <cell r="C114">
            <v>128600</v>
          </cell>
          <cell r="D114">
            <v>134400</v>
          </cell>
        </row>
        <row r="115">
          <cell r="A115" t="str">
            <v>I02</v>
          </cell>
          <cell r="B115">
            <v>127200</v>
          </cell>
          <cell r="C115">
            <v>136300</v>
          </cell>
          <cell r="D115">
            <v>142500</v>
          </cell>
        </row>
        <row r="116">
          <cell r="A116" t="str">
            <v>I03</v>
          </cell>
          <cell r="B116">
            <v>134400</v>
          </cell>
          <cell r="C116">
            <v>144000</v>
          </cell>
          <cell r="D116">
            <v>150500</v>
          </cell>
        </row>
        <row r="117">
          <cell r="A117" t="str">
            <v>I04</v>
          </cell>
          <cell r="B117">
            <v>141600</v>
          </cell>
          <cell r="C117">
            <v>151700</v>
          </cell>
          <cell r="D117">
            <v>158600</v>
          </cell>
        </row>
        <row r="118">
          <cell r="A118" t="str">
            <v>I05</v>
          </cell>
          <cell r="B118">
            <v>148800</v>
          </cell>
          <cell r="C118">
            <v>159500</v>
          </cell>
          <cell r="D118">
            <v>166700</v>
          </cell>
        </row>
        <row r="119">
          <cell r="A119" t="str">
            <v>I06</v>
          </cell>
          <cell r="B119">
            <v>156000</v>
          </cell>
          <cell r="C119">
            <v>167200</v>
          </cell>
          <cell r="D119">
            <v>174700</v>
          </cell>
        </row>
        <row r="120">
          <cell r="A120" t="str">
            <v>I07</v>
          </cell>
          <cell r="B120">
            <v>163200</v>
          </cell>
          <cell r="C120">
            <v>174900</v>
          </cell>
          <cell r="D120">
            <v>182800</v>
          </cell>
        </row>
        <row r="121">
          <cell r="A121" t="str">
            <v>I08</v>
          </cell>
          <cell r="B121">
            <v>170400</v>
          </cell>
          <cell r="C121">
            <v>182600</v>
          </cell>
          <cell r="D121">
            <v>190800</v>
          </cell>
        </row>
        <row r="122">
          <cell r="A122" t="str">
            <v>I09</v>
          </cell>
          <cell r="B122">
            <v>177600</v>
          </cell>
          <cell r="C122">
            <v>190300</v>
          </cell>
          <cell r="D122">
            <v>198900</v>
          </cell>
        </row>
        <row r="123">
          <cell r="A123" t="str">
            <v>I10</v>
          </cell>
          <cell r="B123">
            <v>184800</v>
          </cell>
          <cell r="C123">
            <v>198000</v>
          </cell>
          <cell r="D123">
            <v>207000</v>
          </cell>
        </row>
        <row r="124">
          <cell r="A124" t="str">
            <v>I11</v>
          </cell>
          <cell r="B124">
            <v>192000</v>
          </cell>
          <cell r="C124">
            <v>205800</v>
          </cell>
          <cell r="D124">
            <v>215000</v>
          </cell>
        </row>
        <row r="125">
          <cell r="A125" t="str">
            <v>I12</v>
          </cell>
          <cell r="B125">
            <v>199200</v>
          </cell>
          <cell r="C125">
            <v>213500</v>
          </cell>
          <cell r="D125">
            <v>223100</v>
          </cell>
        </row>
        <row r="126">
          <cell r="A126" t="str">
            <v>I13</v>
          </cell>
          <cell r="B126">
            <v>207600</v>
          </cell>
          <cell r="C126">
            <v>222500</v>
          </cell>
          <cell r="D126">
            <v>232500</v>
          </cell>
        </row>
        <row r="127">
          <cell r="A127" t="str">
            <v>I14</v>
          </cell>
          <cell r="B127">
            <v>216000</v>
          </cell>
          <cell r="C127">
            <v>231500</v>
          </cell>
          <cell r="D127">
            <v>241900</v>
          </cell>
        </row>
        <row r="128">
          <cell r="A128" t="str">
            <v>J01</v>
          </cell>
          <cell r="B128">
            <v>132500</v>
          </cell>
          <cell r="C128">
            <v>142000</v>
          </cell>
          <cell r="D128">
            <v>148400</v>
          </cell>
        </row>
        <row r="129">
          <cell r="A129" t="str">
            <v>J02</v>
          </cell>
          <cell r="B129">
            <v>140500</v>
          </cell>
          <cell r="C129">
            <v>150500</v>
          </cell>
          <cell r="D129">
            <v>157300</v>
          </cell>
        </row>
        <row r="130">
          <cell r="A130" t="str">
            <v>J03</v>
          </cell>
          <cell r="B130">
            <v>148400</v>
          </cell>
          <cell r="C130">
            <v>159000</v>
          </cell>
          <cell r="D130">
            <v>166200</v>
          </cell>
        </row>
        <row r="131">
          <cell r="A131" t="str">
            <v>J04</v>
          </cell>
          <cell r="B131">
            <v>156400</v>
          </cell>
          <cell r="C131">
            <v>167600</v>
          </cell>
          <cell r="D131">
            <v>175100</v>
          </cell>
        </row>
        <row r="132">
          <cell r="A132" t="str">
            <v>J05</v>
          </cell>
          <cell r="B132">
            <v>164300</v>
          </cell>
          <cell r="C132">
            <v>176100</v>
          </cell>
          <cell r="D132">
            <v>184000</v>
          </cell>
        </row>
        <row r="133">
          <cell r="A133" t="str">
            <v>J06</v>
          </cell>
          <cell r="B133">
            <v>172300</v>
          </cell>
          <cell r="C133">
            <v>184600</v>
          </cell>
          <cell r="D133">
            <v>192900</v>
          </cell>
        </row>
        <row r="134">
          <cell r="A134" t="str">
            <v>J07</v>
          </cell>
          <cell r="B134">
            <v>180200</v>
          </cell>
          <cell r="C134">
            <v>193100</v>
          </cell>
          <cell r="D134">
            <v>201800</v>
          </cell>
        </row>
        <row r="135">
          <cell r="A135" t="str">
            <v>J08</v>
          </cell>
          <cell r="B135">
            <v>188200</v>
          </cell>
          <cell r="C135">
            <v>201600</v>
          </cell>
          <cell r="D135">
            <v>210700</v>
          </cell>
        </row>
        <row r="136">
          <cell r="A136" t="str">
            <v>J09</v>
          </cell>
          <cell r="B136">
            <v>196100</v>
          </cell>
          <cell r="C136">
            <v>210200</v>
          </cell>
          <cell r="D136">
            <v>219600</v>
          </cell>
        </row>
        <row r="137">
          <cell r="A137" t="str">
            <v>J10</v>
          </cell>
          <cell r="B137">
            <v>204100</v>
          </cell>
          <cell r="C137">
            <v>218700</v>
          </cell>
          <cell r="D137">
            <v>228500</v>
          </cell>
        </row>
        <row r="138">
          <cell r="A138" t="str">
            <v>J11</v>
          </cell>
          <cell r="B138">
            <v>212000</v>
          </cell>
          <cell r="C138">
            <v>227200</v>
          </cell>
          <cell r="D138">
            <v>237400</v>
          </cell>
        </row>
        <row r="139">
          <cell r="A139" t="str">
            <v>J12</v>
          </cell>
          <cell r="B139">
            <v>220000</v>
          </cell>
          <cell r="C139">
            <v>235700</v>
          </cell>
          <cell r="D139">
            <v>246300</v>
          </cell>
        </row>
        <row r="140">
          <cell r="A140" t="str">
            <v>J13</v>
          </cell>
          <cell r="B140">
            <v>229200</v>
          </cell>
          <cell r="C140">
            <v>245700</v>
          </cell>
          <cell r="D140">
            <v>256700</v>
          </cell>
        </row>
        <row r="141">
          <cell r="A141" t="str">
            <v>J14</v>
          </cell>
          <cell r="B141">
            <v>238500</v>
          </cell>
          <cell r="C141">
            <v>255600</v>
          </cell>
          <cell r="D141">
            <v>267100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PAR13"/>
      <sheetName val="Munka2"/>
      <sheetName val="Munka7"/>
      <sheetName val="NORM0100"/>
      <sheetName val="PAR10"/>
      <sheetName val="PAR10A"/>
      <sheetName val="JO"/>
      <sheetName val="Egysz"/>
      <sheetName val="Egysz1"/>
      <sheetName val="Egysz2"/>
      <sheetName val="Eszk"/>
      <sheetName val="Forr"/>
      <sheetName val="MERLHIV"/>
      <sheetName val="MERLINT"/>
      <sheetName val="MERLÖSSZ"/>
      <sheetName val="38"/>
      <sheetName val="Vagyon"/>
      <sheetName val="29HIV"/>
      <sheetName val="PMINT29"/>
      <sheetName val="PM elsz"/>
      <sheetName val="48"/>
      <sheetName val="48 (2)"/>
      <sheetName val="49"/>
      <sheetName val="49 (2)"/>
      <sheetName val="31"/>
      <sheetName val="31 (2)"/>
      <sheetName val="51"/>
      <sheetName val="51 (2)"/>
      <sheetName val="DIFF"/>
      <sheetName val="31+51"/>
      <sheetName val="33"/>
      <sheetName val="50"/>
      <sheetName val="55"/>
      <sheetName val="25"/>
      <sheetName val="24"/>
      <sheetName val="HITEL2007"/>
      <sheetName val="LÉTESÍT2005"/>
      <sheetName val="LAKAL"/>
      <sheetName val="HELY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TORZSZ</v>
          </cell>
          <cell r="B1" t="str">
            <v>SZEK</v>
          </cell>
          <cell r="C1" t="str">
            <v>FEJ</v>
          </cell>
          <cell r="D1" t="str">
            <v>URSZ</v>
          </cell>
          <cell r="E1" t="str">
            <v>BSORSZ</v>
          </cell>
          <cell r="F1" t="str">
            <v>HIBAJ</v>
          </cell>
          <cell r="G1" t="str">
            <v>A1</v>
          </cell>
          <cell r="H1" t="str">
            <v>A2</v>
          </cell>
          <cell r="I1" t="str">
            <v>A3</v>
          </cell>
          <cell r="J1" t="str">
            <v>A4</v>
          </cell>
          <cell r="K1" t="str">
            <v>A5</v>
          </cell>
          <cell r="L1" t="str">
            <v>A6</v>
          </cell>
          <cell r="M1" t="str">
            <v>A7</v>
          </cell>
          <cell r="N1" t="str">
            <v>A8</v>
          </cell>
          <cell r="O1" t="str">
            <v>A9</v>
          </cell>
          <cell r="P1" t="str">
            <v>A10</v>
          </cell>
          <cell r="Q1" t="str">
            <v>A11</v>
          </cell>
          <cell r="R1" t="str">
            <v>A12</v>
          </cell>
          <cell r="S1" t="str">
            <v>A13</v>
          </cell>
          <cell r="T1" t="str">
            <v>A14</v>
          </cell>
          <cell r="U1" t="str">
            <v>A15</v>
          </cell>
          <cell r="V1" t="str">
            <v>A16</v>
          </cell>
          <cell r="W1" t="str">
            <v>A17</v>
          </cell>
        </row>
        <row r="2">
          <cell r="A2" t="str">
            <v>453473</v>
          </cell>
          <cell r="B2" t="str">
            <v>1251</v>
          </cell>
          <cell r="C2" t="str">
            <v>12</v>
          </cell>
          <cell r="D2" t="str">
            <v>01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18</v>
          </cell>
          <cell r="N2">
            <v>89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18</v>
          </cell>
          <cell r="T2">
            <v>89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453473</v>
          </cell>
          <cell r="B3" t="str">
            <v>1251</v>
          </cell>
          <cell r="C3" t="str">
            <v>12</v>
          </cell>
          <cell r="D3" t="str">
            <v>01</v>
          </cell>
          <cell r="E3">
            <v>8</v>
          </cell>
          <cell r="G3">
            <v>65143</v>
          </cell>
          <cell r="H3">
            <v>63652</v>
          </cell>
          <cell r="I3">
            <v>7916</v>
          </cell>
          <cell r="J3">
            <v>5678</v>
          </cell>
          <cell r="K3">
            <v>0</v>
          </cell>
          <cell r="L3">
            <v>5409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453473</v>
          </cell>
          <cell r="B4" t="str">
            <v>1251</v>
          </cell>
          <cell r="C4" t="str">
            <v>12</v>
          </cell>
          <cell r="D4" t="str">
            <v>01</v>
          </cell>
          <cell r="E4">
            <v>15</v>
          </cell>
          <cell r="G4">
            <v>0</v>
          </cell>
          <cell r="H4">
            <v>0</v>
          </cell>
          <cell r="I4">
            <v>73059</v>
          </cell>
          <cell r="J4">
            <v>74739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453473</v>
          </cell>
          <cell r="B5" t="str">
            <v>1251</v>
          </cell>
          <cell r="C5" t="str">
            <v>12</v>
          </cell>
          <cell r="D5" t="str">
            <v>01</v>
          </cell>
          <cell r="E5">
            <v>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453473</v>
          </cell>
          <cell r="B6" t="str">
            <v>1251</v>
          </cell>
          <cell r="C6" t="str">
            <v>12</v>
          </cell>
          <cell r="D6" t="str">
            <v>01</v>
          </cell>
          <cell r="E6">
            <v>29</v>
          </cell>
          <cell r="G6">
            <v>0</v>
          </cell>
          <cell r="H6">
            <v>0</v>
          </cell>
          <cell r="I6">
            <v>73077</v>
          </cell>
          <cell r="J6">
            <v>74828</v>
          </cell>
          <cell r="K6">
            <v>177</v>
          </cell>
          <cell r="L6">
            <v>196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 t="str">
            <v>453473</v>
          </cell>
          <cell r="B7" t="str">
            <v>1251</v>
          </cell>
          <cell r="C7" t="str">
            <v>12</v>
          </cell>
          <cell r="D7" t="str">
            <v>01</v>
          </cell>
          <cell r="E7">
            <v>36</v>
          </cell>
          <cell r="G7">
            <v>0</v>
          </cell>
          <cell r="H7">
            <v>0</v>
          </cell>
          <cell r="I7">
            <v>177</v>
          </cell>
          <cell r="J7">
            <v>196</v>
          </cell>
          <cell r="K7">
            <v>67</v>
          </cell>
          <cell r="L7">
            <v>214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453473</v>
          </cell>
          <cell r="B8" t="str">
            <v>1251</v>
          </cell>
          <cell r="C8" t="str">
            <v>12</v>
          </cell>
          <cell r="D8" t="str">
            <v>01</v>
          </cell>
          <cell r="E8">
            <v>43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67</v>
          </cell>
          <cell r="P8">
            <v>214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453473</v>
          </cell>
          <cell r="B9" t="str">
            <v>1251</v>
          </cell>
          <cell r="C9" t="str">
            <v>12</v>
          </cell>
          <cell r="D9" t="str">
            <v>01</v>
          </cell>
          <cell r="E9">
            <v>50</v>
          </cell>
          <cell r="G9">
            <v>0</v>
          </cell>
          <cell r="H9">
            <v>0</v>
          </cell>
          <cell r="I9">
            <v>36</v>
          </cell>
          <cell r="J9">
            <v>142</v>
          </cell>
          <cell r="K9">
            <v>0</v>
          </cell>
          <cell r="L9">
            <v>147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36</v>
          </cell>
          <cell r="R9">
            <v>289</v>
          </cell>
          <cell r="S9">
            <v>24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453473</v>
          </cell>
          <cell r="B10" t="str">
            <v>1251</v>
          </cell>
          <cell r="C10" t="str">
            <v>12</v>
          </cell>
          <cell r="D10" t="str">
            <v>01</v>
          </cell>
          <cell r="E10">
            <v>57</v>
          </cell>
          <cell r="G10">
            <v>329</v>
          </cell>
          <cell r="H10">
            <v>49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353</v>
          </cell>
          <cell r="N10">
            <v>49</v>
          </cell>
          <cell r="O10">
            <v>633</v>
          </cell>
          <cell r="P10">
            <v>748</v>
          </cell>
          <cell r="Q10">
            <v>73710</v>
          </cell>
          <cell r="R10">
            <v>75576</v>
          </cell>
          <cell r="S10">
            <v>36846</v>
          </cell>
          <cell r="T10">
            <v>36846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453473</v>
          </cell>
          <cell r="B11" t="str">
            <v>1251</v>
          </cell>
          <cell r="C11" t="str">
            <v>12</v>
          </cell>
          <cell r="D11" t="str">
            <v>01</v>
          </cell>
          <cell r="E11">
            <v>64</v>
          </cell>
          <cell r="G11">
            <v>30213</v>
          </cell>
          <cell r="H11">
            <v>31133</v>
          </cell>
          <cell r="I11">
            <v>0</v>
          </cell>
          <cell r="J11">
            <v>0</v>
          </cell>
          <cell r="K11">
            <v>67059</v>
          </cell>
          <cell r="L11">
            <v>67979</v>
          </cell>
          <cell r="M11">
            <v>389</v>
          </cell>
          <cell r="N11">
            <v>338</v>
          </cell>
          <cell r="O11">
            <v>389</v>
          </cell>
          <cell r="P11">
            <v>338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453473</v>
          </cell>
          <cell r="B12" t="str">
            <v>1251</v>
          </cell>
          <cell r="C12" t="str">
            <v>12</v>
          </cell>
          <cell r="D12" t="str">
            <v>01</v>
          </cell>
          <cell r="E12">
            <v>71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389</v>
          </cell>
          <cell r="N12">
            <v>338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453473</v>
          </cell>
          <cell r="B13" t="str">
            <v>1251</v>
          </cell>
          <cell r="C13" t="str">
            <v>12</v>
          </cell>
          <cell r="D13" t="str">
            <v>01</v>
          </cell>
          <cell r="E13">
            <v>78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389</v>
          </cell>
          <cell r="P13">
            <v>338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 t="str">
            <v>453473</v>
          </cell>
          <cell r="B14" t="str">
            <v>1251</v>
          </cell>
          <cell r="C14" t="str">
            <v>12</v>
          </cell>
          <cell r="D14" t="str">
            <v>01</v>
          </cell>
          <cell r="E14">
            <v>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 t="str">
            <v>453473</v>
          </cell>
          <cell r="B15" t="str">
            <v>1251</v>
          </cell>
          <cell r="C15" t="str">
            <v>12</v>
          </cell>
          <cell r="D15" t="str">
            <v>01</v>
          </cell>
          <cell r="E15">
            <v>92</v>
          </cell>
          <cell r="G15">
            <v>6262</v>
          </cell>
          <cell r="H15">
            <v>7259</v>
          </cell>
          <cell r="I15">
            <v>6173</v>
          </cell>
          <cell r="J15">
            <v>5583</v>
          </cell>
          <cell r="K15">
            <v>89</v>
          </cell>
          <cell r="L15">
            <v>1676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453473</v>
          </cell>
          <cell r="B16" t="str">
            <v>1251</v>
          </cell>
          <cell r="C16" t="str">
            <v>12</v>
          </cell>
          <cell r="D16" t="str">
            <v>01</v>
          </cell>
          <cell r="E16">
            <v>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453473</v>
          </cell>
          <cell r="B17" t="str">
            <v>1251</v>
          </cell>
          <cell r="C17" t="str">
            <v>12</v>
          </cell>
          <cell r="D17" t="str">
            <v>01</v>
          </cell>
          <cell r="E17">
            <v>106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453473</v>
          </cell>
          <cell r="B18" t="str">
            <v>1251</v>
          </cell>
          <cell r="C18" t="str">
            <v>12</v>
          </cell>
          <cell r="D18" t="str">
            <v>01</v>
          </cell>
          <cell r="E18">
            <v>113</v>
          </cell>
          <cell r="G18">
            <v>6262</v>
          </cell>
          <cell r="H18">
            <v>7259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 t="str">
            <v>453473</v>
          </cell>
          <cell r="B19" t="str">
            <v>1251</v>
          </cell>
          <cell r="C19" t="str">
            <v>12</v>
          </cell>
          <cell r="D19" t="str">
            <v>01</v>
          </cell>
          <cell r="E19">
            <v>120</v>
          </cell>
          <cell r="G19">
            <v>0</v>
          </cell>
          <cell r="H19">
            <v>0</v>
          </cell>
          <cell r="I19">
            <v>6262</v>
          </cell>
          <cell r="J19">
            <v>7259</v>
          </cell>
          <cell r="K19">
            <v>73710</v>
          </cell>
          <cell r="L19">
            <v>75576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 t="str">
            <v>453473</v>
          </cell>
          <cell r="B20" t="str">
            <v>1251</v>
          </cell>
          <cell r="C20" t="str">
            <v>12</v>
          </cell>
          <cell r="D20" t="str">
            <v>02</v>
          </cell>
          <cell r="E20">
            <v>1</v>
          </cell>
          <cell r="G20">
            <v>49127</v>
          </cell>
          <cell r="H20">
            <v>49190</v>
          </cell>
          <cell r="I20">
            <v>48845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2314</v>
          </cell>
          <cell r="Q20">
            <v>2314</v>
          </cell>
          <cell r="R20">
            <v>2098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453473</v>
          </cell>
          <cell r="B21" t="str">
            <v>1251</v>
          </cell>
          <cell r="C21" t="str">
            <v>12</v>
          </cell>
          <cell r="D21" t="str">
            <v>02</v>
          </cell>
          <cell r="E21">
            <v>6</v>
          </cell>
          <cell r="G21">
            <v>0</v>
          </cell>
          <cell r="H21">
            <v>0</v>
          </cell>
          <cell r="I21">
            <v>0</v>
          </cell>
          <cell r="J21">
            <v>51441</v>
          </cell>
          <cell r="K21">
            <v>51504</v>
          </cell>
          <cell r="L21">
            <v>50943</v>
          </cell>
          <cell r="M21">
            <v>1766</v>
          </cell>
          <cell r="N21">
            <v>1766</v>
          </cell>
          <cell r="O21">
            <v>1279</v>
          </cell>
          <cell r="P21">
            <v>53207</v>
          </cell>
          <cell r="Q21">
            <v>53270</v>
          </cell>
          <cell r="R21">
            <v>52222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 t="str">
            <v>453473</v>
          </cell>
          <cell r="B22" t="str">
            <v>1251</v>
          </cell>
          <cell r="C22" t="str">
            <v>12</v>
          </cell>
          <cell r="D22" t="str">
            <v>02</v>
          </cell>
          <cell r="E22">
            <v>11</v>
          </cell>
          <cell r="G22">
            <v>0</v>
          </cell>
          <cell r="H22">
            <v>0</v>
          </cell>
          <cell r="I22">
            <v>0</v>
          </cell>
          <cell r="J22">
            <v>2368</v>
          </cell>
          <cell r="K22">
            <v>2368</v>
          </cell>
          <cell r="L22">
            <v>1812</v>
          </cell>
          <cell r="M22">
            <v>6210</v>
          </cell>
          <cell r="N22">
            <v>6262</v>
          </cell>
          <cell r="O22">
            <v>6766</v>
          </cell>
          <cell r="P22">
            <v>8578</v>
          </cell>
          <cell r="Q22">
            <v>8630</v>
          </cell>
          <cell r="R22">
            <v>8578</v>
          </cell>
          <cell r="S22">
            <v>0</v>
          </cell>
          <cell r="T22">
            <v>0</v>
          </cell>
          <cell r="U22">
            <v>269</v>
          </cell>
          <cell r="V22">
            <v>0</v>
          </cell>
          <cell r="W22">
            <v>0</v>
          </cell>
        </row>
        <row r="23">
          <cell r="A23" t="str">
            <v>453473</v>
          </cell>
          <cell r="B23" t="str">
            <v>1251</v>
          </cell>
          <cell r="C23" t="str">
            <v>12</v>
          </cell>
          <cell r="D23" t="str">
            <v>02</v>
          </cell>
          <cell r="E23">
            <v>16</v>
          </cell>
          <cell r="G23">
            <v>8578</v>
          </cell>
          <cell r="H23">
            <v>8630</v>
          </cell>
          <cell r="I23">
            <v>8847</v>
          </cell>
          <cell r="J23">
            <v>552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484</v>
          </cell>
          <cell r="Q23">
            <v>484</v>
          </cell>
          <cell r="R23">
            <v>484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453473</v>
          </cell>
          <cell r="B24" t="str">
            <v>1251</v>
          </cell>
          <cell r="C24" t="str">
            <v>12</v>
          </cell>
          <cell r="D24" t="str">
            <v>02</v>
          </cell>
          <cell r="E24">
            <v>21</v>
          </cell>
          <cell r="G24">
            <v>0</v>
          </cell>
          <cell r="H24">
            <v>0</v>
          </cell>
          <cell r="I24">
            <v>0</v>
          </cell>
          <cell r="J24">
            <v>117</v>
          </cell>
          <cell r="K24">
            <v>117</v>
          </cell>
          <cell r="L24">
            <v>428</v>
          </cell>
          <cell r="M24">
            <v>601</v>
          </cell>
          <cell r="N24">
            <v>601</v>
          </cell>
          <cell r="O24">
            <v>912</v>
          </cell>
          <cell r="P24">
            <v>0</v>
          </cell>
          <cell r="Q24">
            <v>0</v>
          </cell>
          <cell r="R24">
            <v>0</v>
          </cell>
          <cell r="S24">
            <v>601</v>
          </cell>
          <cell r="T24">
            <v>601</v>
          </cell>
          <cell r="U24">
            <v>912</v>
          </cell>
          <cell r="V24">
            <v>0</v>
          </cell>
          <cell r="W24">
            <v>0</v>
          </cell>
        </row>
        <row r="25">
          <cell r="A25" t="str">
            <v>453473</v>
          </cell>
          <cell r="B25" t="str">
            <v>1251</v>
          </cell>
          <cell r="C25" t="str">
            <v>12</v>
          </cell>
          <cell r="D25" t="str">
            <v>02</v>
          </cell>
          <cell r="E25">
            <v>26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325</v>
          </cell>
          <cell r="N25">
            <v>325</v>
          </cell>
          <cell r="O25">
            <v>310</v>
          </cell>
          <cell r="P25">
            <v>1192</v>
          </cell>
          <cell r="Q25">
            <v>1192</v>
          </cell>
          <cell r="R25">
            <v>1161</v>
          </cell>
          <cell r="S25">
            <v>66</v>
          </cell>
          <cell r="T25">
            <v>66</v>
          </cell>
          <cell r="U25">
            <v>104</v>
          </cell>
          <cell r="V25">
            <v>0</v>
          </cell>
          <cell r="W25">
            <v>0</v>
          </cell>
        </row>
        <row r="26">
          <cell r="A26" t="str">
            <v>453473</v>
          </cell>
          <cell r="B26" t="str">
            <v>1251</v>
          </cell>
          <cell r="C26" t="str">
            <v>12</v>
          </cell>
          <cell r="D26" t="str">
            <v>02</v>
          </cell>
          <cell r="E26">
            <v>31</v>
          </cell>
          <cell r="G26">
            <v>1583</v>
          </cell>
          <cell r="H26">
            <v>1583</v>
          </cell>
          <cell r="I26">
            <v>1575</v>
          </cell>
          <cell r="J26">
            <v>0</v>
          </cell>
          <cell r="K26">
            <v>0</v>
          </cell>
          <cell r="L26">
            <v>0</v>
          </cell>
          <cell r="M26">
            <v>1583</v>
          </cell>
          <cell r="N26">
            <v>1583</v>
          </cell>
          <cell r="O26">
            <v>1575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453473</v>
          </cell>
          <cell r="B27" t="str">
            <v>1251</v>
          </cell>
          <cell r="C27" t="str">
            <v>12</v>
          </cell>
          <cell r="D27" t="str">
            <v>02</v>
          </cell>
          <cell r="E27">
            <v>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10762</v>
          </cell>
          <cell r="T27">
            <v>10814</v>
          </cell>
          <cell r="U27">
            <v>11065</v>
          </cell>
          <cell r="V27">
            <v>0</v>
          </cell>
          <cell r="W27">
            <v>0</v>
          </cell>
        </row>
        <row r="28">
          <cell r="A28" t="str">
            <v>453473</v>
          </cell>
          <cell r="B28" t="str">
            <v>1251</v>
          </cell>
          <cell r="C28" t="str">
            <v>12</v>
          </cell>
          <cell r="D28" t="str">
            <v>02</v>
          </cell>
          <cell r="E28">
            <v>41</v>
          </cell>
          <cell r="G28">
            <v>0</v>
          </cell>
          <cell r="H28">
            <v>0</v>
          </cell>
          <cell r="I28">
            <v>269</v>
          </cell>
          <cell r="J28">
            <v>11314</v>
          </cell>
          <cell r="K28">
            <v>10814</v>
          </cell>
          <cell r="L28">
            <v>11334</v>
          </cell>
          <cell r="M28">
            <v>3740</v>
          </cell>
          <cell r="N28">
            <v>3740</v>
          </cell>
          <cell r="O28">
            <v>3606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453473</v>
          </cell>
          <cell r="B29" t="str">
            <v>1251</v>
          </cell>
          <cell r="C29" t="str">
            <v>12</v>
          </cell>
          <cell r="D29" t="str">
            <v>02</v>
          </cell>
          <cell r="E29">
            <v>46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3740</v>
          </cell>
          <cell r="Q29">
            <v>3740</v>
          </cell>
          <cell r="R29">
            <v>3606</v>
          </cell>
          <cell r="S29">
            <v>68261</v>
          </cell>
          <cell r="T29">
            <v>67824</v>
          </cell>
          <cell r="U29">
            <v>67162</v>
          </cell>
          <cell r="V29">
            <v>0</v>
          </cell>
          <cell r="W29">
            <v>0</v>
          </cell>
        </row>
        <row r="30">
          <cell r="A30" t="str">
            <v>453473</v>
          </cell>
          <cell r="B30" t="str">
            <v>1251</v>
          </cell>
          <cell r="C30" t="str">
            <v>12</v>
          </cell>
          <cell r="D30" t="str">
            <v>02</v>
          </cell>
          <cell r="E30">
            <v>51</v>
          </cell>
          <cell r="G30">
            <v>19194</v>
          </cell>
          <cell r="H30">
            <v>19194</v>
          </cell>
          <cell r="I30">
            <v>18753</v>
          </cell>
          <cell r="J30">
            <v>1885</v>
          </cell>
          <cell r="K30">
            <v>1885</v>
          </cell>
          <cell r="L30">
            <v>1860</v>
          </cell>
          <cell r="M30">
            <v>852</v>
          </cell>
          <cell r="N30">
            <v>852</v>
          </cell>
          <cell r="O30">
            <v>924</v>
          </cell>
          <cell r="P30">
            <v>0</v>
          </cell>
          <cell r="Q30">
            <v>0</v>
          </cell>
          <cell r="R30">
            <v>66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 t="str">
            <v>453473</v>
          </cell>
          <cell r="B31" t="str">
            <v>1251</v>
          </cell>
          <cell r="C31" t="str">
            <v>12</v>
          </cell>
          <cell r="D31" t="str">
            <v>02</v>
          </cell>
          <cell r="E31">
            <v>56</v>
          </cell>
          <cell r="G31">
            <v>0</v>
          </cell>
          <cell r="H31">
            <v>0</v>
          </cell>
          <cell r="I31">
            <v>0</v>
          </cell>
          <cell r="J31">
            <v>21931</v>
          </cell>
          <cell r="K31">
            <v>21931</v>
          </cell>
          <cell r="L31">
            <v>21603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>453473</v>
          </cell>
          <cell r="B32" t="str">
            <v>1251</v>
          </cell>
          <cell r="C32" t="str">
            <v>12</v>
          </cell>
          <cell r="D32" t="str">
            <v>03</v>
          </cell>
          <cell r="E32">
            <v>1</v>
          </cell>
          <cell r="G32">
            <v>19599</v>
          </cell>
          <cell r="H32">
            <v>19937</v>
          </cell>
          <cell r="I32">
            <v>18709</v>
          </cell>
          <cell r="J32">
            <v>30</v>
          </cell>
          <cell r="K32">
            <v>30</v>
          </cell>
          <cell r="L32">
            <v>8</v>
          </cell>
          <cell r="M32">
            <v>0</v>
          </cell>
          <cell r="N32">
            <v>0</v>
          </cell>
          <cell r="O32">
            <v>0</v>
          </cell>
          <cell r="P32">
            <v>370</v>
          </cell>
          <cell r="Q32">
            <v>370</v>
          </cell>
          <cell r="R32">
            <v>289</v>
          </cell>
          <cell r="S32">
            <v>280</v>
          </cell>
          <cell r="T32">
            <v>280</v>
          </cell>
          <cell r="U32">
            <v>324</v>
          </cell>
          <cell r="V32">
            <v>0</v>
          </cell>
          <cell r="W32">
            <v>0</v>
          </cell>
        </row>
        <row r="33">
          <cell r="A33" t="str">
            <v>453473</v>
          </cell>
          <cell r="B33" t="str">
            <v>1251</v>
          </cell>
          <cell r="C33" t="str">
            <v>12</v>
          </cell>
          <cell r="D33" t="str">
            <v>03</v>
          </cell>
          <cell r="E33">
            <v>6</v>
          </cell>
          <cell r="G33">
            <v>200</v>
          </cell>
          <cell r="H33">
            <v>200</v>
          </cell>
          <cell r="I33">
            <v>290</v>
          </cell>
          <cell r="J33">
            <v>30</v>
          </cell>
          <cell r="K33">
            <v>30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620</v>
          </cell>
          <cell r="Q33">
            <v>620</v>
          </cell>
          <cell r="R33">
            <v>213</v>
          </cell>
          <cell r="S33">
            <v>500</v>
          </cell>
          <cell r="T33">
            <v>500</v>
          </cell>
          <cell r="U33">
            <v>236</v>
          </cell>
          <cell r="V33">
            <v>0</v>
          </cell>
          <cell r="W33">
            <v>0</v>
          </cell>
        </row>
        <row r="34">
          <cell r="A34" t="str">
            <v>453473</v>
          </cell>
          <cell r="B34" t="str">
            <v>1251</v>
          </cell>
          <cell r="C34" t="str">
            <v>12</v>
          </cell>
          <cell r="D34" t="str">
            <v>03</v>
          </cell>
          <cell r="E34">
            <v>11</v>
          </cell>
          <cell r="G34">
            <v>3900</v>
          </cell>
          <cell r="H34">
            <v>5613</v>
          </cell>
          <cell r="I34">
            <v>4541</v>
          </cell>
          <cell r="J34">
            <v>300</v>
          </cell>
          <cell r="K34">
            <v>300</v>
          </cell>
          <cell r="L34">
            <v>173</v>
          </cell>
          <cell r="M34">
            <v>1840</v>
          </cell>
          <cell r="N34">
            <v>1840</v>
          </cell>
          <cell r="O34">
            <v>1999</v>
          </cell>
          <cell r="P34">
            <v>27669</v>
          </cell>
          <cell r="Q34">
            <v>29720</v>
          </cell>
          <cell r="R34">
            <v>26783</v>
          </cell>
          <cell r="S34">
            <v>1000</v>
          </cell>
          <cell r="T34">
            <v>1000</v>
          </cell>
          <cell r="U34">
            <v>987</v>
          </cell>
          <cell r="V34">
            <v>0</v>
          </cell>
          <cell r="W34">
            <v>0</v>
          </cell>
        </row>
        <row r="35">
          <cell r="A35" t="str">
            <v>453473</v>
          </cell>
          <cell r="B35" t="str">
            <v>1251</v>
          </cell>
          <cell r="C35" t="str">
            <v>12</v>
          </cell>
          <cell r="D35" t="str">
            <v>03</v>
          </cell>
          <cell r="E35">
            <v>16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1000</v>
          </cell>
          <cell r="N35">
            <v>1000</v>
          </cell>
          <cell r="O35">
            <v>987</v>
          </cell>
          <cell r="P35">
            <v>1600</v>
          </cell>
          <cell r="Q35">
            <v>1815</v>
          </cell>
          <cell r="R35">
            <v>851</v>
          </cell>
          <cell r="S35">
            <v>2700</v>
          </cell>
          <cell r="T35">
            <v>2700</v>
          </cell>
          <cell r="U35">
            <v>2254</v>
          </cell>
          <cell r="V35">
            <v>0</v>
          </cell>
          <cell r="W35">
            <v>0</v>
          </cell>
        </row>
        <row r="36">
          <cell r="A36" t="str">
            <v>453473</v>
          </cell>
          <cell r="B36" t="str">
            <v>1251</v>
          </cell>
          <cell r="C36" t="str">
            <v>12</v>
          </cell>
          <cell r="D36" t="str">
            <v>03</v>
          </cell>
          <cell r="E36">
            <v>21</v>
          </cell>
          <cell r="G36">
            <v>0</v>
          </cell>
          <cell r="H36">
            <v>0</v>
          </cell>
          <cell r="I36">
            <v>0</v>
          </cell>
          <cell r="J36">
            <v>2300</v>
          </cell>
          <cell r="K36">
            <v>2300</v>
          </cell>
          <cell r="L36">
            <v>1977</v>
          </cell>
          <cell r="M36">
            <v>5300</v>
          </cell>
          <cell r="N36">
            <v>6129</v>
          </cell>
          <cell r="O36">
            <v>6549</v>
          </cell>
          <cell r="P36">
            <v>2800</v>
          </cell>
          <cell r="Q36">
            <v>2800</v>
          </cell>
          <cell r="R36">
            <v>2640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453473</v>
          </cell>
          <cell r="B37" t="str">
            <v>1251</v>
          </cell>
          <cell r="C37" t="str">
            <v>12</v>
          </cell>
          <cell r="D37" t="str">
            <v>03</v>
          </cell>
          <cell r="E37">
            <v>26</v>
          </cell>
          <cell r="G37">
            <v>3150</v>
          </cell>
          <cell r="H37">
            <v>3150</v>
          </cell>
          <cell r="I37">
            <v>3011</v>
          </cell>
          <cell r="J37">
            <v>500</v>
          </cell>
          <cell r="K37">
            <v>500</v>
          </cell>
          <cell r="L37">
            <v>328</v>
          </cell>
          <cell r="M37">
            <v>2287</v>
          </cell>
          <cell r="N37">
            <v>2287</v>
          </cell>
          <cell r="O37">
            <v>3344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 t="str">
            <v>453473</v>
          </cell>
          <cell r="B38" t="str">
            <v>1251</v>
          </cell>
          <cell r="C38" t="str">
            <v>12</v>
          </cell>
          <cell r="D38" t="str">
            <v>03</v>
          </cell>
          <cell r="E38">
            <v>31</v>
          </cell>
          <cell r="G38">
            <v>20637</v>
          </cell>
          <cell r="H38">
            <v>21681</v>
          </cell>
          <cell r="I38">
            <v>20954</v>
          </cell>
          <cell r="J38">
            <v>7054</v>
          </cell>
          <cell r="K38">
            <v>8481</v>
          </cell>
          <cell r="L38">
            <v>5911</v>
          </cell>
          <cell r="M38">
            <v>8615</v>
          </cell>
          <cell r="N38">
            <v>9225</v>
          </cell>
          <cell r="O38">
            <v>8362</v>
          </cell>
          <cell r="P38">
            <v>1173</v>
          </cell>
          <cell r="Q38">
            <v>1173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 t="str">
            <v>453473</v>
          </cell>
          <cell r="B39" t="str">
            <v>1251</v>
          </cell>
          <cell r="C39" t="str">
            <v>12</v>
          </cell>
          <cell r="D39" t="str">
            <v>03</v>
          </cell>
          <cell r="E39">
            <v>36</v>
          </cell>
          <cell r="G39">
            <v>9788</v>
          </cell>
          <cell r="H39">
            <v>10398</v>
          </cell>
          <cell r="I39">
            <v>8362</v>
          </cell>
          <cell r="J39">
            <v>100</v>
          </cell>
          <cell r="K39">
            <v>100</v>
          </cell>
          <cell r="L39">
            <v>126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73</v>
          </cell>
          <cell r="S39">
            <v>100</v>
          </cell>
          <cell r="T39">
            <v>100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453473</v>
          </cell>
          <cell r="B40" t="str">
            <v>1251</v>
          </cell>
          <cell r="C40" t="str">
            <v>12</v>
          </cell>
          <cell r="D40" t="str">
            <v>03</v>
          </cell>
          <cell r="E40">
            <v>41</v>
          </cell>
          <cell r="G40">
            <v>200</v>
          </cell>
          <cell r="H40">
            <v>200</v>
          </cell>
          <cell r="I40">
            <v>199</v>
          </cell>
          <cell r="J40">
            <v>0</v>
          </cell>
          <cell r="K40">
            <v>0</v>
          </cell>
          <cell r="L40">
            <v>0</v>
          </cell>
          <cell r="M40">
            <v>11072</v>
          </cell>
          <cell r="N40">
            <v>11960</v>
          </cell>
          <cell r="O40">
            <v>8473</v>
          </cell>
          <cell r="P40">
            <v>77420</v>
          </cell>
          <cell r="Q40">
            <v>83440</v>
          </cell>
          <cell r="R40">
            <v>71669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 t="str">
            <v>453473</v>
          </cell>
          <cell r="B41" t="str">
            <v>1251</v>
          </cell>
          <cell r="C41" t="str">
            <v>12</v>
          </cell>
          <cell r="D41" t="str">
            <v>03</v>
          </cell>
          <cell r="E41">
            <v>46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453473</v>
          </cell>
          <cell r="B42" t="str">
            <v>1251</v>
          </cell>
          <cell r="C42" t="str">
            <v>12</v>
          </cell>
          <cell r="D42" t="str">
            <v>03</v>
          </cell>
          <cell r="E42">
            <v>51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11</v>
          </cell>
          <cell r="P42">
            <v>0</v>
          </cell>
          <cell r="Q42">
            <v>0</v>
          </cell>
          <cell r="R42">
            <v>0</v>
          </cell>
          <cell r="S42">
            <v>136</v>
          </cell>
          <cell r="T42">
            <v>136</v>
          </cell>
          <cell r="U42">
            <v>334</v>
          </cell>
          <cell r="V42">
            <v>0</v>
          </cell>
          <cell r="W42">
            <v>0</v>
          </cell>
        </row>
        <row r="43">
          <cell r="A43" t="str">
            <v>453473</v>
          </cell>
          <cell r="B43" t="str">
            <v>1251</v>
          </cell>
          <cell r="C43" t="str">
            <v>12</v>
          </cell>
          <cell r="D43" t="str">
            <v>03</v>
          </cell>
          <cell r="E43">
            <v>56</v>
          </cell>
          <cell r="G43">
            <v>136</v>
          </cell>
          <cell r="H43">
            <v>136</v>
          </cell>
          <cell r="I43">
            <v>345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453473</v>
          </cell>
          <cell r="B44" t="str">
            <v>1251</v>
          </cell>
          <cell r="C44" t="str">
            <v>12</v>
          </cell>
          <cell r="D44" t="str">
            <v>03</v>
          </cell>
          <cell r="E44">
            <v>61</v>
          </cell>
          <cell r="G44">
            <v>136</v>
          </cell>
          <cell r="H44">
            <v>136</v>
          </cell>
          <cell r="I44">
            <v>345</v>
          </cell>
          <cell r="J44">
            <v>77556</v>
          </cell>
          <cell r="K44">
            <v>83576</v>
          </cell>
          <cell r="L44">
            <v>72014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453473</v>
          </cell>
          <cell r="B45" t="str">
            <v>1251</v>
          </cell>
          <cell r="C45" t="str">
            <v>12</v>
          </cell>
          <cell r="D45" t="str">
            <v>04</v>
          </cell>
          <cell r="E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453473</v>
          </cell>
          <cell r="B46" t="str">
            <v>1251</v>
          </cell>
          <cell r="C46" t="str">
            <v>12</v>
          </cell>
          <cell r="D46" t="str">
            <v>04</v>
          </cell>
          <cell r="E46">
            <v>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453473</v>
          </cell>
          <cell r="B47" t="str">
            <v>1251</v>
          </cell>
          <cell r="C47" t="str">
            <v>12</v>
          </cell>
          <cell r="D47" t="str">
            <v>04</v>
          </cell>
          <cell r="E47">
            <v>11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453473</v>
          </cell>
          <cell r="B48" t="str">
            <v>1251</v>
          </cell>
          <cell r="C48" t="str">
            <v>12</v>
          </cell>
          <cell r="D48" t="str">
            <v>04</v>
          </cell>
          <cell r="E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>453473</v>
          </cell>
          <cell r="B49" t="str">
            <v>1251</v>
          </cell>
          <cell r="C49" t="str">
            <v>12</v>
          </cell>
          <cell r="D49" t="str">
            <v>04</v>
          </cell>
          <cell r="E49">
            <v>21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 t="str">
            <v>453473</v>
          </cell>
          <cell r="B50" t="str">
            <v>1251</v>
          </cell>
          <cell r="C50" t="str">
            <v>12</v>
          </cell>
          <cell r="D50" t="str">
            <v>04</v>
          </cell>
          <cell r="E50">
            <v>26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453473</v>
          </cell>
          <cell r="B51" t="str">
            <v>1251</v>
          </cell>
          <cell r="C51" t="str">
            <v>12</v>
          </cell>
          <cell r="D51" t="str">
            <v>04</v>
          </cell>
          <cell r="E51">
            <v>31</v>
          </cell>
          <cell r="G51">
            <v>0</v>
          </cell>
          <cell r="H51">
            <v>0</v>
          </cell>
          <cell r="I51">
            <v>0</v>
          </cell>
          <cell r="J51">
            <v>4000</v>
          </cell>
          <cell r="K51">
            <v>4500</v>
          </cell>
          <cell r="L51">
            <v>4442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 t="str">
            <v>453473</v>
          </cell>
          <cell r="B52" t="str">
            <v>1251</v>
          </cell>
          <cell r="C52" t="str">
            <v>12</v>
          </cell>
          <cell r="D52" t="str">
            <v>04</v>
          </cell>
          <cell r="E52">
            <v>36</v>
          </cell>
          <cell r="G52">
            <v>4000</v>
          </cell>
          <cell r="H52">
            <v>4500</v>
          </cell>
          <cell r="I52">
            <v>4442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453473</v>
          </cell>
          <cell r="B53" t="str">
            <v>1251</v>
          </cell>
          <cell r="C53" t="str">
            <v>12</v>
          </cell>
          <cell r="D53" t="str">
            <v>05</v>
          </cell>
          <cell r="E53">
            <v>1</v>
          </cell>
          <cell r="G53">
            <v>900</v>
          </cell>
          <cell r="H53">
            <v>900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180</v>
          </cell>
          <cell r="T53">
            <v>180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453473</v>
          </cell>
          <cell r="B54" t="str">
            <v>1251</v>
          </cell>
          <cell r="C54" t="str">
            <v>12</v>
          </cell>
          <cell r="D54" t="str">
            <v>05</v>
          </cell>
          <cell r="E54">
            <v>6</v>
          </cell>
          <cell r="G54">
            <v>1080</v>
          </cell>
          <cell r="H54">
            <v>1080</v>
          </cell>
          <cell r="I54">
            <v>0</v>
          </cell>
          <cell r="J54">
            <v>120</v>
          </cell>
          <cell r="K54">
            <v>120</v>
          </cell>
          <cell r="L54">
            <v>108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1150</v>
          </cell>
          <cell r="T54">
            <v>1893</v>
          </cell>
          <cell r="U54">
            <v>247</v>
          </cell>
          <cell r="V54">
            <v>0</v>
          </cell>
          <cell r="W54">
            <v>0</v>
          </cell>
        </row>
        <row r="55">
          <cell r="A55" t="str">
            <v>453473</v>
          </cell>
          <cell r="B55" t="str">
            <v>1251</v>
          </cell>
          <cell r="C55" t="str">
            <v>12</v>
          </cell>
          <cell r="D55" t="str">
            <v>05</v>
          </cell>
          <cell r="E55">
            <v>11</v>
          </cell>
          <cell r="G55">
            <v>0</v>
          </cell>
          <cell r="H55">
            <v>5534</v>
          </cell>
          <cell r="I55">
            <v>5533</v>
          </cell>
          <cell r="J55">
            <v>0</v>
          </cell>
          <cell r="K55">
            <v>0</v>
          </cell>
          <cell r="L55">
            <v>0</v>
          </cell>
          <cell r="M55">
            <v>1270</v>
          </cell>
          <cell r="N55">
            <v>7547</v>
          </cell>
          <cell r="O55">
            <v>5888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453473</v>
          </cell>
          <cell r="B56" t="str">
            <v>1251</v>
          </cell>
          <cell r="C56" t="str">
            <v>12</v>
          </cell>
          <cell r="D56" t="str">
            <v>05</v>
          </cell>
          <cell r="E56">
            <v>16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453473</v>
          </cell>
          <cell r="B57" t="str">
            <v>1251</v>
          </cell>
          <cell r="C57" t="str">
            <v>12</v>
          </cell>
          <cell r="D57" t="str">
            <v>05</v>
          </cell>
          <cell r="E57">
            <v>21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453473</v>
          </cell>
          <cell r="B58" t="str">
            <v>1251</v>
          </cell>
          <cell r="C58" t="str">
            <v>12</v>
          </cell>
          <cell r="D58" t="str">
            <v>05</v>
          </cell>
          <cell r="E58">
            <v>26</v>
          </cell>
          <cell r="G58">
            <v>0</v>
          </cell>
          <cell r="H58">
            <v>0</v>
          </cell>
          <cell r="I58">
            <v>0</v>
          </cell>
          <cell r="J58">
            <v>254</v>
          </cell>
          <cell r="K58">
            <v>1192</v>
          </cell>
          <cell r="L58">
            <v>969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453473</v>
          </cell>
          <cell r="B59" t="str">
            <v>1251</v>
          </cell>
          <cell r="C59" t="str">
            <v>12</v>
          </cell>
          <cell r="D59" t="str">
            <v>05</v>
          </cell>
          <cell r="E59">
            <v>31</v>
          </cell>
          <cell r="G59">
            <v>0</v>
          </cell>
          <cell r="H59">
            <v>0</v>
          </cell>
          <cell r="I59">
            <v>0</v>
          </cell>
          <cell r="J59">
            <v>254</v>
          </cell>
          <cell r="K59">
            <v>1192</v>
          </cell>
          <cell r="L59">
            <v>969</v>
          </cell>
          <cell r="M59">
            <v>1524</v>
          </cell>
          <cell r="N59">
            <v>8739</v>
          </cell>
          <cell r="O59">
            <v>6857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453473</v>
          </cell>
          <cell r="B60" t="str">
            <v>1251</v>
          </cell>
          <cell r="C60" t="str">
            <v>12</v>
          </cell>
          <cell r="D60" t="str">
            <v>05</v>
          </cell>
          <cell r="E60">
            <v>36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1524</v>
          </cell>
          <cell r="Q60">
            <v>8739</v>
          </cell>
          <cell r="R60">
            <v>6857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453473</v>
          </cell>
          <cell r="B61" t="str">
            <v>1251</v>
          </cell>
          <cell r="C61" t="str">
            <v>12</v>
          </cell>
          <cell r="D61" t="str">
            <v>06</v>
          </cell>
          <cell r="E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453473</v>
          </cell>
          <cell r="B62" t="str">
            <v>1251</v>
          </cell>
          <cell r="C62" t="str">
            <v>12</v>
          </cell>
          <cell r="D62" t="str">
            <v>06</v>
          </cell>
          <cell r="E62">
            <v>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453473</v>
          </cell>
          <cell r="B63" t="str">
            <v>1251</v>
          </cell>
          <cell r="C63" t="str">
            <v>12</v>
          </cell>
          <cell r="D63" t="str">
            <v>06</v>
          </cell>
          <cell r="E63">
            <v>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 t="str">
            <v>453473</v>
          </cell>
          <cell r="B64" t="str">
            <v>1251</v>
          </cell>
          <cell r="C64" t="str">
            <v>12</v>
          </cell>
          <cell r="D64" t="str">
            <v>06</v>
          </cell>
          <cell r="E64">
            <v>16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 t="str">
            <v>453473</v>
          </cell>
          <cell r="B65" t="str">
            <v>1251</v>
          </cell>
          <cell r="C65" t="str">
            <v>12</v>
          </cell>
          <cell r="D65" t="str">
            <v>06</v>
          </cell>
          <cell r="E65">
            <v>21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 t="str">
            <v>453473</v>
          </cell>
          <cell r="B66" t="str">
            <v>1251</v>
          </cell>
          <cell r="C66" t="str">
            <v>12</v>
          </cell>
          <cell r="D66" t="str">
            <v>06</v>
          </cell>
          <cell r="E66">
            <v>26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 t="str">
            <v>453473</v>
          </cell>
          <cell r="B67" t="str">
            <v>1251</v>
          </cell>
          <cell r="C67" t="str">
            <v>12</v>
          </cell>
          <cell r="D67" t="str">
            <v>06</v>
          </cell>
          <cell r="E67">
            <v>31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453473</v>
          </cell>
          <cell r="B68" t="str">
            <v>1251</v>
          </cell>
          <cell r="C68" t="str">
            <v>12</v>
          </cell>
          <cell r="D68" t="str">
            <v>06</v>
          </cell>
          <cell r="E68">
            <v>36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 t="str">
            <v>453473</v>
          </cell>
          <cell r="B69" t="str">
            <v>1251</v>
          </cell>
          <cell r="C69" t="str">
            <v>12</v>
          </cell>
          <cell r="D69" t="str">
            <v>06</v>
          </cell>
          <cell r="E69">
            <v>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 t="str">
            <v>453473</v>
          </cell>
          <cell r="B70" t="str">
            <v>1251</v>
          </cell>
          <cell r="C70" t="str">
            <v>12</v>
          </cell>
          <cell r="D70" t="str">
            <v>06</v>
          </cell>
          <cell r="E70">
            <v>46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 t="str">
            <v>453473</v>
          </cell>
          <cell r="B71" t="str">
            <v>1251</v>
          </cell>
          <cell r="C71" t="str">
            <v>12</v>
          </cell>
          <cell r="D71" t="str">
            <v>06</v>
          </cell>
          <cell r="E71">
            <v>51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453473</v>
          </cell>
          <cell r="B72" t="str">
            <v>1251</v>
          </cell>
          <cell r="C72" t="str">
            <v>12</v>
          </cell>
          <cell r="D72" t="str">
            <v>06</v>
          </cell>
          <cell r="E72">
            <v>56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453473</v>
          </cell>
          <cell r="B73" t="str">
            <v>1251</v>
          </cell>
          <cell r="C73" t="str">
            <v>12</v>
          </cell>
          <cell r="D73" t="str">
            <v>06</v>
          </cell>
          <cell r="E73">
            <v>61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453473</v>
          </cell>
          <cell r="B74" t="str">
            <v>1251</v>
          </cell>
          <cell r="C74" t="str">
            <v>12</v>
          </cell>
          <cell r="D74" t="str">
            <v>06</v>
          </cell>
          <cell r="E74">
            <v>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 t="str">
            <v>453473</v>
          </cell>
          <cell r="B75" t="str">
            <v>1251</v>
          </cell>
          <cell r="C75" t="str">
            <v>12</v>
          </cell>
          <cell r="D75" t="str">
            <v>06</v>
          </cell>
          <cell r="E75">
            <v>71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453473</v>
          </cell>
          <cell r="B76" t="str">
            <v>1251</v>
          </cell>
          <cell r="C76" t="str">
            <v>12</v>
          </cell>
          <cell r="D76" t="str">
            <v>06</v>
          </cell>
          <cell r="E76">
            <v>76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453473</v>
          </cell>
          <cell r="B77" t="str">
            <v>1251</v>
          </cell>
          <cell r="C77" t="str">
            <v>12</v>
          </cell>
          <cell r="D77" t="str">
            <v>06</v>
          </cell>
          <cell r="E77">
            <v>81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453473</v>
          </cell>
          <cell r="B78" t="str">
            <v>1251</v>
          </cell>
          <cell r="C78" t="str">
            <v>12</v>
          </cell>
          <cell r="D78" t="str">
            <v>06</v>
          </cell>
          <cell r="E78">
            <v>86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453473</v>
          </cell>
          <cell r="B79" t="str">
            <v>1251</v>
          </cell>
          <cell r="C79" t="str">
            <v>12</v>
          </cell>
          <cell r="D79" t="str">
            <v>06</v>
          </cell>
          <cell r="E79">
            <v>91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 t="str">
            <v>453473</v>
          </cell>
          <cell r="B80" t="str">
            <v>1251</v>
          </cell>
          <cell r="C80" t="str">
            <v>12</v>
          </cell>
          <cell r="D80" t="str">
            <v>06</v>
          </cell>
          <cell r="E80">
            <v>96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 t="str">
            <v>453473</v>
          </cell>
          <cell r="B81" t="str">
            <v>1251</v>
          </cell>
          <cell r="C81" t="str">
            <v>12</v>
          </cell>
          <cell r="D81" t="str">
            <v>06</v>
          </cell>
          <cell r="E81">
            <v>101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 t="str">
            <v>453473</v>
          </cell>
          <cell r="B82" t="str">
            <v>1251</v>
          </cell>
          <cell r="C82" t="str">
            <v>12</v>
          </cell>
          <cell r="D82" t="str">
            <v>06</v>
          </cell>
          <cell r="E82">
            <v>106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-24</v>
          </cell>
          <cell r="M82">
            <v>0</v>
          </cell>
          <cell r="N82">
            <v>0</v>
          </cell>
          <cell r="O82">
            <v>-280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-304</v>
          </cell>
          <cell r="V82">
            <v>0</v>
          </cell>
          <cell r="W82">
            <v>0</v>
          </cell>
        </row>
        <row r="83">
          <cell r="A83" t="str">
            <v>453473</v>
          </cell>
          <cell r="B83" t="str">
            <v>1251</v>
          </cell>
          <cell r="C83" t="str">
            <v>12</v>
          </cell>
          <cell r="D83" t="str">
            <v>07</v>
          </cell>
          <cell r="E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453473</v>
          </cell>
          <cell r="B84" t="str">
            <v>1251</v>
          </cell>
          <cell r="C84" t="str">
            <v>12</v>
          </cell>
          <cell r="D84" t="str">
            <v>07</v>
          </cell>
          <cell r="E84">
            <v>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11112</v>
          </cell>
          <cell r="L84">
            <v>12902</v>
          </cell>
          <cell r="M84">
            <v>12847</v>
          </cell>
          <cell r="N84">
            <v>0</v>
          </cell>
          <cell r="O84">
            <v>250</v>
          </cell>
          <cell r="P84">
            <v>720</v>
          </cell>
          <cell r="Q84">
            <v>721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 t="str">
            <v>453473</v>
          </cell>
          <cell r="B85" t="str">
            <v>1251</v>
          </cell>
          <cell r="C85" t="str">
            <v>12</v>
          </cell>
          <cell r="D85" t="str">
            <v>07</v>
          </cell>
          <cell r="E85">
            <v>9</v>
          </cell>
          <cell r="G85">
            <v>1532</v>
          </cell>
          <cell r="H85">
            <v>1932</v>
          </cell>
          <cell r="I85">
            <v>1689</v>
          </cell>
          <cell r="J85">
            <v>0</v>
          </cell>
          <cell r="K85">
            <v>9923</v>
          </cell>
          <cell r="L85">
            <v>8723</v>
          </cell>
          <cell r="M85">
            <v>8709</v>
          </cell>
          <cell r="N85">
            <v>0</v>
          </cell>
          <cell r="O85">
            <v>1056</v>
          </cell>
          <cell r="P85">
            <v>1056</v>
          </cell>
          <cell r="Q85">
            <v>1118</v>
          </cell>
          <cell r="R85">
            <v>0</v>
          </cell>
          <cell r="S85">
            <v>0</v>
          </cell>
          <cell r="T85">
            <v>0</v>
          </cell>
          <cell r="U85">
            <v>243</v>
          </cell>
          <cell r="V85">
            <v>0</v>
          </cell>
          <cell r="W85">
            <v>0</v>
          </cell>
        </row>
        <row r="86">
          <cell r="A86" t="str">
            <v>453473</v>
          </cell>
          <cell r="B86" t="str">
            <v>1251</v>
          </cell>
          <cell r="C86" t="str">
            <v>12</v>
          </cell>
          <cell r="D86" t="str">
            <v>07</v>
          </cell>
          <cell r="E86">
            <v>13</v>
          </cell>
          <cell r="G86">
            <v>0</v>
          </cell>
          <cell r="H86">
            <v>0</v>
          </cell>
          <cell r="I86">
            <v>5</v>
          </cell>
          <cell r="J86">
            <v>0</v>
          </cell>
          <cell r="K86">
            <v>23873</v>
          </cell>
          <cell r="L86">
            <v>25333</v>
          </cell>
          <cell r="M86">
            <v>25332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 t="str">
            <v>453473</v>
          </cell>
          <cell r="B87" t="str">
            <v>1251</v>
          </cell>
          <cell r="C87" t="str">
            <v>12</v>
          </cell>
          <cell r="D87" t="str">
            <v>07</v>
          </cell>
          <cell r="E87">
            <v>17</v>
          </cell>
          <cell r="G87">
            <v>3364</v>
          </cell>
          <cell r="H87">
            <v>3884</v>
          </cell>
          <cell r="I87">
            <v>3893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3364</v>
          </cell>
          <cell r="P87">
            <v>3884</v>
          </cell>
          <cell r="Q87">
            <v>3893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 t="str">
            <v>453473</v>
          </cell>
          <cell r="B88" t="str">
            <v>1251</v>
          </cell>
          <cell r="C88" t="str">
            <v>12</v>
          </cell>
          <cell r="D88" t="str">
            <v>07</v>
          </cell>
          <cell r="E88">
            <v>21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 t="str">
            <v>453473</v>
          </cell>
          <cell r="B89" t="str">
            <v>1251</v>
          </cell>
          <cell r="C89" t="str">
            <v>12</v>
          </cell>
          <cell r="D89" t="str">
            <v>07</v>
          </cell>
          <cell r="E89">
            <v>25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453473</v>
          </cell>
          <cell r="B90" t="str">
            <v>1251</v>
          </cell>
          <cell r="C90" t="str">
            <v>12</v>
          </cell>
          <cell r="D90" t="str">
            <v>07</v>
          </cell>
          <cell r="E90">
            <v>29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27237</v>
          </cell>
          <cell r="P90">
            <v>29217</v>
          </cell>
          <cell r="Q90">
            <v>29225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 t="str">
            <v>453473</v>
          </cell>
          <cell r="B91" t="str">
            <v>1251</v>
          </cell>
          <cell r="C91" t="str">
            <v>12</v>
          </cell>
          <cell r="D91" t="str">
            <v>08</v>
          </cell>
          <cell r="E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453473</v>
          </cell>
          <cell r="B92" t="str">
            <v>1251</v>
          </cell>
          <cell r="C92" t="str">
            <v>12</v>
          </cell>
          <cell r="D92" t="str">
            <v>08</v>
          </cell>
          <cell r="E92">
            <v>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 t="str">
            <v>453473</v>
          </cell>
          <cell r="B93" t="str">
            <v>1251</v>
          </cell>
          <cell r="C93" t="str">
            <v>12</v>
          </cell>
          <cell r="D93" t="str">
            <v>08</v>
          </cell>
          <cell r="E93">
            <v>11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453473</v>
          </cell>
          <cell r="B94" t="str">
            <v>1251</v>
          </cell>
          <cell r="C94" t="str">
            <v>12</v>
          </cell>
          <cell r="D94" t="str">
            <v>08</v>
          </cell>
          <cell r="E94">
            <v>16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208</v>
          </cell>
          <cell r="O94">
            <v>208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 t="str">
            <v>453473</v>
          </cell>
          <cell r="B95" t="str">
            <v>1251</v>
          </cell>
          <cell r="C95" t="str">
            <v>12</v>
          </cell>
          <cell r="D95" t="str">
            <v>08</v>
          </cell>
          <cell r="E95">
            <v>21</v>
          </cell>
          <cell r="G95">
            <v>0</v>
          </cell>
          <cell r="H95">
            <v>208</v>
          </cell>
          <cell r="I95">
            <v>208</v>
          </cell>
          <cell r="J95">
            <v>0</v>
          </cell>
          <cell r="K95">
            <v>208</v>
          </cell>
          <cell r="L95">
            <v>208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>453473</v>
          </cell>
          <cell r="B96" t="str">
            <v>1251</v>
          </cell>
          <cell r="C96" t="str">
            <v>12</v>
          </cell>
          <cell r="D96" t="str">
            <v>09</v>
          </cell>
          <cell r="E96">
            <v>1</v>
          </cell>
          <cell r="G96">
            <v>144511</v>
          </cell>
          <cell r="H96">
            <v>147662</v>
          </cell>
          <cell r="I96">
            <v>135382</v>
          </cell>
          <cell r="J96">
            <v>2604</v>
          </cell>
          <cell r="K96">
            <v>9611</v>
          </cell>
          <cell r="L96">
            <v>6649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147115</v>
          </cell>
          <cell r="T96">
            <v>157273</v>
          </cell>
          <cell r="U96">
            <v>142031</v>
          </cell>
          <cell r="V96">
            <v>0</v>
          </cell>
          <cell r="W96">
            <v>0</v>
          </cell>
        </row>
        <row r="97">
          <cell r="A97" t="str">
            <v>453473</v>
          </cell>
          <cell r="B97" t="str">
            <v>1251</v>
          </cell>
          <cell r="C97" t="str">
            <v>12</v>
          </cell>
          <cell r="D97" t="str">
            <v>09</v>
          </cell>
          <cell r="E97">
            <v>6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563</v>
          </cell>
          <cell r="L97">
            <v>563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 t="str">
            <v>453473</v>
          </cell>
          <cell r="B98" t="str">
            <v>1251</v>
          </cell>
          <cell r="C98" t="str">
            <v>12</v>
          </cell>
          <cell r="D98" t="str">
            <v>09</v>
          </cell>
          <cell r="E98">
            <v>11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563</v>
          </cell>
          <cell r="R98">
            <v>563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453473</v>
          </cell>
          <cell r="B99" t="str">
            <v>1251</v>
          </cell>
          <cell r="C99" t="str">
            <v>12</v>
          </cell>
          <cell r="D99" t="str">
            <v>09</v>
          </cell>
          <cell r="E99">
            <v>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453473</v>
          </cell>
          <cell r="B100" t="str">
            <v>1251</v>
          </cell>
          <cell r="C100" t="str">
            <v>12</v>
          </cell>
          <cell r="D100" t="str">
            <v>09</v>
          </cell>
          <cell r="E100">
            <v>21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563</v>
          </cell>
          <cell r="L100">
            <v>563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453473</v>
          </cell>
          <cell r="B101" t="str">
            <v>1251</v>
          </cell>
          <cell r="C101" t="str">
            <v>12</v>
          </cell>
          <cell r="D101" t="str">
            <v>09</v>
          </cell>
          <cell r="E101">
            <v>26</v>
          </cell>
          <cell r="G101">
            <v>0</v>
          </cell>
          <cell r="H101">
            <v>0</v>
          </cell>
          <cell r="I101">
            <v>0</v>
          </cell>
          <cell r="J101">
            <v>147115</v>
          </cell>
          <cell r="K101">
            <v>157836</v>
          </cell>
          <cell r="L101">
            <v>142594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453473</v>
          </cell>
          <cell r="B102" t="str">
            <v>1251</v>
          </cell>
          <cell r="C102" t="str">
            <v>12</v>
          </cell>
          <cell r="D102" t="str">
            <v>10</v>
          </cell>
          <cell r="E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453473</v>
          </cell>
          <cell r="B103" t="str">
            <v>1251</v>
          </cell>
          <cell r="C103" t="str">
            <v>12</v>
          </cell>
          <cell r="D103" t="str">
            <v>10</v>
          </cell>
          <cell r="E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453473</v>
          </cell>
          <cell r="B104" t="str">
            <v>1251</v>
          </cell>
          <cell r="C104" t="str">
            <v>12</v>
          </cell>
          <cell r="D104" t="str">
            <v>10</v>
          </cell>
          <cell r="E104">
            <v>11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453473</v>
          </cell>
          <cell r="B105" t="str">
            <v>1251</v>
          </cell>
          <cell r="C105" t="str">
            <v>12</v>
          </cell>
          <cell r="D105" t="str">
            <v>10</v>
          </cell>
          <cell r="E105">
            <v>16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453473</v>
          </cell>
          <cell r="B106" t="str">
            <v>1251</v>
          </cell>
          <cell r="C106" t="str">
            <v>12</v>
          </cell>
          <cell r="D106" t="str">
            <v>10</v>
          </cell>
          <cell r="E106">
            <v>21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453473</v>
          </cell>
          <cell r="B107" t="str">
            <v>1251</v>
          </cell>
          <cell r="C107" t="str">
            <v>12</v>
          </cell>
          <cell r="D107" t="str">
            <v>10</v>
          </cell>
          <cell r="E107">
            <v>26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453473</v>
          </cell>
          <cell r="B108" t="str">
            <v>1251</v>
          </cell>
          <cell r="C108" t="str">
            <v>12</v>
          </cell>
          <cell r="D108" t="str">
            <v>10</v>
          </cell>
          <cell r="E108">
            <v>31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453473</v>
          </cell>
          <cell r="B109" t="str">
            <v>1251</v>
          </cell>
          <cell r="C109" t="str">
            <v>12</v>
          </cell>
          <cell r="D109" t="str">
            <v>10</v>
          </cell>
          <cell r="E109">
            <v>36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 t="str">
            <v>453473</v>
          </cell>
          <cell r="B110" t="str">
            <v>1251</v>
          </cell>
          <cell r="C110" t="str">
            <v>12</v>
          </cell>
          <cell r="D110" t="str">
            <v>10</v>
          </cell>
          <cell r="E110">
            <v>41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453473</v>
          </cell>
          <cell r="B111" t="str">
            <v>1251</v>
          </cell>
          <cell r="C111" t="str">
            <v>12</v>
          </cell>
          <cell r="D111" t="str">
            <v>10</v>
          </cell>
          <cell r="E111">
            <v>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 t="str">
            <v>453473</v>
          </cell>
          <cell r="B112" t="str">
            <v>1251</v>
          </cell>
          <cell r="C112" t="str">
            <v>12</v>
          </cell>
          <cell r="D112" t="str">
            <v>10</v>
          </cell>
          <cell r="E112">
            <v>51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453473</v>
          </cell>
          <cell r="B113" t="str">
            <v>1251</v>
          </cell>
          <cell r="C113" t="str">
            <v>12</v>
          </cell>
          <cell r="D113" t="str">
            <v>10</v>
          </cell>
          <cell r="E113">
            <v>56</v>
          </cell>
          <cell r="G113">
            <v>0</v>
          </cell>
          <cell r="H113">
            <v>389</v>
          </cell>
          <cell r="I113">
            <v>389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389</v>
          </cell>
          <cell r="R113">
            <v>389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 t="str">
            <v>453473</v>
          </cell>
          <cell r="B114" t="str">
            <v>1251</v>
          </cell>
          <cell r="C114" t="str">
            <v>12</v>
          </cell>
          <cell r="D114" t="str">
            <v>10</v>
          </cell>
          <cell r="E114">
            <v>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453473</v>
          </cell>
          <cell r="B115" t="str">
            <v>1251</v>
          </cell>
          <cell r="C115" t="str">
            <v>12</v>
          </cell>
          <cell r="D115" t="str">
            <v>10</v>
          </cell>
          <cell r="E115">
            <v>66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 t="str">
            <v>453473</v>
          </cell>
          <cell r="B116" t="str">
            <v>1251</v>
          </cell>
          <cell r="C116" t="str">
            <v>12</v>
          </cell>
          <cell r="D116" t="str">
            <v>10</v>
          </cell>
          <cell r="E116">
            <v>71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 t="str">
            <v>453473</v>
          </cell>
          <cell r="B117" t="str">
            <v>1251</v>
          </cell>
          <cell r="C117" t="str">
            <v>12</v>
          </cell>
          <cell r="D117" t="str">
            <v>10</v>
          </cell>
          <cell r="E117">
            <v>76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453473</v>
          </cell>
          <cell r="B118" t="str">
            <v>1251</v>
          </cell>
          <cell r="C118" t="str">
            <v>12</v>
          </cell>
          <cell r="D118" t="str">
            <v>10</v>
          </cell>
          <cell r="E118">
            <v>81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453473</v>
          </cell>
          <cell r="B119" t="str">
            <v>1251</v>
          </cell>
          <cell r="C119" t="str">
            <v>12</v>
          </cell>
          <cell r="D119" t="str">
            <v>10</v>
          </cell>
          <cell r="E119">
            <v>86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453473</v>
          </cell>
          <cell r="B120" t="str">
            <v>1251</v>
          </cell>
          <cell r="C120" t="str">
            <v>12</v>
          </cell>
          <cell r="D120" t="str">
            <v>10</v>
          </cell>
          <cell r="E120">
            <v>91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 t="str">
            <v>453473</v>
          </cell>
          <cell r="B121" t="str">
            <v>1251</v>
          </cell>
          <cell r="C121" t="str">
            <v>12</v>
          </cell>
          <cell r="D121" t="str">
            <v>10</v>
          </cell>
          <cell r="E121">
            <v>96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 t="str">
            <v>453473</v>
          </cell>
          <cell r="B122" t="str">
            <v>1251</v>
          </cell>
          <cell r="C122" t="str">
            <v>12</v>
          </cell>
          <cell r="D122" t="str">
            <v>10</v>
          </cell>
          <cell r="E122">
            <v>101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 t="str">
            <v>453473</v>
          </cell>
          <cell r="B123" t="str">
            <v>1251</v>
          </cell>
          <cell r="C123" t="str">
            <v>12</v>
          </cell>
          <cell r="D123" t="str">
            <v>10</v>
          </cell>
          <cell r="E123">
            <v>106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 t="str">
            <v>453473</v>
          </cell>
          <cell r="B124" t="str">
            <v>1251</v>
          </cell>
          <cell r="C124" t="str">
            <v>12</v>
          </cell>
          <cell r="D124" t="str">
            <v>10</v>
          </cell>
          <cell r="E124">
            <v>111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389</v>
          </cell>
          <cell r="L124">
            <v>389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 t="str">
            <v>453473</v>
          </cell>
          <cell r="B125" t="str">
            <v>1251</v>
          </cell>
          <cell r="C125" t="str">
            <v>12</v>
          </cell>
          <cell r="D125" t="str">
            <v>21</v>
          </cell>
          <cell r="E125">
            <v>1</v>
          </cell>
          <cell r="G125">
            <v>551315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6611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 t="str">
            <v>453473</v>
          </cell>
          <cell r="B126" t="str">
            <v>1251</v>
          </cell>
          <cell r="C126" t="str">
            <v>12</v>
          </cell>
          <cell r="D126" t="str">
            <v>21</v>
          </cell>
          <cell r="E126">
            <v>1</v>
          </cell>
          <cell r="G126">
            <v>552323</v>
          </cell>
          <cell r="H126">
            <v>157</v>
          </cell>
          <cell r="I126">
            <v>18</v>
          </cell>
          <cell r="J126">
            <v>0</v>
          </cell>
          <cell r="K126">
            <v>175</v>
          </cell>
          <cell r="L126">
            <v>57</v>
          </cell>
          <cell r="M126">
            <v>343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453473</v>
          </cell>
          <cell r="B127" t="str">
            <v>1251</v>
          </cell>
          <cell r="C127" t="str">
            <v>12</v>
          </cell>
          <cell r="D127" t="str">
            <v>21</v>
          </cell>
          <cell r="E127">
            <v>1</v>
          </cell>
          <cell r="G127">
            <v>552334</v>
          </cell>
          <cell r="H127">
            <v>8016</v>
          </cell>
          <cell r="I127">
            <v>938</v>
          </cell>
          <cell r="J127">
            <v>0</v>
          </cell>
          <cell r="K127">
            <v>8954</v>
          </cell>
          <cell r="L127">
            <v>2929</v>
          </cell>
          <cell r="M127">
            <v>17539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 t="str">
            <v>453473</v>
          </cell>
          <cell r="B128" t="str">
            <v>1251</v>
          </cell>
          <cell r="C128" t="str">
            <v>12</v>
          </cell>
          <cell r="D128" t="str">
            <v>21</v>
          </cell>
          <cell r="E128">
            <v>1</v>
          </cell>
          <cell r="G128">
            <v>751768</v>
          </cell>
          <cell r="H128">
            <v>16798</v>
          </cell>
          <cell r="I128">
            <v>3936</v>
          </cell>
          <cell r="J128">
            <v>454</v>
          </cell>
          <cell r="K128">
            <v>21188</v>
          </cell>
          <cell r="L128">
            <v>6881</v>
          </cell>
          <cell r="M128">
            <v>18829</v>
          </cell>
          <cell r="N128">
            <v>345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 t="str">
            <v>453473</v>
          </cell>
          <cell r="B129" t="str">
            <v>1251</v>
          </cell>
          <cell r="C129" t="str">
            <v>12</v>
          </cell>
          <cell r="D129" t="str">
            <v>21</v>
          </cell>
          <cell r="E129">
            <v>1</v>
          </cell>
          <cell r="G129">
            <v>751950</v>
          </cell>
          <cell r="H129">
            <v>2635</v>
          </cell>
          <cell r="I129">
            <v>308</v>
          </cell>
          <cell r="J129">
            <v>0</v>
          </cell>
          <cell r="K129">
            <v>2943</v>
          </cell>
          <cell r="L129">
            <v>963</v>
          </cell>
          <cell r="M129">
            <v>5781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 t="str">
            <v>453473</v>
          </cell>
          <cell r="B130" t="str">
            <v>1251</v>
          </cell>
          <cell r="C130" t="str">
            <v>12</v>
          </cell>
          <cell r="D130" t="str">
            <v>21</v>
          </cell>
          <cell r="E130">
            <v>1</v>
          </cell>
          <cell r="G130">
            <v>751952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441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 t="str">
            <v>453473</v>
          </cell>
          <cell r="B131" t="str">
            <v>1251</v>
          </cell>
          <cell r="C131" t="str">
            <v>12</v>
          </cell>
          <cell r="D131" t="str">
            <v>21</v>
          </cell>
          <cell r="E131">
            <v>1</v>
          </cell>
          <cell r="G131">
            <v>805124</v>
          </cell>
          <cell r="H131">
            <v>24616</v>
          </cell>
          <cell r="I131">
            <v>6134</v>
          </cell>
          <cell r="J131">
            <v>3152</v>
          </cell>
          <cell r="K131">
            <v>33902</v>
          </cell>
          <cell r="L131">
            <v>10773</v>
          </cell>
          <cell r="M131">
            <v>22125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 t="str">
            <v>453473</v>
          </cell>
          <cell r="B132" t="str">
            <v>1251</v>
          </cell>
          <cell r="C132" t="str">
            <v>12</v>
          </cell>
          <cell r="D132" t="str">
            <v>21</v>
          </cell>
          <cell r="E132">
            <v>1</v>
          </cell>
          <cell r="G132">
            <v>999999</v>
          </cell>
          <cell r="H132">
            <v>52222</v>
          </cell>
          <cell r="I132">
            <v>11334</v>
          </cell>
          <cell r="J132">
            <v>3606</v>
          </cell>
          <cell r="K132">
            <v>67162</v>
          </cell>
          <cell r="L132">
            <v>21603</v>
          </cell>
          <cell r="M132">
            <v>71669</v>
          </cell>
          <cell r="N132">
            <v>345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 t="str">
            <v>453473</v>
          </cell>
          <cell r="B133" t="str">
            <v>1251</v>
          </cell>
          <cell r="C133" t="str">
            <v>12</v>
          </cell>
          <cell r="D133" t="str">
            <v>21</v>
          </cell>
          <cell r="E133">
            <v>17</v>
          </cell>
          <cell r="G133">
            <v>551315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 t="str">
            <v>453473</v>
          </cell>
          <cell r="B134" t="str">
            <v>1251</v>
          </cell>
          <cell r="C134" t="str">
            <v>12</v>
          </cell>
          <cell r="D134" t="str">
            <v>21</v>
          </cell>
          <cell r="E134">
            <v>17</v>
          </cell>
          <cell r="G134">
            <v>552323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 t="str">
            <v>453473</v>
          </cell>
          <cell r="B135" t="str">
            <v>1251</v>
          </cell>
          <cell r="C135" t="str">
            <v>12</v>
          </cell>
          <cell r="D135" t="str">
            <v>21</v>
          </cell>
          <cell r="E135">
            <v>17</v>
          </cell>
          <cell r="G135">
            <v>552334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 t="str">
            <v>453473</v>
          </cell>
          <cell r="B136" t="str">
            <v>1251</v>
          </cell>
          <cell r="C136" t="str">
            <v>12</v>
          </cell>
          <cell r="D136" t="str">
            <v>21</v>
          </cell>
          <cell r="E136">
            <v>17</v>
          </cell>
          <cell r="G136">
            <v>751768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 t="str">
            <v>453473</v>
          </cell>
          <cell r="B137" t="str">
            <v>1251</v>
          </cell>
          <cell r="C137" t="str">
            <v>12</v>
          </cell>
          <cell r="D137" t="str">
            <v>21</v>
          </cell>
          <cell r="E137">
            <v>17</v>
          </cell>
          <cell r="G137">
            <v>751950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 t="str">
            <v>453473</v>
          </cell>
          <cell r="B138" t="str">
            <v>1251</v>
          </cell>
          <cell r="C138" t="str">
            <v>12</v>
          </cell>
          <cell r="D138" t="str">
            <v>21</v>
          </cell>
          <cell r="E138">
            <v>17</v>
          </cell>
          <cell r="G138">
            <v>751952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453473</v>
          </cell>
          <cell r="B139" t="str">
            <v>1251</v>
          </cell>
          <cell r="C139" t="str">
            <v>12</v>
          </cell>
          <cell r="D139" t="str">
            <v>21</v>
          </cell>
          <cell r="E139">
            <v>17</v>
          </cell>
          <cell r="G139">
            <v>805124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453473</v>
          </cell>
          <cell r="B140" t="str">
            <v>1251</v>
          </cell>
          <cell r="C140" t="str">
            <v>12</v>
          </cell>
          <cell r="D140" t="str">
            <v>21</v>
          </cell>
          <cell r="E140">
            <v>17</v>
          </cell>
          <cell r="G140">
            <v>999999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 t="str">
            <v>453473</v>
          </cell>
          <cell r="B141" t="str">
            <v>1251</v>
          </cell>
          <cell r="C141" t="str">
            <v>12</v>
          </cell>
          <cell r="D141" t="str">
            <v>21</v>
          </cell>
          <cell r="E141">
            <v>33</v>
          </cell>
          <cell r="G141">
            <v>551315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453473</v>
          </cell>
          <cell r="B142" t="str">
            <v>1251</v>
          </cell>
          <cell r="C142" t="str">
            <v>12</v>
          </cell>
          <cell r="D142" t="str">
            <v>21</v>
          </cell>
          <cell r="E142">
            <v>33</v>
          </cell>
          <cell r="G142">
            <v>552323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 t="str">
            <v>453473</v>
          </cell>
          <cell r="B143" t="str">
            <v>1251</v>
          </cell>
          <cell r="C143" t="str">
            <v>12</v>
          </cell>
          <cell r="D143" t="str">
            <v>21</v>
          </cell>
          <cell r="E143">
            <v>33</v>
          </cell>
          <cell r="G143">
            <v>552334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453473</v>
          </cell>
          <cell r="B144" t="str">
            <v>1251</v>
          </cell>
          <cell r="C144" t="str">
            <v>12</v>
          </cell>
          <cell r="D144" t="str">
            <v>21</v>
          </cell>
          <cell r="E144">
            <v>33</v>
          </cell>
          <cell r="G144">
            <v>751768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 t="str">
            <v>453473</v>
          </cell>
          <cell r="B145" t="str">
            <v>1251</v>
          </cell>
          <cell r="C145" t="str">
            <v>12</v>
          </cell>
          <cell r="D145" t="str">
            <v>21</v>
          </cell>
          <cell r="E145">
            <v>33</v>
          </cell>
          <cell r="G145">
            <v>751950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 t="str">
            <v>453473</v>
          </cell>
          <cell r="B146" t="str">
            <v>1251</v>
          </cell>
          <cell r="C146" t="str">
            <v>12</v>
          </cell>
          <cell r="D146" t="str">
            <v>21</v>
          </cell>
          <cell r="E146">
            <v>33</v>
          </cell>
          <cell r="G146">
            <v>751952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453473</v>
          </cell>
          <cell r="B147" t="str">
            <v>1251</v>
          </cell>
          <cell r="C147" t="str">
            <v>12</v>
          </cell>
          <cell r="D147" t="str">
            <v>21</v>
          </cell>
          <cell r="E147">
            <v>33</v>
          </cell>
          <cell r="G147">
            <v>805124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 t="str">
            <v>453473</v>
          </cell>
          <cell r="B148" t="str">
            <v>1251</v>
          </cell>
          <cell r="C148" t="str">
            <v>12</v>
          </cell>
          <cell r="D148" t="str">
            <v>21</v>
          </cell>
          <cell r="E148">
            <v>33</v>
          </cell>
          <cell r="G148">
            <v>999999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 t="str">
            <v>453473</v>
          </cell>
          <cell r="B149" t="str">
            <v>1251</v>
          </cell>
          <cell r="C149" t="str">
            <v>12</v>
          </cell>
          <cell r="D149" t="str">
            <v>21</v>
          </cell>
          <cell r="E149">
            <v>49</v>
          </cell>
          <cell r="G149">
            <v>551315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108</v>
          </cell>
        </row>
        <row r="150">
          <cell r="A150" t="str">
            <v>453473</v>
          </cell>
          <cell r="B150" t="str">
            <v>1251</v>
          </cell>
          <cell r="C150" t="str">
            <v>12</v>
          </cell>
          <cell r="D150" t="str">
            <v>21</v>
          </cell>
          <cell r="E150">
            <v>49</v>
          </cell>
          <cell r="G150">
            <v>552323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 t="str">
            <v>453473</v>
          </cell>
          <cell r="B151" t="str">
            <v>1251</v>
          </cell>
          <cell r="C151" t="str">
            <v>12</v>
          </cell>
          <cell r="D151" t="str">
            <v>21</v>
          </cell>
          <cell r="E151">
            <v>49</v>
          </cell>
          <cell r="G151">
            <v>552334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453473</v>
          </cell>
          <cell r="B152" t="str">
            <v>1251</v>
          </cell>
          <cell r="C152" t="str">
            <v>12</v>
          </cell>
          <cell r="D152" t="str">
            <v>21</v>
          </cell>
          <cell r="E152">
            <v>49</v>
          </cell>
          <cell r="G152">
            <v>751768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 t="str">
            <v>453473</v>
          </cell>
          <cell r="B153" t="str">
            <v>1251</v>
          </cell>
          <cell r="C153" t="str">
            <v>12</v>
          </cell>
          <cell r="D153" t="str">
            <v>21</v>
          </cell>
          <cell r="E153">
            <v>49</v>
          </cell>
          <cell r="G153">
            <v>751950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 t="str">
            <v>453473</v>
          </cell>
          <cell r="B154" t="str">
            <v>1251</v>
          </cell>
          <cell r="C154" t="str">
            <v>12</v>
          </cell>
          <cell r="D154" t="str">
            <v>21</v>
          </cell>
          <cell r="E154">
            <v>49</v>
          </cell>
          <cell r="G154">
            <v>751952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453473</v>
          </cell>
          <cell r="B155" t="str">
            <v>1251</v>
          </cell>
          <cell r="C155" t="str">
            <v>12</v>
          </cell>
          <cell r="D155" t="str">
            <v>21</v>
          </cell>
          <cell r="E155">
            <v>49</v>
          </cell>
          <cell r="G155">
            <v>805124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4442</v>
          </cell>
          <cell r="V155">
            <v>0</v>
          </cell>
          <cell r="W155">
            <v>5780</v>
          </cell>
        </row>
        <row r="156">
          <cell r="A156" t="str">
            <v>453473</v>
          </cell>
          <cell r="B156" t="str">
            <v>1251</v>
          </cell>
          <cell r="C156" t="str">
            <v>12</v>
          </cell>
          <cell r="D156" t="str">
            <v>21</v>
          </cell>
          <cell r="E156">
            <v>49</v>
          </cell>
          <cell r="G156">
            <v>999999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4442</v>
          </cell>
          <cell r="V156">
            <v>0</v>
          </cell>
          <cell r="W156">
            <v>5888</v>
          </cell>
        </row>
        <row r="157">
          <cell r="A157" t="str">
            <v>453473</v>
          </cell>
          <cell r="B157" t="str">
            <v>1251</v>
          </cell>
          <cell r="C157" t="str">
            <v>12</v>
          </cell>
          <cell r="D157" t="str">
            <v>21</v>
          </cell>
          <cell r="E157">
            <v>65</v>
          </cell>
          <cell r="G157">
            <v>551315</v>
          </cell>
          <cell r="H157">
            <v>0</v>
          </cell>
          <cell r="I157">
            <v>22</v>
          </cell>
          <cell r="J157">
            <v>0</v>
          </cell>
          <cell r="K157">
            <v>0</v>
          </cell>
          <cell r="L157">
            <v>6741</v>
          </cell>
          <cell r="M157">
            <v>0</v>
          </cell>
          <cell r="N157">
            <v>6741</v>
          </cell>
          <cell r="O157">
            <v>0</v>
          </cell>
          <cell r="P157">
            <v>6741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 t="str">
            <v>453473</v>
          </cell>
          <cell r="B158" t="str">
            <v>1251</v>
          </cell>
          <cell r="C158" t="str">
            <v>12</v>
          </cell>
          <cell r="D158" t="str">
            <v>21</v>
          </cell>
          <cell r="E158">
            <v>65</v>
          </cell>
          <cell r="G158">
            <v>552323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575</v>
          </cell>
          <cell r="M158">
            <v>0</v>
          </cell>
          <cell r="N158">
            <v>575</v>
          </cell>
          <cell r="O158">
            <v>0</v>
          </cell>
          <cell r="P158">
            <v>575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 t="str">
            <v>453473</v>
          </cell>
          <cell r="B159" t="str">
            <v>1251</v>
          </cell>
          <cell r="C159" t="str">
            <v>12</v>
          </cell>
          <cell r="D159" t="str">
            <v>21</v>
          </cell>
          <cell r="E159">
            <v>65</v>
          </cell>
          <cell r="G159">
            <v>552334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29422</v>
          </cell>
          <cell r="M159">
            <v>0</v>
          </cell>
          <cell r="N159">
            <v>29422</v>
          </cell>
          <cell r="O159">
            <v>0</v>
          </cell>
          <cell r="P159">
            <v>29422</v>
          </cell>
          <cell r="Q159">
            <v>9</v>
          </cell>
          <cell r="R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 t="str">
            <v>453473</v>
          </cell>
          <cell r="B160" t="str">
            <v>1251</v>
          </cell>
          <cell r="C160" t="str">
            <v>12</v>
          </cell>
          <cell r="D160" t="str">
            <v>21</v>
          </cell>
          <cell r="E160">
            <v>65</v>
          </cell>
          <cell r="G160">
            <v>751768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47243</v>
          </cell>
          <cell r="M160">
            <v>0</v>
          </cell>
          <cell r="N160">
            <v>47243</v>
          </cell>
          <cell r="O160">
            <v>0</v>
          </cell>
          <cell r="P160">
            <v>47243</v>
          </cell>
          <cell r="Q160">
            <v>14</v>
          </cell>
          <cell r="R160">
            <v>14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 t="str">
            <v>453473</v>
          </cell>
          <cell r="B161" t="str">
            <v>1251</v>
          </cell>
          <cell r="C161" t="str">
            <v>12</v>
          </cell>
          <cell r="D161" t="str">
            <v>21</v>
          </cell>
          <cell r="E161">
            <v>65</v>
          </cell>
          <cell r="G161">
            <v>751950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9687</v>
          </cell>
          <cell r="M161">
            <v>0</v>
          </cell>
          <cell r="N161">
            <v>9687</v>
          </cell>
          <cell r="O161">
            <v>0</v>
          </cell>
          <cell r="P161">
            <v>9687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 t="str">
            <v>453473</v>
          </cell>
          <cell r="B162" t="str">
            <v>1251</v>
          </cell>
          <cell r="C162" t="str">
            <v>12</v>
          </cell>
          <cell r="D162" t="str">
            <v>21</v>
          </cell>
          <cell r="E162">
            <v>65</v>
          </cell>
          <cell r="G162">
            <v>751952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441</v>
          </cell>
          <cell r="M162">
            <v>0</v>
          </cell>
          <cell r="N162">
            <v>441</v>
          </cell>
          <cell r="O162">
            <v>0</v>
          </cell>
          <cell r="P162">
            <v>441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 t="str">
            <v>453473</v>
          </cell>
          <cell r="B163" t="str">
            <v>1251</v>
          </cell>
          <cell r="C163" t="str">
            <v>12</v>
          </cell>
          <cell r="D163" t="str">
            <v>21</v>
          </cell>
          <cell r="E163">
            <v>65</v>
          </cell>
          <cell r="G163">
            <v>805124</v>
          </cell>
          <cell r="H163">
            <v>0</v>
          </cell>
          <cell r="I163">
            <v>947</v>
          </cell>
          <cell r="J163">
            <v>0</v>
          </cell>
          <cell r="K163">
            <v>0</v>
          </cell>
          <cell r="L163">
            <v>77969</v>
          </cell>
          <cell r="M163">
            <v>0</v>
          </cell>
          <cell r="N163">
            <v>77969</v>
          </cell>
          <cell r="O163">
            <v>0</v>
          </cell>
          <cell r="P163">
            <v>77969</v>
          </cell>
          <cell r="Q163">
            <v>0</v>
          </cell>
          <cell r="R163">
            <v>0</v>
          </cell>
          <cell r="S163">
            <v>10</v>
          </cell>
          <cell r="T163">
            <v>10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 t="str">
            <v>453473</v>
          </cell>
          <cell r="B164" t="str">
            <v>1251</v>
          </cell>
          <cell r="C164" t="str">
            <v>12</v>
          </cell>
          <cell r="D164" t="str">
            <v>21</v>
          </cell>
          <cell r="E164">
            <v>65</v>
          </cell>
          <cell r="G164">
            <v>999999</v>
          </cell>
          <cell r="H164">
            <v>0</v>
          </cell>
          <cell r="I164">
            <v>969</v>
          </cell>
          <cell r="J164">
            <v>0</v>
          </cell>
          <cell r="K164">
            <v>0</v>
          </cell>
          <cell r="L164">
            <v>172078</v>
          </cell>
          <cell r="M164">
            <v>0</v>
          </cell>
          <cell r="N164">
            <v>172078</v>
          </cell>
          <cell r="O164">
            <v>0</v>
          </cell>
          <cell r="P164">
            <v>172078</v>
          </cell>
          <cell r="Q164">
            <v>23</v>
          </cell>
          <cell r="R164">
            <v>23</v>
          </cell>
          <cell r="S164">
            <v>10</v>
          </cell>
          <cell r="T164">
            <v>10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 t="str">
            <v>453473</v>
          </cell>
          <cell r="B165" t="str">
            <v>1251</v>
          </cell>
          <cell r="C165" t="str">
            <v>12</v>
          </cell>
          <cell r="D165" t="str">
            <v>22</v>
          </cell>
          <cell r="E165">
            <v>1</v>
          </cell>
          <cell r="G165">
            <v>552323</v>
          </cell>
          <cell r="H165">
            <v>0</v>
          </cell>
          <cell r="I165">
            <v>208</v>
          </cell>
          <cell r="J165">
            <v>35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 t="str">
            <v>453473</v>
          </cell>
          <cell r="B166" t="str">
            <v>1251</v>
          </cell>
          <cell r="C166" t="str">
            <v>12</v>
          </cell>
          <cell r="D166" t="str">
            <v>22</v>
          </cell>
          <cell r="E166">
            <v>1</v>
          </cell>
          <cell r="G166">
            <v>552334</v>
          </cell>
          <cell r="H166">
            <v>0</v>
          </cell>
          <cell r="I166">
            <v>9148</v>
          </cell>
          <cell r="J166">
            <v>1556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A167" t="str">
            <v>453473</v>
          </cell>
          <cell r="B167" t="str">
            <v>1251</v>
          </cell>
          <cell r="C167" t="str">
            <v>12</v>
          </cell>
          <cell r="D167" t="str">
            <v>22</v>
          </cell>
          <cell r="E167">
            <v>1</v>
          </cell>
          <cell r="G167">
            <v>751768</v>
          </cell>
          <cell r="H167">
            <v>0</v>
          </cell>
          <cell r="I167">
            <v>2528</v>
          </cell>
          <cell r="J167">
            <v>139</v>
          </cell>
          <cell r="K167">
            <v>0</v>
          </cell>
          <cell r="L167">
            <v>563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563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 t="str">
            <v>453473</v>
          </cell>
          <cell r="B168" t="str">
            <v>1251</v>
          </cell>
          <cell r="C168" t="str">
            <v>12</v>
          </cell>
          <cell r="D168" t="str">
            <v>22</v>
          </cell>
          <cell r="E168">
            <v>1</v>
          </cell>
          <cell r="G168">
            <v>751922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 t="str">
            <v>453473</v>
          </cell>
          <cell r="B169" t="str">
            <v>1251</v>
          </cell>
          <cell r="C169" t="str">
            <v>12</v>
          </cell>
          <cell r="D169" t="str">
            <v>22</v>
          </cell>
          <cell r="E169">
            <v>1</v>
          </cell>
          <cell r="G169">
            <v>751950</v>
          </cell>
          <cell r="H169">
            <v>0</v>
          </cell>
          <cell r="I169">
            <v>8898</v>
          </cell>
          <cell r="J169">
            <v>1455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 t="str">
            <v>453473</v>
          </cell>
          <cell r="B170" t="str">
            <v>1251</v>
          </cell>
          <cell r="C170" t="str">
            <v>12</v>
          </cell>
          <cell r="D170" t="str">
            <v>22</v>
          </cell>
          <cell r="E170">
            <v>1</v>
          </cell>
          <cell r="G170">
            <v>751952</v>
          </cell>
          <cell r="H170">
            <v>0</v>
          </cell>
          <cell r="I170">
            <v>4550</v>
          </cell>
          <cell r="J170">
            <v>708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 t="str">
            <v>453473</v>
          </cell>
          <cell r="B171" t="str">
            <v>1251</v>
          </cell>
          <cell r="C171" t="str">
            <v>12</v>
          </cell>
          <cell r="D171" t="str">
            <v>22</v>
          </cell>
          <cell r="E171">
            <v>1</v>
          </cell>
          <cell r="G171">
            <v>805124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 t="str">
            <v>453473</v>
          </cell>
          <cell r="B172" t="str">
            <v>1251</v>
          </cell>
          <cell r="C172" t="str">
            <v>12</v>
          </cell>
          <cell r="D172" t="str">
            <v>22</v>
          </cell>
          <cell r="E172">
            <v>1</v>
          </cell>
          <cell r="G172">
            <v>999999</v>
          </cell>
          <cell r="H172">
            <v>0</v>
          </cell>
          <cell r="I172">
            <v>25332</v>
          </cell>
          <cell r="J172">
            <v>3893</v>
          </cell>
          <cell r="K172">
            <v>0</v>
          </cell>
          <cell r="L172">
            <v>563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563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 t="str">
            <v>453473</v>
          </cell>
          <cell r="B173" t="str">
            <v>1251</v>
          </cell>
          <cell r="C173" t="str">
            <v>12</v>
          </cell>
          <cell r="D173" t="str">
            <v>22</v>
          </cell>
          <cell r="E173">
            <v>17</v>
          </cell>
          <cell r="G173">
            <v>552323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243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 t="str">
            <v>453473</v>
          </cell>
          <cell r="B174" t="str">
            <v>1251</v>
          </cell>
          <cell r="C174" t="str">
            <v>12</v>
          </cell>
          <cell r="D174" t="str">
            <v>22</v>
          </cell>
          <cell r="E174">
            <v>17</v>
          </cell>
          <cell r="G174">
            <v>552334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10704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 t="str">
            <v>453473</v>
          </cell>
          <cell r="B175" t="str">
            <v>1251</v>
          </cell>
          <cell r="C175" t="str">
            <v>12</v>
          </cell>
          <cell r="D175" t="str">
            <v>22</v>
          </cell>
          <cell r="E175">
            <v>17</v>
          </cell>
          <cell r="G175">
            <v>751768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3230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 t="str">
            <v>453473</v>
          </cell>
          <cell r="B176" t="str">
            <v>1251</v>
          </cell>
          <cell r="C176" t="str">
            <v>12</v>
          </cell>
          <cell r="D176" t="str">
            <v>22</v>
          </cell>
          <cell r="E176">
            <v>17</v>
          </cell>
          <cell r="G176">
            <v>751922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 t="str">
            <v>453473</v>
          </cell>
          <cell r="B177" t="str">
            <v>1251</v>
          </cell>
          <cell r="C177" t="str">
            <v>12</v>
          </cell>
          <cell r="D177" t="str">
            <v>22</v>
          </cell>
          <cell r="E177">
            <v>17</v>
          </cell>
          <cell r="G177">
            <v>751950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10353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 t="str">
            <v>453473</v>
          </cell>
          <cell r="B178" t="str">
            <v>1251</v>
          </cell>
          <cell r="C178" t="str">
            <v>12</v>
          </cell>
          <cell r="D178" t="str">
            <v>22</v>
          </cell>
          <cell r="E178">
            <v>17</v>
          </cell>
          <cell r="G178">
            <v>751952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5258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 t="str">
            <v>453473</v>
          </cell>
          <cell r="B179" t="str">
            <v>1251</v>
          </cell>
          <cell r="C179" t="str">
            <v>12</v>
          </cell>
          <cell r="D179" t="str">
            <v>22</v>
          </cell>
          <cell r="E179">
            <v>17</v>
          </cell>
          <cell r="G179">
            <v>805124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 t="str">
            <v>453473</v>
          </cell>
          <cell r="B180" t="str">
            <v>1251</v>
          </cell>
          <cell r="C180" t="str">
            <v>12</v>
          </cell>
          <cell r="D180" t="str">
            <v>22</v>
          </cell>
          <cell r="E180">
            <v>17</v>
          </cell>
          <cell r="G180">
            <v>999999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29788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 t="str">
            <v>453473</v>
          </cell>
          <cell r="B181" t="str">
            <v>1251</v>
          </cell>
          <cell r="C181" t="str">
            <v>12</v>
          </cell>
          <cell r="D181" t="str">
            <v>22</v>
          </cell>
          <cell r="E181">
            <v>33</v>
          </cell>
          <cell r="G181">
            <v>552323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 t="str">
            <v>453473</v>
          </cell>
          <cell r="B182" t="str">
            <v>1251</v>
          </cell>
          <cell r="C182" t="str">
            <v>12</v>
          </cell>
          <cell r="D182" t="str">
            <v>22</v>
          </cell>
          <cell r="E182">
            <v>33</v>
          </cell>
          <cell r="G182">
            <v>552334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 t="str">
            <v>453473</v>
          </cell>
          <cell r="B183" t="str">
            <v>1251</v>
          </cell>
          <cell r="C183" t="str">
            <v>12</v>
          </cell>
          <cell r="D183" t="str">
            <v>22</v>
          </cell>
          <cell r="E183">
            <v>33</v>
          </cell>
          <cell r="G183">
            <v>751768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 t="str">
            <v>453473</v>
          </cell>
          <cell r="B184" t="str">
            <v>1251</v>
          </cell>
          <cell r="C184" t="str">
            <v>12</v>
          </cell>
          <cell r="D184" t="str">
            <v>22</v>
          </cell>
          <cell r="E184">
            <v>33</v>
          </cell>
          <cell r="G184">
            <v>751922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453473</v>
          </cell>
          <cell r="B185" t="str">
            <v>1251</v>
          </cell>
          <cell r="C185" t="str">
            <v>12</v>
          </cell>
          <cell r="D185" t="str">
            <v>22</v>
          </cell>
          <cell r="E185">
            <v>33</v>
          </cell>
          <cell r="G185">
            <v>751950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 t="str">
            <v>453473</v>
          </cell>
          <cell r="B186" t="str">
            <v>1251</v>
          </cell>
          <cell r="C186" t="str">
            <v>12</v>
          </cell>
          <cell r="D186" t="str">
            <v>22</v>
          </cell>
          <cell r="E186">
            <v>33</v>
          </cell>
          <cell r="G186">
            <v>751952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 t="str">
            <v>453473</v>
          </cell>
          <cell r="B187" t="str">
            <v>1251</v>
          </cell>
          <cell r="C187" t="str">
            <v>12</v>
          </cell>
          <cell r="D187" t="str">
            <v>22</v>
          </cell>
          <cell r="E187">
            <v>33</v>
          </cell>
          <cell r="G187">
            <v>805124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208</v>
          </cell>
          <cell r="M187">
            <v>0</v>
          </cell>
          <cell r="N187">
            <v>0</v>
          </cell>
          <cell r="O187">
            <v>208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208</v>
          </cell>
          <cell r="V187">
            <v>0</v>
          </cell>
          <cell r="W187">
            <v>208</v>
          </cell>
        </row>
        <row r="188">
          <cell r="A188" t="str">
            <v>453473</v>
          </cell>
          <cell r="B188" t="str">
            <v>1251</v>
          </cell>
          <cell r="C188" t="str">
            <v>12</v>
          </cell>
          <cell r="D188" t="str">
            <v>22</v>
          </cell>
          <cell r="E188">
            <v>33</v>
          </cell>
          <cell r="G188">
            <v>999999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208</v>
          </cell>
          <cell r="M188">
            <v>0</v>
          </cell>
          <cell r="N188">
            <v>0</v>
          </cell>
          <cell r="O188">
            <v>208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208</v>
          </cell>
          <cell r="V188">
            <v>0</v>
          </cell>
          <cell r="W188">
            <v>208</v>
          </cell>
        </row>
        <row r="189">
          <cell r="A189" t="str">
            <v>453473</v>
          </cell>
          <cell r="B189" t="str">
            <v>1251</v>
          </cell>
          <cell r="C189" t="str">
            <v>12</v>
          </cell>
          <cell r="D189" t="str">
            <v>22</v>
          </cell>
          <cell r="E189">
            <v>49</v>
          </cell>
          <cell r="G189">
            <v>552323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243</v>
          </cell>
          <cell r="P189">
            <v>0</v>
          </cell>
          <cell r="Q189">
            <v>243</v>
          </cell>
          <cell r="R189">
            <v>0</v>
          </cell>
          <cell r="S189">
            <v>243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 t="str">
            <v>453473</v>
          </cell>
          <cell r="B190" t="str">
            <v>1251</v>
          </cell>
          <cell r="C190" t="str">
            <v>12</v>
          </cell>
          <cell r="D190" t="str">
            <v>22</v>
          </cell>
          <cell r="E190">
            <v>49</v>
          </cell>
          <cell r="G190">
            <v>552334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10704</v>
          </cell>
          <cell r="P190">
            <v>0</v>
          </cell>
          <cell r="Q190">
            <v>10704</v>
          </cell>
          <cell r="R190">
            <v>0</v>
          </cell>
          <cell r="S190">
            <v>10704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 t="str">
            <v>453473</v>
          </cell>
          <cell r="B191" t="str">
            <v>1251</v>
          </cell>
          <cell r="C191" t="str">
            <v>12</v>
          </cell>
          <cell r="D191" t="str">
            <v>22</v>
          </cell>
          <cell r="E191">
            <v>49</v>
          </cell>
          <cell r="G191">
            <v>751768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3230</v>
          </cell>
          <cell r="P191">
            <v>389</v>
          </cell>
          <cell r="Q191">
            <v>3619</v>
          </cell>
          <cell r="R191">
            <v>0</v>
          </cell>
          <cell r="S191">
            <v>3619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 t="str">
            <v>453473</v>
          </cell>
          <cell r="B192" t="str">
            <v>1251</v>
          </cell>
          <cell r="C192" t="str">
            <v>12</v>
          </cell>
          <cell r="D192" t="str">
            <v>22</v>
          </cell>
          <cell r="E192">
            <v>49</v>
          </cell>
          <cell r="G192">
            <v>751922</v>
          </cell>
          <cell r="H192">
            <v>142031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142031</v>
          </cell>
          <cell r="P192">
            <v>0</v>
          </cell>
          <cell r="Q192">
            <v>142031</v>
          </cell>
          <cell r="R192">
            <v>0</v>
          </cell>
          <cell r="S192">
            <v>142031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453473</v>
          </cell>
          <cell r="B193" t="str">
            <v>1251</v>
          </cell>
          <cell r="C193" t="str">
            <v>12</v>
          </cell>
          <cell r="D193" t="str">
            <v>22</v>
          </cell>
          <cell r="E193">
            <v>49</v>
          </cell>
          <cell r="G193">
            <v>751950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10353</v>
          </cell>
          <cell r="P193">
            <v>0</v>
          </cell>
          <cell r="Q193">
            <v>10353</v>
          </cell>
          <cell r="R193">
            <v>0</v>
          </cell>
          <cell r="S193">
            <v>10353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A194" t="str">
            <v>453473</v>
          </cell>
          <cell r="B194" t="str">
            <v>1251</v>
          </cell>
          <cell r="C194" t="str">
            <v>12</v>
          </cell>
          <cell r="D194" t="str">
            <v>22</v>
          </cell>
          <cell r="E194">
            <v>49</v>
          </cell>
          <cell r="G194">
            <v>751952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5258</v>
          </cell>
          <cell r="P194">
            <v>0</v>
          </cell>
          <cell r="Q194">
            <v>5258</v>
          </cell>
          <cell r="R194">
            <v>0</v>
          </cell>
          <cell r="S194">
            <v>5258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453473</v>
          </cell>
          <cell r="B195" t="str">
            <v>1251</v>
          </cell>
          <cell r="C195" t="str">
            <v>12</v>
          </cell>
          <cell r="D195" t="str">
            <v>22</v>
          </cell>
          <cell r="E195">
            <v>49</v>
          </cell>
          <cell r="G195">
            <v>805124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208</v>
          </cell>
          <cell r="P195">
            <v>0</v>
          </cell>
          <cell r="Q195">
            <v>208</v>
          </cell>
          <cell r="R195">
            <v>0</v>
          </cell>
          <cell r="S195">
            <v>208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453473</v>
          </cell>
          <cell r="B196" t="str">
            <v>1251</v>
          </cell>
          <cell r="C196" t="str">
            <v>12</v>
          </cell>
          <cell r="D196" t="str">
            <v>22</v>
          </cell>
          <cell r="E196">
            <v>49</v>
          </cell>
          <cell r="G196">
            <v>999999</v>
          </cell>
          <cell r="H196">
            <v>142031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172027</v>
          </cell>
          <cell r="P196">
            <v>389</v>
          </cell>
          <cell r="Q196">
            <v>172416</v>
          </cell>
          <cell r="R196">
            <v>0</v>
          </cell>
          <cell r="S196">
            <v>172416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 t="str">
            <v>453473</v>
          </cell>
          <cell r="B197" t="str">
            <v>1251</v>
          </cell>
          <cell r="C197" t="str">
            <v>12</v>
          </cell>
          <cell r="D197" t="str">
            <v>23</v>
          </cell>
          <cell r="E197">
            <v>1</v>
          </cell>
          <cell r="G197">
            <v>68261</v>
          </cell>
          <cell r="H197">
            <v>0</v>
          </cell>
          <cell r="I197">
            <v>0</v>
          </cell>
          <cell r="J197">
            <v>-437</v>
          </cell>
          <cell r="K197">
            <v>0</v>
          </cell>
          <cell r="L197">
            <v>-437</v>
          </cell>
          <cell r="M197">
            <v>67824</v>
          </cell>
          <cell r="N197">
            <v>67162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 t="str">
            <v>453473</v>
          </cell>
          <cell r="B198" t="str">
            <v>1251</v>
          </cell>
          <cell r="C198" t="str">
            <v>12</v>
          </cell>
          <cell r="D198" t="str">
            <v>23</v>
          </cell>
          <cell r="E198">
            <v>2</v>
          </cell>
          <cell r="G198">
            <v>21931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21931</v>
          </cell>
          <cell r="N198">
            <v>21603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453473</v>
          </cell>
          <cell r="B199" t="str">
            <v>1251</v>
          </cell>
          <cell r="C199" t="str">
            <v>12</v>
          </cell>
          <cell r="D199" t="str">
            <v>23</v>
          </cell>
          <cell r="E199">
            <v>3</v>
          </cell>
          <cell r="G199">
            <v>77556</v>
          </cell>
          <cell r="H199">
            <v>0</v>
          </cell>
          <cell r="I199">
            <v>0</v>
          </cell>
          <cell r="J199">
            <v>6020</v>
          </cell>
          <cell r="K199">
            <v>0</v>
          </cell>
          <cell r="L199">
            <v>6020</v>
          </cell>
          <cell r="M199">
            <v>83576</v>
          </cell>
          <cell r="N199">
            <v>72014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 t="str">
            <v>453473</v>
          </cell>
          <cell r="B200" t="str">
            <v>1251</v>
          </cell>
          <cell r="C200" t="str">
            <v>12</v>
          </cell>
          <cell r="D200" t="str">
            <v>23</v>
          </cell>
          <cell r="E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 t="str">
            <v>453473</v>
          </cell>
          <cell r="B201" t="str">
            <v>1251</v>
          </cell>
          <cell r="C201" t="str">
            <v>12</v>
          </cell>
          <cell r="D201" t="str">
            <v>23</v>
          </cell>
          <cell r="E201">
            <v>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 t="str">
            <v>453473</v>
          </cell>
          <cell r="B202" t="str">
            <v>1251</v>
          </cell>
          <cell r="C202" t="str">
            <v>12</v>
          </cell>
          <cell r="D202" t="str">
            <v>23</v>
          </cell>
          <cell r="E202">
            <v>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 t="str">
            <v>453473</v>
          </cell>
          <cell r="B203" t="str">
            <v>1251</v>
          </cell>
          <cell r="C203" t="str">
            <v>12</v>
          </cell>
          <cell r="D203" t="str">
            <v>23</v>
          </cell>
          <cell r="E203">
            <v>7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453473</v>
          </cell>
          <cell r="B204" t="str">
            <v>1251</v>
          </cell>
          <cell r="C204" t="str">
            <v>12</v>
          </cell>
          <cell r="D204" t="str">
            <v>23</v>
          </cell>
          <cell r="E204">
            <v>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 t="str">
            <v>453473</v>
          </cell>
          <cell r="B205" t="str">
            <v>1251</v>
          </cell>
          <cell r="C205" t="str">
            <v>12</v>
          </cell>
          <cell r="D205" t="str">
            <v>23</v>
          </cell>
          <cell r="E205">
            <v>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 t="str">
            <v>453473</v>
          </cell>
          <cell r="B206" t="str">
            <v>1251</v>
          </cell>
          <cell r="C206" t="str">
            <v>12</v>
          </cell>
          <cell r="D206" t="str">
            <v>23</v>
          </cell>
          <cell r="E206">
            <v>10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 t="str">
            <v>453473</v>
          </cell>
          <cell r="B207" t="str">
            <v>1251</v>
          </cell>
          <cell r="C207" t="str">
            <v>12</v>
          </cell>
          <cell r="D207" t="str">
            <v>23</v>
          </cell>
          <cell r="E207">
            <v>11</v>
          </cell>
          <cell r="G207">
            <v>4000</v>
          </cell>
          <cell r="H207">
            <v>0</v>
          </cell>
          <cell r="I207">
            <v>0</v>
          </cell>
          <cell r="J207">
            <v>500</v>
          </cell>
          <cell r="K207">
            <v>0</v>
          </cell>
          <cell r="L207">
            <v>500</v>
          </cell>
          <cell r="M207">
            <v>4500</v>
          </cell>
          <cell r="N207">
            <v>4442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 t="str">
            <v>453473</v>
          </cell>
          <cell r="B208" t="str">
            <v>1251</v>
          </cell>
          <cell r="C208" t="str">
            <v>12</v>
          </cell>
          <cell r="D208" t="str">
            <v>23</v>
          </cell>
          <cell r="E208">
            <v>12</v>
          </cell>
          <cell r="G208">
            <v>171748</v>
          </cell>
          <cell r="H208">
            <v>0</v>
          </cell>
          <cell r="I208">
            <v>0</v>
          </cell>
          <cell r="J208">
            <v>6083</v>
          </cell>
          <cell r="K208">
            <v>0</v>
          </cell>
          <cell r="L208">
            <v>6083</v>
          </cell>
          <cell r="M208">
            <v>177831</v>
          </cell>
          <cell r="N208">
            <v>165221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453473</v>
          </cell>
          <cell r="B209" t="str">
            <v>1251</v>
          </cell>
          <cell r="C209" t="str">
            <v>12</v>
          </cell>
          <cell r="D209" t="str">
            <v>23</v>
          </cell>
          <cell r="E209">
            <v>13</v>
          </cell>
          <cell r="G209">
            <v>1524</v>
          </cell>
          <cell r="H209">
            <v>0</v>
          </cell>
          <cell r="I209">
            <v>0</v>
          </cell>
          <cell r="J209">
            <v>7215</v>
          </cell>
          <cell r="K209">
            <v>0</v>
          </cell>
          <cell r="L209">
            <v>7215</v>
          </cell>
          <cell r="M209">
            <v>8739</v>
          </cell>
          <cell r="N209">
            <v>6857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 t="str">
            <v>453473</v>
          </cell>
          <cell r="B210" t="str">
            <v>1251</v>
          </cell>
          <cell r="C210" t="str">
            <v>12</v>
          </cell>
          <cell r="D210" t="str">
            <v>23</v>
          </cell>
          <cell r="E210">
            <v>14</v>
          </cell>
          <cell r="G210">
            <v>1080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1080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453473</v>
          </cell>
          <cell r="B211" t="str">
            <v>1251</v>
          </cell>
          <cell r="C211" t="str">
            <v>12</v>
          </cell>
          <cell r="D211" t="str">
            <v>23</v>
          </cell>
          <cell r="E211">
            <v>15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 t="str">
            <v>453473</v>
          </cell>
          <cell r="B212" t="str">
            <v>1251</v>
          </cell>
          <cell r="C212" t="str">
            <v>12</v>
          </cell>
          <cell r="D212" t="str">
            <v>23</v>
          </cell>
          <cell r="E212">
            <v>16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 t="str">
            <v>453473</v>
          </cell>
          <cell r="B213" t="str">
            <v>1251</v>
          </cell>
          <cell r="C213" t="str">
            <v>12</v>
          </cell>
          <cell r="D213" t="str">
            <v>23</v>
          </cell>
          <cell r="E213">
            <v>17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 t="str">
            <v>453473</v>
          </cell>
          <cell r="B214" t="str">
            <v>1251</v>
          </cell>
          <cell r="C214" t="str">
            <v>12</v>
          </cell>
          <cell r="D214" t="str">
            <v>23</v>
          </cell>
          <cell r="E214">
            <v>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 t="str">
            <v>453473</v>
          </cell>
          <cell r="B215" t="str">
            <v>1251</v>
          </cell>
          <cell r="C215" t="str">
            <v>12</v>
          </cell>
          <cell r="D215" t="str">
            <v>23</v>
          </cell>
          <cell r="E215">
            <v>19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 t="str">
            <v>453473</v>
          </cell>
          <cell r="B216" t="str">
            <v>1251</v>
          </cell>
          <cell r="C216" t="str">
            <v>12</v>
          </cell>
          <cell r="D216" t="str">
            <v>23</v>
          </cell>
          <cell r="E216">
            <v>20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453473</v>
          </cell>
          <cell r="B217" t="str">
            <v>1251</v>
          </cell>
          <cell r="C217" t="str">
            <v>12</v>
          </cell>
          <cell r="D217" t="str">
            <v>23</v>
          </cell>
          <cell r="E217">
            <v>21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 t="str">
            <v>453473</v>
          </cell>
          <cell r="B218" t="str">
            <v>1251</v>
          </cell>
          <cell r="C218" t="str">
            <v>12</v>
          </cell>
          <cell r="D218" t="str">
            <v>23</v>
          </cell>
          <cell r="E218">
            <v>22</v>
          </cell>
          <cell r="G218">
            <v>2604</v>
          </cell>
          <cell r="H218">
            <v>0</v>
          </cell>
          <cell r="I218">
            <v>0</v>
          </cell>
          <cell r="J218">
            <v>7215</v>
          </cell>
          <cell r="K218">
            <v>0</v>
          </cell>
          <cell r="L218">
            <v>7215</v>
          </cell>
          <cell r="M218">
            <v>9819</v>
          </cell>
          <cell r="N218">
            <v>6857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 t="str">
            <v>453473</v>
          </cell>
          <cell r="B219" t="str">
            <v>1251</v>
          </cell>
          <cell r="C219" t="str">
            <v>12</v>
          </cell>
          <cell r="D219" t="str">
            <v>23</v>
          </cell>
          <cell r="E219">
            <v>23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 t="str">
            <v>453473</v>
          </cell>
          <cell r="B220" t="str">
            <v>1251</v>
          </cell>
          <cell r="C220" t="str">
            <v>12</v>
          </cell>
          <cell r="D220" t="str">
            <v>23</v>
          </cell>
          <cell r="E220">
            <v>24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A221" t="str">
            <v>453473</v>
          </cell>
          <cell r="B221" t="str">
            <v>1251</v>
          </cell>
          <cell r="C221" t="str">
            <v>12</v>
          </cell>
          <cell r="D221" t="str">
            <v>23</v>
          </cell>
          <cell r="E221">
            <v>25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 t="str">
            <v>453473</v>
          </cell>
          <cell r="B222" t="str">
            <v>1251</v>
          </cell>
          <cell r="C222" t="str">
            <v>12</v>
          </cell>
          <cell r="D222" t="str">
            <v>23</v>
          </cell>
          <cell r="E222">
            <v>26</v>
          </cell>
          <cell r="G222">
            <v>174352</v>
          </cell>
          <cell r="H222">
            <v>0</v>
          </cell>
          <cell r="I222">
            <v>0</v>
          </cell>
          <cell r="J222">
            <v>13298</v>
          </cell>
          <cell r="K222">
            <v>0</v>
          </cell>
          <cell r="L222">
            <v>13298</v>
          </cell>
          <cell r="M222">
            <v>187650</v>
          </cell>
          <cell r="N222">
            <v>172078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 t="str">
            <v>453473</v>
          </cell>
          <cell r="B223" t="str">
            <v>1251</v>
          </cell>
          <cell r="C223" t="str">
            <v>12</v>
          </cell>
          <cell r="D223" t="str">
            <v>23</v>
          </cell>
          <cell r="E223">
            <v>27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 t="str">
            <v>453473</v>
          </cell>
          <cell r="B224" t="str">
            <v>1251</v>
          </cell>
          <cell r="C224" t="str">
            <v>12</v>
          </cell>
          <cell r="D224" t="str">
            <v>23</v>
          </cell>
          <cell r="E224">
            <v>28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-304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 t="str">
            <v>453473</v>
          </cell>
          <cell r="B225" t="str">
            <v>1251</v>
          </cell>
          <cell r="C225" t="str">
            <v>12</v>
          </cell>
          <cell r="D225" t="str">
            <v>23</v>
          </cell>
          <cell r="E225">
            <v>29</v>
          </cell>
          <cell r="G225">
            <v>174352</v>
          </cell>
          <cell r="H225">
            <v>0</v>
          </cell>
          <cell r="I225">
            <v>0</v>
          </cell>
          <cell r="J225">
            <v>13298</v>
          </cell>
          <cell r="K225">
            <v>0</v>
          </cell>
          <cell r="L225">
            <v>13298</v>
          </cell>
          <cell r="M225">
            <v>187650</v>
          </cell>
          <cell r="N225">
            <v>171774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453473</v>
          </cell>
          <cell r="B226" t="str">
            <v>1251</v>
          </cell>
          <cell r="C226" t="str">
            <v>12</v>
          </cell>
          <cell r="D226" t="str">
            <v>23</v>
          </cell>
          <cell r="E226">
            <v>30</v>
          </cell>
          <cell r="G226">
            <v>27237</v>
          </cell>
          <cell r="H226">
            <v>0</v>
          </cell>
          <cell r="I226">
            <v>0</v>
          </cell>
          <cell r="J226">
            <v>2543</v>
          </cell>
          <cell r="K226">
            <v>0</v>
          </cell>
          <cell r="L226">
            <v>2543</v>
          </cell>
          <cell r="M226">
            <v>29780</v>
          </cell>
          <cell r="N226">
            <v>29788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453473</v>
          </cell>
          <cell r="B227" t="str">
            <v>1251</v>
          </cell>
          <cell r="C227" t="str">
            <v>12</v>
          </cell>
          <cell r="D227" t="str">
            <v>23</v>
          </cell>
          <cell r="E227">
            <v>31</v>
          </cell>
          <cell r="G227">
            <v>0</v>
          </cell>
          <cell r="H227">
            <v>0</v>
          </cell>
          <cell r="I227">
            <v>0</v>
          </cell>
          <cell r="J227">
            <v>208</v>
          </cell>
          <cell r="K227">
            <v>0</v>
          </cell>
          <cell r="L227">
            <v>208</v>
          </cell>
          <cell r="M227">
            <v>208</v>
          </cell>
          <cell r="N227">
            <v>208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 t="str">
            <v>453473</v>
          </cell>
          <cell r="B228" t="str">
            <v>1251</v>
          </cell>
          <cell r="C228" t="str">
            <v>12</v>
          </cell>
          <cell r="D228" t="str">
            <v>23</v>
          </cell>
          <cell r="E228">
            <v>32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 t="str">
            <v>453473</v>
          </cell>
          <cell r="B229" t="str">
            <v>1251</v>
          </cell>
          <cell r="C229" t="str">
            <v>12</v>
          </cell>
          <cell r="D229" t="str">
            <v>23</v>
          </cell>
          <cell r="E229">
            <v>33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 t="str">
            <v>453473</v>
          </cell>
          <cell r="B230" t="str">
            <v>1251</v>
          </cell>
          <cell r="C230" t="str">
            <v>12</v>
          </cell>
          <cell r="D230" t="str">
            <v>23</v>
          </cell>
          <cell r="E230">
            <v>34</v>
          </cell>
          <cell r="G230">
            <v>147115</v>
          </cell>
          <cell r="H230">
            <v>0</v>
          </cell>
          <cell r="I230">
            <v>0</v>
          </cell>
          <cell r="J230">
            <v>10158</v>
          </cell>
          <cell r="K230">
            <v>0</v>
          </cell>
          <cell r="L230">
            <v>10158</v>
          </cell>
          <cell r="M230">
            <v>157273</v>
          </cell>
          <cell r="N230">
            <v>142031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 t="str">
            <v>453473</v>
          </cell>
          <cell r="B231" t="str">
            <v>1251</v>
          </cell>
          <cell r="C231" t="str">
            <v>12</v>
          </cell>
          <cell r="D231" t="str">
            <v>23</v>
          </cell>
          <cell r="E231">
            <v>35</v>
          </cell>
          <cell r="G231">
            <v>0</v>
          </cell>
          <cell r="H231">
            <v>0</v>
          </cell>
          <cell r="I231">
            <v>0</v>
          </cell>
          <cell r="J231">
            <v>389</v>
          </cell>
          <cell r="K231">
            <v>0</v>
          </cell>
          <cell r="L231">
            <v>389</v>
          </cell>
          <cell r="M231">
            <v>389</v>
          </cell>
          <cell r="N231">
            <v>389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 t="str">
            <v>453473</v>
          </cell>
          <cell r="B232" t="str">
            <v>1251</v>
          </cell>
          <cell r="C232" t="str">
            <v>12</v>
          </cell>
          <cell r="D232" t="str">
            <v>23</v>
          </cell>
          <cell r="E232">
            <v>36</v>
          </cell>
          <cell r="G232">
            <v>174352</v>
          </cell>
          <cell r="H232">
            <v>0</v>
          </cell>
          <cell r="I232">
            <v>0</v>
          </cell>
          <cell r="J232">
            <v>13298</v>
          </cell>
          <cell r="K232">
            <v>0</v>
          </cell>
          <cell r="L232">
            <v>13298</v>
          </cell>
          <cell r="M232">
            <v>187650</v>
          </cell>
          <cell r="N232">
            <v>172416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453473</v>
          </cell>
          <cell r="B233" t="str">
            <v>1251</v>
          </cell>
          <cell r="C233" t="str">
            <v>12</v>
          </cell>
          <cell r="D233" t="str">
            <v>23</v>
          </cell>
          <cell r="E233">
            <v>37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 t="str">
            <v>453473</v>
          </cell>
          <cell r="B234" t="str">
            <v>1251</v>
          </cell>
          <cell r="C234" t="str">
            <v>12</v>
          </cell>
          <cell r="D234" t="str">
            <v>23</v>
          </cell>
          <cell r="E234">
            <v>38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 t="str">
            <v>453473</v>
          </cell>
          <cell r="B235" t="str">
            <v>1251</v>
          </cell>
          <cell r="C235" t="str">
            <v>12</v>
          </cell>
          <cell r="D235" t="str">
            <v>23</v>
          </cell>
          <cell r="E235">
            <v>39</v>
          </cell>
          <cell r="G235">
            <v>174352</v>
          </cell>
          <cell r="H235">
            <v>0</v>
          </cell>
          <cell r="I235">
            <v>0</v>
          </cell>
          <cell r="J235">
            <v>13298</v>
          </cell>
          <cell r="K235">
            <v>0</v>
          </cell>
          <cell r="L235">
            <v>13298</v>
          </cell>
          <cell r="M235">
            <v>187650</v>
          </cell>
          <cell r="N235">
            <v>172416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 t="str">
            <v>453473</v>
          </cell>
          <cell r="B236" t="str">
            <v>1251</v>
          </cell>
          <cell r="C236" t="str">
            <v>12</v>
          </cell>
          <cell r="D236" t="str">
            <v>24</v>
          </cell>
          <cell r="E236">
            <v>1</v>
          </cell>
          <cell r="G236">
            <v>0</v>
          </cell>
          <cell r="H236">
            <v>0</v>
          </cell>
          <cell r="I236">
            <v>36</v>
          </cell>
          <cell r="J236">
            <v>0</v>
          </cell>
          <cell r="K236">
            <v>36</v>
          </cell>
          <cell r="L236">
            <v>172027</v>
          </cell>
          <cell r="M236">
            <v>171774</v>
          </cell>
          <cell r="N236">
            <v>147</v>
          </cell>
          <cell r="O236">
            <v>0</v>
          </cell>
          <cell r="P236">
            <v>142</v>
          </cell>
          <cell r="Q236">
            <v>0</v>
          </cell>
          <cell r="R236">
            <v>289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 t="str">
            <v>453473</v>
          </cell>
          <cell r="B237" t="str">
            <v>1251</v>
          </cell>
          <cell r="C237" t="str">
            <v>12</v>
          </cell>
          <cell r="D237" t="str">
            <v>29</v>
          </cell>
          <cell r="E237">
            <v>1</v>
          </cell>
          <cell r="G237">
            <v>0</v>
          </cell>
          <cell r="H237">
            <v>147</v>
          </cell>
          <cell r="I237">
            <v>36</v>
          </cell>
          <cell r="J237">
            <v>142</v>
          </cell>
          <cell r="K237">
            <v>36</v>
          </cell>
          <cell r="L237">
            <v>289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329</v>
          </cell>
          <cell r="R237">
            <v>49</v>
          </cell>
          <cell r="S237">
            <v>0</v>
          </cell>
          <cell r="T237">
            <v>0</v>
          </cell>
          <cell r="U237">
            <v>24</v>
          </cell>
          <cell r="V237">
            <v>0</v>
          </cell>
          <cell r="W237">
            <v>0</v>
          </cell>
        </row>
        <row r="238">
          <cell r="A238" t="str">
            <v>453473</v>
          </cell>
          <cell r="B238" t="str">
            <v>1251</v>
          </cell>
          <cell r="C238" t="str">
            <v>12</v>
          </cell>
          <cell r="D238" t="str">
            <v>29</v>
          </cell>
          <cell r="E238">
            <v>9</v>
          </cell>
          <cell r="G238">
            <v>0</v>
          </cell>
          <cell r="H238">
            <v>0</v>
          </cell>
          <cell r="I238">
            <v>353</v>
          </cell>
          <cell r="J238">
            <v>49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389</v>
          </cell>
          <cell r="P238">
            <v>338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12236</v>
          </cell>
          <cell r="V238">
            <v>15242</v>
          </cell>
          <cell r="W238">
            <v>0</v>
          </cell>
        </row>
        <row r="239">
          <cell r="A239" t="str">
            <v>453473</v>
          </cell>
          <cell r="B239" t="str">
            <v>1251</v>
          </cell>
          <cell r="C239" t="str">
            <v>12</v>
          </cell>
          <cell r="D239" t="str">
            <v>29</v>
          </cell>
          <cell r="E239">
            <v>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12625</v>
          </cell>
          <cell r="L239">
            <v>15580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12625</v>
          </cell>
          <cell r="R239">
            <v>15580</v>
          </cell>
          <cell r="S239">
            <v>0</v>
          </cell>
          <cell r="T239">
            <v>0</v>
          </cell>
          <cell r="U239">
            <v>12625</v>
          </cell>
          <cell r="V239">
            <v>15580</v>
          </cell>
          <cell r="W239">
            <v>0</v>
          </cell>
        </row>
        <row r="240">
          <cell r="A240" t="str">
            <v>453473</v>
          </cell>
          <cell r="B240" t="str">
            <v>1251</v>
          </cell>
          <cell r="C240" t="str">
            <v>12</v>
          </cell>
          <cell r="D240" t="str">
            <v>29</v>
          </cell>
          <cell r="E240">
            <v>25</v>
          </cell>
          <cell r="G240">
            <v>0</v>
          </cell>
          <cell r="H240">
            <v>0</v>
          </cell>
          <cell r="I240">
            <v>25250</v>
          </cell>
          <cell r="J240">
            <v>31160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 t="str">
            <v>453473</v>
          </cell>
          <cell r="B241" t="str">
            <v>1251</v>
          </cell>
          <cell r="C241" t="str">
            <v>12</v>
          </cell>
          <cell r="D241" t="str">
            <v>34</v>
          </cell>
          <cell r="E241">
            <v>0</v>
          </cell>
          <cell r="G241">
            <v>84</v>
          </cell>
          <cell r="H241">
            <v>2718</v>
          </cell>
          <cell r="I241">
            <v>0</v>
          </cell>
          <cell r="J241">
            <v>0</v>
          </cell>
          <cell r="K241">
            <v>697</v>
          </cell>
          <cell r="L241">
            <v>0</v>
          </cell>
          <cell r="M241">
            <v>0</v>
          </cell>
          <cell r="N241">
            <v>206</v>
          </cell>
          <cell r="O241">
            <v>3415</v>
          </cell>
          <cell r="P241">
            <v>819</v>
          </cell>
          <cell r="Q241">
            <v>1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 t="str">
            <v>453473</v>
          </cell>
          <cell r="B242" t="str">
            <v>1251</v>
          </cell>
          <cell r="C242" t="str">
            <v>12</v>
          </cell>
          <cell r="D242" t="str">
            <v>34</v>
          </cell>
          <cell r="E242">
            <v>0</v>
          </cell>
          <cell r="G242">
            <v>86</v>
          </cell>
          <cell r="H242">
            <v>5019</v>
          </cell>
          <cell r="I242">
            <v>0</v>
          </cell>
          <cell r="J242">
            <v>0</v>
          </cell>
          <cell r="K242">
            <v>744</v>
          </cell>
          <cell r="L242">
            <v>0</v>
          </cell>
          <cell r="M242">
            <v>0</v>
          </cell>
          <cell r="N242">
            <v>384</v>
          </cell>
          <cell r="O242">
            <v>5763</v>
          </cell>
          <cell r="P242">
            <v>990</v>
          </cell>
          <cell r="Q242">
            <v>2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 t="str">
            <v>453473</v>
          </cell>
          <cell r="B243" t="str">
            <v>1251</v>
          </cell>
          <cell r="C243" t="str">
            <v>12</v>
          </cell>
          <cell r="D243" t="str">
            <v>34</v>
          </cell>
          <cell r="E243">
            <v>0</v>
          </cell>
          <cell r="G243">
            <v>94</v>
          </cell>
          <cell r="H243">
            <v>4905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368</v>
          </cell>
          <cell r="O243">
            <v>4905</v>
          </cell>
          <cell r="P243">
            <v>361</v>
          </cell>
          <cell r="Q243">
            <v>5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 t="str">
            <v>453473</v>
          </cell>
          <cell r="B244" t="str">
            <v>1251</v>
          </cell>
          <cell r="C244" t="str">
            <v>12</v>
          </cell>
          <cell r="D244" t="str">
            <v>34</v>
          </cell>
          <cell r="E244">
            <v>0</v>
          </cell>
          <cell r="G244">
            <v>95</v>
          </cell>
          <cell r="H244">
            <v>11799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910</v>
          </cell>
          <cell r="O244">
            <v>11799</v>
          </cell>
          <cell r="P244">
            <v>1403</v>
          </cell>
          <cell r="Q244">
            <v>10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 t="str">
            <v>453473</v>
          </cell>
          <cell r="B245" t="str">
            <v>1251</v>
          </cell>
          <cell r="C245" t="str">
            <v>12</v>
          </cell>
          <cell r="D245" t="str">
            <v>34</v>
          </cell>
          <cell r="E245">
            <v>0</v>
          </cell>
          <cell r="G245">
            <v>96</v>
          </cell>
          <cell r="H245">
            <v>1244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94</v>
          </cell>
          <cell r="O245">
            <v>1244</v>
          </cell>
          <cell r="P245">
            <v>89</v>
          </cell>
          <cell r="Q245">
            <v>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 t="str">
            <v>453473</v>
          </cell>
          <cell r="B246" t="str">
            <v>1251</v>
          </cell>
          <cell r="C246" t="str">
            <v>12</v>
          </cell>
          <cell r="D246" t="str">
            <v>34</v>
          </cell>
          <cell r="E246">
            <v>0</v>
          </cell>
          <cell r="G246">
            <v>97</v>
          </cell>
          <cell r="H246">
            <v>3050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229</v>
          </cell>
          <cell r="O246">
            <v>3050</v>
          </cell>
          <cell r="P246">
            <v>486</v>
          </cell>
          <cell r="Q246">
            <v>3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 t="str">
            <v>453473</v>
          </cell>
          <cell r="B247" t="str">
            <v>1251</v>
          </cell>
          <cell r="C247" t="str">
            <v>12</v>
          </cell>
          <cell r="D247" t="str">
            <v>34</v>
          </cell>
          <cell r="E247">
            <v>0</v>
          </cell>
          <cell r="G247">
            <v>98</v>
          </cell>
          <cell r="H247">
            <v>2959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221</v>
          </cell>
          <cell r="O247">
            <v>2959</v>
          </cell>
          <cell r="P247">
            <v>559</v>
          </cell>
          <cell r="Q247">
            <v>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A248" t="str">
            <v>453473</v>
          </cell>
          <cell r="B248" t="str">
            <v>1251</v>
          </cell>
          <cell r="C248" t="str">
            <v>12</v>
          </cell>
          <cell r="D248" t="str">
            <v>34</v>
          </cell>
          <cell r="E248">
            <v>0</v>
          </cell>
          <cell r="G248">
            <v>99</v>
          </cell>
          <cell r="H248">
            <v>6661</v>
          </cell>
          <cell r="I248">
            <v>0</v>
          </cell>
          <cell r="J248">
            <v>0</v>
          </cell>
          <cell r="K248">
            <v>263</v>
          </cell>
          <cell r="L248">
            <v>0</v>
          </cell>
          <cell r="M248">
            <v>0</v>
          </cell>
          <cell r="N248">
            <v>502</v>
          </cell>
          <cell r="O248">
            <v>6924</v>
          </cell>
          <cell r="P248">
            <v>1782</v>
          </cell>
          <cell r="Q248">
            <v>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 t="str">
            <v>453473</v>
          </cell>
          <cell r="B249" t="str">
            <v>1251</v>
          </cell>
          <cell r="C249" t="str">
            <v>12</v>
          </cell>
          <cell r="D249" t="str">
            <v>34</v>
          </cell>
          <cell r="E249">
            <v>0</v>
          </cell>
          <cell r="G249">
            <v>101</v>
          </cell>
          <cell r="H249">
            <v>10490</v>
          </cell>
          <cell r="I249">
            <v>0</v>
          </cell>
          <cell r="J249">
            <v>0</v>
          </cell>
          <cell r="K249">
            <v>394</v>
          </cell>
          <cell r="L249">
            <v>0</v>
          </cell>
          <cell r="M249">
            <v>0</v>
          </cell>
          <cell r="N249">
            <v>783</v>
          </cell>
          <cell r="O249">
            <v>10884</v>
          </cell>
          <cell r="P249">
            <v>2089</v>
          </cell>
          <cell r="Q249">
            <v>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 t="str">
            <v>453473</v>
          </cell>
          <cell r="B250" t="str">
            <v>1251</v>
          </cell>
          <cell r="C250" t="str">
            <v>12</v>
          </cell>
          <cell r="D250" t="str">
            <v>34</v>
          </cell>
          <cell r="E250">
            <v>0</v>
          </cell>
          <cell r="G250">
            <v>105</v>
          </cell>
          <cell r="H250">
            <v>48845</v>
          </cell>
          <cell r="I250">
            <v>0</v>
          </cell>
          <cell r="J250">
            <v>0</v>
          </cell>
          <cell r="K250">
            <v>2098</v>
          </cell>
          <cell r="L250">
            <v>0</v>
          </cell>
          <cell r="M250">
            <v>0</v>
          </cell>
          <cell r="N250">
            <v>3697</v>
          </cell>
          <cell r="O250">
            <v>50943</v>
          </cell>
          <cell r="P250">
            <v>8578</v>
          </cell>
          <cell r="Q250">
            <v>32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 t="str">
            <v>453473</v>
          </cell>
          <cell r="B251" t="str">
            <v>1251</v>
          </cell>
          <cell r="C251" t="str">
            <v>12</v>
          </cell>
          <cell r="D251" t="str">
            <v>34</v>
          </cell>
          <cell r="E251">
            <v>0</v>
          </cell>
          <cell r="G251">
            <v>151</v>
          </cell>
          <cell r="H251">
            <v>48845</v>
          </cell>
          <cell r="I251">
            <v>0</v>
          </cell>
          <cell r="J251">
            <v>0</v>
          </cell>
          <cell r="K251">
            <v>2098</v>
          </cell>
          <cell r="L251">
            <v>0</v>
          </cell>
          <cell r="M251">
            <v>0</v>
          </cell>
          <cell r="N251">
            <v>3697</v>
          </cell>
          <cell r="O251">
            <v>50943</v>
          </cell>
          <cell r="P251">
            <v>8578</v>
          </cell>
          <cell r="Q251">
            <v>32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 t="str">
            <v>453473</v>
          </cell>
          <cell r="B252" t="str">
            <v>1251</v>
          </cell>
          <cell r="C252" t="str">
            <v>12</v>
          </cell>
          <cell r="D252" t="str">
            <v>34</v>
          </cell>
          <cell r="E252">
            <v>0</v>
          </cell>
          <cell r="G252">
            <v>153</v>
          </cell>
          <cell r="H252">
            <v>1279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84</v>
          </cell>
          <cell r="O252">
            <v>1279</v>
          </cell>
          <cell r="P252">
            <v>269</v>
          </cell>
          <cell r="Q252">
            <v>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 t="str">
            <v>453473</v>
          </cell>
          <cell r="B253" t="str">
            <v>1251</v>
          </cell>
          <cell r="C253" t="str">
            <v>12</v>
          </cell>
          <cell r="D253" t="str">
            <v>34</v>
          </cell>
          <cell r="E253">
            <v>0</v>
          </cell>
          <cell r="G253">
            <v>157</v>
          </cell>
          <cell r="H253">
            <v>1279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84</v>
          </cell>
          <cell r="O253">
            <v>1279</v>
          </cell>
          <cell r="P253">
            <v>269</v>
          </cell>
          <cell r="Q253">
            <v>1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 t="str">
            <v>453473</v>
          </cell>
          <cell r="B254" t="str">
            <v>1251</v>
          </cell>
          <cell r="C254" t="str">
            <v>12</v>
          </cell>
          <cell r="D254" t="str">
            <v>34</v>
          </cell>
          <cell r="E254">
            <v>0</v>
          </cell>
          <cell r="G254">
            <v>158</v>
          </cell>
          <cell r="H254">
            <v>50124</v>
          </cell>
          <cell r="I254">
            <v>0</v>
          </cell>
          <cell r="J254">
            <v>0</v>
          </cell>
          <cell r="K254">
            <v>2098</v>
          </cell>
          <cell r="L254">
            <v>0</v>
          </cell>
          <cell r="M254">
            <v>0</v>
          </cell>
          <cell r="N254">
            <v>3781</v>
          </cell>
          <cell r="O254">
            <v>52222</v>
          </cell>
          <cell r="P254">
            <v>8847</v>
          </cell>
          <cell r="Q254">
            <v>33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 t="str">
            <v>453473</v>
          </cell>
          <cell r="B255" t="str">
            <v>1251</v>
          </cell>
          <cell r="C255" t="str">
            <v>12</v>
          </cell>
          <cell r="D255" t="str">
            <v>35</v>
          </cell>
          <cell r="E255">
            <v>1</v>
          </cell>
          <cell r="G255">
            <v>50943</v>
          </cell>
          <cell r="H255">
            <v>1279</v>
          </cell>
          <cell r="I255">
            <v>0</v>
          </cell>
          <cell r="J255">
            <v>0</v>
          </cell>
          <cell r="K255">
            <v>52222</v>
          </cell>
          <cell r="L255">
            <v>8578</v>
          </cell>
          <cell r="M255">
            <v>269</v>
          </cell>
          <cell r="N255">
            <v>0</v>
          </cell>
          <cell r="O255">
            <v>0</v>
          </cell>
          <cell r="P255">
            <v>8847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 t="str">
            <v>453473</v>
          </cell>
          <cell r="B256" t="str">
            <v>1251</v>
          </cell>
          <cell r="C256" t="str">
            <v>12</v>
          </cell>
          <cell r="D256" t="str">
            <v>35</v>
          </cell>
          <cell r="E256">
            <v>4</v>
          </cell>
          <cell r="G256">
            <v>912</v>
          </cell>
          <cell r="H256">
            <v>0</v>
          </cell>
          <cell r="I256">
            <v>0</v>
          </cell>
          <cell r="J256">
            <v>0</v>
          </cell>
          <cell r="K256">
            <v>912</v>
          </cell>
          <cell r="L256">
            <v>1575</v>
          </cell>
          <cell r="M256">
            <v>0</v>
          </cell>
          <cell r="N256">
            <v>0</v>
          </cell>
          <cell r="O256">
            <v>0</v>
          </cell>
          <cell r="P256">
            <v>1575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 t="str">
            <v>453473</v>
          </cell>
          <cell r="B257" t="str">
            <v>1251</v>
          </cell>
          <cell r="C257" t="str">
            <v>12</v>
          </cell>
          <cell r="D257" t="str">
            <v>35</v>
          </cell>
          <cell r="E257">
            <v>7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11065</v>
          </cell>
          <cell r="M257">
            <v>269</v>
          </cell>
          <cell r="N257">
            <v>0</v>
          </cell>
          <cell r="O257">
            <v>0</v>
          </cell>
          <cell r="P257">
            <v>11334</v>
          </cell>
          <cell r="Q257">
            <v>0</v>
          </cell>
          <cell r="R257">
            <v>0</v>
          </cell>
          <cell r="S257">
            <v>3606</v>
          </cell>
          <cell r="T257">
            <v>0</v>
          </cell>
          <cell r="U257">
            <v>3606</v>
          </cell>
          <cell r="V257">
            <v>0</v>
          </cell>
          <cell r="W257">
            <v>0</v>
          </cell>
        </row>
        <row r="258">
          <cell r="A258" t="str">
            <v>453473</v>
          </cell>
          <cell r="B258" t="str">
            <v>1251</v>
          </cell>
          <cell r="C258" t="str">
            <v>12</v>
          </cell>
          <cell r="D258" t="str">
            <v>35</v>
          </cell>
          <cell r="E258">
            <v>10</v>
          </cell>
          <cell r="G258">
            <v>62008</v>
          </cell>
          <cell r="H258">
            <v>1548</v>
          </cell>
          <cell r="I258">
            <v>3606</v>
          </cell>
          <cell r="J258">
            <v>0</v>
          </cell>
          <cell r="K258">
            <v>67162</v>
          </cell>
          <cell r="L258">
            <v>32</v>
          </cell>
          <cell r="M258">
            <v>1</v>
          </cell>
          <cell r="N258">
            <v>0</v>
          </cell>
          <cell r="O258">
            <v>0</v>
          </cell>
          <cell r="P258">
            <v>33</v>
          </cell>
          <cell r="Q258">
            <v>32</v>
          </cell>
          <cell r="R258">
            <v>1</v>
          </cell>
          <cell r="S258">
            <v>0</v>
          </cell>
          <cell r="T258">
            <v>0</v>
          </cell>
          <cell r="U258">
            <v>33</v>
          </cell>
          <cell r="V258">
            <v>0</v>
          </cell>
          <cell r="W258">
            <v>0</v>
          </cell>
        </row>
        <row r="259">
          <cell r="A259" t="str">
            <v>453473</v>
          </cell>
          <cell r="B259" t="str">
            <v>1251</v>
          </cell>
          <cell r="C259" t="str">
            <v>12</v>
          </cell>
          <cell r="D259" t="str">
            <v>35</v>
          </cell>
          <cell r="E259">
            <v>13</v>
          </cell>
          <cell r="G259">
            <v>32</v>
          </cell>
          <cell r="H259">
            <v>1</v>
          </cell>
          <cell r="I259">
            <v>0</v>
          </cell>
          <cell r="J259">
            <v>0</v>
          </cell>
          <cell r="K259">
            <v>33</v>
          </cell>
          <cell r="L259">
            <v>32</v>
          </cell>
          <cell r="M259">
            <v>1</v>
          </cell>
          <cell r="N259">
            <v>0</v>
          </cell>
          <cell r="O259">
            <v>0</v>
          </cell>
          <cell r="P259">
            <v>33</v>
          </cell>
          <cell r="Q259">
            <v>32</v>
          </cell>
          <cell r="R259">
            <v>1</v>
          </cell>
          <cell r="S259">
            <v>0</v>
          </cell>
          <cell r="T259">
            <v>0</v>
          </cell>
          <cell r="U259">
            <v>33</v>
          </cell>
          <cell r="V259">
            <v>0</v>
          </cell>
          <cell r="W259">
            <v>0</v>
          </cell>
        </row>
        <row r="260">
          <cell r="A260" t="str">
            <v>453473</v>
          </cell>
          <cell r="B260" t="str">
            <v>1251</v>
          </cell>
          <cell r="C260" t="str">
            <v>12</v>
          </cell>
          <cell r="D260" t="str">
            <v>35</v>
          </cell>
          <cell r="E260">
            <v>16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32</v>
          </cell>
          <cell r="R260">
            <v>1</v>
          </cell>
          <cell r="S260">
            <v>0</v>
          </cell>
          <cell r="T260">
            <v>0</v>
          </cell>
          <cell r="U260">
            <v>33</v>
          </cell>
          <cell r="V260">
            <v>0</v>
          </cell>
          <cell r="W260">
            <v>0</v>
          </cell>
        </row>
        <row r="261">
          <cell r="A261" t="str">
            <v>453473</v>
          </cell>
          <cell r="B261" t="str">
            <v>1251</v>
          </cell>
          <cell r="C261" t="str">
            <v>12</v>
          </cell>
          <cell r="D261" t="str">
            <v>35</v>
          </cell>
          <cell r="E261">
            <v>19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 t="str">
            <v>453473</v>
          </cell>
          <cell r="B262" t="str">
            <v>1251</v>
          </cell>
          <cell r="C262" t="str">
            <v>12</v>
          </cell>
          <cell r="D262" t="str">
            <v>37</v>
          </cell>
          <cell r="E262">
            <v>0</v>
          </cell>
          <cell r="G262">
            <v>55131501</v>
          </cell>
          <cell r="H262">
            <v>210</v>
          </cell>
          <cell r="I262">
            <v>0</v>
          </cell>
          <cell r="J262">
            <v>225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 t="str">
            <v>453473</v>
          </cell>
          <cell r="B263" t="str">
            <v>1251</v>
          </cell>
          <cell r="C263" t="str">
            <v>12</v>
          </cell>
          <cell r="D263" t="str">
            <v>37</v>
          </cell>
          <cell r="E263">
            <v>0</v>
          </cell>
          <cell r="G263">
            <v>55131502</v>
          </cell>
          <cell r="H263">
            <v>0</v>
          </cell>
          <cell r="I263">
            <v>0</v>
          </cell>
          <cell r="J263">
            <v>230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453473</v>
          </cell>
          <cell r="B264" t="str">
            <v>1251</v>
          </cell>
          <cell r="C264" t="str">
            <v>12</v>
          </cell>
          <cell r="D264" t="str">
            <v>37</v>
          </cell>
          <cell r="E264">
            <v>0</v>
          </cell>
          <cell r="G264">
            <v>55232301</v>
          </cell>
          <cell r="H264">
            <v>5</v>
          </cell>
          <cell r="I264">
            <v>0</v>
          </cell>
          <cell r="J264">
            <v>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 t="str">
            <v>453473</v>
          </cell>
          <cell r="B265" t="str">
            <v>1251</v>
          </cell>
          <cell r="C265" t="str">
            <v>12</v>
          </cell>
          <cell r="D265" t="str">
            <v>37</v>
          </cell>
          <cell r="E265">
            <v>0</v>
          </cell>
          <cell r="G265">
            <v>55232302</v>
          </cell>
          <cell r="H265">
            <v>0</v>
          </cell>
          <cell r="I265">
            <v>0</v>
          </cell>
          <cell r="J265">
            <v>1542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 t="str">
            <v>453473</v>
          </cell>
          <cell r="B266" t="str">
            <v>1251</v>
          </cell>
          <cell r="C266" t="str">
            <v>12</v>
          </cell>
          <cell r="D266" t="str">
            <v>37</v>
          </cell>
          <cell r="E266">
            <v>0</v>
          </cell>
          <cell r="G266">
            <v>55233401</v>
          </cell>
          <cell r="H266">
            <v>169</v>
          </cell>
          <cell r="I266">
            <v>0</v>
          </cell>
          <cell r="J266">
            <v>189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 t="str">
            <v>453473</v>
          </cell>
          <cell r="B267" t="str">
            <v>1251</v>
          </cell>
          <cell r="C267" t="str">
            <v>12</v>
          </cell>
          <cell r="D267" t="str">
            <v>37</v>
          </cell>
          <cell r="E267">
            <v>0</v>
          </cell>
          <cell r="G267">
            <v>55233402</v>
          </cell>
          <cell r="H267">
            <v>0</v>
          </cell>
          <cell r="I267">
            <v>0</v>
          </cell>
          <cell r="J267">
            <v>37805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453473</v>
          </cell>
          <cell r="B268" t="str">
            <v>1251</v>
          </cell>
          <cell r="C268" t="str">
            <v>12</v>
          </cell>
          <cell r="D268" t="str">
            <v>37</v>
          </cell>
          <cell r="E268">
            <v>0</v>
          </cell>
          <cell r="G268">
            <v>75176801</v>
          </cell>
          <cell r="H268">
            <v>230</v>
          </cell>
          <cell r="I268">
            <v>0</v>
          </cell>
          <cell r="J268">
            <v>230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 t="str">
            <v>453473</v>
          </cell>
          <cell r="B269" t="str">
            <v>1251</v>
          </cell>
          <cell r="C269" t="str">
            <v>12</v>
          </cell>
          <cell r="D269" t="str">
            <v>37</v>
          </cell>
          <cell r="E269">
            <v>0</v>
          </cell>
          <cell r="G269">
            <v>75195001</v>
          </cell>
          <cell r="H269">
            <v>83</v>
          </cell>
          <cell r="I269">
            <v>0</v>
          </cell>
          <cell r="J269">
            <v>111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 t="str">
            <v>453473</v>
          </cell>
          <cell r="B270" t="str">
            <v>1251</v>
          </cell>
          <cell r="C270" t="str">
            <v>12</v>
          </cell>
          <cell r="D270" t="str">
            <v>37</v>
          </cell>
          <cell r="E270">
            <v>0</v>
          </cell>
          <cell r="G270">
            <v>75195002</v>
          </cell>
          <cell r="H270">
            <v>0</v>
          </cell>
          <cell r="I270">
            <v>0</v>
          </cell>
          <cell r="J270">
            <v>20581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 t="str">
            <v>453473</v>
          </cell>
          <cell r="B271" t="str">
            <v>1251</v>
          </cell>
          <cell r="C271" t="str">
            <v>12</v>
          </cell>
          <cell r="D271" t="str">
            <v>37</v>
          </cell>
          <cell r="E271">
            <v>0</v>
          </cell>
          <cell r="G271">
            <v>80512401</v>
          </cell>
          <cell r="H271">
            <v>210</v>
          </cell>
          <cell r="I271">
            <v>0</v>
          </cell>
          <cell r="J271">
            <v>225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453473</v>
          </cell>
          <cell r="B272" t="str">
            <v>1251</v>
          </cell>
          <cell r="C272" t="str">
            <v>12</v>
          </cell>
          <cell r="D272" t="str">
            <v>37</v>
          </cell>
          <cell r="E272">
            <v>0</v>
          </cell>
          <cell r="G272">
            <v>80512402</v>
          </cell>
          <cell r="H272">
            <v>0</v>
          </cell>
          <cell r="I272">
            <v>0</v>
          </cell>
          <cell r="J272">
            <v>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453473</v>
          </cell>
          <cell r="B273" t="str">
            <v>1251</v>
          </cell>
          <cell r="C273" t="str">
            <v>12</v>
          </cell>
          <cell r="D273" t="str">
            <v>37</v>
          </cell>
          <cell r="E273">
            <v>0</v>
          </cell>
          <cell r="G273">
            <v>99999901</v>
          </cell>
          <cell r="H273">
            <v>907</v>
          </cell>
          <cell r="I273">
            <v>0</v>
          </cell>
          <cell r="J273">
            <v>988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 t="str">
            <v>453473</v>
          </cell>
          <cell r="B274" t="str">
            <v>1251</v>
          </cell>
          <cell r="C274" t="str">
            <v>12</v>
          </cell>
          <cell r="D274" t="str">
            <v>37</v>
          </cell>
          <cell r="E274">
            <v>0</v>
          </cell>
          <cell r="G274">
            <v>99999902</v>
          </cell>
          <cell r="H274">
            <v>0</v>
          </cell>
          <cell r="I274">
            <v>0</v>
          </cell>
          <cell r="J274">
            <v>60166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 t="str">
            <v>453473</v>
          </cell>
          <cell r="B275" t="str">
            <v>1251</v>
          </cell>
          <cell r="C275" t="str">
            <v>12</v>
          </cell>
          <cell r="D275" t="str">
            <v>38</v>
          </cell>
          <cell r="E275">
            <v>1</v>
          </cell>
          <cell r="G275">
            <v>153</v>
          </cell>
          <cell r="H275">
            <v>74598</v>
          </cell>
          <cell r="I275">
            <v>23741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98492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 t="str">
            <v>453473</v>
          </cell>
          <cell r="B276" t="str">
            <v>1251</v>
          </cell>
          <cell r="C276" t="str">
            <v>12</v>
          </cell>
          <cell r="D276" t="str">
            <v>38</v>
          </cell>
          <cell r="E276">
            <v>2</v>
          </cell>
          <cell r="G276">
            <v>108</v>
          </cell>
          <cell r="H276">
            <v>0</v>
          </cell>
          <cell r="I276">
            <v>247</v>
          </cell>
          <cell r="J276">
            <v>5533</v>
          </cell>
          <cell r="K276">
            <v>0</v>
          </cell>
          <cell r="L276">
            <v>0</v>
          </cell>
          <cell r="M276">
            <v>0</v>
          </cell>
          <cell r="N276">
            <v>5888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 t="str">
            <v>453473</v>
          </cell>
          <cell r="B277" t="str">
            <v>1251</v>
          </cell>
          <cell r="C277" t="str">
            <v>12</v>
          </cell>
          <cell r="D277" t="str">
            <v>38</v>
          </cell>
          <cell r="E277">
            <v>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453473</v>
          </cell>
          <cell r="B278" t="str">
            <v>1251</v>
          </cell>
          <cell r="C278" t="str">
            <v>12</v>
          </cell>
          <cell r="D278" t="str">
            <v>38</v>
          </cell>
          <cell r="E278">
            <v>4</v>
          </cell>
          <cell r="G278">
            <v>22</v>
          </cell>
          <cell r="H278">
            <v>0</v>
          </cell>
          <cell r="I278">
            <v>49</v>
          </cell>
          <cell r="J278">
            <v>898</v>
          </cell>
          <cell r="K278">
            <v>0</v>
          </cell>
          <cell r="L278">
            <v>0</v>
          </cell>
          <cell r="M278">
            <v>0</v>
          </cell>
          <cell r="N278">
            <v>969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453473</v>
          </cell>
          <cell r="B279" t="str">
            <v>1251</v>
          </cell>
          <cell r="C279" t="str">
            <v>12</v>
          </cell>
          <cell r="D279" t="str">
            <v>38</v>
          </cell>
          <cell r="E279">
            <v>5</v>
          </cell>
          <cell r="G279">
            <v>130</v>
          </cell>
          <cell r="H279">
            <v>0</v>
          </cell>
          <cell r="I279">
            <v>296</v>
          </cell>
          <cell r="J279">
            <v>6431</v>
          </cell>
          <cell r="K279">
            <v>0</v>
          </cell>
          <cell r="L279">
            <v>0</v>
          </cell>
          <cell r="M279">
            <v>0</v>
          </cell>
          <cell r="N279">
            <v>6857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453473</v>
          </cell>
          <cell r="B280" t="str">
            <v>1251</v>
          </cell>
          <cell r="C280" t="str">
            <v>12</v>
          </cell>
          <cell r="D280" t="str">
            <v>38</v>
          </cell>
          <cell r="E280">
            <v>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 t="str">
            <v>453473</v>
          </cell>
          <cell r="B281" t="str">
            <v>1251</v>
          </cell>
          <cell r="C281" t="str">
            <v>12</v>
          </cell>
          <cell r="D281" t="str">
            <v>38</v>
          </cell>
          <cell r="E281">
            <v>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 t="str">
            <v>453473</v>
          </cell>
          <cell r="B282" t="str">
            <v>1251</v>
          </cell>
          <cell r="C282" t="str">
            <v>12</v>
          </cell>
          <cell r="D282" t="str">
            <v>38</v>
          </cell>
          <cell r="E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 t="str">
            <v>453473</v>
          </cell>
          <cell r="B283" t="str">
            <v>1251</v>
          </cell>
          <cell r="C283" t="str">
            <v>12</v>
          </cell>
          <cell r="D283" t="str">
            <v>38</v>
          </cell>
          <cell r="E283">
            <v>9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 t="str">
            <v>453473</v>
          </cell>
          <cell r="B284" t="str">
            <v>1251</v>
          </cell>
          <cell r="C284" t="str">
            <v>12</v>
          </cell>
          <cell r="D284" t="str">
            <v>38</v>
          </cell>
          <cell r="E284">
            <v>10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453473</v>
          </cell>
          <cell r="B285" t="str">
            <v>1251</v>
          </cell>
          <cell r="C285" t="str">
            <v>12</v>
          </cell>
          <cell r="D285" t="str">
            <v>38</v>
          </cell>
          <cell r="E285">
            <v>11</v>
          </cell>
          <cell r="G285">
            <v>130</v>
          </cell>
          <cell r="H285">
            <v>0</v>
          </cell>
          <cell r="I285">
            <v>296</v>
          </cell>
          <cell r="J285">
            <v>6431</v>
          </cell>
          <cell r="K285">
            <v>0</v>
          </cell>
          <cell r="L285">
            <v>0</v>
          </cell>
          <cell r="M285">
            <v>0</v>
          </cell>
          <cell r="N285">
            <v>6857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 t="str">
            <v>453473</v>
          </cell>
          <cell r="B286" t="str">
            <v>1251</v>
          </cell>
          <cell r="C286" t="str">
            <v>12</v>
          </cell>
          <cell r="D286" t="str">
            <v>38</v>
          </cell>
          <cell r="E286">
            <v>12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 t="str">
            <v>453473</v>
          </cell>
          <cell r="B287" t="str">
            <v>1251</v>
          </cell>
          <cell r="C287" t="str">
            <v>12</v>
          </cell>
          <cell r="D287" t="str">
            <v>38</v>
          </cell>
          <cell r="E287">
            <v>13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 t="str">
            <v>453473</v>
          </cell>
          <cell r="B288" t="str">
            <v>1251</v>
          </cell>
          <cell r="C288" t="str">
            <v>12</v>
          </cell>
          <cell r="D288" t="str">
            <v>38</v>
          </cell>
          <cell r="E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 t="str">
            <v>453473</v>
          </cell>
          <cell r="B289" t="str">
            <v>1251</v>
          </cell>
          <cell r="C289" t="str">
            <v>12</v>
          </cell>
          <cell r="D289" t="str">
            <v>38</v>
          </cell>
          <cell r="E289">
            <v>15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453473</v>
          </cell>
          <cell r="B290" t="str">
            <v>1251</v>
          </cell>
          <cell r="C290" t="str">
            <v>12</v>
          </cell>
          <cell r="D290" t="str">
            <v>38</v>
          </cell>
          <cell r="E290">
            <v>16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 t="str">
            <v>453473</v>
          </cell>
          <cell r="B291" t="str">
            <v>1251</v>
          </cell>
          <cell r="C291" t="str">
            <v>12</v>
          </cell>
          <cell r="D291" t="str">
            <v>38</v>
          </cell>
          <cell r="E291">
            <v>17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 t="str">
            <v>453473</v>
          </cell>
          <cell r="B292" t="str">
            <v>1251</v>
          </cell>
          <cell r="C292" t="str">
            <v>12</v>
          </cell>
          <cell r="D292" t="str">
            <v>38</v>
          </cell>
          <cell r="E292">
            <v>18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453473</v>
          </cell>
          <cell r="B293" t="str">
            <v>1251</v>
          </cell>
          <cell r="C293" t="str">
            <v>12</v>
          </cell>
          <cell r="D293" t="str">
            <v>38</v>
          </cell>
          <cell r="E293">
            <v>19</v>
          </cell>
          <cell r="G293">
            <v>283</v>
          </cell>
          <cell r="H293">
            <v>74598</v>
          </cell>
          <cell r="I293">
            <v>24037</v>
          </cell>
          <cell r="J293">
            <v>6431</v>
          </cell>
          <cell r="K293">
            <v>0</v>
          </cell>
          <cell r="L293">
            <v>0</v>
          </cell>
          <cell r="M293">
            <v>0</v>
          </cell>
          <cell r="N293">
            <v>105349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 t="str">
            <v>453473</v>
          </cell>
          <cell r="B294" t="str">
            <v>1251</v>
          </cell>
          <cell r="C294" t="str">
            <v>12</v>
          </cell>
          <cell r="D294" t="str">
            <v>38</v>
          </cell>
          <cell r="E294">
            <v>20</v>
          </cell>
          <cell r="G294">
            <v>135</v>
          </cell>
          <cell r="H294">
            <v>9455</v>
          </cell>
          <cell r="I294">
            <v>15825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25415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A295" t="str">
            <v>453473</v>
          </cell>
          <cell r="B295" t="str">
            <v>1251</v>
          </cell>
          <cell r="C295" t="str">
            <v>12</v>
          </cell>
          <cell r="D295" t="str">
            <v>38</v>
          </cell>
          <cell r="E295">
            <v>21</v>
          </cell>
          <cell r="G295">
            <v>59</v>
          </cell>
          <cell r="H295">
            <v>1491</v>
          </cell>
          <cell r="I295">
            <v>2534</v>
          </cell>
          <cell r="J295">
            <v>1022</v>
          </cell>
          <cell r="K295">
            <v>0</v>
          </cell>
          <cell r="L295">
            <v>0</v>
          </cell>
          <cell r="M295">
            <v>0</v>
          </cell>
          <cell r="N295">
            <v>5106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A296" t="str">
            <v>453473</v>
          </cell>
          <cell r="B296" t="str">
            <v>1251</v>
          </cell>
          <cell r="C296" t="str">
            <v>12</v>
          </cell>
          <cell r="D296" t="str">
            <v>38</v>
          </cell>
          <cell r="E296">
            <v>22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A297" t="str">
            <v>453473</v>
          </cell>
          <cell r="B297" t="str">
            <v>1251</v>
          </cell>
          <cell r="C297" t="str">
            <v>12</v>
          </cell>
          <cell r="D297" t="str">
            <v>38</v>
          </cell>
          <cell r="E297">
            <v>23</v>
          </cell>
          <cell r="G297">
            <v>194</v>
          </cell>
          <cell r="H297">
            <v>10946</v>
          </cell>
          <cell r="I297">
            <v>18359</v>
          </cell>
          <cell r="J297">
            <v>1022</v>
          </cell>
          <cell r="K297">
            <v>0</v>
          </cell>
          <cell r="L297">
            <v>0</v>
          </cell>
          <cell r="M297">
            <v>0</v>
          </cell>
          <cell r="N297">
            <v>30521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 t="str">
            <v>453473</v>
          </cell>
          <cell r="B298" t="str">
            <v>1251</v>
          </cell>
          <cell r="C298" t="str">
            <v>12</v>
          </cell>
          <cell r="D298" t="str">
            <v>38</v>
          </cell>
          <cell r="E298">
            <v>24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 t="str">
            <v>453473</v>
          </cell>
          <cell r="B299" t="str">
            <v>1251</v>
          </cell>
          <cell r="C299" t="str">
            <v>12</v>
          </cell>
          <cell r="D299" t="str">
            <v>38</v>
          </cell>
          <cell r="E299">
            <v>25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 t="str">
            <v>453473</v>
          </cell>
          <cell r="B300" t="str">
            <v>1251</v>
          </cell>
          <cell r="C300" t="str">
            <v>12</v>
          </cell>
          <cell r="D300" t="str">
            <v>38</v>
          </cell>
          <cell r="E300">
            <v>26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453473</v>
          </cell>
          <cell r="B301" t="str">
            <v>1251</v>
          </cell>
          <cell r="C301" t="str">
            <v>12</v>
          </cell>
          <cell r="D301" t="str">
            <v>38</v>
          </cell>
          <cell r="E301">
            <v>27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 t="str">
            <v>453473</v>
          </cell>
          <cell r="B302" t="str">
            <v>1251</v>
          </cell>
          <cell r="C302" t="str">
            <v>12</v>
          </cell>
          <cell r="D302" t="str">
            <v>38</v>
          </cell>
          <cell r="E302">
            <v>28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 t="str">
            <v>453473</v>
          </cell>
          <cell r="B303" t="str">
            <v>1251</v>
          </cell>
          <cell r="C303" t="str">
            <v>12</v>
          </cell>
          <cell r="D303" t="str">
            <v>38</v>
          </cell>
          <cell r="E303">
            <v>29</v>
          </cell>
          <cell r="G303">
            <v>194</v>
          </cell>
          <cell r="H303">
            <v>10946</v>
          </cell>
          <cell r="I303">
            <v>18359</v>
          </cell>
          <cell r="J303">
            <v>1022</v>
          </cell>
          <cell r="K303">
            <v>0</v>
          </cell>
          <cell r="L303">
            <v>0</v>
          </cell>
          <cell r="M303">
            <v>0</v>
          </cell>
          <cell r="N303">
            <v>30521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453473</v>
          </cell>
          <cell r="B304" t="str">
            <v>1251</v>
          </cell>
          <cell r="C304" t="str">
            <v>12</v>
          </cell>
          <cell r="D304" t="str">
            <v>38</v>
          </cell>
          <cell r="E304">
            <v>30</v>
          </cell>
          <cell r="G304">
            <v>89</v>
          </cell>
          <cell r="H304">
            <v>63652</v>
          </cell>
          <cell r="I304">
            <v>5678</v>
          </cell>
          <cell r="J304">
            <v>5409</v>
          </cell>
          <cell r="K304">
            <v>0</v>
          </cell>
          <cell r="L304">
            <v>0</v>
          </cell>
          <cell r="M304">
            <v>0</v>
          </cell>
          <cell r="N304">
            <v>74828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453473</v>
          </cell>
          <cell r="B305" t="str">
            <v>1251</v>
          </cell>
          <cell r="C305" t="str">
            <v>12</v>
          </cell>
          <cell r="D305" t="str">
            <v>38</v>
          </cell>
          <cell r="E305">
            <v>31</v>
          </cell>
          <cell r="G305">
            <v>153</v>
          </cell>
          <cell r="H305">
            <v>0</v>
          </cell>
          <cell r="I305">
            <v>9629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9782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453473</v>
          </cell>
          <cell r="B306" t="str">
            <v>1251</v>
          </cell>
          <cell r="C306" t="str">
            <v>12</v>
          </cell>
          <cell r="D306" t="str">
            <v>53</v>
          </cell>
          <cell r="E306">
            <v>1</v>
          </cell>
          <cell r="G306">
            <v>311</v>
          </cell>
          <cell r="H306">
            <v>12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 t="str">
            <v>453473</v>
          </cell>
          <cell r="B307" t="str">
            <v>1251</v>
          </cell>
          <cell r="C307" t="str">
            <v>12</v>
          </cell>
          <cell r="D307" t="str">
            <v>53</v>
          </cell>
          <cell r="E307">
            <v>15</v>
          </cell>
          <cell r="G307">
            <v>27</v>
          </cell>
          <cell r="H307">
            <v>0</v>
          </cell>
          <cell r="I307">
            <v>4974</v>
          </cell>
          <cell r="J307">
            <v>3782</v>
          </cell>
          <cell r="K307">
            <v>4882</v>
          </cell>
          <cell r="L307">
            <v>3957</v>
          </cell>
          <cell r="M307">
            <v>1296</v>
          </cell>
          <cell r="N307">
            <v>1097</v>
          </cell>
          <cell r="O307">
            <v>1359</v>
          </cell>
          <cell r="P307">
            <v>1148</v>
          </cell>
          <cell r="Q307">
            <v>128</v>
          </cell>
          <cell r="R307">
            <v>113</v>
          </cell>
          <cell r="S307">
            <v>135</v>
          </cell>
          <cell r="T307">
            <v>119</v>
          </cell>
          <cell r="U307">
            <v>0</v>
          </cell>
          <cell r="V307">
            <v>0</v>
          </cell>
          <cell r="W307">
            <v>0</v>
          </cell>
        </row>
        <row r="308">
          <cell r="A308" t="str">
            <v>453473</v>
          </cell>
          <cell r="B308" t="str">
            <v>1251</v>
          </cell>
          <cell r="C308" t="str">
            <v>12</v>
          </cell>
          <cell r="D308" t="str">
            <v>53</v>
          </cell>
          <cell r="E308">
            <v>29</v>
          </cell>
          <cell r="G308">
            <v>66</v>
          </cell>
          <cell r="H308">
            <v>70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48307</v>
          </cell>
          <cell r="S308">
            <v>623</v>
          </cell>
          <cell r="T308">
            <v>24659</v>
          </cell>
          <cell r="U308">
            <v>0</v>
          </cell>
          <cell r="V308">
            <v>0</v>
          </cell>
          <cell r="W308">
            <v>0</v>
          </cell>
        </row>
        <row r="309">
          <cell r="A309" t="str">
            <v>453473</v>
          </cell>
          <cell r="B309" t="str">
            <v>1251</v>
          </cell>
          <cell r="C309" t="str">
            <v>12</v>
          </cell>
          <cell r="D309" t="str">
            <v>53</v>
          </cell>
          <cell r="E309">
            <v>43</v>
          </cell>
          <cell r="G309">
            <v>22504</v>
          </cell>
          <cell r="H309">
            <v>521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 t="str">
            <v>453473</v>
          </cell>
          <cell r="B310" t="str">
            <v>1251</v>
          </cell>
          <cell r="C310" t="str">
            <v>12</v>
          </cell>
          <cell r="D310" t="str">
            <v>53</v>
          </cell>
          <cell r="E310">
            <v>57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 t="str">
            <v>453473</v>
          </cell>
          <cell r="B311" t="str">
            <v>1251</v>
          </cell>
          <cell r="C311" t="str">
            <v>12</v>
          </cell>
          <cell r="D311" t="str">
            <v>53</v>
          </cell>
          <cell r="E311">
            <v>71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 t="str">
            <v>453473</v>
          </cell>
          <cell r="B312" t="str">
            <v>1251</v>
          </cell>
          <cell r="C312" t="str">
            <v>12</v>
          </cell>
          <cell r="D312" t="str">
            <v>56</v>
          </cell>
          <cell r="E312">
            <v>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 t="str">
            <v>453473</v>
          </cell>
          <cell r="B313" t="str">
            <v>1251</v>
          </cell>
          <cell r="C313" t="str">
            <v>12</v>
          </cell>
          <cell r="D313" t="str">
            <v>56</v>
          </cell>
          <cell r="E313">
            <v>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23741</v>
          </cell>
          <cell r="N313">
            <v>0</v>
          </cell>
          <cell r="O313">
            <v>0</v>
          </cell>
          <cell r="P313">
            <v>23741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 t="str">
            <v>453473</v>
          </cell>
          <cell r="B314" t="str">
            <v>1251</v>
          </cell>
          <cell r="C314" t="str">
            <v>12</v>
          </cell>
          <cell r="D314" t="str">
            <v>57</v>
          </cell>
          <cell r="E314">
            <v>1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 t="str">
            <v>453473</v>
          </cell>
          <cell r="B315" t="str">
            <v>1251</v>
          </cell>
          <cell r="C315" t="str">
            <v>12</v>
          </cell>
          <cell r="D315" t="str">
            <v>57</v>
          </cell>
          <cell r="E315">
            <v>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 t="str">
            <v>453473</v>
          </cell>
          <cell r="B316" t="str">
            <v>1251</v>
          </cell>
          <cell r="C316" t="str">
            <v>12</v>
          </cell>
          <cell r="D316" t="str">
            <v>57</v>
          </cell>
          <cell r="E316">
            <v>5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 t="str">
            <v>453473</v>
          </cell>
          <cell r="B317" t="str">
            <v>1251</v>
          </cell>
          <cell r="C317" t="str">
            <v>12</v>
          </cell>
          <cell r="D317" t="str">
            <v>57</v>
          </cell>
          <cell r="E317">
            <v>7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177</v>
          </cell>
          <cell r="N317">
            <v>0</v>
          </cell>
          <cell r="O317">
            <v>0</v>
          </cell>
          <cell r="P317">
            <v>0</v>
          </cell>
          <cell r="Q317">
            <v>196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 t="str">
            <v>453473</v>
          </cell>
          <cell r="B318" t="str">
            <v>1251</v>
          </cell>
          <cell r="C318" t="str">
            <v>12</v>
          </cell>
          <cell r="D318" t="str">
            <v>57</v>
          </cell>
          <cell r="E318">
            <v>9</v>
          </cell>
          <cell r="G318">
            <v>67</v>
          </cell>
          <cell r="H318">
            <v>0</v>
          </cell>
          <cell r="I318">
            <v>0</v>
          </cell>
          <cell r="J318">
            <v>0</v>
          </cell>
          <cell r="K318">
            <v>214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 t="str">
            <v>453473</v>
          </cell>
          <cell r="B319" t="str">
            <v>1251</v>
          </cell>
          <cell r="C319" t="str">
            <v>12</v>
          </cell>
          <cell r="D319" t="str">
            <v>57</v>
          </cell>
          <cell r="E319">
            <v>11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 t="str">
            <v>453473</v>
          </cell>
          <cell r="B320" t="str">
            <v>1251</v>
          </cell>
          <cell r="C320" t="str">
            <v>12</v>
          </cell>
          <cell r="D320" t="str">
            <v>57</v>
          </cell>
          <cell r="E320">
            <v>13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 t="str">
            <v>453473</v>
          </cell>
          <cell r="B321" t="str">
            <v>1251</v>
          </cell>
          <cell r="C321" t="str">
            <v>12</v>
          </cell>
          <cell r="D321" t="str">
            <v>57</v>
          </cell>
          <cell r="E321">
            <v>15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244</v>
          </cell>
          <cell r="N321">
            <v>0</v>
          </cell>
          <cell r="O321">
            <v>0</v>
          </cell>
          <cell r="P321">
            <v>0</v>
          </cell>
          <cell r="Q321">
            <v>410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 t="str">
            <v>453473</v>
          </cell>
          <cell r="B322" t="str">
            <v>1251</v>
          </cell>
          <cell r="C322" t="str">
            <v>12</v>
          </cell>
          <cell r="D322" t="str">
            <v>57</v>
          </cell>
          <cell r="E322">
            <v>17</v>
          </cell>
          <cell r="G322">
            <v>244</v>
          </cell>
          <cell r="H322">
            <v>0</v>
          </cell>
          <cell r="I322">
            <v>0</v>
          </cell>
          <cell r="J322">
            <v>0</v>
          </cell>
          <cell r="K322">
            <v>410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 t="str">
            <v>453473</v>
          </cell>
          <cell r="B323" t="str">
            <v>1251</v>
          </cell>
          <cell r="C323" t="str">
            <v>12</v>
          </cell>
          <cell r="D323" t="str">
            <v>58</v>
          </cell>
          <cell r="E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453473</v>
          </cell>
          <cell r="B324" t="str">
            <v>1251</v>
          </cell>
          <cell r="C324" t="str">
            <v>12</v>
          </cell>
          <cell r="D324" t="str">
            <v>58</v>
          </cell>
          <cell r="E324">
            <v>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 t="str">
            <v>453473</v>
          </cell>
          <cell r="B325" t="str">
            <v>1251</v>
          </cell>
          <cell r="C325" t="str">
            <v>12</v>
          </cell>
          <cell r="D325" t="str">
            <v>58</v>
          </cell>
          <cell r="E325">
            <v>3</v>
          </cell>
          <cell r="G325">
            <v>67</v>
          </cell>
          <cell r="H325">
            <v>0</v>
          </cell>
          <cell r="I325">
            <v>8896</v>
          </cell>
          <cell r="J325">
            <v>0</v>
          </cell>
          <cell r="K325">
            <v>8963</v>
          </cell>
          <cell r="L325">
            <v>0</v>
          </cell>
          <cell r="M325">
            <v>67</v>
          </cell>
          <cell r="N325">
            <v>8682</v>
          </cell>
          <cell r="O325">
            <v>0</v>
          </cell>
          <cell r="P325">
            <v>214</v>
          </cell>
          <cell r="Q325">
            <v>214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 t="str">
            <v>453473</v>
          </cell>
          <cell r="B326" t="str">
            <v>1251</v>
          </cell>
          <cell r="C326" t="str">
            <v>12</v>
          </cell>
          <cell r="D326" t="str">
            <v>58</v>
          </cell>
          <cell r="E326">
            <v>4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 t="str">
            <v>453473</v>
          </cell>
          <cell r="B327" t="str">
            <v>1251</v>
          </cell>
          <cell r="C327" t="str">
            <v>12</v>
          </cell>
          <cell r="D327" t="str">
            <v>58</v>
          </cell>
          <cell r="E327">
            <v>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453473</v>
          </cell>
          <cell r="B328" t="str">
            <v>1251</v>
          </cell>
          <cell r="C328" t="str">
            <v>12</v>
          </cell>
          <cell r="D328" t="str">
            <v>58</v>
          </cell>
          <cell r="E328">
            <v>6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 t="str">
            <v>453473</v>
          </cell>
          <cell r="B329" t="str">
            <v>1251</v>
          </cell>
          <cell r="C329" t="str">
            <v>12</v>
          </cell>
          <cell r="D329" t="str">
            <v>58</v>
          </cell>
          <cell r="E329">
            <v>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 t="str">
            <v>453473</v>
          </cell>
          <cell r="B330" t="str">
            <v>1251</v>
          </cell>
          <cell r="C330" t="str">
            <v>12</v>
          </cell>
          <cell r="D330" t="str">
            <v>58</v>
          </cell>
          <cell r="E330">
            <v>8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 t="str">
            <v>453473</v>
          </cell>
          <cell r="B331" t="str">
            <v>1251</v>
          </cell>
          <cell r="C331" t="str">
            <v>12</v>
          </cell>
          <cell r="D331" t="str">
            <v>58</v>
          </cell>
          <cell r="E331">
            <v>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 t="str">
            <v>453473</v>
          </cell>
          <cell r="B332" t="str">
            <v>1251</v>
          </cell>
          <cell r="C332" t="str">
            <v>12</v>
          </cell>
          <cell r="D332" t="str">
            <v>58</v>
          </cell>
          <cell r="E332">
            <v>10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 t="str">
            <v>453473</v>
          </cell>
          <cell r="B333" t="str">
            <v>1251</v>
          </cell>
          <cell r="C333" t="str">
            <v>12</v>
          </cell>
          <cell r="D333" t="str">
            <v>58</v>
          </cell>
          <cell r="E333">
            <v>11</v>
          </cell>
          <cell r="G333">
            <v>67</v>
          </cell>
          <cell r="H333">
            <v>0</v>
          </cell>
          <cell r="I333">
            <v>8896</v>
          </cell>
          <cell r="J333">
            <v>0</v>
          </cell>
          <cell r="K333">
            <v>8963</v>
          </cell>
          <cell r="L333">
            <v>0</v>
          </cell>
          <cell r="M333">
            <v>67</v>
          </cell>
          <cell r="N333">
            <v>8682</v>
          </cell>
          <cell r="O333">
            <v>0</v>
          </cell>
          <cell r="P333">
            <v>214</v>
          </cell>
          <cell r="Q333">
            <v>214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 t="str">
            <v>453473</v>
          </cell>
          <cell r="B334" t="str">
            <v>1251</v>
          </cell>
          <cell r="C334" t="str">
            <v>12</v>
          </cell>
          <cell r="D334" t="str">
            <v>59</v>
          </cell>
          <cell r="E334">
            <v>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5">
          <cell r="A335" t="str">
            <v>453473</v>
          </cell>
          <cell r="B335" t="str">
            <v>1251</v>
          </cell>
          <cell r="C335" t="str">
            <v>12</v>
          </cell>
          <cell r="D335" t="str">
            <v>59</v>
          </cell>
          <cell r="E335">
            <v>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 t="str">
            <v>453473</v>
          </cell>
          <cell r="B336" t="str">
            <v>1251</v>
          </cell>
          <cell r="C336" t="str">
            <v>12</v>
          </cell>
          <cell r="D336" t="str">
            <v>59</v>
          </cell>
          <cell r="E336">
            <v>3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 t="str">
            <v>453473</v>
          </cell>
          <cell r="B337" t="str">
            <v>1251</v>
          </cell>
          <cell r="C337" t="str">
            <v>12</v>
          </cell>
          <cell r="D337" t="str">
            <v>59</v>
          </cell>
          <cell r="E337">
            <v>4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 t="str">
            <v>453473</v>
          </cell>
          <cell r="B338" t="str">
            <v>1251</v>
          </cell>
          <cell r="C338" t="str">
            <v>12</v>
          </cell>
          <cell r="D338" t="str">
            <v>59</v>
          </cell>
          <cell r="E338">
            <v>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 t="str">
            <v>453473</v>
          </cell>
          <cell r="B339" t="str">
            <v>1251</v>
          </cell>
          <cell r="C339" t="str">
            <v>12</v>
          </cell>
          <cell r="D339" t="str">
            <v>59</v>
          </cell>
          <cell r="E339">
            <v>6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 t="str">
            <v>453473</v>
          </cell>
          <cell r="B340" t="str">
            <v>1251</v>
          </cell>
          <cell r="C340" t="str">
            <v>12</v>
          </cell>
          <cell r="D340" t="str">
            <v>59</v>
          </cell>
          <cell r="E340">
            <v>7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 t="str">
            <v>453473</v>
          </cell>
          <cell r="B341" t="str">
            <v>1251</v>
          </cell>
          <cell r="C341" t="str">
            <v>12</v>
          </cell>
          <cell r="D341" t="str">
            <v>59</v>
          </cell>
          <cell r="E341">
            <v>8</v>
          </cell>
          <cell r="G341">
            <v>6262</v>
          </cell>
          <cell r="H341">
            <v>0</v>
          </cell>
          <cell r="I341">
            <v>74258</v>
          </cell>
          <cell r="J341">
            <v>0</v>
          </cell>
          <cell r="K341">
            <v>80520</v>
          </cell>
          <cell r="L341">
            <v>0</v>
          </cell>
          <cell r="M341">
            <v>6262</v>
          </cell>
          <cell r="N341">
            <v>66999</v>
          </cell>
          <cell r="O341">
            <v>0</v>
          </cell>
          <cell r="P341">
            <v>0</v>
          </cell>
          <cell r="Q341">
            <v>7259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 t="str">
            <v>453473</v>
          </cell>
          <cell r="B342" t="str">
            <v>1251</v>
          </cell>
          <cell r="C342" t="str">
            <v>12</v>
          </cell>
          <cell r="D342" t="str">
            <v>59</v>
          </cell>
          <cell r="E342">
            <v>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 t="str">
            <v>453473</v>
          </cell>
          <cell r="B343" t="str">
            <v>1251</v>
          </cell>
          <cell r="C343" t="str">
            <v>12</v>
          </cell>
          <cell r="D343" t="str">
            <v>59</v>
          </cell>
          <cell r="E343">
            <v>10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 t="str">
            <v>453473</v>
          </cell>
          <cell r="B344" t="str">
            <v>1251</v>
          </cell>
          <cell r="C344" t="str">
            <v>12</v>
          </cell>
          <cell r="D344" t="str">
            <v>59</v>
          </cell>
          <cell r="E344">
            <v>11</v>
          </cell>
          <cell r="G344">
            <v>6262</v>
          </cell>
          <cell r="H344">
            <v>0</v>
          </cell>
          <cell r="I344">
            <v>74258</v>
          </cell>
          <cell r="J344">
            <v>0</v>
          </cell>
          <cell r="K344">
            <v>80520</v>
          </cell>
          <cell r="L344">
            <v>0</v>
          </cell>
          <cell r="M344">
            <v>6262</v>
          </cell>
          <cell r="N344">
            <v>66999</v>
          </cell>
          <cell r="O344">
            <v>0</v>
          </cell>
          <cell r="P344">
            <v>0</v>
          </cell>
          <cell r="Q344">
            <v>7259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 t="str">
            <v>453473</v>
          </cell>
          <cell r="B345" t="str">
            <v>1251</v>
          </cell>
          <cell r="C345" t="str">
            <v>12</v>
          </cell>
          <cell r="D345" t="str">
            <v>59</v>
          </cell>
          <cell r="E345">
            <v>12</v>
          </cell>
          <cell r="G345">
            <v>0</v>
          </cell>
          <cell r="H345">
            <v>0</v>
          </cell>
          <cell r="I345">
            <v>7833</v>
          </cell>
          <cell r="J345">
            <v>0</v>
          </cell>
          <cell r="K345">
            <v>7833</v>
          </cell>
          <cell r="L345">
            <v>0</v>
          </cell>
          <cell r="M345">
            <v>0</v>
          </cell>
          <cell r="N345">
            <v>6857</v>
          </cell>
          <cell r="O345">
            <v>0</v>
          </cell>
          <cell r="P345">
            <v>0</v>
          </cell>
          <cell r="Q345">
            <v>976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453473</v>
          </cell>
          <cell r="B346" t="str">
            <v>1251</v>
          </cell>
          <cell r="C346" t="str">
            <v>12</v>
          </cell>
          <cell r="D346" t="str">
            <v>59</v>
          </cell>
          <cell r="E346">
            <v>13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 t="str">
            <v>453473</v>
          </cell>
          <cell r="B347" t="str">
            <v>1251</v>
          </cell>
          <cell r="C347" t="str">
            <v>12</v>
          </cell>
          <cell r="D347" t="str">
            <v>59</v>
          </cell>
          <cell r="E347">
            <v>14</v>
          </cell>
          <cell r="G347">
            <v>3390</v>
          </cell>
          <cell r="H347">
            <v>0</v>
          </cell>
          <cell r="I347">
            <v>32092</v>
          </cell>
          <cell r="J347">
            <v>0</v>
          </cell>
          <cell r="K347">
            <v>35482</v>
          </cell>
          <cell r="L347">
            <v>0</v>
          </cell>
          <cell r="M347">
            <v>3390</v>
          </cell>
          <cell r="N347">
            <v>26068</v>
          </cell>
          <cell r="O347">
            <v>0</v>
          </cell>
          <cell r="P347">
            <v>0</v>
          </cell>
          <cell r="Q347">
            <v>6024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 t="str">
            <v>453473</v>
          </cell>
          <cell r="B348" t="str">
            <v>1251</v>
          </cell>
          <cell r="C348" t="str">
            <v>12</v>
          </cell>
          <cell r="D348" t="str">
            <v>59</v>
          </cell>
          <cell r="E348">
            <v>15</v>
          </cell>
          <cell r="G348">
            <v>2872</v>
          </cell>
          <cell r="H348">
            <v>0</v>
          </cell>
          <cell r="I348">
            <v>34333</v>
          </cell>
          <cell r="J348">
            <v>0</v>
          </cell>
          <cell r="K348">
            <v>37205</v>
          </cell>
          <cell r="L348">
            <v>0</v>
          </cell>
          <cell r="M348">
            <v>2872</v>
          </cell>
          <cell r="N348">
            <v>34074</v>
          </cell>
          <cell r="O348">
            <v>0</v>
          </cell>
          <cell r="P348">
            <v>0</v>
          </cell>
          <cell r="Q348">
            <v>259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 t="str">
            <v>453473</v>
          </cell>
          <cell r="B349" t="str">
            <v>1251</v>
          </cell>
          <cell r="C349" t="str">
            <v>12</v>
          </cell>
          <cell r="D349" t="str">
            <v>59</v>
          </cell>
          <cell r="E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 t="str">
            <v>453473</v>
          </cell>
          <cell r="B350" t="str">
            <v>1251</v>
          </cell>
          <cell r="C350" t="str">
            <v>12</v>
          </cell>
          <cell r="D350" t="str">
            <v>59</v>
          </cell>
          <cell r="E350">
            <v>17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 t="str">
            <v>453473</v>
          </cell>
          <cell r="B351" t="str">
            <v>1251</v>
          </cell>
          <cell r="C351" t="str">
            <v>12</v>
          </cell>
          <cell r="D351" t="str">
            <v>59</v>
          </cell>
          <cell r="E351">
            <v>18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453473</v>
          </cell>
          <cell r="B352" t="str">
            <v>1251</v>
          </cell>
          <cell r="C352" t="str">
            <v>12</v>
          </cell>
          <cell r="D352" t="str">
            <v>59</v>
          </cell>
          <cell r="E352">
            <v>19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 t="str">
            <v>453473</v>
          </cell>
          <cell r="B353" t="str">
            <v>1251</v>
          </cell>
          <cell r="C353" t="str">
            <v>12</v>
          </cell>
          <cell r="D353" t="str">
            <v>59</v>
          </cell>
          <cell r="E353">
            <v>20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 t="str">
            <v>453473</v>
          </cell>
          <cell r="B354" t="str">
            <v>1251</v>
          </cell>
          <cell r="C354" t="str">
            <v>12</v>
          </cell>
          <cell r="D354" t="str">
            <v>59</v>
          </cell>
          <cell r="E354">
            <v>21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453473</v>
          </cell>
          <cell r="B355" t="str">
            <v>1251</v>
          </cell>
          <cell r="C355" t="str">
            <v>12</v>
          </cell>
          <cell r="D355" t="str">
            <v>59</v>
          </cell>
          <cell r="E355">
            <v>22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 t="str">
            <v>453473</v>
          </cell>
          <cell r="B356" t="str">
            <v>1251</v>
          </cell>
          <cell r="C356" t="str">
            <v>12</v>
          </cell>
          <cell r="D356" t="str">
            <v>59</v>
          </cell>
          <cell r="E356">
            <v>23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 t="str">
            <v>453473</v>
          </cell>
          <cell r="B357" t="str">
            <v>1251</v>
          </cell>
          <cell r="C357" t="str">
            <v>12</v>
          </cell>
          <cell r="D357" t="str">
            <v>59</v>
          </cell>
          <cell r="E357">
            <v>24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 t="str">
            <v>453473</v>
          </cell>
          <cell r="B358" t="str">
            <v>1251</v>
          </cell>
          <cell r="C358" t="str">
            <v>12</v>
          </cell>
          <cell r="D358" t="str">
            <v>59</v>
          </cell>
          <cell r="E358">
            <v>25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 t="str">
            <v>453473</v>
          </cell>
          <cell r="B359" t="str">
            <v>1251</v>
          </cell>
          <cell r="C359" t="str">
            <v>12</v>
          </cell>
          <cell r="D359" t="str">
            <v>59</v>
          </cell>
          <cell r="E359">
            <v>26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 t="str">
            <v>453473</v>
          </cell>
          <cell r="B360" t="str">
            <v>1251</v>
          </cell>
          <cell r="C360" t="str">
            <v>12</v>
          </cell>
          <cell r="D360" t="str">
            <v>59</v>
          </cell>
          <cell r="E360">
            <v>27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453473</v>
          </cell>
          <cell r="B361" t="str">
            <v>1251</v>
          </cell>
          <cell r="C361" t="str">
            <v>12</v>
          </cell>
          <cell r="D361" t="str">
            <v>59</v>
          </cell>
          <cell r="E361">
            <v>28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453473</v>
          </cell>
          <cell r="B362" t="str">
            <v>1251</v>
          </cell>
          <cell r="C362" t="str">
            <v>12</v>
          </cell>
          <cell r="D362" t="str">
            <v>59</v>
          </cell>
          <cell r="E362">
            <v>29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 t="str">
            <v>453473</v>
          </cell>
          <cell r="B363" t="str">
            <v>1251</v>
          </cell>
          <cell r="C363" t="str">
            <v>12</v>
          </cell>
          <cell r="D363" t="str">
            <v>59</v>
          </cell>
          <cell r="E363">
            <v>30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 t="str">
            <v>453473</v>
          </cell>
          <cell r="B364" t="str">
            <v>1251</v>
          </cell>
          <cell r="C364" t="str">
            <v>12</v>
          </cell>
          <cell r="D364" t="str">
            <v>59</v>
          </cell>
          <cell r="E364">
            <v>31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453473</v>
          </cell>
          <cell r="B365" t="str">
            <v>1251</v>
          </cell>
          <cell r="C365" t="str">
            <v>12</v>
          </cell>
          <cell r="D365" t="str">
            <v>59</v>
          </cell>
          <cell r="E365">
            <v>32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 t="str">
            <v>453473</v>
          </cell>
          <cell r="B366" t="str">
            <v>1251</v>
          </cell>
          <cell r="C366" t="str">
            <v>12</v>
          </cell>
          <cell r="D366" t="str">
            <v>59</v>
          </cell>
          <cell r="E366">
            <v>33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 t="str">
            <v>453473</v>
          </cell>
          <cell r="B367" t="str">
            <v>1251</v>
          </cell>
          <cell r="C367" t="str">
            <v>12</v>
          </cell>
          <cell r="D367" t="str">
            <v>59</v>
          </cell>
          <cell r="E367">
            <v>34</v>
          </cell>
          <cell r="G367">
            <v>6262</v>
          </cell>
          <cell r="H367">
            <v>0</v>
          </cell>
          <cell r="I367">
            <v>74258</v>
          </cell>
          <cell r="J367">
            <v>0</v>
          </cell>
          <cell r="K367">
            <v>80520</v>
          </cell>
          <cell r="L367">
            <v>0</v>
          </cell>
          <cell r="M367">
            <v>6262</v>
          </cell>
          <cell r="N367">
            <v>66999</v>
          </cell>
          <cell r="O367">
            <v>0</v>
          </cell>
          <cell r="P367">
            <v>0</v>
          </cell>
          <cell r="Q367">
            <v>7259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 t="str">
            <v>453473</v>
          </cell>
          <cell r="B368" t="str">
            <v>1251</v>
          </cell>
          <cell r="C368" t="str">
            <v>12</v>
          </cell>
          <cell r="D368" t="str">
            <v>75</v>
          </cell>
          <cell r="E368">
            <v>1</v>
          </cell>
          <cell r="G368">
            <v>7547</v>
          </cell>
          <cell r="H368">
            <v>5534</v>
          </cell>
          <cell r="I368">
            <v>-1</v>
          </cell>
          <cell r="J368">
            <v>0</v>
          </cell>
          <cell r="K368">
            <v>0</v>
          </cell>
          <cell r="L368">
            <v>1250</v>
          </cell>
          <cell r="M368">
            <v>700</v>
          </cell>
          <cell r="N368">
            <v>0</v>
          </cell>
          <cell r="O368">
            <v>0</v>
          </cell>
          <cell r="P368">
            <v>5533</v>
          </cell>
          <cell r="Q368">
            <v>355</v>
          </cell>
          <cell r="R368">
            <v>5888</v>
          </cell>
          <cell r="S368">
            <v>0</v>
          </cell>
          <cell r="T368">
            <v>1595</v>
          </cell>
          <cell r="U368">
            <v>-64</v>
          </cell>
          <cell r="V368">
            <v>0</v>
          </cell>
          <cell r="W368">
            <v>0</v>
          </cell>
        </row>
        <row r="369">
          <cell r="A369" t="str">
            <v>453473</v>
          </cell>
          <cell r="B369" t="str">
            <v>1251</v>
          </cell>
          <cell r="C369" t="str">
            <v>12</v>
          </cell>
          <cell r="D369" t="str">
            <v>75</v>
          </cell>
          <cell r="E369">
            <v>2</v>
          </cell>
          <cell r="G369">
            <v>900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900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900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453473</v>
          </cell>
          <cell r="B370" t="str">
            <v>1251</v>
          </cell>
          <cell r="C370" t="str">
            <v>12</v>
          </cell>
          <cell r="D370" t="str">
            <v>75</v>
          </cell>
          <cell r="E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 t="str">
            <v>453473</v>
          </cell>
          <cell r="B371" t="str">
            <v>1251</v>
          </cell>
          <cell r="C371" t="str">
            <v>12</v>
          </cell>
          <cell r="D371" t="str">
            <v>75</v>
          </cell>
          <cell r="E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 t="str">
            <v>453473</v>
          </cell>
          <cell r="B372" t="str">
            <v>1251</v>
          </cell>
          <cell r="C372" t="str">
            <v>12</v>
          </cell>
          <cell r="D372" t="str">
            <v>75</v>
          </cell>
          <cell r="E372">
            <v>5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453473</v>
          </cell>
          <cell r="B373" t="str">
            <v>1251</v>
          </cell>
          <cell r="C373" t="str">
            <v>12</v>
          </cell>
          <cell r="D373" t="str">
            <v>75</v>
          </cell>
          <cell r="E373">
            <v>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453473</v>
          </cell>
          <cell r="B374" t="str">
            <v>1251</v>
          </cell>
          <cell r="C374" t="str">
            <v>12</v>
          </cell>
          <cell r="D374" t="str">
            <v>75</v>
          </cell>
          <cell r="E374">
            <v>7</v>
          </cell>
          <cell r="G374">
            <v>1372</v>
          </cell>
          <cell r="H374">
            <v>898</v>
          </cell>
          <cell r="I374">
            <v>0</v>
          </cell>
          <cell r="J374">
            <v>0</v>
          </cell>
          <cell r="K374">
            <v>0</v>
          </cell>
          <cell r="L374">
            <v>152</v>
          </cell>
          <cell r="M374">
            <v>320</v>
          </cell>
          <cell r="N374">
            <v>0</v>
          </cell>
          <cell r="O374">
            <v>0</v>
          </cell>
          <cell r="P374">
            <v>898</v>
          </cell>
          <cell r="Q374">
            <v>71</v>
          </cell>
          <cell r="R374">
            <v>969</v>
          </cell>
          <cell r="S374">
            <v>0</v>
          </cell>
          <cell r="T374">
            <v>401</v>
          </cell>
          <cell r="U374">
            <v>-2</v>
          </cell>
          <cell r="V374">
            <v>0</v>
          </cell>
          <cell r="W374">
            <v>0</v>
          </cell>
        </row>
        <row r="375">
          <cell r="A375" t="str">
            <v>453473</v>
          </cell>
          <cell r="B375" t="str">
            <v>1251</v>
          </cell>
          <cell r="C375" t="str">
            <v>12</v>
          </cell>
          <cell r="D375" t="str">
            <v>75</v>
          </cell>
          <cell r="E375">
            <v>8</v>
          </cell>
          <cell r="G375">
            <v>9819</v>
          </cell>
          <cell r="H375">
            <v>6432</v>
          </cell>
          <cell r="I375">
            <v>-1</v>
          </cell>
          <cell r="J375">
            <v>0</v>
          </cell>
          <cell r="K375">
            <v>0</v>
          </cell>
          <cell r="L375">
            <v>1402</v>
          </cell>
          <cell r="M375">
            <v>1920</v>
          </cell>
          <cell r="N375">
            <v>0</v>
          </cell>
          <cell r="O375">
            <v>0</v>
          </cell>
          <cell r="P375">
            <v>6431</v>
          </cell>
          <cell r="Q375">
            <v>426</v>
          </cell>
          <cell r="R375">
            <v>6857</v>
          </cell>
          <cell r="S375">
            <v>0</v>
          </cell>
          <cell r="T375">
            <v>2896</v>
          </cell>
          <cell r="U375">
            <v>-66</v>
          </cell>
          <cell r="V375">
            <v>0</v>
          </cell>
          <cell r="W375">
            <v>0</v>
          </cell>
        </row>
        <row r="376">
          <cell r="A376" t="str">
            <v>453473</v>
          </cell>
          <cell r="B376" t="str">
            <v>1251</v>
          </cell>
          <cell r="C376" t="str">
            <v>12</v>
          </cell>
          <cell r="D376" t="str">
            <v>75</v>
          </cell>
          <cell r="E376">
            <v>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 t="str">
            <v>453473</v>
          </cell>
          <cell r="B377" t="str">
            <v>1251</v>
          </cell>
          <cell r="C377" t="str">
            <v>12</v>
          </cell>
          <cell r="D377" t="str">
            <v>75</v>
          </cell>
          <cell r="E377">
            <v>10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 t="str">
            <v>453473</v>
          </cell>
          <cell r="B378" t="str">
            <v>1251</v>
          </cell>
          <cell r="C378" t="str">
            <v>12</v>
          </cell>
          <cell r="D378" t="str">
            <v>75</v>
          </cell>
          <cell r="E378">
            <v>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453473</v>
          </cell>
          <cell r="B379" t="str">
            <v>1251</v>
          </cell>
          <cell r="C379" t="str">
            <v>12</v>
          </cell>
          <cell r="D379" t="str">
            <v>75</v>
          </cell>
          <cell r="E379">
            <v>12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 t="str">
            <v>453473</v>
          </cell>
          <cell r="B380" t="str">
            <v>1251</v>
          </cell>
          <cell r="C380" t="str">
            <v>12</v>
          </cell>
          <cell r="D380" t="str">
            <v>75</v>
          </cell>
          <cell r="E380">
            <v>13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 t="str">
            <v>453473</v>
          </cell>
          <cell r="B381" t="str">
            <v>1251</v>
          </cell>
          <cell r="C381" t="str">
            <v>12</v>
          </cell>
          <cell r="D381" t="str">
            <v>75</v>
          </cell>
          <cell r="E381">
            <v>14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 t="str">
            <v>453473</v>
          </cell>
          <cell r="B382" t="str">
            <v>1251</v>
          </cell>
          <cell r="C382" t="str">
            <v>12</v>
          </cell>
          <cell r="D382" t="str">
            <v>75</v>
          </cell>
          <cell r="E382">
            <v>15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 t="str">
            <v>453473</v>
          </cell>
          <cell r="B383" t="str">
            <v>1251</v>
          </cell>
          <cell r="C383" t="str">
            <v>12</v>
          </cell>
          <cell r="D383" t="str">
            <v>75</v>
          </cell>
          <cell r="E383">
            <v>16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 t="str">
            <v>453473</v>
          </cell>
          <cell r="B384" t="str">
            <v>1251</v>
          </cell>
          <cell r="C384" t="str">
            <v>12</v>
          </cell>
          <cell r="D384" t="str">
            <v>75</v>
          </cell>
          <cell r="E384">
            <v>17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 t="str">
            <v>453473</v>
          </cell>
          <cell r="B385" t="str">
            <v>1251</v>
          </cell>
          <cell r="C385" t="str">
            <v>12</v>
          </cell>
          <cell r="D385" t="str">
            <v>75</v>
          </cell>
          <cell r="E385">
            <v>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 t="str">
            <v>453473</v>
          </cell>
          <cell r="B386" t="str">
            <v>1251</v>
          </cell>
          <cell r="C386" t="str">
            <v>12</v>
          </cell>
          <cell r="D386" t="str">
            <v>75</v>
          </cell>
          <cell r="E386">
            <v>19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 t="str">
            <v>453473</v>
          </cell>
          <cell r="B387" t="str">
            <v>1251</v>
          </cell>
          <cell r="C387" t="str">
            <v>12</v>
          </cell>
          <cell r="D387" t="str">
            <v>75</v>
          </cell>
          <cell r="E387">
            <v>20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 t="str">
            <v>453473</v>
          </cell>
          <cell r="B388" t="str">
            <v>1251</v>
          </cell>
          <cell r="C388" t="str">
            <v>12</v>
          </cell>
          <cell r="D388" t="str">
            <v>75</v>
          </cell>
          <cell r="E388">
            <v>21</v>
          </cell>
          <cell r="G388">
            <v>4500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4442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4442</v>
          </cell>
          <cell r="R388">
            <v>4442</v>
          </cell>
          <cell r="S388">
            <v>0</v>
          </cell>
          <cell r="T388">
            <v>0</v>
          </cell>
          <cell r="U388">
            <v>-58</v>
          </cell>
          <cell r="V388">
            <v>0</v>
          </cell>
          <cell r="W388">
            <v>0</v>
          </cell>
        </row>
        <row r="389">
          <cell r="A389" t="str">
            <v>453473</v>
          </cell>
          <cell r="B389" t="str">
            <v>1251</v>
          </cell>
          <cell r="C389" t="str">
            <v>12</v>
          </cell>
          <cell r="D389" t="str">
            <v>75</v>
          </cell>
          <cell r="E389">
            <v>22</v>
          </cell>
          <cell r="G389">
            <v>4500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4442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4442</v>
          </cell>
          <cell r="R389">
            <v>4442</v>
          </cell>
          <cell r="S389">
            <v>0</v>
          </cell>
          <cell r="T389">
            <v>0</v>
          </cell>
          <cell r="U389">
            <v>-58</v>
          </cell>
          <cell r="V389">
            <v>0</v>
          </cell>
          <cell r="W389">
            <v>0</v>
          </cell>
        </row>
        <row r="390">
          <cell r="A390" t="str">
            <v>453473</v>
          </cell>
          <cell r="B390" t="str">
            <v>1251</v>
          </cell>
          <cell r="C390" t="str">
            <v>12</v>
          </cell>
          <cell r="D390" t="str">
            <v>75</v>
          </cell>
          <cell r="E390">
            <v>23</v>
          </cell>
          <cell r="G390">
            <v>67824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67162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67162</v>
          </cell>
          <cell r="R390">
            <v>67162</v>
          </cell>
          <cell r="S390">
            <v>0</v>
          </cell>
          <cell r="T390">
            <v>0</v>
          </cell>
          <cell r="U390">
            <v>-662</v>
          </cell>
          <cell r="V390">
            <v>0</v>
          </cell>
          <cell r="W390">
            <v>0</v>
          </cell>
        </row>
        <row r="391">
          <cell r="A391" t="str">
            <v>453473</v>
          </cell>
          <cell r="B391" t="str">
            <v>1251</v>
          </cell>
          <cell r="C391" t="str">
            <v>12</v>
          </cell>
          <cell r="D391" t="str">
            <v>75</v>
          </cell>
          <cell r="E391">
            <v>24</v>
          </cell>
          <cell r="G391">
            <v>21931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21603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21603</v>
          </cell>
          <cell r="R391">
            <v>21603</v>
          </cell>
          <cell r="S391">
            <v>0</v>
          </cell>
          <cell r="T391">
            <v>0</v>
          </cell>
          <cell r="U391">
            <v>-328</v>
          </cell>
          <cell r="V391">
            <v>0</v>
          </cell>
          <cell r="W391">
            <v>0</v>
          </cell>
        </row>
        <row r="392">
          <cell r="A392" t="str">
            <v>453473</v>
          </cell>
          <cell r="B392" t="str">
            <v>1251</v>
          </cell>
          <cell r="C392" t="str">
            <v>12</v>
          </cell>
          <cell r="D392" t="str">
            <v>75</v>
          </cell>
          <cell r="E392">
            <v>25</v>
          </cell>
          <cell r="G392">
            <v>83576</v>
          </cell>
          <cell r="H392">
            <v>2659</v>
          </cell>
          <cell r="I392">
            <v>0</v>
          </cell>
          <cell r="J392">
            <v>0</v>
          </cell>
          <cell r="K392">
            <v>0</v>
          </cell>
          <cell r="L392">
            <v>73962</v>
          </cell>
          <cell r="M392">
            <v>6955</v>
          </cell>
          <cell r="N392">
            <v>0</v>
          </cell>
          <cell r="O392">
            <v>0</v>
          </cell>
          <cell r="P392">
            <v>2659</v>
          </cell>
          <cell r="Q392">
            <v>69355</v>
          </cell>
          <cell r="R392">
            <v>72014</v>
          </cell>
          <cell r="S392">
            <v>0</v>
          </cell>
          <cell r="T392">
            <v>11562</v>
          </cell>
          <cell r="U392">
            <v>0</v>
          </cell>
          <cell r="V392">
            <v>0</v>
          </cell>
          <cell r="W392">
            <v>0</v>
          </cell>
        </row>
        <row r="393">
          <cell r="A393" t="str">
            <v>453473</v>
          </cell>
          <cell r="B393" t="str">
            <v>1251</v>
          </cell>
          <cell r="C393" t="str">
            <v>12</v>
          </cell>
          <cell r="D393" t="str">
            <v>75</v>
          </cell>
          <cell r="E393">
            <v>26</v>
          </cell>
          <cell r="G393">
            <v>173331</v>
          </cell>
          <cell r="H393">
            <v>2659</v>
          </cell>
          <cell r="I393">
            <v>0</v>
          </cell>
          <cell r="J393">
            <v>0</v>
          </cell>
          <cell r="K393">
            <v>0</v>
          </cell>
          <cell r="L393">
            <v>162727</v>
          </cell>
          <cell r="M393">
            <v>6955</v>
          </cell>
          <cell r="N393">
            <v>0</v>
          </cell>
          <cell r="O393">
            <v>0</v>
          </cell>
          <cell r="P393">
            <v>2659</v>
          </cell>
          <cell r="Q393">
            <v>158120</v>
          </cell>
          <cell r="R393">
            <v>160779</v>
          </cell>
          <cell r="S393">
            <v>0</v>
          </cell>
          <cell r="T393">
            <v>11562</v>
          </cell>
          <cell r="U393">
            <v>-990</v>
          </cell>
          <cell r="V393">
            <v>0</v>
          </cell>
          <cell r="W393">
            <v>0</v>
          </cell>
        </row>
        <row r="394">
          <cell r="A394" t="str">
            <v>453473</v>
          </cell>
          <cell r="B394" t="str">
            <v>1251</v>
          </cell>
          <cell r="C394" t="str">
            <v>12</v>
          </cell>
          <cell r="D394" t="str">
            <v>75</v>
          </cell>
          <cell r="E394">
            <v>27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 t="str">
            <v>453473</v>
          </cell>
          <cell r="B395" t="str">
            <v>1251</v>
          </cell>
          <cell r="C395" t="str">
            <v>12</v>
          </cell>
          <cell r="D395" t="str">
            <v>75</v>
          </cell>
          <cell r="E395">
            <v>28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 t="str">
            <v>453473</v>
          </cell>
          <cell r="B396" t="str">
            <v>1251</v>
          </cell>
          <cell r="C396" t="str">
            <v>12</v>
          </cell>
          <cell r="D396" t="str">
            <v>75</v>
          </cell>
          <cell r="E396">
            <v>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 t="str">
            <v>453473</v>
          </cell>
          <cell r="B397" t="str">
            <v>1251</v>
          </cell>
          <cell r="C397" t="str">
            <v>12</v>
          </cell>
          <cell r="D397" t="str">
            <v>75</v>
          </cell>
          <cell r="E397">
            <v>30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 t="str">
            <v>453473</v>
          </cell>
          <cell r="B398" t="str">
            <v>1251</v>
          </cell>
          <cell r="C398" t="str">
            <v>12</v>
          </cell>
          <cell r="D398" t="str">
            <v>75</v>
          </cell>
          <cell r="E398">
            <v>31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 t="str">
            <v>453473</v>
          </cell>
          <cell r="B399" t="str">
            <v>1251</v>
          </cell>
          <cell r="C399" t="str">
            <v>12</v>
          </cell>
          <cell r="D399" t="str">
            <v>75</v>
          </cell>
          <cell r="E399">
            <v>32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 t="str">
            <v>453473</v>
          </cell>
          <cell r="B400" t="str">
            <v>1251</v>
          </cell>
          <cell r="C400" t="str">
            <v>12</v>
          </cell>
          <cell r="D400" t="str">
            <v>75</v>
          </cell>
          <cell r="E400">
            <v>33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 t="str">
            <v>453473</v>
          </cell>
          <cell r="B401" t="str">
            <v>1251</v>
          </cell>
          <cell r="C401" t="str">
            <v>12</v>
          </cell>
          <cell r="D401" t="str">
            <v>75</v>
          </cell>
          <cell r="E401">
            <v>34</v>
          </cell>
          <cell r="G401">
            <v>187650</v>
          </cell>
          <cell r="H401">
            <v>9091</v>
          </cell>
          <cell r="I401">
            <v>-1</v>
          </cell>
          <cell r="J401">
            <v>0</v>
          </cell>
          <cell r="K401">
            <v>0</v>
          </cell>
          <cell r="L401">
            <v>168571</v>
          </cell>
          <cell r="M401">
            <v>8875</v>
          </cell>
          <cell r="N401">
            <v>0</v>
          </cell>
          <cell r="O401">
            <v>0</v>
          </cell>
          <cell r="P401">
            <v>9090</v>
          </cell>
          <cell r="Q401">
            <v>162988</v>
          </cell>
          <cell r="R401">
            <v>172078</v>
          </cell>
          <cell r="S401">
            <v>0</v>
          </cell>
          <cell r="T401">
            <v>14458</v>
          </cell>
          <cell r="U401">
            <v>-1114</v>
          </cell>
          <cell r="V401">
            <v>0</v>
          </cell>
          <cell r="W401">
            <v>0</v>
          </cell>
        </row>
        <row r="402">
          <cell r="A402" t="str">
            <v>453473</v>
          </cell>
          <cell r="B402" t="str">
            <v>1251</v>
          </cell>
          <cell r="C402" t="str">
            <v>12</v>
          </cell>
          <cell r="D402" t="str">
            <v>80</v>
          </cell>
          <cell r="E402">
            <v>1</v>
          </cell>
          <cell r="G402">
            <v>53207</v>
          </cell>
          <cell r="H402">
            <v>53270</v>
          </cell>
          <cell r="I402">
            <v>52222</v>
          </cell>
          <cell r="J402">
            <v>0</v>
          </cell>
          <cell r="K402">
            <v>11314</v>
          </cell>
          <cell r="L402">
            <v>10814</v>
          </cell>
          <cell r="M402">
            <v>11334</v>
          </cell>
          <cell r="N402">
            <v>0</v>
          </cell>
          <cell r="O402">
            <v>3740</v>
          </cell>
          <cell r="P402">
            <v>3740</v>
          </cell>
          <cell r="Q402">
            <v>3606</v>
          </cell>
          <cell r="R402">
            <v>0</v>
          </cell>
          <cell r="S402">
            <v>68261</v>
          </cell>
          <cell r="T402">
            <v>67824</v>
          </cell>
          <cell r="U402">
            <v>67162</v>
          </cell>
          <cell r="V402">
            <v>0</v>
          </cell>
          <cell r="W402">
            <v>0</v>
          </cell>
        </row>
        <row r="403">
          <cell r="A403" t="str">
            <v>453473</v>
          </cell>
          <cell r="B403" t="str">
            <v>1251</v>
          </cell>
          <cell r="C403" t="str">
            <v>12</v>
          </cell>
          <cell r="D403" t="str">
            <v>80</v>
          </cell>
          <cell r="E403">
            <v>5</v>
          </cell>
          <cell r="G403">
            <v>21079</v>
          </cell>
          <cell r="H403">
            <v>21079</v>
          </cell>
          <cell r="I403">
            <v>20679</v>
          </cell>
          <cell r="J403">
            <v>0</v>
          </cell>
          <cell r="K403">
            <v>852</v>
          </cell>
          <cell r="L403">
            <v>852</v>
          </cell>
          <cell r="M403">
            <v>924</v>
          </cell>
          <cell r="N403">
            <v>0</v>
          </cell>
          <cell r="O403">
            <v>67632</v>
          </cell>
          <cell r="P403">
            <v>73042</v>
          </cell>
          <cell r="Q403">
            <v>63307</v>
          </cell>
          <cell r="R403">
            <v>0</v>
          </cell>
          <cell r="S403">
            <v>9788</v>
          </cell>
          <cell r="T403">
            <v>10398</v>
          </cell>
          <cell r="U403">
            <v>8362</v>
          </cell>
          <cell r="V403">
            <v>0</v>
          </cell>
          <cell r="W403">
            <v>0</v>
          </cell>
        </row>
        <row r="404">
          <cell r="A404" t="str">
            <v>453473</v>
          </cell>
          <cell r="B404" t="str">
            <v>1251</v>
          </cell>
          <cell r="C404" t="str">
            <v>12</v>
          </cell>
          <cell r="D404" t="str">
            <v>80</v>
          </cell>
          <cell r="E404">
            <v>9</v>
          </cell>
          <cell r="G404">
            <v>136</v>
          </cell>
          <cell r="H404">
            <v>136</v>
          </cell>
          <cell r="I404">
            <v>345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 t="str">
            <v>453473</v>
          </cell>
          <cell r="B405" t="str">
            <v>1251</v>
          </cell>
          <cell r="C405" t="str">
            <v>12</v>
          </cell>
          <cell r="D405" t="str">
            <v>80</v>
          </cell>
          <cell r="E405">
            <v>13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 t="str">
            <v>453473</v>
          </cell>
          <cell r="B406" t="str">
            <v>1251</v>
          </cell>
          <cell r="C406" t="str">
            <v>12</v>
          </cell>
          <cell r="D406" t="str">
            <v>80</v>
          </cell>
          <cell r="E406">
            <v>17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 t="str">
            <v>453473</v>
          </cell>
          <cell r="B407" t="str">
            <v>1251</v>
          </cell>
          <cell r="C407" t="str">
            <v>12</v>
          </cell>
          <cell r="D407" t="str">
            <v>80</v>
          </cell>
          <cell r="E407">
            <v>21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 t="str">
            <v>453473</v>
          </cell>
          <cell r="B408" t="str">
            <v>1251</v>
          </cell>
          <cell r="C408" t="str">
            <v>12</v>
          </cell>
          <cell r="D408" t="str">
            <v>80</v>
          </cell>
          <cell r="E408">
            <v>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 t="str">
            <v>453473</v>
          </cell>
          <cell r="B409" t="str">
            <v>1251</v>
          </cell>
          <cell r="C409" t="str">
            <v>12</v>
          </cell>
          <cell r="D409" t="str">
            <v>80</v>
          </cell>
          <cell r="E409">
            <v>29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A410" t="str">
            <v>453473</v>
          </cell>
          <cell r="B410" t="str">
            <v>1251</v>
          </cell>
          <cell r="C410" t="str">
            <v>12</v>
          </cell>
          <cell r="D410" t="str">
            <v>80</v>
          </cell>
          <cell r="E410">
            <v>33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4000</v>
          </cell>
          <cell r="L410">
            <v>4500</v>
          </cell>
          <cell r="M410">
            <v>4442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4000</v>
          </cell>
          <cell r="T410">
            <v>4500</v>
          </cell>
          <cell r="U410">
            <v>4442</v>
          </cell>
          <cell r="V410">
            <v>0</v>
          </cell>
          <cell r="W410">
            <v>0</v>
          </cell>
        </row>
        <row r="411">
          <cell r="A411" t="str">
            <v>453473</v>
          </cell>
          <cell r="B411" t="str">
            <v>1251</v>
          </cell>
          <cell r="C411" t="str">
            <v>12</v>
          </cell>
          <cell r="D411" t="str">
            <v>80</v>
          </cell>
          <cell r="E411">
            <v>37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171748</v>
          </cell>
          <cell r="L411">
            <v>177831</v>
          </cell>
          <cell r="M411">
            <v>165221</v>
          </cell>
          <cell r="N411">
            <v>0</v>
          </cell>
          <cell r="O411">
            <v>1080</v>
          </cell>
          <cell r="P411">
            <v>1080</v>
          </cell>
          <cell r="Q411">
            <v>0</v>
          </cell>
          <cell r="R411">
            <v>0</v>
          </cell>
          <cell r="S411">
            <v>1270</v>
          </cell>
          <cell r="T411">
            <v>7547</v>
          </cell>
          <cell r="U411">
            <v>5888</v>
          </cell>
          <cell r="V411">
            <v>0</v>
          </cell>
          <cell r="W411">
            <v>0</v>
          </cell>
        </row>
        <row r="412">
          <cell r="A412" t="str">
            <v>453473</v>
          </cell>
          <cell r="B412" t="str">
            <v>1251</v>
          </cell>
          <cell r="C412" t="str">
            <v>12</v>
          </cell>
          <cell r="D412" t="str">
            <v>80</v>
          </cell>
          <cell r="E412">
            <v>41</v>
          </cell>
          <cell r="G412">
            <v>254</v>
          </cell>
          <cell r="H412">
            <v>1192</v>
          </cell>
          <cell r="I412">
            <v>969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 t="str">
            <v>453473</v>
          </cell>
          <cell r="B413" t="str">
            <v>1251</v>
          </cell>
          <cell r="C413" t="str">
            <v>12</v>
          </cell>
          <cell r="D413" t="str">
            <v>80</v>
          </cell>
          <cell r="E413">
            <v>45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 t="str">
            <v>453473</v>
          </cell>
          <cell r="B414" t="str">
            <v>1251</v>
          </cell>
          <cell r="C414" t="str">
            <v>12</v>
          </cell>
          <cell r="D414" t="str">
            <v>80</v>
          </cell>
          <cell r="E414">
            <v>49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 t="str">
            <v>453473</v>
          </cell>
          <cell r="B415" t="str">
            <v>1251</v>
          </cell>
          <cell r="C415" t="str">
            <v>12</v>
          </cell>
          <cell r="D415" t="str">
            <v>80</v>
          </cell>
          <cell r="E415">
            <v>53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 t="str">
            <v>453473</v>
          </cell>
          <cell r="B416" t="str">
            <v>1251</v>
          </cell>
          <cell r="C416" t="str">
            <v>12</v>
          </cell>
          <cell r="D416" t="str">
            <v>80</v>
          </cell>
          <cell r="E416">
            <v>57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 t="str">
            <v>453473</v>
          </cell>
          <cell r="B417" t="str">
            <v>1251</v>
          </cell>
          <cell r="C417" t="str">
            <v>12</v>
          </cell>
          <cell r="D417" t="str">
            <v>80</v>
          </cell>
          <cell r="E417">
            <v>61</v>
          </cell>
          <cell r="G417">
            <v>2604</v>
          </cell>
          <cell r="H417">
            <v>9819</v>
          </cell>
          <cell r="I417">
            <v>6857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str">
            <v>453473</v>
          </cell>
          <cell r="B418" t="str">
            <v>1251</v>
          </cell>
          <cell r="C418" t="str">
            <v>12</v>
          </cell>
          <cell r="D418" t="str">
            <v>80</v>
          </cell>
          <cell r="E418">
            <v>65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174352</v>
          </cell>
          <cell r="P418">
            <v>187650</v>
          </cell>
          <cell r="Q418">
            <v>172078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 t="str">
            <v>453473</v>
          </cell>
          <cell r="B419" t="str">
            <v>1251</v>
          </cell>
          <cell r="C419" t="str">
            <v>12</v>
          </cell>
          <cell r="D419" t="str">
            <v>80</v>
          </cell>
          <cell r="E419">
            <v>69</v>
          </cell>
          <cell r="G419">
            <v>23873</v>
          </cell>
          <cell r="H419">
            <v>25333</v>
          </cell>
          <cell r="I419">
            <v>25332</v>
          </cell>
          <cell r="J419">
            <v>0</v>
          </cell>
          <cell r="K419">
            <v>3364</v>
          </cell>
          <cell r="L419">
            <v>3884</v>
          </cell>
          <cell r="M419">
            <v>3893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 t="str">
            <v>453473</v>
          </cell>
          <cell r="B420" t="str">
            <v>1251</v>
          </cell>
          <cell r="C420" t="str">
            <v>12</v>
          </cell>
          <cell r="D420" t="str">
            <v>80</v>
          </cell>
          <cell r="E420">
            <v>73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 t="str">
            <v>453473</v>
          </cell>
          <cell r="B421" t="str">
            <v>1251</v>
          </cell>
          <cell r="C421" t="str">
            <v>12</v>
          </cell>
          <cell r="D421" t="str">
            <v>80</v>
          </cell>
          <cell r="E421">
            <v>77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 t="str">
            <v>453473</v>
          </cell>
          <cell r="B422" t="str">
            <v>1251</v>
          </cell>
          <cell r="C422" t="str">
            <v>12</v>
          </cell>
          <cell r="D422" t="str">
            <v>80</v>
          </cell>
          <cell r="E422">
            <v>81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 t="str">
            <v>453473</v>
          </cell>
          <cell r="B423" t="str">
            <v>1251</v>
          </cell>
          <cell r="C423" t="str">
            <v>12</v>
          </cell>
          <cell r="D423" t="str">
            <v>80</v>
          </cell>
          <cell r="E423">
            <v>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 t="str">
            <v>453473</v>
          </cell>
          <cell r="B424" t="str">
            <v>1251</v>
          </cell>
          <cell r="C424" t="str">
            <v>12</v>
          </cell>
          <cell r="D424" t="str">
            <v>80</v>
          </cell>
          <cell r="E424">
            <v>89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563</v>
          </cell>
          <cell r="Q424">
            <v>563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 t="str">
            <v>453473</v>
          </cell>
          <cell r="B425" t="str">
            <v>1251</v>
          </cell>
          <cell r="C425" t="str">
            <v>12</v>
          </cell>
          <cell r="D425" t="str">
            <v>80</v>
          </cell>
          <cell r="E425">
            <v>93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453473</v>
          </cell>
          <cell r="B426" t="str">
            <v>1251</v>
          </cell>
          <cell r="C426" t="str">
            <v>12</v>
          </cell>
          <cell r="D426" t="str">
            <v>80</v>
          </cell>
          <cell r="E426">
            <v>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563</v>
          </cell>
          <cell r="M426">
            <v>563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 t="str">
            <v>453473</v>
          </cell>
          <cell r="B427" t="str">
            <v>1251</v>
          </cell>
          <cell r="C427" t="str">
            <v>12</v>
          </cell>
          <cell r="D427" t="str">
            <v>80</v>
          </cell>
          <cell r="E427">
            <v>101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 t="str">
            <v>453473</v>
          </cell>
          <cell r="B428" t="str">
            <v>1251</v>
          </cell>
          <cell r="C428" t="str">
            <v>12</v>
          </cell>
          <cell r="D428" t="str">
            <v>80</v>
          </cell>
          <cell r="E428">
            <v>105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453473</v>
          </cell>
          <cell r="B429" t="str">
            <v>1251</v>
          </cell>
          <cell r="C429" t="str">
            <v>12</v>
          </cell>
          <cell r="D429" t="str">
            <v>80</v>
          </cell>
          <cell r="E429">
            <v>109</v>
          </cell>
          <cell r="G429">
            <v>0</v>
          </cell>
          <cell r="H429">
            <v>208</v>
          </cell>
          <cell r="I429">
            <v>208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 t="str">
            <v>453473</v>
          </cell>
          <cell r="B430" t="str">
            <v>1251</v>
          </cell>
          <cell r="C430" t="str">
            <v>12</v>
          </cell>
          <cell r="D430" t="str">
            <v>80</v>
          </cell>
          <cell r="E430">
            <v>113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208</v>
          </cell>
          <cell r="Q430">
            <v>208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453473</v>
          </cell>
          <cell r="B431" t="str">
            <v>1251</v>
          </cell>
          <cell r="C431" t="str">
            <v>12</v>
          </cell>
          <cell r="D431" t="str">
            <v>80</v>
          </cell>
          <cell r="E431">
            <v>117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 t="str">
            <v>453473</v>
          </cell>
          <cell r="B432" t="str">
            <v>1251</v>
          </cell>
          <cell r="C432" t="str">
            <v>12</v>
          </cell>
          <cell r="D432" t="str">
            <v>80</v>
          </cell>
          <cell r="E432">
            <v>121</v>
          </cell>
          <cell r="G432">
            <v>27237</v>
          </cell>
          <cell r="H432">
            <v>29988</v>
          </cell>
          <cell r="I432">
            <v>29996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147115</v>
          </cell>
          <cell r="P432">
            <v>157273</v>
          </cell>
          <cell r="Q432">
            <v>142031</v>
          </cell>
          <cell r="R432">
            <v>0</v>
          </cell>
          <cell r="S432">
            <v>0</v>
          </cell>
          <cell r="T432">
            <v>389</v>
          </cell>
          <cell r="U432">
            <v>51</v>
          </cell>
          <cell r="V432">
            <v>0</v>
          </cell>
          <cell r="W432">
            <v>0</v>
          </cell>
        </row>
        <row r="433">
          <cell r="A433" t="str">
            <v>453473</v>
          </cell>
          <cell r="B433" t="str">
            <v>1251</v>
          </cell>
          <cell r="C433" t="str">
            <v>12</v>
          </cell>
          <cell r="D433" t="str">
            <v>80</v>
          </cell>
          <cell r="E433">
            <v>125</v>
          </cell>
          <cell r="G433">
            <v>0</v>
          </cell>
          <cell r="H433">
            <v>389</v>
          </cell>
          <cell r="I433">
            <v>389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 t="str">
            <v>453473</v>
          </cell>
          <cell r="B434" t="str">
            <v>1251</v>
          </cell>
          <cell r="C434" t="str">
            <v>12</v>
          </cell>
          <cell r="D434" t="str">
            <v>80</v>
          </cell>
          <cell r="E434">
            <v>129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str">
            <v>453473</v>
          </cell>
          <cell r="B435" t="str">
            <v>1251</v>
          </cell>
          <cell r="C435" t="str">
            <v>12</v>
          </cell>
          <cell r="D435" t="str">
            <v>80</v>
          </cell>
          <cell r="E435">
            <v>133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-304</v>
          </cell>
          <cell r="R435">
            <v>0</v>
          </cell>
          <cell r="S435">
            <v>0</v>
          </cell>
          <cell r="T435">
            <v>0</v>
          </cell>
          <cell r="U435">
            <v>-304</v>
          </cell>
          <cell r="V435">
            <v>0</v>
          </cell>
          <cell r="W435">
            <v>0</v>
          </cell>
        </row>
        <row r="436">
          <cell r="A436" t="str">
            <v>453473</v>
          </cell>
          <cell r="B436" t="str">
            <v>1251</v>
          </cell>
          <cell r="C436" t="str">
            <v>12</v>
          </cell>
          <cell r="D436" t="str">
            <v>80</v>
          </cell>
          <cell r="E436">
            <v>137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453473</v>
          </cell>
          <cell r="B437" t="str">
            <v>1251</v>
          </cell>
          <cell r="C437" t="str">
            <v>12</v>
          </cell>
          <cell r="D437" t="str">
            <v>80</v>
          </cell>
          <cell r="E437">
            <v>141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 t="str">
            <v>453473</v>
          </cell>
          <cell r="B438" t="str">
            <v>1251</v>
          </cell>
          <cell r="C438" t="str">
            <v>12</v>
          </cell>
          <cell r="D438" t="str">
            <v>80</v>
          </cell>
          <cell r="E438">
            <v>145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389</v>
          </cell>
          <cell r="U438">
            <v>693</v>
          </cell>
          <cell r="V438">
            <v>0</v>
          </cell>
          <cell r="W438">
            <v>0</v>
          </cell>
        </row>
        <row r="439">
          <cell r="A439" t="str">
            <v>453473</v>
          </cell>
          <cell r="B439" t="str">
            <v>1251</v>
          </cell>
          <cell r="C439" t="str">
            <v>12</v>
          </cell>
          <cell r="D439" t="str">
            <v>80</v>
          </cell>
          <cell r="E439">
            <v>149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453473</v>
          </cell>
          <cell r="B440" t="str">
            <v>1251</v>
          </cell>
          <cell r="C440" t="str">
            <v>12</v>
          </cell>
          <cell r="D440" t="str">
            <v>80</v>
          </cell>
          <cell r="E440">
            <v>153</v>
          </cell>
          <cell r="G440">
            <v>0</v>
          </cell>
          <cell r="H440">
            <v>0</v>
          </cell>
          <cell r="I440">
            <v>253</v>
          </cell>
          <cell r="J440">
            <v>0</v>
          </cell>
          <cell r="K440">
            <v>0</v>
          </cell>
          <cell r="L440">
            <v>0</v>
          </cell>
          <cell r="M440">
            <v>36</v>
          </cell>
          <cell r="N440">
            <v>0</v>
          </cell>
          <cell r="O440">
            <v>0</v>
          </cell>
          <cell r="P440">
            <v>0</v>
          </cell>
          <cell r="Q440">
            <v>289</v>
          </cell>
          <cell r="R440">
            <v>0</v>
          </cell>
          <cell r="S440">
            <v>33</v>
          </cell>
          <cell r="T440">
            <v>33</v>
          </cell>
          <cell r="U440">
            <v>33</v>
          </cell>
          <cell r="V440">
            <v>0</v>
          </cell>
          <cell r="W440">
            <v>0</v>
          </cell>
        </row>
        <row r="441">
          <cell r="A441" t="str">
            <v>453473</v>
          </cell>
          <cell r="B441" t="str">
            <v>1251</v>
          </cell>
          <cell r="C441" t="str">
            <v>12</v>
          </cell>
          <cell r="D441" t="str">
            <v>80</v>
          </cell>
          <cell r="E441">
            <v>157</v>
          </cell>
          <cell r="G441">
            <v>0</v>
          </cell>
          <cell r="H441">
            <v>0</v>
          </cell>
          <cell r="I441">
            <v>33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 t="str">
            <v>453374</v>
          </cell>
          <cell r="B442" t="str">
            <v>1251</v>
          </cell>
          <cell r="C442" t="str">
            <v>12</v>
          </cell>
          <cell r="D442" t="str">
            <v>01</v>
          </cell>
          <cell r="E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679</v>
          </cell>
          <cell r="N442">
            <v>417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679</v>
          </cell>
          <cell r="T442">
            <v>417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453374</v>
          </cell>
          <cell r="B443" t="str">
            <v>1251</v>
          </cell>
          <cell r="C443" t="str">
            <v>12</v>
          </cell>
          <cell r="D443" t="str">
            <v>01</v>
          </cell>
          <cell r="E443">
            <v>8</v>
          </cell>
          <cell r="G443">
            <v>171083</v>
          </cell>
          <cell r="H443">
            <v>167115</v>
          </cell>
          <cell r="I443">
            <v>58749</v>
          </cell>
          <cell r="J443">
            <v>38448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39283</v>
          </cell>
          <cell r="P443">
            <v>48518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 t="str">
            <v>453374</v>
          </cell>
          <cell r="B444" t="str">
            <v>1251</v>
          </cell>
          <cell r="C444" t="str">
            <v>12</v>
          </cell>
          <cell r="D444" t="str">
            <v>01</v>
          </cell>
          <cell r="E444">
            <v>15</v>
          </cell>
          <cell r="G444">
            <v>0</v>
          </cell>
          <cell r="H444">
            <v>0</v>
          </cell>
          <cell r="I444">
            <v>269115</v>
          </cell>
          <cell r="J444">
            <v>254081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str">
            <v>453374</v>
          </cell>
          <cell r="B445" t="str">
            <v>1251</v>
          </cell>
          <cell r="C445" t="str">
            <v>12</v>
          </cell>
          <cell r="D445" t="str">
            <v>01</v>
          </cell>
          <cell r="E445">
            <v>22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 t="str">
            <v>453374</v>
          </cell>
          <cell r="B446" t="str">
            <v>1251</v>
          </cell>
          <cell r="C446" t="str">
            <v>12</v>
          </cell>
          <cell r="D446" t="str">
            <v>01</v>
          </cell>
          <cell r="E446">
            <v>29</v>
          </cell>
          <cell r="G446">
            <v>0</v>
          </cell>
          <cell r="H446">
            <v>0</v>
          </cell>
          <cell r="I446">
            <v>269794</v>
          </cell>
          <cell r="J446">
            <v>254498</v>
          </cell>
          <cell r="K446">
            <v>1050</v>
          </cell>
          <cell r="L446">
            <v>1783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 t="str">
            <v>453374</v>
          </cell>
          <cell r="B447" t="str">
            <v>1251</v>
          </cell>
          <cell r="C447" t="str">
            <v>12</v>
          </cell>
          <cell r="D447" t="str">
            <v>01</v>
          </cell>
          <cell r="E447">
            <v>36</v>
          </cell>
          <cell r="G447">
            <v>0</v>
          </cell>
          <cell r="H447">
            <v>0</v>
          </cell>
          <cell r="I447">
            <v>1050</v>
          </cell>
          <cell r="J447">
            <v>1783</v>
          </cell>
          <cell r="K447">
            <v>93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 t="str">
            <v>453374</v>
          </cell>
          <cell r="B448" t="str">
            <v>1251</v>
          </cell>
          <cell r="C448" t="str">
            <v>12</v>
          </cell>
          <cell r="D448" t="str">
            <v>01</v>
          </cell>
          <cell r="E448">
            <v>43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93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 t="str">
            <v>453374</v>
          </cell>
          <cell r="B449" t="str">
            <v>1251</v>
          </cell>
          <cell r="C449" t="str">
            <v>12</v>
          </cell>
          <cell r="D449" t="str">
            <v>01</v>
          </cell>
          <cell r="E449">
            <v>50</v>
          </cell>
          <cell r="G449">
            <v>0</v>
          </cell>
          <cell r="H449">
            <v>0</v>
          </cell>
          <cell r="I449">
            <v>18</v>
          </cell>
          <cell r="J449">
            <v>48</v>
          </cell>
          <cell r="K449">
            <v>0</v>
          </cell>
          <cell r="L449">
            <v>22212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18</v>
          </cell>
          <cell r="R449">
            <v>22260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 t="str">
            <v>453374</v>
          </cell>
          <cell r="B450" t="str">
            <v>1251</v>
          </cell>
          <cell r="C450" t="str">
            <v>12</v>
          </cell>
          <cell r="D450" t="str">
            <v>01</v>
          </cell>
          <cell r="E450">
            <v>57</v>
          </cell>
          <cell r="G450">
            <v>719</v>
          </cell>
          <cell r="H450">
            <v>430</v>
          </cell>
          <cell r="I450">
            <v>6079</v>
          </cell>
          <cell r="J450">
            <v>0</v>
          </cell>
          <cell r="K450">
            <v>0</v>
          </cell>
          <cell r="L450">
            <v>0</v>
          </cell>
          <cell r="M450">
            <v>6798</v>
          </cell>
          <cell r="N450">
            <v>430</v>
          </cell>
          <cell r="O450">
            <v>7959</v>
          </cell>
          <cell r="P450">
            <v>24473</v>
          </cell>
          <cell r="Q450">
            <v>277753</v>
          </cell>
          <cell r="R450">
            <v>278971</v>
          </cell>
          <cell r="S450">
            <v>52438</v>
          </cell>
          <cell r="T450">
            <v>52438</v>
          </cell>
          <cell r="U450">
            <v>0</v>
          </cell>
          <cell r="V450">
            <v>0</v>
          </cell>
          <cell r="W450">
            <v>0</v>
          </cell>
        </row>
        <row r="451">
          <cell r="A451" t="str">
            <v>453374</v>
          </cell>
          <cell r="B451" t="str">
            <v>1251</v>
          </cell>
          <cell r="C451" t="str">
            <v>12</v>
          </cell>
          <cell r="D451" t="str">
            <v>01</v>
          </cell>
          <cell r="E451">
            <v>64</v>
          </cell>
          <cell r="G451">
            <v>215255</v>
          </cell>
          <cell r="H451">
            <v>198959</v>
          </cell>
          <cell r="I451">
            <v>0</v>
          </cell>
          <cell r="J451">
            <v>0</v>
          </cell>
          <cell r="K451">
            <v>267693</v>
          </cell>
          <cell r="L451">
            <v>251397</v>
          </cell>
          <cell r="M451">
            <v>6816</v>
          </cell>
          <cell r="N451">
            <v>22690</v>
          </cell>
          <cell r="O451">
            <v>6816</v>
          </cell>
          <cell r="P451">
            <v>22690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453374</v>
          </cell>
          <cell r="B452" t="str">
            <v>1251</v>
          </cell>
          <cell r="C452" t="str">
            <v>12</v>
          </cell>
          <cell r="D452" t="str">
            <v>01</v>
          </cell>
          <cell r="E452">
            <v>71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6816</v>
          </cell>
          <cell r="N452">
            <v>22690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 t="str">
            <v>453374</v>
          </cell>
          <cell r="B453" t="str">
            <v>1251</v>
          </cell>
          <cell r="C453" t="str">
            <v>12</v>
          </cell>
          <cell r="D453" t="str">
            <v>01</v>
          </cell>
          <cell r="E453">
            <v>78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6816</v>
          </cell>
          <cell r="P453">
            <v>22690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 t="str">
            <v>453374</v>
          </cell>
          <cell r="B454" t="str">
            <v>1251</v>
          </cell>
          <cell r="C454" t="str">
            <v>12</v>
          </cell>
          <cell r="D454" t="str">
            <v>01</v>
          </cell>
          <cell r="E454">
            <v>85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453374</v>
          </cell>
          <cell r="B455" t="str">
            <v>1251</v>
          </cell>
          <cell r="C455" t="str">
            <v>12</v>
          </cell>
          <cell r="D455" t="str">
            <v>01</v>
          </cell>
          <cell r="E455">
            <v>92</v>
          </cell>
          <cell r="G455">
            <v>3060</v>
          </cell>
          <cell r="H455">
            <v>3194</v>
          </cell>
          <cell r="I455">
            <v>267</v>
          </cell>
          <cell r="J455">
            <v>3194</v>
          </cell>
          <cell r="K455">
            <v>2793</v>
          </cell>
          <cell r="L455">
            <v>0</v>
          </cell>
          <cell r="M455">
            <v>184</v>
          </cell>
          <cell r="N455">
            <v>1690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 t="str">
            <v>453374</v>
          </cell>
          <cell r="B456" t="str">
            <v>1251</v>
          </cell>
          <cell r="C456" t="str">
            <v>12</v>
          </cell>
          <cell r="D456" t="str">
            <v>01</v>
          </cell>
          <cell r="E456">
            <v>99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 t="str">
            <v>453374</v>
          </cell>
          <cell r="B457" t="str">
            <v>1251</v>
          </cell>
          <cell r="C457" t="str">
            <v>12</v>
          </cell>
          <cell r="D457" t="str">
            <v>01</v>
          </cell>
          <cell r="E457">
            <v>106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184</v>
          </cell>
          <cell r="P457">
            <v>1690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 t="str">
            <v>453374</v>
          </cell>
          <cell r="B458" t="str">
            <v>1251</v>
          </cell>
          <cell r="C458" t="str">
            <v>12</v>
          </cell>
          <cell r="D458" t="str">
            <v>01</v>
          </cell>
          <cell r="E458">
            <v>113</v>
          </cell>
          <cell r="G458">
            <v>3244</v>
          </cell>
          <cell r="H458">
            <v>4884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 t="str">
            <v>453374</v>
          </cell>
          <cell r="B459" t="str">
            <v>1251</v>
          </cell>
          <cell r="C459" t="str">
            <v>12</v>
          </cell>
          <cell r="D459" t="str">
            <v>01</v>
          </cell>
          <cell r="E459">
            <v>120</v>
          </cell>
          <cell r="G459">
            <v>0</v>
          </cell>
          <cell r="H459">
            <v>0</v>
          </cell>
          <cell r="I459">
            <v>3244</v>
          </cell>
          <cell r="J459">
            <v>4884</v>
          </cell>
          <cell r="K459">
            <v>277753</v>
          </cell>
          <cell r="L459">
            <v>278971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 t="str">
            <v>453374</v>
          </cell>
          <cell r="B460" t="str">
            <v>1251</v>
          </cell>
          <cell r="C460" t="str">
            <v>12</v>
          </cell>
          <cell r="D460" t="str">
            <v>02</v>
          </cell>
          <cell r="E460">
            <v>1</v>
          </cell>
          <cell r="G460">
            <v>216189</v>
          </cell>
          <cell r="H460">
            <v>215499</v>
          </cell>
          <cell r="I460">
            <v>214669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6433</v>
          </cell>
          <cell r="Q460">
            <v>6346</v>
          </cell>
          <cell r="R460">
            <v>6346</v>
          </cell>
          <cell r="S460">
            <v>2440</v>
          </cell>
          <cell r="T460">
            <v>3016</v>
          </cell>
          <cell r="U460">
            <v>3017</v>
          </cell>
          <cell r="V460">
            <v>0</v>
          </cell>
          <cell r="W460">
            <v>0</v>
          </cell>
        </row>
        <row r="461">
          <cell r="A461" t="str">
            <v>453374</v>
          </cell>
          <cell r="B461" t="str">
            <v>1251</v>
          </cell>
          <cell r="C461" t="str">
            <v>12</v>
          </cell>
          <cell r="D461" t="str">
            <v>02</v>
          </cell>
          <cell r="E461">
            <v>6</v>
          </cell>
          <cell r="G461">
            <v>0</v>
          </cell>
          <cell r="H461">
            <v>0</v>
          </cell>
          <cell r="I461">
            <v>0</v>
          </cell>
          <cell r="J461">
            <v>225062</v>
          </cell>
          <cell r="K461">
            <v>224861</v>
          </cell>
          <cell r="L461">
            <v>224032</v>
          </cell>
          <cell r="M461">
            <v>9856</v>
          </cell>
          <cell r="N461">
            <v>5755</v>
          </cell>
          <cell r="O461">
            <v>5754</v>
          </cell>
          <cell r="P461">
            <v>234918</v>
          </cell>
          <cell r="Q461">
            <v>230616</v>
          </cell>
          <cell r="R461">
            <v>229786</v>
          </cell>
          <cell r="S461">
            <v>0</v>
          </cell>
          <cell r="T461">
            <v>237</v>
          </cell>
          <cell r="U461">
            <v>236</v>
          </cell>
          <cell r="V461">
            <v>0</v>
          </cell>
          <cell r="W461">
            <v>0</v>
          </cell>
        </row>
        <row r="462">
          <cell r="A462" t="str">
            <v>453374</v>
          </cell>
          <cell r="B462" t="str">
            <v>1251</v>
          </cell>
          <cell r="C462" t="str">
            <v>12</v>
          </cell>
          <cell r="D462" t="str">
            <v>02</v>
          </cell>
          <cell r="E462">
            <v>11</v>
          </cell>
          <cell r="G462">
            <v>0</v>
          </cell>
          <cell r="H462">
            <v>0</v>
          </cell>
          <cell r="I462">
            <v>0</v>
          </cell>
          <cell r="J462">
            <v>17134</v>
          </cell>
          <cell r="K462">
            <v>19044</v>
          </cell>
          <cell r="L462">
            <v>18838</v>
          </cell>
          <cell r="M462">
            <v>7400</v>
          </cell>
          <cell r="N462">
            <v>8876</v>
          </cell>
          <cell r="O462">
            <v>8876</v>
          </cell>
          <cell r="P462">
            <v>24534</v>
          </cell>
          <cell r="Q462">
            <v>28157</v>
          </cell>
          <cell r="R462">
            <v>27950</v>
          </cell>
          <cell r="S462">
            <v>230</v>
          </cell>
          <cell r="T462">
            <v>415</v>
          </cell>
          <cell r="U462">
            <v>415</v>
          </cell>
          <cell r="V462">
            <v>0</v>
          </cell>
          <cell r="W462">
            <v>0</v>
          </cell>
        </row>
        <row r="463">
          <cell r="A463" t="str">
            <v>453374</v>
          </cell>
          <cell r="B463" t="str">
            <v>1251</v>
          </cell>
          <cell r="C463" t="str">
            <v>12</v>
          </cell>
          <cell r="D463" t="str">
            <v>02</v>
          </cell>
          <cell r="E463">
            <v>16</v>
          </cell>
          <cell r="G463">
            <v>24764</v>
          </cell>
          <cell r="H463">
            <v>28572</v>
          </cell>
          <cell r="I463">
            <v>28365</v>
          </cell>
          <cell r="J463">
            <v>956</v>
          </cell>
          <cell r="K463">
            <v>0</v>
          </cell>
          <cell r="L463">
            <v>0</v>
          </cell>
          <cell r="M463">
            <v>0</v>
          </cell>
          <cell r="N463">
            <v>896</v>
          </cell>
          <cell r="O463">
            <v>896</v>
          </cell>
          <cell r="P463">
            <v>3757</v>
          </cell>
          <cell r="Q463">
            <v>5406</v>
          </cell>
          <cell r="R463">
            <v>5406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str">
            <v>453374</v>
          </cell>
          <cell r="B464" t="str">
            <v>1251</v>
          </cell>
          <cell r="C464" t="str">
            <v>12</v>
          </cell>
          <cell r="D464" t="str">
            <v>02</v>
          </cell>
          <cell r="E464">
            <v>21</v>
          </cell>
          <cell r="G464">
            <v>936</v>
          </cell>
          <cell r="H464">
            <v>916</v>
          </cell>
          <cell r="I464">
            <v>865</v>
          </cell>
          <cell r="J464">
            <v>2834</v>
          </cell>
          <cell r="K464">
            <v>4030</v>
          </cell>
          <cell r="L464">
            <v>4842</v>
          </cell>
          <cell r="M464">
            <v>7527</v>
          </cell>
          <cell r="N464">
            <v>11248</v>
          </cell>
          <cell r="O464">
            <v>12009</v>
          </cell>
          <cell r="P464">
            <v>0</v>
          </cell>
          <cell r="Q464">
            <v>72</v>
          </cell>
          <cell r="R464">
            <v>72</v>
          </cell>
          <cell r="S464">
            <v>7527</v>
          </cell>
          <cell r="T464">
            <v>11320</v>
          </cell>
          <cell r="U464">
            <v>12081</v>
          </cell>
          <cell r="V464">
            <v>0</v>
          </cell>
          <cell r="W464">
            <v>0</v>
          </cell>
        </row>
        <row r="465">
          <cell r="A465" t="str">
            <v>453374</v>
          </cell>
          <cell r="B465" t="str">
            <v>1251</v>
          </cell>
          <cell r="C465" t="str">
            <v>12</v>
          </cell>
          <cell r="D465" t="str">
            <v>02</v>
          </cell>
          <cell r="E465">
            <v>26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2393</v>
          </cell>
          <cell r="N465">
            <v>2038</v>
          </cell>
          <cell r="O465">
            <v>2037</v>
          </cell>
          <cell r="P465">
            <v>3660</v>
          </cell>
          <cell r="Q465">
            <v>3601</v>
          </cell>
          <cell r="R465">
            <v>3599</v>
          </cell>
          <cell r="S465">
            <v>256</v>
          </cell>
          <cell r="T465">
            <v>252</v>
          </cell>
          <cell r="U465">
            <v>252</v>
          </cell>
          <cell r="V465">
            <v>0</v>
          </cell>
          <cell r="W465">
            <v>0</v>
          </cell>
        </row>
        <row r="466">
          <cell r="A466" t="str">
            <v>453374</v>
          </cell>
          <cell r="B466" t="str">
            <v>1251</v>
          </cell>
          <cell r="C466" t="str">
            <v>12</v>
          </cell>
          <cell r="D466" t="str">
            <v>02</v>
          </cell>
          <cell r="E466">
            <v>31</v>
          </cell>
          <cell r="G466">
            <v>6309</v>
          </cell>
          <cell r="H466">
            <v>5891</v>
          </cell>
          <cell r="I466">
            <v>5888</v>
          </cell>
          <cell r="J466">
            <v>0</v>
          </cell>
          <cell r="K466">
            <v>54</v>
          </cell>
          <cell r="L466">
            <v>54</v>
          </cell>
          <cell r="M466">
            <v>6309</v>
          </cell>
          <cell r="N466">
            <v>5945</v>
          </cell>
          <cell r="O466">
            <v>5942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 t="str">
            <v>453374</v>
          </cell>
          <cell r="B467" t="str">
            <v>1251</v>
          </cell>
          <cell r="C467" t="str">
            <v>12</v>
          </cell>
          <cell r="D467" t="str">
            <v>02</v>
          </cell>
          <cell r="E467">
            <v>36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38370</v>
          </cell>
          <cell r="T467">
            <v>45296</v>
          </cell>
          <cell r="U467">
            <v>45847</v>
          </cell>
          <cell r="V467">
            <v>0</v>
          </cell>
          <cell r="W467">
            <v>0</v>
          </cell>
        </row>
        <row r="468">
          <cell r="A468" t="str">
            <v>453374</v>
          </cell>
          <cell r="B468" t="str">
            <v>1251</v>
          </cell>
          <cell r="C468" t="str">
            <v>12</v>
          </cell>
          <cell r="D468" t="str">
            <v>02</v>
          </cell>
          <cell r="E468">
            <v>41</v>
          </cell>
          <cell r="G468">
            <v>230</v>
          </cell>
          <cell r="H468">
            <v>541</v>
          </cell>
          <cell r="I468">
            <v>541</v>
          </cell>
          <cell r="J468">
            <v>39556</v>
          </cell>
          <cell r="K468">
            <v>45837</v>
          </cell>
          <cell r="L468">
            <v>46388</v>
          </cell>
          <cell r="M468">
            <v>1754</v>
          </cell>
          <cell r="N468">
            <v>10761</v>
          </cell>
          <cell r="O468">
            <v>10607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 t="str">
            <v>453374</v>
          </cell>
          <cell r="B469" t="str">
            <v>1251</v>
          </cell>
          <cell r="C469" t="str">
            <v>12</v>
          </cell>
          <cell r="D469" t="str">
            <v>02</v>
          </cell>
          <cell r="E469">
            <v>46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1754</v>
          </cell>
          <cell r="Q469">
            <v>10761</v>
          </cell>
          <cell r="R469">
            <v>10607</v>
          </cell>
          <cell r="S469">
            <v>276228</v>
          </cell>
          <cell r="T469">
            <v>287214</v>
          </cell>
          <cell r="U469">
            <v>286781</v>
          </cell>
          <cell r="V469">
            <v>0</v>
          </cell>
          <cell r="W469">
            <v>0</v>
          </cell>
        </row>
        <row r="470">
          <cell r="A470" t="str">
            <v>453374</v>
          </cell>
          <cell r="B470" t="str">
            <v>1251</v>
          </cell>
          <cell r="C470" t="str">
            <v>12</v>
          </cell>
          <cell r="D470" t="str">
            <v>02</v>
          </cell>
          <cell r="E470">
            <v>51</v>
          </cell>
          <cell r="G470">
            <v>77183</v>
          </cell>
          <cell r="H470">
            <v>80107</v>
          </cell>
          <cell r="I470">
            <v>80106</v>
          </cell>
          <cell r="J470">
            <v>7984</v>
          </cell>
          <cell r="K470">
            <v>8112</v>
          </cell>
          <cell r="L470">
            <v>8112</v>
          </cell>
          <cell r="M470">
            <v>2746</v>
          </cell>
          <cell r="N470">
            <v>2665</v>
          </cell>
          <cell r="O470">
            <v>2669</v>
          </cell>
          <cell r="P470">
            <v>269</v>
          </cell>
          <cell r="Q470">
            <v>895</v>
          </cell>
          <cell r="R470">
            <v>895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 t="str">
            <v>453374</v>
          </cell>
          <cell r="B471" t="str">
            <v>1251</v>
          </cell>
          <cell r="C471" t="str">
            <v>12</v>
          </cell>
          <cell r="D471" t="str">
            <v>02</v>
          </cell>
          <cell r="E471">
            <v>56</v>
          </cell>
          <cell r="G471">
            <v>0</v>
          </cell>
          <cell r="H471">
            <v>640</v>
          </cell>
          <cell r="I471">
            <v>640</v>
          </cell>
          <cell r="J471">
            <v>88182</v>
          </cell>
          <cell r="K471">
            <v>92419</v>
          </cell>
          <cell r="L471">
            <v>92422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 t="str">
            <v>453374</v>
          </cell>
          <cell r="B472" t="str">
            <v>1251</v>
          </cell>
          <cell r="C472" t="str">
            <v>12</v>
          </cell>
          <cell r="D472" t="str">
            <v>03</v>
          </cell>
          <cell r="E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800</v>
          </cell>
          <cell r="Q472">
            <v>1442</v>
          </cell>
          <cell r="R472">
            <v>1244</v>
          </cell>
          <cell r="S472">
            <v>6946</v>
          </cell>
          <cell r="T472">
            <v>7281</v>
          </cell>
          <cell r="U472">
            <v>7073</v>
          </cell>
          <cell r="V472">
            <v>0</v>
          </cell>
          <cell r="W472">
            <v>0</v>
          </cell>
        </row>
        <row r="473">
          <cell r="A473" t="str">
            <v>453374</v>
          </cell>
          <cell r="B473" t="str">
            <v>1251</v>
          </cell>
          <cell r="C473" t="str">
            <v>12</v>
          </cell>
          <cell r="D473" t="str">
            <v>03</v>
          </cell>
          <cell r="E473">
            <v>6</v>
          </cell>
          <cell r="G473">
            <v>74</v>
          </cell>
          <cell r="H473">
            <v>295</v>
          </cell>
          <cell r="I473">
            <v>244</v>
          </cell>
          <cell r="J473">
            <v>167</v>
          </cell>
          <cell r="K473">
            <v>198</v>
          </cell>
          <cell r="L473">
            <v>261</v>
          </cell>
          <cell r="M473">
            <v>0</v>
          </cell>
          <cell r="N473">
            <v>0</v>
          </cell>
          <cell r="O473">
            <v>0</v>
          </cell>
          <cell r="P473">
            <v>450</v>
          </cell>
          <cell r="Q473">
            <v>495</v>
          </cell>
          <cell r="R473">
            <v>477</v>
          </cell>
          <cell r="S473">
            <v>1050</v>
          </cell>
          <cell r="T473">
            <v>19267</v>
          </cell>
          <cell r="U473">
            <v>14505</v>
          </cell>
          <cell r="V473">
            <v>0</v>
          </cell>
          <cell r="W473">
            <v>0</v>
          </cell>
        </row>
        <row r="474">
          <cell r="A474" t="str">
            <v>453374</v>
          </cell>
          <cell r="B474" t="str">
            <v>1251</v>
          </cell>
          <cell r="C474" t="str">
            <v>12</v>
          </cell>
          <cell r="D474" t="str">
            <v>03</v>
          </cell>
          <cell r="E474">
            <v>11</v>
          </cell>
          <cell r="G474">
            <v>1000</v>
          </cell>
          <cell r="H474">
            <v>2055</v>
          </cell>
          <cell r="I474">
            <v>2312</v>
          </cell>
          <cell r="J474">
            <v>1000</v>
          </cell>
          <cell r="K474">
            <v>1000</v>
          </cell>
          <cell r="L474">
            <v>461</v>
          </cell>
          <cell r="M474">
            <v>400</v>
          </cell>
          <cell r="N474">
            <v>747</v>
          </cell>
          <cell r="O474">
            <v>588</v>
          </cell>
          <cell r="P474">
            <v>11887</v>
          </cell>
          <cell r="Q474">
            <v>32780</v>
          </cell>
          <cell r="R474">
            <v>27165</v>
          </cell>
          <cell r="S474">
            <v>1000</v>
          </cell>
          <cell r="T474">
            <v>1080</v>
          </cell>
          <cell r="U474">
            <v>1079</v>
          </cell>
          <cell r="V474">
            <v>0</v>
          </cell>
          <cell r="W474">
            <v>0</v>
          </cell>
        </row>
        <row r="475">
          <cell r="A475" t="str">
            <v>453374</v>
          </cell>
          <cell r="B475" t="str">
            <v>1251</v>
          </cell>
          <cell r="C475" t="str">
            <v>12</v>
          </cell>
          <cell r="D475" t="str">
            <v>03</v>
          </cell>
          <cell r="E475">
            <v>16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1000</v>
          </cell>
          <cell r="N475">
            <v>1080</v>
          </cell>
          <cell r="O475">
            <v>1079</v>
          </cell>
          <cell r="P475">
            <v>0</v>
          </cell>
          <cell r="Q475">
            <v>0</v>
          </cell>
          <cell r="R475">
            <v>79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str">
            <v>453374</v>
          </cell>
          <cell r="B476" t="str">
            <v>1251</v>
          </cell>
          <cell r="C476" t="str">
            <v>12</v>
          </cell>
          <cell r="D476" t="str">
            <v>03</v>
          </cell>
          <cell r="E476">
            <v>21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884</v>
          </cell>
          <cell r="L476">
            <v>971</v>
          </cell>
          <cell r="M476">
            <v>9734</v>
          </cell>
          <cell r="N476">
            <v>12067</v>
          </cell>
          <cell r="O476">
            <v>11100</v>
          </cell>
          <cell r="P476">
            <v>4933</v>
          </cell>
          <cell r="Q476">
            <v>5801</v>
          </cell>
          <cell r="R476">
            <v>5801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str">
            <v>453374</v>
          </cell>
          <cell r="B477" t="str">
            <v>1251</v>
          </cell>
          <cell r="C477" t="str">
            <v>12</v>
          </cell>
          <cell r="D477" t="str">
            <v>03</v>
          </cell>
          <cell r="E477">
            <v>26</v>
          </cell>
          <cell r="G477">
            <v>997</v>
          </cell>
          <cell r="H477">
            <v>1180</v>
          </cell>
          <cell r="I477">
            <v>1179</v>
          </cell>
          <cell r="J477">
            <v>1300</v>
          </cell>
          <cell r="K477">
            <v>2081</v>
          </cell>
          <cell r="L477">
            <v>2197</v>
          </cell>
          <cell r="M477">
            <v>1500</v>
          </cell>
          <cell r="N477">
            <v>2861</v>
          </cell>
          <cell r="O477">
            <v>2713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str">
            <v>453374</v>
          </cell>
          <cell r="B478" t="str">
            <v>1251</v>
          </cell>
          <cell r="C478" t="str">
            <v>12</v>
          </cell>
          <cell r="D478" t="str">
            <v>03</v>
          </cell>
          <cell r="E478">
            <v>31</v>
          </cell>
          <cell r="G478">
            <v>18464</v>
          </cell>
          <cell r="H478">
            <v>24874</v>
          </cell>
          <cell r="I478">
            <v>24040</v>
          </cell>
          <cell r="J478">
            <v>0</v>
          </cell>
          <cell r="K478">
            <v>1572</v>
          </cell>
          <cell r="L478">
            <v>1572</v>
          </cell>
          <cell r="M478">
            <v>3550</v>
          </cell>
          <cell r="N478">
            <v>9682</v>
          </cell>
          <cell r="O478">
            <v>10232</v>
          </cell>
          <cell r="P478">
            <v>532</v>
          </cell>
          <cell r="Q478">
            <v>884</v>
          </cell>
          <cell r="R478">
            <v>884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453374</v>
          </cell>
          <cell r="B479" t="str">
            <v>1251</v>
          </cell>
          <cell r="C479" t="str">
            <v>12</v>
          </cell>
          <cell r="D479" t="str">
            <v>03</v>
          </cell>
          <cell r="E479">
            <v>36</v>
          </cell>
          <cell r="G479">
            <v>4082</v>
          </cell>
          <cell r="H479">
            <v>10566</v>
          </cell>
          <cell r="I479">
            <v>11116</v>
          </cell>
          <cell r="J479">
            <v>350</v>
          </cell>
          <cell r="K479">
            <v>652</v>
          </cell>
          <cell r="L479">
            <v>704</v>
          </cell>
          <cell r="M479">
            <v>0</v>
          </cell>
          <cell r="N479">
            <v>0</v>
          </cell>
          <cell r="O479">
            <v>0</v>
          </cell>
          <cell r="P479">
            <v>50</v>
          </cell>
          <cell r="Q479">
            <v>87</v>
          </cell>
          <cell r="R479">
            <v>71</v>
          </cell>
          <cell r="S479">
            <v>41</v>
          </cell>
          <cell r="T479">
            <v>179</v>
          </cell>
          <cell r="U479">
            <v>260</v>
          </cell>
          <cell r="V479">
            <v>0</v>
          </cell>
          <cell r="W479">
            <v>0</v>
          </cell>
        </row>
        <row r="480">
          <cell r="A480" t="str">
            <v>453374</v>
          </cell>
          <cell r="B480" t="str">
            <v>1251</v>
          </cell>
          <cell r="C480" t="str">
            <v>12</v>
          </cell>
          <cell r="D480" t="str">
            <v>03</v>
          </cell>
          <cell r="E480">
            <v>41</v>
          </cell>
          <cell r="G480">
            <v>441</v>
          </cell>
          <cell r="H480">
            <v>918</v>
          </cell>
          <cell r="I480">
            <v>1035</v>
          </cell>
          <cell r="J480">
            <v>0</v>
          </cell>
          <cell r="K480">
            <v>265</v>
          </cell>
          <cell r="L480">
            <v>145</v>
          </cell>
          <cell r="M480">
            <v>584</v>
          </cell>
          <cell r="N480">
            <v>13490</v>
          </cell>
          <cell r="O480">
            <v>13412</v>
          </cell>
          <cell r="P480">
            <v>36458</v>
          </cell>
          <cell r="Q480">
            <v>85545</v>
          </cell>
          <cell r="R480">
            <v>79564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str">
            <v>453374</v>
          </cell>
          <cell r="B481" t="str">
            <v>1251</v>
          </cell>
          <cell r="C481" t="str">
            <v>12</v>
          </cell>
          <cell r="D481" t="str">
            <v>03</v>
          </cell>
          <cell r="E481">
            <v>46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453374</v>
          </cell>
          <cell r="B482" t="str">
            <v>1251</v>
          </cell>
          <cell r="C482" t="str">
            <v>12</v>
          </cell>
          <cell r="D482" t="str">
            <v>03</v>
          </cell>
          <cell r="E482">
            <v>51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558</v>
          </cell>
          <cell r="T482">
            <v>558</v>
          </cell>
          <cell r="U482">
            <v>687</v>
          </cell>
          <cell r="V482">
            <v>0</v>
          </cell>
          <cell r="W482">
            <v>0</v>
          </cell>
        </row>
        <row r="483">
          <cell r="A483" t="str">
            <v>453374</v>
          </cell>
          <cell r="B483" t="str">
            <v>1251</v>
          </cell>
          <cell r="C483" t="str">
            <v>12</v>
          </cell>
          <cell r="D483" t="str">
            <v>03</v>
          </cell>
          <cell r="E483">
            <v>56</v>
          </cell>
          <cell r="G483">
            <v>558</v>
          </cell>
          <cell r="H483">
            <v>558</v>
          </cell>
          <cell r="I483">
            <v>687</v>
          </cell>
          <cell r="J483">
            <v>0</v>
          </cell>
          <cell r="K483">
            <v>0</v>
          </cell>
          <cell r="L483">
            <v>80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80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 t="str">
            <v>453374</v>
          </cell>
          <cell r="B484" t="str">
            <v>1251</v>
          </cell>
          <cell r="C484" t="str">
            <v>12</v>
          </cell>
          <cell r="D484" t="str">
            <v>03</v>
          </cell>
          <cell r="E484">
            <v>61</v>
          </cell>
          <cell r="G484">
            <v>558</v>
          </cell>
          <cell r="H484">
            <v>558</v>
          </cell>
          <cell r="I484">
            <v>767</v>
          </cell>
          <cell r="J484">
            <v>37016</v>
          </cell>
          <cell r="K484">
            <v>86103</v>
          </cell>
          <cell r="L484">
            <v>80331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 t="str">
            <v>453374</v>
          </cell>
          <cell r="B485" t="str">
            <v>1251</v>
          </cell>
          <cell r="C485" t="str">
            <v>12</v>
          </cell>
          <cell r="D485" t="str">
            <v>04</v>
          </cell>
          <cell r="E485">
            <v>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 t="str">
            <v>453374</v>
          </cell>
          <cell r="B486" t="str">
            <v>1251</v>
          </cell>
          <cell r="C486" t="str">
            <v>12</v>
          </cell>
          <cell r="D486" t="str">
            <v>04</v>
          </cell>
          <cell r="E486">
            <v>6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453374</v>
          </cell>
          <cell r="B487" t="str">
            <v>1251</v>
          </cell>
          <cell r="C487" t="str">
            <v>12</v>
          </cell>
          <cell r="D487" t="str">
            <v>04</v>
          </cell>
          <cell r="E487">
            <v>11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453374</v>
          </cell>
          <cell r="B488" t="str">
            <v>1251</v>
          </cell>
          <cell r="C488" t="str">
            <v>12</v>
          </cell>
          <cell r="D488" t="str">
            <v>04</v>
          </cell>
          <cell r="E488">
            <v>16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 t="str">
            <v>453374</v>
          </cell>
          <cell r="B489" t="str">
            <v>1251</v>
          </cell>
          <cell r="C489" t="str">
            <v>12</v>
          </cell>
          <cell r="D489" t="str">
            <v>04</v>
          </cell>
          <cell r="E489">
            <v>21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 t="str">
            <v>453374</v>
          </cell>
          <cell r="B490" t="str">
            <v>1251</v>
          </cell>
          <cell r="C490" t="str">
            <v>12</v>
          </cell>
          <cell r="D490" t="str">
            <v>04</v>
          </cell>
          <cell r="E490">
            <v>26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A491" t="str">
            <v>453374</v>
          </cell>
          <cell r="B491" t="str">
            <v>1251</v>
          </cell>
          <cell r="C491" t="str">
            <v>12</v>
          </cell>
          <cell r="D491" t="str">
            <v>04</v>
          </cell>
          <cell r="E491">
            <v>31</v>
          </cell>
          <cell r="G491">
            <v>0</v>
          </cell>
          <cell r="H491">
            <v>0</v>
          </cell>
          <cell r="I491">
            <v>0</v>
          </cell>
          <cell r="J491">
            <v>3491</v>
          </cell>
          <cell r="K491">
            <v>3491</v>
          </cell>
          <cell r="L491">
            <v>2089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str">
            <v>453374</v>
          </cell>
          <cell r="B492" t="str">
            <v>1251</v>
          </cell>
          <cell r="C492" t="str">
            <v>12</v>
          </cell>
          <cell r="D492" t="str">
            <v>04</v>
          </cell>
          <cell r="E492">
            <v>36</v>
          </cell>
          <cell r="G492">
            <v>3491</v>
          </cell>
          <cell r="H492">
            <v>3491</v>
          </cell>
          <cell r="I492">
            <v>2089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str">
            <v>453374</v>
          </cell>
          <cell r="B493" t="str">
            <v>1251</v>
          </cell>
          <cell r="C493" t="str">
            <v>12</v>
          </cell>
          <cell r="D493" t="str">
            <v>05</v>
          </cell>
          <cell r="E493">
            <v>1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 t="str">
            <v>453374</v>
          </cell>
          <cell r="B494" t="str">
            <v>1251</v>
          </cell>
          <cell r="C494" t="str">
            <v>12</v>
          </cell>
          <cell r="D494" t="str">
            <v>05</v>
          </cell>
          <cell r="E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120</v>
          </cell>
          <cell r="M494">
            <v>8350</v>
          </cell>
          <cell r="N494">
            <v>9373</v>
          </cell>
          <cell r="O494">
            <v>7737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1482</v>
          </cell>
          <cell r="U494">
            <v>1482</v>
          </cell>
          <cell r="V494">
            <v>0</v>
          </cell>
          <cell r="W494">
            <v>0</v>
          </cell>
        </row>
        <row r="495">
          <cell r="A495" t="str">
            <v>453374</v>
          </cell>
          <cell r="B495" t="str">
            <v>1251</v>
          </cell>
          <cell r="C495" t="str">
            <v>12</v>
          </cell>
          <cell r="D495" t="str">
            <v>05</v>
          </cell>
          <cell r="E495">
            <v>11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8350</v>
          </cell>
          <cell r="N495">
            <v>10855</v>
          </cell>
          <cell r="O495">
            <v>9339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 t="str">
            <v>453374</v>
          </cell>
          <cell r="B496" t="str">
            <v>1251</v>
          </cell>
          <cell r="C496" t="str">
            <v>12</v>
          </cell>
          <cell r="D496" t="str">
            <v>05</v>
          </cell>
          <cell r="E496">
            <v>16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 t="str">
            <v>453374</v>
          </cell>
          <cell r="B497" t="str">
            <v>1251</v>
          </cell>
          <cell r="C497" t="str">
            <v>12</v>
          </cell>
          <cell r="D497" t="str">
            <v>05</v>
          </cell>
          <cell r="E497">
            <v>21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 t="str">
            <v>453374</v>
          </cell>
          <cell r="B498" t="str">
            <v>1251</v>
          </cell>
          <cell r="C498" t="str">
            <v>12</v>
          </cell>
          <cell r="D498" t="str">
            <v>05</v>
          </cell>
          <cell r="E498">
            <v>26</v>
          </cell>
          <cell r="G498">
            <v>0</v>
          </cell>
          <cell r="H498">
            <v>0</v>
          </cell>
          <cell r="I498">
            <v>0</v>
          </cell>
          <cell r="J498">
            <v>1650</v>
          </cell>
          <cell r="K498">
            <v>1870</v>
          </cell>
          <cell r="L498">
            <v>1870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453374</v>
          </cell>
          <cell r="B499" t="str">
            <v>1251</v>
          </cell>
          <cell r="C499" t="str">
            <v>12</v>
          </cell>
          <cell r="D499" t="str">
            <v>05</v>
          </cell>
          <cell r="E499">
            <v>31</v>
          </cell>
          <cell r="G499">
            <v>0</v>
          </cell>
          <cell r="H499">
            <v>0</v>
          </cell>
          <cell r="I499">
            <v>0</v>
          </cell>
          <cell r="J499">
            <v>1650</v>
          </cell>
          <cell r="K499">
            <v>1870</v>
          </cell>
          <cell r="L499">
            <v>1870</v>
          </cell>
          <cell r="M499">
            <v>10000</v>
          </cell>
          <cell r="N499">
            <v>12725</v>
          </cell>
          <cell r="O499">
            <v>11209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 t="str">
            <v>453374</v>
          </cell>
          <cell r="B500" t="str">
            <v>1251</v>
          </cell>
          <cell r="C500" t="str">
            <v>12</v>
          </cell>
          <cell r="D500" t="str">
            <v>05</v>
          </cell>
          <cell r="E500">
            <v>36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10000</v>
          </cell>
          <cell r="Q500">
            <v>12725</v>
          </cell>
          <cell r="R500">
            <v>11209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 t="str">
            <v>453374</v>
          </cell>
          <cell r="B501" t="str">
            <v>1251</v>
          </cell>
          <cell r="C501" t="str">
            <v>12</v>
          </cell>
          <cell r="D501" t="str">
            <v>06</v>
          </cell>
          <cell r="E501">
            <v>1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453374</v>
          </cell>
          <cell r="B502" t="str">
            <v>1251</v>
          </cell>
          <cell r="C502" t="str">
            <v>12</v>
          </cell>
          <cell r="D502" t="str">
            <v>06</v>
          </cell>
          <cell r="E502">
            <v>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 t="str">
            <v>453374</v>
          </cell>
          <cell r="B503" t="str">
            <v>1251</v>
          </cell>
          <cell r="C503" t="str">
            <v>12</v>
          </cell>
          <cell r="D503" t="str">
            <v>06</v>
          </cell>
          <cell r="E503">
            <v>11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 t="str">
            <v>453374</v>
          </cell>
          <cell r="B504" t="str">
            <v>1251</v>
          </cell>
          <cell r="C504" t="str">
            <v>12</v>
          </cell>
          <cell r="D504" t="str">
            <v>06</v>
          </cell>
          <cell r="E504">
            <v>16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 t="str">
            <v>453374</v>
          </cell>
          <cell r="B505" t="str">
            <v>1251</v>
          </cell>
          <cell r="C505" t="str">
            <v>12</v>
          </cell>
          <cell r="D505" t="str">
            <v>06</v>
          </cell>
          <cell r="E505">
            <v>21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453374</v>
          </cell>
          <cell r="B506" t="str">
            <v>1251</v>
          </cell>
          <cell r="C506" t="str">
            <v>12</v>
          </cell>
          <cell r="D506" t="str">
            <v>06</v>
          </cell>
          <cell r="E506">
            <v>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 t="str">
            <v>453374</v>
          </cell>
          <cell r="B507" t="str">
            <v>1251</v>
          </cell>
          <cell r="C507" t="str">
            <v>12</v>
          </cell>
          <cell r="D507" t="str">
            <v>06</v>
          </cell>
          <cell r="E507">
            <v>31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 t="str">
            <v>453374</v>
          </cell>
          <cell r="B508" t="str">
            <v>1251</v>
          </cell>
          <cell r="C508" t="str">
            <v>12</v>
          </cell>
          <cell r="D508" t="str">
            <v>06</v>
          </cell>
          <cell r="E508">
            <v>36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 t="str">
            <v>453374</v>
          </cell>
          <cell r="B509" t="str">
            <v>1251</v>
          </cell>
          <cell r="C509" t="str">
            <v>12</v>
          </cell>
          <cell r="D509" t="str">
            <v>06</v>
          </cell>
          <cell r="E509">
            <v>41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str">
            <v>453374</v>
          </cell>
          <cell r="B510" t="str">
            <v>1251</v>
          </cell>
          <cell r="C510" t="str">
            <v>12</v>
          </cell>
          <cell r="D510" t="str">
            <v>06</v>
          </cell>
          <cell r="E510">
            <v>46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 t="str">
            <v>453374</v>
          </cell>
          <cell r="B511" t="str">
            <v>1251</v>
          </cell>
          <cell r="C511" t="str">
            <v>12</v>
          </cell>
          <cell r="D511" t="str">
            <v>06</v>
          </cell>
          <cell r="E511">
            <v>51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453374</v>
          </cell>
          <cell r="B512" t="str">
            <v>1251</v>
          </cell>
          <cell r="C512" t="str">
            <v>12</v>
          </cell>
          <cell r="D512" t="str">
            <v>06</v>
          </cell>
          <cell r="E512">
            <v>56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 t="str">
            <v>453374</v>
          </cell>
          <cell r="B513" t="str">
            <v>1251</v>
          </cell>
          <cell r="C513" t="str">
            <v>12</v>
          </cell>
          <cell r="D513" t="str">
            <v>06</v>
          </cell>
          <cell r="E513">
            <v>61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 t="str">
            <v>453374</v>
          </cell>
          <cell r="B514" t="str">
            <v>1251</v>
          </cell>
          <cell r="C514" t="str">
            <v>12</v>
          </cell>
          <cell r="D514" t="str">
            <v>06</v>
          </cell>
          <cell r="E514">
            <v>66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453374</v>
          </cell>
          <cell r="B515" t="str">
            <v>1251</v>
          </cell>
          <cell r="C515" t="str">
            <v>12</v>
          </cell>
          <cell r="D515" t="str">
            <v>06</v>
          </cell>
          <cell r="E515">
            <v>71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453374</v>
          </cell>
          <cell r="B516" t="str">
            <v>1251</v>
          </cell>
          <cell r="C516" t="str">
            <v>12</v>
          </cell>
          <cell r="D516" t="str">
            <v>06</v>
          </cell>
          <cell r="E516">
            <v>76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str">
            <v>453374</v>
          </cell>
          <cell r="B517" t="str">
            <v>1251</v>
          </cell>
          <cell r="C517" t="str">
            <v>12</v>
          </cell>
          <cell r="D517" t="str">
            <v>06</v>
          </cell>
          <cell r="E517">
            <v>81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 t="str">
            <v>453374</v>
          </cell>
          <cell r="B518" t="str">
            <v>1251</v>
          </cell>
          <cell r="C518" t="str">
            <v>12</v>
          </cell>
          <cell r="D518" t="str">
            <v>06</v>
          </cell>
          <cell r="E518">
            <v>86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453374</v>
          </cell>
          <cell r="B519" t="str">
            <v>1251</v>
          </cell>
          <cell r="C519" t="str">
            <v>12</v>
          </cell>
          <cell r="D519" t="str">
            <v>06</v>
          </cell>
          <cell r="E519">
            <v>91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453374</v>
          </cell>
          <cell r="B520" t="str">
            <v>1251</v>
          </cell>
          <cell r="C520" t="str">
            <v>12</v>
          </cell>
          <cell r="D520" t="str">
            <v>06</v>
          </cell>
          <cell r="E520">
            <v>96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453374</v>
          </cell>
          <cell r="B521" t="str">
            <v>1251</v>
          </cell>
          <cell r="C521" t="str">
            <v>12</v>
          </cell>
          <cell r="D521" t="str">
            <v>06</v>
          </cell>
          <cell r="E521">
            <v>101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453374</v>
          </cell>
          <cell r="B522" t="str">
            <v>1251</v>
          </cell>
          <cell r="C522" t="str">
            <v>12</v>
          </cell>
          <cell r="D522" t="str">
            <v>06</v>
          </cell>
          <cell r="E522">
            <v>106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-289</v>
          </cell>
          <cell r="P522">
            <v>0</v>
          </cell>
          <cell r="Q522">
            <v>0</v>
          </cell>
          <cell r="R522">
            <v>-6079</v>
          </cell>
          <cell r="S522">
            <v>0</v>
          </cell>
          <cell r="T522">
            <v>0</v>
          </cell>
          <cell r="U522">
            <v>-6368</v>
          </cell>
          <cell r="V522">
            <v>0</v>
          </cell>
          <cell r="W522">
            <v>0</v>
          </cell>
        </row>
        <row r="523">
          <cell r="A523" t="str">
            <v>453374</v>
          </cell>
          <cell r="B523" t="str">
            <v>1251</v>
          </cell>
          <cell r="C523" t="str">
            <v>12</v>
          </cell>
          <cell r="D523" t="str">
            <v>07</v>
          </cell>
          <cell r="E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 t="str">
            <v>453374</v>
          </cell>
          <cell r="B524" t="str">
            <v>1251</v>
          </cell>
          <cell r="C524" t="str">
            <v>12</v>
          </cell>
          <cell r="D524" t="str">
            <v>07</v>
          </cell>
          <cell r="E524">
            <v>5</v>
          </cell>
          <cell r="G524">
            <v>315</v>
          </cell>
          <cell r="H524">
            <v>98</v>
          </cell>
          <cell r="I524">
            <v>98</v>
          </cell>
          <cell r="J524">
            <v>0</v>
          </cell>
          <cell r="K524">
            <v>10000</v>
          </cell>
          <cell r="L524">
            <v>36563</v>
          </cell>
          <cell r="M524">
            <v>35431</v>
          </cell>
          <cell r="N524">
            <v>0</v>
          </cell>
          <cell r="O524">
            <v>0</v>
          </cell>
          <cell r="P524">
            <v>955</v>
          </cell>
          <cell r="Q524">
            <v>1082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453374</v>
          </cell>
          <cell r="B525" t="str">
            <v>1251</v>
          </cell>
          <cell r="C525" t="str">
            <v>12</v>
          </cell>
          <cell r="D525" t="str">
            <v>07</v>
          </cell>
          <cell r="E525">
            <v>9</v>
          </cell>
          <cell r="G525">
            <v>3000</v>
          </cell>
          <cell r="H525">
            <v>3995</v>
          </cell>
          <cell r="I525">
            <v>3701</v>
          </cell>
          <cell r="J525">
            <v>0</v>
          </cell>
          <cell r="K525">
            <v>1935</v>
          </cell>
          <cell r="L525">
            <v>1569</v>
          </cell>
          <cell r="M525">
            <v>1568</v>
          </cell>
          <cell r="N525">
            <v>0</v>
          </cell>
          <cell r="O525">
            <v>0</v>
          </cell>
          <cell r="P525">
            <v>142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39</v>
          </cell>
          <cell r="V525">
            <v>0</v>
          </cell>
          <cell r="W525">
            <v>0</v>
          </cell>
        </row>
        <row r="526">
          <cell r="A526" t="str">
            <v>453374</v>
          </cell>
          <cell r="B526" t="str">
            <v>1251</v>
          </cell>
          <cell r="C526" t="str">
            <v>12</v>
          </cell>
          <cell r="D526" t="str">
            <v>07</v>
          </cell>
          <cell r="E526">
            <v>13</v>
          </cell>
          <cell r="G526">
            <v>142</v>
          </cell>
          <cell r="H526">
            <v>0</v>
          </cell>
          <cell r="I526">
            <v>147</v>
          </cell>
          <cell r="J526">
            <v>0</v>
          </cell>
          <cell r="K526">
            <v>15392</v>
          </cell>
          <cell r="L526">
            <v>43322</v>
          </cell>
          <cell r="M526">
            <v>42066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 t="str">
            <v>453374</v>
          </cell>
          <cell r="B527" t="str">
            <v>1251</v>
          </cell>
          <cell r="C527" t="str">
            <v>12</v>
          </cell>
          <cell r="D527" t="str">
            <v>07</v>
          </cell>
          <cell r="E527">
            <v>17</v>
          </cell>
          <cell r="G527">
            <v>2379</v>
          </cell>
          <cell r="H527">
            <v>9096</v>
          </cell>
          <cell r="I527">
            <v>7492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2379</v>
          </cell>
          <cell r="P527">
            <v>9096</v>
          </cell>
          <cell r="Q527">
            <v>7492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 t="str">
            <v>453374</v>
          </cell>
          <cell r="B528" t="str">
            <v>1251</v>
          </cell>
          <cell r="C528" t="str">
            <v>12</v>
          </cell>
          <cell r="D528" t="str">
            <v>07</v>
          </cell>
          <cell r="E528">
            <v>21</v>
          </cell>
          <cell r="G528">
            <v>0</v>
          </cell>
          <cell r="H528">
            <v>0</v>
          </cell>
          <cell r="I528">
            <v>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 t="str">
            <v>453374</v>
          </cell>
          <cell r="B529" t="str">
            <v>1251</v>
          </cell>
          <cell r="C529" t="str">
            <v>12</v>
          </cell>
          <cell r="D529" t="str">
            <v>07</v>
          </cell>
          <cell r="E529">
            <v>25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 t="str">
            <v>453374</v>
          </cell>
          <cell r="B530" t="str">
            <v>1251</v>
          </cell>
          <cell r="C530" t="str">
            <v>12</v>
          </cell>
          <cell r="D530" t="str">
            <v>07</v>
          </cell>
          <cell r="E530">
            <v>29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17771</v>
          </cell>
          <cell r="P530">
            <v>52418</v>
          </cell>
          <cell r="Q530">
            <v>49559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 t="str">
            <v>453374</v>
          </cell>
          <cell r="B531" t="str">
            <v>1251</v>
          </cell>
          <cell r="C531" t="str">
            <v>12</v>
          </cell>
          <cell r="D531" t="str">
            <v>08</v>
          </cell>
          <cell r="E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 t="str">
            <v>453374</v>
          </cell>
          <cell r="B532" t="str">
            <v>1251</v>
          </cell>
          <cell r="C532" t="str">
            <v>12</v>
          </cell>
          <cell r="D532" t="str">
            <v>08</v>
          </cell>
          <cell r="E532">
            <v>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 t="str">
            <v>453374</v>
          </cell>
          <cell r="B533" t="str">
            <v>1251</v>
          </cell>
          <cell r="C533" t="str">
            <v>12</v>
          </cell>
          <cell r="D533" t="str">
            <v>08</v>
          </cell>
          <cell r="E533">
            <v>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 t="str">
            <v>453374</v>
          </cell>
          <cell r="B534" t="str">
            <v>1251</v>
          </cell>
          <cell r="C534" t="str">
            <v>12</v>
          </cell>
          <cell r="D534" t="str">
            <v>08</v>
          </cell>
          <cell r="E534">
            <v>16</v>
          </cell>
          <cell r="G534">
            <v>10000</v>
          </cell>
          <cell r="H534">
            <v>10000</v>
          </cell>
          <cell r="I534">
            <v>13152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2160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 t="str">
            <v>453374</v>
          </cell>
          <cell r="B535" t="str">
            <v>1251</v>
          </cell>
          <cell r="C535" t="str">
            <v>12</v>
          </cell>
          <cell r="D535" t="str">
            <v>08</v>
          </cell>
          <cell r="E535">
            <v>21</v>
          </cell>
          <cell r="G535">
            <v>10000</v>
          </cell>
          <cell r="H535">
            <v>10000</v>
          </cell>
          <cell r="I535">
            <v>15312</v>
          </cell>
          <cell r="J535">
            <v>10000</v>
          </cell>
          <cell r="K535">
            <v>10000</v>
          </cell>
          <cell r="L535">
            <v>15312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453374</v>
          </cell>
          <cell r="B536" t="str">
            <v>1251</v>
          </cell>
          <cell r="C536" t="str">
            <v>12</v>
          </cell>
          <cell r="D536" t="str">
            <v>09</v>
          </cell>
          <cell r="E536">
            <v>1</v>
          </cell>
          <cell r="G536">
            <v>387146</v>
          </cell>
          <cell r="H536">
            <v>410301</v>
          </cell>
          <cell r="I536">
            <v>410304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387146</v>
          </cell>
          <cell r="T536">
            <v>410301</v>
          </cell>
          <cell r="U536">
            <v>410304</v>
          </cell>
          <cell r="V536">
            <v>0</v>
          </cell>
          <cell r="W536">
            <v>0</v>
          </cell>
        </row>
        <row r="537">
          <cell r="A537" t="str">
            <v>453374</v>
          </cell>
          <cell r="B537" t="str">
            <v>1251</v>
          </cell>
          <cell r="C537" t="str">
            <v>12</v>
          </cell>
          <cell r="D537" t="str">
            <v>09</v>
          </cell>
          <cell r="E537">
            <v>6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2417</v>
          </cell>
          <cell r="L537">
            <v>13531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 t="str">
            <v>453374</v>
          </cell>
          <cell r="B538" t="str">
            <v>1251</v>
          </cell>
          <cell r="C538" t="str">
            <v>12</v>
          </cell>
          <cell r="D538" t="str">
            <v>09</v>
          </cell>
          <cell r="E538">
            <v>11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2417</v>
          </cell>
          <cell r="R538">
            <v>13531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 t="str">
            <v>453374</v>
          </cell>
          <cell r="B539" t="str">
            <v>1251</v>
          </cell>
          <cell r="C539" t="str">
            <v>12</v>
          </cell>
          <cell r="D539" t="str">
            <v>09</v>
          </cell>
          <cell r="E539">
            <v>16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 t="str">
            <v>453374</v>
          </cell>
          <cell r="B540" t="str">
            <v>1251</v>
          </cell>
          <cell r="C540" t="str">
            <v>12</v>
          </cell>
          <cell r="D540" t="str">
            <v>09</v>
          </cell>
          <cell r="E540">
            <v>21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2417</v>
          </cell>
          <cell r="L540">
            <v>13531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 t="str">
            <v>453374</v>
          </cell>
          <cell r="B541" t="str">
            <v>1251</v>
          </cell>
          <cell r="C541" t="str">
            <v>12</v>
          </cell>
          <cell r="D541" t="str">
            <v>09</v>
          </cell>
          <cell r="E541">
            <v>26</v>
          </cell>
          <cell r="G541">
            <v>0</v>
          </cell>
          <cell r="H541">
            <v>0</v>
          </cell>
          <cell r="I541">
            <v>0</v>
          </cell>
          <cell r="J541">
            <v>387146</v>
          </cell>
          <cell r="K541">
            <v>412718</v>
          </cell>
          <cell r="L541">
            <v>423835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str">
            <v>453374</v>
          </cell>
          <cell r="B542" t="str">
            <v>1251</v>
          </cell>
          <cell r="C542" t="str">
            <v>12</v>
          </cell>
          <cell r="D542" t="str">
            <v>10</v>
          </cell>
          <cell r="E542">
            <v>1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 t="str">
            <v>453374</v>
          </cell>
          <cell r="B543" t="str">
            <v>1251</v>
          </cell>
          <cell r="C543" t="str">
            <v>12</v>
          </cell>
          <cell r="D543" t="str">
            <v>10</v>
          </cell>
          <cell r="E543">
            <v>6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 t="str">
            <v>453374</v>
          </cell>
          <cell r="B544" t="str">
            <v>1251</v>
          </cell>
          <cell r="C544" t="str">
            <v>12</v>
          </cell>
          <cell r="D544" t="str">
            <v>10</v>
          </cell>
          <cell r="E544">
            <v>11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 t="str">
            <v>453374</v>
          </cell>
          <cell r="B545" t="str">
            <v>1251</v>
          </cell>
          <cell r="C545" t="str">
            <v>12</v>
          </cell>
          <cell r="D545" t="str">
            <v>10</v>
          </cell>
          <cell r="E545">
            <v>16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 t="str">
            <v>453374</v>
          </cell>
          <cell r="B546" t="str">
            <v>1251</v>
          </cell>
          <cell r="C546" t="str">
            <v>12</v>
          </cell>
          <cell r="D546" t="str">
            <v>10</v>
          </cell>
          <cell r="E546">
            <v>21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 t="str">
            <v>453374</v>
          </cell>
          <cell r="B547" t="str">
            <v>1251</v>
          </cell>
          <cell r="C547" t="str">
            <v>12</v>
          </cell>
          <cell r="D547" t="str">
            <v>10</v>
          </cell>
          <cell r="E547">
            <v>26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 t="str">
            <v>453374</v>
          </cell>
          <cell r="B548" t="str">
            <v>1251</v>
          </cell>
          <cell r="C548" t="str">
            <v>12</v>
          </cell>
          <cell r="D548" t="str">
            <v>10</v>
          </cell>
          <cell r="E548">
            <v>31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 t="str">
            <v>453374</v>
          </cell>
          <cell r="B549" t="str">
            <v>1251</v>
          </cell>
          <cell r="C549" t="str">
            <v>12</v>
          </cell>
          <cell r="D549" t="str">
            <v>10</v>
          </cell>
          <cell r="E549">
            <v>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 t="str">
            <v>453374</v>
          </cell>
          <cell r="B550" t="str">
            <v>1251</v>
          </cell>
          <cell r="C550" t="str">
            <v>12</v>
          </cell>
          <cell r="D550" t="str">
            <v>10</v>
          </cell>
          <cell r="E550">
            <v>41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 t="str">
            <v>453374</v>
          </cell>
          <cell r="B551" t="str">
            <v>1251</v>
          </cell>
          <cell r="C551" t="str">
            <v>12</v>
          </cell>
          <cell r="D551" t="str">
            <v>10</v>
          </cell>
          <cell r="E551">
            <v>46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 t="str">
            <v>453374</v>
          </cell>
          <cell r="B552" t="str">
            <v>1251</v>
          </cell>
          <cell r="C552" t="str">
            <v>12</v>
          </cell>
          <cell r="D552" t="str">
            <v>10</v>
          </cell>
          <cell r="E552">
            <v>51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str">
            <v>453374</v>
          </cell>
          <cell r="B553" t="str">
            <v>1251</v>
          </cell>
          <cell r="C553" t="str">
            <v>12</v>
          </cell>
          <cell r="D553" t="str">
            <v>10</v>
          </cell>
          <cell r="E553">
            <v>56</v>
          </cell>
          <cell r="G553">
            <v>0</v>
          </cell>
          <cell r="H553">
            <v>6816</v>
          </cell>
          <cell r="I553">
            <v>6816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6816</v>
          </cell>
          <cell r="R553">
            <v>6816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 t="str">
            <v>453374</v>
          </cell>
          <cell r="B554" t="str">
            <v>1251</v>
          </cell>
          <cell r="C554" t="str">
            <v>12</v>
          </cell>
          <cell r="D554" t="str">
            <v>10</v>
          </cell>
          <cell r="E554">
            <v>61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 t="str">
            <v>453374</v>
          </cell>
          <cell r="B555" t="str">
            <v>1251</v>
          </cell>
          <cell r="C555" t="str">
            <v>12</v>
          </cell>
          <cell r="D555" t="str">
            <v>10</v>
          </cell>
          <cell r="E555">
            <v>66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 t="str">
            <v>453374</v>
          </cell>
          <cell r="B556" t="str">
            <v>1251</v>
          </cell>
          <cell r="C556" t="str">
            <v>12</v>
          </cell>
          <cell r="D556" t="str">
            <v>10</v>
          </cell>
          <cell r="E556">
            <v>71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 t="str">
            <v>453374</v>
          </cell>
          <cell r="B557" t="str">
            <v>1251</v>
          </cell>
          <cell r="C557" t="str">
            <v>12</v>
          </cell>
          <cell r="D557" t="str">
            <v>10</v>
          </cell>
          <cell r="E557">
            <v>76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 t="str">
            <v>453374</v>
          </cell>
          <cell r="B558" t="str">
            <v>1251</v>
          </cell>
          <cell r="C558" t="str">
            <v>12</v>
          </cell>
          <cell r="D558" t="str">
            <v>10</v>
          </cell>
          <cell r="E558">
            <v>81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 t="str">
            <v>453374</v>
          </cell>
          <cell r="B559" t="str">
            <v>1251</v>
          </cell>
          <cell r="C559" t="str">
            <v>12</v>
          </cell>
          <cell r="D559" t="str">
            <v>10</v>
          </cell>
          <cell r="E559">
            <v>86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 t="str">
            <v>453374</v>
          </cell>
          <cell r="B560" t="str">
            <v>1251</v>
          </cell>
          <cell r="C560" t="str">
            <v>12</v>
          </cell>
          <cell r="D560" t="str">
            <v>10</v>
          </cell>
          <cell r="E560">
            <v>91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 t="str">
            <v>453374</v>
          </cell>
          <cell r="B561" t="str">
            <v>1251</v>
          </cell>
          <cell r="C561" t="str">
            <v>12</v>
          </cell>
          <cell r="D561" t="str">
            <v>10</v>
          </cell>
          <cell r="E561">
            <v>96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453374</v>
          </cell>
          <cell r="B562" t="str">
            <v>1251</v>
          </cell>
          <cell r="C562" t="str">
            <v>12</v>
          </cell>
          <cell r="D562" t="str">
            <v>10</v>
          </cell>
          <cell r="E562">
            <v>101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 t="str">
            <v>453374</v>
          </cell>
          <cell r="B563" t="str">
            <v>1251</v>
          </cell>
          <cell r="C563" t="str">
            <v>12</v>
          </cell>
          <cell r="D563" t="str">
            <v>10</v>
          </cell>
          <cell r="E563">
            <v>106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 t="str">
            <v>453374</v>
          </cell>
          <cell r="B564" t="str">
            <v>1251</v>
          </cell>
          <cell r="C564" t="str">
            <v>12</v>
          </cell>
          <cell r="D564" t="str">
            <v>10</v>
          </cell>
          <cell r="E564">
            <v>111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6816</v>
          </cell>
          <cell r="L564">
            <v>6816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 t="str">
            <v>453374</v>
          </cell>
          <cell r="B565" t="str">
            <v>1251</v>
          </cell>
          <cell r="C565" t="str">
            <v>12</v>
          </cell>
          <cell r="D565" t="str">
            <v>21</v>
          </cell>
          <cell r="E565">
            <v>1</v>
          </cell>
          <cell r="G565">
            <v>551414</v>
          </cell>
          <cell r="H565">
            <v>0</v>
          </cell>
          <cell r="I565">
            <v>0</v>
          </cell>
          <cell r="J565">
            <v>428</v>
          </cell>
          <cell r="K565">
            <v>428</v>
          </cell>
          <cell r="L565">
            <v>112</v>
          </cell>
          <cell r="M565">
            <v>1881</v>
          </cell>
          <cell r="N565">
            <v>144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 t="str">
            <v>453374</v>
          </cell>
          <cell r="B566" t="str">
            <v>1251</v>
          </cell>
          <cell r="C566" t="str">
            <v>12</v>
          </cell>
          <cell r="D566" t="str">
            <v>21</v>
          </cell>
          <cell r="E566">
            <v>1</v>
          </cell>
          <cell r="G566">
            <v>751768</v>
          </cell>
          <cell r="H566">
            <v>38215</v>
          </cell>
          <cell r="I566">
            <v>6084</v>
          </cell>
          <cell r="J566">
            <v>503</v>
          </cell>
          <cell r="K566">
            <v>44802</v>
          </cell>
          <cell r="L566">
            <v>14572</v>
          </cell>
          <cell r="M566">
            <v>472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 t="str">
            <v>453374</v>
          </cell>
          <cell r="B567" t="str">
            <v>1251</v>
          </cell>
          <cell r="C567" t="str">
            <v>12</v>
          </cell>
          <cell r="D567" t="str">
            <v>21</v>
          </cell>
          <cell r="E567">
            <v>1</v>
          </cell>
          <cell r="G567">
            <v>751952</v>
          </cell>
          <cell r="H567">
            <v>0</v>
          </cell>
          <cell r="I567">
            <v>0</v>
          </cell>
          <cell r="J567">
            <v>1211</v>
          </cell>
          <cell r="K567">
            <v>1211</v>
          </cell>
          <cell r="L567">
            <v>313</v>
          </cell>
          <cell r="M567">
            <v>29559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 t="str">
            <v>453374</v>
          </cell>
          <cell r="B568" t="str">
            <v>1251</v>
          </cell>
          <cell r="C568" t="str">
            <v>12</v>
          </cell>
          <cell r="D568" t="str">
            <v>21</v>
          </cell>
          <cell r="E568">
            <v>1</v>
          </cell>
          <cell r="G568">
            <v>802177</v>
          </cell>
          <cell r="H568">
            <v>87480</v>
          </cell>
          <cell r="I568">
            <v>20384</v>
          </cell>
          <cell r="J568">
            <v>5353</v>
          </cell>
          <cell r="K568">
            <v>113217</v>
          </cell>
          <cell r="L568">
            <v>36537</v>
          </cell>
          <cell r="M568">
            <v>14095</v>
          </cell>
          <cell r="N568">
            <v>2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 t="str">
            <v>453374</v>
          </cell>
          <cell r="B569" t="str">
            <v>1251</v>
          </cell>
          <cell r="C569" t="str">
            <v>12</v>
          </cell>
          <cell r="D569" t="str">
            <v>21</v>
          </cell>
          <cell r="E569">
            <v>1</v>
          </cell>
          <cell r="G569">
            <v>802225</v>
          </cell>
          <cell r="H569">
            <v>2271</v>
          </cell>
          <cell r="I569">
            <v>459</v>
          </cell>
          <cell r="J569">
            <v>0</v>
          </cell>
          <cell r="K569">
            <v>2730</v>
          </cell>
          <cell r="L569">
            <v>885</v>
          </cell>
          <cell r="M569">
            <v>1379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 t="str">
            <v>453374</v>
          </cell>
          <cell r="B570" t="str">
            <v>1251</v>
          </cell>
          <cell r="C570" t="str">
            <v>12</v>
          </cell>
          <cell r="D570" t="str">
            <v>21</v>
          </cell>
          <cell r="E570">
            <v>1</v>
          </cell>
          <cell r="G570">
            <v>802241</v>
          </cell>
          <cell r="H570">
            <v>101820</v>
          </cell>
          <cell r="I570">
            <v>19461</v>
          </cell>
          <cell r="J570">
            <v>3112</v>
          </cell>
          <cell r="K570">
            <v>124393</v>
          </cell>
          <cell r="L570">
            <v>40003</v>
          </cell>
          <cell r="M570">
            <v>32159</v>
          </cell>
          <cell r="N570">
            <v>621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 t="str">
            <v>453374</v>
          </cell>
          <cell r="B571" t="str">
            <v>1251</v>
          </cell>
          <cell r="C571" t="str">
            <v>12</v>
          </cell>
          <cell r="D571" t="str">
            <v>21</v>
          </cell>
          <cell r="E571">
            <v>1</v>
          </cell>
          <cell r="G571">
            <v>802263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 t="str">
            <v>453374</v>
          </cell>
          <cell r="B572" t="str">
            <v>1251</v>
          </cell>
          <cell r="C572" t="str">
            <v>12</v>
          </cell>
          <cell r="D572" t="str">
            <v>21</v>
          </cell>
          <cell r="E572">
            <v>1</v>
          </cell>
          <cell r="G572">
            <v>999999</v>
          </cell>
          <cell r="H572">
            <v>229786</v>
          </cell>
          <cell r="I572">
            <v>46388</v>
          </cell>
          <cell r="J572">
            <v>10607</v>
          </cell>
          <cell r="K572">
            <v>286781</v>
          </cell>
          <cell r="L572">
            <v>92422</v>
          </cell>
          <cell r="M572">
            <v>79564</v>
          </cell>
          <cell r="N572">
            <v>767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453374</v>
          </cell>
          <cell r="B573" t="str">
            <v>1251</v>
          </cell>
          <cell r="C573" t="str">
            <v>12</v>
          </cell>
          <cell r="D573" t="str">
            <v>21</v>
          </cell>
          <cell r="E573">
            <v>17</v>
          </cell>
          <cell r="G573">
            <v>551414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 t="str">
            <v>453374</v>
          </cell>
          <cell r="B574" t="str">
            <v>1251</v>
          </cell>
          <cell r="C574" t="str">
            <v>12</v>
          </cell>
          <cell r="D574" t="str">
            <v>21</v>
          </cell>
          <cell r="E574">
            <v>17</v>
          </cell>
          <cell r="G574">
            <v>751768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 t="str">
            <v>453374</v>
          </cell>
          <cell r="B575" t="str">
            <v>1251</v>
          </cell>
          <cell r="C575" t="str">
            <v>12</v>
          </cell>
          <cell r="D575" t="str">
            <v>21</v>
          </cell>
          <cell r="E575">
            <v>17</v>
          </cell>
          <cell r="G575">
            <v>751952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 t="str">
            <v>453374</v>
          </cell>
          <cell r="B576" t="str">
            <v>1251</v>
          </cell>
          <cell r="C576" t="str">
            <v>12</v>
          </cell>
          <cell r="D576" t="str">
            <v>21</v>
          </cell>
          <cell r="E576">
            <v>17</v>
          </cell>
          <cell r="G576">
            <v>802177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453374</v>
          </cell>
          <cell r="B577" t="str">
            <v>1251</v>
          </cell>
          <cell r="C577" t="str">
            <v>12</v>
          </cell>
          <cell r="D577" t="str">
            <v>21</v>
          </cell>
          <cell r="E577">
            <v>17</v>
          </cell>
          <cell r="G577">
            <v>802225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 t="str">
            <v>453374</v>
          </cell>
          <cell r="B578" t="str">
            <v>1251</v>
          </cell>
          <cell r="C578" t="str">
            <v>12</v>
          </cell>
          <cell r="D578" t="str">
            <v>21</v>
          </cell>
          <cell r="E578">
            <v>17</v>
          </cell>
          <cell r="G578">
            <v>802241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 t="str">
            <v>453374</v>
          </cell>
          <cell r="B579" t="str">
            <v>1251</v>
          </cell>
          <cell r="C579" t="str">
            <v>12</v>
          </cell>
          <cell r="D579" t="str">
            <v>21</v>
          </cell>
          <cell r="E579">
            <v>17</v>
          </cell>
          <cell r="G579">
            <v>802263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 t="str">
            <v>453374</v>
          </cell>
          <cell r="B580" t="str">
            <v>1251</v>
          </cell>
          <cell r="C580" t="str">
            <v>12</v>
          </cell>
          <cell r="D580" t="str">
            <v>21</v>
          </cell>
          <cell r="E580">
            <v>17</v>
          </cell>
          <cell r="G580">
            <v>999999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453374</v>
          </cell>
          <cell r="B581" t="str">
            <v>1251</v>
          </cell>
          <cell r="C581" t="str">
            <v>12</v>
          </cell>
          <cell r="D581" t="str">
            <v>21</v>
          </cell>
          <cell r="E581">
            <v>33</v>
          </cell>
          <cell r="G581">
            <v>551414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453374</v>
          </cell>
          <cell r="B582" t="str">
            <v>1251</v>
          </cell>
          <cell r="C582" t="str">
            <v>12</v>
          </cell>
          <cell r="D582" t="str">
            <v>21</v>
          </cell>
          <cell r="E582">
            <v>33</v>
          </cell>
          <cell r="G582">
            <v>751768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 t="str">
            <v>453374</v>
          </cell>
          <cell r="B583" t="str">
            <v>1251</v>
          </cell>
          <cell r="C583" t="str">
            <v>12</v>
          </cell>
          <cell r="D583" t="str">
            <v>21</v>
          </cell>
          <cell r="E583">
            <v>33</v>
          </cell>
          <cell r="G583">
            <v>751952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 t="str">
            <v>453374</v>
          </cell>
          <cell r="B584" t="str">
            <v>1251</v>
          </cell>
          <cell r="C584" t="str">
            <v>12</v>
          </cell>
          <cell r="D584" t="str">
            <v>21</v>
          </cell>
          <cell r="E584">
            <v>33</v>
          </cell>
          <cell r="G584">
            <v>802177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 t="str">
            <v>453374</v>
          </cell>
          <cell r="B585" t="str">
            <v>1251</v>
          </cell>
          <cell r="C585" t="str">
            <v>12</v>
          </cell>
          <cell r="D585" t="str">
            <v>21</v>
          </cell>
          <cell r="E585">
            <v>33</v>
          </cell>
          <cell r="G585">
            <v>802225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str">
            <v>453374</v>
          </cell>
          <cell r="B586" t="str">
            <v>1251</v>
          </cell>
          <cell r="C586" t="str">
            <v>12</v>
          </cell>
          <cell r="D586" t="str">
            <v>21</v>
          </cell>
          <cell r="E586">
            <v>33</v>
          </cell>
          <cell r="G586">
            <v>802241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 t="str">
            <v>453374</v>
          </cell>
          <cell r="B587" t="str">
            <v>1251</v>
          </cell>
          <cell r="C587" t="str">
            <v>12</v>
          </cell>
          <cell r="D587" t="str">
            <v>21</v>
          </cell>
          <cell r="E587">
            <v>33</v>
          </cell>
          <cell r="G587">
            <v>802263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 t="str">
            <v>453374</v>
          </cell>
          <cell r="B588" t="str">
            <v>1251</v>
          </cell>
          <cell r="C588" t="str">
            <v>12</v>
          </cell>
          <cell r="D588" t="str">
            <v>21</v>
          </cell>
          <cell r="E588">
            <v>33</v>
          </cell>
          <cell r="G588">
            <v>999999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 t="str">
            <v>453374</v>
          </cell>
          <cell r="B589" t="str">
            <v>1251</v>
          </cell>
          <cell r="C589" t="str">
            <v>12</v>
          </cell>
          <cell r="D589" t="str">
            <v>21</v>
          </cell>
          <cell r="E589">
            <v>49</v>
          </cell>
          <cell r="G589">
            <v>551414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 t="str">
            <v>453374</v>
          </cell>
          <cell r="B590" t="str">
            <v>1251</v>
          </cell>
          <cell r="C590" t="str">
            <v>12</v>
          </cell>
          <cell r="D590" t="str">
            <v>21</v>
          </cell>
          <cell r="E590">
            <v>49</v>
          </cell>
          <cell r="G590">
            <v>751768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234</v>
          </cell>
        </row>
        <row r="591">
          <cell r="A591" t="str">
            <v>453374</v>
          </cell>
          <cell r="B591" t="str">
            <v>1251</v>
          </cell>
          <cell r="C591" t="str">
            <v>12</v>
          </cell>
          <cell r="D591" t="str">
            <v>21</v>
          </cell>
          <cell r="E591">
            <v>49</v>
          </cell>
          <cell r="G591">
            <v>751952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 t="str">
            <v>453374</v>
          </cell>
          <cell r="B592" t="str">
            <v>1251</v>
          </cell>
          <cell r="C592" t="str">
            <v>12</v>
          </cell>
          <cell r="D592" t="str">
            <v>21</v>
          </cell>
          <cell r="E592">
            <v>49</v>
          </cell>
          <cell r="G592">
            <v>802177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</v>
          </cell>
          <cell r="V592">
            <v>0</v>
          </cell>
          <cell r="W592">
            <v>0</v>
          </cell>
        </row>
        <row r="593">
          <cell r="A593" t="str">
            <v>453374</v>
          </cell>
          <cell r="B593" t="str">
            <v>1251</v>
          </cell>
          <cell r="C593" t="str">
            <v>12</v>
          </cell>
          <cell r="D593" t="str">
            <v>21</v>
          </cell>
          <cell r="E593">
            <v>49</v>
          </cell>
          <cell r="G593">
            <v>802225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453374</v>
          </cell>
          <cell r="B594" t="str">
            <v>1251</v>
          </cell>
          <cell r="C594" t="str">
            <v>12</v>
          </cell>
          <cell r="D594" t="str">
            <v>21</v>
          </cell>
          <cell r="E594">
            <v>49</v>
          </cell>
          <cell r="G594">
            <v>802241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2086</v>
          </cell>
          <cell r="V594">
            <v>0</v>
          </cell>
          <cell r="W594">
            <v>9105</v>
          </cell>
        </row>
        <row r="595">
          <cell r="A595" t="str">
            <v>453374</v>
          </cell>
          <cell r="B595" t="str">
            <v>1251</v>
          </cell>
          <cell r="C595" t="str">
            <v>12</v>
          </cell>
          <cell r="D595" t="str">
            <v>21</v>
          </cell>
          <cell r="E595">
            <v>49</v>
          </cell>
          <cell r="G595">
            <v>802263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 t="str">
            <v>453374</v>
          </cell>
          <cell r="B596" t="str">
            <v>1251</v>
          </cell>
          <cell r="C596" t="str">
            <v>12</v>
          </cell>
          <cell r="D596" t="str">
            <v>21</v>
          </cell>
          <cell r="E596">
            <v>49</v>
          </cell>
          <cell r="G596">
            <v>999999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2089</v>
          </cell>
          <cell r="V596">
            <v>0</v>
          </cell>
          <cell r="W596">
            <v>9339</v>
          </cell>
        </row>
        <row r="597">
          <cell r="A597" t="str">
            <v>453374</v>
          </cell>
          <cell r="B597" t="str">
            <v>1251</v>
          </cell>
          <cell r="C597" t="str">
            <v>12</v>
          </cell>
          <cell r="D597" t="str">
            <v>21</v>
          </cell>
          <cell r="E597">
            <v>65</v>
          </cell>
          <cell r="G597">
            <v>551414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2565</v>
          </cell>
          <cell r="M597">
            <v>0</v>
          </cell>
          <cell r="N597">
            <v>2565</v>
          </cell>
          <cell r="O597">
            <v>0</v>
          </cell>
          <cell r="P597">
            <v>2565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 t="str">
            <v>453374</v>
          </cell>
          <cell r="B598" t="str">
            <v>1251</v>
          </cell>
          <cell r="C598" t="str">
            <v>12</v>
          </cell>
          <cell r="D598" t="str">
            <v>21</v>
          </cell>
          <cell r="E598">
            <v>65</v>
          </cell>
          <cell r="G598">
            <v>751768</v>
          </cell>
          <cell r="H598">
            <v>0</v>
          </cell>
          <cell r="I598">
            <v>46</v>
          </cell>
          <cell r="J598">
            <v>0</v>
          </cell>
          <cell r="K598">
            <v>0</v>
          </cell>
          <cell r="L598">
            <v>60126</v>
          </cell>
          <cell r="M598">
            <v>0</v>
          </cell>
          <cell r="N598">
            <v>60126</v>
          </cell>
          <cell r="O598">
            <v>0</v>
          </cell>
          <cell r="P598">
            <v>60126</v>
          </cell>
          <cell r="Q598">
            <v>30</v>
          </cell>
          <cell r="R598">
            <v>29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 t="str">
            <v>453374</v>
          </cell>
          <cell r="B599" t="str">
            <v>1251</v>
          </cell>
          <cell r="C599" t="str">
            <v>12</v>
          </cell>
          <cell r="D599" t="str">
            <v>21</v>
          </cell>
          <cell r="E599">
            <v>65</v>
          </cell>
          <cell r="G599">
            <v>751952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31083</v>
          </cell>
          <cell r="M599">
            <v>0</v>
          </cell>
          <cell r="N599">
            <v>31083</v>
          </cell>
          <cell r="O599">
            <v>0</v>
          </cell>
          <cell r="P599">
            <v>31083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 t="str">
            <v>453374</v>
          </cell>
          <cell r="B600" t="str">
            <v>1251</v>
          </cell>
          <cell r="C600" t="str">
            <v>12</v>
          </cell>
          <cell r="D600" t="str">
            <v>21</v>
          </cell>
          <cell r="E600">
            <v>65</v>
          </cell>
          <cell r="G600">
            <v>802177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163854</v>
          </cell>
          <cell r="M600">
            <v>0</v>
          </cell>
          <cell r="N600">
            <v>163854</v>
          </cell>
          <cell r="O600">
            <v>0</v>
          </cell>
          <cell r="P600">
            <v>163854</v>
          </cell>
          <cell r="Q600">
            <v>0</v>
          </cell>
          <cell r="R600">
            <v>0</v>
          </cell>
          <cell r="S600">
            <v>41</v>
          </cell>
          <cell r="T600">
            <v>41</v>
          </cell>
          <cell r="U600">
            <v>0</v>
          </cell>
          <cell r="V600">
            <v>0</v>
          </cell>
          <cell r="W600">
            <v>0</v>
          </cell>
        </row>
        <row r="601">
          <cell r="A601" t="str">
            <v>453374</v>
          </cell>
          <cell r="B601" t="str">
            <v>1251</v>
          </cell>
          <cell r="C601" t="str">
            <v>12</v>
          </cell>
          <cell r="D601" t="str">
            <v>21</v>
          </cell>
          <cell r="E601">
            <v>65</v>
          </cell>
          <cell r="G601">
            <v>802225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4994</v>
          </cell>
          <cell r="M601">
            <v>0</v>
          </cell>
          <cell r="N601">
            <v>4994</v>
          </cell>
          <cell r="O601">
            <v>0</v>
          </cell>
          <cell r="P601">
            <v>4994</v>
          </cell>
          <cell r="Q601">
            <v>0</v>
          </cell>
          <cell r="R601">
            <v>0</v>
          </cell>
          <cell r="S601">
            <v>1</v>
          </cell>
          <cell r="T601">
            <v>1</v>
          </cell>
          <cell r="U601">
            <v>0</v>
          </cell>
          <cell r="V601">
            <v>0</v>
          </cell>
          <cell r="W601">
            <v>0</v>
          </cell>
        </row>
        <row r="602">
          <cell r="A602" t="str">
            <v>453374</v>
          </cell>
          <cell r="B602" t="str">
            <v>1251</v>
          </cell>
          <cell r="C602" t="str">
            <v>12</v>
          </cell>
          <cell r="D602" t="str">
            <v>21</v>
          </cell>
          <cell r="E602">
            <v>65</v>
          </cell>
          <cell r="G602">
            <v>802241</v>
          </cell>
          <cell r="H602">
            <v>0</v>
          </cell>
          <cell r="I602">
            <v>1824</v>
          </cell>
          <cell r="J602">
            <v>0</v>
          </cell>
          <cell r="K602">
            <v>0</v>
          </cell>
          <cell r="L602">
            <v>210191</v>
          </cell>
          <cell r="M602">
            <v>0</v>
          </cell>
          <cell r="N602">
            <v>210191</v>
          </cell>
          <cell r="O602">
            <v>0</v>
          </cell>
          <cell r="P602">
            <v>210191</v>
          </cell>
          <cell r="Q602">
            <v>9</v>
          </cell>
          <cell r="R602">
            <v>9</v>
          </cell>
          <cell r="S602">
            <v>59</v>
          </cell>
          <cell r="T602">
            <v>57</v>
          </cell>
          <cell r="U602">
            <v>0</v>
          </cell>
          <cell r="V602">
            <v>0</v>
          </cell>
          <cell r="W602">
            <v>0</v>
          </cell>
        </row>
        <row r="603">
          <cell r="A603" t="str">
            <v>453374</v>
          </cell>
          <cell r="B603" t="str">
            <v>1251</v>
          </cell>
          <cell r="C603" t="str">
            <v>12</v>
          </cell>
          <cell r="D603" t="str">
            <v>21</v>
          </cell>
          <cell r="E603">
            <v>65</v>
          </cell>
          <cell r="G603">
            <v>802263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19</v>
          </cell>
          <cell r="M603">
            <v>0</v>
          </cell>
          <cell r="N603">
            <v>19</v>
          </cell>
          <cell r="O603">
            <v>0</v>
          </cell>
          <cell r="P603">
            <v>19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 t="str">
            <v>453374</v>
          </cell>
          <cell r="B604" t="str">
            <v>1251</v>
          </cell>
          <cell r="C604" t="str">
            <v>12</v>
          </cell>
          <cell r="D604" t="str">
            <v>21</v>
          </cell>
          <cell r="E604">
            <v>65</v>
          </cell>
          <cell r="G604">
            <v>999999</v>
          </cell>
          <cell r="H604">
            <v>0</v>
          </cell>
          <cell r="I604">
            <v>1870</v>
          </cell>
          <cell r="J604">
            <v>0</v>
          </cell>
          <cell r="K604">
            <v>0</v>
          </cell>
          <cell r="L604">
            <v>472832</v>
          </cell>
          <cell r="M604">
            <v>0</v>
          </cell>
          <cell r="N604">
            <v>472832</v>
          </cell>
          <cell r="O604">
            <v>0</v>
          </cell>
          <cell r="P604">
            <v>472832</v>
          </cell>
          <cell r="Q604">
            <v>39</v>
          </cell>
          <cell r="R604">
            <v>38</v>
          </cell>
          <cell r="S604">
            <v>101</v>
          </cell>
          <cell r="T604">
            <v>99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453374</v>
          </cell>
          <cell r="B605" t="str">
            <v>1251</v>
          </cell>
          <cell r="C605" t="str">
            <v>12</v>
          </cell>
          <cell r="D605" t="str">
            <v>22</v>
          </cell>
          <cell r="E605">
            <v>1</v>
          </cell>
          <cell r="G605">
            <v>551414</v>
          </cell>
          <cell r="H605">
            <v>0</v>
          </cell>
          <cell r="I605">
            <v>1236</v>
          </cell>
          <cell r="J605">
            <v>166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 t="str">
            <v>453374</v>
          </cell>
          <cell r="B606" t="str">
            <v>1251</v>
          </cell>
          <cell r="C606" t="str">
            <v>12</v>
          </cell>
          <cell r="D606" t="str">
            <v>22</v>
          </cell>
          <cell r="E606">
            <v>1</v>
          </cell>
          <cell r="G606">
            <v>751922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str">
            <v>453374</v>
          </cell>
          <cell r="B607" t="str">
            <v>1251</v>
          </cell>
          <cell r="C607" t="str">
            <v>12</v>
          </cell>
          <cell r="D607" t="str">
            <v>22</v>
          </cell>
          <cell r="E607">
            <v>1</v>
          </cell>
          <cell r="G607">
            <v>751952</v>
          </cell>
          <cell r="H607">
            <v>0</v>
          </cell>
          <cell r="I607">
            <v>33472</v>
          </cell>
          <cell r="J607">
            <v>6694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str">
            <v>453374</v>
          </cell>
          <cell r="B608" t="str">
            <v>1251</v>
          </cell>
          <cell r="C608" t="str">
            <v>12</v>
          </cell>
          <cell r="D608" t="str">
            <v>22</v>
          </cell>
          <cell r="E608">
            <v>1</v>
          </cell>
          <cell r="G608">
            <v>802177</v>
          </cell>
          <cell r="H608">
            <v>0</v>
          </cell>
          <cell r="I608">
            <v>556</v>
          </cell>
          <cell r="J608">
            <v>18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str">
            <v>453374</v>
          </cell>
          <cell r="B609" t="str">
            <v>1251</v>
          </cell>
          <cell r="C609" t="str">
            <v>12</v>
          </cell>
          <cell r="D609" t="str">
            <v>22</v>
          </cell>
          <cell r="E609">
            <v>1</v>
          </cell>
          <cell r="G609">
            <v>802225</v>
          </cell>
          <cell r="H609">
            <v>0</v>
          </cell>
          <cell r="I609">
            <v>160</v>
          </cell>
          <cell r="J609">
            <v>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str">
            <v>453374</v>
          </cell>
          <cell r="B610" t="str">
            <v>1251</v>
          </cell>
          <cell r="C610" t="str">
            <v>12</v>
          </cell>
          <cell r="D610" t="str">
            <v>22</v>
          </cell>
          <cell r="E610">
            <v>1</v>
          </cell>
          <cell r="G610">
            <v>802241</v>
          </cell>
          <cell r="H610">
            <v>0</v>
          </cell>
          <cell r="I610">
            <v>5276</v>
          </cell>
          <cell r="J610">
            <v>609</v>
          </cell>
          <cell r="K610">
            <v>1</v>
          </cell>
          <cell r="L610">
            <v>13531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13531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str">
            <v>453374</v>
          </cell>
          <cell r="B611" t="str">
            <v>1251</v>
          </cell>
          <cell r="C611" t="str">
            <v>12</v>
          </cell>
          <cell r="D611" t="str">
            <v>22</v>
          </cell>
          <cell r="E611">
            <v>1</v>
          </cell>
          <cell r="G611">
            <v>802263</v>
          </cell>
          <cell r="H611">
            <v>0</v>
          </cell>
          <cell r="I611">
            <v>1366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 t="str">
            <v>453374</v>
          </cell>
          <cell r="B612" t="str">
            <v>1251</v>
          </cell>
          <cell r="C612" t="str">
            <v>12</v>
          </cell>
          <cell r="D612" t="str">
            <v>22</v>
          </cell>
          <cell r="E612">
            <v>1</v>
          </cell>
          <cell r="G612">
            <v>999999</v>
          </cell>
          <cell r="H612">
            <v>0</v>
          </cell>
          <cell r="I612">
            <v>42066</v>
          </cell>
          <cell r="J612">
            <v>7492</v>
          </cell>
          <cell r="K612">
            <v>1</v>
          </cell>
          <cell r="L612">
            <v>13531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13531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 t="str">
            <v>453374</v>
          </cell>
          <cell r="B613" t="str">
            <v>1251</v>
          </cell>
          <cell r="C613" t="str">
            <v>12</v>
          </cell>
          <cell r="D613" t="str">
            <v>22</v>
          </cell>
          <cell r="E613">
            <v>17</v>
          </cell>
          <cell r="G613">
            <v>551414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1402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 t="str">
            <v>453374</v>
          </cell>
          <cell r="B614" t="str">
            <v>1251</v>
          </cell>
          <cell r="C614" t="str">
            <v>12</v>
          </cell>
          <cell r="D614" t="str">
            <v>22</v>
          </cell>
          <cell r="E614">
            <v>17</v>
          </cell>
          <cell r="G614">
            <v>751922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 t="str">
            <v>453374</v>
          </cell>
          <cell r="B615" t="str">
            <v>1251</v>
          </cell>
          <cell r="C615" t="str">
            <v>12</v>
          </cell>
          <cell r="D615" t="str">
            <v>22</v>
          </cell>
          <cell r="E615">
            <v>17</v>
          </cell>
          <cell r="G615">
            <v>751952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40166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453374</v>
          </cell>
          <cell r="B616" t="str">
            <v>1251</v>
          </cell>
          <cell r="C616" t="str">
            <v>12</v>
          </cell>
          <cell r="D616" t="str">
            <v>22</v>
          </cell>
          <cell r="E616">
            <v>17</v>
          </cell>
          <cell r="G616">
            <v>802177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574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 t="str">
            <v>453374</v>
          </cell>
          <cell r="B617" t="str">
            <v>1251</v>
          </cell>
          <cell r="C617" t="str">
            <v>12</v>
          </cell>
          <cell r="D617" t="str">
            <v>22</v>
          </cell>
          <cell r="E617">
            <v>17</v>
          </cell>
          <cell r="G617">
            <v>802225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 t="str">
            <v>453374</v>
          </cell>
          <cell r="B618" t="str">
            <v>1251</v>
          </cell>
          <cell r="C618" t="str">
            <v>12</v>
          </cell>
          <cell r="D618" t="str">
            <v>22</v>
          </cell>
          <cell r="E618">
            <v>17</v>
          </cell>
          <cell r="G618">
            <v>802241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19417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 t="str">
            <v>453374</v>
          </cell>
          <cell r="B619" t="str">
            <v>1251</v>
          </cell>
          <cell r="C619" t="str">
            <v>12</v>
          </cell>
          <cell r="D619" t="str">
            <v>22</v>
          </cell>
          <cell r="E619">
            <v>17</v>
          </cell>
          <cell r="G619">
            <v>802263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1366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 t="str">
            <v>453374</v>
          </cell>
          <cell r="B620" t="str">
            <v>1251</v>
          </cell>
          <cell r="C620" t="str">
            <v>12</v>
          </cell>
          <cell r="D620" t="str">
            <v>22</v>
          </cell>
          <cell r="E620">
            <v>17</v>
          </cell>
          <cell r="G620">
            <v>999999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63090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 t="str">
            <v>453374</v>
          </cell>
          <cell r="B621" t="str">
            <v>1251</v>
          </cell>
          <cell r="C621" t="str">
            <v>12</v>
          </cell>
          <cell r="D621" t="str">
            <v>22</v>
          </cell>
          <cell r="E621">
            <v>33</v>
          </cell>
          <cell r="G621">
            <v>551414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 t="str">
            <v>453374</v>
          </cell>
          <cell r="B622" t="str">
            <v>1251</v>
          </cell>
          <cell r="C622" t="str">
            <v>12</v>
          </cell>
          <cell r="D622" t="str">
            <v>22</v>
          </cell>
          <cell r="E622">
            <v>33</v>
          </cell>
          <cell r="G622">
            <v>751922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 t="str">
            <v>453374</v>
          </cell>
          <cell r="B623" t="str">
            <v>1251</v>
          </cell>
          <cell r="C623" t="str">
            <v>12</v>
          </cell>
          <cell r="D623" t="str">
            <v>22</v>
          </cell>
          <cell r="E623">
            <v>33</v>
          </cell>
          <cell r="G623">
            <v>751952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 t="str">
            <v>453374</v>
          </cell>
          <cell r="B624" t="str">
            <v>1251</v>
          </cell>
          <cell r="C624" t="str">
            <v>12</v>
          </cell>
          <cell r="D624" t="str">
            <v>22</v>
          </cell>
          <cell r="E624">
            <v>33</v>
          </cell>
          <cell r="G624">
            <v>802177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 t="str">
            <v>453374</v>
          </cell>
          <cell r="B625" t="str">
            <v>1251</v>
          </cell>
          <cell r="C625" t="str">
            <v>12</v>
          </cell>
          <cell r="D625" t="str">
            <v>22</v>
          </cell>
          <cell r="E625">
            <v>33</v>
          </cell>
          <cell r="G625">
            <v>802225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A626" t="str">
            <v>453374</v>
          </cell>
          <cell r="B626" t="str">
            <v>1251</v>
          </cell>
          <cell r="C626" t="str">
            <v>12</v>
          </cell>
          <cell r="D626" t="str">
            <v>22</v>
          </cell>
          <cell r="E626">
            <v>33</v>
          </cell>
          <cell r="G626">
            <v>802241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2160</v>
          </cell>
          <cell r="M626">
            <v>13152</v>
          </cell>
          <cell r="N626">
            <v>0</v>
          </cell>
          <cell r="O626">
            <v>15312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15312</v>
          </cell>
          <cell r="V626">
            <v>0</v>
          </cell>
          <cell r="W626">
            <v>15312</v>
          </cell>
        </row>
        <row r="627">
          <cell r="A627" t="str">
            <v>453374</v>
          </cell>
          <cell r="B627" t="str">
            <v>1251</v>
          </cell>
          <cell r="C627" t="str">
            <v>12</v>
          </cell>
          <cell r="D627" t="str">
            <v>22</v>
          </cell>
          <cell r="E627">
            <v>33</v>
          </cell>
          <cell r="G627">
            <v>802263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 t="str">
            <v>453374</v>
          </cell>
          <cell r="B628" t="str">
            <v>1251</v>
          </cell>
          <cell r="C628" t="str">
            <v>12</v>
          </cell>
          <cell r="D628" t="str">
            <v>22</v>
          </cell>
          <cell r="E628">
            <v>33</v>
          </cell>
          <cell r="G628">
            <v>999999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2160</v>
          </cell>
          <cell r="M628">
            <v>13152</v>
          </cell>
          <cell r="N628">
            <v>0</v>
          </cell>
          <cell r="O628">
            <v>15312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15312</v>
          </cell>
          <cell r="V628">
            <v>0</v>
          </cell>
          <cell r="W628">
            <v>15312</v>
          </cell>
        </row>
        <row r="629">
          <cell r="A629" t="str">
            <v>453374</v>
          </cell>
          <cell r="B629" t="str">
            <v>1251</v>
          </cell>
          <cell r="C629" t="str">
            <v>12</v>
          </cell>
          <cell r="D629" t="str">
            <v>22</v>
          </cell>
          <cell r="E629">
            <v>49</v>
          </cell>
          <cell r="G629">
            <v>551414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1402</v>
          </cell>
          <cell r="P629">
            <v>0</v>
          </cell>
          <cell r="Q629">
            <v>1402</v>
          </cell>
          <cell r="R629">
            <v>0</v>
          </cell>
          <cell r="S629">
            <v>1402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 t="str">
            <v>453374</v>
          </cell>
          <cell r="B630" t="str">
            <v>1251</v>
          </cell>
          <cell r="C630" t="str">
            <v>12</v>
          </cell>
          <cell r="D630" t="str">
            <v>22</v>
          </cell>
          <cell r="E630">
            <v>49</v>
          </cell>
          <cell r="G630">
            <v>751922</v>
          </cell>
          <cell r="H630">
            <v>410304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410304</v>
          </cell>
          <cell r="P630">
            <v>0</v>
          </cell>
          <cell r="Q630">
            <v>410304</v>
          </cell>
          <cell r="R630">
            <v>0</v>
          </cell>
          <cell r="S630">
            <v>410304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 t="str">
            <v>453374</v>
          </cell>
          <cell r="B631" t="str">
            <v>1251</v>
          </cell>
          <cell r="C631" t="str">
            <v>12</v>
          </cell>
          <cell r="D631" t="str">
            <v>22</v>
          </cell>
          <cell r="E631">
            <v>49</v>
          </cell>
          <cell r="G631">
            <v>751952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40166</v>
          </cell>
          <cell r="P631">
            <v>0</v>
          </cell>
          <cell r="Q631">
            <v>40166</v>
          </cell>
          <cell r="R631">
            <v>0</v>
          </cell>
          <cell r="S631">
            <v>40166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 t="str">
            <v>453374</v>
          </cell>
          <cell r="B632" t="str">
            <v>1251</v>
          </cell>
          <cell r="C632" t="str">
            <v>12</v>
          </cell>
          <cell r="D632" t="str">
            <v>22</v>
          </cell>
          <cell r="E632">
            <v>49</v>
          </cell>
          <cell r="G632">
            <v>802177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574</v>
          </cell>
          <cell r="P632">
            <v>0</v>
          </cell>
          <cell r="Q632">
            <v>574</v>
          </cell>
          <cell r="R632">
            <v>0</v>
          </cell>
          <cell r="S632">
            <v>574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 t="str">
            <v>453374</v>
          </cell>
          <cell r="B633" t="str">
            <v>1251</v>
          </cell>
          <cell r="C633" t="str">
            <v>12</v>
          </cell>
          <cell r="D633" t="str">
            <v>22</v>
          </cell>
          <cell r="E633">
            <v>49</v>
          </cell>
          <cell r="G633">
            <v>802225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165</v>
          </cell>
          <cell r="P633">
            <v>0</v>
          </cell>
          <cell r="Q633">
            <v>165</v>
          </cell>
          <cell r="R633">
            <v>0</v>
          </cell>
          <cell r="S633">
            <v>165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 t="str">
            <v>453374</v>
          </cell>
          <cell r="B634" t="str">
            <v>1251</v>
          </cell>
          <cell r="C634" t="str">
            <v>12</v>
          </cell>
          <cell r="D634" t="str">
            <v>22</v>
          </cell>
          <cell r="E634">
            <v>49</v>
          </cell>
          <cell r="G634">
            <v>802241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34729</v>
          </cell>
          <cell r="P634">
            <v>6816</v>
          </cell>
          <cell r="Q634">
            <v>41545</v>
          </cell>
          <cell r="R634">
            <v>0</v>
          </cell>
          <cell r="S634">
            <v>41545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 t="str">
            <v>453374</v>
          </cell>
          <cell r="B635" t="str">
            <v>1251</v>
          </cell>
          <cell r="C635" t="str">
            <v>12</v>
          </cell>
          <cell r="D635" t="str">
            <v>22</v>
          </cell>
          <cell r="E635">
            <v>49</v>
          </cell>
          <cell r="G635">
            <v>802263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1366</v>
          </cell>
          <cell r="P635">
            <v>0</v>
          </cell>
          <cell r="Q635">
            <v>1366</v>
          </cell>
          <cell r="R635">
            <v>0</v>
          </cell>
          <cell r="S635">
            <v>1366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 t="str">
            <v>453374</v>
          </cell>
          <cell r="B636" t="str">
            <v>1251</v>
          </cell>
          <cell r="C636" t="str">
            <v>12</v>
          </cell>
          <cell r="D636" t="str">
            <v>22</v>
          </cell>
          <cell r="E636">
            <v>49</v>
          </cell>
          <cell r="G636">
            <v>999999</v>
          </cell>
          <cell r="H636">
            <v>410304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488706</v>
          </cell>
          <cell r="P636">
            <v>6816</v>
          </cell>
          <cell r="Q636">
            <v>495522</v>
          </cell>
          <cell r="R636">
            <v>0</v>
          </cell>
          <cell r="S636">
            <v>495522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 t="str">
            <v>453374</v>
          </cell>
          <cell r="B637" t="str">
            <v>1251</v>
          </cell>
          <cell r="C637" t="str">
            <v>12</v>
          </cell>
          <cell r="D637" t="str">
            <v>23</v>
          </cell>
          <cell r="E637">
            <v>1</v>
          </cell>
          <cell r="G637">
            <v>276228</v>
          </cell>
          <cell r="H637">
            <v>0</v>
          </cell>
          <cell r="I637">
            <v>0</v>
          </cell>
          <cell r="J637">
            <v>10986</v>
          </cell>
          <cell r="K637">
            <v>0</v>
          </cell>
          <cell r="L637">
            <v>10986</v>
          </cell>
          <cell r="M637">
            <v>287214</v>
          </cell>
          <cell r="N637">
            <v>286781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 t="str">
            <v>453374</v>
          </cell>
          <cell r="B638" t="str">
            <v>1251</v>
          </cell>
          <cell r="C638" t="str">
            <v>12</v>
          </cell>
          <cell r="D638" t="str">
            <v>23</v>
          </cell>
          <cell r="E638">
            <v>2</v>
          </cell>
          <cell r="G638">
            <v>88182</v>
          </cell>
          <cell r="H638">
            <v>0</v>
          </cell>
          <cell r="I638">
            <v>0</v>
          </cell>
          <cell r="J638">
            <v>4237</v>
          </cell>
          <cell r="K638">
            <v>0</v>
          </cell>
          <cell r="L638">
            <v>4237</v>
          </cell>
          <cell r="M638">
            <v>92419</v>
          </cell>
          <cell r="N638">
            <v>92422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 t="str">
            <v>453374</v>
          </cell>
          <cell r="B639" t="str">
            <v>1251</v>
          </cell>
          <cell r="C639" t="str">
            <v>12</v>
          </cell>
          <cell r="D639" t="str">
            <v>23</v>
          </cell>
          <cell r="E639">
            <v>3</v>
          </cell>
          <cell r="G639">
            <v>37016</v>
          </cell>
          <cell r="H639">
            <v>0</v>
          </cell>
          <cell r="I639">
            <v>0</v>
          </cell>
          <cell r="J639">
            <v>49087</v>
          </cell>
          <cell r="K639">
            <v>0</v>
          </cell>
          <cell r="L639">
            <v>49087</v>
          </cell>
          <cell r="M639">
            <v>86103</v>
          </cell>
          <cell r="N639">
            <v>80251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 t="str">
            <v>453374</v>
          </cell>
          <cell r="B640" t="str">
            <v>1251</v>
          </cell>
          <cell r="C640" t="str">
            <v>12</v>
          </cell>
          <cell r="D640" t="str">
            <v>23</v>
          </cell>
          <cell r="E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80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 t="str">
            <v>453374</v>
          </cell>
          <cell r="B641" t="str">
            <v>1251</v>
          </cell>
          <cell r="C641" t="str">
            <v>12</v>
          </cell>
          <cell r="D641" t="str">
            <v>23</v>
          </cell>
          <cell r="E641">
            <v>5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 t="str">
            <v>453374</v>
          </cell>
          <cell r="B642" t="str">
            <v>1251</v>
          </cell>
          <cell r="C642" t="str">
            <v>12</v>
          </cell>
          <cell r="D642" t="str">
            <v>23</v>
          </cell>
          <cell r="E642">
            <v>6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str">
            <v>453374</v>
          </cell>
          <cell r="B643" t="str">
            <v>1251</v>
          </cell>
          <cell r="C643" t="str">
            <v>12</v>
          </cell>
          <cell r="D643" t="str">
            <v>23</v>
          </cell>
          <cell r="E643">
            <v>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 t="str">
            <v>453374</v>
          </cell>
          <cell r="B644" t="str">
            <v>1251</v>
          </cell>
          <cell r="C644" t="str">
            <v>12</v>
          </cell>
          <cell r="D644" t="str">
            <v>23</v>
          </cell>
          <cell r="E644">
            <v>8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 t="str">
            <v>453374</v>
          </cell>
          <cell r="B645" t="str">
            <v>1251</v>
          </cell>
          <cell r="C645" t="str">
            <v>12</v>
          </cell>
          <cell r="D645" t="str">
            <v>23</v>
          </cell>
          <cell r="E645">
            <v>9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 t="str">
            <v>453374</v>
          </cell>
          <cell r="B646" t="str">
            <v>1251</v>
          </cell>
          <cell r="C646" t="str">
            <v>12</v>
          </cell>
          <cell r="D646" t="str">
            <v>23</v>
          </cell>
          <cell r="E646">
            <v>10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 t="str">
            <v>453374</v>
          </cell>
          <cell r="B647" t="str">
            <v>1251</v>
          </cell>
          <cell r="C647" t="str">
            <v>12</v>
          </cell>
          <cell r="D647" t="str">
            <v>23</v>
          </cell>
          <cell r="E647">
            <v>11</v>
          </cell>
          <cell r="G647">
            <v>3491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3491</v>
          </cell>
          <cell r="N647">
            <v>2089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 t="str">
            <v>453374</v>
          </cell>
          <cell r="B648" t="str">
            <v>1251</v>
          </cell>
          <cell r="C648" t="str">
            <v>12</v>
          </cell>
          <cell r="D648" t="str">
            <v>23</v>
          </cell>
          <cell r="E648">
            <v>12</v>
          </cell>
          <cell r="G648">
            <v>404917</v>
          </cell>
          <cell r="H648">
            <v>0</v>
          </cell>
          <cell r="I648">
            <v>0</v>
          </cell>
          <cell r="J648">
            <v>64310</v>
          </cell>
          <cell r="K648">
            <v>0</v>
          </cell>
          <cell r="L648">
            <v>64310</v>
          </cell>
          <cell r="M648">
            <v>469227</v>
          </cell>
          <cell r="N648">
            <v>461623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 t="str">
            <v>453374</v>
          </cell>
          <cell r="B649" t="str">
            <v>1251</v>
          </cell>
          <cell r="C649" t="str">
            <v>12</v>
          </cell>
          <cell r="D649" t="str">
            <v>23</v>
          </cell>
          <cell r="E649">
            <v>13</v>
          </cell>
          <cell r="G649">
            <v>10000</v>
          </cell>
          <cell r="H649">
            <v>0</v>
          </cell>
          <cell r="I649">
            <v>0</v>
          </cell>
          <cell r="J649">
            <v>2725</v>
          </cell>
          <cell r="K649">
            <v>0</v>
          </cell>
          <cell r="L649">
            <v>2725</v>
          </cell>
          <cell r="M649">
            <v>12725</v>
          </cell>
          <cell r="N649">
            <v>11209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 t="str">
            <v>453374</v>
          </cell>
          <cell r="B650" t="str">
            <v>1251</v>
          </cell>
          <cell r="C650" t="str">
            <v>12</v>
          </cell>
          <cell r="D650" t="str">
            <v>23</v>
          </cell>
          <cell r="E650">
            <v>14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 t="str">
            <v>453374</v>
          </cell>
          <cell r="B651" t="str">
            <v>1251</v>
          </cell>
          <cell r="C651" t="str">
            <v>12</v>
          </cell>
          <cell r="D651" t="str">
            <v>23</v>
          </cell>
          <cell r="E651">
            <v>15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 t="str">
            <v>453374</v>
          </cell>
          <cell r="B652" t="str">
            <v>1251</v>
          </cell>
          <cell r="C652" t="str">
            <v>12</v>
          </cell>
          <cell r="D652" t="str">
            <v>23</v>
          </cell>
          <cell r="E652">
            <v>16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 t="str">
            <v>453374</v>
          </cell>
          <cell r="B653" t="str">
            <v>1251</v>
          </cell>
          <cell r="C653" t="str">
            <v>12</v>
          </cell>
          <cell r="D653" t="str">
            <v>23</v>
          </cell>
          <cell r="E653">
            <v>17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 t="str">
            <v>453374</v>
          </cell>
          <cell r="B654" t="str">
            <v>1251</v>
          </cell>
          <cell r="C654" t="str">
            <v>12</v>
          </cell>
          <cell r="D654" t="str">
            <v>23</v>
          </cell>
          <cell r="E654">
            <v>18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 t="str">
            <v>453374</v>
          </cell>
          <cell r="B655" t="str">
            <v>1251</v>
          </cell>
          <cell r="C655" t="str">
            <v>12</v>
          </cell>
          <cell r="D655" t="str">
            <v>23</v>
          </cell>
          <cell r="E655">
            <v>19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 t="str">
            <v>453374</v>
          </cell>
          <cell r="B656" t="str">
            <v>1251</v>
          </cell>
          <cell r="C656" t="str">
            <v>12</v>
          </cell>
          <cell r="D656" t="str">
            <v>23</v>
          </cell>
          <cell r="E656">
            <v>20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 t="str">
            <v>453374</v>
          </cell>
          <cell r="B657" t="str">
            <v>1251</v>
          </cell>
          <cell r="C657" t="str">
            <v>12</v>
          </cell>
          <cell r="D657" t="str">
            <v>23</v>
          </cell>
          <cell r="E657">
            <v>21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 t="str">
            <v>453374</v>
          </cell>
          <cell r="B658" t="str">
            <v>1251</v>
          </cell>
          <cell r="C658" t="str">
            <v>12</v>
          </cell>
          <cell r="D658" t="str">
            <v>23</v>
          </cell>
          <cell r="E658">
            <v>22</v>
          </cell>
          <cell r="G658">
            <v>10000</v>
          </cell>
          <cell r="H658">
            <v>0</v>
          </cell>
          <cell r="I658">
            <v>0</v>
          </cell>
          <cell r="J658">
            <v>2725</v>
          </cell>
          <cell r="K658">
            <v>0</v>
          </cell>
          <cell r="L658">
            <v>2725</v>
          </cell>
          <cell r="M658">
            <v>12725</v>
          </cell>
          <cell r="N658">
            <v>11209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 t="str">
            <v>453374</v>
          </cell>
          <cell r="B659" t="str">
            <v>1251</v>
          </cell>
          <cell r="C659" t="str">
            <v>12</v>
          </cell>
          <cell r="D659" t="str">
            <v>23</v>
          </cell>
          <cell r="E659">
            <v>23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 t="str">
            <v>453374</v>
          </cell>
          <cell r="B660" t="str">
            <v>1251</v>
          </cell>
          <cell r="C660" t="str">
            <v>12</v>
          </cell>
          <cell r="D660" t="str">
            <v>23</v>
          </cell>
          <cell r="E660">
            <v>24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 t="str">
            <v>453374</v>
          </cell>
          <cell r="B661" t="str">
            <v>1251</v>
          </cell>
          <cell r="C661" t="str">
            <v>12</v>
          </cell>
          <cell r="D661" t="str">
            <v>23</v>
          </cell>
          <cell r="E661">
            <v>25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 t="str">
            <v>453374</v>
          </cell>
          <cell r="B662" t="str">
            <v>1251</v>
          </cell>
          <cell r="C662" t="str">
            <v>12</v>
          </cell>
          <cell r="D662" t="str">
            <v>23</v>
          </cell>
          <cell r="E662">
            <v>26</v>
          </cell>
          <cell r="G662">
            <v>414917</v>
          </cell>
          <cell r="H662">
            <v>0</v>
          </cell>
          <cell r="I662">
            <v>0</v>
          </cell>
          <cell r="J662">
            <v>67035</v>
          </cell>
          <cell r="K662">
            <v>0</v>
          </cell>
          <cell r="L662">
            <v>67035</v>
          </cell>
          <cell r="M662">
            <v>481952</v>
          </cell>
          <cell r="N662">
            <v>472832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 t="str">
            <v>453374</v>
          </cell>
          <cell r="B663" t="str">
            <v>1251</v>
          </cell>
          <cell r="C663" t="str">
            <v>12</v>
          </cell>
          <cell r="D663" t="str">
            <v>23</v>
          </cell>
          <cell r="E663">
            <v>27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 t="str">
            <v>453374</v>
          </cell>
          <cell r="B664" t="str">
            <v>1251</v>
          </cell>
          <cell r="C664" t="str">
            <v>12</v>
          </cell>
          <cell r="D664" t="str">
            <v>23</v>
          </cell>
          <cell r="E664">
            <v>28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-6368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 t="str">
            <v>453374</v>
          </cell>
          <cell r="B665" t="str">
            <v>1251</v>
          </cell>
          <cell r="C665" t="str">
            <v>12</v>
          </cell>
          <cell r="D665" t="str">
            <v>23</v>
          </cell>
          <cell r="E665">
            <v>29</v>
          </cell>
          <cell r="G665">
            <v>414917</v>
          </cell>
          <cell r="H665">
            <v>0</v>
          </cell>
          <cell r="I665">
            <v>0</v>
          </cell>
          <cell r="J665">
            <v>67035</v>
          </cell>
          <cell r="K665">
            <v>0</v>
          </cell>
          <cell r="L665">
            <v>67035</v>
          </cell>
          <cell r="M665">
            <v>481952</v>
          </cell>
          <cell r="N665">
            <v>466464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 t="str">
            <v>453374</v>
          </cell>
          <cell r="B666" t="str">
            <v>1251</v>
          </cell>
          <cell r="C666" t="str">
            <v>12</v>
          </cell>
          <cell r="D666" t="str">
            <v>23</v>
          </cell>
          <cell r="E666">
            <v>30</v>
          </cell>
          <cell r="G666">
            <v>17771</v>
          </cell>
          <cell r="H666">
            <v>0</v>
          </cell>
          <cell r="I666">
            <v>0</v>
          </cell>
          <cell r="J666">
            <v>37064</v>
          </cell>
          <cell r="K666">
            <v>0</v>
          </cell>
          <cell r="L666">
            <v>37064</v>
          </cell>
          <cell r="M666">
            <v>54835</v>
          </cell>
          <cell r="N666">
            <v>63090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 t="str">
            <v>453374</v>
          </cell>
          <cell r="B667" t="str">
            <v>1251</v>
          </cell>
          <cell r="C667" t="str">
            <v>12</v>
          </cell>
          <cell r="D667" t="str">
            <v>23</v>
          </cell>
          <cell r="E667">
            <v>31</v>
          </cell>
          <cell r="G667">
            <v>10000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10000</v>
          </cell>
          <cell r="N667">
            <v>15312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 t="str">
            <v>453374</v>
          </cell>
          <cell r="B668" t="str">
            <v>1251</v>
          </cell>
          <cell r="C668" t="str">
            <v>12</v>
          </cell>
          <cell r="D668" t="str">
            <v>23</v>
          </cell>
          <cell r="E668">
            <v>32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 t="str">
            <v>453374</v>
          </cell>
          <cell r="B669" t="str">
            <v>1251</v>
          </cell>
          <cell r="C669" t="str">
            <v>12</v>
          </cell>
          <cell r="D669" t="str">
            <v>23</v>
          </cell>
          <cell r="E669">
            <v>33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 t="str">
            <v>453374</v>
          </cell>
          <cell r="B670" t="str">
            <v>1251</v>
          </cell>
          <cell r="C670" t="str">
            <v>12</v>
          </cell>
          <cell r="D670" t="str">
            <v>23</v>
          </cell>
          <cell r="E670">
            <v>34</v>
          </cell>
          <cell r="G670">
            <v>387146</v>
          </cell>
          <cell r="H670">
            <v>0</v>
          </cell>
          <cell r="I670">
            <v>0</v>
          </cell>
          <cell r="J670">
            <v>23155</v>
          </cell>
          <cell r="K670">
            <v>0</v>
          </cell>
          <cell r="L670">
            <v>23155</v>
          </cell>
          <cell r="M670">
            <v>410301</v>
          </cell>
          <cell r="N670">
            <v>410304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 t="str">
            <v>453374</v>
          </cell>
          <cell r="B671" t="str">
            <v>1251</v>
          </cell>
          <cell r="C671" t="str">
            <v>12</v>
          </cell>
          <cell r="D671" t="str">
            <v>23</v>
          </cell>
          <cell r="E671">
            <v>35</v>
          </cell>
          <cell r="G671">
            <v>0</v>
          </cell>
          <cell r="H671">
            <v>0</v>
          </cell>
          <cell r="I671">
            <v>0</v>
          </cell>
          <cell r="J671">
            <v>6816</v>
          </cell>
          <cell r="K671">
            <v>0</v>
          </cell>
          <cell r="L671">
            <v>6816</v>
          </cell>
          <cell r="M671">
            <v>6816</v>
          </cell>
          <cell r="N671">
            <v>6816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 t="str">
            <v>453374</v>
          </cell>
          <cell r="B672" t="str">
            <v>1251</v>
          </cell>
          <cell r="C672" t="str">
            <v>12</v>
          </cell>
          <cell r="D672" t="str">
            <v>23</v>
          </cell>
          <cell r="E672">
            <v>36</v>
          </cell>
          <cell r="G672">
            <v>414917</v>
          </cell>
          <cell r="H672">
            <v>0</v>
          </cell>
          <cell r="I672">
            <v>0</v>
          </cell>
          <cell r="J672">
            <v>67035</v>
          </cell>
          <cell r="K672">
            <v>0</v>
          </cell>
          <cell r="L672">
            <v>67035</v>
          </cell>
          <cell r="M672">
            <v>481952</v>
          </cell>
          <cell r="N672">
            <v>495522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 t="str">
            <v>453374</v>
          </cell>
          <cell r="B673" t="str">
            <v>1251</v>
          </cell>
          <cell r="C673" t="str">
            <v>12</v>
          </cell>
          <cell r="D673" t="str">
            <v>23</v>
          </cell>
          <cell r="E673">
            <v>37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 t="str">
            <v>453374</v>
          </cell>
          <cell r="B674" t="str">
            <v>1251</v>
          </cell>
          <cell r="C674" t="str">
            <v>12</v>
          </cell>
          <cell r="D674" t="str">
            <v>23</v>
          </cell>
          <cell r="E674">
            <v>38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 t="str">
            <v>453374</v>
          </cell>
          <cell r="B675" t="str">
            <v>1251</v>
          </cell>
          <cell r="C675" t="str">
            <v>12</v>
          </cell>
          <cell r="D675" t="str">
            <v>23</v>
          </cell>
          <cell r="E675">
            <v>39</v>
          </cell>
          <cell r="G675">
            <v>414917</v>
          </cell>
          <cell r="H675">
            <v>0</v>
          </cell>
          <cell r="I675">
            <v>0</v>
          </cell>
          <cell r="J675">
            <v>67035</v>
          </cell>
          <cell r="K675">
            <v>0</v>
          </cell>
          <cell r="L675">
            <v>67035</v>
          </cell>
          <cell r="M675">
            <v>481952</v>
          </cell>
          <cell r="N675">
            <v>495522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 t="str">
            <v>453374</v>
          </cell>
          <cell r="B676" t="str">
            <v>1251</v>
          </cell>
          <cell r="C676" t="str">
            <v>12</v>
          </cell>
          <cell r="D676" t="str">
            <v>24</v>
          </cell>
          <cell r="E676">
            <v>1</v>
          </cell>
          <cell r="G676">
            <v>0</v>
          </cell>
          <cell r="H676">
            <v>0</v>
          </cell>
          <cell r="I676">
            <v>18</v>
          </cell>
          <cell r="J676">
            <v>0</v>
          </cell>
          <cell r="K676">
            <v>18</v>
          </cell>
          <cell r="L676">
            <v>488706</v>
          </cell>
          <cell r="M676">
            <v>466464</v>
          </cell>
          <cell r="N676">
            <v>22212</v>
          </cell>
          <cell r="O676">
            <v>0</v>
          </cell>
          <cell r="P676">
            <v>48</v>
          </cell>
          <cell r="Q676">
            <v>0</v>
          </cell>
          <cell r="R676">
            <v>22260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 t="str">
            <v>453374</v>
          </cell>
          <cell r="B677" t="str">
            <v>1251</v>
          </cell>
          <cell r="C677" t="str">
            <v>12</v>
          </cell>
          <cell r="D677" t="str">
            <v>29</v>
          </cell>
          <cell r="E677">
            <v>1</v>
          </cell>
          <cell r="G677">
            <v>0</v>
          </cell>
          <cell r="H677">
            <v>22212</v>
          </cell>
          <cell r="I677">
            <v>18</v>
          </cell>
          <cell r="J677">
            <v>48</v>
          </cell>
          <cell r="K677">
            <v>18</v>
          </cell>
          <cell r="L677">
            <v>22260</v>
          </cell>
          <cell r="M677">
            <v>6079</v>
          </cell>
          <cell r="N677">
            <v>0</v>
          </cell>
          <cell r="O677">
            <v>0</v>
          </cell>
          <cell r="P677">
            <v>0</v>
          </cell>
          <cell r="Q677">
            <v>719</v>
          </cell>
          <cell r="R677">
            <v>430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 t="str">
            <v>453374</v>
          </cell>
          <cell r="B678" t="str">
            <v>1251</v>
          </cell>
          <cell r="C678" t="str">
            <v>12</v>
          </cell>
          <cell r="D678" t="str">
            <v>29</v>
          </cell>
          <cell r="E678">
            <v>9</v>
          </cell>
          <cell r="G678">
            <v>0</v>
          </cell>
          <cell r="H678">
            <v>0</v>
          </cell>
          <cell r="I678">
            <v>6798</v>
          </cell>
          <cell r="J678">
            <v>430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6816</v>
          </cell>
          <cell r="P678">
            <v>22690</v>
          </cell>
          <cell r="Q678">
            <v>0</v>
          </cell>
          <cell r="R678">
            <v>-3</v>
          </cell>
          <cell r="S678">
            <v>0</v>
          </cell>
          <cell r="T678">
            <v>0</v>
          </cell>
          <cell r="U678">
            <v>1856</v>
          </cell>
          <cell r="V678">
            <v>0</v>
          </cell>
          <cell r="W678">
            <v>0</v>
          </cell>
        </row>
        <row r="679">
          <cell r="A679" t="str">
            <v>453374</v>
          </cell>
          <cell r="B679" t="str">
            <v>1251</v>
          </cell>
          <cell r="C679" t="str">
            <v>12</v>
          </cell>
          <cell r="D679" t="str">
            <v>29</v>
          </cell>
          <cell r="E679">
            <v>17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8672</v>
          </cell>
          <cell r="L679">
            <v>22687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8672</v>
          </cell>
          <cell r="R679">
            <v>22687</v>
          </cell>
          <cell r="S679">
            <v>0</v>
          </cell>
          <cell r="T679">
            <v>0</v>
          </cell>
          <cell r="U679">
            <v>8672</v>
          </cell>
          <cell r="V679">
            <v>22687</v>
          </cell>
          <cell r="W679">
            <v>0</v>
          </cell>
        </row>
        <row r="680">
          <cell r="A680" t="str">
            <v>453374</v>
          </cell>
          <cell r="B680" t="str">
            <v>1251</v>
          </cell>
          <cell r="C680" t="str">
            <v>12</v>
          </cell>
          <cell r="D680" t="str">
            <v>29</v>
          </cell>
          <cell r="E680">
            <v>25</v>
          </cell>
          <cell r="G680">
            <v>0</v>
          </cell>
          <cell r="H680">
            <v>0</v>
          </cell>
          <cell r="I680">
            <v>17344</v>
          </cell>
          <cell r="J680">
            <v>45374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 t="str">
            <v>453374</v>
          </cell>
          <cell r="B681" t="str">
            <v>1251</v>
          </cell>
          <cell r="C681" t="str">
            <v>12</v>
          </cell>
          <cell r="D681" t="str">
            <v>34</v>
          </cell>
          <cell r="E681">
            <v>0</v>
          </cell>
          <cell r="G681">
            <v>84</v>
          </cell>
          <cell r="H681">
            <v>3575</v>
          </cell>
          <cell r="I681">
            <v>0</v>
          </cell>
          <cell r="J681">
            <v>0</v>
          </cell>
          <cell r="K681">
            <v>697</v>
          </cell>
          <cell r="L681">
            <v>0</v>
          </cell>
          <cell r="M681">
            <v>0</v>
          </cell>
          <cell r="N681">
            <v>275</v>
          </cell>
          <cell r="O681">
            <v>4272</v>
          </cell>
          <cell r="P681">
            <v>240</v>
          </cell>
          <cell r="Q681">
            <v>1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 t="str">
            <v>453374</v>
          </cell>
          <cell r="B682" t="str">
            <v>1251</v>
          </cell>
          <cell r="C682" t="str">
            <v>12</v>
          </cell>
          <cell r="D682" t="str">
            <v>34</v>
          </cell>
          <cell r="E682">
            <v>0</v>
          </cell>
          <cell r="G682">
            <v>87</v>
          </cell>
          <cell r="H682">
            <v>10658</v>
          </cell>
          <cell r="I682">
            <v>0</v>
          </cell>
          <cell r="J682">
            <v>0</v>
          </cell>
          <cell r="K682">
            <v>1386</v>
          </cell>
          <cell r="L682">
            <v>1218</v>
          </cell>
          <cell r="M682">
            <v>0</v>
          </cell>
          <cell r="N682">
            <v>805</v>
          </cell>
          <cell r="O682">
            <v>13262</v>
          </cell>
          <cell r="P682">
            <v>1255</v>
          </cell>
          <cell r="Q682">
            <v>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 t="str">
            <v>453374</v>
          </cell>
          <cell r="B683" t="str">
            <v>1251</v>
          </cell>
          <cell r="C683" t="str">
            <v>12</v>
          </cell>
          <cell r="D683" t="str">
            <v>34</v>
          </cell>
          <cell r="E683">
            <v>0</v>
          </cell>
          <cell r="G683">
            <v>90</v>
          </cell>
          <cell r="H683">
            <v>2969</v>
          </cell>
          <cell r="I683">
            <v>0</v>
          </cell>
          <cell r="J683">
            <v>0</v>
          </cell>
          <cell r="K683">
            <v>452</v>
          </cell>
          <cell r="L683">
            <v>0</v>
          </cell>
          <cell r="M683">
            <v>0</v>
          </cell>
          <cell r="N683">
            <v>231</v>
          </cell>
          <cell r="O683">
            <v>3421</v>
          </cell>
          <cell r="P683">
            <v>177</v>
          </cell>
          <cell r="Q683">
            <v>2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 t="str">
            <v>453374</v>
          </cell>
          <cell r="B684" t="str">
            <v>1251</v>
          </cell>
          <cell r="C684" t="str">
            <v>12</v>
          </cell>
          <cell r="D684" t="str">
            <v>34</v>
          </cell>
          <cell r="E684">
            <v>0</v>
          </cell>
          <cell r="G684">
            <v>91</v>
          </cell>
          <cell r="H684">
            <v>1356</v>
          </cell>
          <cell r="I684">
            <v>0</v>
          </cell>
          <cell r="J684">
            <v>0</v>
          </cell>
          <cell r="K684">
            <v>171</v>
          </cell>
          <cell r="L684">
            <v>0</v>
          </cell>
          <cell r="M684">
            <v>0</v>
          </cell>
          <cell r="N684">
            <v>107</v>
          </cell>
          <cell r="O684">
            <v>1527</v>
          </cell>
          <cell r="P684">
            <v>62</v>
          </cell>
          <cell r="Q684">
            <v>1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 t="str">
            <v>453374</v>
          </cell>
          <cell r="B685" t="str">
            <v>1251</v>
          </cell>
          <cell r="C685" t="str">
            <v>12</v>
          </cell>
          <cell r="D685" t="str">
            <v>34</v>
          </cell>
          <cell r="E685">
            <v>0</v>
          </cell>
          <cell r="G685">
            <v>94</v>
          </cell>
          <cell r="H685">
            <v>6040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505</v>
          </cell>
          <cell r="O685">
            <v>6040</v>
          </cell>
          <cell r="P685">
            <v>53</v>
          </cell>
          <cell r="Q685">
            <v>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 t="str">
            <v>453374</v>
          </cell>
          <cell r="B686" t="str">
            <v>1251</v>
          </cell>
          <cell r="C686" t="str">
            <v>12</v>
          </cell>
          <cell r="D686" t="str">
            <v>34</v>
          </cell>
          <cell r="E686">
            <v>0</v>
          </cell>
          <cell r="G686">
            <v>95</v>
          </cell>
          <cell r="H686">
            <v>10327</v>
          </cell>
          <cell r="I686">
            <v>0</v>
          </cell>
          <cell r="J686">
            <v>0</v>
          </cell>
          <cell r="K686">
            <v>0</v>
          </cell>
          <cell r="L686">
            <v>450</v>
          </cell>
          <cell r="M686">
            <v>0</v>
          </cell>
          <cell r="N686">
            <v>798</v>
          </cell>
          <cell r="O686">
            <v>10777</v>
          </cell>
          <cell r="P686">
            <v>1032</v>
          </cell>
          <cell r="Q686">
            <v>9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 t="str">
            <v>453374</v>
          </cell>
          <cell r="B687" t="str">
            <v>1251</v>
          </cell>
          <cell r="C687" t="str">
            <v>12</v>
          </cell>
          <cell r="D687" t="str">
            <v>34</v>
          </cell>
          <cell r="E687">
            <v>0</v>
          </cell>
          <cell r="G687">
            <v>96</v>
          </cell>
          <cell r="H687">
            <v>11200</v>
          </cell>
          <cell r="I687">
            <v>0</v>
          </cell>
          <cell r="J687">
            <v>0</v>
          </cell>
          <cell r="K687">
            <v>239</v>
          </cell>
          <cell r="L687">
            <v>345</v>
          </cell>
          <cell r="M687">
            <v>0</v>
          </cell>
          <cell r="N687">
            <v>927</v>
          </cell>
          <cell r="O687">
            <v>11784</v>
          </cell>
          <cell r="P687">
            <v>402</v>
          </cell>
          <cell r="Q687">
            <v>10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 t="str">
            <v>453374</v>
          </cell>
          <cell r="B688" t="str">
            <v>1251</v>
          </cell>
          <cell r="C688" t="str">
            <v>12</v>
          </cell>
          <cell r="D688" t="str">
            <v>34</v>
          </cell>
          <cell r="E688">
            <v>0</v>
          </cell>
          <cell r="G688">
            <v>97</v>
          </cell>
          <cell r="H688">
            <v>24224</v>
          </cell>
          <cell r="I688">
            <v>0</v>
          </cell>
          <cell r="J688">
            <v>0</v>
          </cell>
          <cell r="K688">
            <v>0</v>
          </cell>
          <cell r="L688">
            <v>451</v>
          </cell>
          <cell r="M688">
            <v>0</v>
          </cell>
          <cell r="N688">
            <v>1956</v>
          </cell>
          <cell r="O688">
            <v>24675</v>
          </cell>
          <cell r="P688">
            <v>2550</v>
          </cell>
          <cell r="Q688">
            <v>21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 t="str">
            <v>453374</v>
          </cell>
          <cell r="B689" t="str">
            <v>1251</v>
          </cell>
          <cell r="C689" t="str">
            <v>12</v>
          </cell>
          <cell r="D689" t="str">
            <v>34</v>
          </cell>
          <cell r="E689">
            <v>0</v>
          </cell>
          <cell r="G689">
            <v>98</v>
          </cell>
          <cell r="H689">
            <v>3848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304</v>
          </cell>
          <cell r="O689">
            <v>3848</v>
          </cell>
          <cell r="P689">
            <v>245</v>
          </cell>
          <cell r="Q689">
            <v>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 t="str">
            <v>453374</v>
          </cell>
          <cell r="B690" t="str">
            <v>1251</v>
          </cell>
          <cell r="C690" t="str">
            <v>12</v>
          </cell>
          <cell r="D690" t="str">
            <v>34</v>
          </cell>
          <cell r="E690">
            <v>0</v>
          </cell>
          <cell r="G690">
            <v>99</v>
          </cell>
          <cell r="H690">
            <v>70866</v>
          </cell>
          <cell r="I690">
            <v>0</v>
          </cell>
          <cell r="J690">
            <v>0</v>
          </cell>
          <cell r="K690">
            <v>1129</v>
          </cell>
          <cell r="L690">
            <v>320</v>
          </cell>
          <cell r="M690">
            <v>0</v>
          </cell>
          <cell r="N690">
            <v>5823</v>
          </cell>
          <cell r="O690">
            <v>72315</v>
          </cell>
          <cell r="P690">
            <v>8813</v>
          </cell>
          <cell r="Q690">
            <v>36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 t="str">
            <v>453374</v>
          </cell>
          <cell r="B691" t="str">
            <v>1251</v>
          </cell>
          <cell r="C691" t="str">
            <v>12</v>
          </cell>
          <cell r="D691" t="str">
            <v>34</v>
          </cell>
          <cell r="E691">
            <v>0</v>
          </cell>
          <cell r="G691">
            <v>100</v>
          </cell>
          <cell r="H691">
            <v>7104</v>
          </cell>
          <cell r="I691">
            <v>0</v>
          </cell>
          <cell r="J691">
            <v>0</v>
          </cell>
          <cell r="K691">
            <v>275</v>
          </cell>
          <cell r="L691">
            <v>0</v>
          </cell>
          <cell r="M691">
            <v>0</v>
          </cell>
          <cell r="N691">
            <v>539</v>
          </cell>
          <cell r="O691">
            <v>7379</v>
          </cell>
          <cell r="P691">
            <v>1308</v>
          </cell>
          <cell r="Q691">
            <v>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 t="str">
            <v>453374</v>
          </cell>
          <cell r="B692" t="str">
            <v>1251</v>
          </cell>
          <cell r="C692" t="str">
            <v>12</v>
          </cell>
          <cell r="D692" t="str">
            <v>34</v>
          </cell>
          <cell r="E692">
            <v>0</v>
          </cell>
          <cell r="G692">
            <v>101</v>
          </cell>
          <cell r="H692">
            <v>47432</v>
          </cell>
          <cell r="I692">
            <v>0</v>
          </cell>
          <cell r="J692">
            <v>0</v>
          </cell>
          <cell r="K692">
            <v>1467</v>
          </cell>
          <cell r="L692">
            <v>233</v>
          </cell>
          <cell r="M692">
            <v>0</v>
          </cell>
          <cell r="N692">
            <v>4334</v>
          </cell>
          <cell r="O692">
            <v>49132</v>
          </cell>
          <cell r="P692">
            <v>8905</v>
          </cell>
          <cell r="Q692">
            <v>22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 t="str">
            <v>453374</v>
          </cell>
          <cell r="B693" t="str">
            <v>1251</v>
          </cell>
          <cell r="C693" t="str">
            <v>12</v>
          </cell>
          <cell r="D693" t="str">
            <v>34</v>
          </cell>
          <cell r="E693">
            <v>0</v>
          </cell>
          <cell r="G693">
            <v>102</v>
          </cell>
          <cell r="H693">
            <v>15070</v>
          </cell>
          <cell r="I693">
            <v>0</v>
          </cell>
          <cell r="J693">
            <v>0</v>
          </cell>
          <cell r="K693">
            <v>530</v>
          </cell>
          <cell r="L693">
            <v>0</v>
          </cell>
          <cell r="M693">
            <v>0</v>
          </cell>
          <cell r="N693">
            <v>1134</v>
          </cell>
          <cell r="O693">
            <v>15600</v>
          </cell>
          <cell r="P693">
            <v>2908</v>
          </cell>
          <cell r="Q693">
            <v>5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 t="str">
            <v>453374</v>
          </cell>
          <cell r="B694" t="str">
            <v>1251</v>
          </cell>
          <cell r="C694" t="str">
            <v>12</v>
          </cell>
          <cell r="D694" t="str">
            <v>34</v>
          </cell>
          <cell r="E694">
            <v>0</v>
          </cell>
          <cell r="G694">
            <v>105</v>
          </cell>
          <cell r="H694">
            <v>214669</v>
          </cell>
          <cell r="I694">
            <v>0</v>
          </cell>
          <cell r="J694">
            <v>0</v>
          </cell>
          <cell r="K694">
            <v>6346</v>
          </cell>
          <cell r="L694">
            <v>3017</v>
          </cell>
          <cell r="M694">
            <v>0</v>
          </cell>
          <cell r="N694">
            <v>17738</v>
          </cell>
          <cell r="O694">
            <v>224032</v>
          </cell>
          <cell r="P694">
            <v>27950</v>
          </cell>
          <cell r="Q694">
            <v>123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453374</v>
          </cell>
          <cell r="B695" t="str">
            <v>1251</v>
          </cell>
          <cell r="C695" t="str">
            <v>12</v>
          </cell>
          <cell r="D695" t="str">
            <v>34</v>
          </cell>
          <cell r="E695">
            <v>0</v>
          </cell>
          <cell r="G695">
            <v>151</v>
          </cell>
          <cell r="H695">
            <v>214669</v>
          </cell>
          <cell r="I695">
            <v>0</v>
          </cell>
          <cell r="J695">
            <v>0</v>
          </cell>
          <cell r="K695">
            <v>6346</v>
          </cell>
          <cell r="L695">
            <v>3017</v>
          </cell>
          <cell r="M695">
            <v>0</v>
          </cell>
          <cell r="N695">
            <v>17738</v>
          </cell>
          <cell r="O695">
            <v>224032</v>
          </cell>
          <cell r="P695">
            <v>27950</v>
          </cell>
          <cell r="Q695">
            <v>123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 t="str">
            <v>453374</v>
          </cell>
          <cell r="B696" t="str">
            <v>1251</v>
          </cell>
          <cell r="C696" t="str">
            <v>12</v>
          </cell>
          <cell r="D696" t="str">
            <v>34</v>
          </cell>
          <cell r="E696">
            <v>0</v>
          </cell>
          <cell r="G696">
            <v>153</v>
          </cell>
          <cell r="H696">
            <v>5754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427</v>
          </cell>
          <cell r="O696">
            <v>5754</v>
          </cell>
          <cell r="P696">
            <v>415</v>
          </cell>
          <cell r="Q696">
            <v>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 t="str">
            <v>453374</v>
          </cell>
          <cell r="B697" t="str">
            <v>1251</v>
          </cell>
          <cell r="C697" t="str">
            <v>12</v>
          </cell>
          <cell r="D697" t="str">
            <v>34</v>
          </cell>
          <cell r="E697">
            <v>0</v>
          </cell>
          <cell r="G697">
            <v>157</v>
          </cell>
          <cell r="H697">
            <v>5754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427</v>
          </cell>
          <cell r="O697">
            <v>5754</v>
          </cell>
          <cell r="P697">
            <v>415</v>
          </cell>
          <cell r="Q697">
            <v>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 t="str">
            <v>453374</v>
          </cell>
          <cell r="B698" t="str">
            <v>1251</v>
          </cell>
          <cell r="C698" t="str">
            <v>12</v>
          </cell>
          <cell r="D698" t="str">
            <v>34</v>
          </cell>
          <cell r="E698">
            <v>0</v>
          </cell>
          <cell r="G698">
            <v>158</v>
          </cell>
          <cell r="H698">
            <v>220423</v>
          </cell>
          <cell r="I698">
            <v>0</v>
          </cell>
          <cell r="J698">
            <v>0</v>
          </cell>
          <cell r="K698">
            <v>6346</v>
          </cell>
          <cell r="L698">
            <v>3017</v>
          </cell>
          <cell r="M698">
            <v>0</v>
          </cell>
          <cell r="N698">
            <v>18165</v>
          </cell>
          <cell r="O698">
            <v>229786</v>
          </cell>
          <cell r="P698">
            <v>28365</v>
          </cell>
          <cell r="Q698">
            <v>127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 t="str">
            <v>453374</v>
          </cell>
          <cell r="B699" t="str">
            <v>1251</v>
          </cell>
          <cell r="C699" t="str">
            <v>12</v>
          </cell>
          <cell r="D699" t="str">
            <v>35</v>
          </cell>
          <cell r="E699">
            <v>1</v>
          </cell>
          <cell r="G699">
            <v>224032</v>
          </cell>
          <cell r="H699">
            <v>5754</v>
          </cell>
          <cell r="I699">
            <v>0</v>
          </cell>
          <cell r="J699">
            <v>0</v>
          </cell>
          <cell r="K699">
            <v>229786</v>
          </cell>
          <cell r="L699">
            <v>27950</v>
          </cell>
          <cell r="M699">
            <v>415</v>
          </cell>
          <cell r="N699">
            <v>0</v>
          </cell>
          <cell r="O699">
            <v>0</v>
          </cell>
          <cell r="P699">
            <v>28365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 t="str">
            <v>453374</v>
          </cell>
          <cell r="B700" t="str">
            <v>1251</v>
          </cell>
          <cell r="C700" t="str">
            <v>12</v>
          </cell>
          <cell r="D700" t="str">
            <v>35</v>
          </cell>
          <cell r="E700">
            <v>4</v>
          </cell>
          <cell r="G700">
            <v>12009</v>
          </cell>
          <cell r="H700">
            <v>72</v>
          </cell>
          <cell r="I700">
            <v>0</v>
          </cell>
          <cell r="J700">
            <v>0</v>
          </cell>
          <cell r="K700">
            <v>12081</v>
          </cell>
          <cell r="L700">
            <v>5888</v>
          </cell>
          <cell r="M700">
            <v>54</v>
          </cell>
          <cell r="N700">
            <v>0</v>
          </cell>
          <cell r="O700">
            <v>0</v>
          </cell>
          <cell r="P700">
            <v>5942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 t="str">
            <v>453374</v>
          </cell>
          <cell r="B701" t="str">
            <v>1251</v>
          </cell>
          <cell r="C701" t="str">
            <v>12</v>
          </cell>
          <cell r="D701" t="str">
            <v>35</v>
          </cell>
          <cell r="E701">
            <v>7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45847</v>
          </cell>
          <cell r="M701">
            <v>541</v>
          </cell>
          <cell r="N701">
            <v>0</v>
          </cell>
          <cell r="O701">
            <v>0</v>
          </cell>
          <cell r="P701">
            <v>46388</v>
          </cell>
          <cell r="Q701">
            <v>0</v>
          </cell>
          <cell r="R701">
            <v>0</v>
          </cell>
          <cell r="S701">
            <v>10607</v>
          </cell>
          <cell r="T701">
            <v>0</v>
          </cell>
          <cell r="U701">
            <v>10607</v>
          </cell>
          <cell r="V701">
            <v>0</v>
          </cell>
          <cell r="W701">
            <v>0</v>
          </cell>
        </row>
        <row r="702">
          <cell r="A702" t="str">
            <v>453374</v>
          </cell>
          <cell r="B702" t="str">
            <v>1251</v>
          </cell>
          <cell r="C702" t="str">
            <v>12</v>
          </cell>
          <cell r="D702" t="str">
            <v>35</v>
          </cell>
          <cell r="E702">
            <v>10</v>
          </cell>
          <cell r="G702">
            <v>269879</v>
          </cell>
          <cell r="H702">
            <v>6295</v>
          </cell>
          <cell r="I702">
            <v>10607</v>
          </cell>
          <cell r="J702">
            <v>0</v>
          </cell>
          <cell r="K702">
            <v>286781</v>
          </cell>
          <cell r="L702">
            <v>124</v>
          </cell>
          <cell r="M702">
            <v>4</v>
          </cell>
          <cell r="N702">
            <v>9</v>
          </cell>
          <cell r="O702">
            <v>0</v>
          </cell>
          <cell r="P702">
            <v>137</v>
          </cell>
          <cell r="Q702">
            <v>125</v>
          </cell>
          <cell r="R702">
            <v>4</v>
          </cell>
          <cell r="S702">
            <v>0</v>
          </cell>
          <cell r="T702">
            <v>0</v>
          </cell>
          <cell r="U702">
            <v>129</v>
          </cell>
          <cell r="V702">
            <v>0</v>
          </cell>
          <cell r="W702">
            <v>0</v>
          </cell>
        </row>
        <row r="703">
          <cell r="A703" t="str">
            <v>453374</v>
          </cell>
          <cell r="B703" t="str">
            <v>1251</v>
          </cell>
          <cell r="C703" t="str">
            <v>12</v>
          </cell>
          <cell r="D703" t="str">
            <v>35</v>
          </cell>
          <cell r="E703">
            <v>13</v>
          </cell>
          <cell r="G703">
            <v>121</v>
          </cell>
          <cell r="H703">
            <v>5</v>
          </cell>
          <cell r="I703">
            <v>14</v>
          </cell>
          <cell r="J703">
            <v>0</v>
          </cell>
          <cell r="K703">
            <v>140</v>
          </cell>
          <cell r="L703">
            <v>130</v>
          </cell>
          <cell r="M703">
            <v>4</v>
          </cell>
          <cell r="N703">
            <v>6</v>
          </cell>
          <cell r="O703">
            <v>0</v>
          </cell>
          <cell r="P703">
            <v>140</v>
          </cell>
          <cell r="Q703">
            <v>130</v>
          </cell>
          <cell r="R703">
            <v>7</v>
          </cell>
          <cell r="S703">
            <v>0</v>
          </cell>
          <cell r="T703">
            <v>0</v>
          </cell>
          <cell r="U703">
            <v>137</v>
          </cell>
          <cell r="V703">
            <v>0</v>
          </cell>
          <cell r="W703">
            <v>0</v>
          </cell>
        </row>
        <row r="704">
          <cell r="A704" t="str">
            <v>453374</v>
          </cell>
          <cell r="B704" t="str">
            <v>1251</v>
          </cell>
          <cell r="C704" t="str">
            <v>12</v>
          </cell>
          <cell r="D704" t="str">
            <v>35</v>
          </cell>
          <cell r="E704">
            <v>16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3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3</v>
          </cell>
          <cell r="Q704">
            <v>123</v>
          </cell>
          <cell r="R704">
            <v>4</v>
          </cell>
          <cell r="S704">
            <v>10</v>
          </cell>
          <cell r="T704">
            <v>0</v>
          </cell>
          <cell r="U704">
            <v>137</v>
          </cell>
          <cell r="V704">
            <v>0</v>
          </cell>
          <cell r="W704">
            <v>0</v>
          </cell>
        </row>
        <row r="705">
          <cell r="A705" t="str">
            <v>453374</v>
          </cell>
          <cell r="B705" t="str">
            <v>1251</v>
          </cell>
          <cell r="C705" t="str">
            <v>12</v>
          </cell>
          <cell r="D705" t="str">
            <v>35</v>
          </cell>
          <cell r="E705">
            <v>19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str">
            <v>453374</v>
          </cell>
          <cell r="B706" t="str">
            <v>1251</v>
          </cell>
          <cell r="C706" t="str">
            <v>12</v>
          </cell>
          <cell r="D706" t="str">
            <v>37</v>
          </cell>
          <cell r="E706">
            <v>0</v>
          </cell>
          <cell r="G706">
            <v>55141401</v>
          </cell>
          <cell r="H706">
            <v>205</v>
          </cell>
          <cell r="I706">
            <v>0</v>
          </cell>
          <cell r="J706">
            <v>205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str">
            <v>453374</v>
          </cell>
          <cell r="B707" t="str">
            <v>1251</v>
          </cell>
          <cell r="C707" t="str">
            <v>12</v>
          </cell>
          <cell r="D707" t="str">
            <v>37</v>
          </cell>
          <cell r="E707">
            <v>0</v>
          </cell>
          <cell r="G707">
            <v>55141402</v>
          </cell>
          <cell r="H707">
            <v>0</v>
          </cell>
          <cell r="I707">
            <v>0</v>
          </cell>
          <cell r="J707">
            <v>11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str">
            <v>453374</v>
          </cell>
          <cell r="B708" t="str">
            <v>1251</v>
          </cell>
          <cell r="C708" t="str">
            <v>12</v>
          </cell>
          <cell r="D708" t="str">
            <v>37</v>
          </cell>
          <cell r="E708">
            <v>0</v>
          </cell>
          <cell r="G708">
            <v>75176801</v>
          </cell>
          <cell r="H708">
            <v>995</v>
          </cell>
          <cell r="I708">
            <v>0</v>
          </cell>
          <cell r="J708">
            <v>975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str">
            <v>453374</v>
          </cell>
          <cell r="B709" t="str">
            <v>1251</v>
          </cell>
          <cell r="C709" t="str">
            <v>12</v>
          </cell>
          <cell r="D709" t="str">
            <v>37</v>
          </cell>
          <cell r="E709">
            <v>0</v>
          </cell>
          <cell r="G709">
            <v>80217701</v>
          </cell>
          <cell r="H709">
            <v>528</v>
          </cell>
          <cell r="I709">
            <v>0</v>
          </cell>
          <cell r="J709">
            <v>557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 t="str">
            <v>453374</v>
          </cell>
          <cell r="B710" t="str">
            <v>1251</v>
          </cell>
          <cell r="C710" t="str">
            <v>12</v>
          </cell>
          <cell r="D710" t="str">
            <v>37</v>
          </cell>
          <cell r="E710">
            <v>0</v>
          </cell>
          <cell r="G710">
            <v>80217702</v>
          </cell>
          <cell r="H710">
            <v>0</v>
          </cell>
          <cell r="I710">
            <v>0</v>
          </cell>
          <cell r="J710">
            <v>18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 t="str">
            <v>453374</v>
          </cell>
          <cell r="B711" t="str">
            <v>1251</v>
          </cell>
          <cell r="C711" t="str">
            <v>12</v>
          </cell>
          <cell r="D711" t="str">
            <v>37</v>
          </cell>
          <cell r="E711">
            <v>0</v>
          </cell>
          <cell r="G711">
            <v>80222501</v>
          </cell>
          <cell r="H711">
            <v>42</v>
          </cell>
          <cell r="I711">
            <v>0</v>
          </cell>
          <cell r="J711">
            <v>35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 t="str">
            <v>453374</v>
          </cell>
          <cell r="B712" t="str">
            <v>1251</v>
          </cell>
          <cell r="C712" t="str">
            <v>12</v>
          </cell>
          <cell r="D712" t="str">
            <v>37</v>
          </cell>
          <cell r="E712">
            <v>0</v>
          </cell>
          <cell r="G712">
            <v>80222502</v>
          </cell>
          <cell r="H712">
            <v>0</v>
          </cell>
          <cell r="I712">
            <v>0</v>
          </cell>
          <cell r="J712">
            <v>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 t="str">
            <v>453374</v>
          </cell>
          <cell r="B713" t="str">
            <v>1251</v>
          </cell>
          <cell r="C713" t="str">
            <v>12</v>
          </cell>
          <cell r="D713" t="str">
            <v>37</v>
          </cell>
          <cell r="E713">
            <v>0</v>
          </cell>
          <cell r="G713">
            <v>80224101</v>
          </cell>
          <cell r="H713">
            <v>425</v>
          </cell>
          <cell r="I713">
            <v>0</v>
          </cell>
          <cell r="J713">
            <v>384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str">
            <v>453374</v>
          </cell>
          <cell r="B714" t="str">
            <v>1251</v>
          </cell>
          <cell r="C714" t="str">
            <v>12</v>
          </cell>
          <cell r="D714" t="str">
            <v>37</v>
          </cell>
          <cell r="E714">
            <v>0</v>
          </cell>
          <cell r="G714">
            <v>80224102</v>
          </cell>
          <cell r="H714">
            <v>0</v>
          </cell>
          <cell r="I714">
            <v>0</v>
          </cell>
          <cell r="J714">
            <v>19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str">
            <v>453374</v>
          </cell>
          <cell r="B715" t="str">
            <v>1251</v>
          </cell>
          <cell r="C715" t="str">
            <v>12</v>
          </cell>
          <cell r="D715" t="str">
            <v>37</v>
          </cell>
          <cell r="E715">
            <v>0</v>
          </cell>
          <cell r="G715">
            <v>80226301</v>
          </cell>
          <cell r="H715">
            <v>40</v>
          </cell>
          <cell r="I715">
            <v>0</v>
          </cell>
          <cell r="J715">
            <v>40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str">
            <v>453374</v>
          </cell>
          <cell r="B716" t="str">
            <v>1251</v>
          </cell>
          <cell r="C716" t="str">
            <v>12</v>
          </cell>
          <cell r="D716" t="str">
            <v>37</v>
          </cell>
          <cell r="E716">
            <v>0</v>
          </cell>
          <cell r="G716">
            <v>80226302</v>
          </cell>
          <cell r="H716">
            <v>0</v>
          </cell>
          <cell r="I716">
            <v>0</v>
          </cell>
          <cell r="J716">
            <v>3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str">
            <v>453374</v>
          </cell>
          <cell r="B717" t="str">
            <v>1251</v>
          </cell>
          <cell r="C717" t="str">
            <v>12</v>
          </cell>
          <cell r="D717" t="str">
            <v>37</v>
          </cell>
          <cell r="E717">
            <v>0</v>
          </cell>
          <cell r="G717">
            <v>99999901</v>
          </cell>
          <cell r="H717">
            <v>2235</v>
          </cell>
          <cell r="I717">
            <v>0</v>
          </cell>
          <cell r="J717">
            <v>2196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 t="str">
            <v>453374</v>
          </cell>
          <cell r="B718" t="str">
            <v>1251</v>
          </cell>
          <cell r="C718" t="str">
            <v>12</v>
          </cell>
          <cell r="D718" t="str">
            <v>37</v>
          </cell>
          <cell r="E718">
            <v>0</v>
          </cell>
          <cell r="G718">
            <v>99999902</v>
          </cell>
          <cell r="H718">
            <v>0</v>
          </cell>
          <cell r="I718">
            <v>0</v>
          </cell>
          <cell r="J718">
            <v>56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 t="str">
            <v>453374</v>
          </cell>
          <cell r="B719" t="str">
            <v>1251</v>
          </cell>
          <cell r="C719" t="str">
            <v>12</v>
          </cell>
          <cell r="D719" t="str">
            <v>38</v>
          </cell>
          <cell r="E719">
            <v>1</v>
          </cell>
          <cell r="G719">
            <v>7034</v>
          </cell>
          <cell r="H719">
            <v>198383</v>
          </cell>
          <cell r="I719">
            <v>168608</v>
          </cell>
          <cell r="J719">
            <v>2290</v>
          </cell>
          <cell r="K719">
            <v>0</v>
          </cell>
          <cell r="L719">
            <v>0</v>
          </cell>
          <cell r="M719">
            <v>0</v>
          </cell>
          <cell r="N719">
            <v>376315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str">
            <v>453374</v>
          </cell>
          <cell r="B720" t="str">
            <v>1251</v>
          </cell>
          <cell r="C720" t="str">
            <v>12</v>
          </cell>
          <cell r="D720" t="str">
            <v>38</v>
          </cell>
          <cell r="E720">
            <v>2</v>
          </cell>
          <cell r="G720">
            <v>120</v>
          </cell>
          <cell r="H720">
            <v>7737</v>
          </cell>
          <cell r="I720">
            <v>1482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9339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str">
            <v>453374</v>
          </cell>
          <cell r="B721" t="str">
            <v>1251</v>
          </cell>
          <cell r="C721" t="str">
            <v>12</v>
          </cell>
          <cell r="D721" t="str">
            <v>38</v>
          </cell>
          <cell r="E721">
            <v>3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 t="str">
            <v>453374</v>
          </cell>
          <cell r="B722" t="str">
            <v>1251</v>
          </cell>
          <cell r="C722" t="str">
            <v>12</v>
          </cell>
          <cell r="D722" t="str">
            <v>38</v>
          </cell>
          <cell r="E722">
            <v>4</v>
          </cell>
          <cell r="G722">
            <v>24</v>
          </cell>
          <cell r="H722">
            <v>1550</v>
          </cell>
          <cell r="I722">
            <v>296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1870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 t="str">
            <v>453374</v>
          </cell>
          <cell r="B723" t="str">
            <v>1251</v>
          </cell>
          <cell r="C723" t="str">
            <v>12</v>
          </cell>
          <cell r="D723" t="str">
            <v>38</v>
          </cell>
          <cell r="E723">
            <v>5</v>
          </cell>
          <cell r="G723">
            <v>144</v>
          </cell>
          <cell r="H723">
            <v>9287</v>
          </cell>
          <cell r="I723">
            <v>1778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11209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 t="str">
            <v>453374</v>
          </cell>
          <cell r="B724" t="str">
            <v>1251</v>
          </cell>
          <cell r="C724" t="str">
            <v>12</v>
          </cell>
          <cell r="D724" t="str">
            <v>38</v>
          </cell>
          <cell r="E724">
            <v>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 t="str">
            <v>453374</v>
          </cell>
          <cell r="B725" t="str">
            <v>1251</v>
          </cell>
          <cell r="C725" t="str">
            <v>12</v>
          </cell>
          <cell r="D725" t="str">
            <v>38</v>
          </cell>
          <cell r="E725">
            <v>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 t="str">
            <v>453374</v>
          </cell>
          <cell r="B726" t="str">
            <v>1251</v>
          </cell>
          <cell r="C726" t="str">
            <v>12</v>
          </cell>
          <cell r="D726" t="str">
            <v>38</v>
          </cell>
          <cell r="E726">
            <v>8</v>
          </cell>
          <cell r="G726">
            <v>0</v>
          </cell>
          <cell r="H726">
            <v>0</v>
          </cell>
          <cell r="I726">
            <v>553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553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str">
            <v>453374</v>
          </cell>
          <cell r="B727" t="str">
            <v>1251</v>
          </cell>
          <cell r="C727" t="str">
            <v>12</v>
          </cell>
          <cell r="D727" t="str">
            <v>38</v>
          </cell>
          <cell r="E727">
            <v>9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 t="str">
            <v>453374</v>
          </cell>
          <cell r="B728" t="str">
            <v>1251</v>
          </cell>
          <cell r="C728" t="str">
            <v>12</v>
          </cell>
          <cell r="D728" t="str">
            <v>38</v>
          </cell>
          <cell r="E728">
            <v>10</v>
          </cell>
          <cell r="G728">
            <v>0</v>
          </cell>
          <cell r="H728">
            <v>0</v>
          </cell>
          <cell r="I728">
            <v>553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553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 t="str">
            <v>453374</v>
          </cell>
          <cell r="B729" t="str">
            <v>1251</v>
          </cell>
          <cell r="C729" t="str">
            <v>12</v>
          </cell>
          <cell r="D729" t="str">
            <v>38</v>
          </cell>
          <cell r="E729">
            <v>11</v>
          </cell>
          <cell r="G729">
            <v>144</v>
          </cell>
          <cell r="H729">
            <v>9287</v>
          </cell>
          <cell r="I729">
            <v>2331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11762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 t="str">
            <v>453374</v>
          </cell>
          <cell r="B730" t="str">
            <v>1251</v>
          </cell>
          <cell r="C730" t="str">
            <v>12</v>
          </cell>
          <cell r="D730" t="str">
            <v>38</v>
          </cell>
          <cell r="E730">
            <v>12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 t="str">
            <v>453374</v>
          </cell>
          <cell r="B731" t="str">
            <v>1251</v>
          </cell>
          <cell r="C731" t="str">
            <v>12</v>
          </cell>
          <cell r="D731" t="str">
            <v>38</v>
          </cell>
          <cell r="E731">
            <v>13</v>
          </cell>
          <cell r="G731">
            <v>0</v>
          </cell>
          <cell r="H731">
            <v>9287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9287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 t="str">
            <v>453374</v>
          </cell>
          <cell r="B732" t="str">
            <v>1251</v>
          </cell>
          <cell r="C732" t="str">
            <v>12</v>
          </cell>
          <cell r="D732" t="str">
            <v>38</v>
          </cell>
          <cell r="E732">
            <v>14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 t="str">
            <v>453374</v>
          </cell>
          <cell r="B733" t="str">
            <v>1251</v>
          </cell>
          <cell r="C733" t="str">
            <v>12</v>
          </cell>
          <cell r="D733" t="str">
            <v>38</v>
          </cell>
          <cell r="E733">
            <v>15</v>
          </cell>
          <cell r="G733">
            <v>0</v>
          </cell>
          <cell r="H733">
            <v>0</v>
          </cell>
          <cell r="I733">
            <v>1250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1250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A734" t="str">
            <v>453374</v>
          </cell>
          <cell r="B734" t="str">
            <v>1251</v>
          </cell>
          <cell r="C734" t="str">
            <v>12</v>
          </cell>
          <cell r="D734" t="str">
            <v>38</v>
          </cell>
          <cell r="E734">
            <v>16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 t="str">
            <v>453374</v>
          </cell>
          <cell r="B735" t="str">
            <v>1251</v>
          </cell>
          <cell r="C735" t="str">
            <v>12</v>
          </cell>
          <cell r="D735" t="str">
            <v>38</v>
          </cell>
          <cell r="E735">
            <v>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 t="str">
            <v>453374</v>
          </cell>
          <cell r="B736" t="str">
            <v>1251</v>
          </cell>
          <cell r="C736" t="str">
            <v>12</v>
          </cell>
          <cell r="D736" t="str">
            <v>38</v>
          </cell>
          <cell r="E736">
            <v>18</v>
          </cell>
          <cell r="G736">
            <v>0</v>
          </cell>
          <cell r="H736">
            <v>9287</v>
          </cell>
          <cell r="I736">
            <v>1250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10537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 t="str">
            <v>453374</v>
          </cell>
          <cell r="B737" t="str">
            <v>1251</v>
          </cell>
          <cell r="C737" t="str">
            <v>12</v>
          </cell>
          <cell r="D737" t="str">
            <v>38</v>
          </cell>
          <cell r="E737">
            <v>19</v>
          </cell>
          <cell r="G737">
            <v>7178</v>
          </cell>
          <cell r="H737">
            <v>198383</v>
          </cell>
          <cell r="I737">
            <v>169689</v>
          </cell>
          <cell r="J737">
            <v>2290</v>
          </cell>
          <cell r="K737">
            <v>0</v>
          </cell>
          <cell r="L737">
            <v>0</v>
          </cell>
          <cell r="M737">
            <v>0</v>
          </cell>
          <cell r="N737">
            <v>377540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 t="str">
            <v>453374</v>
          </cell>
          <cell r="B738" t="str">
            <v>1251</v>
          </cell>
          <cell r="C738" t="str">
            <v>12</v>
          </cell>
          <cell r="D738" t="str">
            <v>38</v>
          </cell>
          <cell r="E738">
            <v>20</v>
          </cell>
          <cell r="G738">
            <v>6355</v>
          </cell>
          <cell r="H738">
            <v>27300</v>
          </cell>
          <cell r="I738">
            <v>109859</v>
          </cell>
          <cell r="J738">
            <v>2290</v>
          </cell>
          <cell r="K738">
            <v>0</v>
          </cell>
          <cell r="L738">
            <v>0</v>
          </cell>
          <cell r="M738">
            <v>0</v>
          </cell>
          <cell r="N738">
            <v>145804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 t="str">
            <v>453374</v>
          </cell>
          <cell r="B739" t="str">
            <v>1251</v>
          </cell>
          <cell r="C739" t="str">
            <v>12</v>
          </cell>
          <cell r="D739" t="str">
            <v>38</v>
          </cell>
          <cell r="E739">
            <v>21</v>
          </cell>
          <cell r="G739">
            <v>406</v>
          </cell>
          <cell r="H739">
            <v>3968</v>
          </cell>
          <cell r="I739">
            <v>22632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27006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 t="str">
            <v>453374</v>
          </cell>
          <cell r="B740" t="str">
            <v>1251</v>
          </cell>
          <cell r="C740" t="str">
            <v>12</v>
          </cell>
          <cell r="D740" t="str">
            <v>38</v>
          </cell>
          <cell r="E740">
            <v>22</v>
          </cell>
          <cell r="G740">
            <v>0</v>
          </cell>
          <cell r="H740">
            <v>0</v>
          </cell>
          <cell r="I740">
            <v>1250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1250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 t="str">
            <v>453374</v>
          </cell>
          <cell r="B741" t="str">
            <v>1251</v>
          </cell>
          <cell r="C741" t="str">
            <v>12</v>
          </cell>
          <cell r="D741" t="str">
            <v>38</v>
          </cell>
          <cell r="E741">
            <v>23</v>
          </cell>
          <cell r="G741">
            <v>6761</v>
          </cell>
          <cell r="H741">
            <v>31268</v>
          </cell>
          <cell r="I741">
            <v>131241</v>
          </cell>
          <cell r="J741">
            <v>2290</v>
          </cell>
          <cell r="K741">
            <v>0</v>
          </cell>
          <cell r="L741">
            <v>0</v>
          </cell>
          <cell r="M741">
            <v>0</v>
          </cell>
          <cell r="N741">
            <v>171560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 t="str">
            <v>453374</v>
          </cell>
          <cell r="B742" t="str">
            <v>1251</v>
          </cell>
          <cell r="C742" t="str">
            <v>12</v>
          </cell>
          <cell r="D742" t="str">
            <v>38</v>
          </cell>
          <cell r="E742">
            <v>24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 t="str">
            <v>453374</v>
          </cell>
          <cell r="B743" t="str">
            <v>1251</v>
          </cell>
          <cell r="C743" t="str">
            <v>12</v>
          </cell>
          <cell r="D743" t="str">
            <v>38</v>
          </cell>
          <cell r="E743">
            <v>25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 t="str">
            <v>453374</v>
          </cell>
          <cell r="B744" t="str">
            <v>1251</v>
          </cell>
          <cell r="C744" t="str">
            <v>12</v>
          </cell>
          <cell r="D744" t="str">
            <v>38</v>
          </cell>
          <cell r="E744">
            <v>26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 t="str">
            <v>453374</v>
          </cell>
          <cell r="B745" t="str">
            <v>1251</v>
          </cell>
          <cell r="C745" t="str">
            <v>12</v>
          </cell>
          <cell r="D745" t="str">
            <v>38</v>
          </cell>
          <cell r="E745">
            <v>27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 t="str">
            <v>453374</v>
          </cell>
          <cell r="B746" t="str">
            <v>1251</v>
          </cell>
          <cell r="C746" t="str">
            <v>12</v>
          </cell>
          <cell r="D746" t="str">
            <v>38</v>
          </cell>
          <cell r="E746">
            <v>28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 t="str">
            <v>453374</v>
          </cell>
          <cell r="B747" t="str">
            <v>1251</v>
          </cell>
          <cell r="C747" t="str">
            <v>12</v>
          </cell>
          <cell r="D747" t="str">
            <v>38</v>
          </cell>
          <cell r="E747">
            <v>29</v>
          </cell>
          <cell r="G747">
            <v>6761</v>
          </cell>
          <cell r="H747">
            <v>31268</v>
          </cell>
          <cell r="I747">
            <v>131241</v>
          </cell>
          <cell r="J747">
            <v>2290</v>
          </cell>
          <cell r="K747">
            <v>0</v>
          </cell>
          <cell r="L747">
            <v>0</v>
          </cell>
          <cell r="M747">
            <v>0</v>
          </cell>
          <cell r="N747">
            <v>171560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 t="str">
            <v>453374</v>
          </cell>
          <cell r="B748" t="str">
            <v>1251</v>
          </cell>
          <cell r="C748" t="str">
            <v>12</v>
          </cell>
          <cell r="D748" t="str">
            <v>38</v>
          </cell>
          <cell r="E748">
            <v>30</v>
          </cell>
          <cell r="G748">
            <v>417</v>
          </cell>
          <cell r="H748">
            <v>167115</v>
          </cell>
          <cell r="I748">
            <v>38448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205980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 t="str">
            <v>453374</v>
          </cell>
          <cell r="B749" t="str">
            <v>1251</v>
          </cell>
          <cell r="C749" t="str">
            <v>12</v>
          </cell>
          <cell r="D749" t="str">
            <v>38</v>
          </cell>
          <cell r="E749">
            <v>31</v>
          </cell>
          <cell r="G749">
            <v>6074</v>
          </cell>
          <cell r="H749">
            <v>0</v>
          </cell>
          <cell r="I749">
            <v>56125</v>
          </cell>
          <cell r="J749">
            <v>2290</v>
          </cell>
          <cell r="K749">
            <v>0</v>
          </cell>
          <cell r="L749">
            <v>0</v>
          </cell>
          <cell r="M749">
            <v>0</v>
          </cell>
          <cell r="N749">
            <v>64489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 t="str">
            <v>453374</v>
          </cell>
          <cell r="B750" t="str">
            <v>1251</v>
          </cell>
          <cell r="C750" t="str">
            <v>12</v>
          </cell>
          <cell r="D750" t="str">
            <v>53</v>
          </cell>
          <cell r="E750">
            <v>1</v>
          </cell>
          <cell r="G750">
            <v>1949</v>
          </cell>
          <cell r="H750">
            <v>48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865</v>
          </cell>
          <cell r="T750">
            <v>84</v>
          </cell>
          <cell r="U750">
            <v>0</v>
          </cell>
          <cell r="V750">
            <v>0</v>
          </cell>
          <cell r="W750">
            <v>0</v>
          </cell>
        </row>
        <row r="751">
          <cell r="A751" t="str">
            <v>453374</v>
          </cell>
          <cell r="B751" t="str">
            <v>1251</v>
          </cell>
          <cell r="C751" t="str">
            <v>12</v>
          </cell>
          <cell r="D751" t="str">
            <v>53</v>
          </cell>
          <cell r="E751">
            <v>15</v>
          </cell>
          <cell r="G751">
            <v>0</v>
          </cell>
          <cell r="H751">
            <v>0</v>
          </cell>
          <cell r="I751">
            <v>27442</v>
          </cell>
          <cell r="J751">
            <v>21544</v>
          </cell>
          <cell r="K751">
            <v>26392</v>
          </cell>
          <cell r="L751">
            <v>23133</v>
          </cell>
          <cell r="M751">
            <v>6141</v>
          </cell>
          <cell r="N751">
            <v>4465</v>
          </cell>
          <cell r="O751">
            <v>5462</v>
          </cell>
          <cell r="P751">
            <v>4678</v>
          </cell>
          <cell r="Q751">
            <v>616</v>
          </cell>
          <cell r="R751">
            <v>462</v>
          </cell>
          <cell r="S751">
            <v>555</v>
          </cell>
          <cell r="T751">
            <v>484</v>
          </cell>
          <cell r="U751">
            <v>0</v>
          </cell>
          <cell r="V751">
            <v>0</v>
          </cell>
          <cell r="W751">
            <v>0</v>
          </cell>
        </row>
        <row r="752">
          <cell r="A752" t="str">
            <v>453374</v>
          </cell>
          <cell r="B752" t="str">
            <v>1251</v>
          </cell>
          <cell r="C752" t="str">
            <v>12</v>
          </cell>
          <cell r="D752" t="str">
            <v>53</v>
          </cell>
          <cell r="E752">
            <v>29</v>
          </cell>
          <cell r="G752">
            <v>246</v>
          </cell>
          <cell r="H752">
            <v>256</v>
          </cell>
          <cell r="I752">
            <v>80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57712</v>
          </cell>
          <cell r="S752">
            <v>6063</v>
          </cell>
          <cell r="T752">
            <v>11089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str">
            <v>453374</v>
          </cell>
          <cell r="B753" t="str">
            <v>1251</v>
          </cell>
          <cell r="C753" t="str">
            <v>12</v>
          </cell>
          <cell r="D753" t="str">
            <v>53</v>
          </cell>
          <cell r="E753">
            <v>43</v>
          </cell>
          <cell r="G753">
            <v>39640</v>
          </cell>
          <cell r="H753">
            <v>920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 t="str">
            <v>453374</v>
          </cell>
          <cell r="B754" t="str">
            <v>1251</v>
          </cell>
          <cell r="C754" t="str">
            <v>12</v>
          </cell>
          <cell r="D754" t="str">
            <v>53</v>
          </cell>
          <cell r="E754">
            <v>57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1</v>
          </cell>
          <cell r="U754">
            <v>0</v>
          </cell>
          <cell r="V754">
            <v>0</v>
          </cell>
          <cell r="W754">
            <v>0</v>
          </cell>
        </row>
        <row r="755">
          <cell r="A755" t="str">
            <v>453374</v>
          </cell>
          <cell r="B755" t="str">
            <v>1251</v>
          </cell>
          <cell r="C755" t="str">
            <v>12</v>
          </cell>
          <cell r="D755" t="str">
            <v>53</v>
          </cell>
          <cell r="E755">
            <v>71</v>
          </cell>
          <cell r="G755">
            <v>552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 t="str">
            <v>453374</v>
          </cell>
          <cell r="B756" t="str">
            <v>1251</v>
          </cell>
          <cell r="C756" t="str">
            <v>12</v>
          </cell>
          <cell r="D756" t="str">
            <v>56</v>
          </cell>
          <cell r="E756">
            <v>1</v>
          </cell>
          <cell r="G756">
            <v>168608</v>
          </cell>
          <cell r="H756">
            <v>2290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 t="str">
            <v>453374</v>
          </cell>
          <cell r="B757" t="str">
            <v>1251</v>
          </cell>
          <cell r="C757" t="str">
            <v>12</v>
          </cell>
          <cell r="D757" t="str">
            <v>56</v>
          </cell>
          <cell r="E757">
            <v>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168608</v>
          </cell>
          <cell r="Q757">
            <v>2290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str">
            <v>453374</v>
          </cell>
          <cell r="B758" t="str">
            <v>1251</v>
          </cell>
          <cell r="C758" t="str">
            <v>12</v>
          </cell>
          <cell r="D758" t="str">
            <v>57</v>
          </cell>
          <cell r="E758">
            <v>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 t="str">
            <v>453374</v>
          </cell>
          <cell r="B759" t="str">
            <v>1251</v>
          </cell>
          <cell r="C759" t="str">
            <v>12</v>
          </cell>
          <cell r="D759" t="str">
            <v>57</v>
          </cell>
          <cell r="E759">
            <v>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 t="str">
            <v>453374</v>
          </cell>
          <cell r="B760" t="str">
            <v>1251</v>
          </cell>
          <cell r="C760" t="str">
            <v>12</v>
          </cell>
          <cell r="D760" t="str">
            <v>57</v>
          </cell>
          <cell r="E760">
            <v>5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A761" t="str">
            <v>453374</v>
          </cell>
          <cell r="B761" t="str">
            <v>1251</v>
          </cell>
          <cell r="C761" t="str">
            <v>12</v>
          </cell>
          <cell r="D761" t="str">
            <v>57</v>
          </cell>
          <cell r="E761">
            <v>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1050</v>
          </cell>
          <cell r="N761">
            <v>0</v>
          </cell>
          <cell r="O761">
            <v>0</v>
          </cell>
          <cell r="P761">
            <v>0</v>
          </cell>
          <cell r="Q761">
            <v>1783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 t="str">
            <v>453374</v>
          </cell>
          <cell r="B762" t="str">
            <v>1251</v>
          </cell>
          <cell r="C762" t="str">
            <v>12</v>
          </cell>
          <cell r="D762" t="str">
            <v>57</v>
          </cell>
          <cell r="E762">
            <v>9</v>
          </cell>
          <cell r="G762">
            <v>93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 t="str">
            <v>453374</v>
          </cell>
          <cell r="B763" t="str">
            <v>1251</v>
          </cell>
          <cell r="C763" t="str">
            <v>12</v>
          </cell>
          <cell r="D763" t="str">
            <v>57</v>
          </cell>
          <cell r="E763">
            <v>11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 t="str">
            <v>453374</v>
          </cell>
          <cell r="B764" t="str">
            <v>1251</v>
          </cell>
          <cell r="C764" t="str">
            <v>12</v>
          </cell>
          <cell r="D764" t="str">
            <v>57</v>
          </cell>
          <cell r="E764">
            <v>13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 t="str">
            <v>453374</v>
          </cell>
          <cell r="B765" t="str">
            <v>1251</v>
          </cell>
          <cell r="C765" t="str">
            <v>12</v>
          </cell>
          <cell r="D765" t="str">
            <v>57</v>
          </cell>
          <cell r="E765">
            <v>15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1143</v>
          </cell>
          <cell r="N765">
            <v>0</v>
          </cell>
          <cell r="O765">
            <v>0</v>
          </cell>
          <cell r="P765">
            <v>0</v>
          </cell>
          <cell r="Q765">
            <v>1783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 t="str">
            <v>453374</v>
          </cell>
          <cell r="B766" t="str">
            <v>1251</v>
          </cell>
          <cell r="C766" t="str">
            <v>12</v>
          </cell>
          <cell r="D766" t="str">
            <v>57</v>
          </cell>
          <cell r="E766">
            <v>17</v>
          </cell>
          <cell r="G766">
            <v>1143</v>
          </cell>
          <cell r="H766">
            <v>0</v>
          </cell>
          <cell r="I766">
            <v>0</v>
          </cell>
          <cell r="J766">
            <v>0</v>
          </cell>
          <cell r="K766">
            <v>1783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 t="str">
            <v>453374</v>
          </cell>
          <cell r="B767" t="str">
            <v>1251</v>
          </cell>
          <cell r="C767" t="str">
            <v>12</v>
          </cell>
          <cell r="D767" t="str">
            <v>58</v>
          </cell>
          <cell r="E767">
            <v>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 t="str">
            <v>453374</v>
          </cell>
          <cell r="B768" t="str">
            <v>1251</v>
          </cell>
          <cell r="C768" t="str">
            <v>12</v>
          </cell>
          <cell r="D768" t="str">
            <v>58</v>
          </cell>
          <cell r="E768">
            <v>2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 t="str">
            <v>453374</v>
          </cell>
          <cell r="B769" t="str">
            <v>1251</v>
          </cell>
          <cell r="C769" t="str">
            <v>12</v>
          </cell>
          <cell r="D769" t="str">
            <v>58</v>
          </cell>
          <cell r="E769">
            <v>3</v>
          </cell>
          <cell r="G769">
            <v>93</v>
          </cell>
          <cell r="H769">
            <v>-93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 t="str">
            <v>453374</v>
          </cell>
          <cell r="B770" t="str">
            <v>1251</v>
          </cell>
          <cell r="C770" t="str">
            <v>12</v>
          </cell>
          <cell r="D770" t="str">
            <v>58</v>
          </cell>
          <cell r="E770">
            <v>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 t="str">
            <v>453374</v>
          </cell>
          <cell r="B771" t="str">
            <v>1251</v>
          </cell>
          <cell r="C771" t="str">
            <v>12</v>
          </cell>
          <cell r="D771" t="str">
            <v>58</v>
          </cell>
          <cell r="E771">
            <v>5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 t="str">
            <v>453374</v>
          </cell>
          <cell r="B772" t="str">
            <v>1251</v>
          </cell>
          <cell r="C772" t="str">
            <v>12</v>
          </cell>
          <cell r="D772" t="str">
            <v>58</v>
          </cell>
          <cell r="E772">
            <v>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 t="str">
            <v>453374</v>
          </cell>
          <cell r="B773" t="str">
            <v>1251</v>
          </cell>
          <cell r="C773" t="str">
            <v>12</v>
          </cell>
          <cell r="D773" t="str">
            <v>58</v>
          </cell>
          <cell r="E773">
            <v>7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 t="str">
            <v>453374</v>
          </cell>
          <cell r="B774" t="str">
            <v>1251</v>
          </cell>
          <cell r="C774" t="str">
            <v>12</v>
          </cell>
          <cell r="D774" t="str">
            <v>58</v>
          </cell>
          <cell r="E774">
            <v>8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 t="str">
            <v>453374</v>
          </cell>
          <cell r="B775" t="str">
            <v>1251</v>
          </cell>
          <cell r="C775" t="str">
            <v>12</v>
          </cell>
          <cell r="D775" t="str">
            <v>58</v>
          </cell>
          <cell r="E775">
            <v>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 t="str">
            <v>453374</v>
          </cell>
          <cell r="B776" t="str">
            <v>1251</v>
          </cell>
          <cell r="C776" t="str">
            <v>12</v>
          </cell>
          <cell r="D776" t="str">
            <v>58</v>
          </cell>
          <cell r="E776">
            <v>10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 t="str">
            <v>453374</v>
          </cell>
          <cell r="B777" t="str">
            <v>1251</v>
          </cell>
          <cell r="C777" t="str">
            <v>12</v>
          </cell>
          <cell r="D777" t="str">
            <v>58</v>
          </cell>
          <cell r="E777">
            <v>11</v>
          </cell>
          <cell r="G777">
            <v>93</v>
          </cell>
          <cell r="H777">
            <v>-93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 t="str">
            <v>453374</v>
          </cell>
          <cell r="B778" t="str">
            <v>1251</v>
          </cell>
          <cell r="C778" t="str">
            <v>12</v>
          </cell>
          <cell r="D778" t="str">
            <v>59</v>
          </cell>
          <cell r="E778">
            <v>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 t="str">
            <v>453374</v>
          </cell>
          <cell r="B779" t="str">
            <v>1251</v>
          </cell>
          <cell r="C779" t="str">
            <v>12</v>
          </cell>
          <cell r="D779" t="str">
            <v>59</v>
          </cell>
          <cell r="E779">
            <v>2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 t="str">
            <v>453374</v>
          </cell>
          <cell r="B780" t="str">
            <v>1251</v>
          </cell>
          <cell r="C780" t="str">
            <v>12</v>
          </cell>
          <cell r="D780" t="str">
            <v>59</v>
          </cell>
          <cell r="E780">
            <v>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str">
            <v>453374</v>
          </cell>
          <cell r="B781" t="str">
            <v>1251</v>
          </cell>
          <cell r="C781" t="str">
            <v>12</v>
          </cell>
          <cell r="D781" t="str">
            <v>59</v>
          </cell>
          <cell r="E781">
            <v>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 t="str">
            <v>453374</v>
          </cell>
          <cell r="B782" t="str">
            <v>1251</v>
          </cell>
          <cell r="C782" t="str">
            <v>12</v>
          </cell>
          <cell r="D782" t="str">
            <v>59</v>
          </cell>
          <cell r="E782">
            <v>5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 t="str">
            <v>453374</v>
          </cell>
          <cell r="B783" t="str">
            <v>1251</v>
          </cell>
          <cell r="C783" t="str">
            <v>12</v>
          </cell>
          <cell r="D783" t="str">
            <v>59</v>
          </cell>
          <cell r="E783">
            <v>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 t="str">
            <v>453374</v>
          </cell>
          <cell r="B784" t="str">
            <v>1251</v>
          </cell>
          <cell r="C784" t="str">
            <v>12</v>
          </cell>
          <cell r="D784" t="str">
            <v>59</v>
          </cell>
          <cell r="E784">
            <v>7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 t="str">
            <v>453374</v>
          </cell>
          <cell r="B785" t="str">
            <v>1251</v>
          </cell>
          <cell r="C785" t="str">
            <v>12</v>
          </cell>
          <cell r="D785" t="str">
            <v>59</v>
          </cell>
          <cell r="E785">
            <v>8</v>
          </cell>
          <cell r="G785">
            <v>3244</v>
          </cell>
          <cell r="H785">
            <v>0</v>
          </cell>
          <cell r="I785">
            <v>90170</v>
          </cell>
          <cell r="J785">
            <v>0</v>
          </cell>
          <cell r="K785">
            <v>93414</v>
          </cell>
          <cell r="L785">
            <v>0</v>
          </cell>
          <cell r="M785">
            <v>3244</v>
          </cell>
          <cell r="N785">
            <v>85286</v>
          </cell>
          <cell r="O785">
            <v>0</v>
          </cell>
          <cell r="P785">
            <v>4884</v>
          </cell>
          <cell r="Q785">
            <v>4884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 t="str">
            <v>453374</v>
          </cell>
          <cell r="B786" t="str">
            <v>1251</v>
          </cell>
          <cell r="C786" t="str">
            <v>12</v>
          </cell>
          <cell r="D786" t="str">
            <v>59</v>
          </cell>
          <cell r="E786">
            <v>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 t="str">
            <v>453374</v>
          </cell>
          <cell r="B787" t="str">
            <v>1251</v>
          </cell>
          <cell r="C787" t="str">
            <v>12</v>
          </cell>
          <cell r="D787" t="str">
            <v>59</v>
          </cell>
          <cell r="E787">
            <v>10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A788" t="str">
            <v>453374</v>
          </cell>
          <cell r="B788" t="str">
            <v>1251</v>
          </cell>
          <cell r="C788" t="str">
            <v>12</v>
          </cell>
          <cell r="D788" t="str">
            <v>59</v>
          </cell>
          <cell r="E788">
            <v>11</v>
          </cell>
          <cell r="G788">
            <v>3060</v>
          </cell>
          <cell r="H788">
            <v>0</v>
          </cell>
          <cell r="I788">
            <v>88480</v>
          </cell>
          <cell r="J788">
            <v>0</v>
          </cell>
          <cell r="K788">
            <v>91540</v>
          </cell>
          <cell r="L788">
            <v>0</v>
          </cell>
          <cell r="M788">
            <v>3060</v>
          </cell>
          <cell r="N788">
            <v>85286</v>
          </cell>
          <cell r="O788">
            <v>0</v>
          </cell>
          <cell r="P788">
            <v>3194</v>
          </cell>
          <cell r="Q788">
            <v>3194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 t="str">
            <v>453374</v>
          </cell>
          <cell r="B789" t="str">
            <v>1251</v>
          </cell>
          <cell r="C789" t="str">
            <v>12</v>
          </cell>
          <cell r="D789" t="str">
            <v>59</v>
          </cell>
          <cell r="E789">
            <v>12</v>
          </cell>
          <cell r="G789">
            <v>68</v>
          </cell>
          <cell r="H789">
            <v>0</v>
          </cell>
          <cell r="I789">
            <v>11141</v>
          </cell>
          <cell r="J789">
            <v>0</v>
          </cell>
          <cell r="K789">
            <v>11209</v>
          </cell>
          <cell r="L789">
            <v>0</v>
          </cell>
          <cell r="M789">
            <v>68</v>
          </cell>
          <cell r="N789">
            <v>8979</v>
          </cell>
          <cell r="O789">
            <v>0</v>
          </cell>
          <cell r="P789">
            <v>2162</v>
          </cell>
          <cell r="Q789">
            <v>2162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 t="str">
            <v>453374</v>
          </cell>
          <cell r="B790" t="str">
            <v>1251</v>
          </cell>
          <cell r="C790" t="str">
            <v>12</v>
          </cell>
          <cell r="D790" t="str">
            <v>59</v>
          </cell>
          <cell r="E790">
            <v>13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 t="str">
            <v>453374</v>
          </cell>
          <cell r="B791" t="str">
            <v>1251</v>
          </cell>
          <cell r="C791" t="str">
            <v>12</v>
          </cell>
          <cell r="D791" t="str">
            <v>59</v>
          </cell>
          <cell r="E791">
            <v>14</v>
          </cell>
          <cell r="G791">
            <v>45</v>
          </cell>
          <cell r="H791">
            <v>0</v>
          </cell>
          <cell r="I791">
            <v>27120</v>
          </cell>
          <cell r="J791">
            <v>0</v>
          </cell>
          <cell r="K791">
            <v>27165</v>
          </cell>
          <cell r="L791">
            <v>0</v>
          </cell>
          <cell r="M791">
            <v>45</v>
          </cell>
          <cell r="N791">
            <v>26088</v>
          </cell>
          <cell r="O791">
            <v>0</v>
          </cell>
          <cell r="P791">
            <v>1032</v>
          </cell>
          <cell r="Q791">
            <v>1032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 t="str">
            <v>453374</v>
          </cell>
          <cell r="B792" t="str">
            <v>1251</v>
          </cell>
          <cell r="C792" t="str">
            <v>12</v>
          </cell>
          <cell r="D792" t="str">
            <v>59</v>
          </cell>
          <cell r="E792">
            <v>15</v>
          </cell>
          <cell r="G792">
            <v>2947</v>
          </cell>
          <cell r="H792">
            <v>0</v>
          </cell>
          <cell r="I792">
            <v>50219</v>
          </cell>
          <cell r="J792">
            <v>0</v>
          </cell>
          <cell r="K792">
            <v>53166</v>
          </cell>
          <cell r="L792">
            <v>0</v>
          </cell>
          <cell r="M792">
            <v>2947</v>
          </cell>
          <cell r="N792">
            <v>50219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 t="str">
            <v>453374</v>
          </cell>
          <cell r="B793" t="str">
            <v>1251</v>
          </cell>
          <cell r="C793" t="str">
            <v>12</v>
          </cell>
          <cell r="D793" t="str">
            <v>59</v>
          </cell>
          <cell r="E793">
            <v>16</v>
          </cell>
          <cell r="G793">
            <v>184</v>
          </cell>
          <cell r="H793">
            <v>0</v>
          </cell>
          <cell r="I793">
            <v>1690</v>
          </cell>
          <cell r="J793">
            <v>0</v>
          </cell>
          <cell r="K793">
            <v>1874</v>
          </cell>
          <cell r="L793">
            <v>0</v>
          </cell>
          <cell r="M793">
            <v>184</v>
          </cell>
          <cell r="N793">
            <v>0</v>
          </cell>
          <cell r="O793">
            <v>0</v>
          </cell>
          <cell r="P793">
            <v>1690</v>
          </cell>
          <cell r="Q793">
            <v>1690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 t="str">
            <v>453374</v>
          </cell>
          <cell r="B794" t="str">
            <v>1251</v>
          </cell>
          <cell r="C794" t="str">
            <v>12</v>
          </cell>
          <cell r="D794" t="str">
            <v>59</v>
          </cell>
          <cell r="E794">
            <v>17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 t="str">
            <v>453374</v>
          </cell>
          <cell r="B795" t="str">
            <v>1251</v>
          </cell>
          <cell r="C795" t="str">
            <v>12</v>
          </cell>
          <cell r="D795" t="str">
            <v>59</v>
          </cell>
          <cell r="E795">
            <v>18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 t="str">
            <v>453374</v>
          </cell>
          <cell r="B796" t="str">
            <v>1251</v>
          </cell>
          <cell r="C796" t="str">
            <v>12</v>
          </cell>
          <cell r="D796" t="str">
            <v>59</v>
          </cell>
          <cell r="E796">
            <v>19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 t="str">
            <v>453374</v>
          </cell>
          <cell r="B797" t="str">
            <v>1251</v>
          </cell>
          <cell r="C797" t="str">
            <v>12</v>
          </cell>
          <cell r="D797" t="str">
            <v>59</v>
          </cell>
          <cell r="E797">
            <v>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 t="str">
            <v>453374</v>
          </cell>
          <cell r="B798" t="str">
            <v>1251</v>
          </cell>
          <cell r="C798" t="str">
            <v>12</v>
          </cell>
          <cell r="D798" t="str">
            <v>59</v>
          </cell>
          <cell r="E798">
            <v>21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 t="str">
            <v>453374</v>
          </cell>
          <cell r="B799" t="str">
            <v>1251</v>
          </cell>
          <cell r="C799" t="str">
            <v>12</v>
          </cell>
          <cell r="D799" t="str">
            <v>59</v>
          </cell>
          <cell r="E799">
            <v>22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 t="str">
            <v>453374</v>
          </cell>
          <cell r="B800" t="str">
            <v>1251</v>
          </cell>
          <cell r="C800" t="str">
            <v>12</v>
          </cell>
          <cell r="D800" t="str">
            <v>59</v>
          </cell>
          <cell r="E800">
            <v>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 t="str">
            <v>453374</v>
          </cell>
          <cell r="B801" t="str">
            <v>1251</v>
          </cell>
          <cell r="C801" t="str">
            <v>12</v>
          </cell>
          <cell r="D801" t="str">
            <v>59</v>
          </cell>
          <cell r="E801">
            <v>24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 t="str">
            <v>453374</v>
          </cell>
          <cell r="B802" t="str">
            <v>1251</v>
          </cell>
          <cell r="C802" t="str">
            <v>12</v>
          </cell>
          <cell r="D802" t="str">
            <v>59</v>
          </cell>
          <cell r="E802">
            <v>25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 t="str">
            <v>453374</v>
          </cell>
          <cell r="B803" t="str">
            <v>1251</v>
          </cell>
          <cell r="C803" t="str">
            <v>12</v>
          </cell>
          <cell r="D803" t="str">
            <v>59</v>
          </cell>
          <cell r="E803">
            <v>26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 t="str">
            <v>453374</v>
          </cell>
          <cell r="B804" t="str">
            <v>1251</v>
          </cell>
          <cell r="C804" t="str">
            <v>12</v>
          </cell>
          <cell r="D804" t="str">
            <v>59</v>
          </cell>
          <cell r="E804">
            <v>27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 t="str">
            <v>453374</v>
          </cell>
          <cell r="B805" t="str">
            <v>1251</v>
          </cell>
          <cell r="C805" t="str">
            <v>12</v>
          </cell>
          <cell r="D805" t="str">
            <v>59</v>
          </cell>
          <cell r="E805">
            <v>28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 t="str">
            <v>453374</v>
          </cell>
          <cell r="B806" t="str">
            <v>1251</v>
          </cell>
          <cell r="C806" t="str">
            <v>12</v>
          </cell>
          <cell r="D806" t="str">
            <v>59</v>
          </cell>
          <cell r="E806">
            <v>29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 t="str">
            <v>453374</v>
          </cell>
          <cell r="B807" t="str">
            <v>1251</v>
          </cell>
          <cell r="C807" t="str">
            <v>12</v>
          </cell>
          <cell r="D807" t="str">
            <v>59</v>
          </cell>
          <cell r="E807">
            <v>30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 t="str">
            <v>453374</v>
          </cell>
          <cell r="B808" t="str">
            <v>1251</v>
          </cell>
          <cell r="C808" t="str">
            <v>12</v>
          </cell>
          <cell r="D808" t="str">
            <v>59</v>
          </cell>
          <cell r="E808">
            <v>31</v>
          </cell>
          <cell r="G808">
            <v>184</v>
          </cell>
          <cell r="H808">
            <v>0</v>
          </cell>
          <cell r="I808">
            <v>1690</v>
          </cell>
          <cell r="J808">
            <v>0</v>
          </cell>
          <cell r="K808">
            <v>1874</v>
          </cell>
          <cell r="L808">
            <v>0</v>
          </cell>
          <cell r="M808">
            <v>184</v>
          </cell>
          <cell r="N808">
            <v>0</v>
          </cell>
          <cell r="O808">
            <v>0</v>
          </cell>
          <cell r="P808">
            <v>1690</v>
          </cell>
          <cell r="Q808">
            <v>1690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 t="str">
            <v>453374</v>
          </cell>
          <cell r="B809" t="str">
            <v>1251</v>
          </cell>
          <cell r="C809" t="str">
            <v>12</v>
          </cell>
          <cell r="D809" t="str">
            <v>59</v>
          </cell>
          <cell r="E809">
            <v>32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 t="str">
            <v>453374</v>
          </cell>
          <cell r="B810" t="str">
            <v>1251</v>
          </cell>
          <cell r="C810" t="str">
            <v>12</v>
          </cell>
          <cell r="D810" t="str">
            <v>59</v>
          </cell>
          <cell r="E810">
            <v>33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 t="str">
            <v>453374</v>
          </cell>
          <cell r="B811" t="str">
            <v>1251</v>
          </cell>
          <cell r="C811" t="str">
            <v>12</v>
          </cell>
          <cell r="D811" t="str">
            <v>59</v>
          </cell>
          <cell r="E811">
            <v>34</v>
          </cell>
          <cell r="G811">
            <v>3244</v>
          </cell>
          <cell r="H811">
            <v>0</v>
          </cell>
          <cell r="I811">
            <v>90170</v>
          </cell>
          <cell r="J811">
            <v>0</v>
          </cell>
          <cell r="K811">
            <v>93414</v>
          </cell>
          <cell r="L811">
            <v>0</v>
          </cell>
          <cell r="M811">
            <v>3244</v>
          </cell>
          <cell r="N811">
            <v>85286</v>
          </cell>
          <cell r="O811">
            <v>0</v>
          </cell>
          <cell r="P811">
            <v>4884</v>
          </cell>
          <cell r="Q811">
            <v>4884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 t="str">
            <v>453374</v>
          </cell>
          <cell r="B812" t="str">
            <v>1251</v>
          </cell>
          <cell r="C812" t="str">
            <v>12</v>
          </cell>
          <cell r="D812" t="str">
            <v>75</v>
          </cell>
          <cell r="E812">
            <v>1</v>
          </cell>
          <cell r="G812">
            <v>10855</v>
          </cell>
          <cell r="H812">
            <v>1972</v>
          </cell>
          <cell r="I812">
            <v>0</v>
          </cell>
          <cell r="J812">
            <v>0</v>
          </cell>
          <cell r="K812">
            <v>0</v>
          </cell>
          <cell r="L812">
            <v>9339</v>
          </cell>
          <cell r="M812">
            <v>1802</v>
          </cell>
          <cell r="N812">
            <v>0</v>
          </cell>
          <cell r="O812">
            <v>0</v>
          </cell>
          <cell r="P812">
            <v>1972</v>
          </cell>
          <cell r="Q812">
            <v>7367</v>
          </cell>
          <cell r="R812">
            <v>9339</v>
          </cell>
          <cell r="S812">
            <v>0</v>
          </cell>
          <cell r="T812">
            <v>3774</v>
          </cell>
          <cell r="U812">
            <v>2258</v>
          </cell>
          <cell r="V812">
            <v>0</v>
          </cell>
          <cell r="W812">
            <v>0</v>
          </cell>
        </row>
        <row r="813">
          <cell r="A813" t="str">
            <v>453374</v>
          </cell>
          <cell r="B813" t="str">
            <v>1251</v>
          </cell>
          <cell r="C813" t="str">
            <v>12</v>
          </cell>
          <cell r="D813" t="str">
            <v>75</v>
          </cell>
          <cell r="E813">
            <v>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 t="str">
            <v>453374</v>
          </cell>
          <cell r="B814" t="str">
            <v>1251</v>
          </cell>
          <cell r="C814" t="str">
            <v>12</v>
          </cell>
          <cell r="D814" t="str">
            <v>75</v>
          </cell>
          <cell r="E814">
            <v>3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 t="str">
            <v>453374</v>
          </cell>
          <cell r="B815" t="str">
            <v>1251</v>
          </cell>
          <cell r="C815" t="str">
            <v>12</v>
          </cell>
          <cell r="D815" t="str">
            <v>75</v>
          </cell>
          <cell r="E815">
            <v>4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 t="str">
            <v>453374</v>
          </cell>
          <cell r="B816" t="str">
            <v>1251</v>
          </cell>
          <cell r="C816" t="str">
            <v>12</v>
          </cell>
          <cell r="D816" t="str">
            <v>75</v>
          </cell>
          <cell r="E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 t="str">
            <v>453374</v>
          </cell>
          <cell r="B817" t="str">
            <v>1251</v>
          </cell>
          <cell r="C817" t="str">
            <v>12</v>
          </cell>
          <cell r="D817" t="str">
            <v>75</v>
          </cell>
          <cell r="E817">
            <v>6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 t="str">
            <v>453374</v>
          </cell>
          <cell r="B818" t="str">
            <v>1251</v>
          </cell>
          <cell r="C818" t="str">
            <v>12</v>
          </cell>
          <cell r="D818" t="str">
            <v>75</v>
          </cell>
          <cell r="E818">
            <v>7</v>
          </cell>
          <cell r="G818">
            <v>1870</v>
          </cell>
          <cell r="H818">
            <v>493</v>
          </cell>
          <cell r="I818">
            <v>0</v>
          </cell>
          <cell r="J818">
            <v>0</v>
          </cell>
          <cell r="K818">
            <v>0</v>
          </cell>
          <cell r="L818">
            <v>1870</v>
          </cell>
          <cell r="M818">
            <v>360</v>
          </cell>
          <cell r="N818">
            <v>0</v>
          </cell>
          <cell r="O818">
            <v>0</v>
          </cell>
          <cell r="P818">
            <v>493</v>
          </cell>
          <cell r="Q818">
            <v>1377</v>
          </cell>
          <cell r="R818">
            <v>1870</v>
          </cell>
          <cell r="S818">
            <v>0</v>
          </cell>
          <cell r="T818">
            <v>853</v>
          </cell>
          <cell r="U818">
            <v>853</v>
          </cell>
          <cell r="V818">
            <v>0</v>
          </cell>
          <cell r="W818">
            <v>0</v>
          </cell>
        </row>
        <row r="819">
          <cell r="A819" t="str">
            <v>453374</v>
          </cell>
          <cell r="B819" t="str">
            <v>1251</v>
          </cell>
          <cell r="C819" t="str">
            <v>12</v>
          </cell>
          <cell r="D819" t="str">
            <v>75</v>
          </cell>
          <cell r="E819">
            <v>8</v>
          </cell>
          <cell r="G819">
            <v>12725</v>
          </cell>
          <cell r="H819">
            <v>2465</v>
          </cell>
          <cell r="I819">
            <v>0</v>
          </cell>
          <cell r="J819">
            <v>0</v>
          </cell>
          <cell r="K819">
            <v>0</v>
          </cell>
          <cell r="L819">
            <v>11209</v>
          </cell>
          <cell r="M819">
            <v>2162</v>
          </cell>
          <cell r="N819">
            <v>0</v>
          </cell>
          <cell r="O819">
            <v>0</v>
          </cell>
          <cell r="P819">
            <v>2465</v>
          </cell>
          <cell r="Q819">
            <v>8744</v>
          </cell>
          <cell r="R819">
            <v>11209</v>
          </cell>
          <cell r="S819">
            <v>0</v>
          </cell>
          <cell r="T819">
            <v>4627</v>
          </cell>
          <cell r="U819">
            <v>3111</v>
          </cell>
          <cell r="V819">
            <v>0</v>
          </cell>
          <cell r="W819">
            <v>0</v>
          </cell>
        </row>
        <row r="820">
          <cell r="A820" t="str">
            <v>453374</v>
          </cell>
          <cell r="B820" t="str">
            <v>1251</v>
          </cell>
          <cell r="C820" t="str">
            <v>12</v>
          </cell>
          <cell r="D820" t="str">
            <v>75</v>
          </cell>
          <cell r="E820">
            <v>9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</row>
        <row r="821">
          <cell r="A821" t="str">
            <v>453374</v>
          </cell>
          <cell r="B821" t="str">
            <v>1251</v>
          </cell>
          <cell r="C821" t="str">
            <v>12</v>
          </cell>
          <cell r="D821" t="str">
            <v>75</v>
          </cell>
          <cell r="E821">
            <v>10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A822" t="str">
            <v>453374</v>
          </cell>
          <cell r="B822" t="str">
            <v>1251</v>
          </cell>
          <cell r="C822" t="str">
            <v>12</v>
          </cell>
          <cell r="D822" t="str">
            <v>75</v>
          </cell>
          <cell r="E822">
            <v>11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A823" t="str">
            <v>453374</v>
          </cell>
          <cell r="B823" t="str">
            <v>1251</v>
          </cell>
          <cell r="C823" t="str">
            <v>12</v>
          </cell>
          <cell r="D823" t="str">
            <v>75</v>
          </cell>
          <cell r="E823">
            <v>12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A824" t="str">
            <v>453374</v>
          </cell>
          <cell r="B824" t="str">
            <v>1251</v>
          </cell>
          <cell r="C824" t="str">
            <v>12</v>
          </cell>
          <cell r="D824" t="str">
            <v>75</v>
          </cell>
          <cell r="E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str">
            <v>453374</v>
          </cell>
          <cell r="B825" t="str">
            <v>1251</v>
          </cell>
          <cell r="C825" t="str">
            <v>12</v>
          </cell>
          <cell r="D825" t="str">
            <v>75</v>
          </cell>
          <cell r="E825">
            <v>14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A826" t="str">
            <v>453374</v>
          </cell>
          <cell r="B826" t="str">
            <v>1251</v>
          </cell>
          <cell r="C826" t="str">
            <v>12</v>
          </cell>
          <cell r="D826" t="str">
            <v>75</v>
          </cell>
          <cell r="E826">
            <v>15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A827" t="str">
            <v>453374</v>
          </cell>
          <cell r="B827" t="str">
            <v>1251</v>
          </cell>
          <cell r="C827" t="str">
            <v>12</v>
          </cell>
          <cell r="D827" t="str">
            <v>75</v>
          </cell>
          <cell r="E827">
            <v>16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A828" t="str">
            <v>453374</v>
          </cell>
          <cell r="B828" t="str">
            <v>1251</v>
          </cell>
          <cell r="C828" t="str">
            <v>12</v>
          </cell>
          <cell r="D828" t="str">
            <v>75</v>
          </cell>
          <cell r="E828">
            <v>17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 t="str">
            <v>453374</v>
          </cell>
          <cell r="B829" t="str">
            <v>1251</v>
          </cell>
          <cell r="C829" t="str">
            <v>12</v>
          </cell>
          <cell r="D829" t="str">
            <v>75</v>
          </cell>
          <cell r="E829">
            <v>18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A830" t="str">
            <v>453374</v>
          </cell>
          <cell r="B830" t="str">
            <v>1251</v>
          </cell>
          <cell r="C830" t="str">
            <v>12</v>
          </cell>
          <cell r="D830" t="str">
            <v>75</v>
          </cell>
          <cell r="E830">
            <v>19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A831" t="str">
            <v>453374</v>
          </cell>
          <cell r="B831" t="str">
            <v>1251</v>
          </cell>
          <cell r="C831" t="str">
            <v>12</v>
          </cell>
          <cell r="D831" t="str">
            <v>75</v>
          </cell>
          <cell r="E831">
            <v>20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</row>
        <row r="832">
          <cell r="A832" t="str">
            <v>453374</v>
          </cell>
          <cell r="B832" t="str">
            <v>1251</v>
          </cell>
          <cell r="C832" t="str">
            <v>12</v>
          </cell>
          <cell r="D832" t="str">
            <v>75</v>
          </cell>
          <cell r="E832">
            <v>21</v>
          </cell>
          <cell r="G832">
            <v>3491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2089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2089</v>
          </cell>
          <cell r="R832">
            <v>2089</v>
          </cell>
          <cell r="S832">
            <v>0</v>
          </cell>
          <cell r="T832">
            <v>0</v>
          </cell>
          <cell r="U832">
            <v>-1402</v>
          </cell>
          <cell r="V832">
            <v>0</v>
          </cell>
          <cell r="W832">
            <v>0</v>
          </cell>
        </row>
        <row r="833">
          <cell r="A833" t="str">
            <v>453374</v>
          </cell>
          <cell r="B833" t="str">
            <v>1251</v>
          </cell>
          <cell r="C833" t="str">
            <v>12</v>
          </cell>
          <cell r="D833" t="str">
            <v>75</v>
          </cell>
          <cell r="E833">
            <v>22</v>
          </cell>
          <cell r="G833">
            <v>3491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2089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2089</v>
          </cell>
          <cell r="R833">
            <v>2089</v>
          </cell>
          <cell r="S833">
            <v>0</v>
          </cell>
          <cell r="T833">
            <v>0</v>
          </cell>
          <cell r="U833">
            <v>-1402</v>
          </cell>
          <cell r="V833">
            <v>0</v>
          </cell>
          <cell r="W833">
            <v>0</v>
          </cell>
        </row>
        <row r="834">
          <cell r="A834" t="str">
            <v>453374</v>
          </cell>
          <cell r="B834" t="str">
            <v>1251</v>
          </cell>
          <cell r="C834" t="str">
            <v>12</v>
          </cell>
          <cell r="D834" t="str">
            <v>75</v>
          </cell>
          <cell r="E834">
            <v>23</v>
          </cell>
          <cell r="G834">
            <v>287214</v>
          </cell>
          <cell r="H834">
            <v>80</v>
          </cell>
          <cell r="I834">
            <v>0</v>
          </cell>
          <cell r="J834">
            <v>0</v>
          </cell>
          <cell r="K834">
            <v>0</v>
          </cell>
          <cell r="L834">
            <v>286781</v>
          </cell>
          <cell r="M834">
            <v>0</v>
          </cell>
          <cell r="N834">
            <v>0</v>
          </cell>
          <cell r="O834">
            <v>0</v>
          </cell>
          <cell r="P834">
            <v>80</v>
          </cell>
          <cell r="Q834">
            <v>286701</v>
          </cell>
          <cell r="R834">
            <v>286781</v>
          </cell>
          <cell r="S834">
            <v>0</v>
          </cell>
          <cell r="T834">
            <v>80</v>
          </cell>
          <cell r="U834">
            <v>-353</v>
          </cell>
          <cell r="V834">
            <v>0</v>
          </cell>
          <cell r="W834">
            <v>0</v>
          </cell>
        </row>
        <row r="835">
          <cell r="A835" t="str">
            <v>453374</v>
          </cell>
          <cell r="B835" t="str">
            <v>1251</v>
          </cell>
          <cell r="C835" t="str">
            <v>12</v>
          </cell>
          <cell r="D835" t="str">
            <v>75</v>
          </cell>
          <cell r="E835">
            <v>24</v>
          </cell>
          <cell r="G835">
            <v>92419</v>
          </cell>
          <cell r="H835">
            <v>0</v>
          </cell>
          <cell r="I835">
            <v>3</v>
          </cell>
          <cell r="J835">
            <v>0</v>
          </cell>
          <cell r="K835">
            <v>0</v>
          </cell>
          <cell r="L835">
            <v>92422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92422</v>
          </cell>
          <cell r="R835">
            <v>92422</v>
          </cell>
          <cell r="S835">
            <v>3</v>
          </cell>
          <cell r="T835">
            <v>0</v>
          </cell>
          <cell r="U835">
            <v>6</v>
          </cell>
          <cell r="V835">
            <v>0</v>
          </cell>
          <cell r="W835">
            <v>0</v>
          </cell>
        </row>
        <row r="836">
          <cell r="A836" t="str">
            <v>453374</v>
          </cell>
          <cell r="B836" t="str">
            <v>1251</v>
          </cell>
          <cell r="C836" t="str">
            <v>12</v>
          </cell>
          <cell r="D836" t="str">
            <v>75</v>
          </cell>
          <cell r="E836">
            <v>25</v>
          </cell>
          <cell r="G836">
            <v>86103</v>
          </cell>
          <cell r="H836">
            <v>3016</v>
          </cell>
          <cell r="I836">
            <v>0</v>
          </cell>
          <cell r="J836">
            <v>0</v>
          </cell>
          <cell r="K836">
            <v>0</v>
          </cell>
          <cell r="L836">
            <v>80331</v>
          </cell>
          <cell r="M836">
            <v>2878</v>
          </cell>
          <cell r="N836">
            <v>0</v>
          </cell>
          <cell r="O836">
            <v>0</v>
          </cell>
          <cell r="P836">
            <v>3016</v>
          </cell>
          <cell r="Q836">
            <v>77315</v>
          </cell>
          <cell r="R836">
            <v>80331</v>
          </cell>
          <cell r="S836">
            <v>0</v>
          </cell>
          <cell r="T836">
            <v>5894</v>
          </cell>
          <cell r="U836">
            <v>122</v>
          </cell>
          <cell r="V836">
            <v>0</v>
          </cell>
          <cell r="W836">
            <v>0</v>
          </cell>
        </row>
        <row r="837">
          <cell r="A837" t="str">
            <v>453374</v>
          </cell>
          <cell r="B837" t="str">
            <v>1251</v>
          </cell>
          <cell r="C837" t="str">
            <v>12</v>
          </cell>
          <cell r="D837" t="str">
            <v>75</v>
          </cell>
          <cell r="E837">
            <v>26</v>
          </cell>
          <cell r="G837">
            <v>465736</v>
          </cell>
          <cell r="H837">
            <v>3096</v>
          </cell>
          <cell r="I837">
            <v>3</v>
          </cell>
          <cell r="J837">
            <v>0</v>
          </cell>
          <cell r="K837">
            <v>0</v>
          </cell>
          <cell r="L837">
            <v>459534</v>
          </cell>
          <cell r="M837">
            <v>2878</v>
          </cell>
          <cell r="N837">
            <v>0</v>
          </cell>
          <cell r="O837">
            <v>0</v>
          </cell>
          <cell r="P837">
            <v>3096</v>
          </cell>
          <cell r="Q837">
            <v>456438</v>
          </cell>
          <cell r="R837">
            <v>459534</v>
          </cell>
          <cell r="S837">
            <v>3</v>
          </cell>
          <cell r="T837">
            <v>5974</v>
          </cell>
          <cell r="U837">
            <v>-225</v>
          </cell>
          <cell r="V837">
            <v>0</v>
          </cell>
          <cell r="W837">
            <v>0</v>
          </cell>
        </row>
        <row r="838">
          <cell r="A838" t="str">
            <v>453374</v>
          </cell>
          <cell r="B838" t="str">
            <v>1251</v>
          </cell>
          <cell r="C838" t="str">
            <v>12</v>
          </cell>
          <cell r="D838" t="str">
            <v>75</v>
          </cell>
          <cell r="E838">
            <v>27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</row>
        <row r="839">
          <cell r="A839" t="str">
            <v>453374</v>
          </cell>
          <cell r="B839" t="str">
            <v>1251</v>
          </cell>
          <cell r="C839" t="str">
            <v>12</v>
          </cell>
          <cell r="D839" t="str">
            <v>75</v>
          </cell>
          <cell r="E839">
            <v>28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 t="str">
            <v>453374</v>
          </cell>
          <cell r="B840" t="str">
            <v>1251</v>
          </cell>
          <cell r="C840" t="str">
            <v>12</v>
          </cell>
          <cell r="D840" t="str">
            <v>75</v>
          </cell>
          <cell r="E840">
            <v>29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 t="str">
            <v>453374</v>
          </cell>
          <cell r="B841" t="str">
            <v>1251</v>
          </cell>
          <cell r="C841" t="str">
            <v>12</v>
          </cell>
          <cell r="D841" t="str">
            <v>75</v>
          </cell>
          <cell r="E841">
            <v>30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 t="str">
            <v>453374</v>
          </cell>
          <cell r="B842" t="str">
            <v>1251</v>
          </cell>
          <cell r="C842" t="str">
            <v>12</v>
          </cell>
          <cell r="D842" t="str">
            <v>75</v>
          </cell>
          <cell r="E842">
            <v>31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 t="str">
            <v>453374</v>
          </cell>
          <cell r="B843" t="str">
            <v>1251</v>
          </cell>
          <cell r="C843" t="str">
            <v>12</v>
          </cell>
          <cell r="D843" t="str">
            <v>75</v>
          </cell>
          <cell r="E843">
            <v>32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 t="str">
            <v>453374</v>
          </cell>
          <cell r="B844" t="str">
            <v>1251</v>
          </cell>
          <cell r="C844" t="str">
            <v>12</v>
          </cell>
          <cell r="D844" t="str">
            <v>75</v>
          </cell>
          <cell r="E844">
            <v>33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 t="str">
            <v>453374</v>
          </cell>
          <cell r="B845" t="str">
            <v>1251</v>
          </cell>
          <cell r="C845" t="str">
            <v>12</v>
          </cell>
          <cell r="D845" t="str">
            <v>75</v>
          </cell>
          <cell r="E845">
            <v>34</v>
          </cell>
          <cell r="G845">
            <v>481952</v>
          </cell>
          <cell r="H845">
            <v>5561</v>
          </cell>
          <cell r="I845">
            <v>3</v>
          </cell>
          <cell r="J845">
            <v>0</v>
          </cell>
          <cell r="K845">
            <v>0</v>
          </cell>
          <cell r="L845">
            <v>472832</v>
          </cell>
          <cell r="M845">
            <v>5040</v>
          </cell>
          <cell r="N845">
            <v>0</v>
          </cell>
          <cell r="O845">
            <v>0</v>
          </cell>
          <cell r="P845">
            <v>5561</v>
          </cell>
          <cell r="Q845">
            <v>467271</v>
          </cell>
          <cell r="R845">
            <v>472832</v>
          </cell>
          <cell r="S845">
            <v>3</v>
          </cell>
          <cell r="T845">
            <v>10601</v>
          </cell>
          <cell r="U845">
            <v>1484</v>
          </cell>
          <cell r="V845">
            <v>0</v>
          </cell>
          <cell r="W845">
            <v>0</v>
          </cell>
        </row>
        <row r="846">
          <cell r="A846" t="str">
            <v>453374</v>
          </cell>
          <cell r="B846" t="str">
            <v>1251</v>
          </cell>
          <cell r="C846" t="str">
            <v>12</v>
          </cell>
          <cell r="D846" t="str">
            <v>80</v>
          </cell>
          <cell r="E846">
            <v>1</v>
          </cell>
          <cell r="G846">
            <v>234918</v>
          </cell>
          <cell r="H846">
            <v>230616</v>
          </cell>
          <cell r="I846">
            <v>229786</v>
          </cell>
          <cell r="J846">
            <v>0</v>
          </cell>
          <cell r="K846">
            <v>39556</v>
          </cell>
          <cell r="L846">
            <v>45837</v>
          </cell>
          <cell r="M846">
            <v>46388</v>
          </cell>
          <cell r="N846">
            <v>0</v>
          </cell>
          <cell r="O846">
            <v>1754</v>
          </cell>
          <cell r="P846">
            <v>10761</v>
          </cell>
          <cell r="Q846">
            <v>10607</v>
          </cell>
          <cell r="R846">
            <v>0</v>
          </cell>
          <cell r="S846">
            <v>276228</v>
          </cell>
          <cell r="T846">
            <v>287214</v>
          </cell>
          <cell r="U846">
            <v>286781</v>
          </cell>
          <cell r="V846">
            <v>0</v>
          </cell>
          <cell r="W846">
            <v>0</v>
          </cell>
        </row>
        <row r="847">
          <cell r="A847" t="str">
            <v>453374</v>
          </cell>
          <cell r="B847" t="str">
            <v>1251</v>
          </cell>
          <cell r="C847" t="str">
            <v>12</v>
          </cell>
          <cell r="D847" t="str">
            <v>80</v>
          </cell>
          <cell r="E847">
            <v>5</v>
          </cell>
          <cell r="G847">
            <v>85436</v>
          </cell>
          <cell r="H847">
            <v>89754</v>
          </cell>
          <cell r="I847">
            <v>89753</v>
          </cell>
          <cell r="J847">
            <v>0</v>
          </cell>
          <cell r="K847">
            <v>2746</v>
          </cell>
          <cell r="L847">
            <v>2665</v>
          </cell>
          <cell r="M847">
            <v>2669</v>
          </cell>
          <cell r="N847">
            <v>0</v>
          </cell>
          <cell r="O847">
            <v>32376</v>
          </cell>
          <cell r="P847">
            <v>74979</v>
          </cell>
          <cell r="Q847">
            <v>68448</v>
          </cell>
          <cell r="R847">
            <v>0</v>
          </cell>
          <cell r="S847">
            <v>4082</v>
          </cell>
          <cell r="T847">
            <v>10566</v>
          </cell>
          <cell r="U847">
            <v>11116</v>
          </cell>
          <cell r="V847">
            <v>0</v>
          </cell>
          <cell r="W847">
            <v>0</v>
          </cell>
        </row>
        <row r="848">
          <cell r="A848" t="str">
            <v>453374</v>
          </cell>
          <cell r="B848" t="str">
            <v>1251</v>
          </cell>
          <cell r="C848" t="str">
            <v>12</v>
          </cell>
          <cell r="D848" t="str">
            <v>80</v>
          </cell>
          <cell r="E848">
            <v>9</v>
          </cell>
          <cell r="G848">
            <v>558</v>
          </cell>
          <cell r="H848">
            <v>558</v>
          </cell>
          <cell r="I848">
            <v>687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 t="str">
            <v>453374</v>
          </cell>
          <cell r="B849" t="str">
            <v>1251</v>
          </cell>
          <cell r="C849" t="str">
            <v>12</v>
          </cell>
          <cell r="D849" t="str">
            <v>80</v>
          </cell>
          <cell r="E849">
            <v>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 t="str">
            <v>453374</v>
          </cell>
          <cell r="B850" t="str">
            <v>1251</v>
          </cell>
          <cell r="C850" t="str">
            <v>12</v>
          </cell>
          <cell r="D850" t="str">
            <v>80</v>
          </cell>
          <cell r="E850">
            <v>17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 t="str">
            <v>453374</v>
          </cell>
          <cell r="B851" t="str">
            <v>1251</v>
          </cell>
          <cell r="C851" t="str">
            <v>12</v>
          </cell>
          <cell r="D851" t="str">
            <v>80</v>
          </cell>
          <cell r="E851">
            <v>21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A852" t="str">
            <v>453374</v>
          </cell>
          <cell r="B852" t="str">
            <v>1251</v>
          </cell>
          <cell r="C852" t="str">
            <v>12</v>
          </cell>
          <cell r="D852" t="str">
            <v>80</v>
          </cell>
          <cell r="E852">
            <v>25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 t="str">
            <v>453374</v>
          </cell>
          <cell r="B853" t="str">
            <v>1251</v>
          </cell>
          <cell r="C853" t="str">
            <v>12</v>
          </cell>
          <cell r="D853" t="str">
            <v>80</v>
          </cell>
          <cell r="E853">
            <v>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 t="str">
            <v>453374</v>
          </cell>
          <cell r="B854" t="str">
            <v>1251</v>
          </cell>
          <cell r="C854" t="str">
            <v>12</v>
          </cell>
          <cell r="D854" t="str">
            <v>80</v>
          </cell>
          <cell r="E854">
            <v>33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3491</v>
          </cell>
          <cell r="L854">
            <v>3491</v>
          </cell>
          <cell r="M854">
            <v>2089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3491</v>
          </cell>
          <cell r="T854">
            <v>3491</v>
          </cell>
          <cell r="U854">
            <v>2089</v>
          </cell>
          <cell r="V854">
            <v>0</v>
          </cell>
          <cell r="W854">
            <v>0</v>
          </cell>
        </row>
        <row r="855">
          <cell r="A855" t="str">
            <v>453374</v>
          </cell>
          <cell r="B855" t="str">
            <v>1251</v>
          </cell>
          <cell r="C855" t="str">
            <v>12</v>
          </cell>
          <cell r="D855" t="str">
            <v>80</v>
          </cell>
          <cell r="E855">
            <v>37</v>
          </cell>
          <cell r="G855">
            <v>0</v>
          </cell>
          <cell r="H855">
            <v>0</v>
          </cell>
          <cell r="I855">
            <v>80</v>
          </cell>
          <cell r="J855">
            <v>0</v>
          </cell>
          <cell r="K855">
            <v>404917</v>
          </cell>
          <cell r="L855">
            <v>469227</v>
          </cell>
          <cell r="M855">
            <v>461623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8350</v>
          </cell>
          <cell r="T855">
            <v>10855</v>
          </cell>
          <cell r="U855">
            <v>9339</v>
          </cell>
          <cell r="V855">
            <v>0</v>
          </cell>
          <cell r="W855">
            <v>0</v>
          </cell>
        </row>
        <row r="856">
          <cell r="A856" t="str">
            <v>453374</v>
          </cell>
          <cell r="B856" t="str">
            <v>1251</v>
          </cell>
          <cell r="C856" t="str">
            <v>12</v>
          </cell>
          <cell r="D856" t="str">
            <v>80</v>
          </cell>
          <cell r="E856">
            <v>41</v>
          </cell>
          <cell r="G856">
            <v>1650</v>
          </cell>
          <cell r="H856">
            <v>1870</v>
          </cell>
          <cell r="I856">
            <v>1870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str">
            <v>453374</v>
          </cell>
          <cell r="B857" t="str">
            <v>1251</v>
          </cell>
          <cell r="C857" t="str">
            <v>12</v>
          </cell>
          <cell r="D857" t="str">
            <v>80</v>
          </cell>
          <cell r="E857">
            <v>45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 t="str">
            <v>453374</v>
          </cell>
          <cell r="B858" t="str">
            <v>1251</v>
          </cell>
          <cell r="C858" t="str">
            <v>12</v>
          </cell>
          <cell r="D858" t="str">
            <v>80</v>
          </cell>
          <cell r="E858">
            <v>49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 t="str">
            <v>453374</v>
          </cell>
          <cell r="B859" t="str">
            <v>1251</v>
          </cell>
          <cell r="C859" t="str">
            <v>12</v>
          </cell>
          <cell r="D859" t="str">
            <v>80</v>
          </cell>
          <cell r="E859">
            <v>53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 t="str">
            <v>453374</v>
          </cell>
          <cell r="B860" t="str">
            <v>1251</v>
          </cell>
          <cell r="C860" t="str">
            <v>12</v>
          </cell>
          <cell r="D860" t="str">
            <v>80</v>
          </cell>
          <cell r="E860">
            <v>57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 t="str">
            <v>453374</v>
          </cell>
          <cell r="B861" t="str">
            <v>1251</v>
          </cell>
          <cell r="C861" t="str">
            <v>12</v>
          </cell>
          <cell r="D861" t="str">
            <v>80</v>
          </cell>
          <cell r="E861">
            <v>61</v>
          </cell>
          <cell r="G861">
            <v>10000</v>
          </cell>
          <cell r="H861">
            <v>12725</v>
          </cell>
          <cell r="I861">
            <v>11209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 t="str">
            <v>453374</v>
          </cell>
          <cell r="B862" t="str">
            <v>1251</v>
          </cell>
          <cell r="C862" t="str">
            <v>12</v>
          </cell>
          <cell r="D862" t="str">
            <v>80</v>
          </cell>
          <cell r="E862">
            <v>65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414917</v>
          </cell>
          <cell r="P862">
            <v>481952</v>
          </cell>
          <cell r="Q862">
            <v>472832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A863" t="str">
            <v>453374</v>
          </cell>
          <cell r="B863" t="str">
            <v>1251</v>
          </cell>
          <cell r="C863" t="str">
            <v>12</v>
          </cell>
          <cell r="D863" t="str">
            <v>80</v>
          </cell>
          <cell r="E863">
            <v>69</v>
          </cell>
          <cell r="G863">
            <v>15392</v>
          </cell>
          <cell r="H863">
            <v>43322</v>
          </cell>
          <cell r="I863">
            <v>42066</v>
          </cell>
          <cell r="J863">
            <v>0</v>
          </cell>
          <cell r="K863">
            <v>2379</v>
          </cell>
          <cell r="L863">
            <v>9096</v>
          </cell>
          <cell r="M863">
            <v>7492</v>
          </cell>
          <cell r="N863">
            <v>0</v>
          </cell>
          <cell r="O863">
            <v>0</v>
          </cell>
          <cell r="P863">
            <v>0</v>
          </cell>
          <cell r="Q863">
            <v>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 t="str">
            <v>453374</v>
          </cell>
          <cell r="B864" t="str">
            <v>1251</v>
          </cell>
          <cell r="C864" t="str">
            <v>12</v>
          </cell>
          <cell r="D864" t="str">
            <v>80</v>
          </cell>
          <cell r="E864">
            <v>73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A865" t="str">
            <v>453374</v>
          </cell>
          <cell r="B865" t="str">
            <v>1251</v>
          </cell>
          <cell r="C865" t="str">
            <v>12</v>
          </cell>
          <cell r="D865" t="str">
            <v>80</v>
          </cell>
          <cell r="E865">
            <v>77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A866" t="str">
            <v>453374</v>
          </cell>
          <cell r="B866" t="str">
            <v>1251</v>
          </cell>
          <cell r="C866" t="str">
            <v>12</v>
          </cell>
          <cell r="D866" t="str">
            <v>80</v>
          </cell>
          <cell r="E866">
            <v>81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A867" t="str">
            <v>453374</v>
          </cell>
          <cell r="B867" t="str">
            <v>1251</v>
          </cell>
          <cell r="C867" t="str">
            <v>12</v>
          </cell>
          <cell r="D867" t="str">
            <v>80</v>
          </cell>
          <cell r="E867">
            <v>85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 t="str">
            <v>453374</v>
          </cell>
          <cell r="B868" t="str">
            <v>1251</v>
          </cell>
          <cell r="C868" t="str">
            <v>12</v>
          </cell>
          <cell r="D868" t="str">
            <v>80</v>
          </cell>
          <cell r="E868">
            <v>89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2417</v>
          </cell>
          <cell r="Q868">
            <v>13531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 t="str">
            <v>453374</v>
          </cell>
          <cell r="B869" t="str">
            <v>1251</v>
          </cell>
          <cell r="C869" t="str">
            <v>12</v>
          </cell>
          <cell r="D869" t="str">
            <v>80</v>
          </cell>
          <cell r="E869">
            <v>93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 t="str">
            <v>453374</v>
          </cell>
          <cell r="B870" t="str">
            <v>1251</v>
          </cell>
          <cell r="C870" t="str">
            <v>12</v>
          </cell>
          <cell r="D870" t="str">
            <v>80</v>
          </cell>
          <cell r="E870">
            <v>97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2417</v>
          </cell>
          <cell r="M870">
            <v>13531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A871" t="str">
            <v>453374</v>
          </cell>
          <cell r="B871" t="str">
            <v>1251</v>
          </cell>
          <cell r="C871" t="str">
            <v>12</v>
          </cell>
          <cell r="D871" t="str">
            <v>80</v>
          </cell>
          <cell r="E871">
            <v>101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 t="str">
            <v>453374</v>
          </cell>
          <cell r="B872" t="str">
            <v>1251</v>
          </cell>
          <cell r="C872" t="str">
            <v>12</v>
          </cell>
          <cell r="D872" t="str">
            <v>80</v>
          </cell>
          <cell r="E872">
            <v>105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 t="str">
            <v>453374</v>
          </cell>
          <cell r="B873" t="str">
            <v>1251</v>
          </cell>
          <cell r="C873" t="str">
            <v>12</v>
          </cell>
          <cell r="D873" t="str">
            <v>80</v>
          </cell>
          <cell r="E873">
            <v>109</v>
          </cell>
          <cell r="G873">
            <v>10000</v>
          </cell>
          <cell r="H873">
            <v>10000</v>
          </cell>
          <cell r="I873">
            <v>15312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 t="str">
            <v>453374</v>
          </cell>
          <cell r="B874" t="str">
            <v>1251</v>
          </cell>
          <cell r="C874" t="str">
            <v>12</v>
          </cell>
          <cell r="D874" t="str">
            <v>80</v>
          </cell>
          <cell r="E874">
            <v>113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10000</v>
          </cell>
          <cell r="P874">
            <v>10000</v>
          </cell>
          <cell r="Q874">
            <v>15312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 t="str">
            <v>453374</v>
          </cell>
          <cell r="B875" t="str">
            <v>1251</v>
          </cell>
          <cell r="C875" t="str">
            <v>12</v>
          </cell>
          <cell r="D875" t="str">
            <v>80</v>
          </cell>
          <cell r="E875">
            <v>117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 t="str">
            <v>453374</v>
          </cell>
          <cell r="B876" t="str">
            <v>1251</v>
          </cell>
          <cell r="C876" t="str">
            <v>12</v>
          </cell>
          <cell r="D876" t="str">
            <v>80</v>
          </cell>
          <cell r="E876">
            <v>121</v>
          </cell>
          <cell r="G876">
            <v>27771</v>
          </cell>
          <cell r="H876">
            <v>64835</v>
          </cell>
          <cell r="I876">
            <v>78402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387146</v>
          </cell>
          <cell r="P876">
            <v>410301</v>
          </cell>
          <cell r="Q876">
            <v>410304</v>
          </cell>
          <cell r="R876">
            <v>0</v>
          </cell>
          <cell r="S876">
            <v>0</v>
          </cell>
          <cell r="T876">
            <v>6816</v>
          </cell>
          <cell r="U876">
            <v>-15874</v>
          </cell>
          <cell r="V876">
            <v>0</v>
          </cell>
          <cell r="W876">
            <v>0</v>
          </cell>
        </row>
        <row r="877">
          <cell r="A877" t="str">
            <v>453374</v>
          </cell>
          <cell r="B877" t="str">
            <v>1251</v>
          </cell>
          <cell r="C877" t="str">
            <v>12</v>
          </cell>
          <cell r="D877" t="str">
            <v>80</v>
          </cell>
          <cell r="E877">
            <v>125</v>
          </cell>
          <cell r="G877">
            <v>0</v>
          </cell>
          <cell r="H877">
            <v>6816</v>
          </cell>
          <cell r="I877">
            <v>6816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 t="str">
            <v>453374</v>
          </cell>
          <cell r="B878" t="str">
            <v>1251</v>
          </cell>
          <cell r="C878" t="str">
            <v>12</v>
          </cell>
          <cell r="D878" t="str">
            <v>80</v>
          </cell>
          <cell r="E878">
            <v>129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 t="str">
            <v>453374</v>
          </cell>
          <cell r="B879" t="str">
            <v>1251</v>
          </cell>
          <cell r="C879" t="str">
            <v>12</v>
          </cell>
          <cell r="D879" t="str">
            <v>80</v>
          </cell>
          <cell r="E879">
            <v>133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-6368</v>
          </cell>
          <cell r="R879">
            <v>0</v>
          </cell>
          <cell r="S879">
            <v>0</v>
          </cell>
          <cell r="T879">
            <v>0</v>
          </cell>
          <cell r="U879">
            <v>-6368</v>
          </cell>
          <cell r="V879">
            <v>0</v>
          </cell>
          <cell r="W879">
            <v>0</v>
          </cell>
        </row>
        <row r="880">
          <cell r="A880" t="str">
            <v>453374</v>
          </cell>
          <cell r="B880" t="str">
            <v>1251</v>
          </cell>
          <cell r="C880" t="str">
            <v>12</v>
          </cell>
          <cell r="D880" t="str">
            <v>80</v>
          </cell>
          <cell r="E880">
            <v>137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 t="str">
            <v>453374</v>
          </cell>
          <cell r="B881" t="str">
            <v>1251</v>
          </cell>
          <cell r="C881" t="str">
            <v>12</v>
          </cell>
          <cell r="D881" t="str">
            <v>80</v>
          </cell>
          <cell r="E881">
            <v>141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 t="str">
            <v>453374</v>
          </cell>
          <cell r="B882" t="str">
            <v>1251</v>
          </cell>
          <cell r="C882" t="str">
            <v>12</v>
          </cell>
          <cell r="D882" t="str">
            <v>80</v>
          </cell>
          <cell r="E882">
            <v>145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6816</v>
          </cell>
          <cell r="U882">
            <v>13184</v>
          </cell>
          <cell r="V882">
            <v>0</v>
          </cell>
          <cell r="W882">
            <v>0</v>
          </cell>
        </row>
        <row r="883">
          <cell r="A883" t="str">
            <v>453374</v>
          </cell>
          <cell r="B883" t="str">
            <v>1251</v>
          </cell>
          <cell r="C883" t="str">
            <v>12</v>
          </cell>
          <cell r="D883" t="str">
            <v>80</v>
          </cell>
          <cell r="E883">
            <v>149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 t="str">
            <v>453374</v>
          </cell>
          <cell r="B884" t="str">
            <v>1251</v>
          </cell>
          <cell r="C884" t="str">
            <v>12</v>
          </cell>
          <cell r="D884" t="str">
            <v>80</v>
          </cell>
          <cell r="E884">
            <v>153</v>
          </cell>
          <cell r="G884">
            <v>0</v>
          </cell>
          <cell r="H884">
            <v>0</v>
          </cell>
          <cell r="I884">
            <v>22242</v>
          </cell>
          <cell r="J884">
            <v>0</v>
          </cell>
          <cell r="K884">
            <v>0</v>
          </cell>
          <cell r="L884">
            <v>0</v>
          </cell>
          <cell r="M884">
            <v>18</v>
          </cell>
          <cell r="N884">
            <v>0</v>
          </cell>
          <cell r="O884">
            <v>0</v>
          </cell>
          <cell r="P884">
            <v>0</v>
          </cell>
          <cell r="Q884">
            <v>22260</v>
          </cell>
          <cell r="R884">
            <v>0</v>
          </cell>
          <cell r="S884">
            <v>140</v>
          </cell>
          <cell r="T884">
            <v>140</v>
          </cell>
          <cell r="U884">
            <v>137</v>
          </cell>
          <cell r="V884">
            <v>0</v>
          </cell>
          <cell r="W884">
            <v>0</v>
          </cell>
        </row>
        <row r="885">
          <cell r="A885" t="str">
            <v>453374</v>
          </cell>
          <cell r="B885" t="str">
            <v>1251</v>
          </cell>
          <cell r="C885" t="str">
            <v>12</v>
          </cell>
          <cell r="D885" t="str">
            <v>80</v>
          </cell>
          <cell r="E885">
            <v>157</v>
          </cell>
          <cell r="G885">
            <v>0</v>
          </cell>
          <cell r="H885">
            <v>0</v>
          </cell>
          <cell r="I885">
            <v>137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 t="str">
            <v>450362</v>
          </cell>
          <cell r="B886" t="str">
            <v>1251</v>
          </cell>
          <cell r="C886" t="str">
            <v>12</v>
          </cell>
          <cell r="D886" t="str">
            <v>01</v>
          </cell>
          <cell r="E886">
            <v>1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196</v>
          </cell>
          <cell r="N886">
            <v>96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196</v>
          </cell>
          <cell r="T886">
            <v>96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str">
            <v>450362</v>
          </cell>
          <cell r="B887" t="str">
            <v>1251</v>
          </cell>
          <cell r="C887" t="str">
            <v>12</v>
          </cell>
          <cell r="D887" t="str">
            <v>01</v>
          </cell>
          <cell r="E887">
            <v>8</v>
          </cell>
          <cell r="G887">
            <v>101381</v>
          </cell>
          <cell r="H887">
            <v>100228</v>
          </cell>
          <cell r="I887">
            <v>1291</v>
          </cell>
          <cell r="J887">
            <v>795</v>
          </cell>
          <cell r="K887">
            <v>4209</v>
          </cell>
          <cell r="L887">
            <v>2791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A888" t="str">
            <v>450362</v>
          </cell>
          <cell r="B888" t="str">
            <v>1251</v>
          </cell>
          <cell r="C888" t="str">
            <v>12</v>
          </cell>
          <cell r="D888" t="str">
            <v>01</v>
          </cell>
          <cell r="E888">
            <v>15</v>
          </cell>
          <cell r="G888">
            <v>0</v>
          </cell>
          <cell r="H888">
            <v>0</v>
          </cell>
          <cell r="I888">
            <v>106881</v>
          </cell>
          <cell r="J888">
            <v>103814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A889" t="str">
            <v>450362</v>
          </cell>
          <cell r="B889" t="str">
            <v>1251</v>
          </cell>
          <cell r="C889" t="str">
            <v>12</v>
          </cell>
          <cell r="D889" t="str">
            <v>01</v>
          </cell>
          <cell r="E889">
            <v>22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str">
            <v>450362</v>
          </cell>
          <cell r="B890" t="str">
            <v>1251</v>
          </cell>
          <cell r="C890" t="str">
            <v>12</v>
          </cell>
          <cell r="D890" t="str">
            <v>01</v>
          </cell>
          <cell r="E890">
            <v>29</v>
          </cell>
          <cell r="G890">
            <v>0</v>
          </cell>
          <cell r="H890">
            <v>0</v>
          </cell>
          <cell r="I890">
            <v>107077</v>
          </cell>
          <cell r="J890">
            <v>103910</v>
          </cell>
          <cell r="K890">
            <v>4783</v>
          </cell>
          <cell r="L890">
            <v>4943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A891" t="str">
            <v>450362</v>
          </cell>
          <cell r="B891" t="str">
            <v>1251</v>
          </cell>
          <cell r="C891" t="str">
            <v>12</v>
          </cell>
          <cell r="D891" t="str">
            <v>01</v>
          </cell>
          <cell r="E891">
            <v>36</v>
          </cell>
          <cell r="G891">
            <v>0</v>
          </cell>
          <cell r="H891">
            <v>0</v>
          </cell>
          <cell r="I891">
            <v>4783</v>
          </cell>
          <cell r="J891">
            <v>4943</v>
          </cell>
          <cell r="K891">
            <v>760</v>
          </cell>
          <cell r="L891">
            <v>937</v>
          </cell>
          <cell r="M891">
            <v>1458</v>
          </cell>
          <cell r="N891">
            <v>2343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A892" t="str">
            <v>450362</v>
          </cell>
          <cell r="B892" t="str">
            <v>1251</v>
          </cell>
          <cell r="C892" t="str">
            <v>12</v>
          </cell>
          <cell r="D892" t="str">
            <v>01</v>
          </cell>
          <cell r="E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2218</v>
          </cell>
          <cell r="P892">
            <v>3280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str">
            <v>450362</v>
          </cell>
          <cell r="B893" t="str">
            <v>1251</v>
          </cell>
          <cell r="C893" t="str">
            <v>12</v>
          </cell>
          <cell r="D893" t="str">
            <v>01</v>
          </cell>
          <cell r="E893">
            <v>50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6317</v>
          </cell>
          <cell r="M893">
            <v>0</v>
          </cell>
          <cell r="N893">
            <v>0</v>
          </cell>
          <cell r="O893">
            <v>18550</v>
          </cell>
          <cell r="P893">
            <v>15770</v>
          </cell>
          <cell r="Q893">
            <v>18550</v>
          </cell>
          <cell r="R893">
            <v>22087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 t="str">
            <v>450362</v>
          </cell>
          <cell r="B894" t="str">
            <v>1251</v>
          </cell>
          <cell r="C894" t="str">
            <v>12</v>
          </cell>
          <cell r="D894" t="str">
            <v>01</v>
          </cell>
          <cell r="E894">
            <v>57</v>
          </cell>
          <cell r="G894">
            <v>41</v>
          </cell>
          <cell r="H894">
            <v>0</v>
          </cell>
          <cell r="I894">
            <v>3842</v>
          </cell>
          <cell r="J894">
            <v>0</v>
          </cell>
          <cell r="K894">
            <v>0</v>
          </cell>
          <cell r="L894">
            <v>0</v>
          </cell>
          <cell r="M894">
            <v>3883</v>
          </cell>
          <cell r="N894">
            <v>0</v>
          </cell>
          <cell r="O894">
            <v>29434</v>
          </cell>
          <cell r="P894">
            <v>30310</v>
          </cell>
          <cell r="Q894">
            <v>136511</v>
          </cell>
          <cell r="R894">
            <v>134220</v>
          </cell>
          <cell r="S894">
            <v>31689</v>
          </cell>
          <cell r="T894">
            <v>31689</v>
          </cell>
          <cell r="U894">
            <v>0</v>
          </cell>
          <cell r="V894">
            <v>0</v>
          </cell>
          <cell r="W894">
            <v>0</v>
          </cell>
        </row>
        <row r="895">
          <cell r="A895" t="str">
            <v>450362</v>
          </cell>
          <cell r="B895" t="str">
            <v>1251</v>
          </cell>
          <cell r="C895" t="str">
            <v>12</v>
          </cell>
          <cell r="D895" t="str">
            <v>01</v>
          </cell>
          <cell r="E895">
            <v>64</v>
          </cell>
          <cell r="G895">
            <v>73522</v>
          </cell>
          <cell r="H895">
            <v>64564</v>
          </cell>
          <cell r="I895">
            <v>0</v>
          </cell>
          <cell r="J895">
            <v>0</v>
          </cell>
          <cell r="K895">
            <v>105211</v>
          </cell>
          <cell r="L895">
            <v>96253</v>
          </cell>
          <cell r="M895">
            <v>3883</v>
          </cell>
          <cell r="N895">
            <v>6317</v>
          </cell>
          <cell r="O895">
            <v>3883</v>
          </cell>
          <cell r="P895">
            <v>6317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450362</v>
          </cell>
          <cell r="B896" t="str">
            <v>1251</v>
          </cell>
          <cell r="C896" t="str">
            <v>12</v>
          </cell>
          <cell r="D896" t="str">
            <v>01</v>
          </cell>
          <cell r="E896">
            <v>71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3883</v>
          </cell>
          <cell r="N896">
            <v>6317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</row>
        <row r="897">
          <cell r="A897" t="str">
            <v>450362</v>
          </cell>
          <cell r="B897" t="str">
            <v>1251</v>
          </cell>
          <cell r="C897" t="str">
            <v>12</v>
          </cell>
          <cell r="D897" t="str">
            <v>01</v>
          </cell>
          <cell r="E897">
            <v>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3883</v>
          </cell>
          <cell r="P897">
            <v>6317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A898" t="str">
            <v>450362</v>
          </cell>
          <cell r="B898" t="str">
            <v>1251</v>
          </cell>
          <cell r="C898" t="str">
            <v>12</v>
          </cell>
          <cell r="D898" t="str">
            <v>01</v>
          </cell>
          <cell r="E898">
            <v>85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2352</v>
          </cell>
          <cell r="N898">
            <v>2010</v>
          </cell>
          <cell r="O898">
            <v>2352</v>
          </cell>
          <cell r="P898">
            <v>2010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  <row r="899">
          <cell r="A899" t="str">
            <v>450362</v>
          </cell>
          <cell r="B899" t="str">
            <v>1251</v>
          </cell>
          <cell r="C899" t="str">
            <v>12</v>
          </cell>
          <cell r="D899" t="str">
            <v>01</v>
          </cell>
          <cell r="E899">
            <v>92</v>
          </cell>
          <cell r="G899">
            <v>6123</v>
          </cell>
          <cell r="H899">
            <v>13163</v>
          </cell>
          <cell r="I899">
            <v>0</v>
          </cell>
          <cell r="J899">
            <v>6</v>
          </cell>
          <cell r="K899">
            <v>6123</v>
          </cell>
          <cell r="L899">
            <v>13157</v>
          </cell>
          <cell r="M899">
            <v>391</v>
          </cell>
          <cell r="N899">
            <v>706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</row>
        <row r="900">
          <cell r="A900" t="str">
            <v>450362</v>
          </cell>
          <cell r="B900" t="str">
            <v>1251</v>
          </cell>
          <cell r="C900" t="str">
            <v>12</v>
          </cell>
          <cell r="D900" t="str">
            <v>01</v>
          </cell>
          <cell r="E900">
            <v>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 t="str">
            <v>450362</v>
          </cell>
          <cell r="B901" t="str">
            <v>1251</v>
          </cell>
          <cell r="C901" t="str">
            <v>12</v>
          </cell>
          <cell r="D901" t="str">
            <v>01</v>
          </cell>
          <cell r="E901">
            <v>106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297</v>
          </cell>
          <cell r="N901">
            <v>333</v>
          </cell>
          <cell r="O901">
            <v>0</v>
          </cell>
          <cell r="P901">
            <v>0</v>
          </cell>
          <cell r="Q901">
            <v>94</v>
          </cell>
          <cell r="R901">
            <v>373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A902" t="str">
            <v>450362</v>
          </cell>
          <cell r="B902" t="str">
            <v>1251</v>
          </cell>
          <cell r="C902" t="str">
            <v>12</v>
          </cell>
          <cell r="D902" t="str">
            <v>01</v>
          </cell>
          <cell r="E902">
            <v>113</v>
          </cell>
          <cell r="G902">
            <v>6514</v>
          </cell>
          <cell r="H902">
            <v>13869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18551</v>
          </cell>
          <cell r="P902">
            <v>15771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</row>
        <row r="903">
          <cell r="A903" t="str">
            <v>450362</v>
          </cell>
          <cell r="B903" t="str">
            <v>1251</v>
          </cell>
          <cell r="C903" t="str">
            <v>12</v>
          </cell>
          <cell r="D903" t="str">
            <v>01</v>
          </cell>
          <cell r="E903">
            <v>120</v>
          </cell>
          <cell r="G903">
            <v>18551</v>
          </cell>
          <cell r="H903">
            <v>15771</v>
          </cell>
          <cell r="I903">
            <v>27417</v>
          </cell>
          <cell r="J903">
            <v>31650</v>
          </cell>
          <cell r="K903">
            <v>136511</v>
          </cell>
          <cell r="L903">
            <v>134220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</row>
        <row r="904">
          <cell r="A904" t="str">
            <v>450362</v>
          </cell>
          <cell r="B904" t="str">
            <v>1251</v>
          </cell>
          <cell r="C904" t="str">
            <v>12</v>
          </cell>
          <cell r="D904" t="str">
            <v>02</v>
          </cell>
          <cell r="E904">
            <v>1</v>
          </cell>
          <cell r="G904">
            <v>129583</v>
          </cell>
          <cell r="H904">
            <v>129283</v>
          </cell>
          <cell r="I904">
            <v>119567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2870</v>
          </cell>
          <cell r="Q904">
            <v>2870</v>
          </cell>
          <cell r="R904">
            <v>2870</v>
          </cell>
          <cell r="S904">
            <v>20058</v>
          </cell>
          <cell r="T904">
            <v>20058</v>
          </cell>
          <cell r="U904">
            <v>17098</v>
          </cell>
          <cell r="V904">
            <v>0</v>
          </cell>
          <cell r="W904">
            <v>0</v>
          </cell>
        </row>
        <row r="905">
          <cell r="A905" t="str">
            <v>450362</v>
          </cell>
          <cell r="B905" t="str">
            <v>1251</v>
          </cell>
          <cell r="C905" t="str">
            <v>12</v>
          </cell>
          <cell r="D905" t="str">
            <v>02</v>
          </cell>
          <cell r="E905">
            <v>6</v>
          </cell>
          <cell r="G905">
            <v>0</v>
          </cell>
          <cell r="H905">
            <v>0</v>
          </cell>
          <cell r="I905">
            <v>0</v>
          </cell>
          <cell r="J905">
            <v>152511</v>
          </cell>
          <cell r="K905">
            <v>152211</v>
          </cell>
          <cell r="L905">
            <v>139535</v>
          </cell>
          <cell r="M905">
            <v>621</v>
          </cell>
          <cell r="N905">
            <v>621</v>
          </cell>
          <cell r="O905">
            <v>639</v>
          </cell>
          <cell r="P905">
            <v>153132</v>
          </cell>
          <cell r="Q905">
            <v>152832</v>
          </cell>
          <cell r="R905">
            <v>140174</v>
          </cell>
          <cell r="S905">
            <v>3003</v>
          </cell>
          <cell r="T905">
            <v>3003</v>
          </cell>
          <cell r="U905">
            <v>835</v>
          </cell>
          <cell r="V905">
            <v>0</v>
          </cell>
          <cell r="W905">
            <v>0</v>
          </cell>
        </row>
        <row r="906">
          <cell r="A906" t="str">
            <v>450362</v>
          </cell>
          <cell r="B906" t="str">
            <v>1251</v>
          </cell>
          <cell r="C906" t="str">
            <v>12</v>
          </cell>
          <cell r="D906" t="str">
            <v>02</v>
          </cell>
          <cell r="E906">
            <v>11</v>
          </cell>
          <cell r="G906">
            <v>0</v>
          </cell>
          <cell r="H906">
            <v>0</v>
          </cell>
          <cell r="I906">
            <v>3540</v>
          </cell>
          <cell r="J906">
            <v>4224</v>
          </cell>
          <cell r="K906">
            <v>4224</v>
          </cell>
          <cell r="L906">
            <v>4171</v>
          </cell>
          <cell r="M906">
            <v>4181</v>
          </cell>
          <cell r="N906">
            <v>4181</v>
          </cell>
          <cell r="O906">
            <v>3481</v>
          </cell>
          <cell r="P906">
            <v>11408</v>
          </cell>
          <cell r="Q906">
            <v>11408</v>
          </cell>
          <cell r="R906">
            <v>12027</v>
          </cell>
          <cell r="S906">
            <v>0</v>
          </cell>
          <cell r="T906">
            <v>0</v>
          </cell>
          <cell r="U906">
            <v>23</v>
          </cell>
          <cell r="V906">
            <v>0</v>
          </cell>
          <cell r="W906">
            <v>0</v>
          </cell>
        </row>
        <row r="907">
          <cell r="A907" t="str">
            <v>450362</v>
          </cell>
          <cell r="B907" t="str">
            <v>1251</v>
          </cell>
          <cell r="C907" t="str">
            <v>12</v>
          </cell>
          <cell r="D907" t="str">
            <v>02</v>
          </cell>
          <cell r="E907">
            <v>16</v>
          </cell>
          <cell r="G907">
            <v>11408</v>
          </cell>
          <cell r="H907">
            <v>11408</v>
          </cell>
          <cell r="I907">
            <v>12050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826</v>
          </cell>
          <cell r="Q907">
            <v>826</v>
          </cell>
          <cell r="R907">
            <v>826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</row>
        <row r="908">
          <cell r="A908" t="str">
            <v>450362</v>
          </cell>
          <cell r="B908" t="str">
            <v>1251</v>
          </cell>
          <cell r="C908" t="str">
            <v>12</v>
          </cell>
          <cell r="D908" t="str">
            <v>02</v>
          </cell>
          <cell r="E908">
            <v>21</v>
          </cell>
          <cell r="G908">
            <v>0</v>
          </cell>
          <cell r="H908">
            <v>0</v>
          </cell>
          <cell r="I908">
            <v>0</v>
          </cell>
          <cell r="J908">
            <v>2557</v>
          </cell>
          <cell r="K908">
            <v>2557</v>
          </cell>
          <cell r="L908">
            <v>2523</v>
          </cell>
          <cell r="M908">
            <v>3383</v>
          </cell>
          <cell r="N908">
            <v>3383</v>
          </cell>
          <cell r="O908">
            <v>3349</v>
          </cell>
          <cell r="P908">
            <v>0</v>
          </cell>
          <cell r="Q908">
            <v>0</v>
          </cell>
          <cell r="R908">
            <v>0</v>
          </cell>
          <cell r="S908">
            <v>3383</v>
          </cell>
          <cell r="T908">
            <v>3383</v>
          </cell>
          <cell r="U908">
            <v>3349</v>
          </cell>
          <cell r="V908">
            <v>0</v>
          </cell>
          <cell r="W908">
            <v>0</v>
          </cell>
        </row>
        <row r="909">
          <cell r="A909" t="str">
            <v>450362</v>
          </cell>
          <cell r="B909" t="str">
            <v>1251</v>
          </cell>
          <cell r="C909" t="str">
            <v>12</v>
          </cell>
          <cell r="D909" t="str">
            <v>02</v>
          </cell>
          <cell r="E909">
            <v>26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761</v>
          </cell>
          <cell r="M909">
            <v>4510</v>
          </cell>
          <cell r="N909">
            <v>4510</v>
          </cell>
          <cell r="O909">
            <v>4620</v>
          </cell>
          <cell r="P909">
            <v>4340</v>
          </cell>
          <cell r="Q909">
            <v>4340</v>
          </cell>
          <cell r="R909">
            <v>3722</v>
          </cell>
          <cell r="S909">
            <v>226</v>
          </cell>
          <cell r="T909">
            <v>226</v>
          </cell>
          <cell r="U909">
            <v>2222</v>
          </cell>
          <cell r="V909">
            <v>0</v>
          </cell>
          <cell r="W909">
            <v>0</v>
          </cell>
        </row>
        <row r="910">
          <cell r="A910" t="str">
            <v>450362</v>
          </cell>
          <cell r="B910" t="str">
            <v>1251</v>
          </cell>
          <cell r="C910" t="str">
            <v>12</v>
          </cell>
          <cell r="D910" t="str">
            <v>02</v>
          </cell>
          <cell r="E910">
            <v>31</v>
          </cell>
          <cell r="G910">
            <v>9076</v>
          </cell>
          <cell r="H910">
            <v>9076</v>
          </cell>
          <cell r="I910">
            <v>11325</v>
          </cell>
          <cell r="J910">
            <v>0</v>
          </cell>
          <cell r="K910">
            <v>0</v>
          </cell>
          <cell r="L910">
            <v>0</v>
          </cell>
          <cell r="M910">
            <v>9076</v>
          </cell>
          <cell r="N910">
            <v>9076</v>
          </cell>
          <cell r="O910">
            <v>11325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</row>
        <row r="911">
          <cell r="A911" t="str">
            <v>450362</v>
          </cell>
          <cell r="B911" t="str">
            <v>1251</v>
          </cell>
          <cell r="C911" t="str">
            <v>12</v>
          </cell>
          <cell r="D911" t="str">
            <v>02</v>
          </cell>
          <cell r="E911">
            <v>36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23867</v>
          </cell>
          <cell r="T911">
            <v>23867</v>
          </cell>
          <cell r="U911">
            <v>26701</v>
          </cell>
          <cell r="V911">
            <v>0</v>
          </cell>
          <cell r="W911">
            <v>0</v>
          </cell>
        </row>
        <row r="912">
          <cell r="A912" t="str">
            <v>450362</v>
          </cell>
          <cell r="B912" t="str">
            <v>1251</v>
          </cell>
          <cell r="C912" t="str">
            <v>12</v>
          </cell>
          <cell r="D912" t="str">
            <v>02</v>
          </cell>
          <cell r="E912">
            <v>41</v>
          </cell>
          <cell r="G912">
            <v>0</v>
          </cell>
          <cell r="H912">
            <v>0</v>
          </cell>
          <cell r="I912">
            <v>23</v>
          </cell>
          <cell r="J912">
            <v>23867</v>
          </cell>
          <cell r="K912">
            <v>23867</v>
          </cell>
          <cell r="L912">
            <v>26724</v>
          </cell>
          <cell r="M912">
            <v>912</v>
          </cell>
          <cell r="N912">
            <v>1212</v>
          </cell>
          <cell r="O912">
            <v>1211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A913" t="str">
            <v>450362</v>
          </cell>
          <cell r="B913" t="str">
            <v>1251</v>
          </cell>
          <cell r="C913" t="str">
            <v>12</v>
          </cell>
          <cell r="D913" t="str">
            <v>02</v>
          </cell>
          <cell r="E913">
            <v>46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912</v>
          </cell>
          <cell r="Q913">
            <v>1212</v>
          </cell>
          <cell r="R913">
            <v>1211</v>
          </cell>
          <cell r="S913">
            <v>177911</v>
          </cell>
          <cell r="T913">
            <v>177911</v>
          </cell>
          <cell r="U913">
            <v>168109</v>
          </cell>
          <cell r="V913">
            <v>0</v>
          </cell>
          <cell r="W913">
            <v>0</v>
          </cell>
        </row>
        <row r="914">
          <cell r="A914" t="str">
            <v>450362</v>
          </cell>
          <cell r="B914" t="str">
            <v>1251</v>
          </cell>
          <cell r="C914" t="str">
            <v>12</v>
          </cell>
          <cell r="D914" t="str">
            <v>02</v>
          </cell>
          <cell r="E914">
            <v>51</v>
          </cell>
          <cell r="G914">
            <v>48698</v>
          </cell>
          <cell r="H914">
            <v>48698</v>
          </cell>
          <cell r="I914">
            <v>45274</v>
          </cell>
          <cell r="J914">
            <v>5038</v>
          </cell>
          <cell r="K914">
            <v>5038</v>
          </cell>
          <cell r="L914">
            <v>4694</v>
          </cell>
          <cell r="M914">
            <v>2204</v>
          </cell>
          <cell r="N914">
            <v>2204</v>
          </cell>
          <cell r="O914">
            <v>2400</v>
          </cell>
          <cell r="P914">
            <v>733</v>
          </cell>
          <cell r="Q914">
            <v>733</v>
          </cell>
          <cell r="R914">
            <v>1276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</row>
        <row r="915">
          <cell r="A915" t="str">
            <v>450362</v>
          </cell>
          <cell r="B915" t="str">
            <v>1251</v>
          </cell>
          <cell r="C915" t="str">
            <v>12</v>
          </cell>
          <cell r="D915" t="str">
            <v>02</v>
          </cell>
          <cell r="E915">
            <v>56</v>
          </cell>
          <cell r="G915">
            <v>0</v>
          </cell>
          <cell r="H915">
            <v>0</v>
          </cell>
          <cell r="I915">
            <v>0</v>
          </cell>
          <cell r="J915">
            <v>56673</v>
          </cell>
          <cell r="K915">
            <v>56673</v>
          </cell>
          <cell r="L915">
            <v>53644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</row>
        <row r="916">
          <cell r="A916" t="str">
            <v>450362</v>
          </cell>
          <cell r="B916" t="str">
            <v>1251</v>
          </cell>
          <cell r="C916" t="str">
            <v>12</v>
          </cell>
          <cell r="D916" t="str">
            <v>03</v>
          </cell>
          <cell r="E916">
            <v>1</v>
          </cell>
          <cell r="G916">
            <v>43997</v>
          </cell>
          <cell r="H916">
            <v>43997</v>
          </cell>
          <cell r="I916">
            <v>36142</v>
          </cell>
          <cell r="J916">
            <v>4497</v>
          </cell>
          <cell r="K916">
            <v>6883</v>
          </cell>
          <cell r="L916">
            <v>6883</v>
          </cell>
          <cell r="M916">
            <v>0</v>
          </cell>
          <cell r="N916">
            <v>0</v>
          </cell>
          <cell r="O916">
            <v>0</v>
          </cell>
          <cell r="P916">
            <v>686</v>
          </cell>
          <cell r="Q916">
            <v>686</v>
          </cell>
          <cell r="R916">
            <v>578</v>
          </cell>
          <cell r="S916">
            <v>86</v>
          </cell>
          <cell r="T916">
            <v>86</v>
          </cell>
          <cell r="U916">
            <v>7</v>
          </cell>
          <cell r="V916">
            <v>0</v>
          </cell>
          <cell r="W916">
            <v>0</v>
          </cell>
        </row>
        <row r="917">
          <cell r="A917" t="str">
            <v>450362</v>
          </cell>
          <cell r="B917" t="str">
            <v>1251</v>
          </cell>
          <cell r="C917" t="str">
            <v>12</v>
          </cell>
          <cell r="D917" t="str">
            <v>03</v>
          </cell>
          <cell r="E917">
            <v>6</v>
          </cell>
          <cell r="G917">
            <v>0</v>
          </cell>
          <cell r="H917">
            <v>0</v>
          </cell>
          <cell r="I917">
            <v>235</v>
          </cell>
          <cell r="J917">
            <v>0</v>
          </cell>
          <cell r="K917">
            <v>0</v>
          </cell>
          <cell r="L917">
            <v>38</v>
          </cell>
          <cell r="M917">
            <v>0</v>
          </cell>
          <cell r="N917">
            <v>0</v>
          </cell>
          <cell r="O917">
            <v>0</v>
          </cell>
          <cell r="P917">
            <v>519</v>
          </cell>
          <cell r="Q917">
            <v>519</v>
          </cell>
          <cell r="R917">
            <v>465</v>
          </cell>
          <cell r="S917">
            <v>690</v>
          </cell>
          <cell r="T917">
            <v>748</v>
          </cell>
          <cell r="U917">
            <v>748</v>
          </cell>
          <cell r="V917">
            <v>0</v>
          </cell>
          <cell r="W917">
            <v>0</v>
          </cell>
        </row>
        <row r="918">
          <cell r="A918" t="str">
            <v>450362</v>
          </cell>
          <cell r="B918" t="str">
            <v>1251</v>
          </cell>
          <cell r="C918" t="str">
            <v>12</v>
          </cell>
          <cell r="D918" t="str">
            <v>03</v>
          </cell>
          <cell r="E918">
            <v>11</v>
          </cell>
          <cell r="G918">
            <v>0</v>
          </cell>
          <cell r="H918">
            <v>0</v>
          </cell>
          <cell r="I918">
            <v>398</v>
          </cell>
          <cell r="J918">
            <v>749</v>
          </cell>
          <cell r="K918">
            <v>749</v>
          </cell>
          <cell r="L918">
            <v>734</v>
          </cell>
          <cell r="M918">
            <v>3347</v>
          </cell>
          <cell r="N918">
            <v>3347</v>
          </cell>
          <cell r="O918">
            <v>3193</v>
          </cell>
          <cell r="P918">
            <v>54571</v>
          </cell>
          <cell r="Q918">
            <v>57015</v>
          </cell>
          <cell r="R918">
            <v>49421</v>
          </cell>
          <cell r="S918">
            <v>1078</v>
          </cell>
          <cell r="T918">
            <v>1078</v>
          </cell>
          <cell r="U918">
            <v>1019</v>
          </cell>
          <cell r="V918">
            <v>0</v>
          </cell>
          <cell r="W918">
            <v>0</v>
          </cell>
        </row>
        <row r="919">
          <cell r="A919" t="str">
            <v>450362</v>
          </cell>
          <cell r="B919" t="str">
            <v>1251</v>
          </cell>
          <cell r="C919" t="str">
            <v>12</v>
          </cell>
          <cell r="D919" t="str">
            <v>03</v>
          </cell>
          <cell r="E919">
            <v>16</v>
          </cell>
          <cell r="G919">
            <v>0</v>
          </cell>
          <cell r="H919">
            <v>0</v>
          </cell>
          <cell r="I919">
            <v>12</v>
          </cell>
          <cell r="J919">
            <v>47</v>
          </cell>
          <cell r="K919">
            <v>47</v>
          </cell>
          <cell r="L919">
            <v>49</v>
          </cell>
          <cell r="M919">
            <v>1125</v>
          </cell>
          <cell r="N919">
            <v>1125</v>
          </cell>
          <cell r="O919">
            <v>1080</v>
          </cell>
          <cell r="P919">
            <v>5031</v>
          </cell>
          <cell r="Q919">
            <v>6056</v>
          </cell>
          <cell r="R919">
            <v>6056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A920" t="str">
            <v>450362</v>
          </cell>
          <cell r="B920" t="str">
            <v>1251</v>
          </cell>
          <cell r="C920" t="str">
            <v>12</v>
          </cell>
          <cell r="D920" t="str">
            <v>03</v>
          </cell>
          <cell r="E920">
            <v>21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</v>
          </cell>
          <cell r="L920">
            <v>14</v>
          </cell>
          <cell r="M920">
            <v>16759</v>
          </cell>
          <cell r="N920">
            <v>16759</v>
          </cell>
          <cell r="O920">
            <v>16666</v>
          </cell>
          <cell r="P920">
            <v>2879</v>
          </cell>
          <cell r="Q920">
            <v>2879</v>
          </cell>
          <cell r="R920">
            <v>2441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A921" t="str">
            <v>450362</v>
          </cell>
          <cell r="B921" t="str">
            <v>1251</v>
          </cell>
          <cell r="C921" t="str">
            <v>12</v>
          </cell>
          <cell r="D921" t="str">
            <v>03</v>
          </cell>
          <cell r="E921">
            <v>26</v>
          </cell>
          <cell r="G921">
            <v>1626</v>
          </cell>
          <cell r="H921">
            <v>3378</v>
          </cell>
          <cell r="I921">
            <v>3378</v>
          </cell>
          <cell r="J921">
            <v>661</v>
          </cell>
          <cell r="K921">
            <v>2161</v>
          </cell>
          <cell r="L921">
            <v>2070</v>
          </cell>
          <cell r="M921">
            <v>7991</v>
          </cell>
          <cell r="N921">
            <v>9097</v>
          </cell>
          <cell r="O921">
            <v>9097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 t="str">
            <v>450362</v>
          </cell>
          <cell r="B922" t="str">
            <v>1251</v>
          </cell>
          <cell r="C922" t="str">
            <v>12</v>
          </cell>
          <cell r="D922" t="str">
            <v>03</v>
          </cell>
          <cell r="E922">
            <v>31</v>
          </cell>
          <cell r="G922">
            <v>34947</v>
          </cell>
          <cell r="H922">
            <v>40345</v>
          </cell>
          <cell r="I922">
            <v>39722</v>
          </cell>
          <cell r="J922">
            <v>7497</v>
          </cell>
          <cell r="K922">
            <v>10903</v>
          </cell>
          <cell r="L922">
            <v>8173</v>
          </cell>
          <cell r="M922">
            <v>12069</v>
          </cell>
          <cell r="N922">
            <v>15423</v>
          </cell>
          <cell r="O922">
            <v>15423</v>
          </cell>
          <cell r="P922">
            <v>2007</v>
          </cell>
          <cell r="Q922">
            <v>2007</v>
          </cell>
          <cell r="R922">
            <v>1689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 t="str">
            <v>450362</v>
          </cell>
          <cell r="B923" t="str">
            <v>1251</v>
          </cell>
          <cell r="C923" t="str">
            <v>12</v>
          </cell>
          <cell r="D923" t="str">
            <v>03</v>
          </cell>
          <cell r="E923">
            <v>36</v>
          </cell>
          <cell r="G923">
            <v>14076</v>
          </cell>
          <cell r="H923">
            <v>17430</v>
          </cell>
          <cell r="I923">
            <v>17112</v>
          </cell>
          <cell r="J923">
            <v>0</v>
          </cell>
          <cell r="K923">
            <v>19</v>
          </cell>
          <cell r="L923">
            <v>19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 t="str">
            <v>450362</v>
          </cell>
          <cell r="B924" t="str">
            <v>1251</v>
          </cell>
          <cell r="C924" t="str">
            <v>12</v>
          </cell>
          <cell r="D924" t="str">
            <v>03</v>
          </cell>
          <cell r="E924">
            <v>41</v>
          </cell>
          <cell r="G924">
            <v>0</v>
          </cell>
          <cell r="H924">
            <v>19</v>
          </cell>
          <cell r="I924">
            <v>19</v>
          </cell>
          <cell r="J924">
            <v>0</v>
          </cell>
          <cell r="K924">
            <v>0</v>
          </cell>
          <cell r="L924">
            <v>0</v>
          </cell>
          <cell r="M924">
            <v>716</v>
          </cell>
          <cell r="N924">
            <v>836</v>
          </cell>
          <cell r="O924">
            <v>836</v>
          </cell>
          <cell r="P924">
            <v>112932</v>
          </cell>
          <cell r="Q924">
            <v>127673</v>
          </cell>
          <cell r="R924">
            <v>116363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A925" t="str">
            <v>450362</v>
          </cell>
          <cell r="B925" t="str">
            <v>1251</v>
          </cell>
          <cell r="C925" t="str">
            <v>12</v>
          </cell>
          <cell r="D925" t="str">
            <v>03</v>
          </cell>
          <cell r="E925">
            <v>46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A926" t="str">
            <v>450362</v>
          </cell>
          <cell r="B926" t="str">
            <v>1251</v>
          </cell>
          <cell r="C926" t="str">
            <v>12</v>
          </cell>
          <cell r="D926" t="str">
            <v>03</v>
          </cell>
          <cell r="E926">
            <v>51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35</v>
          </cell>
          <cell r="O926">
            <v>35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198</v>
          </cell>
          <cell r="U926">
            <v>198</v>
          </cell>
          <cell r="V926">
            <v>0</v>
          </cell>
          <cell r="W926">
            <v>0</v>
          </cell>
        </row>
        <row r="927">
          <cell r="A927" t="str">
            <v>450362</v>
          </cell>
          <cell r="B927" t="str">
            <v>1251</v>
          </cell>
          <cell r="C927" t="str">
            <v>12</v>
          </cell>
          <cell r="D927" t="str">
            <v>03</v>
          </cell>
          <cell r="E927">
            <v>56</v>
          </cell>
          <cell r="G927">
            <v>0</v>
          </cell>
          <cell r="H927">
            <v>233</v>
          </cell>
          <cell r="I927">
            <v>233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482</v>
          </cell>
          <cell r="O927">
            <v>320</v>
          </cell>
          <cell r="P927">
            <v>0</v>
          </cell>
          <cell r="Q927">
            <v>482</v>
          </cell>
          <cell r="R927">
            <v>320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</row>
        <row r="928">
          <cell r="A928" t="str">
            <v>450362</v>
          </cell>
          <cell r="B928" t="str">
            <v>1251</v>
          </cell>
          <cell r="C928" t="str">
            <v>12</v>
          </cell>
          <cell r="D928" t="str">
            <v>03</v>
          </cell>
          <cell r="E928">
            <v>61</v>
          </cell>
          <cell r="G928">
            <v>0</v>
          </cell>
          <cell r="H928">
            <v>715</v>
          </cell>
          <cell r="I928">
            <v>553</v>
          </cell>
          <cell r="J928">
            <v>112932</v>
          </cell>
          <cell r="K928">
            <v>128388</v>
          </cell>
          <cell r="L928">
            <v>116916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A929" t="str">
            <v>450362</v>
          </cell>
          <cell r="B929" t="str">
            <v>1251</v>
          </cell>
          <cell r="C929" t="str">
            <v>12</v>
          </cell>
          <cell r="D929" t="str">
            <v>05</v>
          </cell>
          <cell r="E929">
            <v>1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A930" t="str">
            <v>450362</v>
          </cell>
          <cell r="B930" t="str">
            <v>1251</v>
          </cell>
          <cell r="C930" t="str">
            <v>12</v>
          </cell>
          <cell r="D930" t="str">
            <v>05</v>
          </cell>
          <cell r="E930">
            <v>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A931" t="str">
            <v>450362</v>
          </cell>
          <cell r="B931" t="str">
            <v>1251</v>
          </cell>
          <cell r="C931" t="str">
            <v>12</v>
          </cell>
          <cell r="D931" t="str">
            <v>05</v>
          </cell>
          <cell r="E931">
            <v>11</v>
          </cell>
          <cell r="G931">
            <v>0</v>
          </cell>
          <cell r="H931">
            <v>581</v>
          </cell>
          <cell r="I931">
            <v>306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581</v>
          </cell>
          <cell r="O931">
            <v>306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 t="str">
            <v>450362</v>
          </cell>
          <cell r="B932" t="str">
            <v>1251</v>
          </cell>
          <cell r="C932" t="str">
            <v>12</v>
          </cell>
          <cell r="D932" t="str">
            <v>05</v>
          </cell>
          <cell r="E932">
            <v>16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 t="str">
            <v>450362</v>
          </cell>
          <cell r="B933" t="str">
            <v>1251</v>
          </cell>
          <cell r="C933" t="str">
            <v>12</v>
          </cell>
          <cell r="D933" t="str">
            <v>05</v>
          </cell>
          <cell r="E933">
            <v>21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 t="str">
            <v>450362</v>
          </cell>
          <cell r="B934" t="str">
            <v>1251</v>
          </cell>
          <cell r="C934" t="str">
            <v>12</v>
          </cell>
          <cell r="D934" t="str">
            <v>05</v>
          </cell>
          <cell r="E934">
            <v>26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A935" t="str">
            <v>450362</v>
          </cell>
          <cell r="B935" t="str">
            <v>1251</v>
          </cell>
          <cell r="C935" t="str">
            <v>12</v>
          </cell>
          <cell r="D935" t="str">
            <v>05</v>
          </cell>
          <cell r="E935">
            <v>31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581</v>
          </cell>
          <cell r="O935">
            <v>306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</row>
        <row r="936">
          <cell r="A936" t="str">
            <v>450362</v>
          </cell>
          <cell r="B936" t="str">
            <v>1251</v>
          </cell>
          <cell r="C936" t="str">
            <v>12</v>
          </cell>
          <cell r="D936" t="str">
            <v>05</v>
          </cell>
          <cell r="E936">
            <v>36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581</v>
          </cell>
          <cell r="R936">
            <v>306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 t="str">
            <v>450362</v>
          </cell>
          <cell r="B937" t="str">
            <v>1251</v>
          </cell>
          <cell r="C937" t="str">
            <v>12</v>
          </cell>
          <cell r="D937" t="str">
            <v>06</v>
          </cell>
          <cell r="E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 t="str">
            <v>450362</v>
          </cell>
          <cell r="B938" t="str">
            <v>1251</v>
          </cell>
          <cell r="C938" t="str">
            <v>12</v>
          </cell>
          <cell r="D938" t="str">
            <v>06</v>
          </cell>
          <cell r="E938">
            <v>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</row>
        <row r="939">
          <cell r="A939" t="str">
            <v>450362</v>
          </cell>
          <cell r="B939" t="str">
            <v>1251</v>
          </cell>
          <cell r="C939" t="str">
            <v>12</v>
          </cell>
          <cell r="D939" t="str">
            <v>06</v>
          </cell>
          <cell r="E939">
            <v>11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</row>
        <row r="940">
          <cell r="A940" t="str">
            <v>450362</v>
          </cell>
          <cell r="B940" t="str">
            <v>1251</v>
          </cell>
          <cell r="C940" t="str">
            <v>12</v>
          </cell>
          <cell r="D940" t="str">
            <v>06</v>
          </cell>
          <cell r="E940">
            <v>16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</row>
        <row r="941">
          <cell r="A941" t="str">
            <v>450362</v>
          </cell>
          <cell r="B941" t="str">
            <v>1251</v>
          </cell>
          <cell r="C941" t="str">
            <v>12</v>
          </cell>
          <cell r="D941" t="str">
            <v>06</v>
          </cell>
          <cell r="E941">
            <v>21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</row>
        <row r="942">
          <cell r="A942" t="str">
            <v>450362</v>
          </cell>
          <cell r="B942" t="str">
            <v>1251</v>
          </cell>
          <cell r="C942" t="str">
            <v>12</v>
          </cell>
          <cell r="D942" t="str">
            <v>06</v>
          </cell>
          <cell r="E942">
            <v>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</row>
        <row r="943">
          <cell r="A943" t="str">
            <v>450362</v>
          </cell>
          <cell r="B943" t="str">
            <v>1251</v>
          </cell>
          <cell r="C943" t="str">
            <v>12</v>
          </cell>
          <cell r="D943" t="str">
            <v>06</v>
          </cell>
          <cell r="E943">
            <v>31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A944" t="str">
            <v>450362</v>
          </cell>
          <cell r="B944" t="str">
            <v>1251</v>
          </cell>
          <cell r="C944" t="str">
            <v>12</v>
          </cell>
          <cell r="D944" t="str">
            <v>06</v>
          </cell>
          <cell r="E944">
            <v>36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 t="str">
            <v>450362</v>
          </cell>
          <cell r="B945" t="str">
            <v>1251</v>
          </cell>
          <cell r="C945" t="str">
            <v>12</v>
          </cell>
          <cell r="D945" t="str">
            <v>06</v>
          </cell>
          <cell r="E945">
            <v>41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 t="str">
            <v>450362</v>
          </cell>
          <cell r="B946" t="str">
            <v>1251</v>
          </cell>
          <cell r="C946" t="str">
            <v>12</v>
          </cell>
          <cell r="D946" t="str">
            <v>06</v>
          </cell>
          <cell r="E946">
            <v>46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 t="str">
            <v>450362</v>
          </cell>
          <cell r="B947" t="str">
            <v>1251</v>
          </cell>
          <cell r="C947" t="str">
            <v>12</v>
          </cell>
          <cell r="D947" t="str">
            <v>06</v>
          </cell>
          <cell r="E947">
            <v>51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450362</v>
          </cell>
          <cell r="B948" t="str">
            <v>1251</v>
          </cell>
          <cell r="C948" t="str">
            <v>12</v>
          </cell>
          <cell r="D948" t="str">
            <v>06</v>
          </cell>
          <cell r="E948">
            <v>56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 t="str">
            <v>450362</v>
          </cell>
          <cell r="B949" t="str">
            <v>1251</v>
          </cell>
          <cell r="C949" t="str">
            <v>12</v>
          </cell>
          <cell r="D949" t="str">
            <v>06</v>
          </cell>
          <cell r="E949">
            <v>61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</row>
        <row r="950">
          <cell r="A950" t="str">
            <v>450362</v>
          </cell>
          <cell r="B950" t="str">
            <v>1251</v>
          </cell>
          <cell r="C950" t="str">
            <v>12</v>
          </cell>
          <cell r="D950" t="str">
            <v>06</v>
          </cell>
          <cell r="E950">
            <v>66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 t="str">
            <v>450362</v>
          </cell>
          <cell r="B951" t="str">
            <v>1251</v>
          </cell>
          <cell r="C951" t="str">
            <v>12</v>
          </cell>
          <cell r="D951" t="str">
            <v>06</v>
          </cell>
          <cell r="E951">
            <v>71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450362</v>
          </cell>
          <cell r="B952" t="str">
            <v>1251</v>
          </cell>
          <cell r="C952" t="str">
            <v>12</v>
          </cell>
          <cell r="D952" t="str">
            <v>06</v>
          </cell>
          <cell r="E952">
            <v>76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 t="str">
            <v>450362</v>
          </cell>
          <cell r="B953" t="str">
            <v>1251</v>
          </cell>
          <cell r="C953" t="str">
            <v>12</v>
          </cell>
          <cell r="D953" t="str">
            <v>06</v>
          </cell>
          <cell r="E953">
            <v>81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450362</v>
          </cell>
          <cell r="B954" t="str">
            <v>1251</v>
          </cell>
          <cell r="C954" t="str">
            <v>12</v>
          </cell>
          <cell r="D954" t="str">
            <v>06</v>
          </cell>
          <cell r="E954">
            <v>86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 t="str">
            <v>450362</v>
          </cell>
          <cell r="B955" t="str">
            <v>1251</v>
          </cell>
          <cell r="C955" t="str">
            <v>12</v>
          </cell>
          <cell r="D955" t="str">
            <v>06</v>
          </cell>
          <cell r="E955">
            <v>91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450362</v>
          </cell>
          <cell r="B956" t="str">
            <v>1251</v>
          </cell>
          <cell r="C956" t="str">
            <v>12</v>
          </cell>
          <cell r="D956" t="str">
            <v>06</v>
          </cell>
          <cell r="E956">
            <v>96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 t="str">
            <v>450362</v>
          </cell>
          <cell r="B957" t="str">
            <v>1251</v>
          </cell>
          <cell r="C957" t="str">
            <v>12</v>
          </cell>
          <cell r="D957" t="str">
            <v>06</v>
          </cell>
          <cell r="E957">
            <v>101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450362</v>
          </cell>
          <cell r="B958" t="str">
            <v>1251</v>
          </cell>
          <cell r="C958" t="str">
            <v>12</v>
          </cell>
          <cell r="D958" t="str">
            <v>06</v>
          </cell>
          <cell r="E958">
            <v>106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-41</v>
          </cell>
          <cell r="P958">
            <v>0</v>
          </cell>
          <cell r="Q958">
            <v>0</v>
          </cell>
          <cell r="R958">
            <v>-3842</v>
          </cell>
          <cell r="S958">
            <v>0</v>
          </cell>
          <cell r="T958">
            <v>0</v>
          </cell>
          <cell r="U958">
            <v>-3883</v>
          </cell>
          <cell r="V958">
            <v>0</v>
          </cell>
          <cell r="W958">
            <v>0</v>
          </cell>
        </row>
        <row r="959">
          <cell r="A959" t="str">
            <v>450362</v>
          </cell>
          <cell r="B959" t="str">
            <v>1251</v>
          </cell>
          <cell r="C959" t="str">
            <v>12</v>
          </cell>
          <cell r="D959" t="str">
            <v>07</v>
          </cell>
          <cell r="E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450362</v>
          </cell>
          <cell r="B960" t="str">
            <v>1251</v>
          </cell>
          <cell r="C960" t="str">
            <v>12</v>
          </cell>
          <cell r="D960" t="str">
            <v>07</v>
          </cell>
          <cell r="E960">
            <v>5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6138</v>
          </cell>
          <cell r="L960">
            <v>9063</v>
          </cell>
          <cell r="M960">
            <v>9063</v>
          </cell>
          <cell r="N960">
            <v>0</v>
          </cell>
          <cell r="O960">
            <v>2381</v>
          </cell>
          <cell r="P960">
            <v>3135</v>
          </cell>
          <cell r="Q960">
            <v>3069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 t="str">
            <v>450362</v>
          </cell>
          <cell r="B961" t="str">
            <v>1251</v>
          </cell>
          <cell r="C961" t="str">
            <v>12</v>
          </cell>
          <cell r="D961" t="str">
            <v>07</v>
          </cell>
          <cell r="E961">
            <v>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110760</v>
          </cell>
          <cell r="L961">
            <v>116826</v>
          </cell>
          <cell r="M961">
            <v>116826</v>
          </cell>
          <cell r="N961">
            <v>0</v>
          </cell>
          <cell r="O961">
            <v>4529</v>
          </cell>
          <cell r="P961">
            <v>4529</v>
          </cell>
          <cell r="Q961">
            <v>4453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 t="str">
            <v>450362</v>
          </cell>
          <cell r="B962" t="str">
            <v>1251</v>
          </cell>
          <cell r="C962" t="str">
            <v>12</v>
          </cell>
          <cell r="D962" t="str">
            <v>07</v>
          </cell>
          <cell r="E962">
            <v>13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123808</v>
          </cell>
          <cell r="L962">
            <v>133553</v>
          </cell>
          <cell r="M962">
            <v>133411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 t="str">
            <v>450362</v>
          </cell>
          <cell r="B963" t="str">
            <v>1251</v>
          </cell>
          <cell r="C963" t="str">
            <v>12</v>
          </cell>
          <cell r="D963" t="str">
            <v>07</v>
          </cell>
          <cell r="E963">
            <v>17</v>
          </cell>
          <cell r="G963">
            <v>2673</v>
          </cell>
          <cell r="H963">
            <v>3319</v>
          </cell>
          <cell r="I963">
            <v>3298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2673</v>
          </cell>
          <cell r="P963">
            <v>3319</v>
          </cell>
          <cell r="Q963">
            <v>3298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 t="str">
            <v>450362</v>
          </cell>
          <cell r="B964" t="str">
            <v>1251</v>
          </cell>
          <cell r="C964" t="str">
            <v>12</v>
          </cell>
          <cell r="D964" t="str">
            <v>07</v>
          </cell>
          <cell r="E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 t="str">
            <v>450362</v>
          </cell>
          <cell r="B965" t="str">
            <v>1251</v>
          </cell>
          <cell r="C965" t="str">
            <v>12</v>
          </cell>
          <cell r="D965" t="str">
            <v>07</v>
          </cell>
          <cell r="E965">
            <v>25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 t="str">
            <v>450362</v>
          </cell>
          <cell r="B966" t="str">
            <v>1251</v>
          </cell>
          <cell r="C966" t="str">
            <v>12</v>
          </cell>
          <cell r="D966" t="str">
            <v>07</v>
          </cell>
          <cell r="E966">
            <v>29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126481</v>
          </cell>
          <cell r="P966">
            <v>136872</v>
          </cell>
          <cell r="Q966">
            <v>136709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 t="str">
            <v>450362</v>
          </cell>
          <cell r="B967" t="str">
            <v>1251</v>
          </cell>
          <cell r="C967" t="str">
            <v>12</v>
          </cell>
          <cell r="D967" t="str">
            <v>09</v>
          </cell>
          <cell r="E967">
            <v>1</v>
          </cell>
          <cell r="G967">
            <v>221035</v>
          </cell>
          <cell r="H967">
            <v>221035</v>
          </cell>
          <cell r="I967">
            <v>202937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221035</v>
          </cell>
          <cell r="T967">
            <v>221035</v>
          </cell>
          <cell r="U967">
            <v>202937</v>
          </cell>
          <cell r="V967">
            <v>0</v>
          </cell>
          <cell r="W967">
            <v>0</v>
          </cell>
        </row>
        <row r="968">
          <cell r="A968" t="str">
            <v>450362</v>
          </cell>
          <cell r="B968" t="str">
            <v>1251</v>
          </cell>
          <cell r="C968" t="str">
            <v>12</v>
          </cell>
          <cell r="D968" t="str">
            <v>09</v>
          </cell>
          <cell r="E968">
            <v>6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1763</v>
          </cell>
          <cell r="U968">
            <v>1763</v>
          </cell>
          <cell r="V968">
            <v>0</v>
          </cell>
          <cell r="W968">
            <v>0</v>
          </cell>
        </row>
        <row r="969">
          <cell r="A969" t="str">
            <v>450362</v>
          </cell>
          <cell r="B969" t="str">
            <v>1251</v>
          </cell>
          <cell r="C969" t="str">
            <v>12</v>
          </cell>
          <cell r="D969" t="str">
            <v>09</v>
          </cell>
          <cell r="E969">
            <v>11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1763</v>
          </cell>
          <cell r="R969">
            <v>1763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 t="str">
            <v>450362</v>
          </cell>
          <cell r="B970" t="str">
            <v>1251</v>
          </cell>
          <cell r="C970" t="str">
            <v>12</v>
          </cell>
          <cell r="D970" t="str">
            <v>09</v>
          </cell>
          <cell r="E970">
            <v>16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A971" t="str">
            <v>450362</v>
          </cell>
          <cell r="B971" t="str">
            <v>1251</v>
          </cell>
          <cell r="C971" t="str">
            <v>12</v>
          </cell>
          <cell r="D971" t="str">
            <v>09</v>
          </cell>
          <cell r="E971">
            <v>21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1763</v>
          </cell>
          <cell r="L971">
            <v>1763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 t="str">
            <v>450362</v>
          </cell>
          <cell r="B972" t="str">
            <v>1251</v>
          </cell>
          <cell r="C972" t="str">
            <v>12</v>
          </cell>
          <cell r="D972" t="str">
            <v>09</v>
          </cell>
          <cell r="E972">
            <v>26</v>
          </cell>
          <cell r="G972">
            <v>0</v>
          </cell>
          <cell r="H972">
            <v>0</v>
          </cell>
          <cell r="I972">
            <v>0</v>
          </cell>
          <cell r="J972">
            <v>221035</v>
          </cell>
          <cell r="K972">
            <v>222798</v>
          </cell>
          <cell r="L972">
            <v>204700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A973" t="str">
            <v>450362</v>
          </cell>
          <cell r="B973" t="str">
            <v>1251</v>
          </cell>
          <cell r="C973" t="str">
            <v>12</v>
          </cell>
          <cell r="D973" t="str">
            <v>10</v>
          </cell>
          <cell r="E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</row>
        <row r="974">
          <cell r="A974" t="str">
            <v>450362</v>
          </cell>
          <cell r="B974" t="str">
            <v>1251</v>
          </cell>
          <cell r="C974" t="str">
            <v>12</v>
          </cell>
          <cell r="D974" t="str">
            <v>10</v>
          </cell>
          <cell r="E974">
            <v>6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A975" t="str">
            <v>450362</v>
          </cell>
          <cell r="B975" t="str">
            <v>1251</v>
          </cell>
          <cell r="C975" t="str">
            <v>12</v>
          </cell>
          <cell r="D975" t="str">
            <v>10</v>
          </cell>
          <cell r="E975">
            <v>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A976" t="str">
            <v>450362</v>
          </cell>
          <cell r="B976" t="str">
            <v>1251</v>
          </cell>
          <cell r="C976" t="str">
            <v>12</v>
          </cell>
          <cell r="D976" t="str">
            <v>10</v>
          </cell>
          <cell r="E976">
            <v>16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A977" t="str">
            <v>450362</v>
          </cell>
          <cell r="B977" t="str">
            <v>1251</v>
          </cell>
          <cell r="C977" t="str">
            <v>12</v>
          </cell>
          <cell r="D977" t="str">
            <v>10</v>
          </cell>
          <cell r="E977">
            <v>21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</row>
        <row r="978">
          <cell r="A978" t="str">
            <v>450362</v>
          </cell>
          <cell r="B978" t="str">
            <v>1251</v>
          </cell>
          <cell r="C978" t="str">
            <v>12</v>
          </cell>
          <cell r="D978" t="str">
            <v>10</v>
          </cell>
          <cell r="E978">
            <v>26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</row>
        <row r="979">
          <cell r="A979" t="str">
            <v>450362</v>
          </cell>
          <cell r="B979" t="str">
            <v>1251</v>
          </cell>
          <cell r="C979" t="str">
            <v>12</v>
          </cell>
          <cell r="D979" t="str">
            <v>10</v>
          </cell>
          <cell r="E979">
            <v>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 t="str">
            <v>450362</v>
          </cell>
          <cell r="B980" t="str">
            <v>1251</v>
          </cell>
          <cell r="C980" t="str">
            <v>12</v>
          </cell>
          <cell r="D980" t="str">
            <v>10</v>
          </cell>
          <cell r="E980">
            <v>36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 t="str">
            <v>450362</v>
          </cell>
          <cell r="B981" t="str">
            <v>1251</v>
          </cell>
          <cell r="C981" t="str">
            <v>12</v>
          </cell>
          <cell r="D981" t="str">
            <v>10</v>
          </cell>
          <cell r="E981">
            <v>41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 t="str">
            <v>450362</v>
          </cell>
          <cell r="B982" t="str">
            <v>1251</v>
          </cell>
          <cell r="C982" t="str">
            <v>12</v>
          </cell>
          <cell r="D982" t="str">
            <v>10</v>
          </cell>
          <cell r="E982">
            <v>46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 t="str">
            <v>450362</v>
          </cell>
          <cell r="B983" t="str">
            <v>1251</v>
          </cell>
          <cell r="C983" t="str">
            <v>12</v>
          </cell>
          <cell r="D983" t="str">
            <v>10</v>
          </cell>
          <cell r="E983">
            <v>51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A984" t="str">
            <v>450362</v>
          </cell>
          <cell r="B984" t="str">
            <v>1251</v>
          </cell>
          <cell r="C984" t="str">
            <v>12</v>
          </cell>
          <cell r="D984" t="str">
            <v>10</v>
          </cell>
          <cell r="E984">
            <v>56</v>
          </cell>
          <cell r="G984">
            <v>0</v>
          </cell>
          <cell r="H984">
            <v>3883</v>
          </cell>
          <cell r="I984">
            <v>3883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3883</v>
          </cell>
          <cell r="R984">
            <v>3883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 t="str">
            <v>450362</v>
          </cell>
          <cell r="B985" t="str">
            <v>1251</v>
          </cell>
          <cell r="C985" t="str">
            <v>12</v>
          </cell>
          <cell r="D985" t="str">
            <v>10</v>
          </cell>
          <cell r="E985">
            <v>61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 t="str">
            <v>450362</v>
          </cell>
          <cell r="B986" t="str">
            <v>1251</v>
          </cell>
          <cell r="C986" t="str">
            <v>12</v>
          </cell>
          <cell r="D986" t="str">
            <v>10</v>
          </cell>
          <cell r="E986">
            <v>66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A987" t="str">
            <v>450362</v>
          </cell>
          <cell r="B987" t="str">
            <v>1251</v>
          </cell>
          <cell r="C987" t="str">
            <v>12</v>
          </cell>
          <cell r="D987" t="str">
            <v>10</v>
          </cell>
          <cell r="E987">
            <v>71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</row>
        <row r="988">
          <cell r="A988" t="str">
            <v>450362</v>
          </cell>
          <cell r="B988" t="str">
            <v>1251</v>
          </cell>
          <cell r="C988" t="str">
            <v>12</v>
          </cell>
          <cell r="D988" t="str">
            <v>10</v>
          </cell>
          <cell r="E988">
            <v>76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 t="str">
            <v>450362</v>
          </cell>
          <cell r="B989" t="str">
            <v>1251</v>
          </cell>
          <cell r="C989" t="str">
            <v>12</v>
          </cell>
          <cell r="D989" t="str">
            <v>10</v>
          </cell>
          <cell r="E989">
            <v>81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 t="str">
            <v>450362</v>
          </cell>
          <cell r="B990" t="str">
            <v>1251</v>
          </cell>
          <cell r="C990" t="str">
            <v>12</v>
          </cell>
          <cell r="D990" t="str">
            <v>10</v>
          </cell>
          <cell r="E990">
            <v>86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 t="str">
            <v>450362</v>
          </cell>
          <cell r="B991" t="str">
            <v>1251</v>
          </cell>
          <cell r="C991" t="str">
            <v>12</v>
          </cell>
          <cell r="D991" t="str">
            <v>10</v>
          </cell>
          <cell r="E991">
            <v>91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 t="str">
            <v>450362</v>
          </cell>
          <cell r="B992" t="str">
            <v>1251</v>
          </cell>
          <cell r="C992" t="str">
            <v>12</v>
          </cell>
          <cell r="D992" t="str">
            <v>10</v>
          </cell>
          <cell r="E992">
            <v>96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A993" t="str">
            <v>450362</v>
          </cell>
          <cell r="B993" t="str">
            <v>1251</v>
          </cell>
          <cell r="C993" t="str">
            <v>12</v>
          </cell>
          <cell r="D993" t="str">
            <v>10</v>
          </cell>
          <cell r="E993">
            <v>101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A994" t="str">
            <v>450362</v>
          </cell>
          <cell r="B994" t="str">
            <v>1251</v>
          </cell>
          <cell r="C994" t="str">
            <v>12</v>
          </cell>
          <cell r="D994" t="str">
            <v>10</v>
          </cell>
          <cell r="E994">
            <v>106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 t="str">
            <v>450362</v>
          </cell>
          <cell r="B995" t="str">
            <v>1251</v>
          </cell>
          <cell r="C995" t="str">
            <v>12</v>
          </cell>
          <cell r="D995" t="str">
            <v>10</v>
          </cell>
          <cell r="E995">
            <v>111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3883</v>
          </cell>
          <cell r="L995">
            <v>3883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A996" t="str">
            <v>450362</v>
          </cell>
          <cell r="B996" t="str">
            <v>1251</v>
          </cell>
          <cell r="C996" t="str">
            <v>12</v>
          </cell>
          <cell r="D996" t="str">
            <v>21</v>
          </cell>
          <cell r="E996">
            <v>1</v>
          </cell>
          <cell r="G996">
            <v>552411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4781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A997" t="str">
            <v>450362</v>
          </cell>
          <cell r="B997" t="str">
            <v>1251</v>
          </cell>
          <cell r="C997" t="str">
            <v>12</v>
          </cell>
          <cell r="D997" t="str">
            <v>21</v>
          </cell>
          <cell r="E997">
            <v>1</v>
          </cell>
          <cell r="G997">
            <v>853169</v>
          </cell>
          <cell r="H997">
            <v>30628</v>
          </cell>
          <cell r="I997">
            <v>6074</v>
          </cell>
          <cell r="J997">
            <v>600</v>
          </cell>
          <cell r="K997">
            <v>37302</v>
          </cell>
          <cell r="L997">
            <v>12616</v>
          </cell>
          <cell r="M997">
            <v>19592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</row>
        <row r="998">
          <cell r="A998" t="str">
            <v>450362</v>
          </cell>
          <cell r="B998" t="str">
            <v>1251</v>
          </cell>
          <cell r="C998" t="str">
            <v>12</v>
          </cell>
          <cell r="D998" t="str">
            <v>21</v>
          </cell>
          <cell r="E998">
            <v>1</v>
          </cell>
          <cell r="G998">
            <v>853170</v>
          </cell>
          <cell r="H998">
            <v>94092</v>
          </cell>
          <cell r="I998">
            <v>17301</v>
          </cell>
          <cell r="J998">
            <v>354</v>
          </cell>
          <cell r="K998">
            <v>111747</v>
          </cell>
          <cell r="L998">
            <v>36192</v>
          </cell>
          <cell r="M998">
            <v>79893</v>
          </cell>
          <cell r="N998">
            <v>540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</row>
        <row r="999">
          <cell r="A999" t="str">
            <v>450362</v>
          </cell>
          <cell r="B999" t="str">
            <v>1251</v>
          </cell>
          <cell r="C999" t="str">
            <v>12</v>
          </cell>
          <cell r="D999" t="str">
            <v>21</v>
          </cell>
          <cell r="E999">
            <v>1</v>
          </cell>
          <cell r="G999">
            <v>853233</v>
          </cell>
          <cell r="H999">
            <v>5088</v>
          </cell>
          <cell r="I999">
            <v>1189</v>
          </cell>
          <cell r="J999">
            <v>0</v>
          </cell>
          <cell r="K999">
            <v>6277</v>
          </cell>
          <cell r="L999">
            <v>1846</v>
          </cell>
          <cell r="M999">
            <v>41</v>
          </cell>
          <cell r="N999">
            <v>13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A1000" t="str">
            <v>450362</v>
          </cell>
          <cell r="B1000" t="str">
            <v>1251</v>
          </cell>
          <cell r="C1000" t="str">
            <v>12</v>
          </cell>
          <cell r="D1000" t="str">
            <v>21</v>
          </cell>
          <cell r="E1000">
            <v>1</v>
          </cell>
          <cell r="G1000">
            <v>853255</v>
          </cell>
          <cell r="H1000">
            <v>2817</v>
          </cell>
          <cell r="I1000">
            <v>1063</v>
          </cell>
          <cell r="J1000">
            <v>0</v>
          </cell>
          <cell r="K1000">
            <v>3880</v>
          </cell>
          <cell r="L1000">
            <v>91</v>
          </cell>
          <cell r="M1000">
            <v>7084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 t="str">
            <v>450362</v>
          </cell>
          <cell r="B1001" t="str">
            <v>1251</v>
          </cell>
          <cell r="C1001" t="str">
            <v>12</v>
          </cell>
          <cell r="D1001" t="str">
            <v>21</v>
          </cell>
          <cell r="E1001">
            <v>1</v>
          </cell>
          <cell r="G1001">
            <v>853266</v>
          </cell>
          <cell r="H1001">
            <v>7549</v>
          </cell>
          <cell r="I1001">
            <v>1097</v>
          </cell>
          <cell r="J1001">
            <v>257</v>
          </cell>
          <cell r="K1001">
            <v>8903</v>
          </cell>
          <cell r="L1001">
            <v>2899</v>
          </cell>
          <cell r="M1001">
            <v>4972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 t="str">
            <v>450362</v>
          </cell>
          <cell r="B1002" t="str">
            <v>1251</v>
          </cell>
          <cell r="C1002" t="str">
            <v>12</v>
          </cell>
          <cell r="D1002" t="str">
            <v>21</v>
          </cell>
          <cell r="E1002">
            <v>1</v>
          </cell>
          <cell r="G1002">
            <v>999999</v>
          </cell>
          <cell r="H1002">
            <v>140174</v>
          </cell>
          <cell r="I1002">
            <v>26724</v>
          </cell>
          <cell r="J1002">
            <v>1211</v>
          </cell>
          <cell r="K1002">
            <v>168109</v>
          </cell>
          <cell r="L1002">
            <v>53644</v>
          </cell>
          <cell r="M1002">
            <v>116363</v>
          </cell>
          <cell r="N1002">
            <v>553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 t="str">
            <v>450362</v>
          </cell>
          <cell r="B1003" t="str">
            <v>1251</v>
          </cell>
          <cell r="C1003" t="str">
            <v>12</v>
          </cell>
          <cell r="D1003" t="str">
            <v>21</v>
          </cell>
          <cell r="E1003">
            <v>17</v>
          </cell>
          <cell r="G1003">
            <v>552411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 t="str">
            <v>450362</v>
          </cell>
          <cell r="B1004" t="str">
            <v>1251</v>
          </cell>
          <cell r="C1004" t="str">
            <v>12</v>
          </cell>
          <cell r="D1004" t="str">
            <v>21</v>
          </cell>
          <cell r="E1004">
            <v>17</v>
          </cell>
          <cell r="G1004">
            <v>853169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 t="str">
            <v>450362</v>
          </cell>
          <cell r="B1005" t="str">
            <v>1251</v>
          </cell>
          <cell r="C1005" t="str">
            <v>12</v>
          </cell>
          <cell r="D1005" t="str">
            <v>21</v>
          </cell>
          <cell r="E1005">
            <v>17</v>
          </cell>
          <cell r="G1005">
            <v>853170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 t="str">
            <v>450362</v>
          </cell>
          <cell r="B1006" t="str">
            <v>1251</v>
          </cell>
          <cell r="C1006" t="str">
            <v>12</v>
          </cell>
          <cell r="D1006" t="str">
            <v>21</v>
          </cell>
          <cell r="E1006">
            <v>17</v>
          </cell>
          <cell r="G1006">
            <v>853233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A1007" t="str">
            <v>450362</v>
          </cell>
          <cell r="B1007" t="str">
            <v>1251</v>
          </cell>
          <cell r="C1007" t="str">
            <v>12</v>
          </cell>
          <cell r="D1007" t="str">
            <v>21</v>
          </cell>
          <cell r="E1007">
            <v>17</v>
          </cell>
          <cell r="G1007">
            <v>853255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</row>
        <row r="1008">
          <cell r="A1008" t="str">
            <v>450362</v>
          </cell>
          <cell r="B1008" t="str">
            <v>1251</v>
          </cell>
          <cell r="C1008" t="str">
            <v>12</v>
          </cell>
          <cell r="D1008" t="str">
            <v>21</v>
          </cell>
          <cell r="E1008">
            <v>17</v>
          </cell>
          <cell r="G1008">
            <v>853266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</row>
        <row r="1009">
          <cell r="A1009" t="str">
            <v>450362</v>
          </cell>
          <cell r="B1009" t="str">
            <v>1251</v>
          </cell>
          <cell r="C1009" t="str">
            <v>12</v>
          </cell>
          <cell r="D1009" t="str">
            <v>21</v>
          </cell>
          <cell r="E1009">
            <v>17</v>
          </cell>
          <cell r="G1009">
            <v>999999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 t="str">
            <v>450362</v>
          </cell>
          <cell r="B1010" t="str">
            <v>1251</v>
          </cell>
          <cell r="C1010" t="str">
            <v>12</v>
          </cell>
          <cell r="D1010" t="str">
            <v>21</v>
          </cell>
          <cell r="E1010">
            <v>33</v>
          </cell>
          <cell r="G1010">
            <v>552411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 t="str">
            <v>450362</v>
          </cell>
          <cell r="B1011" t="str">
            <v>1251</v>
          </cell>
          <cell r="C1011" t="str">
            <v>12</v>
          </cell>
          <cell r="D1011" t="str">
            <v>21</v>
          </cell>
          <cell r="E1011">
            <v>33</v>
          </cell>
          <cell r="G1011">
            <v>853169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 t="str">
            <v>450362</v>
          </cell>
          <cell r="B1012" t="str">
            <v>1251</v>
          </cell>
          <cell r="C1012" t="str">
            <v>12</v>
          </cell>
          <cell r="D1012" t="str">
            <v>21</v>
          </cell>
          <cell r="E1012">
            <v>33</v>
          </cell>
          <cell r="G1012">
            <v>853170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 t="str">
            <v>450362</v>
          </cell>
          <cell r="B1013" t="str">
            <v>1251</v>
          </cell>
          <cell r="C1013" t="str">
            <v>12</v>
          </cell>
          <cell r="D1013" t="str">
            <v>21</v>
          </cell>
          <cell r="E1013">
            <v>33</v>
          </cell>
          <cell r="G1013">
            <v>853233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 t="str">
            <v>450362</v>
          </cell>
          <cell r="B1014" t="str">
            <v>1251</v>
          </cell>
          <cell r="C1014" t="str">
            <v>12</v>
          </cell>
          <cell r="D1014" t="str">
            <v>21</v>
          </cell>
          <cell r="E1014">
            <v>33</v>
          </cell>
          <cell r="G1014">
            <v>853255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</row>
        <row r="1015">
          <cell r="A1015" t="str">
            <v>450362</v>
          </cell>
          <cell r="B1015" t="str">
            <v>1251</v>
          </cell>
          <cell r="C1015" t="str">
            <v>12</v>
          </cell>
          <cell r="D1015" t="str">
            <v>21</v>
          </cell>
          <cell r="E1015">
            <v>33</v>
          </cell>
          <cell r="G1015">
            <v>853266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</row>
        <row r="1016">
          <cell r="A1016" t="str">
            <v>450362</v>
          </cell>
          <cell r="B1016" t="str">
            <v>1251</v>
          </cell>
          <cell r="C1016" t="str">
            <v>12</v>
          </cell>
          <cell r="D1016" t="str">
            <v>21</v>
          </cell>
          <cell r="E1016">
            <v>33</v>
          </cell>
          <cell r="G1016">
            <v>999999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 t="str">
            <v>450362</v>
          </cell>
          <cell r="B1017" t="str">
            <v>1251</v>
          </cell>
          <cell r="C1017" t="str">
            <v>12</v>
          </cell>
          <cell r="D1017" t="str">
            <v>21</v>
          </cell>
          <cell r="E1017">
            <v>49</v>
          </cell>
          <cell r="G1017">
            <v>552411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 t="str">
            <v>450362</v>
          </cell>
          <cell r="B1018" t="str">
            <v>1251</v>
          </cell>
          <cell r="C1018" t="str">
            <v>12</v>
          </cell>
          <cell r="D1018" t="str">
            <v>21</v>
          </cell>
          <cell r="E1018">
            <v>49</v>
          </cell>
          <cell r="G1018">
            <v>853169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 t="str">
            <v>450362</v>
          </cell>
          <cell r="B1019" t="str">
            <v>1251</v>
          </cell>
          <cell r="C1019" t="str">
            <v>12</v>
          </cell>
          <cell r="D1019" t="str">
            <v>21</v>
          </cell>
          <cell r="E1019">
            <v>49</v>
          </cell>
          <cell r="G1019">
            <v>853170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306</v>
          </cell>
        </row>
        <row r="1020">
          <cell r="A1020" t="str">
            <v>450362</v>
          </cell>
          <cell r="B1020" t="str">
            <v>1251</v>
          </cell>
          <cell r="C1020" t="str">
            <v>12</v>
          </cell>
          <cell r="D1020" t="str">
            <v>21</v>
          </cell>
          <cell r="E1020">
            <v>49</v>
          </cell>
          <cell r="G1020">
            <v>853233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 t="str">
            <v>450362</v>
          </cell>
          <cell r="B1021" t="str">
            <v>1251</v>
          </cell>
          <cell r="C1021" t="str">
            <v>12</v>
          </cell>
          <cell r="D1021" t="str">
            <v>21</v>
          </cell>
          <cell r="E1021">
            <v>49</v>
          </cell>
          <cell r="G1021">
            <v>853255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A1022" t="str">
            <v>450362</v>
          </cell>
          <cell r="B1022" t="str">
            <v>1251</v>
          </cell>
          <cell r="C1022" t="str">
            <v>12</v>
          </cell>
          <cell r="D1022" t="str">
            <v>21</v>
          </cell>
          <cell r="E1022">
            <v>49</v>
          </cell>
          <cell r="G1022">
            <v>853266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 t="str">
            <v>450362</v>
          </cell>
          <cell r="B1023" t="str">
            <v>1251</v>
          </cell>
          <cell r="C1023" t="str">
            <v>12</v>
          </cell>
          <cell r="D1023" t="str">
            <v>21</v>
          </cell>
          <cell r="E1023">
            <v>49</v>
          </cell>
          <cell r="G1023">
            <v>999999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306</v>
          </cell>
        </row>
        <row r="1024">
          <cell r="A1024" t="str">
            <v>450362</v>
          </cell>
          <cell r="B1024" t="str">
            <v>1251</v>
          </cell>
          <cell r="C1024" t="str">
            <v>12</v>
          </cell>
          <cell r="D1024" t="str">
            <v>21</v>
          </cell>
          <cell r="E1024">
            <v>65</v>
          </cell>
          <cell r="G1024">
            <v>552411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4781</v>
          </cell>
          <cell r="M1024">
            <v>0</v>
          </cell>
          <cell r="N1024">
            <v>4781</v>
          </cell>
          <cell r="O1024">
            <v>0</v>
          </cell>
          <cell r="P1024">
            <v>4781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 t="str">
            <v>450362</v>
          </cell>
          <cell r="B1025" t="str">
            <v>1251</v>
          </cell>
          <cell r="C1025" t="str">
            <v>12</v>
          </cell>
          <cell r="D1025" t="str">
            <v>21</v>
          </cell>
          <cell r="E1025">
            <v>65</v>
          </cell>
          <cell r="G1025">
            <v>853169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69510</v>
          </cell>
          <cell r="M1025">
            <v>0</v>
          </cell>
          <cell r="N1025">
            <v>69510</v>
          </cell>
          <cell r="O1025">
            <v>0</v>
          </cell>
          <cell r="P1025">
            <v>69510</v>
          </cell>
          <cell r="Q1025">
            <v>10</v>
          </cell>
          <cell r="R1025">
            <v>10</v>
          </cell>
          <cell r="S1025">
            <v>18</v>
          </cell>
          <cell r="T1025">
            <v>18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 t="str">
            <v>450362</v>
          </cell>
          <cell r="B1026" t="str">
            <v>1251</v>
          </cell>
          <cell r="C1026" t="str">
            <v>12</v>
          </cell>
          <cell r="D1026" t="str">
            <v>21</v>
          </cell>
          <cell r="E1026">
            <v>65</v>
          </cell>
          <cell r="G1026">
            <v>853170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228678</v>
          </cell>
          <cell r="M1026">
            <v>0</v>
          </cell>
          <cell r="N1026">
            <v>228678</v>
          </cell>
          <cell r="O1026">
            <v>0</v>
          </cell>
          <cell r="P1026">
            <v>228678</v>
          </cell>
          <cell r="Q1026">
            <v>29</v>
          </cell>
          <cell r="R1026">
            <v>29</v>
          </cell>
          <cell r="S1026">
            <v>48</v>
          </cell>
          <cell r="T1026">
            <v>48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 t="str">
            <v>450362</v>
          </cell>
          <cell r="B1027" t="str">
            <v>1251</v>
          </cell>
          <cell r="C1027" t="str">
            <v>12</v>
          </cell>
          <cell r="D1027" t="str">
            <v>21</v>
          </cell>
          <cell r="E1027">
            <v>65</v>
          </cell>
          <cell r="G1027">
            <v>853233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8177</v>
          </cell>
          <cell r="M1027">
            <v>0</v>
          </cell>
          <cell r="N1027">
            <v>8177</v>
          </cell>
          <cell r="O1027">
            <v>0</v>
          </cell>
          <cell r="P1027">
            <v>8177</v>
          </cell>
          <cell r="Q1027">
            <v>0</v>
          </cell>
          <cell r="R1027">
            <v>0</v>
          </cell>
          <cell r="S1027">
            <v>4</v>
          </cell>
          <cell r="T1027">
            <v>4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 t="str">
            <v>450362</v>
          </cell>
          <cell r="B1028" t="str">
            <v>1251</v>
          </cell>
          <cell r="C1028" t="str">
            <v>12</v>
          </cell>
          <cell r="D1028" t="str">
            <v>21</v>
          </cell>
          <cell r="E1028">
            <v>65</v>
          </cell>
          <cell r="G1028">
            <v>853255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11055</v>
          </cell>
          <cell r="M1028">
            <v>0</v>
          </cell>
          <cell r="N1028">
            <v>11055</v>
          </cell>
          <cell r="O1028">
            <v>0</v>
          </cell>
          <cell r="P1028">
            <v>11055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 t="str">
            <v>450362</v>
          </cell>
          <cell r="B1029" t="str">
            <v>1251</v>
          </cell>
          <cell r="C1029" t="str">
            <v>12</v>
          </cell>
          <cell r="D1029" t="str">
            <v>21</v>
          </cell>
          <cell r="E1029">
            <v>65</v>
          </cell>
          <cell r="G1029">
            <v>853266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16774</v>
          </cell>
          <cell r="M1029">
            <v>0</v>
          </cell>
          <cell r="N1029">
            <v>16774</v>
          </cell>
          <cell r="O1029">
            <v>0</v>
          </cell>
          <cell r="P1029">
            <v>16774</v>
          </cell>
          <cell r="Q1029">
            <v>1</v>
          </cell>
          <cell r="R1029">
            <v>1</v>
          </cell>
          <cell r="S1029">
            <v>3</v>
          </cell>
          <cell r="T1029">
            <v>3</v>
          </cell>
          <cell r="U1029">
            <v>0</v>
          </cell>
          <cell r="V1029">
            <v>0</v>
          </cell>
          <cell r="W1029">
            <v>0</v>
          </cell>
        </row>
        <row r="1030">
          <cell r="A1030" t="str">
            <v>450362</v>
          </cell>
          <cell r="B1030" t="str">
            <v>1251</v>
          </cell>
          <cell r="C1030" t="str">
            <v>12</v>
          </cell>
          <cell r="D1030" t="str">
            <v>21</v>
          </cell>
          <cell r="E1030">
            <v>65</v>
          </cell>
          <cell r="G1030">
            <v>999999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338975</v>
          </cell>
          <cell r="M1030">
            <v>0</v>
          </cell>
          <cell r="N1030">
            <v>338975</v>
          </cell>
          <cell r="O1030">
            <v>0</v>
          </cell>
          <cell r="P1030">
            <v>338975</v>
          </cell>
          <cell r="Q1030">
            <v>40</v>
          </cell>
          <cell r="R1030">
            <v>40</v>
          </cell>
          <cell r="S1030">
            <v>73</v>
          </cell>
          <cell r="T1030">
            <v>73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 t="str">
            <v>450362</v>
          </cell>
          <cell r="B1031" t="str">
            <v>1251</v>
          </cell>
          <cell r="C1031" t="str">
            <v>12</v>
          </cell>
          <cell r="D1031" t="str">
            <v>22</v>
          </cell>
          <cell r="E1031">
            <v>1</v>
          </cell>
          <cell r="G1031">
            <v>552411</v>
          </cell>
          <cell r="H1031">
            <v>0</v>
          </cell>
          <cell r="I1031">
            <v>4453</v>
          </cell>
          <cell r="J1031">
            <v>726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 t="str">
            <v>450362</v>
          </cell>
          <cell r="B1032" t="str">
            <v>1251</v>
          </cell>
          <cell r="C1032" t="str">
            <v>12</v>
          </cell>
          <cell r="D1032" t="str">
            <v>22</v>
          </cell>
          <cell r="E1032">
            <v>1</v>
          </cell>
          <cell r="G1032">
            <v>701015</v>
          </cell>
          <cell r="H1032">
            <v>0</v>
          </cell>
          <cell r="I1032">
            <v>328</v>
          </cell>
          <cell r="J1032">
            <v>66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 t="str">
            <v>450362</v>
          </cell>
          <cell r="B1033" t="str">
            <v>1251</v>
          </cell>
          <cell r="C1033" t="str">
            <v>12</v>
          </cell>
          <cell r="D1033" t="str">
            <v>22</v>
          </cell>
          <cell r="E1033">
            <v>1</v>
          </cell>
          <cell r="G1033">
            <v>751922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</row>
        <row r="1034">
          <cell r="A1034" t="str">
            <v>450362</v>
          </cell>
          <cell r="B1034" t="str">
            <v>1251</v>
          </cell>
          <cell r="C1034" t="str">
            <v>12</v>
          </cell>
          <cell r="D1034" t="str">
            <v>22</v>
          </cell>
          <cell r="E1034">
            <v>1</v>
          </cell>
          <cell r="G1034">
            <v>853169</v>
          </cell>
          <cell r="H1034">
            <v>0</v>
          </cell>
          <cell r="I1034">
            <v>23860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</row>
        <row r="1035">
          <cell r="A1035" t="str">
            <v>450362</v>
          </cell>
          <cell r="B1035" t="str">
            <v>1251</v>
          </cell>
          <cell r="C1035" t="str">
            <v>12</v>
          </cell>
          <cell r="D1035" t="str">
            <v>22</v>
          </cell>
          <cell r="E1035">
            <v>1</v>
          </cell>
          <cell r="G1035">
            <v>853170</v>
          </cell>
          <cell r="H1035">
            <v>0</v>
          </cell>
          <cell r="I1035">
            <v>93145</v>
          </cell>
          <cell r="J1035">
            <v>1655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1763</v>
          </cell>
          <cell r="P1035">
            <v>0</v>
          </cell>
          <cell r="Q1035">
            <v>0</v>
          </cell>
          <cell r="R1035">
            <v>1763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</row>
        <row r="1036">
          <cell r="A1036" t="str">
            <v>450362</v>
          </cell>
          <cell r="B1036" t="str">
            <v>1251</v>
          </cell>
          <cell r="C1036" t="str">
            <v>12</v>
          </cell>
          <cell r="D1036" t="str">
            <v>22</v>
          </cell>
          <cell r="E1036">
            <v>1</v>
          </cell>
          <cell r="G1036">
            <v>853233</v>
          </cell>
          <cell r="H1036">
            <v>0</v>
          </cell>
          <cell r="I1036">
            <v>825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A1037" t="str">
            <v>450362</v>
          </cell>
          <cell r="B1037" t="str">
            <v>1251</v>
          </cell>
          <cell r="C1037" t="str">
            <v>12</v>
          </cell>
          <cell r="D1037" t="str">
            <v>22</v>
          </cell>
          <cell r="E1037">
            <v>1</v>
          </cell>
          <cell r="G1037">
            <v>853255</v>
          </cell>
          <cell r="H1037">
            <v>0</v>
          </cell>
          <cell r="I1037">
            <v>5363</v>
          </cell>
          <cell r="J1037">
            <v>848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</row>
        <row r="1038">
          <cell r="A1038" t="str">
            <v>450362</v>
          </cell>
          <cell r="B1038" t="str">
            <v>1251</v>
          </cell>
          <cell r="C1038" t="str">
            <v>12</v>
          </cell>
          <cell r="D1038" t="str">
            <v>22</v>
          </cell>
          <cell r="E1038">
            <v>1</v>
          </cell>
          <cell r="G1038">
            <v>853266</v>
          </cell>
          <cell r="H1038">
            <v>0</v>
          </cell>
          <cell r="I1038">
            <v>5437</v>
          </cell>
          <cell r="J1038">
            <v>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 t="str">
            <v>450362</v>
          </cell>
          <cell r="B1039" t="str">
            <v>1251</v>
          </cell>
          <cell r="C1039" t="str">
            <v>12</v>
          </cell>
          <cell r="D1039" t="str">
            <v>22</v>
          </cell>
          <cell r="E1039">
            <v>1</v>
          </cell>
          <cell r="G1039">
            <v>999999</v>
          </cell>
          <cell r="H1039">
            <v>0</v>
          </cell>
          <cell r="I1039">
            <v>133411</v>
          </cell>
          <cell r="J1039">
            <v>3298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1763</v>
          </cell>
          <cell r="P1039">
            <v>0</v>
          </cell>
          <cell r="Q1039">
            <v>0</v>
          </cell>
          <cell r="R1039">
            <v>1763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 t="str">
            <v>450362</v>
          </cell>
          <cell r="B1040" t="str">
            <v>1251</v>
          </cell>
          <cell r="C1040" t="str">
            <v>12</v>
          </cell>
          <cell r="D1040" t="str">
            <v>22</v>
          </cell>
          <cell r="E1040">
            <v>17</v>
          </cell>
          <cell r="G1040">
            <v>552411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5179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 t="str">
            <v>450362</v>
          </cell>
          <cell r="B1041" t="str">
            <v>1251</v>
          </cell>
          <cell r="C1041" t="str">
            <v>12</v>
          </cell>
          <cell r="D1041" t="str">
            <v>22</v>
          </cell>
          <cell r="E1041">
            <v>17</v>
          </cell>
          <cell r="G1041">
            <v>701015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394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 t="str">
            <v>450362</v>
          </cell>
          <cell r="B1042" t="str">
            <v>1251</v>
          </cell>
          <cell r="C1042" t="str">
            <v>12</v>
          </cell>
          <cell r="D1042" t="str">
            <v>22</v>
          </cell>
          <cell r="E1042">
            <v>17</v>
          </cell>
          <cell r="G1042">
            <v>751922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</row>
        <row r="1043">
          <cell r="A1043" t="str">
            <v>450362</v>
          </cell>
          <cell r="B1043" t="str">
            <v>1251</v>
          </cell>
          <cell r="C1043" t="str">
            <v>12</v>
          </cell>
          <cell r="D1043" t="str">
            <v>22</v>
          </cell>
          <cell r="E1043">
            <v>17</v>
          </cell>
          <cell r="G1043">
            <v>853169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23860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A1044" t="str">
            <v>450362</v>
          </cell>
          <cell r="B1044" t="str">
            <v>1251</v>
          </cell>
          <cell r="C1044" t="str">
            <v>12</v>
          </cell>
          <cell r="D1044" t="str">
            <v>22</v>
          </cell>
          <cell r="E1044">
            <v>17</v>
          </cell>
          <cell r="G1044">
            <v>853170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96563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</row>
        <row r="1045">
          <cell r="A1045" t="str">
            <v>450362</v>
          </cell>
          <cell r="B1045" t="str">
            <v>1251</v>
          </cell>
          <cell r="C1045" t="str">
            <v>12</v>
          </cell>
          <cell r="D1045" t="str">
            <v>22</v>
          </cell>
          <cell r="E1045">
            <v>17</v>
          </cell>
          <cell r="G1045">
            <v>853233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825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</row>
        <row r="1046">
          <cell r="A1046" t="str">
            <v>450362</v>
          </cell>
          <cell r="B1046" t="str">
            <v>1251</v>
          </cell>
          <cell r="C1046" t="str">
            <v>12</v>
          </cell>
          <cell r="D1046" t="str">
            <v>22</v>
          </cell>
          <cell r="E1046">
            <v>17</v>
          </cell>
          <cell r="G1046">
            <v>853255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6211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</row>
        <row r="1047">
          <cell r="A1047" t="str">
            <v>450362</v>
          </cell>
          <cell r="B1047" t="str">
            <v>1251</v>
          </cell>
          <cell r="C1047" t="str">
            <v>12</v>
          </cell>
          <cell r="D1047" t="str">
            <v>22</v>
          </cell>
          <cell r="E1047">
            <v>17</v>
          </cell>
          <cell r="G1047">
            <v>853266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5440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 t="str">
            <v>450362</v>
          </cell>
          <cell r="B1048" t="str">
            <v>1251</v>
          </cell>
          <cell r="C1048" t="str">
            <v>12</v>
          </cell>
          <cell r="D1048" t="str">
            <v>22</v>
          </cell>
          <cell r="E1048">
            <v>17</v>
          </cell>
          <cell r="G1048">
            <v>999999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138472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</row>
        <row r="1049">
          <cell r="A1049" t="str">
            <v>450362</v>
          </cell>
          <cell r="B1049" t="str">
            <v>1251</v>
          </cell>
          <cell r="C1049" t="str">
            <v>12</v>
          </cell>
          <cell r="D1049" t="str">
            <v>22</v>
          </cell>
          <cell r="E1049">
            <v>33</v>
          </cell>
          <cell r="G1049">
            <v>552411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 t="str">
            <v>450362</v>
          </cell>
          <cell r="B1050" t="str">
            <v>1251</v>
          </cell>
          <cell r="C1050" t="str">
            <v>12</v>
          </cell>
          <cell r="D1050" t="str">
            <v>22</v>
          </cell>
          <cell r="E1050">
            <v>33</v>
          </cell>
          <cell r="G1050">
            <v>701015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 t="str">
            <v>450362</v>
          </cell>
          <cell r="B1051" t="str">
            <v>1251</v>
          </cell>
          <cell r="C1051" t="str">
            <v>12</v>
          </cell>
          <cell r="D1051" t="str">
            <v>22</v>
          </cell>
          <cell r="E1051">
            <v>33</v>
          </cell>
          <cell r="G1051">
            <v>751922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</row>
        <row r="1052">
          <cell r="A1052" t="str">
            <v>450362</v>
          </cell>
          <cell r="B1052" t="str">
            <v>1251</v>
          </cell>
          <cell r="C1052" t="str">
            <v>12</v>
          </cell>
          <cell r="D1052" t="str">
            <v>22</v>
          </cell>
          <cell r="E1052">
            <v>33</v>
          </cell>
          <cell r="G1052">
            <v>853169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</row>
        <row r="1053">
          <cell r="A1053" t="str">
            <v>450362</v>
          </cell>
          <cell r="B1053" t="str">
            <v>1251</v>
          </cell>
          <cell r="C1053" t="str">
            <v>12</v>
          </cell>
          <cell r="D1053" t="str">
            <v>22</v>
          </cell>
          <cell r="E1053">
            <v>33</v>
          </cell>
          <cell r="G1053">
            <v>853170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 t="str">
            <v>450362</v>
          </cell>
          <cell r="B1054" t="str">
            <v>1251</v>
          </cell>
          <cell r="C1054" t="str">
            <v>12</v>
          </cell>
          <cell r="D1054" t="str">
            <v>22</v>
          </cell>
          <cell r="E1054">
            <v>33</v>
          </cell>
          <cell r="G1054">
            <v>853233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 t="str">
            <v>450362</v>
          </cell>
          <cell r="B1055" t="str">
            <v>1251</v>
          </cell>
          <cell r="C1055" t="str">
            <v>12</v>
          </cell>
          <cell r="D1055" t="str">
            <v>22</v>
          </cell>
          <cell r="E1055">
            <v>33</v>
          </cell>
          <cell r="G1055">
            <v>853255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 t="str">
            <v>450362</v>
          </cell>
          <cell r="B1056" t="str">
            <v>1251</v>
          </cell>
          <cell r="C1056" t="str">
            <v>12</v>
          </cell>
          <cell r="D1056" t="str">
            <v>22</v>
          </cell>
          <cell r="E1056">
            <v>33</v>
          </cell>
          <cell r="G1056">
            <v>853266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</row>
        <row r="1057">
          <cell r="A1057" t="str">
            <v>450362</v>
          </cell>
          <cell r="B1057" t="str">
            <v>1251</v>
          </cell>
          <cell r="C1057" t="str">
            <v>12</v>
          </cell>
          <cell r="D1057" t="str">
            <v>22</v>
          </cell>
          <cell r="E1057">
            <v>33</v>
          </cell>
          <cell r="G1057">
            <v>999999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</row>
        <row r="1058">
          <cell r="A1058" t="str">
            <v>450362</v>
          </cell>
          <cell r="B1058" t="str">
            <v>1251</v>
          </cell>
          <cell r="C1058" t="str">
            <v>12</v>
          </cell>
          <cell r="D1058" t="str">
            <v>22</v>
          </cell>
          <cell r="E1058">
            <v>49</v>
          </cell>
          <cell r="G1058">
            <v>552411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5179</v>
          </cell>
          <cell r="P1058">
            <v>0</v>
          </cell>
          <cell r="Q1058">
            <v>5179</v>
          </cell>
          <cell r="R1058">
            <v>0</v>
          </cell>
          <cell r="S1058">
            <v>5179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</row>
        <row r="1059">
          <cell r="A1059" t="str">
            <v>450362</v>
          </cell>
          <cell r="B1059" t="str">
            <v>1251</v>
          </cell>
          <cell r="C1059" t="str">
            <v>12</v>
          </cell>
          <cell r="D1059" t="str">
            <v>22</v>
          </cell>
          <cell r="E1059">
            <v>49</v>
          </cell>
          <cell r="G1059">
            <v>701015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394</v>
          </cell>
          <cell r="P1059">
            <v>0</v>
          </cell>
          <cell r="Q1059">
            <v>394</v>
          </cell>
          <cell r="R1059">
            <v>0</v>
          </cell>
          <cell r="S1059">
            <v>394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 t="str">
            <v>450362</v>
          </cell>
          <cell r="B1060" t="str">
            <v>1251</v>
          </cell>
          <cell r="C1060" t="str">
            <v>12</v>
          </cell>
          <cell r="D1060" t="str">
            <v>22</v>
          </cell>
          <cell r="E1060">
            <v>49</v>
          </cell>
          <cell r="G1060">
            <v>751922</v>
          </cell>
          <cell r="H1060">
            <v>202937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202937</v>
          </cell>
          <cell r="P1060">
            <v>0</v>
          </cell>
          <cell r="Q1060">
            <v>202937</v>
          </cell>
          <cell r="R1060">
            <v>0</v>
          </cell>
          <cell r="S1060">
            <v>202937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 t="str">
            <v>450362</v>
          </cell>
          <cell r="B1061" t="str">
            <v>1251</v>
          </cell>
          <cell r="C1061" t="str">
            <v>12</v>
          </cell>
          <cell r="D1061" t="str">
            <v>22</v>
          </cell>
          <cell r="E1061">
            <v>49</v>
          </cell>
          <cell r="G1061">
            <v>853169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23860</v>
          </cell>
          <cell r="P1061">
            <v>0</v>
          </cell>
          <cell r="Q1061">
            <v>23860</v>
          </cell>
          <cell r="R1061">
            <v>0</v>
          </cell>
          <cell r="S1061">
            <v>23860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 t="str">
            <v>450362</v>
          </cell>
          <cell r="B1062" t="str">
            <v>1251</v>
          </cell>
          <cell r="C1062" t="str">
            <v>12</v>
          </cell>
          <cell r="D1062" t="str">
            <v>22</v>
          </cell>
          <cell r="E1062">
            <v>49</v>
          </cell>
          <cell r="G1062">
            <v>853170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96563</v>
          </cell>
          <cell r="P1062">
            <v>3883</v>
          </cell>
          <cell r="Q1062">
            <v>100446</v>
          </cell>
          <cell r="R1062">
            <v>0</v>
          </cell>
          <cell r="S1062">
            <v>100446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A1063" t="str">
            <v>450362</v>
          </cell>
          <cell r="B1063" t="str">
            <v>1251</v>
          </cell>
          <cell r="C1063" t="str">
            <v>12</v>
          </cell>
          <cell r="D1063" t="str">
            <v>22</v>
          </cell>
          <cell r="E1063">
            <v>49</v>
          </cell>
          <cell r="G1063">
            <v>853233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825</v>
          </cell>
          <cell r="P1063">
            <v>0</v>
          </cell>
          <cell r="Q1063">
            <v>825</v>
          </cell>
          <cell r="R1063">
            <v>0</v>
          </cell>
          <cell r="S1063">
            <v>825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</row>
        <row r="1064">
          <cell r="A1064" t="str">
            <v>450362</v>
          </cell>
          <cell r="B1064" t="str">
            <v>1251</v>
          </cell>
          <cell r="C1064" t="str">
            <v>12</v>
          </cell>
          <cell r="D1064" t="str">
            <v>22</v>
          </cell>
          <cell r="E1064">
            <v>49</v>
          </cell>
          <cell r="G1064">
            <v>853255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6211</v>
          </cell>
          <cell r="P1064">
            <v>0</v>
          </cell>
          <cell r="Q1064">
            <v>6211</v>
          </cell>
          <cell r="R1064">
            <v>0</v>
          </cell>
          <cell r="S1064">
            <v>6211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A1065" t="str">
            <v>450362</v>
          </cell>
          <cell r="B1065" t="str">
            <v>1251</v>
          </cell>
          <cell r="C1065" t="str">
            <v>12</v>
          </cell>
          <cell r="D1065" t="str">
            <v>22</v>
          </cell>
          <cell r="E1065">
            <v>49</v>
          </cell>
          <cell r="G1065">
            <v>853266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5440</v>
          </cell>
          <cell r="P1065">
            <v>0</v>
          </cell>
          <cell r="Q1065">
            <v>5440</v>
          </cell>
          <cell r="R1065">
            <v>0</v>
          </cell>
          <cell r="S1065">
            <v>5440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</row>
        <row r="1066">
          <cell r="A1066" t="str">
            <v>450362</v>
          </cell>
          <cell r="B1066" t="str">
            <v>1251</v>
          </cell>
          <cell r="C1066" t="str">
            <v>12</v>
          </cell>
          <cell r="D1066" t="str">
            <v>22</v>
          </cell>
          <cell r="E1066">
            <v>49</v>
          </cell>
          <cell r="G1066">
            <v>999999</v>
          </cell>
          <cell r="H1066">
            <v>202937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341409</v>
          </cell>
          <cell r="P1066">
            <v>3883</v>
          </cell>
          <cell r="Q1066">
            <v>345292</v>
          </cell>
          <cell r="R1066">
            <v>0</v>
          </cell>
          <cell r="S1066">
            <v>345292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 t="str">
            <v>450362</v>
          </cell>
          <cell r="B1067" t="str">
            <v>1251</v>
          </cell>
          <cell r="C1067" t="str">
            <v>12</v>
          </cell>
          <cell r="D1067" t="str">
            <v>23</v>
          </cell>
          <cell r="E1067">
            <v>1</v>
          </cell>
          <cell r="G1067">
            <v>177911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177911</v>
          </cell>
          <cell r="N1067">
            <v>168109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 t="str">
            <v>450362</v>
          </cell>
          <cell r="B1068" t="str">
            <v>1251</v>
          </cell>
          <cell r="C1068" t="str">
            <v>12</v>
          </cell>
          <cell r="D1068" t="str">
            <v>23</v>
          </cell>
          <cell r="E1068">
            <v>2</v>
          </cell>
          <cell r="G1068">
            <v>56673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56673</v>
          </cell>
          <cell r="N1068">
            <v>53644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</row>
        <row r="1069">
          <cell r="A1069" t="str">
            <v>450362</v>
          </cell>
          <cell r="B1069" t="str">
            <v>1251</v>
          </cell>
          <cell r="C1069" t="str">
            <v>12</v>
          </cell>
          <cell r="D1069" t="str">
            <v>23</v>
          </cell>
          <cell r="E1069">
            <v>3</v>
          </cell>
          <cell r="G1069">
            <v>112932</v>
          </cell>
          <cell r="H1069">
            <v>0</v>
          </cell>
          <cell r="I1069">
            <v>0</v>
          </cell>
          <cell r="J1069">
            <v>14974</v>
          </cell>
          <cell r="K1069">
            <v>0</v>
          </cell>
          <cell r="L1069">
            <v>14974</v>
          </cell>
          <cell r="M1069">
            <v>127906</v>
          </cell>
          <cell r="N1069">
            <v>116596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</row>
        <row r="1070">
          <cell r="A1070" t="str">
            <v>450362</v>
          </cell>
          <cell r="B1070" t="str">
            <v>1251</v>
          </cell>
          <cell r="C1070" t="str">
            <v>12</v>
          </cell>
          <cell r="D1070" t="str">
            <v>23</v>
          </cell>
          <cell r="E1070">
            <v>4</v>
          </cell>
          <cell r="G1070">
            <v>0</v>
          </cell>
          <cell r="H1070">
            <v>0</v>
          </cell>
          <cell r="I1070">
            <v>0</v>
          </cell>
          <cell r="J1070">
            <v>482</v>
          </cell>
          <cell r="K1070">
            <v>0</v>
          </cell>
          <cell r="L1070">
            <v>482</v>
          </cell>
          <cell r="M1070">
            <v>482</v>
          </cell>
          <cell r="N1070">
            <v>320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A1071" t="str">
            <v>450362</v>
          </cell>
          <cell r="B1071" t="str">
            <v>1251</v>
          </cell>
          <cell r="C1071" t="str">
            <v>12</v>
          </cell>
          <cell r="D1071" t="str">
            <v>23</v>
          </cell>
          <cell r="E1071">
            <v>5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A1072" t="str">
            <v>450362</v>
          </cell>
          <cell r="B1072" t="str">
            <v>1251</v>
          </cell>
          <cell r="C1072" t="str">
            <v>12</v>
          </cell>
          <cell r="D1072" t="str">
            <v>23</v>
          </cell>
          <cell r="E1072">
            <v>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</row>
        <row r="1073">
          <cell r="A1073" t="str">
            <v>450362</v>
          </cell>
          <cell r="B1073" t="str">
            <v>1251</v>
          </cell>
          <cell r="C1073" t="str">
            <v>12</v>
          </cell>
          <cell r="D1073" t="str">
            <v>23</v>
          </cell>
          <cell r="E1073">
            <v>7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A1074" t="str">
            <v>450362</v>
          </cell>
          <cell r="B1074" t="str">
            <v>1251</v>
          </cell>
          <cell r="C1074" t="str">
            <v>12</v>
          </cell>
          <cell r="D1074" t="str">
            <v>23</v>
          </cell>
          <cell r="E1074">
            <v>8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</row>
        <row r="1075">
          <cell r="A1075" t="str">
            <v>450362</v>
          </cell>
          <cell r="B1075" t="str">
            <v>1251</v>
          </cell>
          <cell r="C1075" t="str">
            <v>12</v>
          </cell>
          <cell r="D1075" t="str">
            <v>23</v>
          </cell>
          <cell r="E1075">
            <v>9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 t="str">
            <v>450362</v>
          </cell>
          <cell r="B1076" t="str">
            <v>1251</v>
          </cell>
          <cell r="C1076" t="str">
            <v>12</v>
          </cell>
          <cell r="D1076" t="str">
            <v>23</v>
          </cell>
          <cell r="E1076">
            <v>10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 t="str">
            <v>450362</v>
          </cell>
          <cell r="B1077" t="str">
            <v>1251</v>
          </cell>
          <cell r="C1077" t="str">
            <v>12</v>
          </cell>
          <cell r="D1077" t="str">
            <v>23</v>
          </cell>
          <cell r="E1077">
            <v>11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 t="str">
            <v>450362</v>
          </cell>
          <cell r="B1078" t="str">
            <v>1251</v>
          </cell>
          <cell r="C1078" t="str">
            <v>12</v>
          </cell>
          <cell r="D1078" t="str">
            <v>23</v>
          </cell>
          <cell r="E1078">
            <v>12</v>
          </cell>
          <cell r="G1078">
            <v>347516</v>
          </cell>
          <cell r="H1078">
            <v>0</v>
          </cell>
          <cell r="I1078">
            <v>0</v>
          </cell>
          <cell r="J1078">
            <v>15456</v>
          </cell>
          <cell r="K1078">
            <v>0</v>
          </cell>
          <cell r="L1078">
            <v>15456</v>
          </cell>
          <cell r="M1078">
            <v>362972</v>
          </cell>
          <cell r="N1078">
            <v>338669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 t="str">
            <v>450362</v>
          </cell>
          <cell r="B1079" t="str">
            <v>1251</v>
          </cell>
          <cell r="C1079" t="str">
            <v>12</v>
          </cell>
          <cell r="D1079" t="str">
            <v>23</v>
          </cell>
          <cell r="E1079">
            <v>13</v>
          </cell>
          <cell r="G1079">
            <v>0</v>
          </cell>
          <cell r="H1079">
            <v>0</v>
          </cell>
          <cell r="I1079">
            <v>0</v>
          </cell>
          <cell r="J1079">
            <v>581</v>
          </cell>
          <cell r="K1079">
            <v>0</v>
          </cell>
          <cell r="L1079">
            <v>581</v>
          </cell>
          <cell r="M1079">
            <v>581</v>
          </cell>
          <cell r="N1079">
            <v>306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 t="str">
            <v>450362</v>
          </cell>
          <cell r="B1080" t="str">
            <v>1251</v>
          </cell>
          <cell r="C1080" t="str">
            <v>12</v>
          </cell>
          <cell r="D1080" t="str">
            <v>23</v>
          </cell>
          <cell r="E1080">
            <v>14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 t="str">
            <v>450362</v>
          </cell>
          <cell r="B1081" t="str">
            <v>1251</v>
          </cell>
          <cell r="C1081" t="str">
            <v>12</v>
          </cell>
          <cell r="D1081" t="str">
            <v>23</v>
          </cell>
          <cell r="E1081">
            <v>15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 t="str">
            <v>450362</v>
          </cell>
          <cell r="B1082" t="str">
            <v>1251</v>
          </cell>
          <cell r="C1082" t="str">
            <v>12</v>
          </cell>
          <cell r="D1082" t="str">
            <v>23</v>
          </cell>
          <cell r="E1082">
            <v>16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 t="str">
            <v>450362</v>
          </cell>
          <cell r="B1083" t="str">
            <v>1251</v>
          </cell>
          <cell r="C1083" t="str">
            <v>12</v>
          </cell>
          <cell r="D1083" t="str">
            <v>23</v>
          </cell>
          <cell r="E1083">
            <v>17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 t="str">
            <v>450362</v>
          </cell>
          <cell r="B1084" t="str">
            <v>1251</v>
          </cell>
          <cell r="C1084" t="str">
            <v>12</v>
          </cell>
          <cell r="D1084" t="str">
            <v>23</v>
          </cell>
          <cell r="E1084">
            <v>18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 t="str">
            <v>450362</v>
          </cell>
          <cell r="B1085" t="str">
            <v>1251</v>
          </cell>
          <cell r="C1085" t="str">
            <v>12</v>
          </cell>
          <cell r="D1085" t="str">
            <v>23</v>
          </cell>
          <cell r="E1085">
            <v>19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 t="str">
            <v>450362</v>
          </cell>
          <cell r="B1086" t="str">
            <v>1251</v>
          </cell>
          <cell r="C1086" t="str">
            <v>12</v>
          </cell>
          <cell r="D1086" t="str">
            <v>23</v>
          </cell>
          <cell r="E1086">
            <v>20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 t="str">
            <v>450362</v>
          </cell>
          <cell r="B1087" t="str">
            <v>1251</v>
          </cell>
          <cell r="C1087" t="str">
            <v>12</v>
          </cell>
          <cell r="D1087" t="str">
            <v>23</v>
          </cell>
          <cell r="E1087">
            <v>21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 t="str">
            <v>450362</v>
          </cell>
          <cell r="B1088" t="str">
            <v>1251</v>
          </cell>
          <cell r="C1088" t="str">
            <v>12</v>
          </cell>
          <cell r="D1088" t="str">
            <v>23</v>
          </cell>
          <cell r="E1088">
            <v>22</v>
          </cell>
          <cell r="G1088">
            <v>0</v>
          </cell>
          <cell r="H1088">
            <v>0</v>
          </cell>
          <cell r="I1088">
            <v>0</v>
          </cell>
          <cell r="J1088">
            <v>581</v>
          </cell>
          <cell r="K1088">
            <v>0</v>
          </cell>
          <cell r="L1088">
            <v>581</v>
          </cell>
          <cell r="M1088">
            <v>581</v>
          </cell>
          <cell r="N1088">
            <v>306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 t="str">
            <v>450362</v>
          </cell>
          <cell r="B1089" t="str">
            <v>1251</v>
          </cell>
          <cell r="C1089" t="str">
            <v>12</v>
          </cell>
          <cell r="D1089" t="str">
            <v>23</v>
          </cell>
          <cell r="E1089">
            <v>23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 t="str">
            <v>450362</v>
          </cell>
          <cell r="B1090" t="str">
            <v>1251</v>
          </cell>
          <cell r="C1090" t="str">
            <v>12</v>
          </cell>
          <cell r="D1090" t="str">
            <v>23</v>
          </cell>
          <cell r="E1090">
            <v>24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 t="str">
            <v>450362</v>
          </cell>
          <cell r="B1091" t="str">
            <v>1251</v>
          </cell>
          <cell r="C1091" t="str">
            <v>12</v>
          </cell>
          <cell r="D1091" t="str">
            <v>23</v>
          </cell>
          <cell r="E1091">
            <v>25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 t="str">
            <v>450362</v>
          </cell>
          <cell r="B1092" t="str">
            <v>1251</v>
          </cell>
          <cell r="C1092" t="str">
            <v>12</v>
          </cell>
          <cell r="D1092" t="str">
            <v>23</v>
          </cell>
          <cell r="E1092">
            <v>26</v>
          </cell>
          <cell r="G1092">
            <v>347516</v>
          </cell>
          <cell r="H1092">
            <v>0</v>
          </cell>
          <cell r="I1092">
            <v>0</v>
          </cell>
          <cell r="J1092">
            <v>16037</v>
          </cell>
          <cell r="K1092">
            <v>0</v>
          </cell>
          <cell r="L1092">
            <v>16037</v>
          </cell>
          <cell r="M1092">
            <v>363553</v>
          </cell>
          <cell r="N1092">
            <v>338975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</row>
        <row r="1093">
          <cell r="A1093" t="str">
            <v>450362</v>
          </cell>
          <cell r="B1093" t="str">
            <v>1251</v>
          </cell>
          <cell r="C1093" t="str">
            <v>12</v>
          </cell>
          <cell r="D1093" t="str">
            <v>23</v>
          </cell>
          <cell r="E1093">
            <v>27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 t="str">
            <v>450362</v>
          </cell>
          <cell r="B1094" t="str">
            <v>1251</v>
          </cell>
          <cell r="C1094" t="str">
            <v>12</v>
          </cell>
          <cell r="D1094" t="str">
            <v>23</v>
          </cell>
          <cell r="E1094">
            <v>28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-3883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 t="str">
            <v>450362</v>
          </cell>
          <cell r="B1095" t="str">
            <v>1251</v>
          </cell>
          <cell r="C1095" t="str">
            <v>12</v>
          </cell>
          <cell r="D1095" t="str">
            <v>23</v>
          </cell>
          <cell r="E1095">
            <v>29</v>
          </cell>
          <cell r="G1095">
            <v>347516</v>
          </cell>
          <cell r="H1095">
            <v>0</v>
          </cell>
          <cell r="I1095">
            <v>0</v>
          </cell>
          <cell r="J1095">
            <v>16037</v>
          </cell>
          <cell r="K1095">
            <v>0</v>
          </cell>
          <cell r="L1095">
            <v>16037</v>
          </cell>
          <cell r="M1095">
            <v>363553</v>
          </cell>
          <cell r="N1095">
            <v>335092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 t="str">
            <v>450362</v>
          </cell>
          <cell r="B1096" t="str">
            <v>1251</v>
          </cell>
          <cell r="C1096" t="str">
            <v>12</v>
          </cell>
          <cell r="D1096" t="str">
            <v>23</v>
          </cell>
          <cell r="E1096">
            <v>30</v>
          </cell>
          <cell r="G1096">
            <v>126481</v>
          </cell>
          <cell r="H1096">
            <v>0</v>
          </cell>
          <cell r="I1096">
            <v>0</v>
          </cell>
          <cell r="J1096">
            <v>12154</v>
          </cell>
          <cell r="K1096">
            <v>0</v>
          </cell>
          <cell r="L1096">
            <v>12154</v>
          </cell>
          <cell r="M1096">
            <v>138635</v>
          </cell>
          <cell r="N1096">
            <v>138472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 t="str">
            <v>450362</v>
          </cell>
          <cell r="B1097" t="str">
            <v>1251</v>
          </cell>
          <cell r="C1097" t="str">
            <v>12</v>
          </cell>
          <cell r="D1097" t="str">
            <v>23</v>
          </cell>
          <cell r="E1097">
            <v>31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 t="str">
            <v>450362</v>
          </cell>
          <cell r="B1098" t="str">
            <v>1251</v>
          </cell>
          <cell r="C1098" t="str">
            <v>12</v>
          </cell>
          <cell r="D1098" t="str">
            <v>23</v>
          </cell>
          <cell r="E1098">
            <v>32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</row>
        <row r="1099">
          <cell r="A1099" t="str">
            <v>450362</v>
          </cell>
          <cell r="B1099" t="str">
            <v>1251</v>
          </cell>
          <cell r="C1099" t="str">
            <v>12</v>
          </cell>
          <cell r="D1099" t="str">
            <v>23</v>
          </cell>
          <cell r="E1099">
            <v>33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</row>
        <row r="1100">
          <cell r="A1100" t="str">
            <v>450362</v>
          </cell>
          <cell r="B1100" t="str">
            <v>1251</v>
          </cell>
          <cell r="C1100" t="str">
            <v>12</v>
          </cell>
          <cell r="D1100" t="str">
            <v>23</v>
          </cell>
          <cell r="E1100">
            <v>34</v>
          </cell>
          <cell r="G1100">
            <v>221035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221035</v>
          </cell>
          <cell r="N1100">
            <v>202937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</row>
        <row r="1101">
          <cell r="A1101" t="str">
            <v>450362</v>
          </cell>
          <cell r="B1101" t="str">
            <v>1251</v>
          </cell>
          <cell r="C1101" t="str">
            <v>12</v>
          </cell>
          <cell r="D1101" t="str">
            <v>23</v>
          </cell>
          <cell r="E1101">
            <v>35</v>
          </cell>
          <cell r="G1101">
            <v>0</v>
          </cell>
          <cell r="H1101">
            <v>0</v>
          </cell>
          <cell r="I1101">
            <v>0</v>
          </cell>
          <cell r="J1101">
            <v>3883</v>
          </cell>
          <cell r="K1101">
            <v>0</v>
          </cell>
          <cell r="L1101">
            <v>3883</v>
          </cell>
          <cell r="M1101">
            <v>3883</v>
          </cell>
          <cell r="N1101">
            <v>3883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</row>
        <row r="1102">
          <cell r="A1102" t="str">
            <v>450362</v>
          </cell>
          <cell r="B1102" t="str">
            <v>1251</v>
          </cell>
          <cell r="C1102" t="str">
            <v>12</v>
          </cell>
          <cell r="D1102" t="str">
            <v>23</v>
          </cell>
          <cell r="E1102">
            <v>36</v>
          </cell>
          <cell r="G1102">
            <v>347516</v>
          </cell>
          <cell r="H1102">
            <v>0</v>
          </cell>
          <cell r="I1102">
            <v>0</v>
          </cell>
          <cell r="J1102">
            <v>16037</v>
          </cell>
          <cell r="K1102">
            <v>0</v>
          </cell>
          <cell r="L1102">
            <v>16037</v>
          </cell>
          <cell r="M1102">
            <v>363553</v>
          </cell>
          <cell r="N1102">
            <v>345292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 t="str">
            <v>450362</v>
          </cell>
          <cell r="B1103" t="str">
            <v>1251</v>
          </cell>
          <cell r="C1103" t="str">
            <v>12</v>
          </cell>
          <cell r="D1103" t="str">
            <v>23</v>
          </cell>
          <cell r="E1103">
            <v>37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 t="str">
            <v>450362</v>
          </cell>
          <cell r="B1104" t="str">
            <v>1251</v>
          </cell>
          <cell r="C1104" t="str">
            <v>12</v>
          </cell>
          <cell r="D1104" t="str">
            <v>23</v>
          </cell>
          <cell r="E1104">
            <v>38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</row>
        <row r="1105">
          <cell r="A1105" t="str">
            <v>450362</v>
          </cell>
          <cell r="B1105" t="str">
            <v>1251</v>
          </cell>
          <cell r="C1105" t="str">
            <v>12</v>
          </cell>
          <cell r="D1105" t="str">
            <v>23</v>
          </cell>
          <cell r="E1105">
            <v>39</v>
          </cell>
          <cell r="G1105">
            <v>347516</v>
          </cell>
          <cell r="H1105">
            <v>0</v>
          </cell>
          <cell r="I1105">
            <v>0</v>
          </cell>
          <cell r="J1105">
            <v>16037</v>
          </cell>
          <cell r="K1105">
            <v>0</v>
          </cell>
          <cell r="L1105">
            <v>16037</v>
          </cell>
          <cell r="M1105">
            <v>363553</v>
          </cell>
          <cell r="N1105">
            <v>345292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 t="str">
            <v>450362</v>
          </cell>
          <cell r="B1106" t="str">
            <v>1251</v>
          </cell>
          <cell r="C1106" t="str">
            <v>12</v>
          </cell>
          <cell r="D1106" t="str">
            <v>24</v>
          </cell>
          <cell r="E1106">
            <v>1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341409</v>
          </cell>
          <cell r="M1106">
            <v>335092</v>
          </cell>
          <cell r="N1106">
            <v>6317</v>
          </cell>
          <cell r="O1106">
            <v>0</v>
          </cell>
          <cell r="P1106">
            <v>0</v>
          </cell>
          <cell r="Q1106">
            <v>0</v>
          </cell>
          <cell r="R1106">
            <v>6317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</row>
        <row r="1107">
          <cell r="A1107" t="str">
            <v>450362</v>
          </cell>
          <cell r="B1107" t="str">
            <v>1251</v>
          </cell>
          <cell r="C1107" t="str">
            <v>12</v>
          </cell>
          <cell r="D1107" t="str">
            <v>29</v>
          </cell>
          <cell r="E1107">
            <v>1</v>
          </cell>
          <cell r="G1107">
            <v>0</v>
          </cell>
          <cell r="H1107">
            <v>6317</v>
          </cell>
          <cell r="I1107">
            <v>0</v>
          </cell>
          <cell r="J1107">
            <v>0</v>
          </cell>
          <cell r="K1107">
            <v>0</v>
          </cell>
          <cell r="L1107">
            <v>6317</v>
          </cell>
          <cell r="M1107">
            <v>3842</v>
          </cell>
          <cell r="N1107">
            <v>0</v>
          </cell>
          <cell r="O1107">
            <v>0</v>
          </cell>
          <cell r="P1107">
            <v>0</v>
          </cell>
          <cell r="Q1107">
            <v>41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</row>
        <row r="1108">
          <cell r="A1108" t="str">
            <v>450362</v>
          </cell>
          <cell r="B1108" t="str">
            <v>1251</v>
          </cell>
          <cell r="C1108" t="str">
            <v>12</v>
          </cell>
          <cell r="D1108" t="str">
            <v>29</v>
          </cell>
          <cell r="E1108">
            <v>9</v>
          </cell>
          <cell r="G1108">
            <v>0</v>
          </cell>
          <cell r="H1108">
            <v>0</v>
          </cell>
          <cell r="I1108">
            <v>3883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3883</v>
          </cell>
          <cell r="P1108">
            <v>6317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9738</v>
          </cell>
          <cell r="V1108">
            <v>18098</v>
          </cell>
          <cell r="W1108">
            <v>0</v>
          </cell>
        </row>
        <row r="1109">
          <cell r="A1109" t="str">
            <v>450362</v>
          </cell>
          <cell r="B1109" t="str">
            <v>1251</v>
          </cell>
          <cell r="C1109" t="str">
            <v>12</v>
          </cell>
          <cell r="D1109" t="str">
            <v>29</v>
          </cell>
          <cell r="E1109">
            <v>17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13621</v>
          </cell>
          <cell r="L1109">
            <v>24415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13621</v>
          </cell>
          <cell r="R1109">
            <v>24415</v>
          </cell>
          <cell r="S1109">
            <v>0</v>
          </cell>
          <cell r="T1109">
            <v>0</v>
          </cell>
          <cell r="U1109">
            <v>13621</v>
          </cell>
          <cell r="V1109">
            <v>24415</v>
          </cell>
          <cell r="W1109">
            <v>0</v>
          </cell>
        </row>
        <row r="1110">
          <cell r="A1110" t="str">
            <v>450362</v>
          </cell>
          <cell r="B1110" t="str">
            <v>1251</v>
          </cell>
          <cell r="C1110" t="str">
            <v>12</v>
          </cell>
          <cell r="D1110" t="str">
            <v>29</v>
          </cell>
          <cell r="E1110">
            <v>25</v>
          </cell>
          <cell r="G1110">
            <v>0</v>
          </cell>
          <cell r="H1110">
            <v>0</v>
          </cell>
          <cell r="I1110">
            <v>27242</v>
          </cell>
          <cell r="J1110">
            <v>48830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</row>
        <row r="1111">
          <cell r="A1111" t="str">
            <v>450362</v>
          </cell>
          <cell r="B1111" t="str">
            <v>1251</v>
          </cell>
          <cell r="C1111" t="str">
            <v>12</v>
          </cell>
          <cell r="D1111" t="str">
            <v>34</v>
          </cell>
          <cell r="E1111">
            <v>0</v>
          </cell>
          <cell r="G1111">
            <v>84</v>
          </cell>
          <cell r="H1111">
            <v>2329</v>
          </cell>
          <cell r="I1111">
            <v>0</v>
          </cell>
          <cell r="J1111">
            <v>0</v>
          </cell>
          <cell r="K1111">
            <v>583</v>
          </cell>
          <cell r="L1111">
            <v>0</v>
          </cell>
          <cell r="M1111">
            <v>0</v>
          </cell>
          <cell r="N1111">
            <v>191</v>
          </cell>
          <cell r="O1111">
            <v>2912</v>
          </cell>
          <cell r="P1111">
            <v>144</v>
          </cell>
          <cell r="Q1111">
            <v>1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</row>
        <row r="1112">
          <cell r="A1112" t="str">
            <v>450362</v>
          </cell>
          <cell r="B1112" t="str">
            <v>1251</v>
          </cell>
          <cell r="C1112" t="str">
            <v>12</v>
          </cell>
          <cell r="D1112" t="str">
            <v>34</v>
          </cell>
          <cell r="E1112">
            <v>0</v>
          </cell>
          <cell r="G1112">
            <v>89</v>
          </cell>
          <cell r="H1112">
            <v>10276</v>
          </cell>
          <cell r="I1112">
            <v>0</v>
          </cell>
          <cell r="J1112">
            <v>0</v>
          </cell>
          <cell r="K1112">
            <v>1967</v>
          </cell>
          <cell r="L1112">
            <v>0</v>
          </cell>
          <cell r="M1112">
            <v>0</v>
          </cell>
          <cell r="N1112">
            <v>884</v>
          </cell>
          <cell r="O1112">
            <v>12243</v>
          </cell>
          <cell r="P1112">
            <v>434</v>
          </cell>
          <cell r="Q1112">
            <v>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 t="str">
            <v>450362</v>
          </cell>
          <cell r="B1113" t="str">
            <v>1251</v>
          </cell>
          <cell r="C1113" t="str">
            <v>12</v>
          </cell>
          <cell r="D1113" t="str">
            <v>34</v>
          </cell>
          <cell r="E1113">
            <v>0</v>
          </cell>
          <cell r="G1113">
            <v>91</v>
          </cell>
          <cell r="H1113">
            <v>3483</v>
          </cell>
          <cell r="I1113">
            <v>0</v>
          </cell>
          <cell r="J1113">
            <v>0</v>
          </cell>
          <cell r="K1113">
            <v>240</v>
          </cell>
          <cell r="L1113">
            <v>0</v>
          </cell>
          <cell r="M1113">
            <v>0</v>
          </cell>
          <cell r="N1113">
            <v>401</v>
          </cell>
          <cell r="O1113">
            <v>3723</v>
          </cell>
          <cell r="P1113">
            <v>475</v>
          </cell>
          <cell r="Q1113">
            <v>3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 t="str">
            <v>450362</v>
          </cell>
          <cell r="B1114" t="str">
            <v>1251</v>
          </cell>
          <cell r="C1114" t="str">
            <v>12</v>
          </cell>
          <cell r="D1114" t="str">
            <v>34</v>
          </cell>
          <cell r="E1114">
            <v>0</v>
          </cell>
          <cell r="G1114">
            <v>93</v>
          </cell>
          <cell r="H1114">
            <v>1262</v>
          </cell>
          <cell r="I1114">
            <v>0</v>
          </cell>
          <cell r="J1114">
            <v>0</v>
          </cell>
          <cell r="K1114">
            <v>80</v>
          </cell>
          <cell r="L1114">
            <v>0</v>
          </cell>
          <cell r="M1114">
            <v>0</v>
          </cell>
          <cell r="N1114">
            <v>91</v>
          </cell>
          <cell r="O1114">
            <v>1342</v>
          </cell>
          <cell r="P1114">
            <v>75</v>
          </cell>
          <cell r="Q1114">
            <v>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 t="str">
            <v>450362</v>
          </cell>
          <cell r="B1115" t="str">
            <v>1251</v>
          </cell>
          <cell r="C1115" t="str">
            <v>12</v>
          </cell>
          <cell r="D1115" t="str">
            <v>34</v>
          </cell>
          <cell r="E1115">
            <v>0</v>
          </cell>
          <cell r="G1115">
            <v>94</v>
          </cell>
          <cell r="H1115">
            <v>25836</v>
          </cell>
          <cell r="I1115">
            <v>0</v>
          </cell>
          <cell r="J1115">
            <v>0</v>
          </cell>
          <cell r="K1115">
            <v>0</v>
          </cell>
          <cell r="L1115">
            <v>2225</v>
          </cell>
          <cell r="M1115">
            <v>0</v>
          </cell>
          <cell r="N1115">
            <v>1683</v>
          </cell>
          <cell r="O1115">
            <v>28061</v>
          </cell>
          <cell r="P1115">
            <v>2563</v>
          </cell>
          <cell r="Q1115">
            <v>46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 t="str">
            <v>450362</v>
          </cell>
          <cell r="B1116" t="str">
            <v>1251</v>
          </cell>
          <cell r="C1116" t="str">
            <v>12</v>
          </cell>
          <cell r="D1116" t="str">
            <v>34</v>
          </cell>
          <cell r="E1116">
            <v>0</v>
          </cell>
          <cell r="G1116">
            <v>95</v>
          </cell>
          <cell r="H1116">
            <v>16202</v>
          </cell>
          <cell r="I1116">
            <v>0</v>
          </cell>
          <cell r="J1116">
            <v>0</v>
          </cell>
          <cell r="K1116">
            <v>0</v>
          </cell>
          <cell r="L1116">
            <v>4501</v>
          </cell>
          <cell r="M1116">
            <v>0</v>
          </cell>
          <cell r="N1116">
            <v>1546</v>
          </cell>
          <cell r="O1116">
            <v>20703</v>
          </cell>
          <cell r="P1116">
            <v>2420</v>
          </cell>
          <cell r="Q1116">
            <v>14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 t="str">
            <v>450362</v>
          </cell>
          <cell r="B1117" t="str">
            <v>1251</v>
          </cell>
          <cell r="C1117" t="str">
            <v>12</v>
          </cell>
          <cell r="D1117" t="str">
            <v>34</v>
          </cell>
          <cell r="E1117">
            <v>0</v>
          </cell>
          <cell r="G1117">
            <v>96</v>
          </cell>
          <cell r="H1117">
            <v>20428</v>
          </cell>
          <cell r="I1117">
            <v>0</v>
          </cell>
          <cell r="J1117">
            <v>0</v>
          </cell>
          <cell r="K1117">
            <v>0</v>
          </cell>
          <cell r="L1117">
            <v>3734</v>
          </cell>
          <cell r="M1117">
            <v>0</v>
          </cell>
          <cell r="N1117">
            <v>1103</v>
          </cell>
          <cell r="O1117">
            <v>24162</v>
          </cell>
          <cell r="P1117">
            <v>1190</v>
          </cell>
          <cell r="Q1117">
            <v>9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 t="str">
            <v>450362</v>
          </cell>
          <cell r="B1118" t="str">
            <v>1251</v>
          </cell>
          <cell r="C1118" t="str">
            <v>12</v>
          </cell>
          <cell r="D1118" t="str">
            <v>34</v>
          </cell>
          <cell r="E1118">
            <v>0</v>
          </cell>
          <cell r="G1118">
            <v>97</v>
          </cell>
          <cell r="H1118">
            <v>11416</v>
          </cell>
          <cell r="I1118">
            <v>0</v>
          </cell>
          <cell r="J1118">
            <v>0</v>
          </cell>
          <cell r="K1118">
            <v>0</v>
          </cell>
          <cell r="L1118">
            <v>3062</v>
          </cell>
          <cell r="M1118">
            <v>0</v>
          </cell>
          <cell r="N1118">
            <v>1333</v>
          </cell>
          <cell r="O1118">
            <v>14478</v>
          </cell>
          <cell r="P1118">
            <v>1870</v>
          </cell>
          <cell r="Q1118">
            <v>12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 t="str">
            <v>450362</v>
          </cell>
          <cell r="B1119" t="str">
            <v>1251</v>
          </cell>
          <cell r="C1119" t="str">
            <v>12</v>
          </cell>
          <cell r="D1119" t="str">
            <v>34</v>
          </cell>
          <cell r="E1119">
            <v>0</v>
          </cell>
          <cell r="G1119">
            <v>98</v>
          </cell>
          <cell r="H1119">
            <v>23854</v>
          </cell>
          <cell r="I1119">
            <v>0</v>
          </cell>
          <cell r="J1119">
            <v>0</v>
          </cell>
          <cell r="K1119">
            <v>0</v>
          </cell>
          <cell r="L1119">
            <v>3165</v>
          </cell>
          <cell r="M1119">
            <v>0</v>
          </cell>
          <cell r="N1119">
            <v>1446</v>
          </cell>
          <cell r="O1119">
            <v>27019</v>
          </cell>
          <cell r="P1119">
            <v>2137</v>
          </cell>
          <cell r="Q1119">
            <v>16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 t="str">
            <v>450362</v>
          </cell>
          <cell r="B1120" t="str">
            <v>1251</v>
          </cell>
          <cell r="C1120" t="str">
            <v>12</v>
          </cell>
          <cell r="D1120" t="str">
            <v>34</v>
          </cell>
          <cell r="E1120">
            <v>0</v>
          </cell>
          <cell r="G1120">
            <v>99</v>
          </cell>
          <cell r="H1120">
            <v>2970</v>
          </cell>
          <cell r="I1120">
            <v>0</v>
          </cell>
          <cell r="J1120">
            <v>0</v>
          </cell>
          <cell r="K1120">
            <v>0</v>
          </cell>
          <cell r="L1120">
            <v>411</v>
          </cell>
          <cell r="M1120">
            <v>0</v>
          </cell>
          <cell r="N1120">
            <v>602</v>
          </cell>
          <cell r="O1120">
            <v>3381</v>
          </cell>
          <cell r="P1120">
            <v>719</v>
          </cell>
          <cell r="Q1120">
            <v>4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 t="str">
            <v>450362</v>
          </cell>
          <cell r="B1121" t="str">
            <v>1251</v>
          </cell>
          <cell r="C1121" t="str">
            <v>12</v>
          </cell>
          <cell r="D1121" t="str">
            <v>34</v>
          </cell>
          <cell r="E1121">
            <v>0</v>
          </cell>
          <cell r="G1121">
            <v>105</v>
          </cell>
          <cell r="H1121">
            <v>118056</v>
          </cell>
          <cell r="I1121">
            <v>0</v>
          </cell>
          <cell r="J1121">
            <v>0</v>
          </cell>
          <cell r="K1121">
            <v>2870</v>
          </cell>
          <cell r="L1121">
            <v>17098</v>
          </cell>
          <cell r="M1121">
            <v>0</v>
          </cell>
          <cell r="N1121">
            <v>9280</v>
          </cell>
          <cell r="O1121">
            <v>138024</v>
          </cell>
          <cell r="P1121">
            <v>12027</v>
          </cell>
          <cell r="Q1121">
            <v>113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 t="str">
            <v>450362</v>
          </cell>
          <cell r="B1122" t="str">
            <v>1251</v>
          </cell>
          <cell r="C1122" t="str">
            <v>12</v>
          </cell>
          <cell r="D1122" t="str">
            <v>34</v>
          </cell>
          <cell r="E1122">
            <v>0</v>
          </cell>
          <cell r="G1122">
            <v>148</v>
          </cell>
          <cell r="H1122">
            <v>1511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1511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 t="str">
            <v>450362</v>
          </cell>
          <cell r="B1123" t="str">
            <v>1251</v>
          </cell>
          <cell r="C1123" t="str">
            <v>12</v>
          </cell>
          <cell r="D1123" t="str">
            <v>34</v>
          </cell>
          <cell r="E1123">
            <v>0</v>
          </cell>
          <cell r="G1123">
            <v>149</v>
          </cell>
          <cell r="H1123">
            <v>1511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1511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 t="str">
            <v>450362</v>
          </cell>
          <cell r="B1124" t="str">
            <v>1251</v>
          </cell>
          <cell r="C1124" t="str">
            <v>12</v>
          </cell>
          <cell r="D1124" t="str">
            <v>34</v>
          </cell>
          <cell r="E1124">
            <v>0</v>
          </cell>
          <cell r="G1124">
            <v>150</v>
          </cell>
          <cell r="H1124">
            <v>1511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1511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 t="str">
            <v>450362</v>
          </cell>
          <cell r="B1125" t="str">
            <v>1251</v>
          </cell>
          <cell r="C1125" t="str">
            <v>12</v>
          </cell>
          <cell r="D1125" t="str">
            <v>34</v>
          </cell>
          <cell r="E1125">
            <v>0</v>
          </cell>
          <cell r="G1125">
            <v>151</v>
          </cell>
          <cell r="H1125">
            <v>119567</v>
          </cell>
          <cell r="I1125">
            <v>0</v>
          </cell>
          <cell r="J1125">
            <v>0</v>
          </cell>
          <cell r="K1125">
            <v>2870</v>
          </cell>
          <cell r="L1125">
            <v>17098</v>
          </cell>
          <cell r="M1125">
            <v>0</v>
          </cell>
          <cell r="N1125">
            <v>9280</v>
          </cell>
          <cell r="O1125">
            <v>139535</v>
          </cell>
          <cell r="P1125">
            <v>12027</v>
          </cell>
          <cell r="Q1125">
            <v>113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 t="str">
            <v>450362</v>
          </cell>
          <cell r="B1126" t="str">
            <v>1251</v>
          </cell>
          <cell r="C1126" t="str">
            <v>12</v>
          </cell>
          <cell r="D1126" t="str">
            <v>34</v>
          </cell>
          <cell r="E1126">
            <v>0</v>
          </cell>
          <cell r="G1126">
            <v>153</v>
          </cell>
          <cell r="H1126">
            <v>639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639</v>
          </cell>
          <cell r="P1126">
            <v>23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 t="str">
            <v>450362</v>
          </cell>
          <cell r="B1127" t="str">
            <v>1251</v>
          </cell>
          <cell r="C1127" t="str">
            <v>12</v>
          </cell>
          <cell r="D1127" t="str">
            <v>34</v>
          </cell>
          <cell r="E1127">
            <v>0</v>
          </cell>
          <cell r="G1127">
            <v>157</v>
          </cell>
          <cell r="H1127">
            <v>639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639</v>
          </cell>
          <cell r="P1127">
            <v>23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 t="str">
            <v>450362</v>
          </cell>
          <cell r="B1128" t="str">
            <v>1251</v>
          </cell>
          <cell r="C1128" t="str">
            <v>12</v>
          </cell>
          <cell r="D1128" t="str">
            <v>34</v>
          </cell>
          <cell r="E1128">
            <v>0</v>
          </cell>
          <cell r="G1128">
            <v>158</v>
          </cell>
          <cell r="H1128">
            <v>120206</v>
          </cell>
          <cell r="I1128">
            <v>0</v>
          </cell>
          <cell r="J1128">
            <v>0</v>
          </cell>
          <cell r="K1128">
            <v>2870</v>
          </cell>
          <cell r="L1128">
            <v>17098</v>
          </cell>
          <cell r="M1128">
            <v>0</v>
          </cell>
          <cell r="N1128">
            <v>9280</v>
          </cell>
          <cell r="O1128">
            <v>140174</v>
          </cell>
          <cell r="P1128">
            <v>12050</v>
          </cell>
          <cell r="Q1128">
            <v>113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A1129" t="str">
            <v>450362</v>
          </cell>
          <cell r="B1129" t="str">
            <v>1251</v>
          </cell>
          <cell r="C1129" t="str">
            <v>12</v>
          </cell>
          <cell r="D1129" t="str">
            <v>35</v>
          </cell>
          <cell r="E1129">
            <v>1</v>
          </cell>
          <cell r="G1129">
            <v>139535</v>
          </cell>
          <cell r="H1129">
            <v>639</v>
          </cell>
          <cell r="I1129">
            <v>0</v>
          </cell>
          <cell r="J1129">
            <v>0</v>
          </cell>
          <cell r="K1129">
            <v>140174</v>
          </cell>
          <cell r="L1129">
            <v>12027</v>
          </cell>
          <cell r="M1129">
            <v>23</v>
          </cell>
          <cell r="N1129">
            <v>0</v>
          </cell>
          <cell r="O1129">
            <v>0</v>
          </cell>
          <cell r="P1129">
            <v>12050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 t="str">
            <v>450362</v>
          </cell>
          <cell r="B1130" t="str">
            <v>1251</v>
          </cell>
          <cell r="C1130" t="str">
            <v>12</v>
          </cell>
          <cell r="D1130" t="str">
            <v>35</v>
          </cell>
          <cell r="E1130">
            <v>4</v>
          </cell>
          <cell r="G1130">
            <v>3349</v>
          </cell>
          <cell r="H1130">
            <v>0</v>
          </cell>
          <cell r="I1130">
            <v>0</v>
          </cell>
          <cell r="J1130">
            <v>0</v>
          </cell>
          <cell r="K1130">
            <v>3349</v>
          </cell>
          <cell r="L1130">
            <v>11325</v>
          </cell>
          <cell r="M1130">
            <v>0</v>
          </cell>
          <cell r="N1130">
            <v>0</v>
          </cell>
          <cell r="O1130">
            <v>0</v>
          </cell>
          <cell r="P1130">
            <v>11325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 t="str">
            <v>450362</v>
          </cell>
          <cell r="B1131" t="str">
            <v>1251</v>
          </cell>
          <cell r="C1131" t="str">
            <v>12</v>
          </cell>
          <cell r="D1131" t="str">
            <v>35</v>
          </cell>
          <cell r="E1131">
            <v>7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26701</v>
          </cell>
          <cell r="M1131">
            <v>23</v>
          </cell>
          <cell r="N1131">
            <v>0</v>
          </cell>
          <cell r="O1131">
            <v>0</v>
          </cell>
          <cell r="P1131">
            <v>26724</v>
          </cell>
          <cell r="Q1131">
            <v>0</v>
          </cell>
          <cell r="R1131">
            <v>0</v>
          </cell>
          <cell r="S1131">
            <v>1211</v>
          </cell>
          <cell r="T1131">
            <v>0</v>
          </cell>
          <cell r="U1131">
            <v>1211</v>
          </cell>
          <cell r="V1131">
            <v>0</v>
          </cell>
          <cell r="W1131">
            <v>0</v>
          </cell>
        </row>
        <row r="1132">
          <cell r="A1132" t="str">
            <v>450362</v>
          </cell>
          <cell r="B1132" t="str">
            <v>1251</v>
          </cell>
          <cell r="C1132" t="str">
            <v>12</v>
          </cell>
          <cell r="D1132" t="str">
            <v>35</v>
          </cell>
          <cell r="E1132">
            <v>10</v>
          </cell>
          <cell r="G1132">
            <v>166236</v>
          </cell>
          <cell r="H1132">
            <v>662</v>
          </cell>
          <cell r="I1132">
            <v>1211</v>
          </cell>
          <cell r="J1132">
            <v>0</v>
          </cell>
          <cell r="K1132">
            <v>168109</v>
          </cell>
          <cell r="L1132">
            <v>113</v>
          </cell>
          <cell r="M1132">
            <v>0</v>
          </cell>
          <cell r="N1132">
            <v>0</v>
          </cell>
          <cell r="O1132">
            <v>0</v>
          </cell>
          <cell r="P1132">
            <v>113</v>
          </cell>
          <cell r="Q1132">
            <v>113</v>
          </cell>
          <cell r="R1132">
            <v>0</v>
          </cell>
          <cell r="S1132">
            <v>0</v>
          </cell>
          <cell r="T1132">
            <v>0</v>
          </cell>
          <cell r="U1132">
            <v>113</v>
          </cell>
          <cell r="V1132">
            <v>0</v>
          </cell>
          <cell r="W1132">
            <v>0</v>
          </cell>
        </row>
        <row r="1133">
          <cell r="A1133" t="str">
            <v>450362</v>
          </cell>
          <cell r="B1133" t="str">
            <v>1251</v>
          </cell>
          <cell r="C1133" t="str">
            <v>12</v>
          </cell>
          <cell r="D1133" t="str">
            <v>35</v>
          </cell>
          <cell r="E1133">
            <v>13</v>
          </cell>
          <cell r="G1133">
            <v>113</v>
          </cell>
          <cell r="H1133">
            <v>0</v>
          </cell>
          <cell r="I1133">
            <v>0</v>
          </cell>
          <cell r="J1133">
            <v>0</v>
          </cell>
          <cell r="K1133">
            <v>113</v>
          </cell>
          <cell r="L1133">
            <v>113</v>
          </cell>
          <cell r="M1133">
            <v>0</v>
          </cell>
          <cell r="N1133">
            <v>0</v>
          </cell>
          <cell r="O1133">
            <v>0</v>
          </cell>
          <cell r="P1133">
            <v>113</v>
          </cell>
          <cell r="Q1133">
            <v>113</v>
          </cell>
          <cell r="R1133">
            <v>0</v>
          </cell>
          <cell r="S1133">
            <v>0</v>
          </cell>
          <cell r="T1133">
            <v>0</v>
          </cell>
          <cell r="U1133">
            <v>113</v>
          </cell>
          <cell r="V1133">
            <v>0</v>
          </cell>
          <cell r="W1133">
            <v>0</v>
          </cell>
        </row>
        <row r="1134">
          <cell r="A1134" t="str">
            <v>450362</v>
          </cell>
          <cell r="B1134" t="str">
            <v>1251</v>
          </cell>
          <cell r="C1134" t="str">
            <v>12</v>
          </cell>
          <cell r="D1134" t="str">
            <v>35</v>
          </cell>
          <cell r="E1134">
            <v>16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113</v>
          </cell>
          <cell r="R1134">
            <v>0</v>
          </cell>
          <cell r="S1134">
            <v>0</v>
          </cell>
          <cell r="T1134">
            <v>0</v>
          </cell>
          <cell r="U1134">
            <v>113</v>
          </cell>
          <cell r="V1134">
            <v>0</v>
          </cell>
          <cell r="W1134">
            <v>0</v>
          </cell>
        </row>
        <row r="1135">
          <cell r="A1135" t="str">
            <v>450362</v>
          </cell>
          <cell r="B1135" t="str">
            <v>1251</v>
          </cell>
          <cell r="C1135" t="str">
            <v>12</v>
          </cell>
          <cell r="D1135" t="str">
            <v>35</v>
          </cell>
          <cell r="E1135">
            <v>19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</row>
        <row r="1136">
          <cell r="A1136" t="str">
            <v>450362</v>
          </cell>
          <cell r="B1136" t="str">
            <v>1251</v>
          </cell>
          <cell r="C1136" t="str">
            <v>12</v>
          </cell>
          <cell r="D1136" t="str">
            <v>37</v>
          </cell>
          <cell r="E1136">
            <v>0</v>
          </cell>
          <cell r="G1136">
            <v>85316901</v>
          </cell>
          <cell r="H1136">
            <v>50</v>
          </cell>
          <cell r="I1136">
            <v>0</v>
          </cell>
          <cell r="J1136">
            <v>50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 t="str">
            <v>450362</v>
          </cell>
          <cell r="B1137" t="str">
            <v>1251</v>
          </cell>
          <cell r="C1137" t="str">
            <v>12</v>
          </cell>
          <cell r="D1137" t="str">
            <v>37</v>
          </cell>
          <cell r="E1137">
            <v>0</v>
          </cell>
          <cell r="G1137">
            <v>85316902</v>
          </cell>
          <cell r="H1137">
            <v>0</v>
          </cell>
          <cell r="I1137">
            <v>0</v>
          </cell>
          <cell r="J1137">
            <v>50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 t="str">
            <v>450362</v>
          </cell>
          <cell r="B1138" t="str">
            <v>1251</v>
          </cell>
          <cell r="C1138" t="str">
            <v>12</v>
          </cell>
          <cell r="D1138" t="str">
            <v>37</v>
          </cell>
          <cell r="E1138">
            <v>0</v>
          </cell>
          <cell r="G1138">
            <v>85317001</v>
          </cell>
          <cell r="H1138">
            <v>170</v>
          </cell>
          <cell r="I1138">
            <v>0</v>
          </cell>
          <cell r="J1138">
            <v>170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 t="str">
            <v>450362</v>
          </cell>
          <cell r="B1139" t="str">
            <v>1251</v>
          </cell>
          <cell r="C1139" t="str">
            <v>12</v>
          </cell>
          <cell r="D1139" t="str">
            <v>37</v>
          </cell>
          <cell r="E1139">
            <v>0</v>
          </cell>
          <cell r="G1139">
            <v>85317002</v>
          </cell>
          <cell r="H1139">
            <v>0</v>
          </cell>
          <cell r="I1139">
            <v>0</v>
          </cell>
          <cell r="J1139">
            <v>170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</row>
        <row r="1140">
          <cell r="A1140" t="str">
            <v>450362</v>
          </cell>
          <cell r="B1140" t="str">
            <v>1251</v>
          </cell>
          <cell r="C1140" t="str">
            <v>12</v>
          </cell>
          <cell r="D1140" t="str">
            <v>37</v>
          </cell>
          <cell r="E1140">
            <v>0</v>
          </cell>
          <cell r="G1140">
            <v>85323301</v>
          </cell>
          <cell r="H1140">
            <v>4</v>
          </cell>
          <cell r="I1140">
            <v>0</v>
          </cell>
          <cell r="J1140">
            <v>4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</row>
        <row r="1141">
          <cell r="A1141" t="str">
            <v>450362</v>
          </cell>
          <cell r="B1141" t="str">
            <v>1251</v>
          </cell>
          <cell r="C1141" t="str">
            <v>12</v>
          </cell>
          <cell r="D1141" t="str">
            <v>37</v>
          </cell>
          <cell r="E1141">
            <v>0</v>
          </cell>
          <cell r="G1141">
            <v>85323302</v>
          </cell>
          <cell r="H1141">
            <v>0</v>
          </cell>
          <cell r="I1141">
            <v>0</v>
          </cell>
          <cell r="J1141">
            <v>17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</row>
        <row r="1142">
          <cell r="A1142" t="str">
            <v>450362</v>
          </cell>
          <cell r="B1142" t="str">
            <v>1251</v>
          </cell>
          <cell r="C1142" t="str">
            <v>12</v>
          </cell>
          <cell r="D1142" t="str">
            <v>37</v>
          </cell>
          <cell r="E1142">
            <v>0</v>
          </cell>
          <cell r="G1142">
            <v>85325502</v>
          </cell>
          <cell r="H1142">
            <v>0</v>
          </cell>
          <cell r="I1142">
            <v>0</v>
          </cell>
          <cell r="J1142">
            <v>60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</row>
        <row r="1143">
          <cell r="A1143" t="str">
            <v>450362</v>
          </cell>
          <cell r="B1143" t="str">
            <v>1251</v>
          </cell>
          <cell r="C1143" t="str">
            <v>12</v>
          </cell>
          <cell r="D1143" t="str">
            <v>37</v>
          </cell>
          <cell r="E1143">
            <v>0</v>
          </cell>
          <cell r="G1143">
            <v>85326601</v>
          </cell>
          <cell r="H1143">
            <v>45</v>
          </cell>
          <cell r="I1143">
            <v>0</v>
          </cell>
          <cell r="J1143">
            <v>45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</row>
        <row r="1144">
          <cell r="A1144" t="str">
            <v>450362</v>
          </cell>
          <cell r="B1144" t="str">
            <v>1251</v>
          </cell>
          <cell r="C1144" t="str">
            <v>12</v>
          </cell>
          <cell r="D1144" t="str">
            <v>37</v>
          </cell>
          <cell r="E1144">
            <v>0</v>
          </cell>
          <cell r="G1144">
            <v>85326602</v>
          </cell>
          <cell r="H1144">
            <v>0</v>
          </cell>
          <cell r="I1144">
            <v>0</v>
          </cell>
          <cell r="J1144">
            <v>45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</row>
        <row r="1145">
          <cell r="A1145" t="str">
            <v>450362</v>
          </cell>
          <cell r="B1145" t="str">
            <v>1251</v>
          </cell>
          <cell r="C1145" t="str">
            <v>12</v>
          </cell>
          <cell r="D1145" t="str">
            <v>37</v>
          </cell>
          <cell r="E1145">
            <v>0</v>
          </cell>
          <cell r="G1145">
            <v>99999901</v>
          </cell>
          <cell r="H1145">
            <v>269</v>
          </cell>
          <cell r="I1145">
            <v>0</v>
          </cell>
          <cell r="J1145">
            <v>269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</row>
        <row r="1146">
          <cell r="A1146" t="str">
            <v>450362</v>
          </cell>
          <cell r="B1146" t="str">
            <v>1251</v>
          </cell>
          <cell r="C1146" t="str">
            <v>12</v>
          </cell>
          <cell r="D1146" t="str">
            <v>37</v>
          </cell>
          <cell r="E1146">
            <v>0</v>
          </cell>
          <cell r="G1146">
            <v>99999902</v>
          </cell>
          <cell r="H1146">
            <v>0</v>
          </cell>
          <cell r="I1146">
            <v>0</v>
          </cell>
          <cell r="J1146">
            <v>342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</row>
        <row r="1147">
          <cell r="A1147" t="str">
            <v>450362</v>
          </cell>
          <cell r="B1147" t="str">
            <v>1251</v>
          </cell>
          <cell r="C1147" t="str">
            <v>12</v>
          </cell>
          <cell r="D1147" t="str">
            <v>38</v>
          </cell>
          <cell r="E1147">
            <v>1</v>
          </cell>
          <cell r="G1147">
            <v>672</v>
          </cell>
          <cell r="H1147">
            <v>116478</v>
          </cell>
          <cell r="I1147">
            <v>8141</v>
          </cell>
          <cell r="J1147">
            <v>8046</v>
          </cell>
          <cell r="K1147">
            <v>0</v>
          </cell>
          <cell r="L1147">
            <v>0</v>
          </cell>
          <cell r="M1147">
            <v>0</v>
          </cell>
          <cell r="N1147">
            <v>133337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</row>
        <row r="1148">
          <cell r="A1148" t="str">
            <v>450362</v>
          </cell>
          <cell r="B1148" t="str">
            <v>1251</v>
          </cell>
          <cell r="C1148" t="str">
            <v>12</v>
          </cell>
          <cell r="D1148" t="str">
            <v>38</v>
          </cell>
          <cell r="E1148">
            <v>2</v>
          </cell>
          <cell r="G1148">
            <v>0</v>
          </cell>
          <cell r="H1148">
            <v>0</v>
          </cell>
          <cell r="I1148">
            <v>0</v>
          </cell>
          <cell r="J1148">
            <v>306</v>
          </cell>
          <cell r="K1148">
            <v>0</v>
          </cell>
          <cell r="L1148">
            <v>0</v>
          </cell>
          <cell r="M1148">
            <v>0</v>
          </cell>
          <cell r="N1148">
            <v>306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</row>
        <row r="1149">
          <cell r="A1149" t="str">
            <v>450362</v>
          </cell>
          <cell r="B1149" t="str">
            <v>1251</v>
          </cell>
          <cell r="C1149" t="str">
            <v>12</v>
          </cell>
          <cell r="D1149" t="str">
            <v>38</v>
          </cell>
          <cell r="E1149">
            <v>3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</row>
        <row r="1150">
          <cell r="A1150" t="str">
            <v>450362</v>
          </cell>
          <cell r="B1150" t="str">
            <v>1251</v>
          </cell>
          <cell r="C1150" t="str">
            <v>12</v>
          </cell>
          <cell r="D1150" t="str">
            <v>38</v>
          </cell>
          <cell r="E1150">
            <v>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</row>
        <row r="1151">
          <cell r="A1151" t="str">
            <v>450362</v>
          </cell>
          <cell r="B1151" t="str">
            <v>1251</v>
          </cell>
          <cell r="C1151" t="str">
            <v>12</v>
          </cell>
          <cell r="D1151" t="str">
            <v>38</v>
          </cell>
          <cell r="E1151">
            <v>5</v>
          </cell>
          <cell r="G1151">
            <v>0</v>
          </cell>
          <cell r="H1151">
            <v>0</v>
          </cell>
          <cell r="I1151">
            <v>0</v>
          </cell>
          <cell r="J1151">
            <v>306</v>
          </cell>
          <cell r="K1151">
            <v>0</v>
          </cell>
          <cell r="L1151">
            <v>0</v>
          </cell>
          <cell r="M1151">
            <v>0</v>
          </cell>
          <cell r="N1151">
            <v>306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</row>
        <row r="1152">
          <cell r="A1152" t="str">
            <v>450362</v>
          </cell>
          <cell r="B1152" t="str">
            <v>1251</v>
          </cell>
          <cell r="C1152" t="str">
            <v>12</v>
          </cell>
          <cell r="D1152" t="str">
            <v>38</v>
          </cell>
          <cell r="E1152">
            <v>6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</row>
        <row r="1153">
          <cell r="A1153" t="str">
            <v>450362</v>
          </cell>
          <cell r="B1153" t="str">
            <v>1251</v>
          </cell>
          <cell r="C1153" t="str">
            <v>12</v>
          </cell>
          <cell r="D1153" t="str">
            <v>38</v>
          </cell>
          <cell r="E1153">
            <v>7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</row>
        <row r="1154">
          <cell r="A1154" t="str">
            <v>450362</v>
          </cell>
          <cell r="B1154" t="str">
            <v>1251</v>
          </cell>
          <cell r="C1154" t="str">
            <v>12</v>
          </cell>
          <cell r="D1154" t="str">
            <v>38</v>
          </cell>
          <cell r="E1154">
            <v>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</row>
        <row r="1155">
          <cell r="A1155" t="str">
            <v>450362</v>
          </cell>
          <cell r="B1155" t="str">
            <v>1251</v>
          </cell>
          <cell r="C1155" t="str">
            <v>12</v>
          </cell>
          <cell r="D1155" t="str">
            <v>38</v>
          </cell>
          <cell r="E1155">
            <v>9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</row>
        <row r="1156">
          <cell r="A1156" t="str">
            <v>450362</v>
          </cell>
          <cell r="B1156" t="str">
            <v>1251</v>
          </cell>
          <cell r="C1156" t="str">
            <v>12</v>
          </cell>
          <cell r="D1156" t="str">
            <v>38</v>
          </cell>
          <cell r="E1156">
            <v>10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</row>
        <row r="1157">
          <cell r="A1157" t="str">
            <v>450362</v>
          </cell>
          <cell r="B1157" t="str">
            <v>1251</v>
          </cell>
          <cell r="C1157" t="str">
            <v>12</v>
          </cell>
          <cell r="D1157" t="str">
            <v>38</v>
          </cell>
          <cell r="E1157">
            <v>11</v>
          </cell>
          <cell r="G1157">
            <v>0</v>
          </cell>
          <cell r="H1157">
            <v>0</v>
          </cell>
          <cell r="I1157">
            <v>0</v>
          </cell>
          <cell r="J1157">
            <v>306</v>
          </cell>
          <cell r="K1157">
            <v>0</v>
          </cell>
          <cell r="L1157">
            <v>0</v>
          </cell>
          <cell r="M1157">
            <v>0</v>
          </cell>
          <cell r="N1157">
            <v>306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 t="str">
            <v>450362</v>
          </cell>
          <cell r="B1158" t="str">
            <v>1251</v>
          </cell>
          <cell r="C1158" t="str">
            <v>12</v>
          </cell>
          <cell r="D1158" t="str">
            <v>38</v>
          </cell>
          <cell r="E1158">
            <v>12</v>
          </cell>
          <cell r="G1158">
            <v>0</v>
          </cell>
          <cell r="H1158">
            <v>0</v>
          </cell>
          <cell r="I1158">
            <v>0</v>
          </cell>
          <cell r="J1158">
            <v>957</v>
          </cell>
          <cell r="K1158">
            <v>0</v>
          </cell>
          <cell r="L1158">
            <v>0</v>
          </cell>
          <cell r="M1158">
            <v>0</v>
          </cell>
          <cell r="N1158">
            <v>957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 t="str">
            <v>450362</v>
          </cell>
          <cell r="B1159" t="str">
            <v>1251</v>
          </cell>
          <cell r="C1159" t="str">
            <v>12</v>
          </cell>
          <cell r="D1159" t="str">
            <v>38</v>
          </cell>
          <cell r="E1159">
            <v>13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</row>
        <row r="1160">
          <cell r="A1160" t="str">
            <v>450362</v>
          </cell>
          <cell r="B1160" t="str">
            <v>1251</v>
          </cell>
          <cell r="C1160" t="str">
            <v>12</v>
          </cell>
          <cell r="D1160" t="str">
            <v>38</v>
          </cell>
          <cell r="E1160">
            <v>14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 t="str">
            <v>450362</v>
          </cell>
          <cell r="B1161" t="str">
            <v>1251</v>
          </cell>
          <cell r="C1161" t="str">
            <v>12</v>
          </cell>
          <cell r="D1161" t="str">
            <v>38</v>
          </cell>
          <cell r="E1161">
            <v>15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 t="str">
            <v>450362</v>
          </cell>
          <cell r="B1162" t="str">
            <v>1251</v>
          </cell>
          <cell r="C1162" t="str">
            <v>12</v>
          </cell>
          <cell r="D1162" t="str">
            <v>38</v>
          </cell>
          <cell r="E1162">
            <v>16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 t="str">
            <v>450362</v>
          </cell>
          <cell r="B1163" t="str">
            <v>1251</v>
          </cell>
          <cell r="C1163" t="str">
            <v>12</v>
          </cell>
          <cell r="D1163" t="str">
            <v>38</v>
          </cell>
          <cell r="E1163">
            <v>17</v>
          </cell>
          <cell r="G1163">
            <v>0</v>
          </cell>
          <cell r="H1163">
            <v>0</v>
          </cell>
          <cell r="I1163">
            <v>0</v>
          </cell>
          <cell r="J1163">
            <v>306</v>
          </cell>
          <cell r="K1163">
            <v>0</v>
          </cell>
          <cell r="L1163">
            <v>0</v>
          </cell>
          <cell r="M1163">
            <v>0</v>
          </cell>
          <cell r="N1163">
            <v>306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 t="str">
            <v>450362</v>
          </cell>
          <cell r="B1164" t="str">
            <v>1251</v>
          </cell>
          <cell r="C1164" t="str">
            <v>12</v>
          </cell>
          <cell r="D1164" t="str">
            <v>38</v>
          </cell>
          <cell r="E1164">
            <v>18</v>
          </cell>
          <cell r="G1164">
            <v>0</v>
          </cell>
          <cell r="H1164">
            <v>0</v>
          </cell>
          <cell r="I1164">
            <v>0</v>
          </cell>
          <cell r="J1164">
            <v>1263</v>
          </cell>
          <cell r="K1164">
            <v>0</v>
          </cell>
          <cell r="L1164">
            <v>0</v>
          </cell>
          <cell r="M1164">
            <v>0</v>
          </cell>
          <cell r="N1164">
            <v>1263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 t="str">
            <v>450362</v>
          </cell>
          <cell r="B1165" t="str">
            <v>1251</v>
          </cell>
          <cell r="C1165" t="str">
            <v>12</v>
          </cell>
          <cell r="D1165" t="str">
            <v>38</v>
          </cell>
          <cell r="E1165">
            <v>19</v>
          </cell>
          <cell r="G1165">
            <v>672</v>
          </cell>
          <cell r="H1165">
            <v>116478</v>
          </cell>
          <cell r="I1165">
            <v>8141</v>
          </cell>
          <cell r="J1165">
            <v>7089</v>
          </cell>
          <cell r="K1165">
            <v>0</v>
          </cell>
          <cell r="L1165">
            <v>0</v>
          </cell>
          <cell r="M1165">
            <v>0</v>
          </cell>
          <cell r="N1165">
            <v>132380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 t="str">
            <v>450362</v>
          </cell>
          <cell r="B1166" t="str">
            <v>1251</v>
          </cell>
          <cell r="C1166" t="str">
            <v>12</v>
          </cell>
          <cell r="D1166" t="str">
            <v>38</v>
          </cell>
          <cell r="E1166">
            <v>20</v>
          </cell>
          <cell r="G1166">
            <v>476</v>
          </cell>
          <cell r="H1166">
            <v>15097</v>
          </cell>
          <cell r="I1166">
            <v>6850</v>
          </cell>
          <cell r="J1166">
            <v>3837</v>
          </cell>
          <cell r="K1166">
            <v>0</v>
          </cell>
          <cell r="L1166">
            <v>0</v>
          </cell>
          <cell r="M1166">
            <v>0</v>
          </cell>
          <cell r="N1166">
            <v>26260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 t="str">
            <v>450362</v>
          </cell>
          <cell r="B1167" t="str">
            <v>1251</v>
          </cell>
          <cell r="C1167" t="str">
            <v>12</v>
          </cell>
          <cell r="D1167" t="str">
            <v>38</v>
          </cell>
          <cell r="E1167">
            <v>21</v>
          </cell>
          <cell r="G1167">
            <v>100</v>
          </cell>
          <cell r="H1167">
            <v>1153</v>
          </cell>
          <cell r="I1167">
            <v>496</v>
          </cell>
          <cell r="J1167">
            <v>1418</v>
          </cell>
          <cell r="K1167">
            <v>0</v>
          </cell>
          <cell r="L1167">
            <v>0</v>
          </cell>
          <cell r="M1167">
            <v>0</v>
          </cell>
          <cell r="N1167">
            <v>3167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 t="str">
            <v>450362</v>
          </cell>
          <cell r="B1168" t="str">
            <v>1251</v>
          </cell>
          <cell r="C1168" t="str">
            <v>12</v>
          </cell>
          <cell r="D1168" t="str">
            <v>38</v>
          </cell>
          <cell r="E1168">
            <v>22</v>
          </cell>
          <cell r="G1168">
            <v>0</v>
          </cell>
          <cell r="H1168">
            <v>0</v>
          </cell>
          <cell r="I1168">
            <v>0</v>
          </cell>
          <cell r="J1168">
            <v>957</v>
          </cell>
          <cell r="K1168">
            <v>0</v>
          </cell>
          <cell r="L1168">
            <v>0</v>
          </cell>
          <cell r="M1168">
            <v>0</v>
          </cell>
          <cell r="N1168">
            <v>957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 t="str">
            <v>450362</v>
          </cell>
          <cell r="B1169" t="str">
            <v>1251</v>
          </cell>
          <cell r="C1169" t="str">
            <v>12</v>
          </cell>
          <cell r="D1169" t="str">
            <v>38</v>
          </cell>
          <cell r="E1169">
            <v>23</v>
          </cell>
          <cell r="G1169">
            <v>576</v>
          </cell>
          <cell r="H1169">
            <v>16250</v>
          </cell>
          <cell r="I1169">
            <v>7346</v>
          </cell>
          <cell r="J1169">
            <v>4298</v>
          </cell>
          <cell r="K1169">
            <v>0</v>
          </cell>
          <cell r="L1169">
            <v>0</v>
          </cell>
          <cell r="M1169">
            <v>0</v>
          </cell>
          <cell r="N1169">
            <v>28470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 t="str">
            <v>450362</v>
          </cell>
          <cell r="B1170" t="str">
            <v>1251</v>
          </cell>
          <cell r="C1170" t="str">
            <v>12</v>
          </cell>
          <cell r="D1170" t="str">
            <v>38</v>
          </cell>
          <cell r="E1170">
            <v>24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 t="str">
            <v>450362</v>
          </cell>
          <cell r="B1171" t="str">
            <v>1251</v>
          </cell>
          <cell r="C1171" t="str">
            <v>12</v>
          </cell>
          <cell r="D1171" t="str">
            <v>38</v>
          </cell>
          <cell r="E1171">
            <v>25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 t="str">
            <v>450362</v>
          </cell>
          <cell r="B1172" t="str">
            <v>1251</v>
          </cell>
          <cell r="C1172" t="str">
            <v>12</v>
          </cell>
          <cell r="D1172" t="str">
            <v>38</v>
          </cell>
          <cell r="E1172">
            <v>26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 t="str">
            <v>450362</v>
          </cell>
          <cell r="B1173" t="str">
            <v>1251</v>
          </cell>
          <cell r="C1173" t="str">
            <v>12</v>
          </cell>
          <cell r="D1173" t="str">
            <v>38</v>
          </cell>
          <cell r="E1173">
            <v>27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 t="str">
            <v>450362</v>
          </cell>
          <cell r="B1174" t="str">
            <v>1251</v>
          </cell>
          <cell r="C1174" t="str">
            <v>12</v>
          </cell>
          <cell r="D1174" t="str">
            <v>38</v>
          </cell>
          <cell r="E1174">
            <v>28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 t="str">
            <v>450362</v>
          </cell>
          <cell r="B1175" t="str">
            <v>1251</v>
          </cell>
          <cell r="C1175" t="str">
            <v>12</v>
          </cell>
          <cell r="D1175" t="str">
            <v>38</v>
          </cell>
          <cell r="E1175">
            <v>29</v>
          </cell>
          <cell r="G1175">
            <v>576</v>
          </cell>
          <cell r="H1175">
            <v>16250</v>
          </cell>
          <cell r="I1175">
            <v>7346</v>
          </cell>
          <cell r="J1175">
            <v>4298</v>
          </cell>
          <cell r="K1175">
            <v>0</v>
          </cell>
          <cell r="L1175">
            <v>0</v>
          </cell>
          <cell r="M1175">
            <v>0</v>
          </cell>
          <cell r="N1175">
            <v>28470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 t="str">
            <v>450362</v>
          </cell>
          <cell r="B1176" t="str">
            <v>1251</v>
          </cell>
          <cell r="C1176" t="str">
            <v>12</v>
          </cell>
          <cell r="D1176" t="str">
            <v>38</v>
          </cell>
          <cell r="E1176">
            <v>30</v>
          </cell>
          <cell r="G1176">
            <v>96</v>
          </cell>
          <cell r="H1176">
            <v>100228</v>
          </cell>
          <cell r="I1176">
            <v>795</v>
          </cell>
          <cell r="J1176">
            <v>2791</v>
          </cell>
          <cell r="K1176">
            <v>0</v>
          </cell>
          <cell r="L1176">
            <v>0</v>
          </cell>
          <cell r="M1176">
            <v>0</v>
          </cell>
          <cell r="N1176">
            <v>103910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 t="str">
            <v>450362</v>
          </cell>
          <cell r="B1177" t="str">
            <v>1251</v>
          </cell>
          <cell r="C1177" t="str">
            <v>12</v>
          </cell>
          <cell r="D1177" t="str">
            <v>38</v>
          </cell>
          <cell r="E1177">
            <v>31</v>
          </cell>
          <cell r="G1177">
            <v>172</v>
          </cell>
          <cell r="H1177">
            <v>856</v>
          </cell>
          <cell r="I1177">
            <v>5949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6977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 t="str">
            <v>450362</v>
          </cell>
          <cell r="B1178" t="str">
            <v>1251</v>
          </cell>
          <cell r="C1178" t="str">
            <v>12</v>
          </cell>
          <cell r="D1178" t="str">
            <v>44</v>
          </cell>
          <cell r="E1178">
            <v>1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 t="str">
            <v>450362</v>
          </cell>
          <cell r="B1179" t="str">
            <v>1251</v>
          </cell>
          <cell r="C1179" t="str">
            <v>12</v>
          </cell>
          <cell r="D1179" t="str">
            <v>44</v>
          </cell>
          <cell r="E1179">
            <v>2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 t="str">
            <v>450362</v>
          </cell>
          <cell r="B1180" t="str">
            <v>1251</v>
          </cell>
          <cell r="C1180" t="str">
            <v>12</v>
          </cell>
          <cell r="D1180" t="str">
            <v>44</v>
          </cell>
          <cell r="E1180">
            <v>3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 t="str">
            <v>450362</v>
          </cell>
          <cell r="B1181" t="str">
            <v>1251</v>
          </cell>
          <cell r="C1181" t="str">
            <v>12</v>
          </cell>
          <cell r="D1181" t="str">
            <v>44</v>
          </cell>
          <cell r="E1181">
            <v>4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 t="str">
            <v>450362</v>
          </cell>
          <cell r="B1182" t="str">
            <v>1251</v>
          </cell>
          <cell r="C1182" t="str">
            <v>12</v>
          </cell>
          <cell r="D1182" t="str">
            <v>44</v>
          </cell>
          <cell r="E1182">
            <v>5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 t="str">
            <v>450362</v>
          </cell>
          <cell r="B1183" t="str">
            <v>1251</v>
          </cell>
          <cell r="C1183" t="str">
            <v>12</v>
          </cell>
          <cell r="D1183" t="str">
            <v>44</v>
          </cell>
          <cell r="E1183">
            <v>6</v>
          </cell>
          <cell r="G1183">
            <v>297</v>
          </cell>
          <cell r="H1183">
            <v>393</v>
          </cell>
          <cell r="I1183">
            <v>313</v>
          </cell>
          <cell r="J1183">
            <v>381</v>
          </cell>
          <cell r="K1183">
            <v>1265</v>
          </cell>
          <cell r="L1183">
            <v>0</v>
          </cell>
          <cell r="M1183">
            <v>2352</v>
          </cell>
          <cell r="N1183">
            <v>2649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 t="str">
            <v>450362</v>
          </cell>
          <cell r="B1184" t="str">
            <v>1251</v>
          </cell>
          <cell r="C1184" t="str">
            <v>12</v>
          </cell>
          <cell r="D1184" t="str">
            <v>44</v>
          </cell>
          <cell r="E1184">
            <v>7</v>
          </cell>
          <cell r="G1184">
            <v>297</v>
          </cell>
          <cell r="H1184">
            <v>393</v>
          </cell>
          <cell r="I1184">
            <v>313</v>
          </cell>
          <cell r="J1184">
            <v>381</v>
          </cell>
          <cell r="K1184">
            <v>1265</v>
          </cell>
          <cell r="L1184">
            <v>0</v>
          </cell>
          <cell r="M1184">
            <v>2352</v>
          </cell>
          <cell r="N1184">
            <v>2649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 t="str">
            <v>450362</v>
          </cell>
          <cell r="B1185" t="str">
            <v>1251</v>
          </cell>
          <cell r="C1185" t="str">
            <v>12</v>
          </cell>
          <cell r="D1185" t="str">
            <v>53</v>
          </cell>
          <cell r="E1185">
            <v>1</v>
          </cell>
          <cell r="G1185">
            <v>2523</v>
          </cell>
          <cell r="H1185">
            <v>60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 t="str">
            <v>450362</v>
          </cell>
          <cell r="B1186" t="str">
            <v>1251</v>
          </cell>
          <cell r="C1186" t="str">
            <v>12</v>
          </cell>
          <cell r="D1186" t="str">
            <v>53</v>
          </cell>
          <cell r="E1186">
            <v>15</v>
          </cell>
          <cell r="G1186">
            <v>0</v>
          </cell>
          <cell r="H1186">
            <v>0</v>
          </cell>
          <cell r="I1186">
            <v>12399</v>
          </cell>
          <cell r="J1186">
            <v>9280</v>
          </cell>
          <cell r="K1186">
            <v>12436</v>
          </cell>
          <cell r="L1186">
            <v>9137</v>
          </cell>
          <cell r="M1186">
            <v>3390</v>
          </cell>
          <cell r="N1186">
            <v>2691</v>
          </cell>
          <cell r="O1186">
            <v>3362</v>
          </cell>
          <cell r="P1186">
            <v>2650</v>
          </cell>
          <cell r="Q1186">
            <v>351</v>
          </cell>
          <cell r="R1186">
            <v>278</v>
          </cell>
          <cell r="S1186">
            <v>348</v>
          </cell>
          <cell r="T1186">
            <v>274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 t="str">
            <v>450362</v>
          </cell>
          <cell r="B1187" t="str">
            <v>1251</v>
          </cell>
          <cell r="C1187" t="str">
            <v>12</v>
          </cell>
          <cell r="D1187" t="str">
            <v>53</v>
          </cell>
          <cell r="E1187">
            <v>29</v>
          </cell>
          <cell r="G1187">
            <v>205</v>
          </cell>
          <cell r="H1187">
            <v>202</v>
          </cell>
          <cell r="I1187">
            <v>320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94205</v>
          </cell>
          <cell r="S1187">
            <v>7014</v>
          </cell>
          <cell r="T1187">
            <v>48617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 t="str">
            <v>450362</v>
          </cell>
          <cell r="B1188" t="str">
            <v>1251</v>
          </cell>
          <cell r="C1188" t="str">
            <v>12</v>
          </cell>
          <cell r="D1188" t="str">
            <v>53</v>
          </cell>
          <cell r="E1188">
            <v>43</v>
          </cell>
          <cell r="G1188">
            <v>37274</v>
          </cell>
          <cell r="H1188">
            <v>1300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</row>
        <row r="1189">
          <cell r="A1189" t="str">
            <v>450362</v>
          </cell>
          <cell r="B1189" t="str">
            <v>1251</v>
          </cell>
          <cell r="C1189" t="str">
            <v>12</v>
          </cell>
          <cell r="D1189" t="str">
            <v>53</v>
          </cell>
          <cell r="E1189">
            <v>57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 t="str">
            <v>450362</v>
          </cell>
          <cell r="B1190" t="str">
            <v>1251</v>
          </cell>
          <cell r="C1190" t="str">
            <v>12</v>
          </cell>
          <cell r="D1190" t="str">
            <v>53</v>
          </cell>
          <cell r="E1190">
            <v>71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 t="str">
            <v>450362</v>
          </cell>
          <cell r="B1191" t="str">
            <v>1251</v>
          </cell>
          <cell r="C1191" t="str">
            <v>12</v>
          </cell>
          <cell r="D1191" t="str">
            <v>56</v>
          </cell>
          <cell r="E1191">
            <v>1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8141</v>
          </cell>
          <cell r="Q1191">
            <v>8046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 t="str">
            <v>450362</v>
          </cell>
          <cell r="B1192" t="str">
            <v>1251</v>
          </cell>
          <cell r="C1192" t="str">
            <v>12</v>
          </cell>
          <cell r="D1192" t="str">
            <v>56</v>
          </cell>
          <cell r="E1192">
            <v>6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8141</v>
          </cell>
          <cell r="Q1192">
            <v>8046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 t="str">
            <v>450362</v>
          </cell>
          <cell r="B1193" t="str">
            <v>1251</v>
          </cell>
          <cell r="C1193" t="str">
            <v>12</v>
          </cell>
          <cell r="D1193" t="str">
            <v>57</v>
          </cell>
          <cell r="E1193">
            <v>1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 t="str">
            <v>450362</v>
          </cell>
          <cell r="B1194" t="str">
            <v>1251</v>
          </cell>
          <cell r="C1194" t="str">
            <v>12</v>
          </cell>
          <cell r="D1194" t="str">
            <v>57</v>
          </cell>
          <cell r="E1194">
            <v>3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 t="str">
            <v>450362</v>
          </cell>
          <cell r="B1195" t="str">
            <v>1251</v>
          </cell>
          <cell r="C1195" t="str">
            <v>12</v>
          </cell>
          <cell r="D1195" t="str">
            <v>57</v>
          </cell>
          <cell r="E1195">
            <v>5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 t="str">
            <v>450362</v>
          </cell>
          <cell r="B1196" t="str">
            <v>1251</v>
          </cell>
          <cell r="C1196" t="str">
            <v>12</v>
          </cell>
          <cell r="D1196" t="str">
            <v>57</v>
          </cell>
          <cell r="E1196">
            <v>7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4783</v>
          </cell>
          <cell r="N1196">
            <v>0</v>
          </cell>
          <cell r="O1196">
            <v>0</v>
          </cell>
          <cell r="P1196">
            <v>0</v>
          </cell>
          <cell r="Q1196">
            <v>4943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 t="str">
            <v>450362</v>
          </cell>
          <cell r="B1197" t="str">
            <v>1251</v>
          </cell>
          <cell r="C1197" t="str">
            <v>12</v>
          </cell>
          <cell r="D1197" t="str">
            <v>57</v>
          </cell>
          <cell r="E1197">
            <v>9</v>
          </cell>
          <cell r="G1197">
            <v>760</v>
          </cell>
          <cell r="H1197">
            <v>0</v>
          </cell>
          <cell r="I1197">
            <v>0</v>
          </cell>
          <cell r="J1197">
            <v>0</v>
          </cell>
          <cell r="K1197">
            <v>937</v>
          </cell>
          <cell r="L1197">
            <v>0</v>
          </cell>
          <cell r="M1197">
            <v>1458</v>
          </cell>
          <cell r="N1197">
            <v>0</v>
          </cell>
          <cell r="O1197">
            <v>0</v>
          </cell>
          <cell r="P1197">
            <v>0</v>
          </cell>
          <cell r="Q1197">
            <v>2343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 t="str">
            <v>450362</v>
          </cell>
          <cell r="B1198" t="str">
            <v>1251</v>
          </cell>
          <cell r="C1198" t="str">
            <v>12</v>
          </cell>
          <cell r="D1198" t="str">
            <v>57</v>
          </cell>
          <cell r="E1198">
            <v>11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 t="str">
            <v>450362</v>
          </cell>
          <cell r="B1199" t="str">
            <v>1251</v>
          </cell>
          <cell r="C1199" t="str">
            <v>12</v>
          </cell>
          <cell r="D1199" t="str">
            <v>57</v>
          </cell>
          <cell r="E1199">
            <v>13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 t="str">
            <v>450362</v>
          </cell>
          <cell r="B1200" t="str">
            <v>1251</v>
          </cell>
          <cell r="C1200" t="str">
            <v>12</v>
          </cell>
          <cell r="D1200" t="str">
            <v>57</v>
          </cell>
          <cell r="E1200">
            <v>15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7001</v>
          </cell>
          <cell r="N1200">
            <v>0</v>
          </cell>
          <cell r="O1200">
            <v>0</v>
          </cell>
          <cell r="P1200">
            <v>0</v>
          </cell>
          <cell r="Q1200">
            <v>8223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 t="str">
            <v>450362</v>
          </cell>
          <cell r="B1201" t="str">
            <v>1251</v>
          </cell>
          <cell r="C1201" t="str">
            <v>12</v>
          </cell>
          <cell r="D1201" t="str">
            <v>57</v>
          </cell>
          <cell r="E1201">
            <v>17</v>
          </cell>
          <cell r="G1201">
            <v>7001</v>
          </cell>
          <cell r="H1201">
            <v>0</v>
          </cell>
          <cell r="I1201">
            <v>0</v>
          </cell>
          <cell r="J1201">
            <v>0</v>
          </cell>
          <cell r="K1201">
            <v>8223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 t="str">
            <v>450362</v>
          </cell>
          <cell r="B1202" t="str">
            <v>1251</v>
          </cell>
          <cell r="C1202" t="str">
            <v>12</v>
          </cell>
          <cell r="D1202" t="str">
            <v>58</v>
          </cell>
          <cell r="E1202">
            <v>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 t="str">
            <v>450362</v>
          </cell>
          <cell r="B1203" t="str">
            <v>1251</v>
          </cell>
          <cell r="C1203" t="str">
            <v>12</v>
          </cell>
          <cell r="D1203" t="str">
            <v>58</v>
          </cell>
          <cell r="E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 t="str">
            <v>450362</v>
          </cell>
          <cell r="B1204" t="str">
            <v>1251</v>
          </cell>
          <cell r="C1204" t="str">
            <v>12</v>
          </cell>
          <cell r="D1204" t="str">
            <v>58</v>
          </cell>
          <cell r="E1204">
            <v>3</v>
          </cell>
          <cell r="G1204">
            <v>2218</v>
          </cell>
          <cell r="H1204">
            <v>0</v>
          </cell>
          <cell r="I1204">
            <v>134491</v>
          </cell>
          <cell r="J1204">
            <v>0</v>
          </cell>
          <cell r="K1204">
            <v>136709</v>
          </cell>
          <cell r="L1204">
            <v>0</v>
          </cell>
          <cell r="M1204">
            <v>2218</v>
          </cell>
          <cell r="N1204">
            <v>131211</v>
          </cell>
          <cell r="O1204">
            <v>0</v>
          </cell>
          <cell r="P1204">
            <v>3280</v>
          </cell>
          <cell r="Q1204">
            <v>3280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 t="str">
            <v>450362</v>
          </cell>
          <cell r="B1205" t="str">
            <v>1251</v>
          </cell>
          <cell r="C1205" t="str">
            <v>12</v>
          </cell>
          <cell r="D1205" t="str">
            <v>58</v>
          </cell>
          <cell r="E1205">
            <v>4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 t="str">
            <v>450362</v>
          </cell>
          <cell r="B1206" t="str">
            <v>1251</v>
          </cell>
          <cell r="C1206" t="str">
            <v>12</v>
          </cell>
          <cell r="D1206" t="str">
            <v>58</v>
          </cell>
          <cell r="E1206">
            <v>5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 t="str">
            <v>450362</v>
          </cell>
          <cell r="B1207" t="str">
            <v>1251</v>
          </cell>
          <cell r="C1207" t="str">
            <v>12</v>
          </cell>
          <cell r="D1207" t="str">
            <v>58</v>
          </cell>
          <cell r="E1207">
            <v>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 t="str">
            <v>450362</v>
          </cell>
          <cell r="B1208" t="str">
            <v>1251</v>
          </cell>
          <cell r="C1208" t="str">
            <v>12</v>
          </cell>
          <cell r="D1208" t="str">
            <v>58</v>
          </cell>
          <cell r="E1208">
            <v>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 t="str">
            <v>450362</v>
          </cell>
          <cell r="B1209" t="str">
            <v>1251</v>
          </cell>
          <cell r="C1209" t="str">
            <v>12</v>
          </cell>
          <cell r="D1209" t="str">
            <v>58</v>
          </cell>
          <cell r="E1209">
            <v>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 t="str">
            <v>450362</v>
          </cell>
          <cell r="B1210" t="str">
            <v>1251</v>
          </cell>
          <cell r="C1210" t="str">
            <v>12</v>
          </cell>
          <cell r="D1210" t="str">
            <v>58</v>
          </cell>
          <cell r="E1210">
            <v>9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 t="str">
            <v>450362</v>
          </cell>
          <cell r="B1211" t="str">
            <v>1251</v>
          </cell>
          <cell r="C1211" t="str">
            <v>12</v>
          </cell>
          <cell r="D1211" t="str">
            <v>58</v>
          </cell>
          <cell r="E1211">
            <v>10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 t="str">
            <v>450362</v>
          </cell>
          <cell r="B1212" t="str">
            <v>1251</v>
          </cell>
          <cell r="C1212" t="str">
            <v>12</v>
          </cell>
          <cell r="D1212" t="str">
            <v>58</v>
          </cell>
          <cell r="E1212">
            <v>11</v>
          </cell>
          <cell r="G1212">
            <v>2218</v>
          </cell>
          <cell r="H1212">
            <v>0</v>
          </cell>
          <cell r="I1212">
            <v>134491</v>
          </cell>
          <cell r="J1212">
            <v>0</v>
          </cell>
          <cell r="K1212">
            <v>136709</v>
          </cell>
          <cell r="L1212">
            <v>0</v>
          </cell>
          <cell r="M1212">
            <v>2218</v>
          </cell>
          <cell r="N1212">
            <v>131211</v>
          </cell>
          <cell r="O1212">
            <v>0</v>
          </cell>
          <cell r="P1212">
            <v>3280</v>
          </cell>
          <cell r="Q1212">
            <v>3280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 t="str">
            <v>450362</v>
          </cell>
          <cell r="B1213" t="str">
            <v>1251</v>
          </cell>
          <cell r="C1213" t="str">
            <v>12</v>
          </cell>
          <cell r="D1213" t="str">
            <v>59</v>
          </cell>
          <cell r="E1213">
            <v>1</v>
          </cell>
          <cell r="G1213">
            <v>2352</v>
          </cell>
          <cell r="H1213">
            <v>-36</v>
          </cell>
          <cell r="I1213">
            <v>0</v>
          </cell>
          <cell r="J1213">
            <v>0</v>
          </cell>
          <cell r="K1213">
            <v>2316</v>
          </cell>
          <cell r="L1213">
            <v>0</v>
          </cell>
          <cell r="M1213">
            <v>306</v>
          </cell>
          <cell r="N1213">
            <v>0</v>
          </cell>
          <cell r="O1213">
            <v>2010</v>
          </cell>
          <cell r="P1213">
            <v>0</v>
          </cell>
          <cell r="Q1213">
            <v>2010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 t="str">
            <v>450362</v>
          </cell>
          <cell r="B1214" t="str">
            <v>1251</v>
          </cell>
          <cell r="C1214" t="str">
            <v>12</v>
          </cell>
          <cell r="D1214" t="str">
            <v>59</v>
          </cell>
          <cell r="E1214">
            <v>2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 t="str">
            <v>450362</v>
          </cell>
          <cell r="B1215" t="str">
            <v>1251</v>
          </cell>
          <cell r="C1215" t="str">
            <v>12</v>
          </cell>
          <cell r="D1215" t="str">
            <v>59</v>
          </cell>
          <cell r="E1215">
            <v>3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 t="str">
            <v>450362</v>
          </cell>
          <cell r="B1216" t="str">
            <v>1251</v>
          </cell>
          <cell r="C1216" t="str">
            <v>12</v>
          </cell>
          <cell r="D1216" t="str">
            <v>59</v>
          </cell>
          <cell r="E1216">
            <v>4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 t="str">
            <v>450362</v>
          </cell>
          <cell r="B1217" t="str">
            <v>1251</v>
          </cell>
          <cell r="C1217" t="str">
            <v>12</v>
          </cell>
          <cell r="D1217" t="str">
            <v>59</v>
          </cell>
          <cell r="E1217">
            <v>5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 t="str">
            <v>450362</v>
          </cell>
          <cell r="B1218" t="str">
            <v>1251</v>
          </cell>
          <cell r="C1218" t="str">
            <v>12</v>
          </cell>
          <cell r="D1218" t="str">
            <v>59</v>
          </cell>
          <cell r="E1218">
            <v>6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 t="str">
            <v>450362</v>
          </cell>
          <cell r="B1219" t="str">
            <v>1251</v>
          </cell>
          <cell r="C1219" t="str">
            <v>12</v>
          </cell>
          <cell r="D1219" t="str">
            <v>59</v>
          </cell>
          <cell r="E1219">
            <v>7</v>
          </cell>
          <cell r="G1219">
            <v>2352</v>
          </cell>
          <cell r="H1219">
            <v>-36</v>
          </cell>
          <cell r="I1219">
            <v>0</v>
          </cell>
          <cell r="J1219">
            <v>0</v>
          </cell>
          <cell r="K1219">
            <v>2316</v>
          </cell>
          <cell r="L1219">
            <v>0</v>
          </cell>
          <cell r="M1219">
            <v>306</v>
          </cell>
          <cell r="N1219">
            <v>0</v>
          </cell>
          <cell r="O1219">
            <v>2010</v>
          </cell>
          <cell r="P1219">
            <v>0</v>
          </cell>
          <cell r="Q1219">
            <v>2010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 t="str">
            <v>450362</v>
          </cell>
          <cell r="B1220" t="str">
            <v>1251</v>
          </cell>
          <cell r="C1220" t="str">
            <v>12</v>
          </cell>
          <cell r="D1220" t="str">
            <v>59</v>
          </cell>
          <cell r="E1220">
            <v>8</v>
          </cell>
          <cell r="G1220">
            <v>6514</v>
          </cell>
          <cell r="H1220">
            <v>0</v>
          </cell>
          <cell r="I1220">
            <v>13869</v>
          </cell>
          <cell r="J1220">
            <v>0</v>
          </cell>
          <cell r="K1220">
            <v>20383</v>
          </cell>
          <cell r="L1220">
            <v>0</v>
          </cell>
          <cell r="M1220">
            <v>6514</v>
          </cell>
          <cell r="N1220">
            <v>0</v>
          </cell>
          <cell r="O1220">
            <v>333</v>
          </cell>
          <cell r="P1220">
            <v>13536</v>
          </cell>
          <cell r="Q1220">
            <v>13869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 t="str">
            <v>450362</v>
          </cell>
          <cell r="B1221" t="str">
            <v>1251</v>
          </cell>
          <cell r="C1221" t="str">
            <v>12</v>
          </cell>
          <cell r="D1221" t="str">
            <v>59</v>
          </cell>
          <cell r="E1221">
            <v>9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 t="str">
            <v>450362</v>
          </cell>
          <cell r="B1222" t="str">
            <v>1251</v>
          </cell>
          <cell r="C1222" t="str">
            <v>12</v>
          </cell>
          <cell r="D1222" t="str">
            <v>59</v>
          </cell>
          <cell r="E1222">
            <v>10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 t="str">
            <v>450362</v>
          </cell>
          <cell r="B1223" t="str">
            <v>1251</v>
          </cell>
          <cell r="C1223" t="str">
            <v>12</v>
          </cell>
          <cell r="D1223" t="str">
            <v>59</v>
          </cell>
          <cell r="E1223">
            <v>11</v>
          </cell>
          <cell r="G1223">
            <v>6123</v>
          </cell>
          <cell r="H1223">
            <v>0</v>
          </cell>
          <cell r="I1223">
            <v>13163</v>
          </cell>
          <cell r="J1223">
            <v>0</v>
          </cell>
          <cell r="K1223">
            <v>19286</v>
          </cell>
          <cell r="L1223">
            <v>0</v>
          </cell>
          <cell r="M1223">
            <v>6123</v>
          </cell>
          <cell r="N1223">
            <v>0</v>
          </cell>
          <cell r="O1223">
            <v>0</v>
          </cell>
          <cell r="P1223">
            <v>13163</v>
          </cell>
          <cell r="Q1223">
            <v>13163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 t="str">
            <v>450362</v>
          </cell>
          <cell r="B1224" t="str">
            <v>1251</v>
          </cell>
          <cell r="C1224" t="str">
            <v>12</v>
          </cell>
          <cell r="D1224" t="str">
            <v>59</v>
          </cell>
          <cell r="E1224">
            <v>12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 t="str">
            <v>450362</v>
          </cell>
          <cell r="B1225" t="str">
            <v>1251</v>
          </cell>
          <cell r="C1225" t="str">
            <v>12</v>
          </cell>
          <cell r="D1225" t="str">
            <v>59</v>
          </cell>
          <cell r="E1225">
            <v>13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 t="str">
            <v>450362</v>
          </cell>
          <cell r="B1226" t="str">
            <v>1251</v>
          </cell>
          <cell r="C1226" t="str">
            <v>12</v>
          </cell>
          <cell r="D1226" t="str">
            <v>59</v>
          </cell>
          <cell r="E1226">
            <v>14</v>
          </cell>
          <cell r="G1226">
            <v>6123</v>
          </cell>
          <cell r="H1226">
            <v>0</v>
          </cell>
          <cell r="I1226">
            <v>13163</v>
          </cell>
          <cell r="J1226">
            <v>0</v>
          </cell>
          <cell r="K1226">
            <v>19286</v>
          </cell>
          <cell r="L1226">
            <v>0</v>
          </cell>
          <cell r="M1226">
            <v>6123</v>
          </cell>
          <cell r="N1226">
            <v>0</v>
          </cell>
          <cell r="O1226">
            <v>0</v>
          </cell>
          <cell r="P1226">
            <v>13163</v>
          </cell>
          <cell r="Q1226">
            <v>13163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 t="str">
            <v>450362</v>
          </cell>
          <cell r="B1227" t="str">
            <v>1251</v>
          </cell>
          <cell r="C1227" t="str">
            <v>12</v>
          </cell>
          <cell r="D1227" t="str">
            <v>59</v>
          </cell>
          <cell r="E1227">
            <v>15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 t="str">
            <v>450362</v>
          </cell>
          <cell r="B1228" t="str">
            <v>1251</v>
          </cell>
          <cell r="C1228" t="str">
            <v>12</v>
          </cell>
          <cell r="D1228" t="str">
            <v>59</v>
          </cell>
          <cell r="E1228">
            <v>16</v>
          </cell>
          <cell r="G1228">
            <v>391</v>
          </cell>
          <cell r="H1228">
            <v>0</v>
          </cell>
          <cell r="I1228">
            <v>706</v>
          </cell>
          <cell r="J1228">
            <v>0</v>
          </cell>
          <cell r="K1228">
            <v>1097</v>
          </cell>
          <cell r="L1228">
            <v>0</v>
          </cell>
          <cell r="M1228">
            <v>391</v>
          </cell>
          <cell r="N1228">
            <v>0</v>
          </cell>
          <cell r="O1228">
            <v>333</v>
          </cell>
          <cell r="P1228">
            <v>373</v>
          </cell>
          <cell r="Q1228">
            <v>706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</row>
        <row r="1229">
          <cell r="A1229" t="str">
            <v>450362</v>
          </cell>
          <cell r="B1229" t="str">
            <v>1251</v>
          </cell>
          <cell r="C1229" t="str">
            <v>12</v>
          </cell>
          <cell r="D1229" t="str">
            <v>59</v>
          </cell>
          <cell r="E1229">
            <v>17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</row>
        <row r="1230">
          <cell r="A1230" t="str">
            <v>450362</v>
          </cell>
          <cell r="B1230" t="str">
            <v>1251</v>
          </cell>
          <cell r="C1230" t="str">
            <v>12</v>
          </cell>
          <cell r="D1230" t="str">
            <v>59</v>
          </cell>
          <cell r="E1230">
            <v>18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</row>
        <row r="1231">
          <cell r="A1231" t="str">
            <v>450362</v>
          </cell>
          <cell r="B1231" t="str">
            <v>1251</v>
          </cell>
          <cell r="C1231" t="str">
            <v>12</v>
          </cell>
          <cell r="D1231" t="str">
            <v>59</v>
          </cell>
          <cell r="E1231">
            <v>19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</row>
        <row r="1232">
          <cell r="A1232" t="str">
            <v>450362</v>
          </cell>
          <cell r="B1232" t="str">
            <v>1251</v>
          </cell>
          <cell r="C1232" t="str">
            <v>12</v>
          </cell>
          <cell r="D1232" t="str">
            <v>59</v>
          </cell>
          <cell r="E1232">
            <v>20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 t="str">
            <v>450362</v>
          </cell>
          <cell r="B1233" t="str">
            <v>1251</v>
          </cell>
          <cell r="C1233" t="str">
            <v>12</v>
          </cell>
          <cell r="D1233" t="str">
            <v>59</v>
          </cell>
          <cell r="E1233">
            <v>21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 t="str">
            <v>450362</v>
          </cell>
          <cell r="B1234" t="str">
            <v>1251</v>
          </cell>
          <cell r="C1234" t="str">
            <v>12</v>
          </cell>
          <cell r="D1234" t="str">
            <v>59</v>
          </cell>
          <cell r="E1234">
            <v>22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 t="str">
            <v>450362</v>
          </cell>
          <cell r="B1235" t="str">
            <v>1251</v>
          </cell>
          <cell r="C1235" t="str">
            <v>12</v>
          </cell>
          <cell r="D1235" t="str">
            <v>59</v>
          </cell>
          <cell r="E1235">
            <v>23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 t="str">
            <v>450362</v>
          </cell>
          <cell r="B1236" t="str">
            <v>1251</v>
          </cell>
          <cell r="C1236" t="str">
            <v>12</v>
          </cell>
          <cell r="D1236" t="str">
            <v>59</v>
          </cell>
          <cell r="E1236">
            <v>24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 t="str">
            <v>450362</v>
          </cell>
          <cell r="B1237" t="str">
            <v>1251</v>
          </cell>
          <cell r="C1237" t="str">
            <v>12</v>
          </cell>
          <cell r="D1237" t="str">
            <v>59</v>
          </cell>
          <cell r="E1237">
            <v>25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 t="str">
            <v>450362</v>
          </cell>
          <cell r="B1238" t="str">
            <v>1251</v>
          </cell>
          <cell r="C1238" t="str">
            <v>12</v>
          </cell>
          <cell r="D1238" t="str">
            <v>59</v>
          </cell>
          <cell r="E1238">
            <v>26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 t="str">
            <v>450362</v>
          </cell>
          <cell r="B1239" t="str">
            <v>1251</v>
          </cell>
          <cell r="C1239" t="str">
            <v>12</v>
          </cell>
          <cell r="D1239" t="str">
            <v>59</v>
          </cell>
          <cell r="E1239">
            <v>27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 t="str">
            <v>450362</v>
          </cell>
          <cell r="B1240" t="str">
            <v>1251</v>
          </cell>
          <cell r="C1240" t="str">
            <v>12</v>
          </cell>
          <cell r="D1240" t="str">
            <v>59</v>
          </cell>
          <cell r="E1240">
            <v>28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</row>
        <row r="1241">
          <cell r="A1241" t="str">
            <v>450362</v>
          </cell>
          <cell r="B1241" t="str">
            <v>1251</v>
          </cell>
          <cell r="C1241" t="str">
            <v>12</v>
          </cell>
          <cell r="D1241" t="str">
            <v>59</v>
          </cell>
          <cell r="E1241">
            <v>29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</row>
        <row r="1242">
          <cell r="A1242" t="str">
            <v>450362</v>
          </cell>
          <cell r="B1242" t="str">
            <v>1251</v>
          </cell>
          <cell r="C1242" t="str">
            <v>12</v>
          </cell>
          <cell r="D1242" t="str">
            <v>59</v>
          </cell>
          <cell r="E1242">
            <v>30</v>
          </cell>
          <cell r="G1242">
            <v>297</v>
          </cell>
          <cell r="H1242">
            <v>0</v>
          </cell>
          <cell r="I1242">
            <v>333</v>
          </cell>
          <cell r="J1242">
            <v>0</v>
          </cell>
          <cell r="K1242">
            <v>630</v>
          </cell>
          <cell r="L1242">
            <v>0</v>
          </cell>
          <cell r="M1242">
            <v>297</v>
          </cell>
          <cell r="N1242">
            <v>0</v>
          </cell>
          <cell r="O1242">
            <v>333</v>
          </cell>
          <cell r="P1242">
            <v>0</v>
          </cell>
          <cell r="Q1242">
            <v>333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</row>
        <row r="1243">
          <cell r="A1243" t="str">
            <v>450362</v>
          </cell>
          <cell r="B1243" t="str">
            <v>1251</v>
          </cell>
          <cell r="C1243" t="str">
            <v>12</v>
          </cell>
          <cell r="D1243" t="str">
            <v>59</v>
          </cell>
          <cell r="E1243">
            <v>31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</row>
        <row r="1244">
          <cell r="A1244" t="str">
            <v>450362</v>
          </cell>
          <cell r="B1244" t="str">
            <v>1251</v>
          </cell>
          <cell r="C1244" t="str">
            <v>12</v>
          </cell>
          <cell r="D1244" t="str">
            <v>59</v>
          </cell>
          <cell r="E1244">
            <v>32</v>
          </cell>
          <cell r="G1244">
            <v>94</v>
          </cell>
          <cell r="H1244">
            <v>0</v>
          </cell>
          <cell r="I1244">
            <v>373</v>
          </cell>
          <cell r="J1244">
            <v>0</v>
          </cell>
          <cell r="K1244">
            <v>467</v>
          </cell>
          <cell r="L1244">
            <v>0</v>
          </cell>
          <cell r="M1244">
            <v>94</v>
          </cell>
          <cell r="N1244">
            <v>0</v>
          </cell>
          <cell r="O1244">
            <v>0</v>
          </cell>
          <cell r="P1244">
            <v>373</v>
          </cell>
          <cell r="Q1244">
            <v>373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</row>
        <row r="1245">
          <cell r="A1245" t="str">
            <v>450362</v>
          </cell>
          <cell r="B1245" t="str">
            <v>1251</v>
          </cell>
          <cell r="C1245" t="str">
            <v>12</v>
          </cell>
          <cell r="D1245" t="str">
            <v>59</v>
          </cell>
          <cell r="E1245">
            <v>33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</row>
        <row r="1246">
          <cell r="A1246" t="str">
            <v>450362</v>
          </cell>
          <cell r="B1246" t="str">
            <v>1251</v>
          </cell>
          <cell r="C1246" t="str">
            <v>12</v>
          </cell>
          <cell r="D1246" t="str">
            <v>59</v>
          </cell>
          <cell r="E1246">
            <v>34</v>
          </cell>
          <cell r="G1246">
            <v>8866</v>
          </cell>
          <cell r="H1246">
            <v>-36</v>
          </cell>
          <cell r="I1246">
            <v>13869</v>
          </cell>
          <cell r="J1246">
            <v>0</v>
          </cell>
          <cell r="K1246">
            <v>22699</v>
          </cell>
          <cell r="L1246">
            <v>0</v>
          </cell>
          <cell r="M1246">
            <v>6820</v>
          </cell>
          <cell r="N1246">
            <v>0</v>
          </cell>
          <cell r="O1246">
            <v>2343</v>
          </cell>
          <cell r="P1246">
            <v>13536</v>
          </cell>
          <cell r="Q1246">
            <v>15879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 t="str">
            <v>450362</v>
          </cell>
          <cell r="B1247" t="str">
            <v>1251</v>
          </cell>
          <cell r="C1247" t="str">
            <v>12</v>
          </cell>
          <cell r="D1247" t="str">
            <v>75</v>
          </cell>
          <cell r="E1247">
            <v>1</v>
          </cell>
          <cell r="G1247">
            <v>581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306</v>
          </cell>
          <cell r="M1247">
            <v>0</v>
          </cell>
          <cell r="N1247">
            <v>0</v>
          </cell>
          <cell r="O1247">
            <v>0</v>
          </cell>
          <cell r="P1247">
            <v>306</v>
          </cell>
          <cell r="Q1247">
            <v>0</v>
          </cell>
          <cell r="R1247">
            <v>306</v>
          </cell>
          <cell r="S1247">
            <v>-306</v>
          </cell>
          <cell r="T1247">
            <v>306</v>
          </cell>
          <cell r="U1247">
            <v>0</v>
          </cell>
          <cell r="V1247">
            <v>275</v>
          </cell>
          <cell r="W1247">
            <v>0</v>
          </cell>
        </row>
        <row r="1248">
          <cell r="A1248" t="str">
            <v>450362</v>
          </cell>
          <cell r="B1248" t="str">
            <v>1251</v>
          </cell>
          <cell r="C1248" t="str">
            <v>12</v>
          </cell>
          <cell r="D1248" t="str">
            <v>75</v>
          </cell>
          <cell r="E1248">
            <v>2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 t="str">
            <v>450362</v>
          </cell>
          <cell r="B1249" t="str">
            <v>1251</v>
          </cell>
          <cell r="C1249" t="str">
            <v>12</v>
          </cell>
          <cell r="D1249" t="str">
            <v>75</v>
          </cell>
          <cell r="E1249">
            <v>3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 t="str">
            <v>450362</v>
          </cell>
          <cell r="B1250" t="str">
            <v>1251</v>
          </cell>
          <cell r="C1250" t="str">
            <v>12</v>
          </cell>
          <cell r="D1250" t="str">
            <v>75</v>
          </cell>
          <cell r="E1250">
            <v>4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 t="str">
            <v>450362</v>
          </cell>
          <cell r="B1251" t="str">
            <v>1251</v>
          </cell>
          <cell r="C1251" t="str">
            <v>12</v>
          </cell>
          <cell r="D1251" t="str">
            <v>75</v>
          </cell>
          <cell r="E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 t="str">
            <v>450362</v>
          </cell>
          <cell r="B1252" t="str">
            <v>1251</v>
          </cell>
          <cell r="C1252" t="str">
            <v>12</v>
          </cell>
          <cell r="D1252" t="str">
            <v>75</v>
          </cell>
          <cell r="E1252">
            <v>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 t="str">
            <v>450362</v>
          </cell>
          <cell r="B1253" t="str">
            <v>1251</v>
          </cell>
          <cell r="C1253" t="str">
            <v>12</v>
          </cell>
          <cell r="D1253" t="str">
            <v>75</v>
          </cell>
          <cell r="E1253">
            <v>7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 t="str">
            <v>450362</v>
          </cell>
          <cell r="B1254" t="str">
            <v>1251</v>
          </cell>
          <cell r="C1254" t="str">
            <v>12</v>
          </cell>
          <cell r="D1254" t="str">
            <v>75</v>
          </cell>
          <cell r="E1254">
            <v>8</v>
          </cell>
          <cell r="G1254">
            <v>581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306</v>
          </cell>
          <cell r="M1254">
            <v>0</v>
          </cell>
          <cell r="N1254">
            <v>0</v>
          </cell>
          <cell r="O1254">
            <v>0</v>
          </cell>
          <cell r="P1254">
            <v>306</v>
          </cell>
          <cell r="Q1254">
            <v>0</v>
          </cell>
          <cell r="R1254">
            <v>306</v>
          </cell>
          <cell r="S1254">
            <v>-306</v>
          </cell>
          <cell r="T1254">
            <v>306</v>
          </cell>
          <cell r="U1254">
            <v>0</v>
          </cell>
          <cell r="V1254">
            <v>275</v>
          </cell>
          <cell r="W1254">
            <v>0</v>
          </cell>
        </row>
        <row r="1255">
          <cell r="A1255" t="str">
            <v>450362</v>
          </cell>
          <cell r="B1255" t="str">
            <v>1251</v>
          </cell>
          <cell r="C1255" t="str">
            <v>12</v>
          </cell>
          <cell r="D1255" t="str">
            <v>75</v>
          </cell>
          <cell r="E1255">
            <v>9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</row>
        <row r="1256">
          <cell r="A1256" t="str">
            <v>450362</v>
          </cell>
          <cell r="B1256" t="str">
            <v>1251</v>
          </cell>
          <cell r="C1256" t="str">
            <v>12</v>
          </cell>
          <cell r="D1256" t="str">
            <v>75</v>
          </cell>
          <cell r="E1256">
            <v>10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 t="str">
            <v>450362</v>
          </cell>
          <cell r="B1257" t="str">
            <v>1251</v>
          </cell>
          <cell r="C1257" t="str">
            <v>12</v>
          </cell>
          <cell r="D1257" t="str">
            <v>75</v>
          </cell>
          <cell r="E1257">
            <v>11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 t="str">
            <v>450362</v>
          </cell>
          <cell r="B1258" t="str">
            <v>1251</v>
          </cell>
          <cell r="C1258" t="str">
            <v>12</v>
          </cell>
          <cell r="D1258" t="str">
            <v>75</v>
          </cell>
          <cell r="E1258">
            <v>12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 t="str">
            <v>450362</v>
          </cell>
          <cell r="B1259" t="str">
            <v>1251</v>
          </cell>
          <cell r="C1259" t="str">
            <v>12</v>
          </cell>
          <cell r="D1259" t="str">
            <v>75</v>
          </cell>
          <cell r="E1259">
            <v>13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 t="str">
            <v>450362</v>
          </cell>
          <cell r="B1260" t="str">
            <v>1251</v>
          </cell>
          <cell r="C1260" t="str">
            <v>12</v>
          </cell>
          <cell r="D1260" t="str">
            <v>75</v>
          </cell>
          <cell r="E1260">
            <v>14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 t="str">
            <v>450362</v>
          </cell>
          <cell r="B1261" t="str">
            <v>1251</v>
          </cell>
          <cell r="C1261" t="str">
            <v>12</v>
          </cell>
          <cell r="D1261" t="str">
            <v>75</v>
          </cell>
          <cell r="E1261">
            <v>15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 t="str">
            <v>450362</v>
          </cell>
          <cell r="B1262" t="str">
            <v>1251</v>
          </cell>
          <cell r="C1262" t="str">
            <v>12</v>
          </cell>
          <cell r="D1262" t="str">
            <v>75</v>
          </cell>
          <cell r="E1262">
            <v>16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 t="str">
            <v>450362</v>
          </cell>
          <cell r="B1263" t="str">
            <v>1251</v>
          </cell>
          <cell r="C1263" t="str">
            <v>12</v>
          </cell>
          <cell r="D1263" t="str">
            <v>75</v>
          </cell>
          <cell r="E1263">
            <v>17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 t="str">
            <v>450362</v>
          </cell>
          <cell r="B1264" t="str">
            <v>1251</v>
          </cell>
          <cell r="C1264" t="str">
            <v>12</v>
          </cell>
          <cell r="D1264" t="str">
            <v>75</v>
          </cell>
          <cell r="E1264">
            <v>18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 t="str">
            <v>450362</v>
          </cell>
          <cell r="B1265" t="str">
            <v>1251</v>
          </cell>
          <cell r="C1265" t="str">
            <v>12</v>
          </cell>
          <cell r="D1265" t="str">
            <v>75</v>
          </cell>
          <cell r="E1265">
            <v>19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 t="str">
            <v>450362</v>
          </cell>
          <cell r="B1266" t="str">
            <v>1251</v>
          </cell>
          <cell r="C1266" t="str">
            <v>12</v>
          </cell>
          <cell r="D1266" t="str">
            <v>75</v>
          </cell>
          <cell r="E1266">
            <v>20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 t="str">
            <v>450362</v>
          </cell>
          <cell r="B1267" t="str">
            <v>1251</v>
          </cell>
          <cell r="C1267" t="str">
            <v>12</v>
          </cell>
          <cell r="D1267" t="str">
            <v>75</v>
          </cell>
          <cell r="E1267">
            <v>21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 t="str">
            <v>450362</v>
          </cell>
          <cell r="B1268" t="str">
            <v>1251</v>
          </cell>
          <cell r="C1268" t="str">
            <v>12</v>
          </cell>
          <cell r="D1268" t="str">
            <v>75</v>
          </cell>
          <cell r="E1268">
            <v>22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</row>
        <row r="1269">
          <cell r="A1269" t="str">
            <v>450362</v>
          </cell>
          <cell r="B1269" t="str">
            <v>1251</v>
          </cell>
          <cell r="C1269" t="str">
            <v>12</v>
          </cell>
          <cell r="D1269" t="str">
            <v>75</v>
          </cell>
          <cell r="E1269">
            <v>23</v>
          </cell>
          <cell r="G1269">
            <v>177911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168109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168109</v>
          </cell>
          <cell r="R1269">
            <v>168109</v>
          </cell>
          <cell r="S1269">
            <v>0</v>
          </cell>
          <cell r="T1269">
            <v>0</v>
          </cell>
          <cell r="U1269">
            <v>0</v>
          </cell>
          <cell r="V1269">
            <v>9802</v>
          </cell>
          <cell r="W1269">
            <v>0</v>
          </cell>
        </row>
        <row r="1270">
          <cell r="A1270" t="str">
            <v>450362</v>
          </cell>
          <cell r="B1270" t="str">
            <v>1251</v>
          </cell>
          <cell r="C1270" t="str">
            <v>12</v>
          </cell>
          <cell r="D1270" t="str">
            <v>75</v>
          </cell>
          <cell r="E1270">
            <v>24</v>
          </cell>
          <cell r="G1270">
            <v>56673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53644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53644</v>
          </cell>
          <cell r="R1270">
            <v>53644</v>
          </cell>
          <cell r="S1270">
            <v>0</v>
          </cell>
          <cell r="T1270">
            <v>0</v>
          </cell>
          <cell r="U1270">
            <v>0</v>
          </cell>
          <cell r="V1270">
            <v>3029</v>
          </cell>
          <cell r="W1270">
            <v>0</v>
          </cell>
        </row>
        <row r="1271">
          <cell r="A1271" t="str">
            <v>450362</v>
          </cell>
          <cell r="B1271" t="str">
            <v>1251</v>
          </cell>
          <cell r="C1271" t="str">
            <v>12</v>
          </cell>
          <cell r="D1271" t="str">
            <v>75</v>
          </cell>
          <cell r="E1271">
            <v>25</v>
          </cell>
          <cell r="G1271">
            <v>128388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116916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116916</v>
          </cell>
          <cell r="R1271">
            <v>116916</v>
          </cell>
          <cell r="S1271">
            <v>0</v>
          </cell>
          <cell r="T1271">
            <v>0</v>
          </cell>
          <cell r="U1271">
            <v>0</v>
          </cell>
          <cell r="V1271">
            <v>11472</v>
          </cell>
          <cell r="W1271">
            <v>0</v>
          </cell>
        </row>
        <row r="1272">
          <cell r="A1272" t="str">
            <v>450362</v>
          </cell>
          <cell r="B1272" t="str">
            <v>1251</v>
          </cell>
          <cell r="C1272" t="str">
            <v>12</v>
          </cell>
          <cell r="D1272" t="str">
            <v>75</v>
          </cell>
          <cell r="E1272">
            <v>26</v>
          </cell>
          <cell r="G1272">
            <v>362972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338669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338669</v>
          </cell>
          <cell r="R1272">
            <v>338669</v>
          </cell>
          <cell r="S1272">
            <v>0</v>
          </cell>
          <cell r="T1272">
            <v>0</v>
          </cell>
          <cell r="U1272">
            <v>0</v>
          </cell>
          <cell r="V1272">
            <v>24303</v>
          </cell>
          <cell r="W1272">
            <v>0</v>
          </cell>
        </row>
        <row r="1273">
          <cell r="A1273" t="str">
            <v>450362</v>
          </cell>
          <cell r="B1273" t="str">
            <v>1251</v>
          </cell>
          <cell r="C1273" t="str">
            <v>12</v>
          </cell>
          <cell r="D1273" t="str">
            <v>75</v>
          </cell>
          <cell r="E1273">
            <v>27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 t="str">
            <v>450362</v>
          </cell>
          <cell r="B1274" t="str">
            <v>1251</v>
          </cell>
          <cell r="C1274" t="str">
            <v>12</v>
          </cell>
          <cell r="D1274" t="str">
            <v>75</v>
          </cell>
          <cell r="E1274">
            <v>28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 t="str">
            <v>450362</v>
          </cell>
          <cell r="B1275" t="str">
            <v>1251</v>
          </cell>
          <cell r="C1275" t="str">
            <v>12</v>
          </cell>
          <cell r="D1275" t="str">
            <v>75</v>
          </cell>
          <cell r="E1275">
            <v>29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 t="str">
            <v>450362</v>
          </cell>
          <cell r="B1276" t="str">
            <v>1251</v>
          </cell>
          <cell r="C1276" t="str">
            <v>12</v>
          </cell>
          <cell r="D1276" t="str">
            <v>75</v>
          </cell>
          <cell r="E1276">
            <v>30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 t="str">
            <v>450362</v>
          </cell>
          <cell r="B1277" t="str">
            <v>1251</v>
          </cell>
          <cell r="C1277" t="str">
            <v>12</v>
          </cell>
          <cell r="D1277" t="str">
            <v>75</v>
          </cell>
          <cell r="E1277">
            <v>31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 t="str">
            <v>450362</v>
          </cell>
          <cell r="B1278" t="str">
            <v>1251</v>
          </cell>
          <cell r="C1278" t="str">
            <v>12</v>
          </cell>
          <cell r="D1278" t="str">
            <v>75</v>
          </cell>
          <cell r="E1278">
            <v>32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 t="str">
            <v>450362</v>
          </cell>
          <cell r="B1279" t="str">
            <v>1251</v>
          </cell>
          <cell r="C1279" t="str">
            <v>12</v>
          </cell>
          <cell r="D1279" t="str">
            <v>75</v>
          </cell>
          <cell r="E1279">
            <v>33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 t="str">
            <v>450362</v>
          </cell>
          <cell r="B1280" t="str">
            <v>1251</v>
          </cell>
          <cell r="C1280" t="str">
            <v>12</v>
          </cell>
          <cell r="D1280" t="str">
            <v>75</v>
          </cell>
          <cell r="E1280">
            <v>34</v>
          </cell>
          <cell r="G1280">
            <v>363553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338975</v>
          </cell>
          <cell r="M1280">
            <v>0</v>
          </cell>
          <cell r="N1280">
            <v>0</v>
          </cell>
          <cell r="O1280">
            <v>0</v>
          </cell>
          <cell r="P1280">
            <v>306</v>
          </cell>
          <cell r="Q1280">
            <v>338669</v>
          </cell>
          <cell r="R1280">
            <v>338975</v>
          </cell>
          <cell r="S1280">
            <v>-306</v>
          </cell>
          <cell r="T1280">
            <v>306</v>
          </cell>
          <cell r="U1280">
            <v>0</v>
          </cell>
          <cell r="V1280">
            <v>24578</v>
          </cell>
          <cell r="W1280">
            <v>0</v>
          </cell>
        </row>
        <row r="1281">
          <cell r="A1281" t="str">
            <v>450362</v>
          </cell>
          <cell r="B1281" t="str">
            <v>1251</v>
          </cell>
          <cell r="C1281" t="str">
            <v>12</v>
          </cell>
          <cell r="D1281" t="str">
            <v>80</v>
          </cell>
          <cell r="E1281">
            <v>1</v>
          </cell>
          <cell r="G1281">
            <v>153132</v>
          </cell>
          <cell r="H1281">
            <v>152832</v>
          </cell>
          <cell r="I1281">
            <v>140174</v>
          </cell>
          <cell r="J1281">
            <v>0</v>
          </cell>
          <cell r="K1281">
            <v>23867</v>
          </cell>
          <cell r="L1281">
            <v>23867</v>
          </cell>
          <cell r="M1281">
            <v>26724</v>
          </cell>
          <cell r="N1281">
            <v>0</v>
          </cell>
          <cell r="O1281">
            <v>912</v>
          </cell>
          <cell r="P1281">
            <v>1212</v>
          </cell>
          <cell r="Q1281">
            <v>1211</v>
          </cell>
          <cell r="R1281">
            <v>0</v>
          </cell>
          <cell r="S1281">
            <v>177911</v>
          </cell>
          <cell r="T1281">
            <v>177911</v>
          </cell>
          <cell r="U1281">
            <v>168109</v>
          </cell>
          <cell r="V1281">
            <v>0</v>
          </cell>
          <cell r="W1281">
            <v>0</v>
          </cell>
        </row>
        <row r="1282">
          <cell r="A1282" t="str">
            <v>450362</v>
          </cell>
          <cell r="B1282" t="str">
            <v>1251</v>
          </cell>
          <cell r="C1282" t="str">
            <v>12</v>
          </cell>
          <cell r="D1282" t="str">
            <v>80</v>
          </cell>
          <cell r="E1282">
            <v>5</v>
          </cell>
          <cell r="G1282">
            <v>54469</v>
          </cell>
          <cell r="H1282">
            <v>54469</v>
          </cell>
          <cell r="I1282">
            <v>51244</v>
          </cell>
          <cell r="J1282">
            <v>0</v>
          </cell>
          <cell r="K1282">
            <v>2204</v>
          </cell>
          <cell r="L1282">
            <v>2204</v>
          </cell>
          <cell r="M1282">
            <v>2400</v>
          </cell>
          <cell r="N1282">
            <v>0</v>
          </cell>
          <cell r="O1282">
            <v>98856</v>
          </cell>
          <cell r="P1282">
            <v>110243</v>
          </cell>
          <cell r="Q1282">
            <v>99251</v>
          </cell>
          <cell r="R1282">
            <v>0</v>
          </cell>
          <cell r="S1282">
            <v>14076</v>
          </cell>
          <cell r="T1282">
            <v>17430</v>
          </cell>
          <cell r="U1282">
            <v>17112</v>
          </cell>
          <cell r="V1282">
            <v>0</v>
          </cell>
          <cell r="W1282">
            <v>0</v>
          </cell>
        </row>
        <row r="1283">
          <cell r="A1283" t="str">
            <v>450362</v>
          </cell>
          <cell r="B1283" t="str">
            <v>1251</v>
          </cell>
          <cell r="C1283" t="str">
            <v>12</v>
          </cell>
          <cell r="D1283" t="str">
            <v>80</v>
          </cell>
          <cell r="E1283">
            <v>9</v>
          </cell>
          <cell r="G1283">
            <v>0</v>
          </cell>
          <cell r="H1283">
            <v>233</v>
          </cell>
          <cell r="I1283">
            <v>233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 t="str">
            <v>450362</v>
          </cell>
          <cell r="B1284" t="str">
            <v>1251</v>
          </cell>
          <cell r="C1284" t="str">
            <v>12</v>
          </cell>
          <cell r="D1284" t="str">
            <v>80</v>
          </cell>
          <cell r="E1284">
            <v>13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</row>
        <row r="1285">
          <cell r="A1285" t="str">
            <v>450362</v>
          </cell>
          <cell r="B1285" t="str">
            <v>1251</v>
          </cell>
          <cell r="C1285" t="str">
            <v>12</v>
          </cell>
          <cell r="D1285" t="str">
            <v>80</v>
          </cell>
          <cell r="E1285">
            <v>17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</row>
        <row r="1286">
          <cell r="A1286" t="str">
            <v>450362</v>
          </cell>
          <cell r="B1286" t="str">
            <v>1251</v>
          </cell>
          <cell r="C1286" t="str">
            <v>12</v>
          </cell>
          <cell r="D1286" t="str">
            <v>80</v>
          </cell>
          <cell r="E1286">
            <v>21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</row>
        <row r="1287">
          <cell r="A1287" t="str">
            <v>450362</v>
          </cell>
          <cell r="B1287" t="str">
            <v>1251</v>
          </cell>
          <cell r="C1287" t="str">
            <v>12</v>
          </cell>
          <cell r="D1287" t="str">
            <v>80</v>
          </cell>
          <cell r="E1287">
            <v>25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</row>
        <row r="1288">
          <cell r="A1288" t="str">
            <v>450362</v>
          </cell>
          <cell r="B1288" t="str">
            <v>1251</v>
          </cell>
          <cell r="C1288" t="str">
            <v>12</v>
          </cell>
          <cell r="D1288" t="str">
            <v>80</v>
          </cell>
          <cell r="E1288">
            <v>29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</row>
        <row r="1289">
          <cell r="A1289" t="str">
            <v>450362</v>
          </cell>
          <cell r="B1289" t="str">
            <v>1251</v>
          </cell>
          <cell r="C1289" t="str">
            <v>12</v>
          </cell>
          <cell r="D1289" t="str">
            <v>80</v>
          </cell>
          <cell r="E1289">
            <v>33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</row>
        <row r="1290">
          <cell r="A1290" t="str">
            <v>450362</v>
          </cell>
          <cell r="B1290" t="str">
            <v>1251</v>
          </cell>
          <cell r="C1290" t="str">
            <v>12</v>
          </cell>
          <cell r="D1290" t="str">
            <v>80</v>
          </cell>
          <cell r="E1290">
            <v>37</v>
          </cell>
          <cell r="G1290">
            <v>0</v>
          </cell>
          <cell r="H1290">
            <v>482</v>
          </cell>
          <cell r="I1290">
            <v>320</v>
          </cell>
          <cell r="J1290">
            <v>0</v>
          </cell>
          <cell r="K1290">
            <v>347516</v>
          </cell>
          <cell r="L1290">
            <v>362972</v>
          </cell>
          <cell r="M1290">
            <v>338669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581</v>
          </cell>
          <cell r="U1290">
            <v>306</v>
          </cell>
          <cell r="V1290">
            <v>0</v>
          </cell>
          <cell r="W1290">
            <v>0</v>
          </cell>
        </row>
        <row r="1291">
          <cell r="A1291" t="str">
            <v>450362</v>
          </cell>
          <cell r="B1291" t="str">
            <v>1251</v>
          </cell>
          <cell r="C1291" t="str">
            <v>12</v>
          </cell>
          <cell r="D1291" t="str">
            <v>80</v>
          </cell>
          <cell r="E1291">
            <v>41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</row>
        <row r="1292">
          <cell r="A1292" t="str">
            <v>450362</v>
          </cell>
          <cell r="B1292" t="str">
            <v>1251</v>
          </cell>
          <cell r="C1292" t="str">
            <v>12</v>
          </cell>
          <cell r="D1292" t="str">
            <v>80</v>
          </cell>
          <cell r="E1292">
            <v>45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 t="str">
            <v>450362</v>
          </cell>
          <cell r="B1293" t="str">
            <v>1251</v>
          </cell>
          <cell r="C1293" t="str">
            <v>12</v>
          </cell>
          <cell r="D1293" t="str">
            <v>80</v>
          </cell>
          <cell r="E1293">
            <v>49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 t="str">
            <v>450362</v>
          </cell>
          <cell r="B1294" t="str">
            <v>1251</v>
          </cell>
          <cell r="C1294" t="str">
            <v>12</v>
          </cell>
          <cell r="D1294" t="str">
            <v>80</v>
          </cell>
          <cell r="E1294">
            <v>53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 t="str">
            <v>450362</v>
          </cell>
          <cell r="B1295" t="str">
            <v>1251</v>
          </cell>
          <cell r="C1295" t="str">
            <v>12</v>
          </cell>
          <cell r="D1295" t="str">
            <v>80</v>
          </cell>
          <cell r="E1295">
            <v>57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 t="str">
            <v>450362</v>
          </cell>
          <cell r="B1296" t="str">
            <v>1251</v>
          </cell>
          <cell r="C1296" t="str">
            <v>12</v>
          </cell>
          <cell r="D1296" t="str">
            <v>80</v>
          </cell>
          <cell r="E1296">
            <v>61</v>
          </cell>
          <cell r="G1296">
            <v>0</v>
          </cell>
          <cell r="H1296">
            <v>581</v>
          </cell>
          <cell r="I1296">
            <v>306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 t="str">
            <v>450362</v>
          </cell>
          <cell r="B1297" t="str">
            <v>1251</v>
          </cell>
          <cell r="C1297" t="str">
            <v>12</v>
          </cell>
          <cell r="D1297" t="str">
            <v>80</v>
          </cell>
          <cell r="E1297">
            <v>65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347516</v>
          </cell>
          <cell r="P1297">
            <v>363553</v>
          </cell>
          <cell r="Q1297">
            <v>338975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 t="str">
            <v>450362</v>
          </cell>
          <cell r="B1298" t="str">
            <v>1251</v>
          </cell>
          <cell r="C1298" t="str">
            <v>12</v>
          </cell>
          <cell r="D1298" t="str">
            <v>80</v>
          </cell>
          <cell r="E1298">
            <v>69</v>
          </cell>
          <cell r="G1298">
            <v>123808</v>
          </cell>
          <cell r="H1298">
            <v>133553</v>
          </cell>
          <cell r="I1298">
            <v>133411</v>
          </cell>
          <cell r="J1298">
            <v>0</v>
          </cell>
          <cell r="K1298">
            <v>2673</v>
          </cell>
          <cell r="L1298">
            <v>3319</v>
          </cell>
          <cell r="M1298">
            <v>3298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</row>
        <row r="1299">
          <cell r="A1299" t="str">
            <v>450362</v>
          </cell>
          <cell r="B1299" t="str">
            <v>1251</v>
          </cell>
          <cell r="C1299" t="str">
            <v>12</v>
          </cell>
          <cell r="D1299" t="str">
            <v>80</v>
          </cell>
          <cell r="E1299">
            <v>73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</row>
        <row r="1300">
          <cell r="A1300" t="str">
            <v>450362</v>
          </cell>
          <cell r="B1300" t="str">
            <v>1251</v>
          </cell>
          <cell r="C1300" t="str">
            <v>12</v>
          </cell>
          <cell r="D1300" t="str">
            <v>80</v>
          </cell>
          <cell r="E1300">
            <v>77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</row>
        <row r="1301">
          <cell r="A1301" t="str">
            <v>450362</v>
          </cell>
          <cell r="B1301" t="str">
            <v>1251</v>
          </cell>
          <cell r="C1301" t="str">
            <v>12</v>
          </cell>
          <cell r="D1301" t="str">
            <v>80</v>
          </cell>
          <cell r="E1301">
            <v>81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</row>
        <row r="1302">
          <cell r="A1302" t="str">
            <v>450362</v>
          </cell>
          <cell r="B1302" t="str">
            <v>1251</v>
          </cell>
          <cell r="C1302" t="str">
            <v>12</v>
          </cell>
          <cell r="D1302" t="str">
            <v>80</v>
          </cell>
          <cell r="E1302">
            <v>85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</row>
        <row r="1303">
          <cell r="A1303" t="str">
            <v>450362</v>
          </cell>
          <cell r="B1303" t="str">
            <v>1251</v>
          </cell>
          <cell r="C1303" t="str">
            <v>12</v>
          </cell>
          <cell r="D1303" t="str">
            <v>80</v>
          </cell>
          <cell r="E1303">
            <v>89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</row>
        <row r="1304">
          <cell r="A1304" t="str">
            <v>450362</v>
          </cell>
          <cell r="B1304" t="str">
            <v>1251</v>
          </cell>
          <cell r="C1304" t="str">
            <v>12</v>
          </cell>
          <cell r="D1304" t="str">
            <v>80</v>
          </cell>
          <cell r="E1304">
            <v>93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1763</v>
          </cell>
          <cell r="M1304">
            <v>1763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</row>
        <row r="1305">
          <cell r="A1305" t="str">
            <v>450362</v>
          </cell>
          <cell r="B1305" t="str">
            <v>1251</v>
          </cell>
          <cell r="C1305" t="str">
            <v>12</v>
          </cell>
          <cell r="D1305" t="str">
            <v>80</v>
          </cell>
          <cell r="E1305">
            <v>97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1763</v>
          </cell>
          <cell r="M1305">
            <v>1763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</row>
        <row r="1306">
          <cell r="A1306" t="str">
            <v>450362</v>
          </cell>
          <cell r="B1306" t="str">
            <v>1251</v>
          </cell>
          <cell r="C1306" t="str">
            <v>12</v>
          </cell>
          <cell r="D1306" t="str">
            <v>80</v>
          </cell>
          <cell r="E1306">
            <v>101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</row>
        <row r="1307">
          <cell r="A1307" t="str">
            <v>450362</v>
          </cell>
          <cell r="B1307" t="str">
            <v>1251</v>
          </cell>
          <cell r="C1307" t="str">
            <v>12</v>
          </cell>
          <cell r="D1307" t="str">
            <v>80</v>
          </cell>
          <cell r="E1307">
            <v>105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</row>
        <row r="1308">
          <cell r="A1308" t="str">
            <v>450362</v>
          </cell>
          <cell r="B1308" t="str">
            <v>1251</v>
          </cell>
          <cell r="C1308" t="str">
            <v>12</v>
          </cell>
          <cell r="D1308" t="str">
            <v>80</v>
          </cell>
          <cell r="E1308">
            <v>109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</row>
        <row r="1309">
          <cell r="A1309" t="str">
            <v>450362</v>
          </cell>
          <cell r="B1309" t="str">
            <v>1251</v>
          </cell>
          <cell r="C1309" t="str">
            <v>12</v>
          </cell>
          <cell r="D1309" t="str">
            <v>80</v>
          </cell>
          <cell r="E1309">
            <v>113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</row>
        <row r="1310">
          <cell r="A1310" t="str">
            <v>450362</v>
          </cell>
          <cell r="B1310" t="str">
            <v>1251</v>
          </cell>
          <cell r="C1310" t="str">
            <v>12</v>
          </cell>
          <cell r="D1310" t="str">
            <v>80</v>
          </cell>
          <cell r="E1310">
            <v>117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</row>
        <row r="1311">
          <cell r="A1311" t="str">
            <v>450362</v>
          </cell>
          <cell r="B1311" t="str">
            <v>1251</v>
          </cell>
          <cell r="C1311" t="str">
            <v>12</v>
          </cell>
          <cell r="D1311" t="str">
            <v>80</v>
          </cell>
          <cell r="E1311">
            <v>121</v>
          </cell>
          <cell r="G1311">
            <v>126481</v>
          </cell>
          <cell r="H1311">
            <v>138635</v>
          </cell>
          <cell r="I1311">
            <v>138472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221035</v>
          </cell>
          <cell r="P1311">
            <v>221035</v>
          </cell>
          <cell r="Q1311">
            <v>202937</v>
          </cell>
          <cell r="R1311">
            <v>0</v>
          </cell>
          <cell r="S1311">
            <v>0</v>
          </cell>
          <cell r="T1311">
            <v>3883</v>
          </cell>
          <cell r="U1311">
            <v>-2434</v>
          </cell>
          <cell r="V1311">
            <v>0</v>
          </cell>
          <cell r="W1311">
            <v>0</v>
          </cell>
        </row>
        <row r="1312">
          <cell r="A1312" t="str">
            <v>450362</v>
          </cell>
          <cell r="B1312" t="str">
            <v>1251</v>
          </cell>
          <cell r="C1312" t="str">
            <v>12</v>
          </cell>
          <cell r="D1312" t="str">
            <v>80</v>
          </cell>
          <cell r="E1312">
            <v>125</v>
          </cell>
          <cell r="G1312">
            <v>0</v>
          </cell>
          <cell r="H1312">
            <v>3883</v>
          </cell>
          <cell r="I1312">
            <v>3883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</row>
        <row r="1313">
          <cell r="A1313" t="str">
            <v>450362</v>
          </cell>
          <cell r="B1313" t="str">
            <v>1251</v>
          </cell>
          <cell r="C1313" t="str">
            <v>12</v>
          </cell>
          <cell r="D1313" t="str">
            <v>80</v>
          </cell>
          <cell r="E1313">
            <v>129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</row>
        <row r="1314">
          <cell r="A1314" t="str">
            <v>450362</v>
          </cell>
          <cell r="B1314" t="str">
            <v>1251</v>
          </cell>
          <cell r="C1314" t="str">
            <v>12</v>
          </cell>
          <cell r="D1314" t="str">
            <v>80</v>
          </cell>
          <cell r="E1314">
            <v>133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-3883</v>
          </cell>
          <cell r="R1314">
            <v>0</v>
          </cell>
          <cell r="S1314">
            <v>0</v>
          </cell>
          <cell r="T1314">
            <v>0</v>
          </cell>
          <cell r="U1314">
            <v>-3883</v>
          </cell>
          <cell r="V1314">
            <v>0</v>
          </cell>
          <cell r="W1314">
            <v>0</v>
          </cell>
        </row>
        <row r="1315">
          <cell r="A1315" t="str">
            <v>450362</v>
          </cell>
          <cell r="B1315" t="str">
            <v>1251</v>
          </cell>
          <cell r="C1315" t="str">
            <v>12</v>
          </cell>
          <cell r="D1315" t="str">
            <v>80</v>
          </cell>
          <cell r="E1315">
            <v>137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</row>
        <row r="1316">
          <cell r="A1316" t="str">
            <v>450362</v>
          </cell>
          <cell r="B1316" t="str">
            <v>1251</v>
          </cell>
          <cell r="C1316" t="str">
            <v>12</v>
          </cell>
          <cell r="D1316" t="str">
            <v>80</v>
          </cell>
          <cell r="E1316">
            <v>141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</row>
        <row r="1317">
          <cell r="A1317" t="str">
            <v>450362</v>
          </cell>
          <cell r="B1317" t="str">
            <v>1251</v>
          </cell>
          <cell r="C1317" t="str">
            <v>12</v>
          </cell>
          <cell r="D1317" t="str">
            <v>80</v>
          </cell>
          <cell r="E1317">
            <v>145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3883</v>
          </cell>
          <cell r="U1317">
            <v>7766</v>
          </cell>
          <cell r="V1317">
            <v>0</v>
          </cell>
          <cell r="W1317">
            <v>0</v>
          </cell>
        </row>
        <row r="1318">
          <cell r="A1318" t="str">
            <v>450362</v>
          </cell>
          <cell r="B1318" t="str">
            <v>1251</v>
          </cell>
          <cell r="C1318" t="str">
            <v>12</v>
          </cell>
          <cell r="D1318" t="str">
            <v>80</v>
          </cell>
          <cell r="E1318">
            <v>149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</row>
        <row r="1319">
          <cell r="A1319" t="str">
            <v>450362</v>
          </cell>
          <cell r="B1319" t="str">
            <v>1251</v>
          </cell>
          <cell r="C1319" t="str">
            <v>12</v>
          </cell>
          <cell r="D1319" t="str">
            <v>80</v>
          </cell>
          <cell r="E1319">
            <v>153</v>
          </cell>
          <cell r="G1319">
            <v>0</v>
          </cell>
          <cell r="H1319">
            <v>0</v>
          </cell>
          <cell r="I1319">
            <v>6317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6317</v>
          </cell>
          <cell r="R1319">
            <v>0</v>
          </cell>
          <cell r="S1319">
            <v>113</v>
          </cell>
          <cell r="T1319">
            <v>113</v>
          </cell>
          <cell r="U1319">
            <v>113</v>
          </cell>
          <cell r="V1319">
            <v>0</v>
          </cell>
          <cell r="W1319">
            <v>0</v>
          </cell>
        </row>
        <row r="1320">
          <cell r="A1320" t="str">
            <v>450362</v>
          </cell>
          <cell r="B1320" t="str">
            <v>1251</v>
          </cell>
          <cell r="C1320" t="str">
            <v>12</v>
          </cell>
          <cell r="D1320" t="str">
            <v>80</v>
          </cell>
          <cell r="E1320">
            <v>157</v>
          </cell>
          <cell r="G1320">
            <v>0</v>
          </cell>
          <cell r="H1320">
            <v>0</v>
          </cell>
          <cell r="I1320">
            <v>113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</row>
        <row r="1321">
          <cell r="A1321" t="str">
            <v>453484</v>
          </cell>
          <cell r="B1321" t="str">
            <v>1251</v>
          </cell>
          <cell r="C1321" t="str">
            <v>12</v>
          </cell>
          <cell r="D1321" t="str">
            <v>01</v>
          </cell>
          <cell r="E1321">
            <v>1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301</v>
          </cell>
          <cell r="N1321">
            <v>76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301</v>
          </cell>
          <cell r="T1321">
            <v>76</v>
          </cell>
          <cell r="U1321">
            <v>0</v>
          </cell>
          <cell r="V1321">
            <v>0</v>
          </cell>
          <cell r="W1321">
            <v>0</v>
          </cell>
        </row>
        <row r="1322">
          <cell r="A1322" t="str">
            <v>453484</v>
          </cell>
          <cell r="B1322" t="str">
            <v>1251</v>
          </cell>
          <cell r="C1322" t="str">
            <v>12</v>
          </cell>
          <cell r="D1322" t="str">
            <v>01</v>
          </cell>
          <cell r="E1322">
            <v>8</v>
          </cell>
          <cell r="G1322">
            <v>41387</v>
          </cell>
          <cell r="H1322">
            <v>39998</v>
          </cell>
          <cell r="I1322">
            <v>4626</v>
          </cell>
          <cell r="J1322">
            <v>4026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 t="str">
            <v>453484</v>
          </cell>
          <cell r="B1323" t="str">
            <v>1251</v>
          </cell>
          <cell r="C1323" t="str">
            <v>12</v>
          </cell>
          <cell r="D1323" t="str">
            <v>01</v>
          </cell>
          <cell r="E1323">
            <v>15</v>
          </cell>
          <cell r="G1323">
            <v>0</v>
          </cell>
          <cell r="H1323">
            <v>0</v>
          </cell>
          <cell r="I1323">
            <v>46013</v>
          </cell>
          <cell r="J1323">
            <v>44024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</row>
        <row r="1324">
          <cell r="A1324" t="str">
            <v>453484</v>
          </cell>
          <cell r="B1324" t="str">
            <v>1251</v>
          </cell>
          <cell r="C1324" t="str">
            <v>12</v>
          </cell>
          <cell r="D1324" t="str">
            <v>01</v>
          </cell>
          <cell r="E1324">
            <v>22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</row>
        <row r="1325">
          <cell r="A1325" t="str">
            <v>453484</v>
          </cell>
          <cell r="B1325" t="str">
            <v>1251</v>
          </cell>
          <cell r="C1325" t="str">
            <v>12</v>
          </cell>
          <cell r="D1325" t="str">
            <v>01</v>
          </cell>
          <cell r="E1325">
            <v>29</v>
          </cell>
          <cell r="G1325">
            <v>0</v>
          </cell>
          <cell r="H1325">
            <v>0</v>
          </cell>
          <cell r="I1325">
            <v>46314</v>
          </cell>
          <cell r="J1325">
            <v>44100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</row>
        <row r="1326">
          <cell r="A1326" t="str">
            <v>453484</v>
          </cell>
          <cell r="B1326" t="str">
            <v>1251</v>
          </cell>
          <cell r="C1326" t="str">
            <v>12</v>
          </cell>
          <cell r="D1326" t="str">
            <v>01</v>
          </cell>
          <cell r="E1326">
            <v>36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18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</row>
        <row r="1327">
          <cell r="A1327" t="str">
            <v>453484</v>
          </cell>
          <cell r="B1327" t="str">
            <v>1251</v>
          </cell>
          <cell r="C1327" t="str">
            <v>12</v>
          </cell>
          <cell r="D1327" t="str">
            <v>01</v>
          </cell>
          <cell r="E1327">
            <v>43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18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</row>
        <row r="1328">
          <cell r="A1328" t="str">
            <v>453484</v>
          </cell>
          <cell r="B1328" t="str">
            <v>1251</v>
          </cell>
          <cell r="C1328" t="str">
            <v>12</v>
          </cell>
          <cell r="D1328" t="str">
            <v>01</v>
          </cell>
          <cell r="E1328">
            <v>50</v>
          </cell>
          <cell r="G1328">
            <v>0</v>
          </cell>
          <cell r="H1328">
            <v>0</v>
          </cell>
          <cell r="I1328">
            <v>125</v>
          </cell>
          <cell r="J1328">
            <v>138</v>
          </cell>
          <cell r="K1328">
            <v>1</v>
          </cell>
          <cell r="L1328">
            <v>320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126</v>
          </cell>
          <cell r="R1328">
            <v>458</v>
          </cell>
          <cell r="S1328">
            <v>2601</v>
          </cell>
          <cell r="T1328">
            <v>538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 t="str">
            <v>453484</v>
          </cell>
          <cell r="B1329" t="str">
            <v>1251</v>
          </cell>
          <cell r="C1329" t="str">
            <v>12</v>
          </cell>
          <cell r="D1329" t="str">
            <v>01</v>
          </cell>
          <cell r="E1329">
            <v>57</v>
          </cell>
          <cell r="G1329">
            <v>1863</v>
          </cell>
          <cell r="H1329">
            <v>1962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4464</v>
          </cell>
          <cell r="N1329">
            <v>2500</v>
          </cell>
          <cell r="O1329">
            <v>4590</v>
          </cell>
          <cell r="P1329">
            <v>2976</v>
          </cell>
          <cell r="Q1329">
            <v>50904</v>
          </cell>
          <cell r="R1329">
            <v>47076</v>
          </cell>
          <cell r="S1329">
            <v>38974</v>
          </cell>
          <cell r="T1329">
            <v>38974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 t="str">
            <v>453484</v>
          </cell>
          <cell r="B1330" t="str">
            <v>1251</v>
          </cell>
          <cell r="C1330" t="str">
            <v>12</v>
          </cell>
          <cell r="D1330" t="str">
            <v>01</v>
          </cell>
          <cell r="E1330">
            <v>64</v>
          </cell>
          <cell r="G1330">
            <v>3290</v>
          </cell>
          <cell r="H1330">
            <v>3268</v>
          </cell>
          <cell r="I1330">
            <v>0</v>
          </cell>
          <cell r="J1330">
            <v>0</v>
          </cell>
          <cell r="K1330">
            <v>42264</v>
          </cell>
          <cell r="L1330">
            <v>42242</v>
          </cell>
          <cell r="M1330">
            <v>4490</v>
          </cell>
          <cell r="N1330">
            <v>2883</v>
          </cell>
          <cell r="O1330">
            <v>4490</v>
          </cell>
          <cell r="P1330">
            <v>2883</v>
          </cell>
          <cell r="Q1330">
            <v>0</v>
          </cell>
          <cell r="R1330">
            <v>0</v>
          </cell>
          <cell r="S1330">
            <v>0</v>
          </cell>
          <cell r="T1330">
            <v>1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 t="str">
            <v>453484</v>
          </cell>
          <cell r="B1331" t="str">
            <v>1251</v>
          </cell>
          <cell r="C1331" t="str">
            <v>12</v>
          </cell>
          <cell r="D1331" t="str">
            <v>01</v>
          </cell>
          <cell r="E1331">
            <v>71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4490</v>
          </cell>
          <cell r="N1331">
            <v>2884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 t="str">
            <v>453484</v>
          </cell>
          <cell r="B1332" t="str">
            <v>1251</v>
          </cell>
          <cell r="C1332" t="str">
            <v>12</v>
          </cell>
          <cell r="D1332" t="str">
            <v>01</v>
          </cell>
          <cell r="E1332">
            <v>78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4490</v>
          </cell>
          <cell r="P1332">
            <v>2884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 t="str">
            <v>453484</v>
          </cell>
          <cell r="B1333" t="str">
            <v>1251</v>
          </cell>
          <cell r="C1333" t="str">
            <v>12</v>
          </cell>
          <cell r="D1333" t="str">
            <v>01</v>
          </cell>
          <cell r="E1333">
            <v>85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 t="str">
            <v>453484</v>
          </cell>
          <cell r="B1334" t="str">
            <v>1251</v>
          </cell>
          <cell r="C1334" t="str">
            <v>12</v>
          </cell>
          <cell r="D1334" t="str">
            <v>01</v>
          </cell>
          <cell r="E1334">
            <v>92</v>
          </cell>
          <cell r="G1334">
            <v>3720</v>
          </cell>
          <cell r="H1334">
            <v>1546</v>
          </cell>
          <cell r="I1334">
            <v>2976</v>
          </cell>
          <cell r="J1334">
            <v>1529</v>
          </cell>
          <cell r="K1334">
            <v>744</v>
          </cell>
          <cell r="L1334">
            <v>17</v>
          </cell>
          <cell r="M1334">
            <v>330</v>
          </cell>
          <cell r="N1334">
            <v>330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 t="str">
            <v>453484</v>
          </cell>
          <cell r="B1335" t="str">
            <v>1251</v>
          </cell>
          <cell r="C1335" t="str">
            <v>12</v>
          </cell>
          <cell r="D1335" t="str">
            <v>01</v>
          </cell>
          <cell r="E1335">
            <v>99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 t="str">
            <v>453484</v>
          </cell>
          <cell r="B1336" t="str">
            <v>1251</v>
          </cell>
          <cell r="C1336" t="str">
            <v>12</v>
          </cell>
          <cell r="D1336" t="str">
            <v>01</v>
          </cell>
          <cell r="E1336">
            <v>106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330</v>
          </cell>
          <cell r="P1336">
            <v>330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 t="str">
            <v>453484</v>
          </cell>
          <cell r="B1337" t="str">
            <v>1251</v>
          </cell>
          <cell r="C1337" t="str">
            <v>12</v>
          </cell>
          <cell r="D1337" t="str">
            <v>01</v>
          </cell>
          <cell r="E1337">
            <v>113</v>
          </cell>
          <cell r="G1337">
            <v>4050</v>
          </cell>
          <cell r="H1337">
            <v>1876</v>
          </cell>
          <cell r="I1337">
            <v>100</v>
          </cell>
          <cell r="J1337">
            <v>74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 t="str">
            <v>453484</v>
          </cell>
          <cell r="B1338" t="str">
            <v>1251</v>
          </cell>
          <cell r="C1338" t="str">
            <v>12</v>
          </cell>
          <cell r="D1338" t="str">
            <v>01</v>
          </cell>
          <cell r="E1338">
            <v>120</v>
          </cell>
          <cell r="G1338">
            <v>100</v>
          </cell>
          <cell r="H1338">
            <v>74</v>
          </cell>
          <cell r="I1338">
            <v>4150</v>
          </cell>
          <cell r="J1338">
            <v>1950</v>
          </cell>
          <cell r="K1338">
            <v>50904</v>
          </cell>
          <cell r="L1338">
            <v>47076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 t="str">
            <v>453484</v>
          </cell>
          <cell r="B1339" t="str">
            <v>1251</v>
          </cell>
          <cell r="C1339" t="str">
            <v>12</v>
          </cell>
          <cell r="D1339" t="str">
            <v>02</v>
          </cell>
          <cell r="E1339">
            <v>1</v>
          </cell>
          <cell r="G1339">
            <v>119539</v>
          </cell>
          <cell r="H1339">
            <v>123989</v>
          </cell>
          <cell r="I1339">
            <v>122432</v>
          </cell>
          <cell r="J1339">
            <v>3672</v>
          </cell>
          <cell r="K1339">
            <v>0</v>
          </cell>
          <cell r="L1339">
            <v>0</v>
          </cell>
          <cell r="M1339">
            <v>466</v>
          </cell>
          <cell r="N1339">
            <v>466</v>
          </cell>
          <cell r="O1339">
            <v>407</v>
          </cell>
          <cell r="P1339">
            <v>5464</v>
          </cell>
          <cell r="Q1339">
            <v>5464</v>
          </cell>
          <cell r="R1339">
            <v>5814</v>
          </cell>
          <cell r="S1339">
            <v>3915</v>
          </cell>
          <cell r="T1339">
            <v>3699</v>
          </cell>
          <cell r="U1339">
            <v>3698</v>
          </cell>
          <cell r="V1339">
            <v>0</v>
          </cell>
          <cell r="W1339">
            <v>0</v>
          </cell>
        </row>
        <row r="1340">
          <cell r="A1340" t="str">
            <v>453484</v>
          </cell>
          <cell r="B1340" t="str">
            <v>1251</v>
          </cell>
          <cell r="C1340" t="str">
            <v>12</v>
          </cell>
          <cell r="D1340" t="str">
            <v>02</v>
          </cell>
          <cell r="E1340">
            <v>6</v>
          </cell>
          <cell r="G1340">
            <v>0</v>
          </cell>
          <cell r="H1340">
            <v>0</v>
          </cell>
          <cell r="I1340">
            <v>0</v>
          </cell>
          <cell r="J1340">
            <v>133056</v>
          </cell>
          <cell r="K1340">
            <v>133618</v>
          </cell>
          <cell r="L1340">
            <v>132351</v>
          </cell>
          <cell r="M1340">
            <v>7866</v>
          </cell>
          <cell r="N1340">
            <v>7866</v>
          </cell>
          <cell r="O1340">
            <v>8050</v>
          </cell>
          <cell r="P1340">
            <v>140922</v>
          </cell>
          <cell r="Q1340">
            <v>141484</v>
          </cell>
          <cell r="R1340">
            <v>140401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 t="str">
            <v>453484</v>
          </cell>
          <cell r="B1341" t="str">
            <v>1251</v>
          </cell>
          <cell r="C1341" t="str">
            <v>12</v>
          </cell>
          <cell r="D1341" t="str">
            <v>02</v>
          </cell>
          <cell r="E1341">
            <v>11</v>
          </cell>
          <cell r="G1341">
            <v>0</v>
          </cell>
          <cell r="H1341">
            <v>0</v>
          </cell>
          <cell r="I1341">
            <v>0</v>
          </cell>
          <cell r="J1341">
            <v>18385</v>
          </cell>
          <cell r="K1341">
            <v>14542</v>
          </cell>
          <cell r="L1341">
            <v>15958</v>
          </cell>
          <cell r="M1341">
            <v>13767</v>
          </cell>
          <cell r="N1341">
            <v>7812</v>
          </cell>
          <cell r="O1341">
            <v>6609</v>
          </cell>
          <cell r="P1341">
            <v>32152</v>
          </cell>
          <cell r="Q1341">
            <v>22354</v>
          </cell>
          <cell r="R1341">
            <v>22567</v>
          </cell>
          <cell r="S1341">
            <v>0</v>
          </cell>
          <cell r="T1341">
            <v>192</v>
          </cell>
          <cell r="U1341">
            <v>219</v>
          </cell>
          <cell r="V1341">
            <v>0</v>
          </cell>
          <cell r="W1341">
            <v>0</v>
          </cell>
        </row>
        <row r="1342">
          <cell r="A1342" t="str">
            <v>453484</v>
          </cell>
          <cell r="B1342" t="str">
            <v>1251</v>
          </cell>
          <cell r="C1342" t="str">
            <v>12</v>
          </cell>
          <cell r="D1342" t="str">
            <v>02</v>
          </cell>
          <cell r="E1342">
            <v>16</v>
          </cell>
          <cell r="G1342">
            <v>32152</v>
          </cell>
          <cell r="H1342">
            <v>22546</v>
          </cell>
          <cell r="I1342">
            <v>22786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1665</v>
          </cell>
          <cell r="Q1342">
            <v>2730</v>
          </cell>
          <cell r="R1342">
            <v>2730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 t="str">
            <v>453484</v>
          </cell>
          <cell r="B1343" t="str">
            <v>1251</v>
          </cell>
          <cell r="C1343" t="str">
            <v>12</v>
          </cell>
          <cell r="D1343" t="str">
            <v>02</v>
          </cell>
          <cell r="E1343">
            <v>21</v>
          </cell>
          <cell r="G1343">
            <v>0</v>
          </cell>
          <cell r="H1343">
            <v>0</v>
          </cell>
          <cell r="I1343">
            <v>0</v>
          </cell>
          <cell r="J1343">
            <v>2576</v>
          </cell>
          <cell r="K1343">
            <v>3470</v>
          </cell>
          <cell r="L1343">
            <v>2039</v>
          </cell>
          <cell r="M1343">
            <v>4241</v>
          </cell>
          <cell r="N1343">
            <v>6200</v>
          </cell>
          <cell r="O1343">
            <v>4769</v>
          </cell>
          <cell r="P1343">
            <v>0</v>
          </cell>
          <cell r="Q1343">
            <v>0</v>
          </cell>
          <cell r="R1343">
            <v>0</v>
          </cell>
          <cell r="S1343">
            <v>4241</v>
          </cell>
          <cell r="T1343">
            <v>6200</v>
          </cell>
          <cell r="U1343">
            <v>4769</v>
          </cell>
          <cell r="V1343">
            <v>0</v>
          </cell>
          <cell r="W1343">
            <v>0</v>
          </cell>
        </row>
        <row r="1344">
          <cell r="A1344" t="str">
            <v>453484</v>
          </cell>
          <cell r="B1344" t="str">
            <v>1251</v>
          </cell>
          <cell r="C1344" t="str">
            <v>12</v>
          </cell>
          <cell r="D1344" t="str">
            <v>02</v>
          </cell>
          <cell r="E1344">
            <v>26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790</v>
          </cell>
          <cell r="N1344">
            <v>790</v>
          </cell>
          <cell r="O1344">
            <v>739</v>
          </cell>
          <cell r="P1344">
            <v>1860</v>
          </cell>
          <cell r="Q1344">
            <v>1860</v>
          </cell>
          <cell r="R1344">
            <v>2029</v>
          </cell>
          <cell r="S1344">
            <v>894</v>
          </cell>
          <cell r="T1344">
            <v>0</v>
          </cell>
          <cell r="U1344">
            <v>922</v>
          </cell>
          <cell r="V1344">
            <v>0</v>
          </cell>
          <cell r="W1344">
            <v>0</v>
          </cell>
        </row>
        <row r="1345">
          <cell r="A1345" t="str">
            <v>453484</v>
          </cell>
          <cell r="B1345" t="str">
            <v>1251</v>
          </cell>
          <cell r="C1345" t="str">
            <v>12</v>
          </cell>
          <cell r="D1345" t="str">
            <v>02</v>
          </cell>
          <cell r="E1345">
            <v>31</v>
          </cell>
          <cell r="G1345">
            <v>3544</v>
          </cell>
          <cell r="H1345">
            <v>2650</v>
          </cell>
          <cell r="I1345">
            <v>3690</v>
          </cell>
          <cell r="J1345">
            <v>192</v>
          </cell>
          <cell r="K1345">
            <v>0</v>
          </cell>
          <cell r="L1345">
            <v>80</v>
          </cell>
          <cell r="M1345">
            <v>3736</v>
          </cell>
          <cell r="N1345">
            <v>2650</v>
          </cell>
          <cell r="O1345">
            <v>3770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 t="str">
            <v>453484</v>
          </cell>
          <cell r="B1346" t="str">
            <v>1251</v>
          </cell>
          <cell r="C1346" t="str">
            <v>12</v>
          </cell>
          <cell r="D1346" t="str">
            <v>02</v>
          </cell>
          <cell r="E1346">
            <v>36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11947</v>
          </cell>
          <cell r="L1346">
            <v>11610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11947</v>
          </cell>
          <cell r="R1346">
            <v>11610</v>
          </cell>
          <cell r="S1346">
            <v>39937</v>
          </cell>
          <cell r="T1346">
            <v>43151</v>
          </cell>
          <cell r="U1346">
            <v>42636</v>
          </cell>
          <cell r="V1346">
            <v>0</v>
          </cell>
          <cell r="W1346">
            <v>0</v>
          </cell>
        </row>
        <row r="1347">
          <cell r="A1347" t="str">
            <v>453484</v>
          </cell>
          <cell r="B1347" t="str">
            <v>1251</v>
          </cell>
          <cell r="C1347" t="str">
            <v>12</v>
          </cell>
          <cell r="D1347" t="str">
            <v>02</v>
          </cell>
          <cell r="E1347">
            <v>41</v>
          </cell>
          <cell r="G1347">
            <v>192</v>
          </cell>
          <cell r="H1347">
            <v>192</v>
          </cell>
          <cell r="I1347">
            <v>299</v>
          </cell>
          <cell r="J1347">
            <v>40129</v>
          </cell>
          <cell r="K1347">
            <v>43343</v>
          </cell>
          <cell r="L1347">
            <v>42935</v>
          </cell>
          <cell r="M1347">
            <v>2821</v>
          </cell>
          <cell r="N1347">
            <v>2821</v>
          </cell>
          <cell r="O1347">
            <v>2763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</row>
        <row r="1348">
          <cell r="A1348" t="str">
            <v>453484</v>
          </cell>
          <cell r="B1348" t="str">
            <v>1251</v>
          </cell>
          <cell r="C1348" t="str">
            <v>12</v>
          </cell>
          <cell r="D1348" t="str">
            <v>02</v>
          </cell>
          <cell r="E1348">
            <v>46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2821</v>
          </cell>
          <cell r="Q1348">
            <v>2821</v>
          </cell>
          <cell r="R1348">
            <v>2763</v>
          </cell>
          <cell r="S1348">
            <v>183872</v>
          </cell>
          <cell r="T1348">
            <v>187648</v>
          </cell>
          <cell r="U1348">
            <v>186099</v>
          </cell>
          <cell r="V1348">
            <v>0</v>
          </cell>
          <cell r="W1348">
            <v>0</v>
          </cell>
        </row>
        <row r="1349">
          <cell r="A1349" t="str">
            <v>453484</v>
          </cell>
          <cell r="B1349" t="str">
            <v>1251</v>
          </cell>
          <cell r="C1349" t="str">
            <v>12</v>
          </cell>
          <cell r="D1349" t="str">
            <v>02</v>
          </cell>
          <cell r="E1349">
            <v>51</v>
          </cell>
          <cell r="G1349">
            <v>52279</v>
          </cell>
          <cell r="H1349">
            <v>53442</v>
          </cell>
          <cell r="I1349">
            <v>52380</v>
          </cell>
          <cell r="J1349">
            <v>5381</v>
          </cell>
          <cell r="K1349">
            <v>5426</v>
          </cell>
          <cell r="L1349">
            <v>5425</v>
          </cell>
          <cell r="M1349">
            <v>1459</v>
          </cell>
          <cell r="N1349">
            <v>1459</v>
          </cell>
          <cell r="O1349">
            <v>1598</v>
          </cell>
          <cell r="P1349">
            <v>0</v>
          </cell>
          <cell r="Q1349">
            <v>0</v>
          </cell>
          <cell r="R1349">
            <v>25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 t="str">
            <v>453484</v>
          </cell>
          <cell r="B1350" t="str">
            <v>1251</v>
          </cell>
          <cell r="C1350" t="str">
            <v>12</v>
          </cell>
          <cell r="D1350" t="str">
            <v>02</v>
          </cell>
          <cell r="E1350">
            <v>56</v>
          </cell>
          <cell r="G1350">
            <v>0</v>
          </cell>
          <cell r="H1350">
            <v>0</v>
          </cell>
          <cell r="I1350">
            <v>254</v>
          </cell>
          <cell r="J1350">
            <v>59119</v>
          </cell>
          <cell r="K1350">
            <v>60327</v>
          </cell>
          <cell r="L1350">
            <v>59682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 t="str">
            <v>453484</v>
          </cell>
          <cell r="B1351" t="str">
            <v>1251</v>
          </cell>
          <cell r="C1351" t="str">
            <v>12</v>
          </cell>
          <cell r="D1351" t="str">
            <v>03</v>
          </cell>
          <cell r="E1351">
            <v>1</v>
          </cell>
          <cell r="G1351">
            <v>0</v>
          </cell>
          <cell r="H1351">
            <v>0</v>
          </cell>
          <cell r="I1351">
            <v>0</v>
          </cell>
          <cell r="J1351">
            <v>60</v>
          </cell>
          <cell r="K1351">
            <v>60</v>
          </cell>
          <cell r="L1351">
            <v>42</v>
          </cell>
          <cell r="M1351">
            <v>0</v>
          </cell>
          <cell r="N1351">
            <v>0</v>
          </cell>
          <cell r="O1351">
            <v>0</v>
          </cell>
          <cell r="P1351">
            <v>1300</v>
          </cell>
          <cell r="Q1351">
            <v>1300</v>
          </cell>
          <cell r="R1351">
            <v>1248</v>
          </cell>
          <cell r="S1351">
            <v>1000</v>
          </cell>
          <cell r="T1351">
            <v>8014</v>
          </cell>
          <cell r="U1351">
            <v>8004</v>
          </cell>
          <cell r="V1351">
            <v>0</v>
          </cell>
          <cell r="W1351">
            <v>0</v>
          </cell>
        </row>
        <row r="1352">
          <cell r="A1352" t="str">
            <v>453484</v>
          </cell>
          <cell r="B1352" t="str">
            <v>1251</v>
          </cell>
          <cell r="C1352" t="str">
            <v>12</v>
          </cell>
          <cell r="D1352" t="str">
            <v>03</v>
          </cell>
          <cell r="E1352">
            <v>6</v>
          </cell>
          <cell r="G1352">
            <v>500</v>
          </cell>
          <cell r="H1352">
            <v>650</v>
          </cell>
          <cell r="I1352">
            <v>672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1000</v>
          </cell>
          <cell r="T1352">
            <v>1078</v>
          </cell>
          <cell r="U1352">
            <v>1123</v>
          </cell>
          <cell r="V1352">
            <v>0</v>
          </cell>
          <cell r="W1352">
            <v>0</v>
          </cell>
        </row>
        <row r="1353">
          <cell r="A1353" t="str">
            <v>453484</v>
          </cell>
          <cell r="B1353" t="str">
            <v>1251</v>
          </cell>
          <cell r="C1353" t="str">
            <v>12</v>
          </cell>
          <cell r="D1353" t="str">
            <v>03</v>
          </cell>
          <cell r="E1353">
            <v>11</v>
          </cell>
          <cell r="G1353">
            <v>3791</v>
          </cell>
          <cell r="H1353">
            <v>1200</v>
          </cell>
          <cell r="I1353">
            <v>733</v>
          </cell>
          <cell r="J1353">
            <v>0</v>
          </cell>
          <cell r="K1353">
            <v>0</v>
          </cell>
          <cell r="L1353">
            <v>0</v>
          </cell>
          <cell r="M1353">
            <v>1000</v>
          </cell>
          <cell r="N1353">
            <v>2871</v>
          </cell>
          <cell r="O1353">
            <v>1542</v>
          </cell>
          <cell r="P1353">
            <v>8651</v>
          </cell>
          <cell r="Q1353">
            <v>15173</v>
          </cell>
          <cell r="R1353">
            <v>13364</v>
          </cell>
          <cell r="S1353">
            <v>900</v>
          </cell>
          <cell r="T1353">
            <v>900</v>
          </cell>
          <cell r="U1353">
            <v>794</v>
          </cell>
          <cell r="V1353">
            <v>0</v>
          </cell>
          <cell r="W1353">
            <v>0</v>
          </cell>
        </row>
        <row r="1354">
          <cell r="A1354" t="str">
            <v>453484</v>
          </cell>
          <cell r="B1354" t="str">
            <v>1251</v>
          </cell>
          <cell r="C1354" t="str">
            <v>12</v>
          </cell>
          <cell r="D1354" t="str">
            <v>03</v>
          </cell>
          <cell r="E1354">
            <v>16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181</v>
          </cell>
          <cell r="M1354">
            <v>900</v>
          </cell>
          <cell r="N1354">
            <v>900</v>
          </cell>
          <cell r="O1354">
            <v>975</v>
          </cell>
          <cell r="P1354">
            <v>0</v>
          </cell>
          <cell r="Q1354">
            <v>0</v>
          </cell>
          <cell r="R1354">
            <v>0</v>
          </cell>
          <cell r="S1354">
            <v>1000</v>
          </cell>
          <cell r="T1354">
            <v>1311</v>
          </cell>
          <cell r="U1354">
            <v>1311</v>
          </cell>
          <cell r="V1354">
            <v>0</v>
          </cell>
          <cell r="W1354">
            <v>0</v>
          </cell>
        </row>
        <row r="1355">
          <cell r="A1355" t="str">
            <v>453484</v>
          </cell>
          <cell r="B1355" t="str">
            <v>1251</v>
          </cell>
          <cell r="C1355" t="str">
            <v>12</v>
          </cell>
          <cell r="D1355" t="str">
            <v>03</v>
          </cell>
          <cell r="E1355">
            <v>21</v>
          </cell>
          <cell r="G1355">
            <v>0</v>
          </cell>
          <cell r="H1355">
            <v>0</v>
          </cell>
          <cell r="I1355">
            <v>0</v>
          </cell>
          <cell r="J1355">
            <v>200</v>
          </cell>
          <cell r="K1355">
            <v>746</v>
          </cell>
          <cell r="L1355">
            <v>746</v>
          </cell>
          <cell r="M1355">
            <v>6022</v>
          </cell>
          <cell r="N1355">
            <v>7855</v>
          </cell>
          <cell r="O1355">
            <v>7855</v>
          </cell>
          <cell r="P1355">
            <v>3629</v>
          </cell>
          <cell r="Q1355">
            <v>3629</v>
          </cell>
          <cell r="R1355">
            <v>3164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 t="str">
            <v>453484</v>
          </cell>
          <cell r="B1356" t="str">
            <v>1251</v>
          </cell>
          <cell r="C1356" t="str">
            <v>12</v>
          </cell>
          <cell r="D1356" t="str">
            <v>03</v>
          </cell>
          <cell r="E1356">
            <v>26</v>
          </cell>
          <cell r="G1356">
            <v>549</v>
          </cell>
          <cell r="H1356">
            <v>549</v>
          </cell>
          <cell r="I1356">
            <v>555</v>
          </cell>
          <cell r="J1356">
            <v>2500</v>
          </cell>
          <cell r="K1356">
            <v>11173</v>
          </cell>
          <cell r="L1356">
            <v>11172</v>
          </cell>
          <cell r="M1356">
            <v>6712</v>
          </cell>
          <cell r="N1356">
            <v>10748</v>
          </cell>
          <cell r="O1356">
            <v>12269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 t="str">
            <v>453484</v>
          </cell>
          <cell r="B1357" t="str">
            <v>1251</v>
          </cell>
          <cell r="C1357" t="str">
            <v>12</v>
          </cell>
          <cell r="D1357" t="str">
            <v>03</v>
          </cell>
          <cell r="E1357">
            <v>31</v>
          </cell>
          <cell r="G1357">
            <v>20612</v>
          </cell>
          <cell r="H1357">
            <v>36011</v>
          </cell>
          <cell r="I1357">
            <v>37072</v>
          </cell>
          <cell r="J1357">
            <v>0</v>
          </cell>
          <cell r="K1357">
            <v>0</v>
          </cell>
          <cell r="L1357">
            <v>0</v>
          </cell>
          <cell r="M1357">
            <v>5008</v>
          </cell>
          <cell r="N1357">
            <v>7133</v>
          </cell>
          <cell r="O1357">
            <v>7019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 t="str">
            <v>453484</v>
          </cell>
          <cell r="B1358" t="str">
            <v>1251</v>
          </cell>
          <cell r="C1358" t="str">
            <v>12</v>
          </cell>
          <cell r="D1358" t="str">
            <v>03</v>
          </cell>
          <cell r="E1358">
            <v>36</v>
          </cell>
          <cell r="G1358">
            <v>5008</v>
          </cell>
          <cell r="H1358">
            <v>7133</v>
          </cell>
          <cell r="I1358">
            <v>7019</v>
          </cell>
          <cell r="J1358">
            <v>400</v>
          </cell>
          <cell r="K1358">
            <v>430</v>
          </cell>
          <cell r="L1358">
            <v>361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101</v>
          </cell>
          <cell r="V1358">
            <v>0</v>
          </cell>
          <cell r="W1358">
            <v>0</v>
          </cell>
        </row>
        <row r="1359">
          <cell r="A1359" t="str">
            <v>453484</v>
          </cell>
          <cell r="B1359" t="str">
            <v>1251</v>
          </cell>
          <cell r="C1359" t="str">
            <v>12</v>
          </cell>
          <cell r="D1359" t="str">
            <v>03</v>
          </cell>
          <cell r="E1359">
            <v>41</v>
          </cell>
          <cell r="G1359">
            <v>400</v>
          </cell>
          <cell r="H1359">
            <v>430</v>
          </cell>
          <cell r="I1359">
            <v>462</v>
          </cell>
          <cell r="J1359">
            <v>0</v>
          </cell>
          <cell r="K1359">
            <v>0</v>
          </cell>
          <cell r="L1359">
            <v>0</v>
          </cell>
          <cell r="M1359">
            <v>9533</v>
          </cell>
          <cell r="N1359">
            <v>8534</v>
          </cell>
          <cell r="O1359">
            <v>8974</v>
          </cell>
          <cell r="P1359">
            <v>45104</v>
          </cell>
          <cell r="Q1359">
            <v>68181</v>
          </cell>
          <cell r="R1359">
            <v>67866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</row>
        <row r="1360">
          <cell r="A1360" t="str">
            <v>453484</v>
          </cell>
          <cell r="B1360" t="str">
            <v>1251</v>
          </cell>
          <cell r="C1360" t="str">
            <v>12</v>
          </cell>
          <cell r="D1360" t="str">
            <v>03</v>
          </cell>
          <cell r="E1360">
            <v>46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</row>
        <row r="1361">
          <cell r="A1361" t="str">
            <v>453484</v>
          </cell>
          <cell r="B1361" t="str">
            <v>1251</v>
          </cell>
          <cell r="C1361" t="str">
            <v>12</v>
          </cell>
          <cell r="D1361" t="str">
            <v>03</v>
          </cell>
          <cell r="E1361">
            <v>51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346</v>
          </cell>
          <cell r="U1361">
            <v>346</v>
          </cell>
          <cell r="V1361">
            <v>0</v>
          </cell>
          <cell r="W1361">
            <v>0</v>
          </cell>
        </row>
        <row r="1362">
          <cell r="A1362" t="str">
            <v>453484</v>
          </cell>
          <cell r="B1362" t="str">
            <v>1251</v>
          </cell>
          <cell r="C1362" t="str">
            <v>12</v>
          </cell>
          <cell r="D1362" t="str">
            <v>03</v>
          </cell>
          <cell r="E1362">
            <v>56</v>
          </cell>
          <cell r="G1362">
            <v>0</v>
          </cell>
          <cell r="H1362">
            <v>346</v>
          </cell>
          <cell r="I1362">
            <v>346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</row>
        <row r="1363">
          <cell r="A1363" t="str">
            <v>453484</v>
          </cell>
          <cell r="B1363" t="str">
            <v>1251</v>
          </cell>
          <cell r="C1363" t="str">
            <v>12</v>
          </cell>
          <cell r="D1363" t="str">
            <v>03</v>
          </cell>
          <cell r="E1363">
            <v>61</v>
          </cell>
          <cell r="G1363">
            <v>0</v>
          </cell>
          <cell r="H1363">
            <v>346</v>
          </cell>
          <cell r="I1363">
            <v>346</v>
          </cell>
          <cell r="J1363">
            <v>45104</v>
          </cell>
          <cell r="K1363">
            <v>68527</v>
          </cell>
          <cell r="L1363">
            <v>68212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</row>
        <row r="1364">
          <cell r="A1364" t="str">
            <v>453484</v>
          </cell>
          <cell r="B1364" t="str">
            <v>1251</v>
          </cell>
          <cell r="C1364" t="str">
            <v>12</v>
          </cell>
          <cell r="D1364" t="str">
            <v>04</v>
          </cell>
          <cell r="E1364">
            <v>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 t="str">
            <v>453484</v>
          </cell>
          <cell r="B1365" t="str">
            <v>1251</v>
          </cell>
          <cell r="C1365" t="str">
            <v>12</v>
          </cell>
          <cell r="D1365" t="str">
            <v>04</v>
          </cell>
          <cell r="E1365">
            <v>6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 t="str">
            <v>453484</v>
          </cell>
          <cell r="B1366" t="str">
            <v>1251</v>
          </cell>
          <cell r="C1366" t="str">
            <v>12</v>
          </cell>
          <cell r="D1366" t="str">
            <v>04</v>
          </cell>
          <cell r="E1366">
            <v>11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 t="str">
            <v>453484</v>
          </cell>
          <cell r="B1367" t="str">
            <v>1251</v>
          </cell>
          <cell r="C1367" t="str">
            <v>12</v>
          </cell>
          <cell r="D1367" t="str">
            <v>04</v>
          </cell>
          <cell r="E1367">
            <v>16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 t="str">
            <v>453484</v>
          </cell>
          <cell r="B1368" t="str">
            <v>1251</v>
          </cell>
          <cell r="C1368" t="str">
            <v>12</v>
          </cell>
          <cell r="D1368" t="str">
            <v>04</v>
          </cell>
          <cell r="E1368">
            <v>21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 t="str">
            <v>453484</v>
          </cell>
          <cell r="B1369" t="str">
            <v>1251</v>
          </cell>
          <cell r="C1369" t="str">
            <v>12</v>
          </cell>
          <cell r="D1369" t="str">
            <v>04</v>
          </cell>
          <cell r="E1369">
            <v>26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 t="str">
            <v>453484</v>
          </cell>
          <cell r="B1370" t="str">
            <v>1251</v>
          </cell>
          <cell r="C1370" t="str">
            <v>12</v>
          </cell>
          <cell r="D1370" t="str">
            <v>04</v>
          </cell>
          <cell r="E1370">
            <v>31</v>
          </cell>
          <cell r="G1370">
            <v>0</v>
          </cell>
          <cell r="H1370">
            <v>0</v>
          </cell>
          <cell r="I1370">
            <v>0</v>
          </cell>
          <cell r="J1370">
            <v>1000</v>
          </cell>
          <cell r="K1370">
            <v>1000</v>
          </cell>
          <cell r="L1370">
            <v>536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 t="str">
            <v>453484</v>
          </cell>
          <cell r="B1371" t="str">
            <v>1251</v>
          </cell>
          <cell r="C1371" t="str">
            <v>12</v>
          </cell>
          <cell r="D1371" t="str">
            <v>04</v>
          </cell>
          <cell r="E1371">
            <v>36</v>
          </cell>
          <cell r="G1371">
            <v>1000</v>
          </cell>
          <cell r="H1371">
            <v>1000</v>
          </cell>
          <cell r="I1371">
            <v>536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 t="str">
            <v>453484</v>
          </cell>
          <cell r="B1372" t="str">
            <v>1251</v>
          </cell>
          <cell r="C1372" t="str">
            <v>12</v>
          </cell>
          <cell r="D1372" t="str">
            <v>05</v>
          </cell>
          <cell r="E1372">
            <v>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 t="str">
            <v>453484</v>
          </cell>
          <cell r="B1373" t="str">
            <v>1251</v>
          </cell>
          <cell r="C1373" t="str">
            <v>12</v>
          </cell>
          <cell r="D1373" t="str">
            <v>05</v>
          </cell>
          <cell r="E1373">
            <v>6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1193</v>
          </cell>
          <cell r="U1373">
            <v>1193</v>
          </cell>
          <cell r="V1373">
            <v>0</v>
          </cell>
          <cell r="W1373">
            <v>0</v>
          </cell>
        </row>
        <row r="1374">
          <cell r="A1374" t="str">
            <v>453484</v>
          </cell>
          <cell r="B1374" t="str">
            <v>1251</v>
          </cell>
          <cell r="C1374" t="str">
            <v>12</v>
          </cell>
          <cell r="D1374" t="str">
            <v>05</v>
          </cell>
          <cell r="E1374">
            <v>11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1193</v>
          </cell>
          <cell r="O1374">
            <v>1193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 t="str">
            <v>453484</v>
          </cell>
          <cell r="B1375" t="str">
            <v>1251</v>
          </cell>
          <cell r="C1375" t="str">
            <v>12</v>
          </cell>
          <cell r="D1375" t="str">
            <v>05</v>
          </cell>
          <cell r="E1375">
            <v>16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 t="str">
            <v>453484</v>
          </cell>
          <cell r="B1376" t="str">
            <v>1251</v>
          </cell>
          <cell r="C1376" t="str">
            <v>12</v>
          </cell>
          <cell r="D1376" t="str">
            <v>05</v>
          </cell>
          <cell r="E1376">
            <v>21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 t="str">
            <v>453484</v>
          </cell>
          <cell r="B1377" t="str">
            <v>1251</v>
          </cell>
          <cell r="C1377" t="str">
            <v>12</v>
          </cell>
          <cell r="D1377" t="str">
            <v>05</v>
          </cell>
          <cell r="E1377">
            <v>26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239</v>
          </cell>
          <cell r="L1377">
            <v>239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 t="str">
            <v>453484</v>
          </cell>
          <cell r="B1378" t="str">
            <v>1251</v>
          </cell>
          <cell r="C1378" t="str">
            <v>12</v>
          </cell>
          <cell r="D1378" t="str">
            <v>05</v>
          </cell>
          <cell r="E1378">
            <v>31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239</v>
          </cell>
          <cell r="L1378">
            <v>239</v>
          </cell>
          <cell r="M1378">
            <v>0</v>
          </cell>
          <cell r="N1378">
            <v>1432</v>
          </cell>
          <cell r="O1378">
            <v>1432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 t="str">
            <v>453484</v>
          </cell>
          <cell r="B1379" t="str">
            <v>1251</v>
          </cell>
          <cell r="C1379" t="str">
            <v>12</v>
          </cell>
          <cell r="D1379" t="str">
            <v>05</v>
          </cell>
          <cell r="E1379">
            <v>36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1432</v>
          </cell>
          <cell r="R1379">
            <v>1432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 t="str">
            <v>453484</v>
          </cell>
          <cell r="B1380" t="str">
            <v>1251</v>
          </cell>
          <cell r="C1380" t="str">
            <v>12</v>
          </cell>
          <cell r="D1380" t="str">
            <v>06</v>
          </cell>
          <cell r="E1380">
            <v>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 t="str">
            <v>453484</v>
          </cell>
          <cell r="B1381" t="str">
            <v>1251</v>
          </cell>
          <cell r="C1381" t="str">
            <v>12</v>
          </cell>
          <cell r="D1381" t="str">
            <v>06</v>
          </cell>
          <cell r="E1381">
            <v>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 t="str">
            <v>453484</v>
          </cell>
          <cell r="B1382" t="str">
            <v>1251</v>
          </cell>
          <cell r="C1382" t="str">
            <v>12</v>
          </cell>
          <cell r="D1382" t="str">
            <v>06</v>
          </cell>
          <cell r="E1382">
            <v>11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</row>
        <row r="1383">
          <cell r="A1383" t="str">
            <v>453484</v>
          </cell>
          <cell r="B1383" t="str">
            <v>1251</v>
          </cell>
          <cell r="C1383" t="str">
            <v>12</v>
          </cell>
          <cell r="D1383" t="str">
            <v>06</v>
          </cell>
          <cell r="E1383">
            <v>16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</row>
        <row r="1384">
          <cell r="A1384" t="str">
            <v>453484</v>
          </cell>
          <cell r="B1384" t="str">
            <v>1251</v>
          </cell>
          <cell r="C1384" t="str">
            <v>12</v>
          </cell>
          <cell r="D1384" t="str">
            <v>06</v>
          </cell>
          <cell r="E1384">
            <v>21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</row>
        <row r="1385">
          <cell r="A1385" t="str">
            <v>453484</v>
          </cell>
          <cell r="B1385" t="str">
            <v>1251</v>
          </cell>
          <cell r="C1385" t="str">
            <v>12</v>
          </cell>
          <cell r="D1385" t="str">
            <v>06</v>
          </cell>
          <cell r="E1385">
            <v>26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</row>
        <row r="1386">
          <cell r="A1386" t="str">
            <v>453484</v>
          </cell>
          <cell r="B1386" t="str">
            <v>1251</v>
          </cell>
          <cell r="C1386" t="str">
            <v>12</v>
          </cell>
          <cell r="D1386" t="str">
            <v>06</v>
          </cell>
          <cell r="E1386">
            <v>31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</row>
        <row r="1387">
          <cell r="A1387" t="str">
            <v>453484</v>
          </cell>
          <cell r="B1387" t="str">
            <v>1251</v>
          </cell>
          <cell r="C1387" t="str">
            <v>12</v>
          </cell>
          <cell r="D1387" t="str">
            <v>06</v>
          </cell>
          <cell r="E1387">
            <v>36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</row>
        <row r="1388">
          <cell r="A1388" t="str">
            <v>453484</v>
          </cell>
          <cell r="B1388" t="str">
            <v>1251</v>
          </cell>
          <cell r="C1388" t="str">
            <v>12</v>
          </cell>
          <cell r="D1388" t="str">
            <v>06</v>
          </cell>
          <cell r="E1388">
            <v>41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</row>
        <row r="1389">
          <cell r="A1389" t="str">
            <v>453484</v>
          </cell>
          <cell r="B1389" t="str">
            <v>1251</v>
          </cell>
          <cell r="C1389" t="str">
            <v>12</v>
          </cell>
          <cell r="D1389" t="str">
            <v>06</v>
          </cell>
          <cell r="E1389">
            <v>46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</row>
        <row r="1390">
          <cell r="A1390" t="str">
            <v>453484</v>
          </cell>
          <cell r="B1390" t="str">
            <v>1251</v>
          </cell>
          <cell r="C1390" t="str">
            <v>12</v>
          </cell>
          <cell r="D1390" t="str">
            <v>06</v>
          </cell>
          <cell r="E1390">
            <v>51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</row>
        <row r="1391">
          <cell r="A1391" t="str">
            <v>453484</v>
          </cell>
          <cell r="B1391" t="str">
            <v>1251</v>
          </cell>
          <cell r="C1391" t="str">
            <v>12</v>
          </cell>
          <cell r="D1391" t="str">
            <v>06</v>
          </cell>
          <cell r="E1391">
            <v>56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</row>
        <row r="1392">
          <cell r="A1392" t="str">
            <v>453484</v>
          </cell>
          <cell r="B1392" t="str">
            <v>1251</v>
          </cell>
          <cell r="C1392" t="str">
            <v>12</v>
          </cell>
          <cell r="D1392" t="str">
            <v>06</v>
          </cell>
          <cell r="E1392">
            <v>61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</row>
        <row r="1393">
          <cell r="A1393" t="str">
            <v>453484</v>
          </cell>
          <cell r="B1393" t="str">
            <v>1251</v>
          </cell>
          <cell r="C1393" t="str">
            <v>12</v>
          </cell>
          <cell r="D1393" t="str">
            <v>06</v>
          </cell>
          <cell r="E1393">
            <v>66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</row>
        <row r="1394">
          <cell r="A1394" t="str">
            <v>453484</v>
          </cell>
          <cell r="B1394" t="str">
            <v>1251</v>
          </cell>
          <cell r="C1394" t="str">
            <v>12</v>
          </cell>
          <cell r="D1394" t="str">
            <v>06</v>
          </cell>
          <cell r="E1394">
            <v>71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</row>
        <row r="1395">
          <cell r="A1395" t="str">
            <v>453484</v>
          </cell>
          <cell r="B1395" t="str">
            <v>1251</v>
          </cell>
          <cell r="C1395" t="str">
            <v>12</v>
          </cell>
          <cell r="D1395" t="str">
            <v>06</v>
          </cell>
          <cell r="E1395">
            <v>76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 t="str">
            <v>453484</v>
          </cell>
          <cell r="B1396" t="str">
            <v>1251</v>
          </cell>
          <cell r="C1396" t="str">
            <v>12</v>
          </cell>
          <cell r="D1396" t="str">
            <v>06</v>
          </cell>
          <cell r="E1396">
            <v>81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 t="str">
            <v>453484</v>
          </cell>
          <cell r="B1397" t="str">
            <v>1251</v>
          </cell>
          <cell r="C1397" t="str">
            <v>12</v>
          </cell>
          <cell r="D1397" t="str">
            <v>06</v>
          </cell>
          <cell r="E1397">
            <v>86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</row>
        <row r="1398">
          <cell r="A1398" t="str">
            <v>453484</v>
          </cell>
          <cell r="B1398" t="str">
            <v>1251</v>
          </cell>
          <cell r="C1398" t="str">
            <v>12</v>
          </cell>
          <cell r="D1398" t="str">
            <v>06</v>
          </cell>
          <cell r="E1398">
            <v>91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</row>
        <row r="1399">
          <cell r="A1399" t="str">
            <v>453484</v>
          </cell>
          <cell r="B1399" t="str">
            <v>1251</v>
          </cell>
          <cell r="C1399" t="str">
            <v>12</v>
          </cell>
          <cell r="D1399" t="str">
            <v>06</v>
          </cell>
          <cell r="E1399">
            <v>96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</row>
        <row r="1400">
          <cell r="A1400" t="str">
            <v>453484</v>
          </cell>
          <cell r="B1400" t="str">
            <v>1251</v>
          </cell>
          <cell r="C1400" t="str">
            <v>12</v>
          </cell>
          <cell r="D1400" t="str">
            <v>06</v>
          </cell>
          <cell r="E1400">
            <v>101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</row>
        <row r="1401">
          <cell r="A1401" t="str">
            <v>453484</v>
          </cell>
          <cell r="B1401" t="str">
            <v>1251</v>
          </cell>
          <cell r="C1401" t="str">
            <v>12</v>
          </cell>
          <cell r="D1401" t="str">
            <v>06</v>
          </cell>
          <cell r="E1401">
            <v>106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-2063</v>
          </cell>
          <cell r="M1401">
            <v>0</v>
          </cell>
          <cell r="N1401">
            <v>0</v>
          </cell>
          <cell r="O1401">
            <v>99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-1964</v>
          </cell>
          <cell r="V1401">
            <v>0</v>
          </cell>
          <cell r="W1401">
            <v>0</v>
          </cell>
        </row>
        <row r="1402">
          <cell r="A1402" t="str">
            <v>453484</v>
          </cell>
          <cell r="B1402" t="str">
            <v>1251</v>
          </cell>
          <cell r="C1402" t="str">
            <v>12</v>
          </cell>
          <cell r="D1402" t="str">
            <v>07</v>
          </cell>
          <cell r="E1402">
            <v>1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 t="str">
            <v>453484</v>
          </cell>
          <cell r="B1403" t="str">
            <v>1251</v>
          </cell>
          <cell r="C1403" t="str">
            <v>12</v>
          </cell>
          <cell r="D1403" t="str">
            <v>07</v>
          </cell>
          <cell r="E1403">
            <v>5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333</v>
          </cell>
          <cell r="L1403">
            <v>0</v>
          </cell>
          <cell r="M1403">
            <v>0</v>
          </cell>
          <cell r="N1403">
            <v>0</v>
          </cell>
          <cell r="O1403">
            <v>4863</v>
          </cell>
          <cell r="P1403">
            <v>6640</v>
          </cell>
          <cell r="Q1403">
            <v>6937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 t="str">
            <v>453484</v>
          </cell>
          <cell r="B1404" t="str">
            <v>1251</v>
          </cell>
          <cell r="C1404" t="str">
            <v>12</v>
          </cell>
          <cell r="D1404" t="str">
            <v>07</v>
          </cell>
          <cell r="E1404">
            <v>9</v>
          </cell>
          <cell r="G1404">
            <v>800</v>
          </cell>
          <cell r="H1404">
            <v>1318</v>
          </cell>
          <cell r="I1404">
            <v>1318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118</v>
          </cell>
          <cell r="P1404">
            <v>161</v>
          </cell>
          <cell r="Q1404">
            <v>146</v>
          </cell>
          <cell r="R1404">
            <v>0</v>
          </cell>
          <cell r="S1404">
            <v>0</v>
          </cell>
          <cell r="T1404">
            <v>0</v>
          </cell>
          <cell r="U1404">
            <v>16</v>
          </cell>
          <cell r="V1404">
            <v>0</v>
          </cell>
          <cell r="W1404">
            <v>0</v>
          </cell>
        </row>
        <row r="1405">
          <cell r="A1405" t="str">
            <v>453484</v>
          </cell>
          <cell r="B1405" t="str">
            <v>1251</v>
          </cell>
          <cell r="C1405" t="str">
            <v>12</v>
          </cell>
          <cell r="D1405" t="str">
            <v>07</v>
          </cell>
          <cell r="E1405">
            <v>13</v>
          </cell>
          <cell r="G1405">
            <v>0</v>
          </cell>
          <cell r="H1405">
            <v>575</v>
          </cell>
          <cell r="I1405">
            <v>576</v>
          </cell>
          <cell r="J1405">
            <v>0</v>
          </cell>
          <cell r="K1405">
            <v>6114</v>
          </cell>
          <cell r="L1405">
            <v>8694</v>
          </cell>
          <cell r="M1405">
            <v>8993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 t="str">
            <v>453484</v>
          </cell>
          <cell r="B1406" t="str">
            <v>1251</v>
          </cell>
          <cell r="C1406" t="str">
            <v>12</v>
          </cell>
          <cell r="D1406" t="str">
            <v>07</v>
          </cell>
          <cell r="E1406">
            <v>17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 t="str">
            <v>453484</v>
          </cell>
          <cell r="B1407" t="str">
            <v>1251</v>
          </cell>
          <cell r="C1407" t="str">
            <v>12</v>
          </cell>
          <cell r="D1407" t="str">
            <v>07</v>
          </cell>
          <cell r="E1407">
            <v>21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 t="str">
            <v>453484</v>
          </cell>
          <cell r="B1408" t="str">
            <v>1251</v>
          </cell>
          <cell r="C1408" t="str">
            <v>12</v>
          </cell>
          <cell r="D1408" t="str">
            <v>07</v>
          </cell>
          <cell r="E1408">
            <v>25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200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 t="str">
            <v>453484</v>
          </cell>
          <cell r="B1409" t="str">
            <v>1251</v>
          </cell>
          <cell r="C1409" t="str">
            <v>12</v>
          </cell>
          <cell r="D1409" t="str">
            <v>07</v>
          </cell>
          <cell r="E1409">
            <v>29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200</v>
          </cell>
          <cell r="N1409">
            <v>0</v>
          </cell>
          <cell r="O1409">
            <v>6114</v>
          </cell>
          <cell r="P1409">
            <v>8694</v>
          </cell>
          <cell r="Q1409">
            <v>9193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 t="str">
            <v>453484</v>
          </cell>
          <cell r="B1410" t="str">
            <v>1251</v>
          </cell>
          <cell r="C1410" t="str">
            <v>12</v>
          </cell>
          <cell r="D1410" t="str">
            <v>09</v>
          </cell>
          <cell r="E1410">
            <v>1</v>
          </cell>
          <cell r="G1410">
            <v>282981</v>
          </cell>
          <cell r="H1410">
            <v>305550</v>
          </cell>
          <cell r="I1410">
            <v>305162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282981</v>
          </cell>
          <cell r="T1410">
            <v>305550</v>
          </cell>
          <cell r="U1410">
            <v>305162</v>
          </cell>
          <cell r="V1410">
            <v>0</v>
          </cell>
          <cell r="W1410">
            <v>0</v>
          </cell>
        </row>
        <row r="1411">
          <cell r="A1411" t="str">
            <v>453484</v>
          </cell>
          <cell r="B1411" t="str">
            <v>1251</v>
          </cell>
          <cell r="C1411" t="str">
            <v>12</v>
          </cell>
          <cell r="D1411" t="str">
            <v>09</v>
          </cell>
          <cell r="E1411">
            <v>6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</row>
        <row r="1412">
          <cell r="A1412" t="str">
            <v>453484</v>
          </cell>
          <cell r="B1412" t="str">
            <v>1251</v>
          </cell>
          <cell r="C1412" t="str">
            <v>12</v>
          </cell>
          <cell r="D1412" t="str">
            <v>09</v>
          </cell>
          <cell r="E1412">
            <v>11</v>
          </cell>
          <cell r="G1412">
            <v>0</v>
          </cell>
          <cell r="H1412">
            <v>200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200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</row>
        <row r="1413">
          <cell r="A1413" t="str">
            <v>453484</v>
          </cell>
          <cell r="B1413" t="str">
            <v>1251</v>
          </cell>
          <cell r="C1413" t="str">
            <v>12</v>
          </cell>
          <cell r="D1413" t="str">
            <v>09</v>
          </cell>
          <cell r="E1413">
            <v>16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</row>
        <row r="1414">
          <cell r="A1414" t="str">
            <v>453484</v>
          </cell>
          <cell r="B1414" t="str">
            <v>1251</v>
          </cell>
          <cell r="C1414" t="str">
            <v>12</v>
          </cell>
          <cell r="D1414" t="str">
            <v>09</v>
          </cell>
          <cell r="E1414">
            <v>21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200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</row>
        <row r="1415">
          <cell r="A1415" t="str">
            <v>453484</v>
          </cell>
          <cell r="B1415" t="str">
            <v>1251</v>
          </cell>
          <cell r="C1415" t="str">
            <v>12</v>
          </cell>
          <cell r="D1415" t="str">
            <v>09</v>
          </cell>
          <cell r="E1415">
            <v>26</v>
          </cell>
          <cell r="G1415">
            <v>0</v>
          </cell>
          <cell r="H1415">
            <v>0</v>
          </cell>
          <cell r="I1415">
            <v>0</v>
          </cell>
          <cell r="J1415">
            <v>282981</v>
          </cell>
          <cell r="K1415">
            <v>305750</v>
          </cell>
          <cell r="L1415">
            <v>305162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</row>
        <row r="1416">
          <cell r="A1416" t="str">
            <v>453484</v>
          </cell>
          <cell r="B1416" t="str">
            <v>1251</v>
          </cell>
          <cell r="C1416" t="str">
            <v>12</v>
          </cell>
          <cell r="D1416" t="str">
            <v>10</v>
          </cell>
          <cell r="E1416">
            <v>1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</row>
        <row r="1417">
          <cell r="A1417" t="str">
            <v>453484</v>
          </cell>
          <cell r="B1417" t="str">
            <v>1251</v>
          </cell>
          <cell r="C1417" t="str">
            <v>12</v>
          </cell>
          <cell r="D1417" t="str">
            <v>10</v>
          </cell>
          <cell r="E1417">
            <v>6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A1418" t="str">
            <v>453484</v>
          </cell>
          <cell r="B1418" t="str">
            <v>1251</v>
          </cell>
          <cell r="C1418" t="str">
            <v>12</v>
          </cell>
          <cell r="D1418" t="str">
            <v>10</v>
          </cell>
          <cell r="E1418">
            <v>11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</row>
        <row r="1419">
          <cell r="A1419" t="str">
            <v>453484</v>
          </cell>
          <cell r="B1419" t="str">
            <v>1251</v>
          </cell>
          <cell r="C1419" t="str">
            <v>12</v>
          </cell>
          <cell r="D1419" t="str">
            <v>10</v>
          </cell>
          <cell r="E1419">
            <v>16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</row>
        <row r="1420">
          <cell r="A1420" t="str">
            <v>453484</v>
          </cell>
          <cell r="B1420" t="str">
            <v>1251</v>
          </cell>
          <cell r="C1420" t="str">
            <v>12</v>
          </cell>
          <cell r="D1420" t="str">
            <v>10</v>
          </cell>
          <cell r="E1420">
            <v>21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 t="str">
            <v>453484</v>
          </cell>
          <cell r="B1421" t="str">
            <v>1251</v>
          </cell>
          <cell r="C1421" t="str">
            <v>12</v>
          </cell>
          <cell r="D1421" t="str">
            <v>10</v>
          </cell>
          <cell r="E1421">
            <v>26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 t="str">
            <v>453484</v>
          </cell>
          <cell r="B1422" t="str">
            <v>1251</v>
          </cell>
          <cell r="C1422" t="str">
            <v>12</v>
          </cell>
          <cell r="D1422" t="str">
            <v>10</v>
          </cell>
          <cell r="E1422">
            <v>31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 t="str">
            <v>453484</v>
          </cell>
          <cell r="B1423" t="str">
            <v>1251</v>
          </cell>
          <cell r="C1423" t="str">
            <v>12</v>
          </cell>
          <cell r="D1423" t="str">
            <v>10</v>
          </cell>
          <cell r="E1423">
            <v>36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 t="str">
            <v>453484</v>
          </cell>
          <cell r="B1424" t="str">
            <v>1251</v>
          </cell>
          <cell r="C1424" t="str">
            <v>12</v>
          </cell>
          <cell r="D1424" t="str">
            <v>10</v>
          </cell>
          <cell r="E1424">
            <v>41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 t="str">
            <v>453484</v>
          </cell>
          <cell r="B1425" t="str">
            <v>1251</v>
          </cell>
          <cell r="C1425" t="str">
            <v>12</v>
          </cell>
          <cell r="D1425" t="str">
            <v>10</v>
          </cell>
          <cell r="E1425">
            <v>46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 t="str">
            <v>453484</v>
          </cell>
          <cell r="B1426" t="str">
            <v>1251</v>
          </cell>
          <cell r="C1426" t="str">
            <v>12</v>
          </cell>
          <cell r="D1426" t="str">
            <v>10</v>
          </cell>
          <cell r="E1426">
            <v>51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 t="str">
            <v>453484</v>
          </cell>
          <cell r="B1427" t="str">
            <v>1251</v>
          </cell>
          <cell r="C1427" t="str">
            <v>12</v>
          </cell>
          <cell r="D1427" t="str">
            <v>10</v>
          </cell>
          <cell r="E1427">
            <v>56</v>
          </cell>
          <cell r="G1427">
            <v>0</v>
          </cell>
          <cell r="H1427">
            <v>4490</v>
          </cell>
          <cell r="I1427">
            <v>4490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4490</v>
          </cell>
          <cell r="R1427">
            <v>4490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 t="str">
            <v>453484</v>
          </cell>
          <cell r="B1428" t="str">
            <v>1251</v>
          </cell>
          <cell r="C1428" t="str">
            <v>12</v>
          </cell>
          <cell r="D1428" t="str">
            <v>10</v>
          </cell>
          <cell r="E1428">
            <v>61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 t="str">
            <v>453484</v>
          </cell>
          <cell r="B1429" t="str">
            <v>1251</v>
          </cell>
          <cell r="C1429" t="str">
            <v>12</v>
          </cell>
          <cell r="D1429" t="str">
            <v>10</v>
          </cell>
          <cell r="E1429">
            <v>66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 t="str">
            <v>453484</v>
          </cell>
          <cell r="B1430" t="str">
            <v>1251</v>
          </cell>
          <cell r="C1430" t="str">
            <v>12</v>
          </cell>
          <cell r="D1430" t="str">
            <v>10</v>
          </cell>
          <cell r="E1430">
            <v>71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 t="str">
            <v>453484</v>
          </cell>
          <cell r="B1431" t="str">
            <v>1251</v>
          </cell>
          <cell r="C1431" t="str">
            <v>12</v>
          </cell>
          <cell r="D1431" t="str">
            <v>10</v>
          </cell>
          <cell r="E1431">
            <v>76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 t="str">
            <v>453484</v>
          </cell>
          <cell r="B1432" t="str">
            <v>1251</v>
          </cell>
          <cell r="C1432" t="str">
            <v>12</v>
          </cell>
          <cell r="D1432" t="str">
            <v>10</v>
          </cell>
          <cell r="E1432">
            <v>81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 t="str">
            <v>453484</v>
          </cell>
          <cell r="B1433" t="str">
            <v>1251</v>
          </cell>
          <cell r="C1433" t="str">
            <v>12</v>
          </cell>
          <cell r="D1433" t="str">
            <v>10</v>
          </cell>
          <cell r="E1433">
            <v>86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</row>
        <row r="1434">
          <cell r="A1434" t="str">
            <v>453484</v>
          </cell>
          <cell r="B1434" t="str">
            <v>1251</v>
          </cell>
          <cell r="C1434" t="str">
            <v>12</v>
          </cell>
          <cell r="D1434" t="str">
            <v>10</v>
          </cell>
          <cell r="E1434">
            <v>91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</row>
        <row r="1435">
          <cell r="A1435" t="str">
            <v>453484</v>
          </cell>
          <cell r="B1435" t="str">
            <v>1251</v>
          </cell>
          <cell r="C1435" t="str">
            <v>12</v>
          </cell>
          <cell r="D1435" t="str">
            <v>10</v>
          </cell>
          <cell r="E1435">
            <v>96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</row>
        <row r="1436">
          <cell r="A1436" t="str">
            <v>453484</v>
          </cell>
          <cell r="B1436" t="str">
            <v>1251</v>
          </cell>
          <cell r="C1436" t="str">
            <v>12</v>
          </cell>
          <cell r="D1436" t="str">
            <v>10</v>
          </cell>
          <cell r="E1436">
            <v>101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</row>
        <row r="1437">
          <cell r="A1437" t="str">
            <v>453484</v>
          </cell>
          <cell r="B1437" t="str">
            <v>1251</v>
          </cell>
          <cell r="C1437" t="str">
            <v>12</v>
          </cell>
          <cell r="D1437" t="str">
            <v>10</v>
          </cell>
          <cell r="E1437">
            <v>106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-26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</row>
        <row r="1438">
          <cell r="A1438" t="str">
            <v>453484</v>
          </cell>
          <cell r="B1438" t="str">
            <v>1251</v>
          </cell>
          <cell r="C1438" t="str">
            <v>12</v>
          </cell>
          <cell r="D1438" t="str">
            <v>10</v>
          </cell>
          <cell r="E1438">
            <v>111</v>
          </cell>
          <cell r="G1438">
            <v>0</v>
          </cell>
          <cell r="H1438">
            <v>0</v>
          </cell>
          <cell r="I1438">
            <v>-26</v>
          </cell>
          <cell r="J1438">
            <v>0</v>
          </cell>
          <cell r="K1438">
            <v>4490</v>
          </cell>
          <cell r="L1438">
            <v>4464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</row>
        <row r="1439">
          <cell r="A1439" t="str">
            <v>453484</v>
          </cell>
          <cell r="B1439" t="str">
            <v>1251</v>
          </cell>
          <cell r="C1439" t="str">
            <v>12</v>
          </cell>
          <cell r="D1439" t="str">
            <v>21</v>
          </cell>
          <cell r="E1439">
            <v>1</v>
          </cell>
          <cell r="G1439">
            <v>801214</v>
          </cell>
          <cell r="H1439">
            <v>140401</v>
          </cell>
          <cell r="I1439">
            <v>42935</v>
          </cell>
          <cell r="J1439">
            <v>2763</v>
          </cell>
          <cell r="K1439">
            <v>186099</v>
          </cell>
          <cell r="L1439">
            <v>59682</v>
          </cell>
          <cell r="M1439">
            <v>67866</v>
          </cell>
          <cell r="N1439">
            <v>346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</row>
        <row r="1440">
          <cell r="A1440" t="str">
            <v>453484</v>
          </cell>
          <cell r="B1440" t="str">
            <v>1251</v>
          </cell>
          <cell r="C1440" t="str">
            <v>12</v>
          </cell>
          <cell r="D1440" t="str">
            <v>21</v>
          </cell>
          <cell r="E1440">
            <v>1</v>
          </cell>
          <cell r="G1440">
            <v>999999</v>
          </cell>
          <cell r="H1440">
            <v>140401</v>
          </cell>
          <cell r="I1440">
            <v>42935</v>
          </cell>
          <cell r="J1440">
            <v>2763</v>
          </cell>
          <cell r="K1440">
            <v>186099</v>
          </cell>
          <cell r="L1440">
            <v>59682</v>
          </cell>
          <cell r="M1440">
            <v>67866</v>
          </cell>
          <cell r="N1440">
            <v>346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 t="str">
            <v>453484</v>
          </cell>
          <cell r="B1441" t="str">
            <v>1251</v>
          </cell>
          <cell r="C1441" t="str">
            <v>12</v>
          </cell>
          <cell r="D1441" t="str">
            <v>21</v>
          </cell>
          <cell r="E1441">
            <v>17</v>
          </cell>
          <cell r="G1441">
            <v>801214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 t="str">
            <v>453484</v>
          </cell>
          <cell r="B1442" t="str">
            <v>1251</v>
          </cell>
          <cell r="C1442" t="str">
            <v>12</v>
          </cell>
          <cell r="D1442" t="str">
            <v>21</v>
          </cell>
          <cell r="E1442">
            <v>17</v>
          </cell>
          <cell r="G1442">
            <v>999999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</row>
        <row r="1443">
          <cell r="A1443" t="str">
            <v>453484</v>
          </cell>
          <cell r="B1443" t="str">
            <v>1251</v>
          </cell>
          <cell r="C1443" t="str">
            <v>12</v>
          </cell>
          <cell r="D1443" t="str">
            <v>21</v>
          </cell>
          <cell r="E1443">
            <v>33</v>
          </cell>
          <cell r="G1443">
            <v>801214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</row>
        <row r="1444">
          <cell r="A1444" t="str">
            <v>453484</v>
          </cell>
          <cell r="B1444" t="str">
            <v>1251</v>
          </cell>
          <cell r="C1444" t="str">
            <v>12</v>
          </cell>
          <cell r="D1444" t="str">
            <v>21</v>
          </cell>
          <cell r="E1444">
            <v>33</v>
          </cell>
          <cell r="G1444">
            <v>999999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</row>
        <row r="1445">
          <cell r="A1445" t="str">
            <v>453484</v>
          </cell>
          <cell r="B1445" t="str">
            <v>1251</v>
          </cell>
          <cell r="C1445" t="str">
            <v>12</v>
          </cell>
          <cell r="D1445" t="str">
            <v>21</v>
          </cell>
          <cell r="E1445">
            <v>49</v>
          </cell>
          <cell r="G1445">
            <v>801214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536</v>
          </cell>
          <cell r="V1445">
            <v>0</v>
          </cell>
          <cell r="W1445">
            <v>1193</v>
          </cell>
        </row>
        <row r="1446">
          <cell r="A1446" t="str">
            <v>453484</v>
          </cell>
          <cell r="B1446" t="str">
            <v>1251</v>
          </cell>
          <cell r="C1446" t="str">
            <v>12</v>
          </cell>
          <cell r="D1446" t="str">
            <v>21</v>
          </cell>
          <cell r="E1446">
            <v>49</v>
          </cell>
          <cell r="G1446">
            <v>999999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536</v>
          </cell>
          <cell r="V1446">
            <v>0</v>
          </cell>
          <cell r="W1446">
            <v>1193</v>
          </cell>
        </row>
        <row r="1447">
          <cell r="A1447" t="str">
            <v>453484</v>
          </cell>
          <cell r="B1447" t="str">
            <v>1251</v>
          </cell>
          <cell r="C1447" t="str">
            <v>12</v>
          </cell>
          <cell r="D1447" t="str">
            <v>21</v>
          </cell>
          <cell r="E1447">
            <v>65</v>
          </cell>
          <cell r="G1447">
            <v>801214</v>
          </cell>
          <cell r="H1447">
            <v>0</v>
          </cell>
          <cell r="I1447">
            <v>239</v>
          </cell>
          <cell r="J1447">
            <v>0</v>
          </cell>
          <cell r="K1447">
            <v>0</v>
          </cell>
          <cell r="L1447">
            <v>315961</v>
          </cell>
          <cell r="M1447">
            <v>0</v>
          </cell>
          <cell r="N1447">
            <v>315961</v>
          </cell>
          <cell r="O1447">
            <v>0</v>
          </cell>
          <cell r="P1447">
            <v>315961</v>
          </cell>
          <cell r="Q1447">
            <v>17</v>
          </cell>
          <cell r="R1447">
            <v>17</v>
          </cell>
          <cell r="S1447">
            <v>59</v>
          </cell>
          <cell r="T1447">
            <v>59</v>
          </cell>
          <cell r="U1447">
            <v>0</v>
          </cell>
          <cell r="V1447">
            <v>0</v>
          </cell>
          <cell r="W1447">
            <v>0</v>
          </cell>
        </row>
        <row r="1448">
          <cell r="A1448" t="str">
            <v>453484</v>
          </cell>
          <cell r="B1448" t="str">
            <v>1251</v>
          </cell>
          <cell r="C1448" t="str">
            <v>12</v>
          </cell>
          <cell r="D1448" t="str">
            <v>21</v>
          </cell>
          <cell r="E1448">
            <v>65</v>
          </cell>
          <cell r="G1448">
            <v>999999</v>
          </cell>
          <cell r="H1448">
            <v>0</v>
          </cell>
          <cell r="I1448">
            <v>239</v>
          </cell>
          <cell r="J1448">
            <v>0</v>
          </cell>
          <cell r="K1448">
            <v>0</v>
          </cell>
          <cell r="L1448">
            <v>315961</v>
          </cell>
          <cell r="M1448">
            <v>0</v>
          </cell>
          <cell r="N1448">
            <v>315961</v>
          </cell>
          <cell r="O1448">
            <v>0</v>
          </cell>
          <cell r="P1448">
            <v>315961</v>
          </cell>
          <cell r="Q1448">
            <v>17</v>
          </cell>
          <cell r="R1448">
            <v>17</v>
          </cell>
          <cell r="S1448">
            <v>59</v>
          </cell>
          <cell r="T1448">
            <v>59</v>
          </cell>
          <cell r="U1448">
            <v>0</v>
          </cell>
          <cell r="V1448">
            <v>0</v>
          </cell>
          <cell r="W1448">
            <v>0</v>
          </cell>
        </row>
        <row r="1449">
          <cell r="A1449" t="str">
            <v>453484</v>
          </cell>
          <cell r="B1449" t="str">
            <v>1251</v>
          </cell>
          <cell r="C1449" t="str">
            <v>12</v>
          </cell>
          <cell r="D1449" t="str">
            <v>22</v>
          </cell>
          <cell r="E1449">
            <v>1</v>
          </cell>
          <cell r="G1449">
            <v>751922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</row>
        <row r="1450">
          <cell r="A1450" t="str">
            <v>453484</v>
          </cell>
          <cell r="B1450" t="str">
            <v>1251</v>
          </cell>
          <cell r="C1450" t="str">
            <v>12</v>
          </cell>
          <cell r="D1450" t="str">
            <v>22</v>
          </cell>
          <cell r="E1450">
            <v>1</v>
          </cell>
          <cell r="G1450">
            <v>801214</v>
          </cell>
          <cell r="H1450">
            <v>0</v>
          </cell>
          <cell r="I1450">
            <v>8993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200</v>
          </cell>
          <cell r="W1450">
            <v>0</v>
          </cell>
        </row>
        <row r="1451">
          <cell r="A1451" t="str">
            <v>453484</v>
          </cell>
          <cell r="B1451" t="str">
            <v>1251</v>
          </cell>
          <cell r="C1451" t="str">
            <v>12</v>
          </cell>
          <cell r="D1451" t="str">
            <v>22</v>
          </cell>
          <cell r="E1451">
            <v>1</v>
          </cell>
          <cell r="G1451">
            <v>999999</v>
          </cell>
          <cell r="H1451">
            <v>0</v>
          </cell>
          <cell r="I1451">
            <v>8993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200</v>
          </cell>
          <cell r="W1451">
            <v>0</v>
          </cell>
        </row>
        <row r="1452">
          <cell r="A1452" t="str">
            <v>453484</v>
          </cell>
          <cell r="B1452" t="str">
            <v>1251</v>
          </cell>
          <cell r="C1452" t="str">
            <v>12</v>
          </cell>
          <cell r="D1452" t="str">
            <v>22</v>
          </cell>
          <cell r="E1452">
            <v>17</v>
          </cell>
          <cell r="G1452">
            <v>751922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 t="str">
            <v>453484</v>
          </cell>
          <cell r="B1453" t="str">
            <v>1251</v>
          </cell>
          <cell r="C1453" t="str">
            <v>12</v>
          </cell>
          <cell r="D1453" t="str">
            <v>22</v>
          </cell>
          <cell r="E1453">
            <v>17</v>
          </cell>
          <cell r="G1453">
            <v>801214</v>
          </cell>
          <cell r="H1453">
            <v>200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200</v>
          </cell>
          <cell r="O1453">
            <v>0</v>
          </cell>
          <cell r="P1453">
            <v>0</v>
          </cell>
          <cell r="Q1453">
            <v>9193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 t="str">
            <v>453484</v>
          </cell>
          <cell r="B1454" t="str">
            <v>1251</v>
          </cell>
          <cell r="C1454" t="str">
            <v>12</v>
          </cell>
          <cell r="D1454" t="str">
            <v>22</v>
          </cell>
          <cell r="E1454">
            <v>17</v>
          </cell>
          <cell r="G1454">
            <v>999999</v>
          </cell>
          <cell r="H1454">
            <v>200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200</v>
          </cell>
          <cell r="O1454">
            <v>0</v>
          </cell>
          <cell r="P1454">
            <v>0</v>
          </cell>
          <cell r="Q1454">
            <v>9193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 t="str">
            <v>453484</v>
          </cell>
          <cell r="B1455" t="str">
            <v>1251</v>
          </cell>
          <cell r="C1455" t="str">
            <v>12</v>
          </cell>
          <cell r="D1455" t="str">
            <v>22</v>
          </cell>
          <cell r="E1455">
            <v>33</v>
          </cell>
          <cell r="G1455">
            <v>751922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 t="str">
            <v>453484</v>
          </cell>
          <cell r="B1456" t="str">
            <v>1251</v>
          </cell>
          <cell r="C1456" t="str">
            <v>12</v>
          </cell>
          <cell r="D1456" t="str">
            <v>22</v>
          </cell>
          <cell r="E1456">
            <v>33</v>
          </cell>
          <cell r="G1456">
            <v>801214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 t="str">
            <v>453484</v>
          </cell>
          <cell r="B1457" t="str">
            <v>1251</v>
          </cell>
          <cell r="C1457" t="str">
            <v>12</v>
          </cell>
          <cell r="D1457" t="str">
            <v>22</v>
          </cell>
          <cell r="E1457">
            <v>33</v>
          </cell>
          <cell r="G1457">
            <v>999999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 t="str">
            <v>453484</v>
          </cell>
          <cell r="B1458" t="str">
            <v>1251</v>
          </cell>
          <cell r="C1458" t="str">
            <v>12</v>
          </cell>
          <cell r="D1458" t="str">
            <v>22</v>
          </cell>
          <cell r="E1458">
            <v>49</v>
          </cell>
          <cell r="G1458">
            <v>751922</v>
          </cell>
          <cell r="H1458">
            <v>305162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305162</v>
          </cell>
          <cell r="P1458">
            <v>0</v>
          </cell>
          <cell r="Q1458">
            <v>305162</v>
          </cell>
          <cell r="R1458">
            <v>0</v>
          </cell>
          <cell r="S1458">
            <v>305162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</row>
        <row r="1459">
          <cell r="A1459" t="str">
            <v>453484</v>
          </cell>
          <cell r="B1459" t="str">
            <v>1251</v>
          </cell>
          <cell r="C1459" t="str">
            <v>12</v>
          </cell>
          <cell r="D1459" t="str">
            <v>22</v>
          </cell>
          <cell r="E1459">
            <v>49</v>
          </cell>
          <cell r="G1459">
            <v>801214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9193</v>
          </cell>
          <cell r="P1459">
            <v>4490</v>
          </cell>
          <cell r="Q1459">
            <v>13683</v>
          </cell>
          <cell r="R1459">
            <v>0</v>
          </cell>
          <cell r="S1459">
            <v>13683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</row>
        <row r="1460">
          <cell r="A1460" t="str">
            <v>453484</v>
          </cell>
          <cell r="B1460" t="str">
            <v>1251</v>
          </cell>
          <cell r="C1460" t="str">
            <v>12</v>
          </cell>
          <cell r="D1460" t="str">
            <v>22</v>
          </cell>
          <cell r="E1460">
            <v>49</v>
          </cell>
          <cell r="G1460">
            <v>999999</v>
          </cell>
          <cell r="H1460">
            <v>305162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314355</v>
          </cell>
          <cell r="P1460">
            <v>4490</v>
          </cell>
          <cell r="Q1460">
            <v>318845</v>
          </cell>
          <cell r="R1460">
            <v>0</v>
          </cell>
          <cell r="S1460">
            <v>318845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</row>
        <row r="1461">
          <cell r="A1461" t="str">
            <v>453484</v>
          </cell>
          <cell r="B1461" t="str">
            <v>1251</v>
          </cell>
          <cell r="C1461" t="str">
            <v>12</v>
          </cell>
          <cell r="D1461" t="str">
            <v>23</v>
          </cell>
          <cell r="E1461">
            <v>1</v>
          </cell>
          <cell r="G1461">
            <v>183872</v>
          </cell>
          <cell r="H1461">
            <v>0</v>
          </cell>
          <cell r="I1461">
            <v>0</v>
          </cell>
          <cell r="J1461">
            <v>3776</v>
          </cell>
          <cell r="K1461">
            <v>0</v>
          </cell>
          <cell r="L1461">
            <v>3776</v>
          </cell>
          <cell r="M1461">
            <v>187648</v>
          </cell>
          <cell r="N1461">
            <v>186099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 t="str">
            <v>453484</v>
          </cell>
          <cell r="B1462" t="str">
            <v>1251</v>
          </cell>
          <cell r="C1462" t="str">
            <v>12</v>
          </cell>
          <cell r="D1462" t="str">
            <v>23</v>
          </cell>
          <cell r="E1462">
            <v>2</v>
          </cell>
          <cell r="G1462">
            <v>59119</v>
          </cell>
          <cell r="H1462">
            <v>0</v>
          </cell>
          <cell r="I1462">
            <v>0</v>
          </cell>
          <cell r="J1462">
            <v>1208</v>
          </cell>
          <cell r="K1462">
            <v>0</v>
          </cell>
          <cell r="L1462">
            <v>1208</v>
          </cell>
          <cell r="M1462">
            <v>60327</v>
          </cell>
          <cell r="N1462">
            <v>59682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 t="str">
            <v>453484</v>
          </cell>
          <cell r="B1463" t="str">
            <v>1251</v>
          </cell>
          <cell r="C1463" t="str">
            <v>12</v>
          </cell>
          <cell r="D1463" t="str">
            <v>23</v>
          </cell>
          <cell r="E1463">
            <v>3</v>
          </cell>
          <cell r="G1463">
            <v>45104</v>
          </cell>
          <cell r="H1463">
            <v>0</v>
          </cell>
          <cell r="I1463">
            <v>0</v>
          </cell>
          <cell r="J1463">
            <v>23423</v>
          </cell>
          <cell r="K1463">
            <v>0</v>
          </cell>
          <cell r="L1463">
            <v>23423</v>
          </cell>
          <cell r="M1463">
            <v>68527</v>
          </cell>
          <cell r="N1463">
            <v>68212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A1464" t="str">
            <v>453484</v>
          </cell>
          <cell r="B1464" t="str">
            <v>1251</v>
          </cell>
          <cell r="C1464" t="str">
            <v>12</v>
          </cell>
          <cell r="D1464" t="str">
            <v>23</v>
          </cell>
          <cell r="E1464">
            <v>4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 t="str">
            <v>453484</v>
          </cell>
          <cell r="B1465" t="str">
            <v>1251</v>
          </cell>
          <cell r="C1465" t="str">
            <v>12</v>
          </cell>
          <cell r="D1465" t="str">
            <v>23</v>
          </cell>
          <cell r="E1465">
            <v>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 t="str">
            <v>453484</v>
          </cell>
          <cell r="B1466" t="str">
            <v>1251</v>
          </cell>
          <cell r="C1466" t="str">
            <v>12</v>
          </cell>
          <cell r="D1466" t="str">
            <v>23</v>
          </cell>
          <cell r="E1466">
            <v>6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</row>
        <row r="1467">
          <cell r="A1467" t="str">
            <v>453484</v>
          </cell>
          <cell r="B1467" t="str">
            <v>1251</v>
          </cell>
          <cell r="C1467" t="str">
            <v>12</v>
          </cell>
          <cell r="D1467" t="str">
            <v>23</v>
          </cell>
          <cell r="E1467">
            <v>7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</row>
        <row r="1468">
          <cell r="A1468" t="str">
            <v>453484</v>
          </cell>
          <cell r="B1468" t="str">
            <v>1251</v>
          </cell>
          <cell r="C1468" t="str">
            <v>12</v>
          </cell>
          <cell r="D1468" t="str">
            <v>23</v>
          </cell>
          <cell r="E1468">
            <v>8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</row>
        <row r="1469">
          <cell r="A1469" t="str">
            <v>453484</v>
          </cell>
          <cell r="B1469" t="str">
            <v>1251</v>
          </cell>
          <cell r="C1469" t="str">
            <v>12</v>
          </cell>
          <cell r="D1469" t="str">
            <v>23</v>
          </cell>
          <cell r="E1469">
            <v>9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</row>
        <row r="1470">
          <cell r="A1470" t="str">
            <v>453484</v>
          </cell>
          <cell r="B1470" t="str">
            <v>1251</v>
          </cell>
          <cell r="C1470" t="str">
            <v>12</v>
          </cell>
          <cell r="D1470" t="str">
            <v>23</v>
          </cell>
          <cell r="E1470">
            <v>10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 t="str">
            <v>453484</v>
          </cell>
          <cell r="B1471" t="str">
            <v>1251</v>
          </cell>
          <cell r="C1471" t="str">
            <v>12</v>
          </cell>
          <cell r="D1471" t="str">
            <v>23</v>
          </cell>
          <cell r="E1471">
            <v>11</v>
          </cell>
          <cell r="G1471">
            <v>1000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1000</v>
          </cell>
          <cell r="N1471">
            <v>536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</row>
        <row r="1472">
          <cell r="A1472" t="str">
            <v>453484</v>
          </cell>
          <cell r="B1472" t="str">
            <v>1251</v>
          </cell>
          <cell r="C1472" t="str">
            <v>12</v>
          </cell>
          <cell r="D1472" t="str">
            <v>23</v>
          </cell>
          <cell r="E1472">
            <v>12</v>
          </cell>
          <cell r="G1472">
            <v>289095</v>
          </cell>
          <cell r="H1472">
            <v>0</v>
          </cell>
          <cell r="I1472">
            <v>0</v>
          </cell>
          <cell r="J1472">
            <v>28407</v>
          </cell>
          <cell r="K1472">
            <v>0</v>
          </cell>
          <cell r="L1472">
            <v>28407</v>
          </cell>
          <cell r="M1472">
            <v>317502</v>
          </cell>
          <cell r="N1472">
            <v>314529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</row>
        <row r="1473">
          <cell r="A1473" t="str">
            <v>453484</v>
          </cell>
          <cell r="B1473" t="str">
            <v>1251</v>
          </cell>
          <cell r="C1473" t="str">
            <v>12</v>
          </cell>
          <cell r="D1473" t="str">
            <v>23</v>
          </cell>
          <cell r="E1473">
            <v>13</v>
          </cell>
          <cell r="G1473">
            <v>0</v>
          </cell>
          <cell r="H1473">
            <v>0</v>
          </cell>
          <cell r="I1473">
            <v>0</v>
          </cell>
          <cell r="J1473">
            <v>1432</v>
          </cell>
          <cell r="K1473">
            <v>0</v>
          </cell>
          <cell r="L1473">
            <v>1432</v>
          </cell>
          <cell r="M1473">
            <v>1432</v>
          </cell>
          <cell r="N1473">
            <v>1432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 t="str">
            <v>453484</v>
          </cell>
          <cell r="B1474" t="str">
            <v>1251</v>
          </cell>
          <cell r="C1474" t="str">
            <v>12</v>
          </cell>
          <cell r="D1474" t="str">
            <v>23</v>
          </cell>
          <cell r="E1474">
            <v>14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</row>
        <row r="1475">
          <cell r="A1475" t="str">
            <v>453484</v>
          </cell>
          <cell r="B1475" t="str">
            <v>1251</v>
          </cell>
          <cell r="C1475" t="str">
            <v>12</v>
          </cell>
          <cell r="D1475" t="str">
            <v>23</v>
          </cell>
          <cell r="E1475">
            <v>15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 t="str">
            <v>453484</v>
          </cell>
          <cell r="B1476" t="str">
            <v>1251</v>
          </cell>
          <cell r="C1476" t="str">
            <v>12</v>
          </cell>
          <cell r="D1476" t="str">
            <v>23</v>
          </cell>
          <cell r="E1476">
            <v>16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</row>
        <row r="1477">
          <cell r="A1477" t="str">
            <v>453484</v>
          </cell>
          <cell r="B1477" t="str">
            <v>1251</v>
          </cell>
          <cell r="C1477" t="str">
            <v>12</v>
          </cell>
          <cell r="D1477" t="str">
            <v>23</v>
          </cell>
          <cell r="E1477">
            <v>17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</row>
        <row r="1478">
          <cell r="A1478" t="str">
            <v>453484</v>
          </cell>
          <cell r="B1478" t="str">
            <v>1251</v>
          </cell>
          <cell r="C1478" t="str">
            <v>12</v>
          </cell>
          <cell r="D1478" t="str">
            <v>23</v>
          </cell>
          <cell r="E1478">
            <v>18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</row>
        <row r="1479">
          <cell r="A1479" t="str">
            <v>453484</v>
          </cell>
          <cell r="B1479" t="str">
            <v>1251</v>
          </cell>
          <cell r="C1479" t="str">
            <v>12</v>
          </cell>
          <cell r="D1479" t="str">
            <v>23</v>
          </cell>
          <cell r="E1479">
            <v>19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</row>
        <row r="1480">
          <cell r="A1480" t="str">
            <v>453484</v>
          </cell>
          <cell r="B1480" t="str">
            <v>1251</v>
          </cell>
          <cell r="C1480" t="str">
            <v>12</v>
          </cell>
          <cell r="D1480" t="str">
            <v>23</v>
          </cell>
          <cell r="E1480">
            <v>20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</row>
        <row r="1481">
          <cell r="A1481" t="str">
            <v>453484</v>
          </cell>
          <cell r="B1481" t="str">
            <v>1251</v>
          </cell>
          <cell r="C1481" t="str">
            <v>12</v>
          </cell>
          <cell r="D1481" t="str">
            <v>23</v>
          </cell>
          <cell r="E1481">
            <v>21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</row>
        <row r="1482">
          <cell r="A1482" t="str">
            <v>453484</v>
          </cell>
          <cell r="B1482" t="str">
            <v>1251</v>
          </cell>
          <cell r="C1482" t="str">
            <v>12</v>
          </cell>
          <cell r="D1482" t="str">
            <v>23</v>
          </cell>
          <cell r="E1482">
            <v>22</v>
          </cell>
          <cell r="G1482">
            <v>0</v>
          </cell>
          <cell r="H1482">
            <v>0</v>
          </cell>
          <cell r="I1482">
            <v>0</v>
          </cell>
          <cell r="J1482">
            <v>1432</v>
          </cell>
          <cell r="K1482">
            <v>0</v>
          </cell>
          <cell r="L1482">
            <v>1432</v>
          </cell>
          <cell r="M1482">
            <v>1432</v>
          </cell>
          <cell r="N1482">
            <v>1432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</row>
        <row r="1483">
          <cell r="A1483" t="str">
            <v>453484</v>
          </cell>
          <cell r="B1483" t="str">
            <v>1251</v>
          </cell>
          <cell r="C1483" t="str">
            <v>12</v>
          </cell>
          <cell r="D1483" t="str">
            <v>23</v>
          </cell>
          <cell r="E1483">
            <v>23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</row>
        <row r="1484">
          <cell r="A1484" t="str">
            <v>453484</v>
          </cell>
          <cell r="B1484" t="str">
            <v>1251</v>
          </cell>
          <cell r="C1484" t="str">
            <v>12</v>
          </cell>
          <cell r="D1484" t="str">
            <v>23</v>
          </cell>
          <cell r="E1484">
            <v>24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</row>
        <row r="1485">
          <cell r="A1485" t="str">
            <v>453484</v>
          </cell>
          <cell r="B1485" t="str">
            <v>1251</v>
          </cell>
          <cell r="C1485" t="str">
            <v>12</v>
          </cell>
          <cell r="D1485" t="str">
            <v>23</v>
          </cell>
          <cell r="E1485">
            <v>25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</row>
        <row r="1486">
          <cell r="A1486" t="str">
            <v>453484</v>
          </cell>
          <cell r="B1486" t="str">
            <v>1251</v>
          </cell>
          <cell r="C1486" t="str">
            <v>12</v>
          </cell>
          <cell r="D1486" t="str">
            <v>23</v>
          </cell>
          <cell r="E1486">
            <v>26</v>
          </cell>
          <cell r="G1486">
            <v>289095</v>
          </cell>
          <cell r="H1486">
            <v>0</v>
          </cell>
          <cell r="I1486">
            <v>0</v>
          </cell>
          <cell r="J1486">
            <v>29839</v>
          </cell>
          <cell r="K1486">
            <v>0</v>
          </cell>
          <cell r="L1486">
            <v>29839</v>
          </cell>
          <cell r="M1486">
            <v>318934</v>
          </cell>
          <cell r="N1486">
            <v>315961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</row>
        <row r="1487">
          <cell r="A1487" t="str">
            <v>453484</v>
          </cell>
          <cell r="B1487" t="str">
            <v>1251</v>
          </cell>
          <cell r="C1487" t="str">
            <v>12</v>
          </cell>
          <cell r="D1487" t="str">
            <v>23</v>
          </cell>
          <cell r="E1487">
            <v>27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 t="str">
            <v>453484</v>
          </cell>
          <cell r="B1488" t="str">
            <v>1251</v>
          </cell>
          <cell r="C1488" t="str">
            <v>12</v>
          </cell>
          <cell r="D1488" t="str">
            <v>23</v>
          </cell>
          <cell r="E1488">
            <v>28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-1964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 t="str">
            <v>453484</v>
          </cell>
          <cell r="B1489" t="str">
            <v>1251</v>
          </cell>
          <cell r="C1489" t="str">
            <v>12</v>
          </cell>
          <cell r="D1489" t="str">
            <v>23</v>
          </cell>
          <cell r="E1489">
            <v>29</v>
          </cell>
          <cell r="G1489">
            <v>289095</v>
          </cell>
          <cell r="H1489">
            <v>0</v>
          </cell>
          <cell r="I1489">
            <v>0</v>
          </cell>
          <cell r="J1489">
            <v>29839</v>
          </cell>
          <cell r="K1489">
            <v>0</v>
          </cell>
          <cell r="L1489">
            <v>29839</v>
          </cell>
          <cell r="M1489">
            <v>318934</v>
          </cell>
          <cell r="N1489">
            <v>313997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 t="str">
            <v>453484</v>
          </cell>
          <cell r="B1490" t="str">
            <v>1251</v>
          </cell>
          <cell r="C1490" t="str">
            <v>12</v>
          </cell>
          <cell r="D1490" t="str">
            <v>23</v>
          </cell>
          <cell r="E1490">
            <v>30</v>
          </cell>
          <cell r="G1490">
            <v>6114</v>
          </cell>
          <cell r="H1490">
            <v>0</v>
          </cell>
          <cell r="I1490">
            <v>0</v>
          </cell>
          <cell r="J1490">
            <v>2780</v>
          </cell>
          <cell r="K1490">
            <v>0</v>
          </cell>
          <cell r="L1490">
            <v>2780</v>
          </cell>
          <cell r="M1490">
            <v>8894</v>
          </cell>
          <cell r="N1490">
            <v>9193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 t="str">
            <v>453484</v>
          </cell>
          <cell r="B1491" t="str">
            <v>1251</v>
          </cell>
          <cell r="C1491" t="str">
            <v>12</v>
          </cell>
          <cell r="D1491" t="str">
            <v>23</v>
          </cell>
          <cell r="E1491">
            <v>31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 t="str">
            <v>453484</v>
          </cell>
          <cell r="B1492" t="str">
            <v>1251</v>
          </cell>
          <cell r="C1492" t="str">
            <v>12</v>
          </cell>
          <cell r="D1492" t="str">
            <v>23</v>
          </cell>
          <cell r="E1492">
            <v>32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 t="str">
            <v>453484</v>
          </cell>
          <cell r="B1493" t="str">
            <v>1251</v>
          </cell>
          <cell r="C1493" t="str">
            <v>12</v>
          </cell>
          <cell r="D1493" t="str">
            <v>23</v>
          </cell>
          <cell r="E1493">
            <v>33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 t="str">
            <v>453484</v>
          </cell>
          <cell r="B1494" t="str">
            <v>1251</v>
          </cell>
          <cell r="C1494" t="str">
            <v>12</v>
          </cell>
          <cell r="D1494" t="str">
            <v>23</v>
          </cell>
          <cell r="E1494">
            <v>34</v>
          </cell>
          <cell r="G1494">
            <v>282981</v>
          </cell>
          <cell r="H1494">
            <v>0</v>
          </cell>
          <cell r="I1494">
            <v>0</v>
          </cell>
          <cell r="J1494">
            <v>22569</v>
          </cell>
          <cell r="K1494">
            <v>0</v>
          </cell>
          <cell r="L1494">
            <v>22569</v>
          </cell>
          <cell r="M1494">
            <v>305550</v>
          </cell>
          <cell r="N1494">
            <v>305162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 t="str">
            <v>453484</v>
          </cell>
          <cell r="B1495" t="str">
            <v>1251</v>
          </cell>
          <cell r="C1495" t="str">
            <v>12</v>
          </cell>
          <cell r="D1495" t="str">
            <v>23</v>
          </cell>
          <cell r="E1495">
            <v>35</v>
          </cell>
          <cell r="G1495">
            <v>0</v>
          </cell>
          <cell r="H1495">
            <v>0</v>
          </cell>
          <cell r="I1495">
            <v>0</v>
          </cell>
          <cell r="J1495">
            <v>4490</v>
          </cell>
          <cell r="K1495">
            <v>0</v>
          </cell>
          <cell r="L1495">
            <v>4490</v>
          </cell>
          <cell r="M1495">
            <v>4490</v>
          </cell>
          <cell r="N1495">
            <v>4490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 t="str">
            <v>453484</v>
          </cell>
          <cell r="B1496" t="str">
            <v>1251</v>
          </cell>
          <cell r="C1496" t="str">
            <v>12</v>
          </cell>
          <cell r="D1496" t="str">
            <v>23</v>
          </cell>
          <cell r="E1496">
            <v>36</v>
          </cell>
          <cell r="G1496">
            <v>289095</v>
          </cell>
          <cell r="H1496">
            <v>0</v>
          </cell>
          <cell r="I1496">
            <v>0</v>
          </cell>
          <cell r="J1496">
            <v>29839</v>
          </cell>
          <cell r="K1496">
            <v>0</v>
          </cell>
          <cell r="L1496">
            <v>29839</v>
          </cell>
          <cell r="M1496">
            <v>318934</v>
          </cell>
          <cell r="N1496">
            <v>318845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 t="str">
            <v>453484</v>
          </cell>
          <cell r="B1497" t="str">
            <v>1251</v>
          </cell>
          <cell r="C1497" t="str">
            <v>12</v>
          </cell>
          <cell r="D1497" t="str">
            <v>23</v>
          </cell>
          <cell r="E1497">
            <v>37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 t="str">
            <v>453484</v>
          </cell>
          <cell r="B1498" t="str">
            <v>1251</v>
          </cell>
          <cell r="C1498" t="str">
            <v>12</v>
          </cell>
          <cell r="D1498" t="str">
            <v>23</v>
          </cell>
          <cell r="E1498">
            <v>38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-26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 t="str">
            <v>453484</v>
          </cell>
          <cell r="B1499" t="str">
            <v>1251</v>
          </cell>
          <cell r="C1499" t="str">
            <v>12</v>
          </cell>
          <cell r="D1499" t="str">
            <v>23</v>
          </cell>
          <cell r="E1499">
            <v>39</v>
          </cell>
          <cell r="G1499">
            <v>289095</v>
          </cell>
          <cell r="H1499">
            <v>0</v>
          </cell>
          <cell r="I1499">
            <v>0</v>
          </cell>
          <cell r="J1499">
            <v>29839</v>
          </cell>
          <cell r="K1499">
            <v>0</v>
          </cell>
          <cell r="L1499">
            <v>29839</v>
          </cell>
          <cell r="M1499">
            <v>318934</v>
          </cell>
          <cell r="N1499">
            <v>318819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 t="str">
            <v>453484</v>
          </cell>
          <cell r="B1500" t="str">
            <v>1251</v>
          </cell>
          <cell r="C1500" t="str">
            <v>12</v>
          </cell>
          <cell r="D1500" t="str">
            <v>24</v>
          </cell>
          <cell r="E1500">
            <v>1</v>
          </cell>
          <cell r="G1500">
            <v>1</v>
          </cell>
          <cell r="H1500">
            <v>0</v>
          </cell>
          <cell r="I1500">
            <v>125</v>
          </cell>
          <cell r="J1500">
            <v>0</v>
          </cell>
          <cell r="K1500">
            <v>126</v>
          </cell>
          <cell r="L1500">
            <v>314329</v>
          </cell>
          <cell r="M1500">
            <v>313997</v>
          </cell>
          <cell r="N1500">
            <v>320</v>
          </cell>
          <cell r="O1500">
            <v>0</v>
          </cell>
          <cell r="P1500">
            <v>138</v>
          </cell>
          <cell r="Q1500">
            <v>0</v>
          </cell>
          <cell r="R1500">
            <v>458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 t="str">
            <v>453484</v>
          </cell>
          <cell r="B1501" t="str">
            <v>1251</v>
          </cell>
          <cell r="C1501" t="str">
            <v>12</v>
          </cell>
          <cell r="D1501" t="str">
            <v>29</v>
          </cell>
          <cell r="E1501">
            <v>1</v>
          </cell>
          <cell r="G1501">
            <v>1</v>
          </cell>
          <cell r="H1501">
            <v>320</v>
          </cell>
          <cell r="I1501">
            <v>125</v>
          </cell>
          <cell r="J1501">
            <v>138</v>
          </cell>
          <cell r="K1501">
            <v>126</v>
          </cell>
          <cell r="L1501">
            <v>458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1863</v>
          </cell>
          <cell r="R1501">
            <v>1962</v>
          </cell>
          <cell r="S1501">
            <v>0</v>
          </cell>
          <cell r="T1501">
            <v>0</v>
          </cell>
          <cell r="U1501">
            <v>2601</v>
          </cell>
          <cell r="V1501">
            <v>538</v>
          </cell>
          <cell r="W1501">
            <v>0</v>
          </cell>
        </row>
        <row r="1502">
          <cell r="A1502" t="str">
            <v>453484</v>
          </cell>
          <cell r="B1502" t="str">
            <v>1251</v>
          </cell>
          <cell r="C1502" t="str">
            <v>12</v>
          </cell>
          <cell r="D1502" t="str">
            <v>29</v>
          </cell>
          <cell r="E1502">
            <v>9</v>
          </cell>
          <cell r="G1502">
            <v>100</v>
          </cell>
          <cell r="H1502">
            <v>74</v>
          </cell>
          <cell r="I1502">
            <v>4364</v>
          </cell>
          <cell r="J1502">
            <v>2426</v>
          </cell>
          <cell r="K1502">
            <v>0</v>
          </cell>
          <cell r="L1502">
            <v>1</v>
          </cell>
          <cell r="M1502">
            <v>0</v>
          </cell>
          <cell r="N1502">
            <v>0</v>
          </cell>
          <cell r="O1502">
            <v>4490</v>
          </cell>
          <cell r="P1502">
            <v>2883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8965</v>
          </cell>
          <cell r="V1502">
            <v>388</v>
          </cell>
          <cell r="W1502">
            <v>0</v>
          </cell>
        </row>
        <row r="1503">
          <cell r="A1503" t="str">
            <v>453484</v>
          </cell>
          <cell r="B1503" t="str">
            <v>1251</v>
          </cell>
          <cell r="C1503" t="str">
            <v>12</v>
          </cell>
          <cell r="D1503" t="str">
            <v>29</v>
          </cell>
          <cell r="E1503">
            <v>17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13455</v>
          </cell>
          <cell r="L1503">
            <v>3271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13455</v>
          </cell>
          <cell r="R1503">
            <v>3271</v>
          </cell>
          <cell r="S1503">
            <v>0</v>
          </cell>
          <cell r="T1503">
            <v>0</v>
          </cell>
          <cell r="U1503">
            <v>13455</v>
          </cell>
          <cell r="V1503">
            <v>3271</v>
          </cell>
          <cell r="W1503">
            <v>0</v>
          </cell>
        </row>
        <row r="1504">
          <cell r="A1504" t="str">
            <v>453484</v>
          </cell>
          <cell r="B1504" t="str">
            <v>1251</v>
          </cell>
          <cell r="C1504" t="str">
            <v>12</v>
          </cell>
          <cell r="D1504" t="str">
            <v>29</v>
          </cell>
          <cell r="E1504">
            <v>25</v>
          </cell>
          <cell r="G1504">
            <v>0</v>
          </cell>
          <cell r="H1504">
            <v>0</v>
          </cell>
          <cell r="I1504">
            <v>26910</v>
          </cell>
          <cell r="J1504">
            <v>6542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 t="str">
            <v>453484</v>
          </cell>
          <cell r="B1505" t="str">
            <v>1251</v>
          </cell>
          <cell r="C1505" t="str">
            <v>12</v>
          </cell>
          <cell r="D1505" t="str">
            <v>34</v>
          </cell>
          <cell r="E1505">
            <v>0</v>
          </cell>
          <cell r="G1505">
            <v>84</v>
          </cell>
          <cell r="H1505">
            <v>2463</v>
          </cell>
          <cell r="I1505">
            <v>0</v>
          </cell>
          <cell r="J1505">
            <v>0</v>
          </cell>
          <cell r="K1505">
            <v>665</v>
          </cell>
          <cell r="L1505">
            <v>547</v>
          </cell>
          <cell r="M1505">
            <v>0</v>
          </cell>
          <cell r="N1505">
            <v>204</v>
          </cell>
          <cell r="O1505">
            <v>3675</v>
          </cell>
          <cell r="P1505">
            <v>496</v>
          </cell>
          <cell r="Q1505">
            <v>1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 t="str">
            <v>453484</v>
          </cell>
          <cell r="B1506" t="str">
            <v>1251</v>
          </cell>
          <cell r="C1506" t="str">
            <v>12</v>
          </cell>
          <cell r="D1506" t="str">
            <v>34</v>
          </cell>
          <cell r="E1506">
            <v>0</v>
          </cell>
          <cell r="G1506">
            <v>86</v>
          </cell>
          <cell r="H1506">
            <v>5945</v>
          </cell>
          <cell r="I1506">
            <v>0</v>
          </cell>
          <cell r="J1506">
            <v>116</v>
          </cell>
          <cell r="K1506">
            <v>1604</v>
          </cell>
          <cell r="L1506">
            <v>483</v>
          </cell>
          <cell r="M1506">
            <v>0</v>
          </cell>
          <cell r="N1506">
            <v>485</v>
          </cell>
          <cell r="O1506">
            <v>8148</v>
          </cell>
          <cell r="P1506">
            <v>1300</v>
          </cell>
          <cell r="Q1506">
            <v>3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 t="str">
            <v>453484</v>
          </cell>
          <cell r="B1507" t="str">
            <v>1251</v>
          </cell>
          <cell r="C1507" t="str">
            <v>12</v>
          </cell>
          <cell r="D1507" t="str">
            <v>34</v>
          </cell>
          <cell r="E1507">
            <v>0</v>
          </cell>
          <cell r="G1507">
            <v>90</v>
          </cell>
          <cell r="H1507">
            <v>4476</v>
          </cell>
          <cell r="I1507">
            <v>0</v>
          </cell>
          <cell r="J1507">
            <v>0</v>
          </cell>
          <cell r="K1507">
            <v>506</v>
          </cell>
          <cell r="L1507">
            <v>0</v>
          </cell>
          <cell r="M1507">
            <v>0</v>
          </cell>
          <cell r="N1507">
            <v>387</v>
          </cell>
          <cell r="O1507">
            <v>4982</v>
          </cell>
          <cell r="P1507">
            <v>936</v>
          </cell>
          <cell r="Q1507">
            <v>2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 t="str">
            <v>453484</v>
          </cell>
          <cell r="B1508" t="str">
            <v>1251</v>
          </cell>
          <cell r="C1508" t="str">
            <v>12</v>
          </cell>
          <cell r="D1508" t="str">
            <v>34</v>
          </cell>
          <cell r="E1508">
            <v>0</v>
          </cell>
          <cell r="G1508">
            <v>91</v>
          </cell>
          <cell r="H1508">
            <v>1612</v>
          </cell>
          <cell r="I1508">
            <v>0</v>
          </cell>
          <cell r="J1508">
            <v>0</v>
          </cell>
          <cell r="K1508">
            <v>174</v>
          </cell>
          <cell r="L1508">
            <v>0</v>
          </cell>
          <cell r="M1508">
            <v>0</v>
          </cell>
          <cell r="N1508">
            <v>132</v>
          </cell>
          <cell r="O1508">
            <v>1786</v>
          </cell>
          <cell r="P1508">
            <v>449</v>
          </cell>
          <cell r="Q1508">
            <v>1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 t="str">
            <v>453484</v>
          </cell>
          <cell r="B1509" t="str">
            <v>1251</v>
          </cell>
          <cell r="C1509" t="str">
            <v>12</v>
          </cell>
          <cell r="D1509" t="str">
            <v>34</v>
          </cell>
          <cell r="E1509">
            <v>0</v>
          </cell>
          <cell r="G1509">
            <v>94</v>
          </cell>
          <cell r="H1509">
            <v>2987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242</v>
          </cell>
          <cell r="O1509">
            <v>2987</v>
          </cell>
          <cell r="P1509">
            <v>310</v>
          </cell>
          <cell r="Q1509">
            <v>3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</row>
        <row r="1510">
          <cell r="A1510" t="str">
            <v>453484</v>
          </cell>
          <cell r="B1510" t="str">
            <v>1251</v>
          </cell>
          <cell r="C1510" t="str">
            <v>12</v>
          </cell>
          <cell r="D1510" t="str">
            <v>34</v>
          </cell>
          <cell r="E1510">
            <v>0</v>
          </cell>
          <cell r="G1510">
            <v>95</v>
          </cell>
          <cell r="H1510">
            <v>4365</v>
          </cell>
          <cell r="I1510">
            <v>0</v>
          </cell>
          <cell r="J1510">
            <v>0</v>
          </cell>
          <cell r="K1510">
            <v>0</v>
          </cell>
          <cell r="L1510">
            <v>337</v>
          </cell>
          <cell r="M1510">
            <v>0</v>
          </cell>
          <cell r="N1510">
            <v>360</v>
          </cell>
          <cell r="O1510">
            <v>4702</v>
          </cell>
          <cell r="P1510">
            <v>468</v>
          </cell>
          <cell r="Q1510">
            <v>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</row>
        <row r="1511">
          <cell r="A1511" t="str">
            <v>453484</v>
          </cell>
          <cell r="B1511" t="str">
            <v>1251</v>
          </cell>
          <cell r="C1511" t="str">
            <v>12</v>
          </cell>
          <cell r="D1511" t="str">
            <v>34</v>
          </cell>
          <cell r="E1511">
            <v>0</v>
          </cell>
          <cell r="G1511">
            <v>96</v>
          </cell>
          <cell r="H1511">
            <v>4346</v>
          </cell>
          <cell r="I1511">
            <v>0</v>
          </cell>
          <cell r="J1511">
            <v>0</v>
          </cell>
          <cell r="K1511">
            <v>0</v>
          </cell>
          <cell r="L1511">
            <v>56</v>
          </cell>
          <cell r="M1511">
            <v>0</v>
          </cell>
          <cell r="N1511">
            <v>285</v>
          </cell>
          <cell r="O1511">
            <v>4402</v>
          </cell>
          <cell r="P1511">
            <v>375</v>
          </cell>
          <cell r="Q1511">
            <v>4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 t="str">
            <v>453484</v>
          </cell>
          <cell r="B1512" t="str">
            <v>1251</v>
          </cell>
          <cell r="C1512" t="str">
            <v>12</v>
          </cell>
          <cell r="D1512" t="str">
            <v>34</v>
          </cell>
          <cell r="E1512">
            <v>0</v>
          </cell>
          <cell r="G1512">
            <v>97</v>
          </cell>
          <cell r="H1512">
            <v>338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89</v>
          </cell>
          <cell r="O1512">
            <v>338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 t="str">
            <v>453484</v>
          </cell>
          <cell r="B1513" t="str">
            <v>1251</v>
          </cell>
          <cell r="C1513" t="str">
            <v>12</v>
          </cell>
          <cell r="D1513" t="str">
            <v>34</v>
          </cell>
          <cell r="E1513">
            <v>0</v>
          </cell>
          <cell r="G1513">
            <v>98</v>
          </cell>
          <cell r="H1513">
            <v>35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97</v>
          </cell>
          <cell r="O1513">
            <v>35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 t="str">
            <v>453484</v>
          </cell>
          <cell r="B1514" t="str">
            <v>1251</v>
          </cell>
          <cell r="C1514" t="str">
            <v>12</v>
          </cell>
          <cell r="D1514" t="str">
            <v>34</v>
          </cell>
          <cell r="E1514">
            <v>0</v>
          </cell>
          <cell r="G1514">
            <v>99</v>
          </cell>
          <cell r="H1514">
            <v>22893</v>
          </cell>
          <cell r="I1514">
            <v>0</v>
          </cell>
          <cell r="J1514">
            <v>0</v>
          </cell>
          <cell r="K1514">
            <v>775</v>
          </cell>
          <cell r="L1514">
            <v>255</v>
          </cell>
          <cell r="M1514">
            <v>0</v>
          </cell>
          <cell r="N1514">
            <v>1732</v>
          </cell>
          <cell r="O1514">
            <v>23923</v>
          </cell>
          <cell r="P1514">
            <v>3042</v>
          </cell>
          <cell r="Q1514">
            <v>11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 t="str">
            <v>453484</v>
          </cell>
          <cell r="B1515" t="str">
            <v>1251</v>
          </cell>
          <cell r="C1515" t="str">
            <v>12</v>
          </cell>
          <cell r="D1515" t="str">
            <v>34</v>
          </cell>
          <cell r="E1515">
            <v>0</v>
          </cell>
          <cell r="G1515">
            <v>100</v>
          </cell>
          <cell r="H1515">
            <v>1908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161</v>
          </cell>
          <cell r="O1515">
            <v>1908</v>
          </cell>
          <cell r="P1515">
            <v>0</v>
          </cell>
          <cell r="Q1515">
            <v>1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 t="str">
            <v>453484</v>
          </cell>
          <cell r="B1516" t="str">
            <v>1251</v>
          </cell>
          <cell r="C1516" t="str">
            <v>12</v>
          </cell>
          <cell r="D1516" t="str">
            <v>34</v>
          </cell>
          <cell r="E1516">
            <v>0</v>
          </cell>
          <cell r="G1516">
            <v>101</v>
          </cell>
          <cell r="H1516">
            <v>67310</v>
          </cell>
          <cell r="I1516">
            <v>0</v>
          </cell>
          <cell r="J1516">
            <v>291</v>
          </cell>
          <cell r="K1516">
            <v>2023</v>
          </cell>
          <cell r="L1516">
            <v>2020</v>
          </cell>
          <cell r="M1516">
            <v>0</v>
          </cell>
          <cell r="N1516">
            <v>5454</v>
          </cell>
          <cell r="O1516">
            <v>71644</v>
          </cell>
          <cell r="P1516">
            <v>14833</v>
          </cell>
          <cell r="Q1516">
            <v>40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</row>
        <row r="1517">
          <cell r="A1517" t="str">
            <v>453484</v>
          </cell>
          <cell r="B1517" t="str">
            <v>1251</v>
          </cell>
          <cell r="C1517" t="str">
            <v>12</v>
          </cell>
          <cell r="D1517" t="str">
            <v>34</v>
          </cell>
          <cell r="E1517">
            <v>0</v>
          </cell>
          <cell r="G1517">
            <v>102</v>
          </cell>
          <cell r="H1517">
            <v>3754</v>
          </cell>
          <cell r="I1517">
            <v>0</v>
          </cell>
          <cell r="J1517">
            <v>0</v>
          </cell>
          <cell r="K1517">
            <v>67</v>
          </cell>
          <cell r="L1517">
            <v>0</v>
          </cell>
          <cell r="M1517">
            <v>0</v>
          </cell>
          <cell r="N1517">
            <v>461</v>
          </cell>
          <cell r="O1517">
            <v>3821</v>
          </cell>
          <cell r="P1517">
            <v>358</v>
          </cell>
          <cell r="Q1517">
            <v>2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</row>
        <row r="1518">
          <cell r="A1518" t="str">
            <v>453484</v>
          </cell>
          <cell r="B1518" t="str">
            <v>1251</v>
          </cell>
          <cell r="C1518" t="str">
            <v>12</v>
          </cell>
          <cell r="D1518" t="str">
            <v>34</v>
          </cell>
          <cell r="E1518">
            <v>0</v>
          </cell>
          <cell r="G1518">
            <v>105</v>
          </cell>
          <cell r="H1518">
            <v>122432</v>
          </cell>
          <cell r="I1518">
            <v>0</v>
          </cell>
          <cell r="J1518">
            <v>407</v>
          </cell>
          <cell r="K1518">
            <v>5814</v>
          </cell>
          <cell r="L1518">
            <v>3698</v>
          </cell>
          <cell r="M1518">
            <v>0</v>
          </cell>
          <cell r="N1518">
            <v>10089</v>
          </cell>
          <cell r="O1518">
            <v>132351</v>
          </cell>
          <cell r="P1518">
            <v>22567</v>
          </cell>
          <cell r="Q1518">
            <v>73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</row>
        <row r="1519">
          <cell r="A1519" t="str">
            <v>453484</v>
          </cell>
          <cell r="B1519" t="str">
            <v>1251</v>
          </cell>
          <cell r="C1519" t="str">
            <v>12</v>
          </cell>
          <cell r="D1519" t="str">
            <v>34</v>
          </cell>
          <cell r="E1519">
            <v>0</v>
          </cell>
          <cell r="G1519">
            <v>151</v>
          </cell>
          <cell r="H1519">
            <v>122432</v>
          </cell>
          <cell r="I1519">
            <v>0</v>
          </cell>
          <cell r="J1519">
            <v>407</v>
          </cell>
          <cell r="K1519">
            <v>5814</v>
          </cell>
          <cell r="L1519">
            <v>3698</v>
          </cell>
          <cell r="M1519">
            <v>0</v>
          </cell>
          <cell r="N1519">
            <v>10089</v>
          </cell>
          <cell r="O1519">
            <v>132351</v>
          </cell>
          <cell r="P1519">
            <v>22567</v>
          </cell>
          <cell r="Q1519">
            <v>73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</row>
        <row r="1520">
          <cell r="A1520" t="str">
            <v>453484</v>
          </cell>
          <cell r="B1520" t="str">
            <v>1251</v>
          </cell>
          <cell r="C1520" t="str">
            <v>12</v>
          </cell>
          <cell r="D1520" t="str">
            <v>34</v>
          </cell>
          <cell r="E1520">
            <v>0</v>
          </cell>
          <cell r="G1520">
            <v>153</v>
          </cell>
          <cell r="H1520">
            <v>8050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493</v>
          </cell>
          <cell r="O1520">
            <v>8050</v>
          </cell>
          <cell r="P1520">
            <v>219</v>
          </cell>
          <cell r="Q1520">
            <v>3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</row>
        <row r="1521">
          <cell r="A1521" t="str">
            <v>453484</v>
          </cell>
          <cell r="B1521" t="str">
            <v>1251</v>
          </cell>
          <cell r="C1521" t="str">
            <v>12</v>
          </cell>
          <cell r="D1521" t="str">
            <v>34</v>
          </cell>
          <cell r="E1521">
            <v>0</v>
          </cell>
          <cell r="G1521">
            <v>157</v>
          </cell>
          <cell r="H1521">
            <v>8050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493</v>
          </cell>
          <cell r="O1521">
            <v>8050</v>
          </cell>
          <cell r="P1521">
            <v>219</v>
          </cell>
          <cell r="Q1521">
            <v>3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</row>
        <row r="1522">
          <cell r="A1522" t="str">
            <v>453484</v>
          </cell>
          <cell r="B1522" t="str">
            <v>1251</v>
          </cell>
          <cell r="C1522" t="str">
            <v>12</v>
          </cell>
          <cell r="D1522" t="str">
            <v>34</v>
          </cell>
          <cell r="E1522">
            <v>0</v>
          </cell>
          <cell r="G1522">
            <v>158</v>
          </cell>
          <cell r="H1522">
            <v>130482</v>
          </cell>
          <cell r="I1522">
            <v>0</v>
          </cell>
          <cell r="J1522">
            <v>407</v>
          </cell>
          <cell r="K1522">
            <v>5814</v>
          </cell>
          <cell r="L1522">
            <v>3698</v>
          </cell>
          <cell r="M1522">
            <v>0</v>
          </cell>
          <cell r="N1522">
            <v>10582</v>
          </cell>
          <cell r="O1522">
            <v>140401</v>
          </cell>
          <cell r="P1522">
            <v>22786</v>
          </cell>
          <cell r="Q1522">
            <v>76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</row>
        <row r="1523">
          <cell r="A1523" t="str">
            <v>453484</v>
          </cell>
          <cell r="B1523" t="str">
            <v>1251</v>
          </cell>
          <cell r="C1523" t="str">
            <v>12</v>
          </cell>
          <cell r="D1523" t="str">
            <v>35</v>
          </cell>
          <cell r="E1523">
            <v>1</v>
          </cell>
          <cell r="G1523">
            <v>132351</v>
          </cell>
          <cell r="H1523">
            <v>8050</v>
          </cell>
          <cell r="I1523">
            <v>0</v>
          </cell>
          <cell r="J1523">
            <v>0</v>
          </cell>
          <cell r="K1523">
            <v>140401</v>
          </cell>
          <cell r="L1523">
            <v>22567</v>
          </cell>
          <cell r="M1523">
            <v>219</v>
          </cell>
          <cell r="N1523">
            <v>0</v>
          </cell>
          <cell r="O1523">
            <v>0</v>
          </cell>
          <cell r="P1523">
            <v>22786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</row>
        <row r="1524">
          <cell r="A1524" t="str">
            <v>453484</v>
          </cell>
          <cell r="B1524" t="str">
            <v>1251</v>
          </cell>
          <cell r="C1524" t="str">
            <v>12</v>
          </cell>
          <cell r="D1524" t="str">
            <v>35</v>
          </cell>
          <cell r="E1524">
            <v>4</v>
          </cell>
          <cell r="G1524">
            <v>4769</v>
          </cell>
          <cell r="H1524">
            <v>0</v>
          </cell>
          <cell r="I1524">
            <v>0</v>
          </cell>
          <cell r="J1524">
            <v>0</v>
          </cell>
          <cell r="K1524">
            <v>4769</v>
          </cell>
          <cell r="L1524">
            <v>3690</v>
          </cell>
          <cell r="M1524">
            <v>80</v>
          </cell>
          <cell r="N1524">
            <v>0</v>
          </cell>
          <cell r="O1524">
            <v>0</v>
          </cell>
          <cell r="P1524">
            <v>3770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</row>
        <row r="1525">
          <cell r="A1525" t="str">
            <v>453484</v>
          </cell>
          <cell r="B1525" t="str">
            <v>1251</v>
          </cell>
          <cell r="C1525" t="str">
            <v>12</v>
          </cell>
          <cell r="D1525" t="str">
            <v>35</v>
          </cell>
          <cell r="E1525">
            <v>7</v>
          </cell>
          <cell r="G1525">
            <v>11610</v>
          </cell>
          <cell r="H1525">
            <v>0</v>
          </cell>
          <cell r="I1525">
            <v>0</v>
          </cell>
          <cell r="J1525">
            <v>0</v>
          </cell>
          <cell r="K1525">
            <v>11610</v>
          </cell>
          <cell r="L1525">
            <v>42636</v>
          </cell>
          <cell r="M1525">
            <v>299</v>
          </cell>
          <cell r="N1525">
            <v>0</v>
          </cell>
          <cell r="O1525">
            <v>0</v>
          </cell>
          <cell r="P1525">
            <v>42935</v>
          </cell>
          <cell r="Q1525">
            <v>0</v>
          </cell>
          <cell r="R1525">
            <v>0</v>
          </cell>
          <cell r="S1525">
            <v>2763</v>
          </cell>
          <cell r="T1525">
            <v>0</v>
          </cell>
          <cell r="U1525">
            <v>2763</v>
          </cell>
          <cell r="V1525">
            <v>0</v>
          </cell>
          <cell r="W1525">
            <v>0</v>
          </cell>
        </row>
        <row r="1526">
          <cell r="A1526" t="str">
            <v>453484</v>
          </cell>
          <cell r="B1526" t="str">
            <v>1251</v>
          </cell>
          <cell r="C1526" t="str">
            <v>12</v>
          </cell>
          <cell r="D1526" t="str">
            <v>35</v>
          </cell>
          <cell r="E1526">
            <v>10</v>
          </cell>
          <cell r="G1526">
            <v>174987</v>
          </cell>
          <cell r="H1526">
            <v>8349</v>
          </cell>
          <cell r="I1526">
            <v>2763</v>
          </cell>
          <cell r="J1526">
            <v>0</v>
          </cell>
          <cell r="K1526">
            <v>186099</v>
          </cell>
          <cell r="L1526">
            <v>73</v>
          </cell>
          <cell r="M1526">
            <v>3</v>
          </cell>
          <cell r="N1526">
            <v>0</v>
          </cell>
          <cell r="O1526">
            <v>0</v>
          </cell>
          <cell r="P1526">
            <v>76</v>
          </cell>
          <cell r="Q1526">
            <v>73</v>
          </cell>
          <cell r="R1526">
            <v>3</v>
          </cell>
          <cell r="S1526">
            <v>0</v>
          </cell>
          <cell r="T1526">
            <v>0</v>
          </cell>
          <cell r="U1526">
            <v>76</v>
          </cell>
          <cell r="V1526">
            <v>0</v>
          </cell>
          <cell r="W1526">
            <v>0</v>
          </cell>
        </row>
        <row r="1527">
          <cell r="A1527" t="str">
            <v>453484</v>
          </cell>
          <cell r="B1527" t="str">
            <v>1251</v>
          </cell>
          <cell r="C1527" t="str">
            <v>12</v>
          </cell>
          <cell r="D1527" t="str">
            <v>35</v>
          </cell>
          <cell r="E1527">
            <v>13</v>
          </cell>
          <cell r="G1527">
            <v>73</v>
          </cell>
          <cell r="H1527">
            <v>3</v>
          </cell>
          <cell r="I1527">
            <v>0</v>
          </cell>
          <cell r="J1527">
            <v>0</v>
          </cell>
          <cell r="K1527">
            <v>76</v>
          </cell>
          <cell r="L1527">
            <v>64</v>
          </cell>
          <cell r="M1527">
            <v>4</v>
          </cell>
          <cell r="N1527">
            <v>0</v>
          </cell>
          <cell r="O1527">
            <v>0</v>
          </cell>
          <cell r="P1527">
            <v>68</v>
          </cell>
          <cell r="Q1527">
            <v>64</v>
          </cell>
          <cell r="R1527">
            <v>4</v>
          </cell>
          <cell r="S1527">
            <v>0</v>
          </cell>
          <cell r="T1527">
            <v>0</v>
          </cell>
          <cell r="U1527">
            <v>68</v>
          </cell>
          <cell r="V1527">
            <v>0</v>
          </cell>
          <cell r="W1527">
            <v>0</v>
          </cell>
        </row>
        <row r="1528">
          <cell r="A1528" t="str">
            <v>453484</v>
          </cell>
          <cell r="B1528" t="str">
            <v>1251</v>
          </cell>
          <cell r="C1528" t="str">
            <v>12</v>
          </cell>
          <cell r="D1528" t="str">
            <v>35</v>
          </cell>
          <cell r="E1528">
            <v>16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6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6</v>
          </cell>
          <cell r="Q1528">
            <v>73</v>
          </cell>
          <cell r="R1528">
            <v>3</v>
          </cell>
          <cell r="S1528">
            <v>0</v>
          </cell>
          <cell r="T1528">
            <v>0</v>
          </cell>
          <cell r="U1528">
            <v>76</v>
          </cell>
          <cell r="V1528">
            <v>0</v>
          </cell>
          <cell r="W1528">
            <v>0</v>
          </cell>
        </row>
        <row r="1529">
          <cell r="A1529" t="str">
            <v>453484</v>
          </cell>
          <cell r="B1529" t="str">
            <v>1251</v>
          </cell>
          <cell r="C1529" t="str">
            <v>12</v>
          </cell>
          <cell r="D1529" t="str">
            <v>35</v>
          </cell>
          <cell r="E1529">
            <v>19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</row>
        <row r="1530">
          <cell r="A1530" t="str">
            <v>453484</v>
          </cell>
          <cell r="B1530" t="str">
            <v>1251</v>
          </cell>
          <cell r="C1530" t="str">
            <v>12</v>
          </cell>
          <cell r="D1530" t="str">
            <v>37</v>
          </cell>
          <cell r="E1530">
            <v>0</v>
          </cell>
          <cell r="G1530">
            <v>80121401</v>
          </cell>
          <cell r="H1530">
            <v>761</v>
          </cell>
          <cell r="I1530">
            <v>0</v>
          </cell>
          <cell r="J1530">
            <v>761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</row>
        <row r="1531">
          <cell r="A1531" t="str">
            <v>453484</v>
          </cell>
          <cell r="B1531" t="str">
            <v>1251</v>
          </cell>
          <cell r="C1531" t="str">
            <v>12</v>
          </cell>
          <cell r="D1531" t="str">
            <v>37</v>
          </cell>
          <cell r="E1531">
            <v>0</v>
          </cell>
          <cell r="G1531">
            <v>80121402</v>
          </cell>
          <cell r="H1531">
            <v>0</v>
          </cell>
          <cell r="I1531">
            <v>0</v>
          </cell>
          <cell r="J1531">
            <v>25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A1532" t="str">
            <v>453484</v>
          </cell>
          <cell r="B1532" t="str">
            <v>1251</v>
          </cell>
          <cell r="C1532" t="str">
            <v>12</v>
          </cell>
          <cell r="D1532" t="str">
            <v>37</v>
          </cell>
          <cell r="E1532">
            <v>0</v>
          </cell>
          <cell r="G1532">
            <v>99999901</v>
          </cell>
          <cell r="H1532">
            <v>761</v>
          </cell>
          <cell r="I1532">
            <v>0</v>
          </cell>
          <cell r="J1532">
            <v>761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</row>
        <row r="1533">
          <cell r="A1533" t="str">
            <v>453484</v>
          </cell>
          <cell r="B1533" t="str">
            <v>1251</v>
          </cell>
          <cell r="C1533" t="str">
            <v>12</v>
          </cell>
          <cell r="D1533" t="str">
            <v>37</v>
          </cell>
          <cell r="E1533">
            <v>0</v>
          </cell>
          <cell r="G1533">
            <v>99999902</v>
          </cell>
          <cell r="H1533">
            <v>0</v>
          </cell>
          <cell r="I1533">
            <v>0</v>
          </cell>
          <cell r="J1533">
            <v>25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</row>
        <row r="1534">
          <cell r="A1534" t="str">
            <v>453484</v>
          </cell>
          <cell r="B1534" t="str">
            <v>1251</v>
          </cell>
          <cell r="C1534" t="str">
            <v>12</v>
          </cell>
          <cell r="D1534" t="str">
            <v>38</v>
          </cell>
          <cell r="E1534">
            <v>1</v>
          </cell>
          <cell r="G1534">
            <v>2191</v>
          </cell>
          <cell r="H1534">
            <v>68366</v>
          </cell>
          <cell r="I1534">
            <v>28039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98596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 t="str">
            <v>453484</v>
          </cell>
          <cell r="B1535" t="str">
            <v>1251</v>
          </cell>
          <cell r="C1535" t="str">
            <v>12</v>
          </cell>
          <cell r="D1535" t="str">
            <v>38</v>
          </cell>
          <cell r="E1535">
            <v>2</v>
          </cell>
          <cell r="G1535">
            <v>0</v>
          </cell>
          <cell r="H1535">
            <v>0</v>
          </cell>
          <cell r="I1535">
            <v>1193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1193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 t="str">
            <v>453484</v>
          </cell>
          <cell r="B1536" t="str">
            <v>1251</v>
          </cell>
          <cell r="C1536" t="str">
            <v>12</v>
          </cell>
          <cell r="D1536" t="str">
            <v>38</v>
          </cell>
          <cell r="E1536">
            <v>3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 t="str">
            <v>453484</v>
          </cell>
          <cell r="B1537" t="str">
            <v>1251</v>
          </cell>
          <cell r="C1537" t="str">
            <v>12</v>
          </cell>
          <cell r="D1537" t="str">
            <v>38</v>
          </cell>
          <cell r="E1537">
            <v>4</v>
          </cell>
          <cell r="G1537">
            <v>0</v>
          </cell>
          <cell r="H1537">
            <v>0</v>
          </cell>
          <cell r="I1537">
            <v>239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239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 t="str">
            <v>453484</v>
          </cell>
          <cell r="B1538" t="str">
            <v>1251</v>
          </cell>
          <cell r="C1538" t="str">
            <v>12</v>
          </cell>
          <cell r="D1538" t="str">
            <v>38</v>
          </cell>
          <cell r="E1538">
            <v>5</v>
          </cell>
          <cell r="G1538">
            <v>0</v>
          </cell>
          <cell r="H1538">
            <v>0</v>
          </cell>
          <cell r="I1538">
            <v>1432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1432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 t="str">
            <v>453484</v>
          </cell>
          <cell r="B1539" t="str">
            <v>1251</v>
          </cell>
          <cell r="C1539" t="str">
            <v>12</v>
          </cell>
          <cell r="D1539" t="str">
            <v>38</v>
          </cell>
          <cell r="E1539">
            <v>6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 t="str">
            <v>453484</v>
          </cell>
          <cell r="B1540" t="str">
            <v>1251</v>
          </cell>
          <cell r="C1540" t="str">
            <v>12</v>
          </cell>
          <cell r="D1540" t="str">
            <v>38</v>
          </cell>
          <cell r="E1540">
            <v>7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 t="str">
            <v>453484</v>
          </cell>
          <cell r="B1541" t="str">
            <v>1251</v>
          </cell>
          <cell r="C1541" t="str">
            <v>12</v>
          </cell>
          <cell r="D1541" t="str">
            <v>38</v>
          </cell>
          <cell r="E1541">
            <v>8</v>
          </cell>
          <cell r="G1541">
            <v>0</v>
          </cell>
          <cell r="H1541">
            <v>15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15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 t="str">
            <v>453484</v>
          </cell>
          <cell r="B1542" t="str">
            <v>1251</v>
          </cell>
          <cell r="C1542" t="str">
            <v>12</v>
          </cell>
          <cell r="D1542" t="str">
            <v>38</v>
          </cell>
          <cell r="E1542">
            <v>9</v>
          </cell>
          <cell r="G1542">
            <v>0</v>
          </cell>
          <cell r="H1542">
            <v>0</v>
          </cell>
          <cell r="I1542">
            <v>2083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2083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 t="str">
            <v>453484</v>
          </cell>
          <cell r="B1543" t="str">
            <v>1251</v>
          </cell>
          <cell r="C1543" t="str">
            <v>12</v>
          </cell>
          <cell r="D1543" t="str">
            <v>38</v>
          </cell>
          <cell r="E1543">
            <v>10</v>
          </cell>
          <cell r="G1543">
            <v>0</v>
          </cell>
          <cell r="H1543">
            <v>15</v>
          </cell>
          <cell r="I1543">
            <v>2083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2098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</row>
        <row r="1544">
          <cell r="A1544" t="str">
            <v>453484</v>
          </cell>
          <cell r="B1544" t="str">
            <v>1251</v>
          </cell>
          <cell r="C1544" t="str">
            <v>12</v>
          </cell>
          <cell r="D1544" t="str">
            <v>38</v>
          </cell>
          <cell r="E1544">
            <v>11</v>
          </cell>
          <cell r="G1544">
            <v>0</v>
          </cell>
          <cell r="H1544">
            <v>15</v>
          </cell>
          <cell r="I1544">
            <v>3515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3530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 t="str">
            <v>453484</v>
          </cell>
          <cell r="B1545" t="str">
            <v>1251</v>
          </cell>
          <cell r="C1545" t="str">
            <v>12</v>
          </cell>
          <cell r="D1545" t="str">
            <v>38</v>
          </cell>
          <cell r="E1545">
            <v>12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 t="str">
            <v>453484</v>
          </cell>
          <cell r="B1546" t="str">
            <v>1251</v>
          </cell>
          <cell r="C1546" t="str">
            <v>12</v>
          </cell>
          <cell r="D1546" t="str">
            <v>38</v>
          </cell>
          <cell r="E1546">
            <v>13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 t="str">
            <v>453484</v>
          </cell>
          <cell r="B1547" t="str">
            <v>1251</v>
          </cell>
          <cell r="C1547" t="str">
            <v>12</v>
          </cell>
          <cell r="D1547" t="str">
            <v>38</v>
          </cell>
          <cell r="E1547">
            <v>14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 t="str">
            <v>453484</v>
          </cell>
          <cell r="B1548" t="str">
            <v>1251</v>
          </cell>
          <cell r="C1548" t="str">
            <v>12</v>
          </cell>
          <cell r="D1548" t="str">
            <v>38</v>
          </cell>
          <cell r="E1548">
            <v>15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 t="str">
            <v>453484</v>
          </cell>
          <cell r="B1549" t="str">
            <v>1251</v>
          </cell>
          <cell r="C1549" t="str">
            <v>12</v>
          </cell>
          <cell r="D1549" t="str">
            <v>38</v>
          </cell>
          <cell r="E1549">
            <v>16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 t="str">
            <v>453484</v>
          </cell>
          <cell r="B1550" t="str">
            <v>1251</v>
          </cell>
          <cell r="C1550" t="str">
            <v>12</v>
          </cell>
          <cell r="D1550" t="str">
            <v>38</v>
          </cell>
          <cell r="E1550">
            <v>17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 t="str">
            <v>453484</v>
          </cell>
          <cell r="B1551" t="str">
            <v>1251</v>
          </cell>
          <cell r="C1551" t="str">
            <v>12</v>
          </cell>
          <cell r="D1551" t="str">
            <v>38</v>
          </cell>
          <cell r="E1551">
            <v>18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 t="str">
            <v>453484</v>
          </cell>
          <cell r="B1552" t="str">
            <v>1251</v>
          </cell>
          <cell r="C1552" t="str">
            <v>12</v>
          </cell>
          <cell r="D1552" t="str">
            <v>38</v>
          </cell>
          <cell r="E1552">
            <v>19</v>
          </cell>
          <cell r="G1552">
            <v>2191</v>
          </cell>
          <cell r="H1552">
            <v>68381</v>
          </cell>
          <cell r="I1552">
            <v>31554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102126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 t="str">
            <v>453484</v>
          </cell>
          <cell r="B1553" t="str">
            <v>1251</v>
          </cell>
          <cell r="C1553" t="str">
            <v>12</v>
          </cell>
          <cell r="D1553" t="str">
            <v>38</v>
          </cell>
          <cell r="E1553">
            <v>20</v>
          </cell>
          <cell r="G1553">
            <v>1890</v>
          </cell>
          <cell r="H1553">
            <v>26979</v>
          </cell>
          <cell r="I1553">
            <v>23413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52282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 t="str">
            <v>453484</v>
          </cell>
          <cell r="B1554" t="str">
            <v>1251</v>
          </cell>
          <cell r="C1554" t="str">
            <v>12</v>
          </cell>
          <cell r="D1554" t="str">
            <v>38</v>
          </cell>
          <cell r="E1554">
            <v>21</v>
          </cell>
          <cell r="G1554">
            <v>225</v>
          </cell>
          <cell r="H1554">
            <v>1404</v>
          </cell>
          <cell r="I1554">
            <v>4539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6168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 t="str">
            <v>453484</v>
          </cell>
          <cell r="B1555" t="str">
            <v>1251</v>
          </cell>
          <cell r="C1555" t="str">
            <v>12</v>
          </cell>
          <cell r="D1555" t="str">
            <v>38</v>
          </cell>
          <cell r="E1555">
            <v>22</v>
          </cell>
          <cell r="G1555">
            <v>0</v>
          </cell>
          <cell r="H1555">
            <v>0</v>
          </cell>
          <cell r="I1555">
            <v>424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424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 t="str">
            <v>453484</v>
          </cell>
          <cell r="B1556" t="str">
            <v>1251</v>
          </cell>
          <cell r="C1556" t="str">
            <v>12</v>
          </cell>
          <cell r="D1556" t="str">
            <v>38</v>
          </cell>
          <cell r="E1556">
            <v>23</v>
          </cell>
          <cell r="G1556">
            <v>2115</v>
          </cell>
          <cell r="H1556">
            <v>28383</v>
          </cell>
          <cell r="I1556">
            <v>27528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58026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 t="str">
            <v>453484</v>
          </cell>
          <cell r="B1557" t="str">
            <v>1251</v>
          </cell>
          <cell r="C1557" t="str">
            <v>12</v>
          </cell>
          <cell r="D1557" t="str">
            <v>38</v>
          </cell>
          <cell r="E1557">
            <v>24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 t="str">
            <v>453484</v>
          </cell>
          <cell r="B1558" t="str">
            <v>1251</v>
          </cell>
          <cell r="C1558" t="str">
            <v>12</v>
          </cell>
          <cell r="D1558" t="str">
            <v>38</v>
          </cell>
          <cell r="E1558">
            <v>25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 t="str">
            <v>453484</v>
          </cell>
          <cell r="B1559" t="str">
            <v>1251</v>
          </cell>
          <cell r="C1559" t="str">
            <v>12</v>
          </cell>
          <cell r="D1559" t="str">
            <v>38</v>
          </cell>
          <cell r="E1559">
            <v>26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</row>
        <row r="1560">
          <cell r="A1560" t="str">
            <v>453484</v>
          </cell>
          <cell r="B1560" t="str">
            <v>1251</v>
          </cell>
          <cell r="C1560" t="str">
            <v>12</v>
          </cell>
          <cell r="D1560" t="str">
            <v>38</v>
          </cell>
          <cell r="E1560">
            <v>27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 t="str">
            <v>453484</v>
          </cell>
          <cell r="B1561" t="str">
            <v>1251</v>
          </cell>
          <cell r="C1561" t="str">
            <v>12</v>
          </cell>
          <cell r="D1561" t="str">
            <v>38</v>
          </cell>
          <cell r="E1561">
            <v>28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A1562" t="str">
            <v>453484</v>
          </cell>
          <cell r="B1562" t="str">
            <v>1251</v>
          </cell>
          <cell r="C1562" t="str">
            <v>12</v>
          </cell>
          <cell r="D1562" t="str">
            <v>38</v>
          </cell>
          <cell r="E1562">
            <v>29</v>
          </cell>
          <cell r="G1562">
            <v>2115</v>
          </cell>
          <cell r="H1562">
            <v>28383</v>
          </cell>
          <cell r="I1562">
            <v>27528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58026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 t="str">
            <v>453484</v>
          </cell>
          <cell r="B1563" t="str">
            <v>1251</v>
          </cell>
          <cell r="C1563" t="str">
            <v>12</v>
          </cell>
          <cell r="D1563" t="str">
            <v>38</v>
          </cell>
          <cell r="E1563">
            <v>30</v>
          </cell>
          <cell r="G1563">
            <v>76</v>
          </cell>
          <cell r="H1563">
            <v>39998</v>
          </cell>
          <cell r="I1563">
            <v>4026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44100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 t="str">
            <v>453484</v>
          </cell>
          <cell r="B1564" t="str">
            <v>1251</v>
          </cell>
          <cell r="C1564" t="str">
            <v>12</v>
          </cell>
          <cell r="D1564" t="str">
            <v>38</v>
          </cell>
          <cell r="E1564">
            <v>31</v>
          </cell>
          <cell r="G1564">
            <v>1607</v>
          </cell>
          <cell r="H1564">
            <v>295</v>
          </cell>
          <cell r="I1564">
            <v>18460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20362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</row>
        <row r="1565">
          <cell r="A1565" t="str">
            <v>453484</v>
          </cell>
          <cell r="B1565" t="str">
            <v>1251</v>
          </cell>
          <cell r="C1565" t="str">
            <v>12</v>
          </cell>
          <cell r="D1565" t="str">
            <v>53</v>
          </cell>
          <cell r="E1565">
            <v>1</v>
          </cell>
          <cell r="G1565">
            <v>25</v>
          </cell>
          <cell r="H1565">
            <v>2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 t="str">
            <v>453484</v>
          </cell>
          <cell r="B1566" t="str">
            <v>1251</v>
          </cell>
          <cell r="C1566" t="str">
            <v>12</v>
          </cell>
          <cell r="D1566" t="str">
            <v>53</v>
          </cell>
          <cell r="E1566">
            <v>15</v>
          </cell>
          <cell r="G1566">
            <v>0</v>
          </cell>
          <cell r="H1566">
            <v>0</v>
          </cell>
          <cell r="I1566">
            <v>13233</v>
          </cell>
          <cell r="J1566">
            <v>10120</v>
          </cell>
          <cell r="K1566">
            <v>16063</v>
          </cell>
          <cell r="L1566">
            <v>10454</v>
          </cell>
          <cell r="M1566">
            <v>3838</v>
          </cell>
          <cell r="N1566">
            <v>2935</v>
          </cell>
          <cell r="O1566">
            <v>4206</v>
          </cell>
          <cell r="P1566">
            <v>3032</v>
          </cell>
          <cell r="Q1566">
            <v>397</v>
          </cell>
          <cell r="R1566">
            <v>304</v>
          </cell>
          <cell r="S1566">
            <v>349</v>
          </cell>
          <cell r="T1566">
            <v>314</v>
          </cell>
          <cell r="U1566">
            <v>0</v>
          </cell>
          <cell r="V1566">
            <v>0</v>
          </cell>
          <cell r="W1566">
            <v>0</v>
          </cell>
        </row>
        <row r="1567">
          <cell r="A1567" t="str">
            <v>453484</v>
          </cell>
          <cell r="B1567" t="str">
            <v>1251</v>
          </cell>
          <cell r="C1567" t="str">
            <v>12</v>
          </cell>
          <cell r="D1567" t="str">
            <v>53</v>
          </cell>
          <cell r="E1567">
            <v>29</v>
          </cell>
          <cell r="G1567">
            <v>129</v>
          </cell>
          <cell r="H1567">
            <v>132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7019</v>
          </cell>
          <cell r="S1567">
            <v>408</v>
          </cell>
          <cell r="T1567">
            <v>940</v>
          </cell>
          <cell r="U1567">
            <v>0</v>
          </cell>
          <cell r="V1567">
            <v>0</v>
          </cell>
          <cell r="W1567">
            <v>0</v>
          </cell>
        </row>
        <row r="1568">
          <cell r="A1568" t="str">
            <v>453484</v>
          </cell>
          <cell r="B1568" t="str">
            <v>1251</v>
          </cell>
          <cell r="C1568" t="str">
            <v>12</v>
          </cell>
          <cell r="D1568" t="str">
            <v>53</v>
          </cell>
          <cell r="E1568">
            <v>43</v>
          </cell>
          <cell r="G1568">
            <v>4571</v>
          </cell>
          <cell r="H1568">
            <v>1100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 t="str">
            <v>453484</v>
          </cell>
          <cell r="B1569" t="str">
            <v>1251</v>
          </cell>
          <cell r="C1569" t="str">
            <v>12</v>
          </cell>
          <cell r="D1569" t="str">
            <v>53</v>
          </cell>
          <cell r="E1569">
            <v>57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 t="str">
            <v>453484</v>
          </cell>
          <cell r="B1570" t="str">
            <v>1251</v>
          </cell>
          <cell r="C1570" t="str">
            <v>12</v>
          </cell>
          <cell r="D1570" t="str">
            <v>53</v>
          </cell>
          <cell r="E1570">
            <v>71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 t="str">
            <v>453484</v>
          </cell>
          <cell r="B1571" t="str">
            <v>1251</v>
          </cell>
          <cell r="C1571" t="str">
            <v>12</v>
          </cell>
          <cell r="D1571" t="str">
            <v>56</v>
          </cell>
          <cell r="E1571">
            <v>1</v>
          </cell>
          <cell r="G1571">
            <v>28039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 t="str">
            <v>453484</v>
          </cell>
          <cell r="B1572" t="str">
            <v>1251</v>
          </cell>
          <cell r="C1572" t="str">
            <v>12</v>
          </cell>
          <cell r="D1572" t="str">
            <v>56</v>
          </cell>
          <cell r="E1572">
            <v>6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28039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</row>
        <row r="1573">
          <cell r="A1573" t="str">
            <v>453484</v>
          </cell>
          <cell r="B1573" t="str">
            <v>1251</v>
          </cell>
          <cell r="C1573" t="str">
            <v>12</v>
          </cell>
          <cell r="D1573" t="str">
            <v>57</v>
          </cell>
          <cell r="E1573">
            <v>1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</row>
        <row r="1574">
          <cell r="A1574" t="str">
            <v>453484</v>
          </cell>
          <cell r="B1574" t="str">
            <v>1251</v>
          </cell>
          <cell r="C1574" t="str">
            <v>12</v>
          </cell>
          <cell r="D1574" t="str">
            <v>57</v>
          </cell>
          <cell r="E1574">
            <v>3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</row>
        <row r="1575">
          <cell r="A1575" t="str">
            <v>453484</v>
          </cell>
          <cell r="B1575" t="str">
            <v>1251</v>
          </cell>
          <cell r="C1575" t="str">
            <v>12</v>
          </cell>
          <cell r="D1575" t="str">
            <v>57</v>
          </cell>
          <cell r="E1575">
            <v>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</row>
        <row r="1576">
          <cell r="A1576" t="str">
            <v>453484</v>
          </cell>
          <cell r="B1576" t="str">
            <v>1251</v>
          </cell>
          <cell r="C1576" t="str">
            <v>12</v>
          </cell>
          <cell r="D1576" t="str">
            <v>57</v>
          </cell>
          <cell r="E1576">
            <v>7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</row>
        <row r="1577">
          <cell r="A1577" t="str">
            <v>453484</v>
          </cell>
          <cell r="B1577" t="str">
            <v>1251</v>
          </cell>
          <cell r="C1577" t="str">
            <v>12</v>
          </cell>
          <cell r="D1577" t="str">
            <v>57</v>
          </cell>
          <cell r="E1577">
            <v>9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</row>
        <row r="1578">
          <cell r="A1578" t="str">
            <v>453484</v>
          </cell>
          <cell r="B1578" t="str">
            <v>1251</v>
          </cell>
          <cell r="C1578" t="str">
            <v>12</v>
          </cell>
          <cell r="D1578" t="str">
            <v>57</v>
          </cell>
          <cell r="E1578">
            <v>11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</row>
        <row r="1579">
          <cell r="A1579" t="str">
            <v>453484</v>
          </cell>
          <cell r="B1579" t="str">
            <v>1251</v>
          </cell>
          <cell r="C1579" t="str">
            <v>12</v>
          </cell>
          <cell r="D1579" t="str">
            <v>57</v>
          </cell>
          <cell r="E1579">
            <v>13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18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</row>
        <row r="1580">
          <cell r="A1580" t="str">
            <v>453484</v>
          </cell>
          <cell r="B1580" t="str">
            <v>1251</v>
          </cell>
          <cell r="C1580" t="str">
            <v>12</v>
          </cell>
          <cell r="D1580" t="str">
            <v>57</v>
          </cell>
          <cell r="E1580">
            <v>15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18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</row>
        <row r="1581">
          <cell r="A1581" t="str">
            <v>453484</v>
          </cell>
          <cell r="B1581" t="str">
            <v>1251</v>
          </cell>
          <cell r="C1581" t="str">
            <v>12</v>
          </cell>
          <cell r="D1581" t="str">
            <v>57</v>
          </cell>
          <cell r="E1581">
            <v>17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18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</row>
        <row r="1582">
          <cell r="A1582" t="str">
            <v>453484</v>
          </cell>
          <cell r="B1582" t="str">
            <v>1251</v>
          </cell>
          <cell r="C1582" t="str">
            <v>12</v>
          </cell>
          <cell r="D1582" t="str">
            <v>58</v>
          </cell>
          <cell r="E1582">
            <v>1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</row>
        <row r="1583">
          <cell r="A1583" t="str">
            <v>453484</v>
          </cell>
          <cell r="B1583" t="str">
            <v>1251</v>
          </cell>
          <cell r="C1583" t="str">
            <v>12</v>
          </cell>
          <cell r="D1583" t="str">
            <v>58</v>
          </cell>
          <cell r="E1583">
            <v>2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</row>
        <row r="1584">
          <cell r="A1584" t="str">
            <v>453484</v>
          </cell>
          <cell r="B1584" t="str">
            <v>1251</v>
          </cell>
          <cell r="C1584" t="str">
            <v>12</v>
          </cell>
          <cell r="D1584" t="str">
            <v>58</v>
          </cell>
          <cell r="E1584">
            <v>3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</row>
        <row r="1585">
          <cell r="A1585" t="str">
            <v>453484</v>
          </cell>
          <cell r="B1585" t="str">
            <v>1251</v>
          </cell>
          <cell r="C1585" t="str">
            <v>12</v>
          </cell>
          <cell r="D1585" t="str">
            <v>58</v>
          </cell>
          <cell r="E1585">
            <v>4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</row>
        <row r="1586">
          <cell r="A1586" t="str">
            <v>453484</v>
          </cell>
          <cell r="B1586" t="str">
            <v>1251</v>
          </cell>
          <cell r="C1586" t="str">
            <v>12</v>
          </cell>
          <cell r="D1586" t="str">
            <v>58</v>
          </cell>
          <cell r="E1586">
            <v>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</row>
        <row r="1587">
          <cell r="A1587" t="str">
            <v>453484</v>
          </cell>
          <cell r="B1587" t="str">
            <v>1251</v>
          </cell>
          <cell r="C1587" t="str">
            <v>12</v>
          </cell>
          <cell r="D1587" t="str">
            <v>58</v>
          </cell>
          <cell r="E1587">
            <v>6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</row>
        <row r="1588">
          <cell r="A1588" t="str">
            <v>453484</v>
          </cell>
          <cell r="B1588" t="str">
            <v>1251</v>
          </cell>
          <cell r="C1588" t="str">
            <v>12</v>
          </cell>
          <cell r="D1588" t="str">
            <v>58</v>
          </cell>
          <cell r="E1588">
            <v>7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</row>
        <row r="1589">
          <cell r="A1589" t="str">
            <v>453484</v>
          </cell>
          <cell r="B1589" t="str">
            <v>1251</v>
          </cell>
          <cell r="C1589" t="str">
            <v>12</v>
          </cell>
          <cell r="D1589" t="str">
            <v>58</v>
          </cell>
          <cell r="E1589">
            <v>8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</row>
        <row r="1590">
          <cell r="A1590" t="str">
            <v>453484</v>
          </cell>
          <cell r="B1590" t="str">
            <v>1251</v>
          </cell>
          <cell r="C1590" t="str">
            <v>12</v>
          </cell>
          <cell r="D1590" t="str">
            <v>58</v>
          </cell>
          <cell r="E1590">
            <v>9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</row>
        <row r="1591">
          <cell r="A1591" t="str">
            <v>453484</v>
          </cell>
          <cell r="B1591" t="str">
            <v>1251</v>
          </cell>
          <cell r="C1591" t="str">
            <v>12</v>
          </cell>
          <cell r="D1591" t="str">
            <v>58</v>
          </cell>
          <cell r="E1591">
            <v>10</v>
          </cell>
          <cell r="G1591">
            <v>0</v>
          </cell>
          <cell r="H1591">
            <v>0</v>
          </cell>
          <cell r="I1591">
            <v>18</v>
          </cell>
          <cell r="J1591">
            <v>0</v>
          </cell>
          <cell r="K1591">
            <v>18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18</v>
          </cell>
          <cell r="Q1591">
            <v>18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</row>
        <row r="1592">
          <cell r="A1592" t="str">
            <v>453484</v>
          </cell>
          <cell r="B1592" t="str">
            <v>1251</v>
          </cell>
          <cell r="C1592" t="str">
            <v>12</v>
          </cell>
          <cell r="D1592" t="str">
            <v>58</v>
          </cell>
          <cell r="E1592">
            <v>11</v>
          </cell>
          <cell r="G1592">
            <v>0</v>
          </cell>
          <cell r="H1592">
            <v>0</v>
          </cell>
          <cell r="I1592">
            <v>18</v>
          </cell>
          <cell r="J1592">
            <v>0</v>
          </cell>
          <cell r="K1592">
            <v>18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18</v>
          </cell>
          <cell r="Q1592">
            <v>18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</row>
        <row r="1593">
          <cell r="A1593" t="str">
            <v>453484</v>
          </cell>
          <cell r="B1593" t="str">
            <v>1251</v>
          </cell>
          <cell r="C1593" t="str">
            <v>12</v>
          </cell>
          <cell r="D1593" t="str">
            <v>59</v>
          </cell>
          <cell r="E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</row>
        <row r="1594">
          <cell r="A1594" t="str">
            <v>453484</v>
          </cell>
          <cell r="B1594" t="str">
            <v>1251</v>
          </cell>
          <cell r="C1594" t="str">
            <v>12</v>
          </cell>
          <cell r="D1594" t="str">
            <v>59</v>
          </cell>
          <cell r="E1594">
            <v>2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</row>
        <row r="1595">
          <cell r="A1595" t="str">
            <v>453484</v>
          </cell>
          <cell r="B1595" t="str">
            <v>1251</v>
          </cell>
          <cell r="C1595" t="str">
            <v>12</v>
          </cell>
          <cell r="D1595" t="str">
            <v>59</v>
          </cell>
          <cell r="E1595">
            <v>3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</row>
        <row r="1596">
          <cell r="A1596" t="str">
            <v>453484</v>
          </cell>
          <cell r="B1596" t="str">
            <v>1251</v>
          </cell>
          <cell r="C1596" t="str">
            <v>12</v>
          </cell>
          <cell r="D1596" t="str">
            <v>59</v>
          </cell>
          <cell r="E1596">
            <v>4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</row>
        <row r="1597">
          <cell r="A1597" t="str">
            <v>453484</v>
          </cell>
          <cell r="B1597" t="str">
            <v>1251</v>
          </cell>
          <cell r="C1597" t="str">
            <v>12</v>
          </cell>
          <cell r="D1597" t="str">
            <v>59</v>
          </cell>
          <cell r="E1597">
            <v>5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</row>
        <row r="1598">
          <cell r="A1598" t="str">
            <v>453484</v>
          </cell>
          <cell r="B1598" t="str">
            <v>1251</v>
          </cell>
          <cell r="C1598" t="str">
            <v>12</v>
          </cell>
          <cell r="D1598" t="str">
            <v>59</v>
          </cell>
          <cell r="E1598">
            <v>6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</row>
        <row r="1599">
          <cell r="A1599" t="str">
            <v>453484</v>
          </cell>
          <cell r="B1599" t="str">
            <v>1251</v>
          </cell>
          <cell r="C1599" t="str">
            <v>12</v>
          </cell>
          <cell r="D1599" t="str">
            <v>59</v>
          </cell>
          <cell r="E1599">
            <v>7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A1600" t="str">
            <v>453484</v>
          </cell>
          <cell r="B1600" t="str">
            <v>1251</v>
          </cell>
          <cell r="C1600" t="str">
            <v>12</v>
          </cell>
          <cell r="D1600" t="str">
            <v>59</v>
          </cell>
          <cell r="E1600">
            <v>8</v>
          </cell>
          <cell r="G1600">
            <v>4050</v>
          </cell>
          <cell r="H1600">
            <v>0</v>
          </cell>
          <cell r="I1600">
            <v>1546</v>
          </cell>
          <cell r="J1600">
            <v>0</v>
          </cell>
          <cell r="K1600">
            <v>5596</v>
          </cell>
          <cell r="L1600">
            <v>0</v>
          </cell>
          <cell r="M1600">
            <v>0</v>
          </cell>
          <cell r="N1600">
            <v>3720</v>
          </cell>
          <cell r="O1600">
            <v>0</v>
          </cell>
          <cell r="P1600">
            <v>1546</v>
          </cell>
          <cell r="Q1600">
            <v>1876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</row>
        <row r="1601">
          <cell r="A1601" t="str">
            <v>453484</v>
          </cell>
          <cell r="B1601" t="str">
            <v>1251</v>
          </cell>
          <cell r="C1601" t="str">
            <v>12</v>
          </cell>
          <cell r="D1601" t="str">
            <v>59</v>
          </cell>
          <cell r="E1601">
            <v>9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</row>
        <row r="1602">
          <cell r="A1602" t="str">
            <v>453484</v>
          </cell>
          <cell r="B1602" t="str">
            <v>1251</v>
          </cell>
          <cell r="C1602" t="str">
            <v>12</v>
          </cell>
          <cell r="D1602" t="str">
            <v>59</v>
          </cell>
          <cell r="E1602">
            <v>10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A1603" t="str">
            <v>453484</v>
          </cell>
          <cell r="B1603" t="str">
            <v>1251</v>
          </cell>
          <cell r="C1603" t="str">
            <v>12</v>
          </cell>
          <cell r="D1603" t="str">
            <v>59</v>
          </cell>
          <cell r="E1603">
            <v>11</v>
          </cell>
          <cell r="G1603">
            <v>3720</v>
          </cell>
          <cell r="H1603">
            <v>0</v>
          </cell>
          <cell r="I1603">
            <v>1546</v>
          </cell>
          <cell r="J1603">
            <v>0</v>
          </cell>
          <cell r="K1603">
            <v>5266</v>
          </cell>
          <cell r="L1603">
            <v>0</v>
          </cell>
          <cell r="M1603">
            <v>0</v>
          </cell>
          <cell r="N1603">
            <v>3720</v>
          </cell>
          <cell r="O1603">
            <v>0</v>
          </cell>
          <cell r="P1603">
            <v>1546</v>
          </cell>
          <cell r="Q1603">
            <v>1546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</row>
        <row r="1604">
          <cell r="A1604" t="str">
            <v>453484</v>
          </cell>
          <cell r="B1604" t="str">
            <v>1251</v>
          </cell>
          <cell r="C1604" t="str">
            <v>12</v>
          </cell>
          <cell r="D1604" t="str">
            <v>59</v>
          </cell>
          <cell r="E1604">
            <v>12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</row>
        <row r="1605">
          <cell r="A1605" t="str">
            <v>453484</v>
          </cell>
          <cell r="B1605" t="str">
            <v>1251</v>
          </cell>
          <cell r="C1605" t="str">
            <v>12</v>
          </cell>
          <cell r="D1605" t="str">
            <v>59</v>
          </cell>
          <cell r="E1605">
            <v>13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</row>
        <row r="1606">
          <cell r="A1606" t="str">
            <v>453484</v>
          </cell>
          <cell r="B1606" t="str">
            <v>1251</v>
          </cell>
          <cell r="C1606" t="str">
            <v>12</v>
          </cell>
          <cell r="D1606" t="str">
            <v>59</v>
          </cell>
          <cell r="E1606">
            <v>14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</row>
        <row r="1607">
          <cell r="A1607" t="str">
            <v>453484</v>
          </cell>
          <cell r="B1607" t="str">
            <v>1251</v>
          </cell>
          <cell r="C1607" t="str">
            <v>12</v>
          </cell>
          <cell r="D1607" t="str">
            <v>59</v>
          </cell>
          <cell r="E1607">
            <v>15</v>
          </cell>
          <cell r="G1607">
            <v>3720</v>
          </cell>
          <cell r="H1607">
            <v>0</v>
          </cell>
          <cell r="I1607">
            <v>1546</v>
          </cell>
          <cell r="J1607">
            <v>0</v>
          </cell>
          <cell r="K1607">
            <v>5266</v>
          </cell>
          <cell r="L1607">
            <v>0</v>
          </cell>
          <cell r="M1607">
            <v>0</v>
          </cell>
          <cell r="N1607">
            <v>3720</v>
          </cell>
          <cell r="O1607">
            <v>0</v>
          </cell>
          <cell r="P1607">
            <v>1546</v>
          </cell>
          <cell r="Q1607">
            <v>1546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 t="str">
            <v>453484</v>
          </cell>
          <cell r="B1608" t="str">
            <v>1251</v>
          </cell>
          <cell r="C1608" t="str">
            <v>12</v>
          </cell>
          <cell r="D1608" t="str">
            <v>59</v>
          </cell>
          <cell r="E1608">
            <v>16</v>
          </cell>
          <cell r="G1608">
            <v>330</v>
          </cell>
          <cell r="H1608">
            <v>0</v>
          </cell>
          <cell r="I1608">
            <v>0</v>
          </cell>
          <cell r="J1608">
            <v>0</v>
          </cell>
          <cell r="K1608">
            <v>330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330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</row>
        <row r="1609">
          <cell r="A1609" t="str">
            <v>453484</v>
          </cell>
          <cell r="B1609" t="str">
            <v>1251</v>
          </cell>
          <cell r="C1609" t="str">
            <v>12</v>
          </cell>
          <cell r="D1609" t="str">
            <v>59</v>
          </cell>
          <cell r="E1609">
            <v>17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 t="str">
            <v>453484</v>
          </cell>
          <cell r="B1610" t="str">
            <v>1251</v>
          </cell>
          <cell r="C1610" t="str">
            <v>12</v>
          </cell>
          <cell r="D1610" t="str">
            <v>59</v>
          </cell>
          <cell r="E1610">
            <v>18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 t="str">
            <v>453484</v>
          </cell>
          <cell r="B1611" t="str">
            <v>1251</v>
          </cell>
          <cell r="C1611" t="str">
            <v>12</v>
          </cell>
          <cell r="D1611" t="str">
            <v>59</v>
          </cell>
          <cell r="E1611">
            <v>19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 t="str">
            <v>453484</v>
          </cell>
          <cell r="B1612" t="str">
            <v>1251</v>
          </cell>
          <cell r="C1612" t="str">
            <v>12</v>
          </cell>
          <cell r="D1612" t="str">
            <v>59</v>
          </cell>
          <cell r="E1612">
            <v>20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</row>
        <row r="1613">
          <cell r="A1613" t="str">
            <v>453484</v>
          </cell>
          <cell r="B1613" t="str">
            <v>1251</v>
          </cell>
          <cell r="C1613" t="str">
            <v>12</v>
          </cell>
          <cell r="D1613" t="str">
            <v>59</v>
          </cell>
          <cell r="E1613">
            <v>21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</row>
        <row r="1614">
          <cell r="A1614" t="str">
            <v>453484</v>
          </cell>
          <cell r="B1614" t="str">
            <v>1251</v>
          </cell>
          <cell r="C1614" t="str">
            <v>12</v>
          </cell>
          <cell r="D1614" t="str">
            <v>59</v>
          </cell>
          <cell r="E1614">
            <v>22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 t="str">
            <v>453484</v>
          </cell>
          <cell r="B1615" t="str">
            <v>1251</v>
          </cell>
          <cell r="C1615" t="str">
            <v>12</v>
          </cell>
          <cell r="D1615" t="str">
            <v>59</v>
          </cell>
          <cell r="E1615">
            <v>23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 t="str">
            <v>453484</v>
          </cell>
          <cell r="B1616" t="str">
            <v>1251</v>
          </cell>
          <cell r="C1616" t="str">
            <v>12</v>
          </cell>
          <cell r="D1616" t="str">
            <v>59</v>
          </cell>
          <cell r="E1616">
            <v>24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 t="str">
            <v>453484</v>
          </cell>
          <cell r="B1617" t="str">
            <v>1251</v>
          </cell>
          <cell r="C1617" t="str">
            <v>12</v>
          </cell>
          <cell r="D1617" t="str">
            <v>59</v>
          </cell>
          <cell r="E1617">
            <v>25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 t="str">
            <v>453484</v>
          </cell>
          <cell r="B1618" t="str">
            <v>1251</v>
          </cell>
          <cell r="C1618" t="str">
            <v>12</v>
          </cell>
          <cell r="D1618" t="str">
            <v>59</v>
          </cell>
          <cell r="E1618">
            <v>26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 t="str">
            <v>453484</v>
          </cell>
          <cell r="B1619" t="str">
            <v>1251</v>
          </cell>
          <cell r="C1619" t="str">
            <v>12</v>
          </cell>
          <cell r="D1619" t="str">
            <v>59</v>
          </cell>
          <cell r="E1619">
            <v>27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 t="str">
            <v>453484</v>
          </cell>
          <cell r="B1620" t="str">
            <v>1251</v>
          </cell>
          <cell r="C1620" t="str">
            <v>12</v>
          </cell>
          <cell r="D1620" t="str">
            <v>59</v>
          </cell>
          <cell r="E1620">
            <v>28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 t="str">
            <v>453484</v>
          </cell>
          <cell r="B1621" t="str">
            <v>1251</v>
          </cell>
          <cell r="C1621" t="str">
            <v>12</v>
          </cell>
          <cell r="D1621" t="str">
            <v>59</v>
          </cell>
          <cell r="E1621">
            <v>29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 t="str">
            <v>453484</v>
          </cell>
          <cell r="B1622" t="str">
            <v>1251</v>
          </cell>
          <cell r="C1622" t="str">
            <v>12</v>
          </cell>
          <cell r="D1622" t="str">
            <v>59</v>
          </cell>
          <cell r="E1622">
            <v>30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 t="str">
            <v>453484</v>
          </cell>
          <cell r="B1623" t="str">
            <v>1251</v>
          </cell>
          <cell r="C1623" t="str">
            <v>12</v>
          </cell>
          <cell r="D1623" t="str">
            <v>59</v>
          </cell>
          <cell r="E1623">
            <v>31</v>
          </cell>
          <cell r="G1623">
            <v>330</v>
          </cell>
          <cell r="H1623">
            <v>0</v>
          </cell>
          <cell r="I1623">
            <v>0</v>
          </cell>
          <cell r="J1623">
            <v>0</v>
          </cell>
          <cell r="K1623">
            <v>330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330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 t="str">
            <v>453484</v>
          </cell>
          <cell r="B1624" t="str">
            <v>1251</v>
          </cell>
          <cell r="C1624" t="str">
            <v>12</v>
          </cell>
          <cell r="D1624" t="str">
            <v>59</v>
          </cell>
          <cell r="E1624">
            <v>32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 t="str">
            <v>453484</v>
          </cell>
          <cell r="B1625" t="str">
            <v>1251</v>
          </cell>
          <cell r="C1625" t="str">
            <v>12</v>
          </cell>
          <cell r="D1625" t="str">
            <v>59</v>
          </cell>
          <cell r="E1625">
            <v>33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</row>
        <row r="1626">
          <cell r="A1626" t="str">
            <v>453484</v>
          </cell>
          <cell r="B1626" t="str">
            <v>1251</v>
          </cell>
          <cell r="C1626" t="str">
            <v>12</v>
          </cell>
          <cell r="D1626" t="str">
            <v>59</v>
          </cell>
          <cell r="E1626">
            <v>34</v>
          </cell>
          <cell r="G1626">
            <v>4050</v>
          </cell>
          <cell r="H1626">
            <v>0</v>
          </cell>
          <cell r="I1626">
            <v>1546</v>
          </cell>
          <cell r="J1626">
            <v>0</v>
          </cell>
          <cell r="K1626">
            <v>5596</v>
          </cell>
          <cell r="L1626">
            <v>0</v>
          </cell>
          <cell r="M1626">
            <v>0</v>
          </cell>
          <cell r="N1626">
            <v>3720</v>
          </cell>
          <cell r="O1626">
            <v>0</v>
          </cell>
          <cell r="P1626">
            <v>1546</v>
          </cell>
          <cell r="Q1626">
            <v>1876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</row>
        <row r="1627">
          <cell r="A1627" t="str">
            <v>453484</v>
          </cell>
          <cell r="B1627" t="str">
            <v>1251</v>
          </cell>
          <cell r="C1627" t="str">
            <v>12</v>
          </cell>
          <cell r="D1627" t="str">
            <v>75</v>
          </cell>
          <cell r="E1627">
            <v>1</v>
          </cell>
          <cell r="G1627">
            <v>1193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1193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1193</v>
          </cell>
          <cell r="R1627">
            <v>1193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</row>
        <row r="1628">
          <cell r="A1628" t="str">
            <v>453484</v>
          </cell>
          <cell r="B1628" t="str">
            <v>1251</v>
          </cell>
          <cell r="C1628" t="str">
            <v>12</v>
          </cell>
          <cell r="D1628" t="str">
            <v>75</v>
          </cell>
          <cell r="E1628">
            <v>2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</row>
        <row r="1629">
          <cell r="A1629" t="str">
            <v>453484</v>
          </cell>
          <cell r="B1629" t="str">
            <v>1251</v>
          </cell>
          <cell r="C1629" t="str">
            <v>12</v>
          </cell>
          <cell r="D1629" t="str">
            <v>75</v>
          </cell>
          <cell r="E1629">
            <v>3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 t="str">
            <v>453484</v>
          </cell>
          <cell r="B1630" t="str">
            <v>1251</v>
          </cell>
          <cell r="C1630" t="str">
            <v>12</v>
          </cell>
          <cell r="D1630" t="str">
            <v>75</v>
          </cell>
          <cell r="E1630">
            <v>4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</row>
        <row r="1631">
          <cell r="A1631" t="str">
            <v>453484</v>
          </cell>
          <cell r="B1631" t="str">
            <v>1251</v>
          </cell>
          <cell r="C1631" t="str">
            <v>12</v>
          </cell>
          <cell r="D1631" t="str">
            <v>75</v>
          </cell>
          <cell r="E1631">
            <v>5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</row>
        <row r="1632">
          <cell r="A1632" t="str">
            <v>453484</v>
          </cell>
          <cell r="B1632" t="str">
            <v>1251</v>
          </cell>
          <cell r="C1632" t="str">
            <v>12</v>
          </cell>
          <cell r="D1632" t="str">
            <v>75</v>
          </cell>
          <cell r="E1632">
            <v>6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</row>
        <row r="1633">
          <cell r="A1633" t="str">
            <v>453484</v>
          </cell>
          <cell r="B1633" t="str">
            <v>1251</v>
          </cell>
          <cell r="C1633" t="str">
            <v>12</v>
          </cell>
          <cell r="D1633" t="str">
            <v>75</v>
          </cell>
          <cell r="E1633">
            <v>7</v>
          </cell>
          <cell r="G1633">
            <v>239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239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239</v>
          </cell>
          <cell r="R1633">
            <v>239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</row>
        <row r="1634">
          <cell r="A1634" t="str">
            <v>453484</v>
          </cell>
          <cell r="B1634" t="str">
            <v>1251</v>
          </cell>
          <cell r="C1634" t="str">
            <v>12</v>
          </cell>
          <cell r="D1634" t="str">
            <v>75</v>
          </cell>
          <cell r="E1634">
            <v>8</v>
          </cell>
          <cell r="G1634">
            <v>1432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1432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1432</v>
          </cell>
          <cell r="R1634">
            <v>1432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 t="str">
            <v>453484</v>
          </cell>
          <cell r="B1635" t="str">
            <v>1251</v>
          </cell>
          <cell r="C1635" t="str">
            <v>12</v>
          </cell>
          <cell r="D1635" t="str">
            <v>75</v>
          </cell>
          <cell r="E1635">
            <v>9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 t="str">
            <v>453484</v>
          </cell>
          <cell r="B1636" t="str">
            <v>1251</v>
          </cell>
          <cell r="C1636" t="str">
            <v>12</v>
          </cell>
          <cell r="D1636" t="str">
            <v>75</v>
          </cell>
          <cell r="E1636">
            <v>10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 t="str">
            <v>453484</v>
          </cell>
          <cell r="B1637" t="str">
            <v>1251</v>
          </cell>
          <cell r="C1637" t="str">
            <v>12</v>
          </cell>
          <cell r="D1637" t="str">
            <v>75</v>
          </cell>
          <cell r="E1637">
            <v>11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</row>
        <row r="1638">
          <cell r="A1638" t="str">
            <v>453484</v>
          </cell>
          <cell r="B1638" t="str">
            <v>1251</v>
          </cell>
          <cell r="C1638" t="str">
            <v>12</v>
          </cell>
          <cell r="D1638" t="str">
            <v>75</v>
          </cell>
          <cell r="E1638">
            <v>12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 t="str">
            <v>453484</v>
          </cell>
          <cell r="B1639" t="str">
            <v>1251</v>
          </cell>
          <cell r="C1639" t="str">
            <v>12</v>
          </cell>
          <cell r="D1639" t="str">
            <v>75</v>
          </cell>
          <cell r="E1639">
            <v>13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 t="str">
            <v>453484</v>
          </cell>
          <cell r="B1640" t="str">
            <v>1251</v>
          </cell>
          <cell r="C1640" t="str">
            <v>12</v>
          </cell>
          <cell r="D1640" t="str">
            <v>75</v>
          </cell>
          <cell r="E1640">
            <v>14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 t="str">
            <v>453484</v>
          </cell>
          <cell r="B1641" t="str">
            <v>1251</v>
          </cell>
          <cell r="C1641" t="str">
            <v>12</v>
          </cell>
          <cell r="D1641" t="str">
            <v>75</v>
          </cell>
          <cell r="E1641">
            <v>15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</row>
        <row r="1642">
          <cell r="A1642" t="str">
            <v>453484</v>
          </cell>
          <cell r="B1642" t="str">
            <v>1251</v>
          </cell>
          <cell r="C1642" t="str">
            <v>12</v>
          </cell>
          <cell r="D1642" t="str">
            <v>75</v>
          </cell>
          <cell r="E1642">
            <v>16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</row>
        <row r="1643">
          <cell r="A1643" t="str">
            <v>453484</v>
          </cell>
          <cell r="B1643" t="str">
            <v>1251</v>
          </cell>
          <cell r="C1643" t="str">
            <v>12</v>
          </cell>
          <cell r="D1643" t="str">
            <v>75</v>
          </cell>
          <cell r="E1643">
            <v>17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 t="str">
            <v>453484</v>
          </cell>
          <cell r="B1644" t="str">
            <v>1251</v>
          </cell>
          <cell r="C1644" t="str">
            <v>12</v>
          </cell>
          <cell r="D1644" t="str">
            <v>75</v>
          </cell>
          <cell r="E1644">
            <v>18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 t="str">
            <v>453484</v>
          </cell>
          <cell r="B1645" t="str">
            <v>1251</v>
          </cell>
          <cell r="C1645" t="str">
            <v>12</v>
          </cell>
          <cell r="D1645" t="str">
            <v>75</v>
          </cell>
          <cell r="E1645">
            <v>19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 t="str">
            <v>453484</v>
          </cell>
          <cell r="B1646" t="str">
            <v>1251</v>
          </cell>
          <cell r="C1646" t="str">
            <v>12</v>
          </cell>
          <cell r="D1646" t="str">
            <v>75</v>
          </cell>
          <cell r="E1646">
            <v>20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 t="str">
            <v>453484</v>
          </cell>
          <cell r="B1647" t="str">
            <v>1251</v>
          </cell>
          <cell r="C1647" t="str">
            <v>12</v>
          </cell>
          <cell r="D1647" t="str">
            <v>75</v>
          </cell>
          <cell r="E1647">
            <v>21</v>
          </cell>
          <cell r="G1647">
            <v>1000</v>
          </cell>
          <cell r="H1647">
            <v>536</v>
          </cell>
          <cell r="I1647">
            <v>0</v>
          </cell>
          <cell r="J1647">
            <v>0</v>
          </cell>
          <cell r="K1647">
            <v>0</v>
          </cell>
          <cell r="L1647">
            <v>536</v>
          </cell>
          <cell r="M1647">
            <v>464</v>
          </cell>
          <cell r="N1647">
            <v>464</v>
          </cell>
          <cell r="O1647">
            <v>0</v>
          </cell>
          <cell r="P1647">
            <v>0</v>
          </cell>
          <cell r="Q1647">
            <v>536</v>
          </cell>
          <cell r="R1647">
            <v>536</v>
          </cell>
          <cell r="S1647">
            <v>536</v>
          </cell>
          <cell r="T1647">
            <v>464</v>
          </cell>
          <cell r="U1647">
            <v>536</v>
          </cell>
          <cell r="V1647">
            <v>0</v>
          </cell>
          <cell r="W1647">
            <v>0</v>
          </cell>
        </row>
        <row r="1648">
          <cell r="A1648" t="str">
            <v>453484</v>
          </cell>
          <cell r="B1648" t="str">
            <v>1251</v>
          </cell>
          <cell r="C1648" t="str">
            <v>12</v>
          </cell>
          <cell r="D1648" t="str">
            <v>75</v>
          </cell>
          <cell r="E1648">
            <v>22</v>
          </cell>
          <cell r="G1648">
            <v>1000</v>
          </cell>
          <cell r="H1648">
            <v>536</v>
          </cell>
          <cell r="I1648">
            <v>0</v>
          </cell>
          <cell r="J1648">
            <v>0</v>
          </cell>
          <cell r="K1648">
            <v>0</v>
          </cell>
          <cell r="L1648">
            <v>536</v>
          </cell>
          <cell r="M1648">
            <v>464</v>
          </cell>
          <cell r="N1648">
            <v>464</v>
          </cell>
          <cell r="O1648">
            <v>0</v>
          </cell>
          <cell r="P1648">
            <v>0</v>
          </cell>
          <cell r="Q1648">
            <v>536</v>
          </cell>
          <cell r="R1648">
            <v>536</v>
          </cell>
          <cell r="S1648">
            <v>536</v>
          </cell>
          <cell r="T1648">
            <v>464</v>
          </cell>
          <cell r="U1648">
            <v>536</v>
          </cell>
          <cell r="V1648">
            <v>0</v>
          </cell>
          <cell r="W1648">
            <v>0</v>
          </cell>
        </row>
        <row r="1649">
          <cell r="A1649" t="str">
            <v>453484</v>
          </cell>
          <cell r="B1649" t="str">
            <v>1251</v>
          </cell>
          <cell r="C1649" t="str">
            <v>12</v>
          </cell>
          <cell r="D1649" t="str">
            <v>75</v>
          </cell>
          <cell r="E1649">
            <v>23</v>
          </cell>
          <cell r="G1649">
            <v>187648</v>
          </cell>
          <cell r="H1649">
            <v>186099</v>
          </cell>
          <cell r="I1649">
            <v>0</v>
          </cell>
          <cell r="J1649">
            <v>0</v>
          </cell>
          <cell r="K1649">
            <v>0</v>
          </cell>
          <cell r="L1649">
            <v>186099</v>
          </cell>
          <cell r="M1649">
            <v>1549</v>
          </cell>
          <cell r="N1649">
            <v>1549</v>
          </cell>
          <cell r="O1649">
            <v>0</v>
          </cell>
          <cell r="P1649">
            <v>0</v>
          </cell>
          <cell r="Q1649">
            <v>186099</v>
          </cell>
          <cell r="R1649">
            <v>186099</v>
          </cell>
          <cell r="S1649">
            <v>186099</v>
          </cell>
          <cell r="T1649">
            <v>1549</v>
          </cell>
          <cell r="U1649">
            <v>186099</v>
          </cell>
          <cell r="V1649">
            <v>0</v>
          </cell>
          <cell r="W1649">
            <v>0</v>
          </cell>
        </row>
        <row r="1650">
          <cell r="A1650" t="str">
            <v>453484</v>
          </cell>
          <cell r="B1650" t="str">
            <v>1251</v>
          </cell>
          <cell r="C1650" t="str">
            <v>12</v>
          </cell>
          <cell r="D1650" t="str">
            <v>75</v>
          </cell>
          <cell r="E1650">
            <v>24</v>
          </cell>
          <cell r="G1650">
            <v>60327</v>
          </cell>
          <cell r="H1650">
            <v>59682</v>
          </cell>
          <cell r="I1650">
            <v>0</v>
          </cell>
          <cell r="J1650">
            <v>0</v>
          </cell>
          <cell r="K1650">
            <v>0</v>
          </cell>
          <cell r="L1650">
            <v>59682</v>
          </cell>
          <cell r="M1650">
            <v>645</v>
          </cell>
          <cell r="N1650">
            <v>645</v>
          </cell>
          <cell r="O1650">
            <v>0</v>
          </cell>
          <cell r="P1650">
            <v>0</v>
          </cell>
          <cell r="Q1650">
            <v>59682</v>
          </cell>
          <cell r="R1650">
            <v>59682</v>
          </cell>
          <cell r="S1650">
            <v>59682</v>
          </cell>
          <cell r="T1650">
            <v>645</v>
          </cell>
          <cell r="U1650">
            <v>59682</v>
          </cell>
          <cell r="V1650">
            <v>0</v>
          </cell>
          <cell r="W1650">
            <v>0</v>
          </cell>
        </row>
        <row r="1651">
          <cell r="A1651" t="str">
            <v>453484</v>
          </cell>
          <cell r="B1651" t="str">
            <v>1251</v>
          </cell>
          <cell r="C1651" t="str">
            <v>12</v>
          </cell>
          <cell r="D1651" t="str">
            <v>75</v>
          </cell>
          <cell r="E1651">
            <v>25</v>
          </cell>
          <cell r="G1651">
            <v>68527</v>
          </cell>
          <cell r="H1651">
            <v>68212</v>
          </cell>
          <cell r="I1651">
            <v>0</v>
          </cell>
          <cell r="J1651">
            <v>0</v>
          </cell>
          <cell r="K1651">
            <v>0</v>
          </cell>
          <cell r="L1651">
            <v>68212</v>
          </cell>
          <cell r="M1651">
            <v>315</v>
          </cell>
          <cell r="N1651">
            <v>315</v>
          </cell>
          <cell r="O1651">
            <v>0</v>
          </cell>
          <cell r="P1651">
            <v>0</v>
          </cell>
          <cell r="Q1651">
            <v>68212</v>
          </cell>
          <cell r="R1651">
            <v>68212</v>
          </cell>
          <cell r="S1651">
            <v>68212</v>
          </cell>
          <cell r="T1651">
            <v>315</v>
          </cell>
          <cell r="U1651">
            <v>68212</v>
          </cell>
          <cell r="V1651">
            <v>0</v>
          </cell>
          <cell r="W1651">
            <v>0</v>
          </cell>
        </row>
        <row r="1652">
          <cell r="A1652" t="str">
            <v>453484</v>
          </cell>
          <cell r="B1652" t="str">
            <v>1251</v>
          </cell>
          <cell r="C1652" t="str">
            <v>12</v>
          </cell>
          <cell r="D1652" t="str">
            <v>75</v>
          </cell>
          <cell r="E1652">
            <v>26</v>
          </cell>
          <cell r="G1652">
            <v>316502</v>
          </cell>
          <cell r="H1652">
            <v>313993</v>
          </cell>
          <cell r="I1652">
            <v>0</v>
          </cell>
          <cell r="J1652">
            <v>0</v>
          </cell>
          <cell r="K1652">
            <v>0</v>
          </cell>
          <cell r="L1652">
            <v>313993</v>
          </cell>
          <cell r="M1652">
            <v>2509</v>
          </cell>
          <cell r="N1652">
            <v>2509</v>
          </cell>
          <cell r="O1652">
            <v>0</v>
          </cell>
          <cell r="P1652">
            <v>0</v>
          </cell>
          <cell r="Q1652">
            <v>313993</v>
          </cell>
          <cell r="R1652">
            <v>313993</v>
          </cell>
          <cell r="S1652">
            <v>313993</v>
          </cell>
          <cell r="T1652">
            <v>2509</v>
          </cell>
          <cell r="U1652">
            <v>313993</v>
          </cell>
          <cell r="V1652">
            <v>0</v>
          </cell>
          <cell r="W1652">
            <v>0</v>
          </cell>
        </row>
        <row r="1653">
          <cell r="A1653" t="str">
            <v>453484</v>
          </cell>
          <cell r="B1653" t="str">
            <v>1251</v>
          </cell>
          <cell r="C1653" t="str">
            <v>12</v>
          </cell>
          <cell r="D1653" t="str">
            <v>75</v>
          </cell>
          <cell r="E1653">
            <v>27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 t="str">
            <v>453484</v>
          </cell>
          <cell r="B1654" t="str">
            <v>1251</v>
          </cell>
          <cell r="C1654" t="str">
            <v>12</v>
          </cell>
          <cell r="D1654" t="str">
            <v>75</v>
          </cell>
          <cell r="E1654">
            <v>28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 t="str">
            <v>453484</v>
          </cell>
          <cell r="B1655" t="str">
            <v>1251</v>
          </cell>
          <cell r="C1655" t="str">
            <v>12</v>
          </cell>
          <cell r="D1655" t="str">
            <v>75</v>
          </cell>
          <cell r="E1655">
            <v>29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 t="str">
            <v>453484</v>
          </cell>
          <cell r="B1656" t="str">
            <v>1251</v>
          </cell>
          <cell r="C1656" t="str">
            <v>12</v>
          </cell>
          <cell r="D1656" t="str">
            <v>75</v>
          </cell>
          <cell r="E1656">
            <v>30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 t="str">
            <v>453484</v>
          </cell>
          <cell r="B1657" t="str">
            <v>1251</v>
          </cell>
          <cell r="C1657" t="str">
            <v>12</v>
          </cell>
          <cell r="D1657" t="str">
            <v>75</v>
          </cell>
          <cell r="E1657">
            <v>31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 t="str">
            <v>453484</v>
          </cell>
          <cell r="B1658" t="str">
            <v>1251</v>
          </cell>
          <cell r="C1658" t="str">
            <v>12</v>
          </cell>
          <cell r="D1658" t="str">
            <v>75</v>
          </cell>
          <cell r="E1658">
            <v>32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 t="str">
            <v>453484</v>
          </cell>
          <cell r="B1659" t="str">
            <v>1251</v>
          </cell>
          <cell r="C1659" t="str">
            <v>12</v>
          </cell>
          <cell r="D1659" t="str">
            <v>75</v>
          </cell>
          <cell r="E1659">
            <v>33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 t="str">
            <v>453484</v>
          </cell>
          <cell r="B1660" t="str">
            <v>1251</v>
          </cell>
          <cell r="C1660" t="str">
            <v>12</v>
          </cell>
          <cell r="D1660" t="str">
            <v>75</v>
          </cell>
          <cell r="E1660">
            <v>34</v>
          </cell>
          <cell r="G1660">
            <v>318934</v>
          </cell>
          <cell r="H1660">
            <v>314529</v>
          </cell>
          <cell r="I1660">
            <v>0</v>
          </cell>
          <cell r="J1660">
            <v>0</v>
          </cell>
          <cell r="K1660">
            <v>0</v>
          </cell>
          <cell r="L1660">
            <v>315961</v>
          </cell>
          <cell r="M1660">
            <v>2973</v>
          </cell>
          <cell r="N1660">
            <v>2973</v>
          </cell>
          <cell r="O1660">
            <v>0</v>
          </cell>
          <cell r="P1660">
            <v>0</v>
          </cell>
          <cell r="Q1660">
            <v>315961</v>
          </cell>
          <cell r="R1660">
            <v>315961</v>
          </cell>
          <cell r="S1660">
            <v>314529</v>
          </cell>
          <cell r="T1660">
            <v>2973</v>
          </cell>
          <cell r="U1660">
            <v>314529</v>
          </cell>
          <cell r="V1660">
            <v>0</v>
          </cell>
          <cell r="W1660">
            <v>0</v>
          </cell>
        </row>
        <row r="1661">
          <cell r="A1661" t="str">
            <v>453484</v>
          </cell>
          <cell r="B1661" t="str">
            <v>1251</v>
          </cell>
          <cell r="C1661" t="str">
            <v>12</v>
          </cell>
          <cell r="D1661" t="str">
            <v>80</v>
          </cell>
          <cell r="E1661">
            <v>1</v>
          </cell>
          <cell r="G1661">
            <v>140922</v>
          </cell>
          <cell r="H1661">
            <v>141484</v>
          </cell>
          <cell r="I1661">
            <v>140401</v>
          </cell>
          <cell r="J1661">
            <v>0</v>
          </cell>
          <cell r="K1661">
            <v>40129</v>
          </cell>
          <cell r="L1661">
            <v>43343</v>
          </cell>
          <cell r="M1661">
            <v>42935</v>
          </cell>
          <cell r="N1661">
            <v>0</v>
          </cell>
          <cell r="O1661">
            <v>2821</v>
          </cell>
          <cell r="P1661">
            <v>2821</v>
          </cell>
          <cell r="Q1661">
            <v>2763</v>
          </cell>
          <cell r="R1661">
            <v>0</v>
          </cell>
          <cell r="S1661">
            <v>183872</v>
          </cell>
          <cell r="T1661">
            <v>187648</v>
          </cell>
          <cell r="U1661">
            <v>186099</v>
          </cell>
          <cell r="V1661">
            <v>0</v>
          </cell>
          <cell r="W1661">
            <v>0</v>
          </cell>
        </row>
        <row r="1662">
          <cell r="A1662" t="str">
            <v>453484</v>
          </cell>
          <cell r="B1662" t="str">
            <v>1251</v>
          </cell>
          <cell r="C1662" t="str">
            <v>12</v>
          </cell>
          <cell r="D1662" t="str">
            <v>80</v>
          </cell>
          <cell r="E1662">
            <v>5</v>
          </cell>
          <cell r="G1662">
            <v>57660</v>
          </cell>
          <cell r="H1662">
            <v>58868</v>
          </cell>
          <cell r="I1662">
            <v>58084</v>
          </cell>
          <cell r="J1662">
            <v>0</v>
          </cell>
          <cell r="K1662">
            <v>1459</v>
          </cell>
          <cell r="L1662">
            <v>1459</v>
          </cell>
          <cell r="M1662">
            <v>1598</v>
          </cell>
          <cell r="N1662">
            <v>0</v>
          </cell>
          <cell r="O1662">
            <v>40096</v>
          </cell>
          <cell r="P1662">
            <v>61048</v>
          </cell>
          <cell r="Q1662">
            <v>60847</v>
          </cell>
          <cell r="R1662">
            <v>0</v>
          </cell>
          <cell r="S1662">
            <v>5008</v>
          </cell>
          <cell r="T1662">
            <v>7133</v>
          </cell>
          <cell r="U1662">
            <v>7019</v>
          </cell>
          <cell r="V1662">
            <v>0</v>
          </cell>
          <cell r="W1662">
            <v>0</v>
          </cell>
        </row>
        <row r="1663">
          <cell r="A1663" t="str">
            <v>453484</v>
          </cell>
          <cell r="B1663" t="str">
            <v>1251</v>
          </cell>
          <cell r="C1663" t="str">
            <v>12</v>
          </cell>
          <cell r="D1663" t="str">
            <v>80</v>
          </cell>
          <cell r="E1663">
            <v>9</v>
          </cell>
          <cell r="G1663">
            <v>0</v>
          </cell>
          <cell r="H1663">
            <v>346</v>
          </cell>
          <cell r="I1663">
            <v>346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</row>
        <row r="1664">
          <cell r="A1664" t="str">
            <v>453484</v>
          </cell>
          <cell r="B1664" t="str">
            <v>1251</v>
          </cell>
          <cell r="C1664" t="str">
            <v>12</v>
          </cell>
          <cell r="D1664" t="str">
            <v>80</v>
          </cell>
          <cell r="E1664">
            <v>13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</row>
        <row r="1665">
          <cell r="A1665" t="str">
            <v>453484</v>
          </cell>
          <cell r="B1665" t="str">
            <v>1251</v>
          </cell>
          <cell r="C1665" t="str">
            <v>12</v>
          </cell>
          <cell r="D1665" t="str">
            <v>80</v>
          </cell>
          <cell r="E1665">
            <v>17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</row>
        <row r="1666">
          <cell r="A1666" t="str">
            <v>453484</v>
          </cell>
          <cell r="B1666" t="str">
            <v>1251</v>
          </cell>
          <cell r="C1666" t="str">
            <v>12</v>
          </cell>
          <cell r="D1666" t="str">
            <v>80</v>
          </cell>
          <cell r="E1666">
            <v>21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</row>
        <row r="1667">
          <cell r="A1667" t="str">
            <v>453484</v>
          </cell>
          <cell r="B1667" t="str">
            <v>1251</v>
          </cell>
          <cell r="C1667" t="str">
            <v>12</v>
          </cell>
          <cell r="D1667" t="str">
            <v>80</v>
          </cell>
          <cell r="E1667">
            <v>25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</row>
        <row r="1668">
          <cell r="A1668" t="str">
            <v>453484</v>
          </cell>
          <cell r="B1668" t="str">
            <v>1251</v>
          </cell>
          <cell r="C1668" t="str">
            <v>12</v>
          </cell>
          <cell r="D1668" t="str">
            <v>80</v>
          </cell>
          <cell r="E1668">
            <v>29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</row>
        <row r="1669">
          <cell r="A1669" t="str">
            <v>453484</v>
          </cell>
          <cell r="B1669" t="str">
            <v>1251</v>
          </cell>
          <cell r="C1669" t="str">
            <v>12</v>
          </cell>
          <cell r="D1669" t="str">
            <v>80</v>
          </cell>
          <cell r="E1669">
            <v>33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1000</v>
          </cell>
          <cell r="L1669">
            <v>1000</v>
          </cell>
          <cell r="M1669">
            <v>536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1000</v>
          </cell>
          <cell r="T1669">
            <v>1000</v>
          </cell>
          <cell r="U1669">
            <v>536</v>
          </cell>
          <cell r="V1669">
            <v>0</v>
          </cell>
          <cell r="W1669">
            <v>0</v>
          </cell>
        </row>
        <row r="1670">
          <cell r="A1670" t="str">
            <v>453484</v>
          </cell>
          <cell r="B1670" t="str">
            <v>1251</v>
          </cell>
          <cell r="C1670" t="str">
            <v>12</v>
          </cell>
          <cell r="D1670" t="str">
            <v>80</v>
          </cell>
          <cell r="E1670">
            <v>37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289095</v>
          </cell>
          <cell r="L1670">
            <v>317502</v>
          </cell>
          <cell r="M1670">
            <v>314529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1193</v>
          </cell>
          <cell r="U1670">
            <v>1193</v>
          </cell>
          <cell r="V1670">
            <v>0</v>
          </cell>
          <cell r="W1670">
            <v>0</v>
          </cell>
        </row>
        <row r="1671">
          <cell r="A1671" t="str">
            <v>453484</v>
          </cell>
          <cell r="B1671" t="str">
            <v>1251</v>
          </cell>
          <cell r="C1671" t="str">
            <v>12</v>
          </cell>
          <cell r="D1671" t="str">
            <v>80</v>
          </cell>
          <cell r="E1671">
            <v>41</v>
          </cell>
          <cell r="G1671">
            <v>0</v>
          </cell>
          <cell r="H1671">
            <v>239</v>
          </cell>
          <cell r="I1671">
            <v>239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</row>
        <row r="1672">
          <cell r="A1672" t="str">
            <v>453484</v>
          </cell>
          <cell r="B1672" t="str">
            <v>1251</v>
          </cell>
          <cell r="C1672" t="str">
            <v>12</v>
          </cell>
          <cell r="D1672" t="str">
            <v>80</v>
          </cell>
          <cell r="E1672">
            <v>45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 t="str">
            <v>453484</v>
          </cell>
          <cell r="B1673" t="str">
            <v>1251</v>
          </cell>
          <cell r="C1673" t="str">
            <v>12</v>
          </cell>
          <cell r="D1673" t="str">
            <v>80</v>
          </cell>
          <cell r="E1673">
            <v>49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 t="str">
            <v>453484</v>
          </cell>
          <cell r="B1674" t="str">
            <v>1251</v>
          </cell>
          <cell r="C1674" t="str">
            <v>12</v>
          </cell>
          <cell r="D1674" t="str">
            <v>80</v>
          </cell>
          <cell r="E1674">
            <v>53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</row>
        <row r="1675">
          <cell r="A1675" t="str">
            <v>453484</v>
          </cell>
          <cell r="B1675" t="str">
            <v>1251</v>
          </cell>
          <cell r="C1675" t="str">
            <v>12</v>
          </cell>
          <cell r="D1675" t="str">
            <v>80</v>
          </cell>
          <cell r="E1675">
            <v>57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</row>
        <row r="1676">
          <cell r="A1676" t="str">
            <v>453484</v>
          </cell>
          <cell r="B1676" t="str">
            <v>1251</v>
          </cell>
          <cell r="C1676" t="str">
            <v>12</v>
          </cell>
          <cell r="D1676" t="str">
            <v>80</v>
          </cell>
          <cell r="E1676">
            <v>61</v>
          </cell>
          <cell r="G1676">
            <v>0</v>
          </cell>
          <cell r="H1676">
            <v>1432</v>
          </cell>
          <cell r="I1676">
            <v>1432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</row>
        <row r="1677">
          <cell r="A1677" t="str">
            <v>453484</v>
          </cell>
          <cell r="B1677" t="str">
            <v>1251</v>
          </cell>
          <cell r="C1677" t="str">
            <v>12</v>
          </cell>
          <cell r="D1677" t="str">
            <v>80</v>
          </cell>
          <cell r="E1677">
            <v>65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289095</v>
          </cell>
          <cell r="P1677">
            <v>318934</v>
          </cell>
          <cell r="Q1677">
            <v>315961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</row>
        <row r="1678">
          <cell r="A1678" t="str">
            <v>453484</v>
          </cell>
          <cell r="B1678" t="str">
            <v>1251</v>
          </cell>
          <cell r="C1678" t="str">
            <v>12</v>
          </cell>
          <cell r="D1678" t="str">
            <v>80</v>
          </cell>
          <cell r="E1678">
            <v>69</v>
          </cell>
          <cell r="G1678">
            <v>6114</v>
          </cell>
          <cell r="H1678">
            <v>8694</v>
          </cell>
          <cell r="I1678">
            <v>8993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</row>
        <row r="1679">
          <cell r="A1679" t="str">
            <v>453484</v>
          </cell>
          <cell r="B1679" t="str">
            <v>1251</v>
          </cell>
          <cell r="C1679" t="str">
            <v>12</v>
          </cell>
          <cell r="D1679" t="str">
            <v>80</v>
          </cell>
          <cell r="E1679">
            <v>73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</row>
        <row r="1680">
          <cell r="A1680" t="str">
            <v>453484</v>
          </cell>
          <cell r="B1680" t="str">
            <v>1251</v>
          </cell>
          <cell r="C1680" t="str">
            <v>12</v>
          </cell>
          <cell r="D1680" t="str">
            <v>80</v>
          </cell>
          <cell r="E1680">
            <v>77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</row>
        <row r="1681">
          <cell r="A1681" t="str">
            <v>453484</v>
          </cell>
          <cell r="B1681" t="str">
            <v>1251</v>
          </cell>
          <cell r="C1681" t="str">
            <v>12</v>
          </cell>
          <cell r="D1681" t="str">
            <v>80</v>
          </cell>
          <cell r="E1681">
            <v>81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</row>
        <row r="1682">
          <cell r="A1682" t="str">
            <v>453484</v>
          </cell>
          <cell r="B1682" t="str">
            <v>1251</v>
          </cell>
          <cell r="C1682" t="str">
            <v>12</v>
          </cell>
          <cell r="D1682" t="str">
            <v>80</v>
          </cell>
          <cell r="E1682">
            <v>85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</row>
        <row r="1683">
          <cell r="A1683" t="str">
            <v>453484</v>
          </cell>
          <cell r="B1683" t="str">
            <v>1251</v>
          </cell>
          <cell r="C1683" t="str">
            <v>12</v>
          </cell>
          <cell r="D1683" t="str">
            <v>80</v>
          </cell>
          <cell r="E1683">
            <v>89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 t="str">
            <v>453484</v>
          </cell>
          <cell r="B1684" t="str">
            <v>1251</v>
          </cell>
          <cell r="C1684" t="str">
            <v>12</v>
          </cell>
          <cell r="D1684" t="str">
            <v>80</v>
          </cell>
          <cell r="E1684">
            <v>93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200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 t="str">
            <v>453484</v>
          </cell>
          <cell r="B1685" t="str">
            <v>1251</v>
          </cell>
          <cell r="C1685" t="str">
            <v>12</v>
          </cell>
          <cell r="D1685" t="str">
            <v>80</v>
          </cell>
          <cell r="E1685">
            <v>97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200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 t="str">
            <v>453484</v>
          </cell>
          <cell r="B1686" t="str">
            <v>1251</v>
          </cell>
          <cell r="C1686" t="str">
            <v>12</v>
          </cell>
          <cell r="D1686" t="str">
            <v>80</v>
          </cell>
          <cell r="E1686">
            <v>101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 t="str">
            <v>453484</v>
          </cell>
          <cell r="B1687" t="str">
            <v>1251</v>
          </cell>
          <cell r="C1687" t="str">
            <v>12</v>
          </cell>
          <cell r="D1687" t="str">
            <v>80</v>
          </cell>
          <cell r="E1687">
            <v>105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 t="str">
            <v>453484</v>
          </cell>
          <cell r="B1688" t="str">
            <v>1251</v>
          </cell>
          <cell r="C1688" t="str">
            <v>12</v>
          </cell>
          <cell r="D1688" t="str">
            <v>80</v>
          </cell>
          <cell r="E1688">
            <v>109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 t="str">
            <v>453484</v>
          </cell>
          <cell r="B1689" t="str">
            <v>1251</v>
          </cell>
          <cell r="C1689" t="str">
            <v>12</v>
          </cell>
          <cell r="D1689" t="str">
            <v>80</v>
          </cell>
          <cell r="E1689">
            <v>113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 t="str">
            <v>453484</v>
          </cell>
          <cell r="B1690" t="str">
            <v>1251</v>
          </cell>
          <cell r="C1690" t="str">
            <v>12</v>
          </cell>
          <cell r="D1690" t="str">
            <v>80</v>
          </cell>
          <cell r="E1690">
            <v>117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 t="str">
            <v>453484</v>
          </cell>
          <cell r="B1691" t="str">
            <v>1251</v>
          </cell>
          <cell r="C1691" t="str">
            <v>12</v>
          </cell>
          <cell r="D1691" t="str">
            <v>80</v>
          </cell>
          <cell r="E1691">
            <v>121</v>
          </cell>
          <cell r="G1691">
            <v>6114</v>
          </cell>
          <cell r="H1691">
            <v>8894</v>
          </cell>
          <cell r="I1691">
            <v>9193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282981</v>
          </cell>
          <cell r="P1691">
            <v>305550</v>
          </cell>
          <cell r="Q1691">
            <v>305162</v>
          </cell>
          <cell r="R1691">
            <v>0</v>
          </cell>
          <cell r="S1691">
            <v>0</v>
          </cell>
          <cell r="T1691">
            <v>4490</v>
          </cell>
          <cell r="U1691">
            <v>1606</v>
          </cell>
          <cell r="V1691">
            <v>0</v>
          </cell>
          <cell r="W1691">
            <v>0</v>
          </cell>
        </row>
        <row r="1692">
          <cell r="A1692" t="str">
            <v>453484</v>
          </cell>
          <cell r="B1692" t="str">
            <v>1251</v>
          </cell>
          <cell r="C1692" t="str">
            <v>12</v>
          </cell>
          <cell r="D1692" t="str">
            <v>80</v>
          </cell>
          <cell r="E1692">
            <v>125</v>
          </cell>
          <cell r="G1692">
            <v>0</v>
          </cell>
          <cell r="H1692">
            <v>4490</v>
          </cell>
          <cell r="I1692">
            <v>4490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</row>
        <row r="1693">
          <cell r="A1693" t="str">
            <v>453484</v>
          </cell>
          <cell r="B1693" t="str">
            <v>1251</v>
          </cell>
          <cell r="C1693" t="str">
            <v>12</v>
          </cell>
          <cell r="D1693" t="str">
            <v>80</v>
          </cell>
          <cell r="E1693">
            <v>129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</row>
        <row r="1694">
          <cell r="A1694" t="str">
            <v>453484</v>
          </cell>
          <cell r="B1694" t="str">
            <v>1251</v>
          </cell>
          <cell r="C1694" t="str">
            <v>12</v>
          </cell>
          <cell r="D1694" t="str">
            <v>80</v>
          </cell>
          <cell r="E1694">
            <v>133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-1964</v>
          </cell>
          <cell r="R1694">
            <v>0</v>
          </cell>
          <cell r="S1694">
            <v>0</v>
          </cell>
          <cell r="T1694">
            <v>0</v>
          </cell>
          <cell r="U1694">
            <v>-1964</v>
          </cell>
          <cell r="V1694">
            <v>0</v>
          </cell>
          <cell r="W1694">
            <v>0</v>
          </cell>
        </row>
        <row r="1695">
          <cell r="A1695" t="str">
            <v>453484</v>
          </cell>
          <cell r="B1695" t="str">
            <v>1251</v>
          </cell>
          <cell r="C1695" t="str">
            <v>12</v>
          </cell>
          <cell r="D1695" t="str">
            <v>80</v>
          </cell>
          <cell r="E1695">
            <v>137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</row>
        <row r="1696">
          <cell r="A1696" t="str">
            <v>453484</v>
          </cell>
          <cell r="B1696" t="str">
            <v>1251</v>
          </cell>
          <cell r="C1696" t="str">
            <v>12</v>
          </cell>
          <cell r="D1696" t="str">
            <v>80</v>
          </cell>
          <cell r="E1696">
            <v>141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</row>
        <row r="1697">
          <cell r="A1697" t="str">
            <v>453484</v>
          </cell>
          <cell r="B1697" t="str">
            <v>1251</v>
          </cell>
          <cell r="C1697" t="str">
            <v>12</v>
          </cell>
          <cell r="D1697" t="str">
            <v>80</v>
          </cell>
          <cell r="E1697">
            <v>145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-26</v>
          </cell>
          <cell r="N1697">
            <v>0</v>
          </cell>
          <cell r="O1697">
            <v>0</v>
          </cell>
          <cell r="P1697">
            <v>0</v>
          </cell>
          <cell r="Q1697">
            <v>-26</v>
          </cell>
          <cell r="R1697">
            <v>0</v>
          </cell>
          <cell r="S1697">
            <v>0</v>
          </cell>
          <cell r="T1697">
            <v>4490</v>
          </cell>
          <cell r="U1697">
            <v>6428</v>
          </cell>
          <cell r="V1697">
            <v>0</v>
          </cell>
          <cell r="W1697">
            <v>0</v>
          </cell>
        </row>
        <row r="1698">
          <cell r="A1698" t="str">
            <v>453484</v>
          </cell>
          <cell r="B1698" t="str">
            <v>1251</v>
          </cell>
          <cell r="C1698" t="str">
            <v>12</v>
          </cell>
          <cell r="D1698" t="str">
            <v>80</v>
          </cell>
          <cell r="E1698">
            <v>149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</row>
        <row r="1699">
          <cell r="A1699" t="str">
            <v>453484</v>
          </cell>
          <cell r="B1699" t="str">
            <v>1251</v>
          </cell>
          <cell r="C1699" t="str">
            <v>12</v>
          </cell>
          <cell r="D1699" t="str">
            <v>80</v>
          </cell>
          <cell r="E1699">
            <v>153</v>
          </cell>
          <cell r="G1699">
            <v>0</v>
          </cell>
          <cell r="H1699">
            <v>0</v>
          </cell>
          <cell r="I1699">
            <v>332</v>
          </cell>
          <cell r="J1699">
            <v>0</v>
          </cell>
          <cell r="K1699">
            <v>0</v>
          </cell>
          <cell r="L1699">
            <v>0</v>
          </cell>
          <cell r="M1699">
            <v>126</v>
          </cell>
          <cell r="N1699">
            <v>0</v>
          </cell>
          <cell r="O1699">
            <v>0</v>
          </cell>
          <cell r="P1699">
            <v>0</v>
          </cell>
          <cell r="Q1699">
            <v>458</v>
          </cell>
          <cell r="R1699">
            <v>0</v>
          </cell>
          <cell r="S1699">
            <v>76</v>
          </cell>
          <cell r="T1699">
            <v>76</v>
          </cell>
          <cell r="U1699">
            <v>76</v>
          </cell>
          <cell r="V1699">
            <v>0</v>
          </cell>
          <cell r="W1699">
            <v>0</v>
          </cell>
        </row>
        <row r="1700">
          <cell r="A1700" t="str">
            <v>453484</v>
          </cell>
          <cell r="B1700" t="str">
            <v>1251</v>
          </cell>
          <cell r="C1700" t="str">
            <v>12</v>
          </cell>
          <cell r="D1700" t="str">
            <v>80</v>
          </cell>
          <cell r="E1700">
            <v>157</v>
          </cell>
          <cell r="G1700">
            <v>0</v>
          </cell>
          <cell r="H1700">
            <v>0</v>
          </cell>
          <cell r="I1700">
            <v>76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 t="str">
            <v>450351</v>
          </cell>
          <cell r="B1701" t="str">
            <v>1251</v>
          </cell>
          <cell r="C1701" t="str">
            <v>12</v>
          </cell>
          <cell r="D1701" t="str">
            <v>01</v>
          </cell>
          <cell r="E1701">
            <v>1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7451</v>
          </cell>
          <cell r="L1701">
            <v>6031</v>
          </cell>
          <cell r="M1701">
            <v>14625</v>
          </cell>
          <cell r="N1701">
            <v>16920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22076</v>
          </cell>
          <cell r="T1701">
            <v>22951</v>
          </cell>
          <cell r="U1701">
            <v>0</v>
          </cell>
          <cell r="V1701">
            <v>0</v>
          </cell>
          <cell r="W1701">
            <v>0</v>
          </cell>
        </row>
        <row r="1702">
          <cell r="A1702" t="str">
            <v>450351</v>
          </cell>
          <cell r="B1702" t="str">
            <v>1251</v>
          </cell>
          <cell r="C1702" t="str">
            <v>12</v>
          </cell>
          <cell r="D1702" t="str">
            <v>01</v>
          </cell>
          <cell r="E1702">
            <v>8</v>
          </cell>
          <cell r="G1702">
            <v>2553874</v>
          </cell>
          <cell r="H1702">
            <v>2496646</v>
          </cell>
          <cell r="I1702">
            <v>452829</v>
          </cell>
          <cell r="J1702">
            <v>403973</v>
          </cell>
          <cell r="K1702">
            <v>683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366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</row>
        <row r="1703">
          <cell r="A1703" t="str">
            <v>450351</v>
          </cell>
          <cell r="B1703" t="str">
            <v>1251</v>
          </cell>
          <cell r="C1703" t="str">
            <v>12</v>
          </cell>
          <cell r="D1703" t="str">
            <v>01</v>
          </cell>
          <cell r="E1703">
            <v>15</v>
          </cell>
          <cell r="G1703">
            <v>0</v>
          </cell>
          <cell r="H1703">
            <v>0</v>
          </cell>
          <cell r="I1703">
            <v>3007386</v>
          </cell>
          <cell r="J1703">
            <v>2900985</v>
          </cell>
          <cell r="K1703">
            <v>0</v>
          </cell>
          <cell r="L1703">
            <v>270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</row>
        <row r="1704">
          <cell r="A1704" t="str">
            <v>450351</v>
          </cell>
          <cell r="B1704" t="str">
            <v>1251</v>
          </cell>
          <cell r="C1704" t="str">
            <v>12</v>
          </cell>
          <cell r="D1704" t="str">
            <v>01</v>
          </cell>
          <cell r="E1704">
            <v>22</v>
          </cell>
          <cell r="G1704">
            <v>0</v>
          </cell>
          <cell r="H1704">
            <v>0</v>
          </cell>
          <cell r="I1704">
            <v>0</v>
          </cell>
          <cell r="J1704">
            <v>270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</row>
        <row r="1705">
          <cell r="A1705" t="str">
            <v>450351</v>
          </cell>
          <cell r="B1705" t="str">
            <v>1251</v>
          </cell>
          <cell r="C1705" t="str">
            <v>12</v>
          </cell>
          <cell r="D1705" t="str">
            <v>01</v>
          </cell>
          <cell r="E1705">
            <v>29</v>
          </cell>
          <cell r="G1705">
            <v>0</v>
          </cell>
          <cell r="H1705">
            <v>0</v>
          </cell>
          <cell r="I1705">
            <v>3029462</v>
          </cell>
          <cell r="J1705">
            <v>2924206</v>
          </cell>
          <cell r="K1705">
            <v>19004</v>
          </cell>
          <cell r="L1705">
            <v>15260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14008</v>
          </cell>
          <cell r="T1705">
            <v>10417</v>
          </cell>
          <cell r="U1705">
            <v>0</v>
          </cell>
          <cell r="V1705">
            <v>0</v>
          </cell>
          <cell r="W1705">
            <v>0</v>
          </cell>
        </row>
        <row r="1706">
          <cell r="A1706" t="str">
            <v>450351</v>
          </cell>
          <cell r="B1706" t="str">
            <v>1251</v>
          </cell>
          <cell r="C1706" t="str">
            <v>12</v>
          </cell>
          <cell r="D1706" t="str">
            <v>01</v>
          </cell>
          <cell r="E1706">
            <v>36</v>
          </cell>
          <cell r="G1706">
            <v>0</v>
          </cell>
          <cell r="H1706">
            <v>0</v>
          </cell>
          <cell r="I1706">
            <v>33012</v>
          </cell>
          <cell r="J1706">
            <v>25677</v>
          </cell>
          <cell r="K1706">
            <v>4005</v>
          </cell>
          <cell r="L1706">
            <v>21916</v>
          </cell>
          <cell r="M1706">
            <v>2447</v>
          </cell>
          <cell r="N1706">
            <v>2898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</row>
        <row r="1707">
          <cell r="A1707" t="str">
            <v>450351</v>
          </cell>
          <cell r="B1707" t="str">
            <v>1251</v>
          </cell>
          <cell r="C1707" t="str">
            <v>12</v>
          </cell>
          <cell r="D1707" t="str">
            <v>01</v>
          </cell>
          <cell r="E1707">
            <v>43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6452</v>
          </cell>
          <cell r="P1707">
            <v>24814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</row>
        <row r="1708">
          <cell r="A1708" t="str">
            <v>450351</v>
          </cell>
          <cell r="B1708" t="str">
            <v>1251</v>
          </cell>
          <cell r="C1708" t="str">
            <v>12</v>
          </cell>
          <cell r="D1708" t="str">
            <v>01</v>
          </cell>
          <cell r="E1708">
            <v>50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13101</v>
          </cell>
          <cell r="L1708">
            <v>1009</v>
          </cell>
          <cell r="M1708">
            <v>0</v>
          </cell>
          <cell r="N1708">
            <v>0</v>
          </cell>
          <cell r="O1708">
            <v>1591</v>
          </cell>
          <cell r="P1708">
            <v>1273</v>
          </cell>
          <cell r="Q1708">
            <v>14692</v>
          </cell>
          <cell r="R1708">
            <v>2282</v>
          </cell>
          <cell r="S1708">
            <v>2</v>
          </cell>
          <cell r="T1708">
            <v>133</v>
          </cell>
          <cell r="U1708">
            <v>0</v>
          </cell>
          <cell r="V1708">
            <v>0</v>
          </cell>
          <cell r="W1708">
            <v>0</v>
          </cell>
        </row>
        <row r="1709">
          <cell r="A1709" t="str">
            <v>450351</v>
          </cell>
          <cell r="B1709" t="str">
            <v>1251</v>
          </cell>
          <cell r="C1709" t="str">
            <v>12</v>
          </cell>
          <cell r="D1709" t="str">
            <v>01</v>
          </cell>
          <cell r="E1709">
            <v>57</v>
          </cell>
          <cell r="G1709">
            <v>78156</v>
          </cell>
          <cell r="H1709">
            <v>81915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78158</v>
          </cell>
          <cell r="N1709">
            <v>82048</v>
          </cell>
          <cell r="O1709">
            <v>132314</v>
          </cell>
          <cell r="P1709">
            <v>134821</v>
          </cell>
          <cell r="Q1709">
            <v>3161776</v>
          </cell>
          <cell r="R1709">
            <v>3059027</v>
          </cell>
          <cell r="S1709">
            <v>314560</v>
          </cell>
          <cell r="T1709">
            <v>314560</v>
          </cell>
          <cell r="U1709">
            <v>0</v>
          </cell>
          <cell r="V1709">
            <v>0</v>
          </cell>
          <cell r="W1709">
            <v>0</v>
          </cell>
        </row>
        <row r="1710">
          <cell r="A1710" t="str">
            <v>450351</v>
          </cell>
          <cell r="B1710" t="str">
            <v>1251</v>
          </cell>
          <cell r="C1710" t="str">
            <v>12</v>
          </cell>
          <cell r="D1710" t="str">
            <v>01</v>
          </cell>
          <cell r="E1710">
            <v>64</v>
          </cell>
          <cell r="G1710">
            <v>2548466</v>
          </cell>
          <cell r="H1710">
            <v>2394671</v>
          </cell>
          <cell r="I1710">
            <v>0</v>
          </cell>
          <cell r="J1710">
            <v>0</v>
          </cell>
          <cell r="K1710">
            <v>2863026</v>
          </cell>
          <cell r="L1710">
            <v>2709231</v>
          </cell>
          <cell r="M1710">
            <v>212</v>
          </cell>
          <cell r="N1710">
            <v>-8939</v>
          </cell>
          <cell r="O1710">
            <v>212</v>
          </cell>
          <cell r="P1710">
            <v>-8939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</row>
        <row r="1711">
          <cell r="A1711" t="str">
            <v>450351</v>
          </cell>
          <cell r="B1711" t="str">
            <v>1251</v>
          </cell>
          <cell r="C1711" t="str">
            <v>12</v>
          </cell>
          <cell r="D1711" t="str">
            <v>01</v>
          </cell>
          <cell r="E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212</v>
          </cell>
          <cell r="N1711">
            <v>-8939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</row>
        <row r="1712">
          <cell r="A1712" t="str">
            <v>450351</v>
          </cell>
          <cell r="B1712" t="str">
            <v>1251</v>
          </cell>
          <cell r="C1712" t="str">
            <v>12</v>
          </cell>
          <cell r="D1712" t="str">
            <v>01</v>
          </cell>
          <cell r="E1712">
            <v>78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212</v>
          </cell>
          <cell r="P1712">
            <v>-8939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</row>
        <row r="1713">
          <cell r="A1713" t="str">
            <v>450351</v>
          </cell>
          <cell r="B1713" t="str">
            <v>1251</v>
          </cell>
          <cell r="C1713" t="str">
            <v>12</v>
          </cell>
          <cell r="D1713" t="str">
            <v>01</v>
          </cell>
          <cell r="E1713">
            <v>85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14847</v>
          </cell>
          <cell r="N1713">
            <v>10159</v>
          </cell>
          <cell r="O1713">
            <v>14847</v>
          </cell>
          <cell r="P1713">
            <v>10159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</row>
        <row r="1714">
          <cell r="A1714" t="str">
            <v>450351</v>
          </cell>
          <cell r="B1714" t="str">
            <v>1251</v>
          </cell>
          <cell r="C1714" t="str">
            <v>12</v>
          </cell>
          <cell r="D1714" t="str">
            <v>01</v>
          </cell>
          <cell r="E1714">
            <v>92</v>
          </cell>
          <cell r="G1714">
            <v>191053</v>
          </cell>
          <cell r="H1714">
            <v>255307</v>
          </cell>
          <cell r="I1714">
            <v>80844</v>
          </cell>
          <cell r="J1714">
            <v>111511</v>
          </cell>
          <cell r="K1714">
            <v>110209</v>
          </cell>
          <cell r="L1714">
            <v>143796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</row>
        <row r="1715">
          <cell r="A1715" t="str">
            <v>450351</v>
          </cell>
          <cell r="B1715" t="str">
            <v>1251</v>
          </cell>
          <cell r="C1715" t="str">
            <v>12</v>
          </cell>
          <cell r="D1715" t="str">
            <v>01</v>
          </cell>
          <cell r="E1715">
            <v>99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</row>
        <row r="1716">
          <cell r="A1716" t="str">
            <v>450351</v>
          </cell>
          <cell r="B1716" t="str">
            <v>1251</v>
          </cell>
          <cell r="C1716" t="str">
            <v>12</v>
          </cell>
          <cell r="D1716" t="str">
            <v>01</v>
          </cell>
          <cell r="E1716">
            <v>106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</row>
        <row r="1717">
          <cell r="A1717" t="str">
            <v>450351</v>
          </cell>
          <cell r="B1717" t="str">
            <v>1251</v>
          </cell>
          <cell r="C1717" t="str">
            <v>12</v>
          </cell>
          <cell r="D1717" t="str">
            <v>01</v>
          </cell>
          <cell r="E1717">
            <v>113</v>
          </cell>
          <cell r="G1717">
            <v>191053</v>
          </cell>
          <cell r="H1717">
            <v>255307</v>
          </cell>
          <cell r="I1717">
            <v>0</v>
          </cell>
          <cell r="J1717">
            <v>0</v>
          </cell>
          <cell r="K1717">
            <v>91047</v>
          </cell>
          <cell r="L1717">
            <v>91996</v>
          </cell>
          <cell r="M1717">
            <v>0</v>
          </cell>
          <cell r="N1717">
            <v>0</v>
          </cell>
          <cell r="O1717">
            <v>1591</v>
          </cell>
          <cell r="P1717">
            <v>1273</v>
          </cell>
          <cell r="Q1717">
            <v>424</v>
          </cell>
          <cell r="R1717">
            <v>1273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</row>
        <row r="1718">
          <cell r="A1718" t="str">
            <v>450351</v>
          </cell>
          <cell r="B1718" t="str">
            <v>1251</v>
          </cell>
          <cell r="C1718" t="str">
            <v>12</v>
          </cell>
          <cell r="D1718" t="str">
            <v>01</v>
          </cell>
          <cell r="E1718">
            <v>120</v>
          </cell>
          <cell r="G1718">
            <v>92638</v>
          </cell>
          <cell r="H1718">
            <v>93269</v>
          </cell>
          <cell r="I1718">
            <v>298538</v>
          </cell>
          <cell r="J1718">
            <v>358735</v>
          </cell>
          <cell r="K1718">
            <v>3161776</v>
          </cell>
          <cell r="L1718">
            <v>3059027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</row>
        <row r="1719">
          <cell r="A1719" t="str">
            <v>450351</v>
          </cell>
          <cell r="B1719" t="str">
            <v>1251</v>
          </cell>
          <cell r="C1719" t="str">
            <v>12</v>
          </cell>
          <cell r="D1719" t="str">
            <v>02</v>
          </cell>
          <cell r="E1719">
            <v>1</v>
          </cell>
          <cell r="G1719">
            <v>980500</v>
          </cell>
          <cell r="H1719">
            <v>970666</v>
          </cell>
          <cell r="I1719">
            <v>977672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121100</v>
          </cell>
          <cell r="Q1719">
            <v>124156</v>
          </cell>
          <cell r="R1719">
            <v>124156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</row>
        <row r="1720">
          <cell r="A1720" t="str">
            <v>450351</v>
          </cell>
          <cell r="B1720" t="str">
            <v>1251</v>
          </cell>
          <cell r="C1720" t="str">
            <v>12</v>
          </cell>
          <cell r="D1720" t="str">
            <v>02</v>
          </cell>
          <cell r="E1720">
            <v>6</v>
          </cell>
          <cell r="G1720">
            <v>0</v>
          </cell>
          <cell r="H1720">
            <v>0</v>
          </cell>
          <cell r="I1720">
            <v>0</v>
          </cell>
          <cell r="J1720">
            <v>1101600</v>
          </cell>
          <cell r="K1720">
            <v>1094822</v>
          </cell>
          <cell r="L1720">
            <v>1101828</v>
          </cell>
          <cell r="M1720">
            <v>43095</v>
          </cell>
          <cell r="N1720">
            <v>40380</v>
          </cell>
          <cell r="O1720">
            <v>40380</v>
          </cell>
          <cell r="P1720">
            <v>1144695</v>
          </cell>
          <cell r="Q1720">
            <v>1135202</v>
          </cell>
          <cell r="R1720">
            <v>1142208</v>
          </cell>
          <cell r="S1720">
            <v>0</v>
          </cell>
          <cell r="T1720">
            <v>7205</v>
          </cell>
          <cell r="U1720">
            <v>7205</v>
          </cell>
          <cell r="V1720">
            <v>0</v>
          </cell>
          <cell r="W1720">
            <v>0</v>
          </cell>
        </row>
        <row r="1721">
          <cell r="A1721" t="str">
            <v>450351</v>
          </cell>
          <cell r="B1721" t="str">
            <v>1251</v>
          </cell>
          <cell r="C1721" t="str">
            <v>12</v>
          </cell>
          <cell r="D1721" t="str">
            <v>02</v>
          </cell>
          <cell r="E1721">
            <v>11</v>
          </cell>
          <cell r="G1721">
            <v>0</v>
          </cell>
          <cell r="H1721">
            <v>10126</v>
          </cell>
          <cell r="I1721">
            <v>10126</v>
          </cell>
          <cell r="J1721">
            <v>134000</v>
          </cell>
          <cell r="K1721">
            <v>146751</v>
          </cell>
          <cell r="L1721">
            <v>146751</v>
          </cell>
          <cell r="M1721">
            <v>26484</v>
          </cell>
          <cell r="N1721">
            <v>35870</v>
          </cell>
          <cell r="O1721">
            <v>35870</v>
          </cell>
          <cell r="P1721">
            <v>160484</v>
          </cell>
          <cell r="Q1721">
            <v>199952</v>
          </cell>
          <cell r="R1721">
            <v>199952</v>
          </cell>
          <cell r="S1721">
            <v>4511</v>
          </cell>
          <cell r="T1721">
            <v>6603</v>
          </cell>
          <cell r="U1721">
            <v>6603</v>
          </cell>
          <cell r="V1721">
            <v>0</v>
          </cell>
          <cell r="W1721">
            <v>0</v>
          </cell>
        </row>
        <row r="1722">
          <cell r="A1722" t="str">
            <v>450351</v>
          </cell>
          <cell r="B1722" t="str">
            <v>1251</v>
          </cell>
          <cell r="C1722" t="str">
            <v>12</v>
          </cell>
          <cell r="D1722" t="str">
            <v>02</v>
          </cell>
          <cell r="E1722">
            <v>16</v>
          </cell>
          <cell r="G1722">
            <v>164995</v>
          </cell>
          <cell r="H1722">
            <v>206555</v>
          </cell>
          <cell r="I1722">
            <v>206555</v>
          </cell>
          <cell r="J1722">
            <v>12710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938</v>
          </cell>
          <cell r="P1722">
            <v>20000</v>
          </cell>
          <cell r="Q1722">
            <v>22182</v>
          </cell>
          <cell r="R1722">
            <v>22182</v>
          </cell>
          <cell r="S1722">
            <v>400</v>
          </cell>
          <cell r="T1722">
            <v>596</v>
          </cell>
          <cell r="U1722">
            <v>610</v>
          </cell>
          <cell r="V1722">
            <v>0</v>
          </cell>
          <cell r="W1722">
            <v>0</v>
          </cell>
        </row>
        <row r="1723">
          <cell r="A1723" t="str">
            <v>450351</v>
          </cell>
          <cell r="B1723" t="str">
            <v>1251</v>
          </cell>
          <cell r="C1723" t="str">
            <v>12</v>
          </cell>
          <cell r="D1723" t="str">
            <v>02</v>
          </cell>
          <cell r="E1723">
            <v>21</v>
          </cell>
          <cell r="G1723">
            <v>0</v>
          </cell>
          <cell r="H1723">
            <v>0</v>
          </cell>
          <cell r="I1723">
            <v>0</v>
          </cell>
          <cell r="J1723">
            <v>11100</v>
          </cell>
          <cell r="K1723">
            <v>12667</v>
          </cell>
          <cell r="L1723">
            <v>12667</v>
          </cell>
          <cell r="M1723">
            <v>31500</v>
          </cell>
          <cell r="N1723">
            <v>35445</v>
          </cell>
          <cell r="O1723">
            <v>36397</v>
          </cell>
          <cell r="P1723">
            <v>900</v>
          </cell>
          <cell r="Q1723">
            <v>394</v>
          </cell>
          <cell r="R1723">
            <v>394</v>
          </cell>
          <cell r="S1723">
            <v>32400</v>
          </cell>
          <cell r="T1723">
            <v>35839</v>
          </cell>
          <cell r="U1723">
            <v>36791</v>
          </cell>
          <cell r="V1723">
            <v>0</v>
          </cell>
          <cell r="W1723">
            <v>0</v>
          </cell>
        </row>
        <row r="1724">
          <cell r="A1724" t="str">
            <v>450351</v>
          </cell>
          <cell r="B1724" t="str">
            <v>1251</v>
          </cell>
          <cell r="C1724" t="str">
            <v>12</v>
          </cell>
          <cell r="D1724" t="str">
            <v>02</v>
          </cell>
          <cell r="E1724">
            <v>26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23000</v>
          </cell>
          <cell r="N1724">
            <v>22871</v>
          </cell>
          <cell r="O1724">
            <v>22871</v>
          </cell>
          <cell r="P1724">
            <v>9000</v>
          </cell>
          <cell r="Q1724">
            <v>9349</v>
          </cell>
          <cell r="R1724">
            <v>9349</v>
          </cell>
          <cell r="S1724">
            <v>1500</v>
          </cell>
          <cell r="T1724">
            <v>1684</v>
          </cell>
          <cell r="U1724">
            <v>1684</v>
          </cell>
          <cell r="V1724">
            <v>0</v>
          </cell>
          <cell r="W1724">
            <v>0</v>
          </cell>
        </row>
        <row r="1725">
          <cell r="A1725" t="str">
            <v>450351</v>
          </cell>
          <cell r="B1725" t="str">
            <v>1251</v>
          </cell>
          <cell r="C1725" t="str">
            <v>12</v>
          </cell>
          <cell r="D1725" t="str">
            <v>02</v>
          </cell>
          <cell r="E1725">
            <v>31</v>
          </cell>
          <cell r="G1725">
            <v>33500</v>
          </cell>
          <cell r="H1725">
            <v>33904</v>
          </cell>
          <cell r="I1725">
            <v>33904</v>
          </cell>
          <cell r="J1725">
            <v>100</v>
          </cell>
          <cell r="K1725">
            <v>155</v>
          </cell>
          <cell r="L1725">
            <v>155</v>
          </cell>
          <cell r="M1725">
            <v>33600</v>
          </cell>
          <cell r="N1725">
            <v>34059</v>
          </cell>
          <cell r="O1725">
            <v>34059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</row>
        <row r="1726">
          <cell r="A1726" t="str">
            <v>450351</v>
          </cell>
          <cell r="B1726" t="str">
            <v>1251</v>
          </cell>
          <cell r="C1726" t="str">
            <v>12</v>
          </cell>
          <cell r="D1726" t="str">
            <v>02</v>
          </cell>
          <cell r="E1726">
            <v>36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225484</v>
          </cell>
          <cell r="T1726">
            <v>269301</v>
          </cell>
          <cell r="U1726">
            <v>270253</v>
          </cell>
          <cell r="V1726">
            <v>0</v>
          </cell>
          <cell r="W1726">
            <v>0</v>
          </cell>
        </row>
        <row r="1727">
          <cell r="A1727" t="str">
            <v>450351</v>
          </cell>
          <cell r="B1727" t="str">
            <v>1251</v>
          </cell>
          <cell r="C1727" t="str">
            <v>12</v>
          </cell>
          <cell r="D1727" t="str">
            <v>02</v>
          </cell>
          <cell r="E1727">
            <v>41</v>
          </cell>
          <cell r="G1727">
            <v>5511</v>
          </cell>
          <cell r="H1727">
            <v>7152</v>
          </cell>
          <cell r="I1727">
            <v>7152</v>
          </cell>
          <cell r="J1727">
            <v>243705</v>
          </cell>
          <cell r="K1727">
            <v>276453</v>
          </cell>
          <cell r="L1727">
            <v>277405</v>
          </cell>
          <cell r="M1727">
            <v>18600</v>
          </cell>
          <cell r="N1727">
            <v>27960</v>
          </cell>
          <cell r="O1727">
            <v>27960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 t="str">
            <v>450351</v>
          </cell>
          <cell r="B1728" t="str">
            <v>1251</v>
          </cell>
          <cell r="C1728" t="str">
            <v>12</v>
          </cell>
          <cell r="D1728" t="str">
            <v>02</v>
          </cell>
          <cell r="E1728">
            <v>46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18600</v>
          </cell>
          <cell r="Q1728">
            <v>27960</v>
          </cell>
          <cell r="R1728">
            <v>27960</v>
          </cell>
          <cell r="S1728">
            <v>1407000</v>
          </cell>
          <cell r="T1728">
            <v>1439615</v>
          </cell>
          <cell r="U1728">
            <v>1447573</v>
          </cell>
          <cell r="V1728">
            <v>0</v>
          </cell>
          <cell r="W1728">
            <v>0</v>
          </cell>
        </row>
        <row r="1729">
          <cell r="A1729" t="str">
            <v>450351</v>
          </cell>
          <cell r="B1729" t="str">
            <v>1251</v>
          </cell>
          <cell r="C1729" t="str">
            <v>12</v>
          </cell>
          <cell r="D1729" t="str">
            <v>02</v>
          </cell>
          <cell r="E1729">
            <v>51</v>
          </cell>
          <cell r="G1729">
            <v>397300</v>
          </cell>
          <cell r="H1729">
            <v>407842</v>
          </cell>
          <cell r="I1729">
            <v>408837</v>
          </cell>
          <cell r="J1729">
            <v>40700</v>
          </cell>
          <cell r="K1729">
            <v>41671</v>
          </cell>
          <cell r="L1729">
            <v>41671</v>
          </cell>
          <cell r="M1729">
            <v>16000</v>
          </cell>
          <cell r="N1729">
            <v>16977</v>
          </cell>
          <cell r="O1729">
            <v>16977</v>
          </cell>
          <cell r="P1729">
            <v>6000</v>
          </cell>
          <cell r="Q1729">
            <v>9385</v>
          </cell>
          <cell r="R1729">
            <v>9385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 t="str">
            <v>450351</v>
          </cell>
          <cell r="B1730" t="str">
            <v>1251</v>
          </cell>
          <cell r="C1730" t="str">
            <v>12</v>
          </cell>
          <cell r="D1730" t="str">
            <v>02</v>
          </cell>
          <cell r="E1730">
            <v>56</v>
          </cell>
          <cell r="G1730">
            <v>0</v>
          </cell>
          <cell r="H1730">
            <v>0</v>
          </cell>
          <cell r="I1730">
            <v>0</v>
          </cell>
          <cell r="J1730">
            <v>460000</v>
          </cell>
          <cell r="K1730">
            <v>475875</v>
          </cell>
          <cell r="L1730">
            <v>476870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 t="str">
            <v>450351</v>
          </cell>
          <cell r="B1731" t="str">
            <v>1251</v>
          </cell>
          <cell r="C1731" t="str">
            <v>12</v>
          </cell>
          <cell r="D1731" t="str">
            <v>03</v>
          </cell>
          <cell r="E1731">
            <v>1</v>
          </cell>
          <cell r="G1731">
            <v>58800</v>
          </cell>
          <cell r="H1731">
            <v>54116</v>
          </cell>
          <cell r="I1731">
            <v>54116</v>
          </cell>
          <cell r="J1731">
            <v>188000</v>
          </cell>
          <cell r="K1731">
            <v>176989</v>
          </cell>
          <cell r="L1731">
            <v>176989</v>
          </cell>
          <cell r="M1731">
            <v>63000</v>
          </cell>
          <cell r="N1731">
            <v>57209</v>
          </cell>
          <cell r="O1731">
            <v>57209</v>
          </cell>
          <cell r="P1731">
            <v>6800</v>
          </cell>
          <cell r="Q1731">
            <v>7193</v>
          </cell>
          <cell r="R1731">
            <v>7193</v>
          </cell>
          <cell r="S1731">
            <v>250</v>
          </cell>
          <cell r="T1731">
            <v>197</v>
          </cell>
          <cell r="U1731">
            <v>197</v>
          </cell>
          <cell r="V1731">
            <v>0</v>
          </cell>
          <cell r="W1731">
            <v>0</v>
          </cell>
        </row>
        <row r="1732">
          <cell r="A1732" t="str">
            <v>450351</v>
          </cell>
          <cell r="B1732" t="str">
            <v>1251</v>
          </cell>
          <cell r="C1732" t="str">
            <v>12</v>
          </cell>
          <cell r="D1732" t="str">
            <v>03</v>
          </cell>
          <cell r="E1732">
            <v>6</v>
          </cell>
          <cell r="G1732">
            <v>1600</v>
          </cell>
          <cell r="H1732">
            <v>1437</v>
          </cell>
          <cell r="I1732">
            <v>1437</v>
          </cell>
          <cell r="J1732">
            <v>0</v>
          </cell>
          <cell r="K1732">
            <v>0</v>
          </cell>
          <cell r="L1732">
            <v>0</v>
          </cell>
          <cell r="M1732">
            <v>150</v>
          </cell>
          <cell r="N1732">
            <v>81</v>
          </cell>
          <cell r="O1732">
            <v>81</v>
          </cell>
          <cell r="P1732">
            <v>6100</v>
          </cell>
          <cell r="Q1732">
            <v>6008</v>
          </cell>
          <cell r="R1732">
            <v>6008</v>
          </cell>
          <cell r="S1732">
            <v>65000</v>
          </cell>
          <cell r="T1732">
            <v>65621</v>
          </cell>
          <cell r="U1732">
            <v>65621</v>
          </cell>
          <cell r="V1732">
            <v>0</v>
          </cell>
          <cell r="W1732">
            <v>0</v>
          </cell>
        </row>
        <row r="1733">
          <cell r="A1733" t="str">
            <v>450351</v>
          </cell>
          <cell r="B1733" t="str">
            <v>1251</v>
          </cell>
          <cell r="C1733" t="str">
            <v>12</v>
          </cell>
          <cell r="D1733" t="str">
            <v>03</v>
          </cell>
          <cell r="E1733">
            <v>11</v>
          </cell>
          <cell r="G1733">
            <v>500</v>
          </cell>
          <cell r="H1733">
            <v>1048</v>
          </cell>
          <cell r="I1733">
            <v>1048</v>
          </cell>
          <cell r="J1733">
            <v>3600</v>
          </cell>
          <cell r="K1733">
            <v>3173</v>
          </cell>
          <cell r="L1733">
            <v>3173</v>
          </cell>
          <cell r="M1733">
            <v>212900</v>
          </cell>
          <cell r="N1733">
            <v>258554</v>
          </cell>
          <cell r="O1733">
            <v>258554</v>
          </cell>
          <cell r="P1733">
            <v>606700</v>
          </cell>
          <cell r="Q1733">
            <v>631626</v>
          </cell>
          <cell r="R1733">
            <v>631626</v>
          </cell>
          <cell r="S1733">
            <v>6400</v>
          </cell>
          <cell r="T1733">
            <v>4695</v>
          </cell>
          <cell r="U1733">
            <v>4695</v>
          </cell>
          <cell r="V1733">
            <v>0</v>
          </cell>
          <cell r="W1733">
            <v>0</v>
          </cell>
        </row>
        <row r="1734">
          <cell r="A1734" t="str">
            <v>450351</v>
          </cell>
          <cell r="B1734" t="str">
            <v>1251</v>
          </cell>
          <cell r="C1734" t="str">
            <v>12</v>
          </cell>
          <cell r="D1734" t="str">
            <v>03</v>
          </cell>
          <cell r="E1734">
            <v>16</v>
          </cell>
          <cell r="G1734">
            <v>400</v>
          </cell>
          <cell r="H1734">
            <v>298</v>
          </cell>
          <cell r="I1734">
            <v>298</v>
          </cell>
          <cell r="J1734">
            <v>10000</v>
          </cell>
          <cell r="K1734">
            <v>10151</v>
          </cell>
          <cell r="L1734">
            <v>10151</v>
          </cell>
          <cell r="M1734">
            <v>16800</v>
          </cell>
          <cell r="N1734">
            <v>15144</v>
          </cell>
          <cell r="O1734">
            <v>15144</v>
          </cell>
          <cell r="P1734">
            <v>1000</v>
          </cell>
          <cell r="Q1734">
            <v>1177</v>
          </cell>
          <cell r="R1734">
            <v>1177</v>
          </cell>
          <cell r="S1734">
            <v>10935</v>
          </cell>
          <cell r="T1734">
            <v>7296</v>
          </cell>
          <cell r="U1734">
            <v>7296</v>
          </cell>
          <cell r="V1734">
            <v>0</v>
          </cell>
          <cell r="W1734">
            <v>0</v>
          </cell>
        </row>
        <row r="1735">
          <cell r="A1735" t="str">
            <v>450351</v>
          </cell>
          <cell r="B1735" t="str">
            <v>1251</v>
          </cell>
          <cell r="C1735" t="str">
            <v>12</v>
          </cell>
          <cell r="D1735" t="str">
            <v>03</v>
          </cell>
          <cell r="E1735">
            <v>21</v>
          </cell>
          <cell r="G1735">
            <v>0</v>
          </cell>
          <cell r="H1735">
            <v>0</v>
          </cell>
          <cell r="I1735">
            <v>0</v>
          </cell>
          <cell r="J1735">
            <v>150</v>
          </cell>
          <cell r="K1735">
            <v>172</v>
          </cell>
          <cell r="L1735">
            <v>172</v>
          </cell>
          <cell r="M1735">
            <v>115000</v>
          </cell>
          <cell r="N1735">
            <v>117398</v>
          </cell>
          <cell r="O1735">
            <v>117398</v>
          </cell>
          <cell r="P1735">
            <v>36000</v>
          </cell>
          <cell r="Q1735">
            <v>39798</v>
          </cell>
          <cell r="R1735">
            <v>39798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 t="str">
            <v>450351</v>
          </cell>
          <cell r="B1736" t="str">
            <v>1251</v>
          </cell>
          <cell r="C1736" t="str">
            <v>12</v>
          </cell>
          <cell r="D1736" t="str">
            <v>03</v>
          </cell>
          <cell r="E1736">
            <v>26</v>
          </cell>
          <cell r="G1736">
            <v>49000</v>
          </cell>
          <cell r="H1736">
            <v>36820</v>
          </cell>
          <cell r="I1736">
            <v>36820</v>
          </cell>
          <cell r="J1736">
            <v>69600</v>
          </cell>
          <cell r="K1736">
            <v>67206</v>
          </cell>
          <cell r="L1736">
            <v>67206</v>
          </cell>
          <cell r="M1736">
            <v>109335</v>
          </cell>
          <cell r="N1736">
            <v>107946</v>
          </cell>
          <cell r="O1736">
            <v>107946</v>
          </cell>
          <cell r="P1736">
            <v>0</v>
          </cell>
          <cell r="Q1736">
            <v>0</v>
          </cell>
          <cell r="R1736">
            <v>0</v>
          </cell>
          <cell r="S1736">
            <v>3000</v>
          </cell>
          <cell r="T1736">
            <v>5241</v>
          </cell>
          <cell r="U1736">
            <v>5241</v>
          </cell>
          <cell r="V1736">
            <v>0</v>
          </cell>
          <cell r="W1736">
            <v>0</v>
          </cell>
        </row>
        <row r="1737">
          <cell r="A1737" t="str">
            <v>450351</v>
          </cell>
          <cell r="B1737" t="str">
            <v>1251</v>
          </cell>
          <cell r="C1737" t="str">
            <v>12</v>
          </cell>
          <cell r="D1737" t="str">
            <v>03</v>
          </cell>
          <cell r="E1737">
            <v>31</v>
          </cell>
          <cell r="G1737">
            <v>394020</v>
          </cell>
          <cell r="H1737">
            <v>383054</v>
          </cell>
          <cell r="I1737">
            <v>383054</v>
          </cell>
          <cell r="J1737">
            <v>137800</v>
          </cell>
          <cell r="K1737">
            <v>133409</v>
          </cell>
          <cell r="L1737">
            <v>133409</v>
          </cell>
          <cell r="M1737">
            <v>137832</v>
          </cell>
          <cell r="N1737">
            <v>129544</v>
          </cell>
          <cell r="O1737">
            <v>129544</v>
          </cell>
          <cell r="P1737">
            <v>9000</v>
          </cell>
          <cell r="Q1737">
            <v>3754</v>
          </cell>
          <cell r="R1737">
            <v>3754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 t="str">
            <v>450351</v>
          </cell>
          <cell r="B1738" t="str">
            <v>1251</v>
          </cell>
          <cell r="C1738" t="str">
            <v>12</v>
          </cell>
          <cell r="D1738" t="str">
            <v>03</v>
          </cell>
          <cell r="E1738">
            <v>36</v>
          </cell>
          <cell r="G1738">
            <v>146832</v>
          </cell>
          <cell r="H1738">
            <v>133298</v>
          </cell>
          <cell r="I1738">
            <v>133298</v>
          </cell>
          <cell r="J1738">
            <v>500</v>
          </cell>
          <cell r="K1738">
            <v>639</v>
          </cell>
          <cell r="L1738">
            <v>625</v>
          </cell>
          <cell r="M1738">
            <v>0</v>
          </cell>
          <cell r="N1738">
            <v>0</v>
          </cell>
          <cell r="O1738">
            <v>0</v>
          </cell>
          <cell r="P1738">
            <v>40</v>
          </cell>
          <cell r="Q1738">
            <v>28</v>
          </cell>
          <cell r="R1738">
            <v>28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 t="str">
            <v>450351</v>
          </cell>
          <cell r="B1739" t="str">
            <v>1251</v>
          </cell>
          <cell r="C1739" t="str">
            <v>12</v>
          </cell>
          <cell r="D1739" t="str">
            <v>03</v>
          </cell>
          <cell r="E1739">
            <v>41</v>
          </cell>
          <cell r="G1739">
            <v>540</v>
          </cell>
          <cell r="H1739">
            <v>667</v>
          </cell>
          <cell r="I1739">
            <v>653</v>
          </cell>
          <cell r="J1739">
            <v>0</v>
          </cell>
          <cell r="K1739">
            <v>0</v>
          </cell>
          <cell r="L1739">
            <v>0</v>
          </cell>
          <cell r="M1739">
            <v>1040</v>
          </cell>
          <cell r="N1739">
            <v>1305</v>
          </cell>
          <cell r="O1739">
            <v>1305</v>
          </cell>
          <cell r="P1739">
            <v>1303732</v>
          </cell>
          <cell r="Q1739">
            <v>1298503</v>
          </cell>
          <cell r="R1739">
            <v>1298489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 t="str">
            <v>450351</v>
          </cell>
          <cell r="B1740" t="str">
            <v>1251</v>
          </cell>
          <cell r="C1740" t="str">
            <v>12</v>
          </cell>
          <cell r="D1740" t="str">
            <v>03</v>
          </cell>
          <cell r="E1740">
            <v>46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 t="str">
            <v>450351</v>
          </cell>
          <cell r="B1741" t="str">
            <v>1251</v>
          </cell>
          <cell r="C1741" t="str">
            <v>12</v>
          </cell>
          <cell r="D1741" t="str">
            <v>03</v>
          </cell>
          <cell r="E1741">
            <v>51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6</v>
          </cell>
          <cell r="O1741">
            <v>6</v>
          </cell>
          <cell r="P1741">
            <v>0</v>
          </cell>
          <cell r="Q1741">
            <v>0</v>
          </cell>
          <cell r="R1741">
            <v>0</v>
          </cell>
          <cell r="S1741">
            <v>10350</v>
          </cell>
          <cell r="T1741">
            <v>13089</v>
          </cell>
          <cell r="U1741">
            <v>13089</v>
          </cell>
          <cell r="V1741">
            <v>0</v>
          </cell>
          <cell r="W1741">
            <v>0</v>
          </cell>
        </row>
        <row r="1742">
          <cell r="A1742" t="str">
            <v>450351</v>
          </cell>
          <cell r="B1742" t="str">
            <v>1251</v>
          </cell>
          <cell r="C1742" t="str">
            <v>12</v>
          </cell>
          <cell r="D1742" t="str">
            <v>03</v>
          </cell>
          <cell r="E1742">
            <v>56</v>
          </cell>
          <cell r="G1742">
            <v>10350</v>
          </cell>
          <cell r="H1742">
            <v>13095</v>
          </cell>
          <cell r="I1742">
            <v>13095</v>
          </cell>
          <cell r="J1742">
            <v>780</v>
          </cell>
          <cell r="K1742">
            <v>2525</v>
          </cell>
          <cell r="L1742">
            <v>2525</v>
          </cell>
          <cell r="M1742">
            <v>0</v>
          </cell>
          <cell r="N1742">
            <v>0</v>
          </cell>
          <cell r="O1742">
            <v>0</v>
          </cell>
          <cell r="P1742">
            <v>780</v>
          </cell>
          <cell r="Q1742">
            <v>2525</v>
          </cell>
          <cell r="R1742">
            <v>2525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</row>
        <row r="1743">
          <cell r="A1743" t="str">
            <v>450351</v>
          </cell>
          <cell r="B1743" t="str">
            <v>1251</v>
          </cell>
          <cell r="C1743" t="str">
            <v>12</v>
          </cell>
          <cell r="D1743" t="str">
            <v>03</v>
          </cell>
          <cell r="E1743">
            <v>61</v>
          </cell>
          <cell r="G1743">
            <v>11130</v>
          </cell>
          <cell r="H1743">
            <v>15620</v>
          </cell>
          <cell r="I1743">
            <v>15620</v>
          </cell>
          <cell r="J1743">
            <v>1314862</v>
          </cell>
          <cell r="K1743">
            <v>1314123</v>
          </cell>
          <cell r="L1743">
            <v>1314109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 t="str">
            <v>450351</v>
          </cell>
          <cell r="B1744" t="str">
            <v>1251</v>
          </cell>
          <cell r="C1744" t="str">
            <v>12</v>
          </cell>
          <cell r="D1744" t="str">
            <v>04</v>
          </cell>
          <cell r="E1744">
            <v>1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 t="str">
            <v>450351</v>
          </cell>
          <cell r="B1745" t="str">
            <v>1251</v>
          </cell>
          <cell r="C1745" t="str">
            <v>12</v>
          </cell>
          <cell r="D1745" t="str">
            <v>04</v>
          </cell>
          <cell r="E1745">
            <v>6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</row>
        <row r="1746">
          <cell r="A1746" t="str">
            <v>450351</v>
          </cell>
          <cell r="B1746" t="str">
            <v>1251</v>
          </cell>
          <cell r="C1746" t="str">
            <v>12</v>
          </cell>
          <cell r="D1746" t="str">
            <v>04</v>
          </cell>
          <cell r="E1746">
            <v>11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 t="str">
            <v>450351</v>
          </cell>
          <cell r="B1747" t="str">
            <v>1251</v>
          </cell>
          <cell r="C1747" t="str">
            <v>12</v>
          </cell>
          <cell r="D1747" t="str">
            <v>04</v>
          </cell>
          <cell r="E1747">
            <v>16</v>
          </cell>
          <cell r="G1747">
            <v>0</v>
          </cell>
          <cell r="H1747">
            <v>700</v>
          </cell>
          <cell r="I1747">
            <v>700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700</v>
          </cell>
          <cell r="O1747">
            <v>700</v>
          </cell>
          <cell r="P1747">
            <v>0</v>
          </cell>
          <cell r="Q1747">
            <v>700</v>
          </cell>
          <cell r="R1747">
            <v>700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 t="str">
            <v>450351</v>
          </cell>
          <cell r="B1748" t="str">
            <v>1251</v>
          </cell>
          <cell r="C1748" t="str">
            <v>12</v>
          </cell>
          <cell r="D1748" t="str">
            <v>04</v>
          </cell>
          <cell r="E1748">
            <v>21</v>
          </cell>
          <cell r="G1748">
            <v>0</v>
          </cell>
          <cell r="H1748">
            <v>700</v>
          </cell>
          <cell r="I1748">
            <v>700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 t="str">
            <v>450351</v>
          </cell>
          <cell r="B1749" t="str">
            <v>1251</v>
          </cell>
          <cell r="C1749" t="str">
            <v>12</v>
          </cell>
          <cell r="D1749" t="str">
            <v>04</v>
          </cell>
          <cell r="E1749">
            <v>26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 t="str">
            <v>450351</v>
          </cell>
          <cell r="B1750" t="str">
            <v>1251</v>
          </cell>
          <cell r="C1750" t="str">
            <v>12</v>
          </cell>
          <cell r="D1750" t="str">
            <v>04</v>
          </cell>
          <cell r="E1750">
            <v>31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 t="str">
            <v>450351</v>
          </cell>
          <cell r="B1751" t="str">
            <v>1251</v>
          </cell>
          <cell r="C1751" t="str">
            <v>12</v>
          </cell>
          <cell r="D1751" t="str">
            <v>04</v>
          </cell>
          <cell r="E1751">
            <v>36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 t="str">
            <v>450351</v>
          </cell>
          <cell r="B1752" t="str">
            <v>1251</v>
          </cell>
          <cell r="C1752" t="str">
            <v>12</v>
          </cell>
          <cell r="D1752" t="str">
            <v>05</v>
          </cell>
          <cell r="E1752">
            <v>1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 t="str">
            <v>450351</v>
          </cell>
          <cell r="B1753" t="str">
            <v>1251</v>
          </cell>
          <cell r="C1753" t="str">
            <v>12</v>
          </cell>
          <cell r="D1753" t="str">
            <v>05</v>
          </cell>
          <cell r="E1753">
            <v>6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7614</v>
          </cell>
          <cell r="L1753">
            <v>7614</v>
          </cell>
          <cell r="M1753">
            <v>0</v>
          </cell>
          <cell r="N1753">
            <v>30</v>
          </cell>
          <cell r="O1753">
            <v>30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14282</v>
          </cell>
          <cell r="U1753">
            <v>14281</v>
          </cell>
          <cell r="V1753">
            <v>0</v>
          </cell>
          <cell r="W1753">
            <v>0</v>
          </cell>
        </row>
        <row r="1754">
          <cell r="A1754" t="str">
            <v>450351</v>
          </cell>
          <cell r="B1754" t="str">
            <v>1251</v>
          </cell>
          <cell r="C1754" t="str">
            <v>12</v>
          </cell>
          <cell r="D1754" t="str">
            <v>05</v>
          </cell>
          <cell r="E1754">
            <v>11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21926</v>
          </cell>
          <cell r="O1754">
            <v>21925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 t="str">
            <v>450351</v>
          </cell>
          <cell r="B1755" t="str">
            <v>1251</v>
          </cell>
          <cell r="C1755" t="str">
            <v>12</v>
          </cell>
          <cell r="D1755" t="str">
            <v>05</v>
          </cell>
          <cell r="E1755">
            <v>16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 t="str">
            <v>450351</v>
          </cell>
          <cell r="B1756" t="str">
            <v>1251</v>
          </cell>
          <cell r="C1756" t="str">
            <v>12</v>
          </cell>
          <cell r="D1756" t="str">
            <v>05</v>
          </cell>
          <cell r="E1756">
            <v>21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 t="str">
            <v>450351</v>
          </cell>
          <cell r="B1757" t="str">
            <v>1251</v>
          </cell>
          <cell r="C1757" t="str">
            <v>12</v>
          </cell>
          <cell r="D1757" t="str">
            <v>05</v>
          </cell>
          <cell r="E1757">
            <v>26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4498</v>
          </cell>
          <cell r="L1757">
            <v>4498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 t="str">
            <v>450351</v>
          </cell>
          <cell r="B1758" t="str">
            <v>1251</v>
          </cell>
          <cell r="C1758" t="str">
            <v>12</v>
          </cell>
          <cell r="D1758" t="str">
            <v>05</v>
          </cell>
          <cell r="E1758">
            <v>31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4498</v>
          </cell>
          <cell r="L1758">
            <v>4498</v>
          </cell>
          <cell r="M1758">
            <v>0</v>
          </cell>
          <cell r="N1758">
            <v>26424</v>
          </cell>
          <cell r="O1758">
            <v>26423</v>
          </cell>
          <cell r="P1758">
            <v>0</v>
          </cell>
          <cell r="Q1758">
            <v>270</v>
          </cell>
          <cell r="R1758">
            <v>270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 t="str">
            <v>450351</v>
          </cell>
          <cell r="B1759" t="str">
            <v>1251</v>
          </cell>
          <cell r="C1759" t="str">
            <v>12</v>
          </cell>
          <cell r="D1759" t="str">
            <v>05</v>
          </cell>
          <cell r="E1759">
            <v>36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270</v>
          </cell>
          <cell r="O1759">
            <v>270</v>
          </cell>
          <cell r="P1759">
            <v>0</v>
          </cell>
          <cell r="Q1759">
            <v>26694</v>
          </cell>
          <cell r="R1759">
            <v>26693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 t="str">
            <v>450351</v>
          </cell>
          <cell r="B1760" t="str">
            <v>1251</v>
          </cell>
          <cell r="C1760" t="str">
            <v>12</v>
          </cell>
          <cell r="D1760" t="str">
            <v>06</v>
          </cell>
          <cell r="E1760">
            <v>1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 t="str">
            <v>450351</v>
          </cell>
          <cell r="B1761" t="str">
            <v>1251</v>
          </cell>
          <cell r="C1761" t="str">
            <v>12</v>
          </cell>
          <cell r="D1761" t="str">
            <v>06</v>
          </cell>
          <cell r="E1761">
            <v>6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 t="str">
            <v>450351</v>
          </cell>
          <cell r="B1762" t="str">
            <v>1251</v>
          </cell>
          <cell r="C1762" t="str">
            <v>12</v>
          </cell>
          <cell r="D1762" t="str">
            <v>06</v>
          </cell>
          <cell r="E1762">
            <v>11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</row>
        <row r="1763">
          <cell r="A1763" t="str">
            <v>450351</v>
          </cell>
          <cell r="B1763" t="str">
            <v>1251</v>
          </cell>
          <cell r="C1763" t="str">
            <v>12</v>
          </cell>
          <cell r="D1763" t="str">
            <v>06</v>
          </cell>
          <cell r="E1763">
            <v>16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 t="str">
            <v>450351</v>
          </cell>
          <cell r="B1764" t="str">
            <v>1251</v>
          </cell>
          <cell r="C1764" t="str">
            <v>12</v>
          </cell>
          <cell r="D1764" t="str">
            <v>06</v>
          </cell>
          <cell r="E1764">
            <v>21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 t="str">
            <v>450351</v>
          </cell>
          <cell r="B1765" t="str">
            <v>1251</v>
          </cell>
          <cell r="C1765" t="str">
            <v>12</v>
          </cell>
          <cell r="D1765" t="str">
            <v>06</v>
          </cell>
          <cell r="E1765">
            <v>26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 t="str">
            <v>450351</v>
          </cell>
          <cell r="B1766" t="str">
            <v>1251</v>
          </cell>
          <cell r="C1766" t="str">
            <v>12</v>
          </cell>
          <cell r="D1766" t="str">
            <v>06</v>
          </cell>
          <cell r="E1766">
            <v>31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</row>
        <row r="1767">
          <cell r="A1767" t="str">
            <v>450351</v>
          </cell>
          <cell r="B1767" t="str">
            <v>1251</v>
          </cell>
          <cell r="C1767" t="str">
            <v>12</v>
          </cell>
          <cell r="D1767" t="str">
            <v>06</v>
          </cell>
          <cell r="E1767">
            <v>36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 t="str">
            <v>450351</v>
          </cell>
          <cell r="B1768" t="str">
            <v>1251</v>
          </cell>
          <cell r="C1768" t="str">
            <v>12</v>
          </cell>
          <cell r="D1768" t="str">
            <v>06</v>
          </cell>
          <cell r="E1768">
            <v>41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 t="str">
            <v>450351</v>
          </cell>
          <cell r="B1769" t="str">
            <v>1251</v>
          </cell>
          <cell r="C1769" t="str">
            <v>12</v>
          </cell>
          <cell r="D1769" t="str">
            <v>06</v>
          </cell>
          <cell r="E1769">
            <v>46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 t="str">
            <v>450351</v>
          </cell>
          <cell r="B1770" t="str">
            <v>1251</v>
          </cell>
          <cell r="C1770" t="str">
            <v>12</v>
          </cell>
          <cell r="D1770" t="str">
            <v>06</v>
          </cell>
          <cell r="E1770">
            <v>51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 t="str">
            <v>450351</v>
          </cell>
          <cell r="B1771" t="str">
            <v>1251</v>
          </cell>
          <cell r="C1771" t="str">
            <v>12</v>
          </cell>
          <cell r="D1771" t="str">
            <v>06</v>
          </cell>
          <cell r="E1771">
            <v>56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</row>
        <row r="1772">
          <cell r="A1772" t="str">
            <v>450351</v>
          </cell>
          <cell r="B1772" t="str">
            <v>1251</v>
          </cell>
          <cell r="C1772" t="str">
            <v>12</v>
          </cell>
          <cell r="D1772" t="str">
            <v>06</v>
          </cell>
          <cell r="E1772">
            <v>61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 t="str">
            <v>450351</v>
          </cell>
          <cell r="B1773" t="str">
            <v>1251</v>
          </cell>
          <cell r="C1773" t="str">
            <v>12</v>
          </cell>
          <cell r="D1773" t="str">
            <v>06</v>
          </cell>
          <cell r="E1773">
            <v>66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</row>
        <row r="1774">
          <cell r="A1774" t="str">
            <v>450351</v>
          </cell>
          <cell r="B1774" t="str">
            <v>1251</v>
          </cell>
          <cell r="C1774" t="str">
            <v>12</v>
          </cell>
          <cell r="D1774" t="str">
            <v>06</v>
          </cell>
          <cell r="E1774">
            <v>71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</row>
        <row r="1775">
          <cell r="A1775" t="str">
            <v>450351</v>
          </cell>
          <cell r="B1775" t="str">
            <v>1251</v>
          </cell>
          <cell r="C1775" t="str">
            <v>12</v>
          </cell>
          <cell r="D1775" t="str">
            <v>06</v>
          </cell>
          <cell r="E1775">
            <v>76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</row>
        <row r="1776">
          <cell r="A1776" t="str">
            <v>450351</v>
          </cell>
          <cell r="B1776" t="str">
            <v>1251</v>
          </cell>
          <cell r="C1776" t="str">
            <v>12</v>
          </cell>
          <cell r="D1776" t="str">
            <v>06</v>
          </cell>
          <cell r="E1776">
            <v>81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 t="str">
            <v>450351</v>
          </cell>
          <cell r="B1777" t="str">
            <v>1251</v>
          </cell>
          <cell r="C1777" t="str">
            <v>12</v>
          </cell>
          <cell r="D1777" t="str">
            <v>06</v>
          </cell>
          <cell r="E1777">
            <v>86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 t="str">
            <v>450351</v>
          </cell>
          <cell r="B1778" t="str">
            <v>1251</v>
          </cell>
          <cell r="C1778" t="str">
            <v>12</v>
          </cell>
          <cell r="D1778" t="str">
            <v>06</v>
          </cell>
          <cell r="E1778">
            <v>91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</row>
        <row r="1779">
          <cell r="A1779" t="str">
            <v>450351</v>
          </cell>
          <cell r="B1779" t="str">
            <v>1251</v>
          </cell>
          <cell r="C1779" t="str">
            <v>12</v>
          </cell>
          <cell r="D1779" t="str">
            <v>06</v>
          </cell>
          <cell r="E1779">
            <v>96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 t="str">
            <v>450351</v>
          </cell>
          <cell r="B1780" t="str">
            <v>1251</v>
          </cell>
          <cell r="C1780" t="str">
            <v>12</v>
          </cell>
          <cell r="D1780" t="str">
            <v>06</v>
          </cell>
          <cell r="E1780">
            <v>101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 t="str">
            <v>450351</v>
          </cell>
          <cell r="B1781" t="str">
            <v>1251</v>
          </cell>
          <cell r="C1781" t="str">
            <v>12</v>
          </cell>
          <cell r="D1781" t="str">
            <v>06</v>
          </cell>
          <cell r="E1781">
            <v>106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131</v>
          </cell>
          <cell r="M1781">
            <v>0</v>
          </cell>
          <cell r="N1781">
            <v>0</v>
          </cell>
          <cell r="O1781">
            <v>3759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3890</v>
          </cell>
          <cell r="V1781">
            <v>0</v>
          </cell>
          <cell r="W1781">
            <v>0</v>
          </cell>
        </row>
        <row r="1782">
          <cell r="A1782" t="str">
            <v>450351</v>
          </cell>
          <cell r="B1782" t="str">
            <v>1251</v>
          </cell>
          <cell r="C1782" t="str">
            <v>12</v>
          </cell>
          <cell r="D1782" t="str">
            <v>07</v>
          </cell>
          <cell r="E1782">
            <v>1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 t="str">
            <v>450351</v>
          </cell>
          <cell r="B1783" t="str">
            <v>1251</v>
          </cell>
          <cell r="C1783" t="str">
            <v>12</v>
          </cell>
          <cell r="D1783" t="str">
            <v>07</v>
          </cell>
          <cell r="E1783">
            <v>5</v>
          </cell>
          <cell r="G1783">
            <v>93100</v>
          </cell>
          <cell r="H1783">
            <v>101812</v>
          </cell>
          <cell r="I1783">
            <v>101811</v>
          </cell>
          <cell r="J1783">
            <v>0</v>
          </cell>
          <cell r="K1783">
            <v>47150</v>
          </cell>
          <cell r="L1783">
            <v>89467</v>
          </cell>
          <cell r="M1783">
            <v>89467</v>
          </cell>
          <cell r="N1783">
            <v>0</v>
          </cell>
          <cell r="O1783">
            <v>176000</v>
          </cell>
          <cell r="P1783">
            <v>189148</v>
          </cell>
          <cell r="Q1783">
            <v>189148</v>
          </cell>
          <cell r="R1783">
            <v>0</v>
          </cell>
          <cell r="S1783">
            <v>3000</v>
          </cell>
          <cell r="T1783">
            <v>5241</v>
          </cell>
          <cell r="U1783">
            <v>5241</v>
          </cell>
          <cell r="V1783">
            <v>0</v>
          </cell>
          <cell r="W1783">
            <v>0</v>
          </cell>
        </row>
        <row r="1784">
          <cell r="A1784" t="str">
            <v>450351</v>
          </cell>
          <cell r="B1784" t="str">
            <v>1251</v>
          </cell>
          <cell r="C1784" t="str">
            <v>12</v>
          </cell>
          <cell r="D1784" t="str">
            <v>07</v>
          </cell>
          <cell r="E1784">
            <v>9</v>
          </cell>
          <cell r="G1784">
            <v>9600</v>
          </cell>
          <cell r="H1784">
            <v>10612</v>
          </cell>
          <cell r="I1784">
            <v>10612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24141</v>
          </cell>
          <cell r="P1784">
            <v>25436</v>
          </cell>
          <cell r="Q1784">
            <v>25436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</row>
        <row r="1785">
          <cell r="A1785" t="str">
            <v>450351</v>
          </cell>
          <cell r="B1785" t="str">
            <v>1251</v>
          </cell>
          <cell r="C1785" t="str">
            <v>12</v>
          </cell>
          <cell r="D1785" t="str">
            <v>07</v>
          </cell>
          <cell r="E1785">
            <v>13</v>
          </cell>
          <cell r="G1785">
            <v>0</v>
          </cell>
          <cell r="H1785">
            <v>31</v>
          </cell>
          <cell r="I1785">
            <v>31</v>
          </cell>
          <cell r="J1785">
            <v>0</v>
          </cell>
          <cell r="K1785">
            <v>352991</v>
          </cell>
          <cell r="L1785">
            <v>421747</v>
          </cell>
          <cell r="M1785">
            <v>421746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</row>
        <row r="1786">
          <cell r="A1786" t="str">
            <v>450351</v>
          </cell>
          <cell r="B1786" t="str">
            <v>1251</v>
          </cell>
          <cell r="C1786" t="str">
            <v>12</v>
          </cell>
          <cell r="D1786" t="str">
            <v>07</v>
          </cell>
          <cell r="E1786">
            <v>17</v>
          </cell>
          <cell r="G1786">
            <v>10580</v>
          </cell>
          <cell r="H1786">
            <v>21793</v>
          </cell>
          <cell r="I1786">
            <v>21793</v>
          </cell>
          <cell r="J1786">
            <v>0</v>
          </cell>
          <cell r="K1786">
            <v>0</v>
          </cell>
          <cell r="L1786">
            <v>135</v>
          </cell>
          <cell r="M1786">
            <v>135</v>
          </cell>
          <cell r="N1786">
            <v>0</v>
          </cell>
          <cell r="O1786">
            <v>10580</v>
          </cell>
          <cell r="P1786">
            <v>21928</v>
          </cell>
          <cell r="Q1786">
            <v>21928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</row>
        <row r="1787">
          <cell r="A1787" t="str">
            <v>450351</v>
          </cell>
          <cell r="B1787" t="str">
            <v>1251</v>
          </cell>
          <cell r="C1787" t="str">
            <v>12</v>
          </cell>
          <cell r="D1787" t="str">
            <v>07</v>
          </cell>
          <cell r="E1787">
            <v>21</v>
          </cell>
          <cell r="G1787">
            <v>500</v>
          </cell>
          <cell r="H1787">
            <v>401</v>
          </cell>
          <cell r="I1787">
            <v>401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500</v>
          </cell>
          <cell r="P1787">
            <v>401</v>
          </cell>
          <cell r="Q1787">
            <v>401</v>
          </cell>
          <cell r="R1787">
            <v>0</v>
          </cell>
          <cell r="S1787">
            <v>0</v>
          </cell>
          <cell r="T1787">
            <v>40</v>
          </cell>
          <cell r="U1787">
            <v>40</v>
          </cell>
          <cell r="V1787">
            <v>0</v>
          </cell>
          <cell r="W1787">
            <v>0</v>
          </cell>
        </row>
        <row r="1788">
          <cell r="A1788" t="str">
            <v>450351</v>
          </cell>
          <cell r="B1788" t="str">
            <v>1251</v>
          </cell>
          <cell r="C1788" t="str">
            <v>12</v>
          </cell>
          <cell r="D1788" t="str">
            <v>07</v>
          </cell>
          <cell r="E1788">
            <v>25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2086</v>
          </cell>
          <cell r="M1788">
            <v>2302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</row>
        <row r="1789">
          <cell r="A1789" t="str">
            <v>450351</v>
          </cell>
          <cell r="B1789" t="str">
            <v>1251</v>
          </cell>
          <cell r="C1789" t="str">
            <v>12</v>
          </cell>
          <cell r="D1789" t="str">
            <v>07</v>
          </cell>
          <cell r="E1789">
            <v>29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2126</v>
          </cell>
          <cell r="M1789">
            <v>2342</v>
          </cell>
          <cell r="N1789">
            <v>0</v>
          </cell>
          <cell r="O1789">
            <v>364071</v>
          </cell>
          <cell r="P1789">
            <v>446202</v>
          </cell>
          <cell r="Q1789">
            <v>446417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</row>
        <row r="1790">
          <cell r="A1790" t="str">
            <v>450351</v>
          </cell>
          <cell r="B1790" t="str">
            <v>1251</v>
          </cell>
          <cell r="C1790" t="str">
            <v>12</v>
          </cell>
          <cell r="D1790" t="str">
            <v>08</v>
          </cell>
          <cell r="E1790">
            <v>1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92</v>
          </cell>
          <cell r="R1790">
            <v>92</v>
          </cell>
          <cell r="S1790">
            <v>0</v>
          </cell>
          <cell r="T1790">
            <v>583</v>
          </cell>
          <cell r="U1790">
            <v>583</v>
          </cell>
          <cell r="V1790">
            <v>0</v>
          </cell>
          <cell r="W1790">
            <v>0</v>
          </cell>
        </row>
        <row r="1791">
          <cell r="A1791" t="str">
            <v>450351</v>
          </cell>
          <cell r="B1791" t="str">
            <v>1251</v>
          </cell>
          <cell r="C1791" t="str">
            <v>12</v>
          </cell>
          <cell r="D1791" t="str">
            <v>08</v>
          </cell>
          <cell r="E1791">
            <v>6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675</v>
          </cell>
          <cell r="R1791">
            <v>675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</row>
        <row r="1792">
          <cell r="A1792" t="str">
            <v>450351</v>
          </cell>
          <cell r="B1792" t="str">
            <v>1251</v>
          </cell>
          <cell r="C1792" t="str">
            <v>12</v>
          </cell>
          <cell r="D1792" t="str">
            <v>08</v>
          </cell>
          <cell r="E1792">
            <v>11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</row>
        <row r="1793">
          <cell r="A1793" t="str">
            <v>450351</v>
          </cell>
          <cell r="B1793" t="str">
            <v>1251</v>
          </cell>
          <cell r="C1793" t="str">
            <v>12</v>
          </cell>
          <cell r="D1793" t="str">
            <v>08</v>
          </cell>
          <cell r="E1793">
            <v>16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629</v>
          </cell>
          <cell r="O1793">
            <v>629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</row>
        <row r="1794">
          <cell r="A1794" t="str">
            <v>450351</v>
          </cell>
          <cell r="B1794" t="str">
            <v>1251</v>
          </cell>
          <cell r="C1794" t="str">
            <v>12</v>
          </cell>
          <cell r="D1794" t="str">
            <v>08</v>
          </cell>
          <cell r="E1794">
            <v>21</v>
          </cell>
          <cell r="G1794">
            <v>0</v>
          </cell>
          <cell r="H1794">
            <v>629</v>
          </cell>
          <cell r="I1794">
            <v>629</v>
          </cell>
          <cell r="J1794">
            <v>0</v>
          </cell>
          <cell r="K1794">
            <v>1304</v>
          </cell>
          <cell r="L1794">
            <v>1304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</row>
        <row r="1795">
          <cell r="A1795" t="str">
            <v>450351</v>
          </cell>
          <cell r="B1795" t="str">
            <v>1251</v>
          </cell>
          <cell r="C1795" t="str">
            <v>12</v>
          </cell>
          <cell r="D1795" t="str">
            <v>09</v>
          </cell>
          <cell r="E1795">
            <v>1</v>
          </cell>
          <cell r="G1795">
            <v>25000</v>
          </cell>
          <cell r="H1795">
            <v>7000</v>
          </cell>
          <cell r="I1795">
            <v>7000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25000</v>
          </cell>
          <cell r="T1795">
            <v>7000</v>
          </cell>
          <cell r="U1795">
            <v>7000</v>
          </cell>
          <cell r="V1795">
            <v>0</v>
          </cell>
          <cell r="W1795">
            <v>0</v>
          </cell>
        </row>
        <row r="1796">
          <cell r="A1796" t="str">
            <v>450351</v>
          </cell>
          <cell r="B1796" t="str">
            <v>1251</v>
          </cell>
          <cell r="C1796" t="str">
            <v>12</v>
          </cell>
          <cell r="D1796" t="str">
            <v>09</v>
          </cell>
          <cell r="E1796">
            <v>6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2792791</v>
          </cell>
          <cell r="Q1796">
            <v>2781577</v>
          </cell>
          <cell r="R1796">
            <v>2781577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 t="str">
            <v>450351</v>
          </cell>
          <cell r="B1797" t="str">
            <v>1251</v>
          </cell>
          <cell r="C1797" t="str">
            <v>12</v>
          </cell>
          <cell r="D1797" t="str">
            <v>09</v>
          </cell>
          <cell r="E1797">
            <v>11</v>
          </cell>
          <cell r="G1797">
            <v>0</v>
          </cell>
          <cell r="H1797">
            <v>16312</v>
          </cell>
          <cell r="I1797">
            <v>16096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2792791</v>
          </cell>
          <cell r="Q1797">
            <v>2797889</v>
          </cell>
          <cell r="R1797">
            <v>2797673</v>
          </cell>
          <cell r="S1797">
            <v>0</v>
          </cell>
          <cell r="T1797">
            <v>1100</v>
          </cell>
          <cell r="U1797">
            <v>1100</v>
          </cell>
          <cell r="V1797">
            <v>0</v>
          </cell>
          <cell r="W1797">
            <v>0</v>
          </cell>
        </row>
        <row r="1798">
          <cell r="A1798" t="str">
            <v>450351</v>
          </cell>
          <cell r="B1798" t="str">
            <v>1251</v>
          </cell>
          <cell r="C1798" t="str">
            <v>12</v>
          </cell>
          <cell r="D1798" t="str">
            <v>09</v>
          </cell>
          <cell r="E1798">
            <v>16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3300</v>
          </cell>
          <cell r="R1798">
            <v>3300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 t="str">
            <v>450351</v>
          </cell>
          <cell r="B1799" t="str">
            <v>1251</v>
          </cell>
          <cell r="C1799" t="str">
            <v>12</v>
          </cell>
          <cell r="D1799" t="str">
            <v>09</v>
          </cell>
          <cell r="E1799">
            <v>21</v>
          </cell>
          <cell r="G1799">
            <v>0</v>
          </cell>
          <cell r="H1799">
            <v>4400</v>
          </cell>
          <cell r="I1799">
            <v>4400</v>
          </cell>
          <cell r="J1799">
            <v>2792791</v>
          </cell>
          <cell r="K1799">
            <v>2802289</v>
          </cell>
          <cell r="L1799">
            <v>2802073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 t="str">
            <v>450351</v>
          </cell>
          <cell r="B1800" t="str">
            <v>1251</v>
          </cell>
          <cell r="C1800" t="str">
            <v>12</v>
          </cell>
          <cell r="D1800" t="str">
            <v>09</v>
          </cell>
          <cell r="E1800">
            <v>26</v>
          </cell>
          <cell r="G1800">
            <v>0</v>
          </cell>
          <cell r="H1800">
            <v>0</v>
          </cell>
          <cell r="I1800">
            <v>0</v>
          </cell>
          <cell r="J1800">
            <v>2817791</v>
          </cell>
          <cell r="K1800">
            <v>2809289</v>
          </cell>
          <cell r="L1800">
            <v>2809073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 t="str">
            <v>450351</v>
          </cell>
          <cell r="B1801" t="str">
            <v>1251</v>
          </cell>
          <cell r="C1801" t="str">
            <v>12</v>
          </cell>
          <cell r="D1801" t="str">
            <v>10</v>
          </cell>
          <cell r="E1801">
            <v>1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 t="str">
            <v>450351</v>
          </cell>
          <cell r="B1802" t="str">
            <v>1251</v>
          </cell>
          <cell r="C1802" t="str">
            <v>12</v>
          </cell>
          <cell r="D1802" t="str">
            <v>10</v>
          </cell>
          <cell r="E1802">
            <v>6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 t="str">
            <v>450351</v>
          </cell>
          <cell r="B1803" t="str">
            <v>1251</v>
          </cell>
          <cell r="C1803" t="str">
            <v>12</v>
          </cell>
          <cell r="D1803" t="str">
            <v>10</v>
          </cell>
          <cell r="E1803">
            <v>11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</row>
        <row r="1804">
          <cell r="A1804" t="str">
            <v>450351</v>
          </cell>
          <cell r="B1804" t="str">
            <v>1251</v>
          </cell>
          <cell r="C1804" t="str">
            <v>12</v>
          </cell>
          <cell r="D1804" t="str">
            <v>10</v>
          </cell>
          <cell r="E1804">
            <v>16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</row>
        <row r="1805">
          <cell r="A1805" t="str">
            <v>450351</v>
          </cell>
          <cell r="B1805" t="str">
            <v>1251</v>
          </cell>
          <cell r="C1805" t="str">
            <v>12</v>
          </cell>
          <cell r="D1805" t="str">
            <v>10</v>
          </cell>
          <cell r="E1805">
            <v>21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</row>
        <row r="1806">
          <cell r="A1806" t="str">
            <v>450351</v>
          </cell>
          <cell r="B1806" t="str">
            <v>1251</v>
          </cell>
          <cell r="C1806" t="str">
            <v>12</v>
          </cell>
          <cell r="D1806" t="str">
            <v>10</v>
          </cell>
          <cell r="E1806">
            <v>26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 t="str">
            <v>450351</v>
          </cell>
          <cell r="B1807" t="str">
            <v>1251</v>
          </cell>
          <cell r="C1807" t="str">
            <v>12</v>
          </cell>
          <cell r="D1807" t="str">
            <v>10</v>
          </cell>
          <cell r="E1807">
            <v>31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 t="str">
            <v>450351</v>
          </cell>
          <cell r="B1808" t="str">
            <v>1251</v>
          </cell>
          <cell r="C1808" t="str">
            <v>12</v>
          </cell>
          <cell r="D1808" t="str">
            <v>10</v>
          </cell>
          <cell r="E1808">
            <v>36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 t="str">
            <v>450351</v>
          </cell>
          <cell r="B1809" t="str">
            <v>1251</v>
          </cell>
          <cell r="C1809" t="str">
            <v>12</v>
          </cell>
          <cell r="D1809" t="str">
            <v>10</v>
          </cell>
          <cell r="E1809">
            <v>41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 t="str">
            <v>450351</v>
          </cell>
          <cell r="B1810" t="str">
            <v>1251</v>
          </cell>
          <cell r="C1810" t="str">
            <v>12</v>
          </cell>
          <cell r="D1810" t="str">
            <v>10</v>
          </cell>
          <cell r="E1810">
            <v>46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 t="str">
            <v>450351</v>
          </cell>
          <cell r="B1811" t="str">
            <v>1251</v>
          </cell>
          <cell r="C1811" t="str">
            <v>12</v>
          </cell>
          <cell r="D1811" t="str">
            <v>10</v>
          </cell>
          <cell r="E1811">
            <v>51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 t="str">
            <v>450351</v>
          </cell>
          <cell r="B1812" t="str">
            <v>1251</v>
          </cell>
          <cell r="C1812" t="str">
            <v>12</v>
          </cell>
          <cell r="D1812" t="str">
            <v>10</v>
          </cell>
          <cell r="E1812">
            <v>56</v>
          </cell>
          <cell r="G1812">
            <v>0</v>
          </cell>
          <cell r="H1812">
            <v>212</v>
          </cell>
          <cell r="I1812">
            <v>212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212</v>
          </cell>
          <cell r="R1812">
            <v>212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 t="str">
            <v>450351</v>
          </cell>
          <cell r="B1813" t="str">
            <v>1251</v>
          </cell>
          <cell r="C1813" t="str">
            <v>12</v>
          </cell>
          <cell r="D1813" t="str">
            <v>10</v>
          </cell>
          <cell r="E1813">
            <v>61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 t="str">
            <v>450351</v>
          </cell>
          <cell r="B1814" t="str">
            <v>1251</v>
          </cell>
          <cell r="C1814" t="str">
            <v>12</v>
          </cell>
          <cell r="D1814" t="str">
            <v>10</v>
          </cell>
          <cell r="E1814">
            <v>66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 t="str">
            <v>450351</v>
          </cell>
          <cell r="B1815" t="str">
            <v>1251</v>
          </cell>
          <cell r="C1815" t="str">
            <v>12</v>
          </cell>
          <cell r="D1815" t="str">
            <v>10</v>
          </cell>
          <cell r="E1815">
            <v>71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 t="str">
            <v>450351</v>
          </cell>
          <cell r="B1816" t="str">
            <v>1251</v>
          </cell>
          <cell r="C1816" t="str">
            <v>12</v>
          </cell>
          <cell r="D1816" t="str">
            <v>10</v>
          </cell>
          <cell r="E1816">
            <v>76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 t="str">
            <v>450351</v>
          </cell>
          <cell r="B1817" t="str">
            <v>1251</v>
          </cell>
          <cell r="C1817" t="str">
            <v>12</v>
          </cell>
          <cell r="D1817" t="str">
            <v>10</v>
          </cell>
          <cell r="E1817">
            <v>81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 t="str">
            <v>450351</v>
          </cell>
          <cell r="B1818" t="str">
            <v>1251</v>
          </cell>
          <cell r="C1818" t="str">
            <v>12</v>
          </cell>
          <cell r="D1818" t="str">
            <v>10</v>
          </cell>
          <cell r="E1818">
            <v>86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 t="str">
            <v>450351</v>
          </cell>
          <cell r="B1819" t="str">
            <v>1251</v>
          </cell>
          <cell r="C1819" t="str">
            <v>12</v>
          </cell>
          <cell r="D1819" t="str">
            <v>10</v>
          </cell>
          <cell r="E1819">
            <v>91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 t="str">
            <v>450351</v>
          </cell>
          <cell r="B1820" t="str">
            <v>1251</v>
          </cell>
          <cell r="C1820" t="str">
            <v>12</v>
          </cell>
          <cell r="D1820" t="str">
            <v>10</v>
          </cell>
          <cell r="E1820">
            <v>96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 t="str">
            <v>450351</v>
          </cell>
          <cell r="B1821" t="str">
            <v>1251</v>
          </cell>
          <cell r="C1821" t="str">
            <v>12</v>
          </cell>
          <cell r="D1821" t="str">
            <v>10</v>
          </cell>
          <cell r="E1821">
            <v>101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</row>
        <row r="1822">
          <cell r="A1822" t="str">
            <v>450351</v>
          </cell>
          <cell r="B1822" t="str">
            <v>1251</v>
          </cell>
          <cell r="C1822" t="str">
            <v>12</v>
          </cell>
          <cell r="D1822" t="str">
            <v>10</v>
          </cell>
          <cell r="E1822">
            <v>106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949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</row>
        <row r="1823">
          <cell r="A1823" t="str">
            <v>450351</v>
          </cell>
          <cell r="B1823" t="str">
            <v>1251</v>
          </cell>
          <cell r="C1823" t="str">
            <v>12</v>
          </cell>
          <cell r="D1823" t="str">
            <v>10</v>
          </cell>
          <cell r="E1823">
            <v>111</v>
          </cell>
          <cell r="G1823">
            <v>0</v>
          </cell>
          <cell r="H1823">
            <v>0</v>
          </cell>
          <cell r="I1823">
            <v>949</v>
          </cell>
          <cell r="J1823">
            <v>0</v>
          </cell>
          <cell r="K1823">
            <v>212</v>
          </cell>
          <cell r="L1823">
            <v>1161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</row>
        <row r="1824">
          <cell r="A1824" t="str">
            <v>450351</v>
          </cell>
          <cell r="B1824" t="str">
            <v>1251</v>
          </cell>
          <cell r="C1824" t="str">
            <v>12</v>
          </cell>
          <cell r="D1824" t="str">
            <v>21</v>
          </cell>
          <cell r="E1824">
            <v>1</v>
          </cell>
          <cell r="G1824">
            <v>552411</v>
          </cell>
          <cell r="H1824">
            <v>5784</v>
          </cell>
          <cell r="I1824">
            <v>9874</v>
          </cell>
          <cell r="J1824">
            <v>0</v>
          </cell>
          <cell r="K1824">
            <v>15658</v>
          </cell>
          <cell r="L1824">
            <v>2109</v>
          </cell>
          <cell r="M1824">
            <v>15197</v>
          </cell>
          <cell r="N1824">
            <v>6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</row>
        <row r="1825">
          <cell r="A1825" t="str">
            <v>450351</v>
          </cell>
          <cell r="B1825" t="str">
            <v>1251</v>
          </cell>
          <cell r="C1825" t="str">
            <v>12</v>
          </cell>
          <cell r="D1825" t="str">
            <v>21</v>
          </cell>
          <cell r="E1825">
            <v>1</v>
          </cell>
          <cell r="G1825">
            <v>851121</v>
          </cell>
          <cell r="H1825">
            <v>697968</v>
          </cell>
          <cell r="I1825">
            <v>202326</v>
          </cell>
          <cell r="J1825">
            <v>13247</v>
          </cell>
          <cell r="K1825">
            <v>913541</v>
          </cell>
          <cell r="L1825">
            <v>302904</v>
          </cell>
          <cell r="M1825">
            <v>934372</v>
          </cell>
          <cell r="N1825">
            <v>9858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</row>
        <row r="1826">
          <cell r="A1826" t="str">
            <v>450351</v>
          </cell>
          <cell r="B1826" t="str">
            <v>1251</v>
          </cell>
          <cell r="C1826" t="str">
            <v>12</v>
          </cell>
          <cell r="D1826" t="str">
            <v>21</v>
          </cell>
          <cell r="E1826">
            <v>1</v>
          </cell>
          <cell r="G1826">
            <v>851143</v>
          </cell>
          <cell r="H1826">
            <v>152259</v>
          </cell>
          <cell r="I1826">
            <v>28643</v>
          </cell>
          <cell r="J1826">
            <v>486</v>
          </cell>
          <cell r="K1826">
            <v>181388</v>
          </cell>
          <cell r="L1826">
            <v>60914</v>
          </cell>
          <cell r="M1826">
            <v>118895</v>
          </cell>
          <cell r="N1826">
            <v>1781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 t="str">
            <v>450351</v>
          </cell>
          <cell r="B1827" t="str">
            <v>1251</v>
          </cell>
          <cell r="C1827" t="str">
            <v>12</v>
          </cell>
          <cell r="D1827" t="str">
            <v>21</v>
          </cell>
          <cell r="E1827">
            <v>1</v>
          </cell>
          <cell r="G1827">
            <v>851253</v>
          </cell>
          <cell r="H1827">
            <v>2092</v>
          </cell>
          <cell r="I1827">
            <v>171</v>
          </cell>
          <cell r="J1827">
            <v>448</v>
          </cell>
          <cell r="K1827">
            <v>2711</v>
          </cell>
          <cell r="L1827">
            <v>883</v>
          </cell>
          <cell r="M1827">
            <v>3737</v>
          </cell>
          <cell r="N1827">
            <v>25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 t="str">
            <v>450351</v>
          </cell>
          <cell r="B1828" t="str">
            <v>1251</v>
          </cell>
          <cell r="C1828" t="str">
            <v>12</v>
          </cell>
          <cell r="D1828" t="str">
            <v>21</v>
          </cell>
          <cell r="E1828">
            <v>1</v>
          </cell>
          <cell r="G1828">
            <v>851275</v>
          </cell>
          <cell r="H1828">
            <v>259715</v>
          </cell>
          <cell r="I1828">
            <v>28434</v>
          </cell>
          <cell r="J1828">
            <v>9317</v>
          </cell>
          <cell r="K1828">
            <v>297466</v>
          </cell>
          <cell r="L1828">
            <v>97829</v>
          </cell>
          <cell r="M1828">
            <v>202314</v>
          </cell>
          <cell r="N1828">
            <v>3010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</row>
        <row r="1829">
          <cell r="A1829" t="str">
            <v>450351</v>
          </cell>
          <cell r="B1829" t="str">
            <v>1251</v>
          </cell>
          <cell r="C1829" t="str">
            <v>12</v>
          </cell>
          <cell r="D1829" t="str">
            <v>21</v>
          </cell>
          <cell r="E1829">
            <v>1</v>
          </cell>
          <cell r="G1829">
            <v>851286</v>
          </cell>
          <cell r="H1829">
            <v>1534</v>
          </cell>
          <cell r="I1829">
            <v>298</v>
          </cell>
          <cell r="J1829">
            <v>3</v>
          </cell>
          <cell r="K1829">
            <v>1835</v>
          </cell>
          <cell r="L1829">
            <v>597</v>
          </cell>
          <cell r="M1829">
            <v>1847</v>
          </cell>
          <cell r="N1829">
            <v>30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</row>
        <row r="1830">
          <cell r="A1830" t="str">
            <v>450351</v>
          </cell>
          <cell r="B1830" t="str">
            <v>1251</v>
          </cell>
          <cell r="C1830" t="str">
            <v>12</v>
          </cell>
          <cell r="D1830" t="str">
            <v>21</v>
          </cell>
          <cell r="E1830">
            <v>1</v>
          </cell>
          <cell r="G1830">
            <v>851967</v>
          </cell>
          <cell r="H1830">
            <v>22856</v>
          </cell>
          <cell r="I1830">
            <v>7659</v>
          </cell>
          <cell r="J1830">
            <v>4459</v>
          </cell>
          <cell r="K1830">
            <v>34974</v>
          </cell>
          <cell r="L1830">
            <v>11634</v>
          </cell>
          <cell r="M1830">
            <v>22127</v>
          </cell>
          <cell r="N1830">
            <v>910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</row>
        <row r="1831">
          <cell r="A1831" t="str">
            <v>450351</v>
          </cell>
          <cell r="B1831" t="str">
            <v>1251</v>
          </cell>
          <cell r="C1831" t="str">
            <v>12</v>
          </cell>
          <cell r="D1831" t="str">
            <v>21</v>
          </cell>
          <cell r="E1831">
            <v>1</v>
          </cell>
          <cell r="G1831">
            <v>999999</v>
          </cell>
          <cell r="H1831">
            <v>1142208</v>
          </cell>
          <cell r="I1831">
            <v>277405</v>
          </cell>
          <cell r="J1831">
            <v>27960</v>
          </cell>
          <cell r="K1831">
            <v>1447573</v>
          </cell>
          <cell r="L1831">
            <v>476870</v>
          </cell>
          <cell r="M1831">
            <v>1298489</v>
          </cell>
          <cell r="N1831">
            <v>15620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</row>
        <row r="1832">
          <cell r="A1832" t="str">
            <v>450351</v>
          </cell>
          <cell r="B1832" t="str">
            <v>1251</v>
          </cell>
          <cell r="C1832" t="str">
            <v>12</v>
          </cell>
          <cell r="D1832" t="str">
            <v>21</v>
          </cell>
          <cell r="E1832">
            <v>17</v>
          </cell>
          <cell r="G1832">
            <v>552411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</row>
        <row r="1833">
          <cell r="A1833" t="str">
            <v>450351</v>
          </cell>
          <cell r="B1833" t="str">
            <v>1251</v>
          </cell>
          <cell r="C1833" t="str">
            <v>12</v>
          </cell>
          <cell r="D1833" t="str">
            <v>21</v>
          </cell>
          <cell r="E1833">
            <v>17</v>
          </cell>
          <cell r="G1833">
            <v>851121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</row>
        <row r="1834">
          <cell r="A1834" t="str">
            <v>450351</v>
          </cell>
          <cell r="B1834" t="str">
            <v>1251</v>
          </cell>
          <cell r="C1834" t="str">
            <v>12</v>
          </cell>
          <cell r="D1834" t="str">
            <v>21</v>
          </cell>
          <cell r="E1834">
            <v>17</v>
          </cell>
          <cell r="G1834">
            <v>851143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</row>
        <row r="1835">
          <cell r="A1835" t="str">
            <v>450351</v>
          </cell>
          <cell r="B1835" t="str">
            <v>1251</v>
          </cell>
          <cell r="C1835" t="str">
            <v>12</v>
          </cell>
          <cell r="D1835" t="str">
            <v>21</v>
          </cell>
          <cell r="E1835">
            <v>17</v>
          </cell>
          <cell r="G1835">
            <v>851253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</row>
        <row r="1836">
          <cell r="A1836" t="str">
            <v>450351</v>
          </cell>
          <cell r="B1836" t="str">
            <v>1251</v>
          </cell>
          <cell r="C1836" t="str">
            <v>12</v>
          </cell>
          <cell r="D1836" t="str">
            <v>21</v>
          </cell>
          <cell r="E1836">
            <v>17</v>
          </cell>
          <cell r="G1836">
            <v>851275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</row>
        <row r="1837">
          <cell r="A1837" t="str">
            <v>450351</v>
          </cell>
          <cell r="B1837" t="str">
            <v>1251</v>
          </cell>
          <cell r="C1837" t="str">
            <v>12</v>
          </cell>
          <cell r="D1837" t="str">
            <v>21</v>
          </cell>
          <cell r="E1837">
            <v>17</v>
          </cell>
          <cell r="G1837">
            <v>851286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</row>
        <row r="1838">
          <cell r="A1838" t="str">
            <v>450351</v>
          </cell>
          <cell r="B1838" t="str">
            <v>1251</v>
          </cell>
          <cell r="C1838" t="str">
            <v>12</v>
          </cell>
          <cell r="D1838" t="str">
            <v>21</v>
          </cell>
          <cell r="E1838">
            <v>17</v>
          </cell>
          <cell r="G1838">
            <v>851967</v>
          </cell>
          <cell r="H1838">
            <v>0</v>
          </cell>
          <cell r="I1838">
            <v>0</v>
          </cell>
          <cell r="J1838">
            <v>0</v>
          </cell>
          <cell r="K1838">
            <v>700</v>
          </cell>
          <cell r="L1838">
            <v>0</v>
          </cell>
          <cell r="M1838">
            <v>700</v>
          </cell>
          <cell r="N1838">
            <v>700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</row>
        <row r="1839">
          <cell r="A1839" t="str">
            <v>450351</v>
          </cell>
          <cell r="B1839" t="str">
            <v>1251</v>
          </cell>
          <cell r="C1839" t="str">
            <v>12</v>
          </cell>
          <cell r="D1839" t="str">
            <v>21</v>
          </cell>
          <cell r="E1839">
            <v>17</v>
          </cell>
          <cell r="G1839">
            <v>999999</v>
          </cell>
          <cell r="H1839">
            <v>0</v>
          </cell>
          <cell r="I1839">
            <v>0</v>
          </cell>
          <cell r="J1839">
            <v>0</v>
          </cell>
          <cell r="K1839">
            <v>700</v>
          </cell>
          <cell r="L1839">
            <v>0</v>
          </cell>
          <cell r="M1839">
            <v>700</v>
          </cell>
          <cell r="N1839">
            <v>700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</row>
        <row r="1840">
          <cell r="A1840" t="str">
            <v>450351</v>
          </cell>
          <cell r="B1840" t="str">
            <v>1251</v>
          </cell>
          <cell r="C1840" t="str">
            <v>12</v>
          </cell>
          <cell r="D1840" t="str">
            <v>21</v>
          </cell>
          <cell r="E1840">
            <v>33</v>
          </cell>
          <cell r="G1840">
            <v>552411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</row>
        <row r="1841">
          <cell r="A1841" t="str">
            <v>450351</v>
          </cell>
          <cell r="B1841" t="str">
            <v>1251</v>
          </cell>
          <cell r="C1841" t="str">
            <v>12</v>
          </cell>
          <cell r="D1841" t="str">
            <v>21</v>
          </cell>
          <cell r="E1841">
            <v>33</v>
          </cell>
          <cell r="G1841">
            <v>851121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</row>
        <row r="1842">
          <cell r="A1842" t="str">
            <v>450351</v>
          </cell>
          <cell r="B1842" t="str">
            <v>1251</v>
          </cell>
          <cell r="C1842" t="str">
            <v>12</v>
          </cell>
          <cell r="D1842" t="str">
            <v>21</v>
          </cell>
          <cell r="E1842">
            <v>33</v>
          </cell>
          <cell r="G1842">
            <v>851143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</row>
        <row r="1843">
          <cell r="A1843" t="str">
            <v>450351</v>
          </cell>
          <cell r="B1843" t="str">
            <v>1251</v>
          </cell>
          <cell r="C1843" t="str">
            <v>12</v>
          </cell>
          <cell r="D1843" t="str">
            <v>21</v>
          </cell>
          <cell r="E1843">
            <v>33</v>
          </cell>
          <cell r="G1843">
            <v>851253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</row>
        <row r="1844">
          <cell r="A1844" t="str">
            <v>450351</v>
          </cell>
          <cell r="B1844" t="str">
            <v>1251</v>
          </cell>
          <cell r="C1844" t="str">
            <v>12</v>
          </cell>
          <cell r="D1844" t="str">
            <v>21</v>
          </cell>
          <cell r="E1844">
            <v>33</v>
          </cell>
          <cell r="G1844">
            <v>851275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</row>
        <row r="1845">
          <cell r="A1845" t="str">
            <v>450351</v>
          </cell>
          <cell r="B1845" t="str">
            <v>1251</v>
          </cell>
          <cell r="C1845" t="str">
            <v>12</v>
          </cell>
          <cell r="D1845" t="str">
            <v>21</v>
          </cell>
          <cell r="E1845">
            <v>33</v>
          </cell>
          <cell r="G1845">
            <v>851286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</row>
        <row r="1846">
          <cell r="A1846" t="str">
            <v>450351</v>
          </cell>
          <cell r="B1846" t="str">
            <v>1251</v>
          </cell>
          <cell r="C1846" t="str">
            <v>12</v>
          </cell>
          <cell r="D1846" t="str">
            <v>21</v>
          </cell>
          <cell r="E1846">
            <v>33</v>
          </cell>
          <cell r="G1846">
            <v>851967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</row>
        <row r="1847">
          <cell r="A1847" t="str">
            <v>450351</v>
          </cell>
          <cell r="B1847" t="str">
            <v>1251</v>
          </cell>
          <cell r="C1847" t="str">
            <v>12</v>
          </cell>
          <cell r="D1847" t="str">
            <v>21</v>
          </cell>
          <cell r="E1847">
            <v>33</v>
          </cell>
          <cell r="G1847">
            <v>999999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</row>
        <row r="1848">
          <cell r="A1848" t="str">
            <v>450351</v>
          </cell>
          <cell r="B1848" t="str">
            <v>1251</v>
          </cell>
          <cell r="C1848" t="str">
            <v>12</v>
          </cell>
          <cell r="D1848" t="str">
            <v>21</v>
          </cell>
          <cell r="E1848">
            <v>49</v>
          </cell>
          <cell r="G1848">
            <v>552411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 t="str">
            <v>450351</v>
          </cell>
          <cell r="B1849" t="str">
            <v>1251</v>
          </cell>
          <cell r="C1849" t="str">
            <v>12</v>
          </cell>
          <cell r="D1849" t="str">
            <v>21</v>
          </cell>
          <cell r="E1849">
            <v>49</v>
          </cell>
          <cell r="G1849">
            <v>851121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21367</v>
          </cell>
        </row>
        <row r="1850">
          <cell r="A1850" t="str">
            <v>450351</v>
          </cell>
          <cell r="B1850" t="str">
            <v>1251</v>
          </cell>
          <cell r="C1850" t="str">
            <v>12</v>
          </cell>
          <cell r="D1850" t="str">
            <v>21</v>
          </cell>
          <cell r="E1850">
            <v>49</v>
          </cell>
          <cell r="G1850">
            <v>851143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30</v>
          </cell>
        </row>
        <row r="1851">
          <cell r="A1851" t="str">
            <v>450351</v>
          </cell>
          <cell r="B1851" t="str">
            <v>1251</v>
          </cell>
          <cell r="C1851" t="str">
            <v>12</v>
          </cell>
          <cell r="D1851" t="str">
            <v>21</v>
          </cell>
          <cell r="E1851">
            <v>49</v>
          </cell>
          <cell r="G1851">
            <v>851253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279</v>
          </cell>
        </row>
        <row r="1852">
          <cell r="A1852" t="str">
            <v>450351</v>
          </cell>
          <cell r="B1852" t="str">
            <v>1251</v>
          </cell>
          <cell r="C1852" t="str">
            <v>12</v>
          </cell>
          <cell r="D1852" t="str">
            <v>21</v>
          </cell>
          <cell r="E1852">
            <v>49</v>
          </cell>
          <cell r="G1852">
            <v>851275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249</v>
          </cell>
        </row>
        <row r="1853">
          <cell r="A1853" t="str">
            <v>450351</v>
          </cell>
          <cell r="B1853" t="str">
            <v>1251</v>
          </cell>
          <cell r="C1853" t="str">
            <v>12</v>
          </cell>
          <cell r="D1853" t="str">
            <v>21</v>
          </cell>
          <cell r="E1853">
            <v>49</v>
          </cell>
          <cell r="G1853">
            <v>851286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 t="str">
            <v>450351</v>
          </cell>
          <cell r="B1854" t="str">
            <v>1251</v>
          </cell>
          <cell r="C1854" t="str">
            <v>12</v>
          </cell>
          <cell r="D1854" t="str">
            <v>21</v>
          </cell>
          <cell r="E1854">
            <v>49</v>
          </cell>
          <cell r="G1854">
            <v>851967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 t="str">
            <v>450351</v>
          </cell>
          <cell r="B1855" t="str">
            <v>1251</v>
          </cell>
          <cell r="C1855" t="str">
            <v>12</v>
          </cell>
          <cell r="D1855" t="str">
            <v>21</v>
          </cell>
          <cell r="E1855">
            <v>49</v>
          </cell>
          <cell r="G1855">
            <v>999999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21925</v>
          </cell>
        </row>
        <row r="1856">
          <cell r="A1856" t="str">
            <v>450351</v>
          </cell>
          <cell r="B1856" t="str">
            <v>1251</v>
          </cell>
          <cell r="C1856" t="str">
            <v>12</v>
          </cell>
          <cell r="D1856" t="str">
            <v>21</v>
          </cell>
          <cell r="E1856">
            <v>65</v>
          </cell>
          <cell r="G1856">
            <v>552411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32970</v>
          </cell>
          <cell r="M1856">
            <v>0</v>
          </cell>
          <cell r="N1856">
            <v>32970</v>
          </cell>
          <cell r="O1856">
            <v>0</v>
          </cell>
          <cell r="P1856">
            <v>32970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 t="str">
            <v>450351</v>
          </cell>
          <cell r="B1857" t="str">
            <v>1251</v>
          </cell>
          <cell r="C1857" t="str">
            <v>12</v>
          </cell>
          <cell r="D1857" t="str">
            <v>21</v>
          </cell>
          <cell r="E1857">
            <v>65</v>
          </cell>
          <cell r="G1857">
            <v>851121</v>
          </cell>
          <cell r="H1857">
            <v>0</v>
          </cell>
          <cell r="I1857">
            <v>4386</v>
          </cell>
          <cell r="J1857">
            <v>270</v>
          </cell>
          <cell r="K1857">
            <v>0</v>
          </cell>
          <cell r="L1857">
            <v>2186698</v>
          </cell>
          <cell r="M1857">
            <v>0</v>
          </cell>
          <cell r="N1857">
            <v>2186698</v>
          </cell>
          <cell r="O1857">
            <v>0</v>
          </cell>
          <cell r="P1857">
            <v>2186698</v>
          </cell>
          <cell r="Q1857">
            <v>182</v>
          </cell>
          <cell r="R1857">
            <v>178</v>
          </cell>
          <cell r="S1857">
            <v>455</v>
          </cell>
          <cell r="T1857">
            <v>426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 t="str">
            <v>450351</v>
          </cell>
          <cell r="B1858" t="str">
            <v>1251</v>
          </cell>
          <cell r="C1858" t="str">
            <v>12</v>
          </cell>
          <cell r="D1858" t="str">
            <v>21</v>
          </cell>
          <cell r="E1858">
            <v>65</v>
          </cell>
          <cell r="G1858">
            <v>851143</v>
          </cell>
          <cell r="H1858">
            <v>0</v>
          </cell>
          <cell r="I1858">
            <v>6</v>
          </cell>
          <cell r="J1858">
            <v>0</v>
          </cell>
          <cell r="K1858">
            <v>0</v>
          </cell>
          <cell r="L1858">
            <v>363014</v>
          </cell>
          <cell r="M1858">
            <v>0</v>
          </cell>
          <cell r="N1858">
            <v>363014</v>
          </cell>
          <cell r="O1858">
            <v>0</v>
          </cell>
          <cell r="P1858">
            <v>363014</v>
          </cell>
          <cell r="Q1858">
            <v>8</v>
          </cell>
          <cell r="R1858">
            <v>5</v>
          </cell>
          <cell r="S1858">
            <v>93</v>
          </cell>
          <cell r="T1858">
            <v>81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 t="str">
            <v>450351</v>
          </cell>
          <cell r="B1859" t="str">
            <v>1251</v>
          </cell>
          <cell r="C1859" t="str">
            <v>12</v>
          </cell>
          <cell r="D1859" t="str">
            <v>21</v>
          </cell>
          <cell r="E1859">
            <v>65</v>
          </cell>
          <cell r="G1859">
            <v>851253</v>
          </cell>
          <cell r="H1859">
            <v>0</v>
          </cell>
          <cell r="I1859">
            <v>56</v>
          </cell>
          <cell r="J1859">
            <v>0</v>
          </cell>
          <cell r="K1859">
            <v>0</v>
          </cell>
          <cell r="L1859">
            <v>7691</v>
          </cell>
          <cell r="M1859">
            <v>0</v>
          </cell>
          <cell r="N1859">
            <v>7691</v>
          </cell>
          <cell r="O1859">
            <v>0</v>
          </cell>
          <cell r="P1859">
            <v>7691</v>
          </cell>
          <cell r="Q1859">
            <v>0</v>
          </cell>
          <cell r="R1859">
            <v>0</v>
          </cell>
          <cell r="S1859">
            <v>1</v>
          </cell>
          <cell r="T1859">
            <v>1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 t="str">
            <v>450351</v>
          </cell>
          <cell r="B1860" t="str">
            <v>1251</v>
          </cell>
          <cell r="C1860" t="str">
            <v>12</v>
          </cell>
          <cell r="D1860" t="str">
            <v>21</v>
          </cell>
          <cell r="E1860">
            <v>65</v>
          </cell>
          <cell r="G1860">
            <v>851275</v>
          </cell>
          <cell r="H1860">
            <v>0</v>
          </cell>
          <cell r="I1860">
            <v>50</v>
          </cell>
          <cell r="J1860">
            <v>0</v>
          </cell>
          <cell r="K1860">
            <v>0</v>
          </cell>
          <cell r="L1860">
            <v>600918</v>
          </cell>
          <cell r="M1860">
            <v>0</v>
          </cell>
          <cell r="N1860">
            <v>600918</v>
          </cell>
          <cell r="O1860">
            <v>0</v>
          </cell>
          <cell r="P1860">
            <v>600918</v>
          </cell>
          <cell r="Q1860">
            <v>7</v>
          </cell>
          <cell r="R1860">
            <v>6</v>
          </cell>
          <cell r="S1860">
            <v>51</v>
          </cell>
          <cell r="T1860">
            <v>42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 t="str">
            <v>450351</v>
          </cell>
          <cell r="B1861" t="str">
            <v>1251</v>
          </cell>
          <cell r="C1861" t="str">
            <v>12</v>
          </cell>
          <cell r="D1861" t="str">
            <v>21</v>
          </cell>
          <cell r="E1861">
            <v>65</v>
          </cell>
          <cell r="G1861">
            <v>851286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4309</v>
          </cell>
          <cell r="M1861">
            <v>0</v>
          </cell>
          <cell r="N1861">
            <v>4309</v>
          </cell>
          <cell r="O1861">
            <v>0</v>
          </cell>
          <cell r="P1861">
            <v>4309</v>
          </cell>
          <cell r="Q1861">
            <v>0</v>
          </cell>
          <cell r="R1861">
            <v>0</v>
          </cell>
          <cell r="S1861">
            <v>2</v>
          </cell>
          <cell r="T1861">
            <v>1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 t="str">
            <v>450351</v>
          </cell>
          <cell r="B1862" t="str">
            <v>1251</v>
          </cell>
          <cell r="C1862" t="str">
            <v>12</v>
          </cell>
          <cell r="D1862" t="str">
            <v>21</v>
          </cell>
          <cell r="E1862">
            <v>65</v>
          </cell>
          <cell r="G1862">
            <v>851967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70345</v>
          </cell>
          <cell r="M1862">
            <v>0</v>
          </cell>
          <cell r="N1862">
            <v>70345</v>
          </cell>
          <cell r="O1862">
            <v>0</v>
          </cell>
          <cell r="P1862">
            <v>70345</v>
          </cell>
          <cell r="Q1862">
            <v>6</v>
          </cell>
          <cell r="R1862">
            <v>6</v>
          </cell>
          <cell r="S1862">
            <v>7</v>
          </cell>
          <cell r="T1862">
            <v>7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 t="str">
            <v>450351</v>
          </cell>
          <cell r="B1863" t="str">
            <v>1251</v>
          </cell>
          <cell r="C1863" t="str">
            <v>12</v>
          </cell>
          <cell r="D1863" t="str">
            <v>21</v>
          </cell>
          <cell r="E1863">
            <v>65</v>
          </cell>
          <cell r="G1863">
            <v>999999</v>
          </cell>
          <cell r="H1863">
            <v>0</v>
          </cell>
          <cell r="I1863">
            <v>4498</v>
          </cell>
          <cell r="J1863">
            <v>270</v>
          </cell>
          <cell r="K1863">
            <v>0</v>
          </cell>
          <cell r="L1863">
            <v>3265945</v>
          </cell>
          <cell r="M1863">
            <v>0</v>
          </cell>
          <cell r="N1863">
            <v>3265945</v>
          </cell>
          <cell r="O1863">
            <v>0</v>
          </cell>
          <cell r="P1863">
            <v>3265945</v>
          </cell>
          <cell r="Q1863">
            <v>203</v>
          </cell>
          <cell r="R1863">
            <v>195</v>
          </cell>
          <cell r="S1863">
            <v>609</v>
          </cell>
          <cell r="T1863">
            <v>558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 t="str">
            <v>450351</v>
          </cell>
          <cell r="B1864" t="str">
            <v>1251</v>
          </cell>
          <cell r="C1864" t="str">
            <v>12</v>
          </cell>
          <cell r="D1864" t="str">
            <v>22</v>
          </cell>
          <cell r="E1864">
            <v>1</v>
          </cell>
          <cell r="G1864">
            <v>552411</v>
          </cell>
          <cell r="H1864">
            <v>0</v>
          </cell>
          <cell r="I1864">
            <v>23309</v>
          </cell>
          <cell r="J1864">
            <v>3899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 t="str">
            <v>450351</v>
          </cell>
          <cell r="B1865" t="str">
            <v>1251</v>
          </cell>
          <cell r="C1865" t="str">
            <v>12</v>
          </cell>
          <cell r="D1865" t="str">
            <v>22</v>
          </cell>
          <cell r="E1865">
            <v>1</v>
          </cell>
          <cell r="G1865">
            <v>701015</v>
          </cell>
          <cell r="H1865">
            <v>0</v>
          </cell>
          <cell r="I1865">
            <v>10612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 t="str">
            <v>450351</v>
          </cell>
          <cell r="B1866" t="str">
            <v>1251</v>
          </cell>
          <cell r="C1866" t="str">
            <v>12</v>
          </cell>
          <cell r="D1866" t="str">
            <v>22</v>
          </cell>
          <cell r="E1866">
            <v>1</v>
          </cell>
          <cell r="G1866">
            <v>751922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 t="str">
            <v>450351</v>
          </cell>
          <cell r="B1867" t="str">
            <v>1251</v>
          </cell>
          <cell r="C1867" t="str">
            <v>12</v>
          </cell>
          <cell r="D1867" t="str">
            <v>22</v>
          </cell>
          <cell r="E1867">
            <v>1</v>
          </cell>
          <cell r="G1867">
            <v>851121</v>
          </cell>
          <cell r="H1867">
            <v>0</v>
          </cell>
          <cell r="I1867">
            <v>334101</v>
          </cell>
          <cell r="J1867">
            <v>17758</v>
          </cell>
          <cell r="K1867">
            <v>401</v>
          </cell>
          <cell r="L1867">
            <v>0</v>
          </cell>
          <cell r="M1867">
            <v>0</v>
          </cell>
          <cell r="N1867">
            <v>1786256</v>
          </cell>
          <cell r="O1867">
            <v>0</v>
          </cell>
          <cell r="P1867">
            <v>8718</v>
          </cell>
          <cell r="Q1867">
            <v>0</v>
          </cell>
          <cell r="R1867">
            <v>1794974</v>
          </cell>
          <cell r="S1867">
            <v>0</v>
          </cell>
          <cell r="T1867">
            <v>40</v>
          </cell>
          <cell r="U1867">
            <v>0</v>
          </cell>
          <cell r="V1867">
            <v>1984</v>
          </cell>
          <cell r="W1867">
            <v>0</v>
          </cell>
        </row>
        <row r="1868">
          <cell r="A1868" t="str">
            <v>450351</v>
          </cell>
          <cell r="B1868" t="str">
            <v>1251</v>
          </cell>
          <cell r="C1868" t="str">
            <v>12</v>
          </cell>
          <cell r="D1868" t="str">
            <v>22</v>
          </cell>
          <cell r="E1868">
            <v>1</v>
          </cell>
          <cell r="G1868">
            <v>851143</v>
          </cell>
          <cell r="H1868">
            <v>0</v>
          </cell>
          <cell r="I1868">
            <v>10948</v>
          </cell>
          <cell r="J1868">
            <v>14</v>
          </cell>
          <cell r="K1868">
            <v>0</v>
          </cell>
          <cell r="L1868">
            <v>0</v>
          </cell>
          <cell r="M1868">
            <v>0</v>
          </cell>
          <cell r="N1868">
            <v>409775</v>
          </cell>
          <cell r="O1868">
            <v>0</v>
          </cell>
          <cell r="P1868">
            <v>6210</v>
          </cell>
          <cell r="Q1868">
            <v>0</v>
          </cell>
          <cell r="R1868">
            <v>415985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 t="str">
            <v>450351</v>
          </cell>
          <cell r="B1869" t="str">
            <v>1251</v>
          </cell>
          <cell r="C1869" t="str">
            <v>12</v>
          </cell>
          <cell r="D1869" t="str">
            <v>22</v>
          </cell>
          <cell r="E1869">
            <v>1</v>
          </cell>
          <cell r="G1869">
            <v>851253</v>
          </cell>
          <cell r="H1869">
            <v>0</v>
          </cell>
          <cell r="I1869">
            <v>13928</v>
          </cell>
          <cell r="J1869">
            <v>3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 t="str">
            <v>450351</v>
          </cell>
          <cell r="B1870" t="str">
            <v>1251</v>
          </cell>
          <cell r="C1870" t="str">
            <v>12</v>
          </cell>
          <cell r="D1870" t="str">
            <v>22</v>
          </cell>
          <cell r="E1870">
            <v>1</v>
          </cell>
          <cell r="G1870">
            <v>851275</v>
          </cell>
          <cell r="H1870">
            <v>0</v>
          </cell>
          <cell r="I1870">
            <v>13448</v>
          </cell>
          <cell r="J1870">
            <v>252</v>
          </cell>
          <cell r="K1870">
            <v>0</v>
          </cell>
          <cell r="L1870">
            <v>0</v>
          </cell>
          <cell r="M1870">
            <v>0</v>
          </cell>
          <cell r="N1870">
            <v>516942</v>
          </cell>
          <cell r="O1870">
            <v>0</v>
          </cell>
          <cell r="P1870">
            <v>1168</v>
          </cell>
          <cell r="Q1870">
            <v>0</v>
          </cell>
          <cell r="R1870">
            <v>518110</v>
          </cell>
          <cell r="S1870">
            <v>0</v>
          </cell>
          <cell r="T1870">
            <v>0</v>
          </cell>
          <cell r="U1870">
            <v>0</v>
          </cell>
          <cell r="V1870">
            <v>318</v>
          </cell>
          <cell r="W1870">
            <v>0</v>
          </cell>
        </row>
        <row r="1871">
          <cell r="A1871" t="str">
            <v>450351</v>
          </cell>
          <cell r="B1871" t="str">
            <v>1251</v>
          </cell>
          <cell r="C1871" t="str">
            <v>12</v>
          </cell>
          <cell r="D1871" t="str">
            <v>22</v>
          </cell>
          <cell r="E1871">
            <v>1</v>
          </cell>
          <cell r="G1871">
            <v>851286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7606</v>
          </cell>
          <cell r="O1871">
            <v>0</v>
          </cell>
          <cell r="P1871">
            <v>0</v>
          </cell>
          <cell r="Q1871">
            <v>0</v>
          </cell>
          <cell r="R1871">
            <v>7606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</row>
        <row r="1872">
          <cell r="A1872" t="str">
            <v>450351</v>
          </cell>
          <cell r="B1872" t="str">
            <v>1251</v>
          </cell>
          <cell r="C1872" t="str">
            <v>12</v>
          </cell>
          <cell r="D1872" t="str">
            <v>22</v>
          </cell>
          <cell r="E1872">
            <v>1</v>
          </cell>
          <cell r="G1872">
            <v>851967</v>
          </cell>
          <cell r="H1872">
            <v>0</v>
          </cell>
          <cell r="I1872">
            <v>15400</v>
          </cell>
          <cell r="J1872">
            <v>2</v>
          </cell>
          <cell r="K1872">
            <v>0</v>
          </cell>
          <cell r="L1872">
            <v>0</v>
          </cell>
          <cell r="M1872">
            <v>0</v>
          </cell>
          <cell r="N1872">
            <v>60998</v>
          </cell>
          <cell r="O1872">
            <v>0</v>
          </cell>
          <cell r="P1872">
            <v>0</v>
          </cell>
          <cell r="Q1872">
            <v>0</v>
          </cell>
          <cell r="R1872">
            <v>60998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</row>
        <row r="1873">
          <cell r="A1873" t="str">
            <v>450351</v>
          </cell>
          <cell r="B1873" t="str">
            <v>1251</v>
          </cell>
          <cell r="C1873" t="str">
            <v>12</v>
          </cell>
          <cell r="D1873" t="str">
            <v>22</v>
          </cell>
          <cell r="E1873">
            <v>1</v>
          </cell>
          <cell r="G1873">
            <v>999999</v>
          </cell>
          <cell r="H1873">
            <v>0</v>
          </cell>
          <cell r="I1873">
            <v>421746</v>
          </cell>
          <cell r="J1873">
            <v>21928</v>
          </cell>
          <cell r="K1873">
            <v>401</v>
          </cell>
          <cell r="L1873">
            <v>0</v>
          </cell>
          <cell r="M1873">
            <v>0</v>
          </cell>
          <cell r="N1873">
            <v>2781577</v>
          </cell>
          <cell r="O1873">
            <v>0</v>
          </cell>
          <cell r="P1873">
            <v>16096</v>
          </cell>
          <cell r="Q1873">
            <v>0</v>
          </cell>
          <cell r="R1873">
            <v>2797673</v>
          </cell>
          <cell r="S1873">
            <v>0</v>
          </cell>
          <cell r="T1873">
            <v>40</v>
          </cell>
          <cell r="U1873">
            <v>0</v>
          </cell>
          <cell r="V1873">
            <v>2302</v>
          </cell>
          <cell r="W1873">
            <v>0</v>
          </cell>
        </row>
        <row r="1874">
          <cell r="A1874" t="str">
            <v>450351</v>
          </cell>
          <cell r="B1874" t="str">
            <v>1251</v>
          </cell>
          <cell r="C1874" t="str">
            <v>12</v>
          </cell>
          <cell r="D1874" t="str">
            <v>22</v>
          </cell>
          <cell r="E1874">
            <v>17</v>
          </cell>
          <cell r="G1874">
            <v>552411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27208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</row>
        <row r="1875">
          <cell r="A1875" t="str">
            <v>450351</v>
          </cell>
          <cell r="B1875" t="str">
            <v>1251</v>
          </cell>
          <cell r="C1875" t="str">
            <v>12</v>
          </cell>
          <cell r="D1875" t="str">
            <v>22</v>
          </cell>
          <cell r="E1875">
            <v>17</v>
          </cell>
          <cell r="G1875">
            <v>701015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10612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</row>
        <row r="1876">
          <cell r="A1876" t="str">
            <v>450351</v>
          </cell>
          <cell r="B1876" t="str">
            <v>1251</v>
          </cell>
          <cell r="C1876" t="str">
            <v>12</v>
          </cell>
          <cell r="D1876" t="str">
            <v>22</v>
          </cell>
          <cell r="E1876">
            <v>17</v>
          </cell>
          <cell r="G1876">
            <v>751922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 t="str">
            <v>450351</v>
          </cell>
          <cell r="B1877" t="str">
            <v>1251</v>
          </cell>
          <cell r="C1877" t="str">
            <v>12</v>
          </cell>
          <cell r="D1877" t="str">
            <v>22</v>
          </cell>
          <cell r="E1877">
            <v>17</v>
          </cell>
          <cell r="G1877">
            <v>851121</v>
          </cell>
          <cell r="H1877">
            <v>2024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2024</v>
          </cell>
          <cell r="O1877">
            <v>0</v>
          </cell>
          <cell r="P1877">
            <v>0</v>
          </cell>
          <cell r="Q1877">
            <v>2149258</v>
          </cell>
          <cell r="R1877">
            <v>655</v>
          </cell>
          <cell r="S1877">
            <v>0</v>
          </cell>
          <cell r="T1877">
            <v>1100</v>
          </cell>
          <cell r="U1877">
            <v>0</v>
          </cell>
          <cell r="V1877">
            <v>0</v>
          </cell>
          <cell r="W1877">
            <v>0</v>
          </cell>
        </row>
        <row r="1878">
          <cell r="A1878" t="str">
            <v>450351</v>
          </cell>
          <cell r="B1878" t="str">
            <v>1251</v>
          </cell>
          <cell r="C1878" t="str">
            <v>12</v>
          </cell>
          <cell r="D1878" t="str">
            <v>22</v>
          </cell>
          <cell r="E1878">
            <v>17</v>
          </cell>
          <cell r="G1878">
            <v>851143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426947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</row>
        <row r="1879">
          <cell r="A1879" t="str">
            <v>450351</v>
          </cell>
          <cell r="B1879" t="str">
            <v>1251</v>
          </cell>
          <cell r="C1879" t="str">
            <v>12</v>
          </cell>
          <cell r="D1879" t="str">
            <v>22</v>
          </cell>
          <cell r="E1879">
            <v>17</v>
          </cell>
          <cell r="G1879">
            <v>851253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13931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</row>
        <row r="1880">
          <cell r="A1880" t="str">
            <v>450351</v>
          </cell>
          <cell r="B1880" t="str">
            <v>1251</v>
          </cell>
          <cell r="C1880" t="str">
            <v>12</v>
          </cell>
          <cell r="D1880" t="str">
            <v>22</v>
          </cell>
          <cell r="E1880">
            <v>17</v>
          </cell>
          <cell r="G1880">
            <v>851275</v>
          </cell>
          <cell r="H1880">
            <v>318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318</v>
          </cell>
          <cell r="O1880">
            <v>0</v>
          </cell>
          <cell r="P1880">
            <v>0</v>
          </cell>
          <cell r="Q1880">
            <v>532128</v>
          </cell>
          <cell r="R1880">
            <v>20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</row>
        <row r="1881">
          <cell r="A1881" t="str">
            <v>450351</v>
          </cell>
          <cell r="B1881" t="str">
            <v>1251</v>
          </cell>
          <cell r="C1881" t="str">
            <v>12</v>
          </cell>
          <cell r="D1881" t="str">
            <v>22</v>
          </cell>
          <cell r="E1881">
            <v>17</v>
          </cell>
          <cell r="G1881">
            <v>851286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7606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</row>
        <row r="1882">
          <cell r="A1882" t="str">
            <v>450351</v>
          </cell>
          <cell r="B1882" t="str">
            <v>1251</v>
          </cell>
          <cell r="C1882" t="str">
            <v>12</v>
          </cell>
          <cell r="D1882" t="str">
            <v>22</v>
          </cell>
          <cell r="E1882">
            <v>17</v>
          </cell>
          <cell r="G1882">
            <v>851967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76400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</row>
        <row r="1883">
          <cell r="A1883" t="str">
            <v>450351</v>
          </cell>
          <cell r="B1883" t="str">
            <v>1251</v>
          </cell>
          <cell r="C1883" t="str">
            <v>12</v>
          </cell>
          <cell r="D1883" t="str">
            <v>22</v>
          </cell>
          <cell r="E1883">
            <v>17</v>
          </cell>
          <cell r="G1883">
            <v>999999</v>
          </cell>
          <cell r="H1883">
            <v>2342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2342</v>
          </cell>
          <cell r="O1883">
            <v>0</v>
          </cell>
          <cell r="P1883">
            <v>0</v>
          </cell>
          <cell r="Q1883">
            <v>3244090</v>
          </cell>
          <cell r="R1883">
            <v>675</v>
          </cell>
          <cell r="S1883">
            <v>0</v>
          </cell>
          <cell r="T1883">
            <v>1100</v>
          </cell>
          <cell r="U1883">
            <v>0</v>
          </cell>
          <cell r="V1883">
            <v>0</v>
          </cell>
          <cell r="W1883">
            <v>0</v>
          </cell>
        </row>
        <row r="1884">
          <cell r="A1884" t="str">
            <v>450351</v>
          </cell>
          <cell r="B1884" t="str">
            <v>1251</v>
          </cell>
          <cell r="C1884" t="str">
            <v>12</v>
          </cell>
          <cell r="D1884" t="str">
            <v>22</v>
          </cell>
          <cell r="E1884">
            <v>33</v>
          </cell>
          <cell r="G1884">
            <v>552411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</row>
        <row r="1885">
          <cell r="A1885" t="str">
            <v>450351</v>
          </cell>
          <cell r="B1885" t="str">
            <v>1251</v>
          </cell>
          <cell r="C1885" t="str">
            <v>12</v>
          </cell>
          <cell r="D1885" t="str">
            <v>22</v>
          </cell>
          <cell r="E1885">
            <v>33</v>
          </cell>
          <cell r="G1885">
            <v>701015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</row>
        <row r="1886">
          <cell r="A1886" t="str">
            <v>450351</v>
          </cell>
          <cell r="B1886" t="str">
            <v>1251</v>
          </cell>
          <cell r="C1886" t="str">
            <v>12</v>
          </cell>
          <cell r="D1886" t="str">
            <v>22</v>
          </cell>
          <cell r="E1886">
            <v>33</v>
          </cell>
          <cell r="G1886">
            <v>751922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</row>
        <row r="1887">
          <cell r="A1887" t="str">
            <v>450351</v>
          </cell>
          <cell r="B1887" t="str">
            <v>1251</v>
          </cell>
          <cell r="C1887" t="str">
            <v>12</v>
          </cell>
          <cell r="D1887" t="str">
            <v>22</v>
          </cell>
          <cell r="E1887">
            <v>33</v>
          </cell>
          <cell r="G1887">
            <v>851121</v>
          </cell>
          <cell r="H1887">
            <v>3276</v>
          </cell>
          <cell r="I1887">
            <v>0</v>
          </cell>
          <cell r="J1887">
            <v>4376</v>
          </cell>
          <cell r="K1887">
            <v>0</v>
          </cell>
          <cell r="L1887">
            <v>388</v>
          </cell>
          <cell r="M1887">
            <v>0</v>
          </cell>
          <cell r="N1887">
            <v>0</v>
          </cell>
          <cell r="O1887">
            <v>388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388</v>
          </cell>
          <cell r="V1887">
            <v>0</v>
          </cell>
          <cell r="W1887">
            <v>5419</v>
          </cell>
        </row>
        <row r="1888">
          <cell r="A1888" t="str">
            <v>450351</v>
          </cell>
          <cell r="B1888" t="str">
            <v>1251</v>
          </cell>
          <cell r="C1888" t="str">
            <v>12</v>
          </cell>
          <cell r="D1888" t="str">
            <v>22</v>
          </cell>
          <cell r="E1888">
            <v>33</v>
          </cell>
          <cell r="G1888">
            <v>851143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</row>
        <row r="1889">
          <cell r="A1889" t="str">
            <v>450351</v>
          </cell>
          <cell r="B1889" t="str">
            <v>1251</v>
          </cell>
          <cell r="C1889" t="str">
            <v>12</v>
          </cell>
          <cell r="D1889" t="str">
            <v>22</v>
          </cell>
          <cell r="E1889">
            <v>33</v>
          </cell>
          <cell r="G1889">
            <v>851253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</row>
        <row r="1890">
          <cell r="A1890" t="str">
            <v>450351</v>
          </cell>
          <cell r="B1890" t="str">
            <v>1251</v>
          </cell>
          <cell r="C1890" t="str">
            <v>12</v>
          </cell>
          <cell r="D1890" t="str">
            <v>22</v>
          </cell>
          <cell r="E1890">
            <v>33</v>
          </cell>
          <cell r="G1890">
            <v>851275</v>
          </cell>
          <cell r="H1890">
            <v>24</v>
          </cell>
          <cell r="I1890">
            <v>0</v>
          </cell>
          <cell r="J1890">
            <v>24</v>
          </cell>
          <cell r="K1890">
            <v>0</v>
          </cell>
          <cell r="L1890">
            <v>241</v>
          </cell>
          <cell r="M1890">
            <v>0</v>
          </cell>
          <cell r="N1890">
            <v>0</v>
          </cell>
          <cell r="O1890">
            <v>241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241</v>
          </cell>
          <cell r="V1890">
            <v>0</v>
          </cell>
          <cell r="W1890">
            <v>285</v>
          </cell>
        </row>
        <row r="1891">
          <cell r="A1891" t="str">
            <v>450351</v>
          </cell>
          <cell r="B1891" t="str">
            <v>1251</v>
          </cell>
          <cell r="C1891" t="str">
            <v>12</v>
          </cell>
          <cell r="D1891" t="str">
            <v>22</v>
          </cell>
          <cell r="E1891">
            <v>33</v>
          </cell>
          <cell r="G1891">
            <v>851286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</row>
        <row r="1892">
          <cell r="A1892" t="str">
            <v>450351</v>
          </cell>
          <cell r="B1892" t="str">
            <v>1251</v>
          </cell>
          <cell r="C1892" t="str">
            <v>12</v>
          </cell>
          <cell r="D1892" t="str">
            <v>22</v>
          </cell>
          <cell r="E1892">
            <v>33</v>
          </cell>
          <cell r="G1892">
            <v>851967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</row>
        <row r="1893">
          <cell r="A1893" t="str">
            <v>450351</v>
          </cell>
          <cell r="B1893" t="str">
            <v>1251</v>
          </cell>
          <cell r="C1893" t="str">
            <v>12</v>
          </cell>
          <cell r="D1893" t="str">
            <v>22</v>
          </cell>
          <cell r="E1893">
            <v>33</v>
          </cell>
          <cell r="G1893">
            <v>999999</v>
          </cell>
          <cell r="H1893">
            <v>3300</v>
          </cell>
          <cell r="I1893">
            <v>0</v>
          </cell>
          <cell r="J1893">
            <v>4400</v>
          </cell>
          <cell r="K1893">
            <v>0</v>
          </cell>
          <cell r="L1893">
            <v>629</v>
          </cell>
          <cell r="M1893">
            <v>0</v>
          </cell>
          <cell r="N1893">
            <v>0</v>
          </cell>
          <cell r="O1893">
            <v>629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629</v>
          </cell>
          <cell r="V1893">
            <v>0</v>
          </cell>
          <cell r="W1893">
            <v>5704</v>
          </cell>
        </row>
        <row r="1894">
          <cell r="A1894" t="str">
            <v>450351</v>
          </cell>
          <cell r="B1894" t="str">
            <v>1251</v>
          </cell>
          <cell r="C1894" t="str">
            <v>12</v>
          </cell>
          <cell r="D1894" t="str">
            <v>22</v>
          </cell>
          <cell r="E1894">
            <v>49</v>
          </cell>
          <cell r="G1894">
            <v>552411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27208</v>
          </cell>
          <cell r="P1894">
            <v>0</v>
          </cell>
          <cell r="Q1894">
            <v>27208</v>
          </cell>
          <cell r="R1894">
            <v>0</v>
          </cell>
          <cell r="S1894">
            <v>27208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</row>
        <row r="1895">
          <cell r="A1895" t="str">
            <v>450351</v>
          </cell>
          <cell r="B1895" t="str">
            <v>1251</v>
          </cell>
          <cell r="C1895" t="str">
            <v>12</v>
          </cell>
          <cell r="D1895" t="str">
            <v>22</v>
          </cell>
          <cell r="E1895">
            <v>49</v>
          </cell>
          <cell r="G1895">
            <v>701015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10612</v>
          </cell>
          <cell r="P1895">
            <v>0</v>
          </cell>
          <cell r="Q1895">
            <v>10612</v>
          </cell>
          <cell r="R1895">
            <v>0</v>
          </cell>
          <cell r="S1895">
            <v>10612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</row>
        <row r="1896">
          <cell r="A1896" t="str">
            <v>450351</v>
          </cell>
          <cell r="B1896" t="str">
            <v>1251</v>
          </cell>
          <cell r="C1896" t="str">
            <v>12</v>
          </cell>
          <cell r="D1896" t="str">
            <v>22</v>
          </cell>
          <cell r="E1896">
            <v>49</v>
          </cell>
          <cell r="G1896">
            <v>751922</v>
          </cell>
          <cell r="H1896">
            <v>7000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7000</v>
          </cell>
          <cell r="P1896">
            <v>0</v>
          </cell>
          <cell r="Q1896">
            <v>7000</v>
          </cell>
          <cell r="R1896">
            <v>0</v>
          </cell>
          <cell r="S1896">
            <v>7000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</row>
        <row r="1897">
          <cell r="A1897" t="str">
            <v>450351</v>
          </cell>
          <cell r="B1897" t="str">
            <v>1251</v>
          </cell>
          <cell r="C1897" t="str">
            <v>12</v>
          </cell>
          <cell r="D1897" t="str">
            <v>22</v>
          </cell>
          <cell r="E1897">
            <v>49</v>
          </cell>
          <cell r="G1897">
            <v>851121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2154677</v>
          </cell>
          <cell r="P1897">
            <v>212</v>
          </cell>
          <cell r="Q1897">
            <v>2154889</v>
          </cell>
          <cell r="R1897">
            <v>0</v>
          </cell>
          <cell r="S1897">
            <v>2154889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</row>
        <row r="1898">
          <cell r="A1898" t="str">
            <v>450351</v>
          </cell>
          <cell r="B1898" t="str">
            <v>1251</v>
          </cell>
          <cell r="C1898" t="str">
            <v>12</v>
          </cell>
          <cell r="D1898" t="str">
            <v>22</v>
          </cell>
          <cell r="E1898">
            <v>49</v>
          </cell>
          <cell r="G1898">
            <v>851143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426947</v>
          </cell>
          <cell r="P1898">
            <v>0</v>
          </cell>
          <cell r="Q1898">
            <v>426947</v>
          </cell>
          <cell r="R1898">
            <v>0</v>
          </cell>
          <cell r="S1898">
            <v>426947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 t="str">
            <v>450351</v>
          </cell>
          <cell r="B1899" t="str">
            <v>1251</v>
          </cell>
          <cell r="C1899" t="str">
            <v>12</v>
          </cell>
          <cell r="D1899" t="str">
            <v>22</v>
          </cell>
          <cell r="E1899">
            <v>49</v>
          </cell>
          <cell r="G1899">
            <v>851253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13931</v>
          </cell>
          <cell r="P1899">
            <v>0</v>
          </cell>
          <cell r="Q1899">
            <v>13931</v>
          </cell>
          <cell r="R1899">
            <v>0</v>
          </cell>
          <cell r="S1899">
            <v>13931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</row>
        <row r="1900">
          <cell r="A1900" t="str">
            <v>450351</v>
          </cell>
          <cell r="B1900" t="str">
            <v>1251</v>
          </cell>
          <cell r="C1900" t="str">
            <v>12</v>
          </cell>
          <cell r="D1900" t="str">
            <v>22</v>
          </cell>
          <cell r="E1900">
            <v>49</v>
          </cell>
          <cell r="G1900">
            <v>851275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532413</v>
          </cell>
          <cell r="P1900">
            <v>0</v>
          </cell>
          <cell r="Q1900">
            <v>532413</v>
          </cell>
          <cell r="R1900">
            <v>0</v>
          </cell>
          <cell r="S1900">
            <v>532413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</row>
        <row r="1901">
          <cell r="A1901" t="str">
            <v>450351</v>
          </cell>
          <cell r="B1901" t="str">
            <v>1251</v>
          </cell>
          <cell r="C1901" t="str">
            <v>12</v>
          </cell>
          <cell r="D1901" t="str">
            <v>22</v>
          </cell>
          <cell r="E1901">
            <v>49</v>
          </cell>
          <cell r="G1901">
            <v>851286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7606</v>
          </cell>
          <cell r="P1901">
            <v>0</v>
          </cell>
          <cell r="Q1901">
            <v>7606</v>
          </cell>
          <cell r="R1901">
            <v>0</v>
          </cell>
          <cell r="S1901">
            <v>7606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</row>
        <row r="1902">
          <cell r="A1902" t="str">
            <v>450351</v>
          </cell>
          <cell r="B1902" t="str">
            <v>1251</v>
          </cell>
          <cell r="C1902" t="str">
            <v>12</v>
          </cell>
          <cell r="D1902" t="str">
            <v>22</v>
          </cell>
          <cell r="E1902">
            <v>49</v>
          </cell>
          <cell r="G1902">
            <v>851967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76400</v>
          </cell>
          <cell r="P1902">
            <v>0</v>
          </cell>
          <cell r="Q1902">
            <v>76400</v>
          </cell>
          <cell r="R1902">
            <v>0</v>
          </cell>
          <cell r="S1902">
            <v>76400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</row>
        <row r="1903">
          <cell r="A1903" t="str">
            <v>450351</v>
          </cell>
          <cell r="B1903" t="str">
            <v>1251</v>
          </cell>
          <cell r="C1903" t="str">
            <v>12</v>
          </cell>
          <cell r="D1903" t="str">
            <v>22</v>
          </cell>
          <cell r="E1903">
            <v>49</v>
          </cell>
          <cell r="G1903">
            <v>999999</v>
          </cell>
          <cell r="H1903">
            <v>7000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3256794</v>
          </cell>
          <cell r="P1903">
            <v>212</v>
          </cell>
          <cell r="Q1903">
            <v>3257006</v>
          </cell>
          <cell r="R1903">
            <v>0</v>
          </cell>
          <cell r="S1903">
            <v>3257006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</row>
        <row r="1904">
          <cell r="A1904" t="str">
            <v>450351</v>
          </cell>
          <cell r="B1904" t="str">
            <v>1251</v>
          </cell>
          <cell r="C1904" t="str">
            <v>12</v>
          </cell>
          <cell r="D1904" t="str">
            <v>23</v>
          </cell>
          <cell r="E1904">
            <v>1</v>
          </cell>
          <cell r="G1904">
            <v>1407000</v>
          </cell>
          <cell r="H1904">
            <v>0</v>
          </cell>
          <cell r="I1904">
            <v>0</v>
          </cell>
          <cell r="J1904">
            <v>32615</v>
          </cell>
          <cell r="K1904">
            <v>0</v>
          </cell>
          <cell r="L1904">
            <v>32615</v>
          </cell>
          <cell r="M1904">
            <v>1439615</v>
          </cell>
          <cell r="N1904">
            <v>1447573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</row>
        <row r="1905">
          <cell r="A1905" t="str">
            <v>450351</v>
          </cell>
          <cell r="B1905" t="str">
            <v>1251</v>
          </cell>
          <cell r="C1905" t="str">
            <v>12</v>
          </cell>
          <cell r="D1905" t="str">
            <v>23</v>
          </cell>
          <cell r="E1905">
            <v>2</v>
          </cell>
          <cell r="G1905">
            <v>460000</v>
          </cell>
          <cell r="H1905">
            <v>0</v>
          </cell>
          <cell r="I1905">
            <v>0</v>
          </cell>
          <cell r="J1905">
            <v>15875</v>
          </cell>
          <cell r="K1905">
            <v>0</v>
          </cell>
          <cell r="L1905">
            <v>15875</v>
          </cell>
          <cell r="M1905">
            <v>475875</v>
          </cell>
          <cell r="N1905">
            <v>476870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</row>
        <row r="1906">
          <cell r="A1906" t="str">
            <v>450351</v>
          </cell>
          <cell r="B1906" t="str">
            <v>1251</v>
          </cell>
          <cell r="C1906" t="str">
            <v>12</v>
          </cell>
          <cell r="D1906" t="str">
            <v>23</v>
          </cell>
          <cell r="E1906">
            <v>3</v>
          </cell>
          <cell r="G1906">
            <v>1314082</v>
          </cell>
          <cell r="H1906">
            <v>0</v>
          </cell>
          <cell r="I1906">
            <v>0</v>
          </cell>
          <cell r="J1906">
            <v>-2484</v>
          </cell>
          <cell r="K1906">
            <v>0</v>
          </cell>
          <cell r="L1906">
            <v>-2484</v>
          </cell>
          <cell r="M1906">
            <v>1311598</v>
          </cell>
          <cell r="N1906">
            <v>1311584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</row>
        <row r="1907">
          <cell r="A1907" t="str">
            <v>450351</v>
          </cell>
          <cell r="B1907" t="str">
            <v>1251</v>
          </cell>
          <cell r="C1907" t="str">
            <v>12</v>
          </cell>
          <cell r="D1907" t="str">
            <v>23</v>
          </cell>
          <cell r="E1907">
            <v>4</v>
          </cell>
          <cell r="G1907">
            <v>780</v>
          </cell>
          <cell r="H1907">
            <v>0</v>
          </cell>
          <cell r="I1907">
            <v>0</v>
          </cell>
          <cell r="J1907">
            <v>1745</v>
          </cell>
          <cell r="K1907">
            <v>0</v>
          </cell>
          <cell r="L1907">
            <v>1745</v>
          </cell>
          <cell r="M1907">
            <v>2525</v>
          </cell>
          <cell r="N1907">
            <v>2525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 t="str">
            <v>450351</v>
          </cell>
          <cell r="B1908" t="str">
            <v>1251</v>
          </cell>
          <cell r="C1908" t="str">
            <v>12</v>
          </cell>
          <cell r="D1908" t="str">
            <v>23</v>
          </cell>
          <cell r="E1908">
            <v>5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 t="str">
            <v>450351</v>
          </cell>
          <cell r="B1909" t="str">
            <v>1251</v>
          </cell>
          <cell r="C1909" t="str">
            <v>12</v>
          </cell>
          <cell r="D1909" t="str">
            <v>23</v>
          </cell>
          <cell r="E1909">
            <v>6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 t="str">
            <v>450351</v>
          </cell>
          <cell r="B1910" t="str">
            <v>1251</v>
          </cell>
          <cell r="C1910" t="str">
            <v>12</v>
          </cell>
          <cell r="D1910" t="str">
            <v>23</v>
          </cell>
          <cell r="E1910">
            <v>7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 t="str">
            <v>450351</v>
          </cell>
          <cell r="B1911" t="str">
            <v>1251</v>
          </cell>
          <cell r="C1911" t="str">
            <v>12</v>
          </cell>
          <cell r="D1911" t="str">
            <v>23</v>
          </cell>
          <cell r="E1911">
            <v>8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 t="str">
            <v>450351</v>
          </cell>
          <cell r="B1912" t="str">
            <v>1251</v>
          </cell>
          <cell r="C1912" t="str">
            <v>12</v>
          </cell>
          <cell r="D1912" t="str">
            <v>23</v>
          </cell>
          <cell r="E1912">
            <v>9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 t="str">
            <v>450351</v>
          </cell>
          <cell r="B1913" t="str">
            <v>1251</v>
          </cell>
          <cell r="C1913" t="str">
            <v>12</v>
          </cell>
          <cell r="D1913" t="str">
            <v>23</v>
          </cell>
          <cell r="E1913">
            <v>10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 t="str">
            <v>450351</v>
          </cell>
          <cell r="B1914" t="str">
            <v>1251</v>
          </cell>
          <cell r="C1914" t="str">
            <v>12</v>
          </cell>
          <cell r="D1914" t="str">
            <v>23</v>
          </cell>
          <cell r="E1914">
            <v>11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 t="str">
            <v>450351</v>
          </cell>
          <cell r="B1915" t="str">
            <v>1251</v>
          </cell>
          <cell r="C1915" t="str">
            <v>12</v>
          </cell>
          <cell r="D1915" t="str">
            <v>23</v>
          </cell>
          <cell r="E1915">
            <v>12</v>
          </cell>
          <cell r="G1915">
            <v>3181862</v>
          </cell>
          <cell r="H1915">
            <v>0</v>
          </cell>
          <cell r="I1915">
            <v>0</v>
          </cell>
          <cell r="J1915">
            <v>47751</v>
          </cell>
          <cell r="K1915">
            <v>0</v>
          </cell>
          <cell r="L1915">
            <v>47751</v>
          </cell>
          <cell r="M1915">
            <v>3229613</v>
          </cell>
          <cell r="N1915">
            <v>3238552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 t="str">
            <v>450351</v>
          </cell>
          <cell r="B1916" t="str">
            <v>1251</v>
          </cell>
          <cell r="C1916" t="str">
            <v>12</v>
          </cell>
          <cell r="D1916" t="str">
            <v>23</v>
          </cell>
          <cell r="E1916">
            <v>13</v>
          </cell>
          <cell r="G1916">
            <v>0</v>
          </cell>
          <cell r="H1916">
            <v>0</v>
          </cell>
          <cell r="I1916">
            <v>0</v>
          </cell>
          <cell r="J1916">
            <v>26424</v>
          </cell>
          <cell r="K1916">
            <v>0</v>
          </cell>
          <cell r="L1916">
            <v>26424</v>
          </cell>
          <cell r="M1916">
            <v>26424</v>
          </cell>
          <cell r="N1916">
            <v>26423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 t="str">
            <v>450351</v>
          </cell>
          <cell r="B1917" t="str">
            <v>1251</v>
          </cell>
          <cell r="C1917" t="str">
            <v>12</v>
          </cell>
          <cell r="D1917" t="str">
            <v>23</v>
          </cell>
          <cell r="E1917">
            <v>14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 t="str">
            <v>450351</v>
          </cell>
          <cell r="B1918" t="str">
            <v>1251</v>
          </cell>
          <cell r="C1918" t="str">
            <v>12</v>
          </cell>
          <cell r="D1918" t="str">
            <v>23</v>
          </cell>
          <cell r="E1918">
            <v>15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 t="str">
            <v>450351</v>
          </cell>
          <cell r="B1919" t="str">
            <v>1251</v>
          </cell>
          <cell r="C1919" t="str">
            <v>12</v>
          </cell>
          <cell r="D1919" t="str">
            <v>23</v>
          </cell>
          <cell r="E1919">
            <v>16</v>
          </cell>
          <cell r="G1919">
            <v>0</v>
          </cell>
          <cell r="H1919">
            <v>0</v>
          </cell>
          <cell r="I1919">
            <v>0</v>
          </cell>
          <cell r="J1919">
            <v>700</v>
          </cell>
          <cell r="K1919">
            <v>0</v>
          </cell>
          <cell r="L1919">
            <v>700</v>
          </cell>
          <cell r="M1919">
            <v>700</v>
          </cell>
          <cell r="N1919">
            <v>700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 t="str">
            <v>450351</v>
          </cell>
          <cell r="B1920" t="str">
            <v>1251</v>
          </cell>
          <cell r="C1920" t="str">
            <v>12</v>
          </cell>
          <cell r="D1920" t="str">
            <v>23</v>
          </cell>
          <cell r="E1920">
            <v>17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</row>
        <row r="1921">
          <cell r="A1921" t="str">
            <v>450351</v>
          </cell>
          <cell r="B1921" t="str">
            <v>1251</v>
          </cell>
          <cell r="C1921" t="str">
            <v>12</v>
          </cell>
          <cell r="D1921" t="str">
            <v>23</v>
          </cell>
          <cell r="E1921">
            <v>18</v>
          </cell>
          <cell r="G1921">
            <v>0</v>
          </cell>
          <cell r="H1921">
            <v>0</v>
          </cell>
          <cell r="I1921">
            <v>0</v>
          </cell>
          <cell r="J1921">
            <v>270</v>
          </cell>
          <cell r="K1921">
            <v>0</v>
          </cell>
          <cell r="L1921">
            <v>270</v>
          </cell>
          <cell r="M1921">
            <v>270</v>
          </cell>
          <cell r="N1921">
            <v>270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</row>
        <row r="1922">
          <cell r="A1922" t="str">
            <v>450351</v>
          </cell>
          <cell r="B1922" t="str">
            <v>1251</v>
          </cell>
          <cell r="C1922" t="str">
            <v>12</v>
          </cell>
          <cell r="D1922" t="str">
            <v>23</v>
          </cell>
          <cell r="E1922">
            <v>19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 t="str">
            <v>450351</v>
          </cell>
          <cell r="B1923" t="str">
            <v>1251</v>
          </cell>
          <cell r="C1923" t="str">
            <v>12</v>
          </cell>
          <cell r="D1923" t="str">
            <v>23</v>
          </cell>
          <cell r="E1923">
            <v>20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 t="str">
            <v>450351</v>
          </cell>
          <cell r="B1924" t="str">
            <v>1251</v>
          </cell>
          <cell r="C1924" t="str">
            <v>12</v>
          </cell>
          <cell r="D1924" t="str">
            <v>23</v>
          </cell>
          <cell r="E1924">
            <v>21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 t="str">
            <v>450351</v>
          </cell>
          <cell r="B1925" t="str">
            <v>1251</v>
          </cell>
          <cell r="C1925" t="str">
            <v>12</v>
          </cell>
          <cell r="D1925" t="str">
            <v>23</v>
          </cell>
          <cell r="E1925">
            <v>22</v>
          </cell>
          <cell r="G1925">
            <v>0</v>
          </cell>
          <cell r="H1925">
            <v>0</v>
          </cell>
          <cell r="I1925">
            <v>0</v>
          </cell>
          <cell r="J1925">
            <v>27394</v>
          </cell>
          <cell r="K1925">
            <v>0</v>
          </cell>
          <cell r="L1925">
            <v>27394</v>
          </cell>
          <cell r="M1925">
            <v>27394</v>
          </cell>
          <cell r="N1925">
            <v>27393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 t="str">
            <v>450351</v>
          </cell>
          <cell r="B1926" t="str">
            <v>1251</v>
          </cell>
          <cell r="C1926" t="str">
            <v>12</v>
          </cell>
          <cell r="D1926" t="str">
            <v>23</v>
          </cell>
          <cell r="E1926">
            <v>23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 t="str">
            <v>450351</v>
          </cell>
          <cell r="B1927" t="str">
            <v>1251</v>
          </cell>
          <cell r="C1927" t="str">
            <v>12</v>
          </cell>
          <cell r="D1927" t="str">
            <v>23</v>
          </cell>
          <cell r="E1927">
            <v>24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 t="str">
            <v>450351</v>
          </cell>
          <cell r="B1928" t="str">
            <v>1251</v>
          </cell>
          <cell r="C1928" t="str">
            <v>12</v>
          </cell>
          <cell r="D1928" t="str">
            <v>23</v>
          </cell>
          <cell r="E1928">
            <v>25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 t="str">
            <v>450351</v>
          </cell>
          <cell r="B1929" t="str">
            <v>1251</v>
          </cell>
          <cell r="C1929" t="str">
            <v>12</v>
          </cell>
          <cell r="D1929" t="str">
            <v>23</v>
          </cell>
          <cell r="E1929">
            <v>26</v>
          </cell>
          <cell r="G1929">
            <v>3181862</v>
          </cell>
          <cell r="H1929">
            <v>0</v>
          </cell>
          <cell r="I1929">
            <v>0</v>
          </cell>
          <cell r="J1929">
            <v>75145</v>
          </cell>
          <cell r="K1929">
            <v>0</v>
          </cell>
          <cell r="L1929">
            <v>75145</v>
          </cell>
          <cell r="M1929">
            <v>3257007</v>
          </cell>
          <cell r="N1929">
            <v>3265945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</row>
        <row r="1930">
          <cell r="A1930" t="str">
            <v>450351</v>
          </cell>
          <cell r="B1930" t="str">
            <v>1251</v>
          </cell>
          <cell r="C1930" t="str">
            <v>12</v>
          </cell>
          <cell r="D1930" t="str">
            <v>23</v>
          </cell>
          <cell r="E1930">
            <v>27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</row>
        <row r="1931">
          <cell r="A1931" t="str">
            <v>450351</v>
          </cell>
          <cell r="B1931" t="str">
            <v>1251</v>
          </cell>
          <cell r="C1931" t="str">
            <v>12</v>
          </cell>
          <cell r="D1931" t="str">
            <v>23</v>
          </cell>
          <cell r="E1931">
            <v>28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3890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</row>
        <row r="1932">
          <cell r="A1932" t="str">
            <v>450351</v>
          </cell>
          <cell r="B1932" t="str">
            <v>1251</v>
          </cell>
          <cell r="C1932" t="str">
            <v>12</v>
          </cell>
          <cell r="D1932" t="str">
            <v>23</v>
          </cell>
          <cell r="E1932">
            <v>29</v>
          </cell>
          <cell r="G1932">
            <v>3181862</v>
          </cell>
          <cell r="H1932">
            <v>0</v>
          </cell>
          <cell r="I1932">
            <v>0</v>
          </cell>
          <cell r="J1932">
            <v>75145</v>
          </cell>
          <cell r="K1932">
            <v>0</v>
          </cell>
          <cell r="L1932">
            <v>75145</v>
          </cell>
          <cell r="M1932">
            <v>3257007</v>
          </cell>
          <cell r="N1932">
            <v>3269835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</row>
        <row r="1933">
          <cell r="A1933" t="str">
            <v>450351</v>
          </cell>
          <cell r="B1933" t="str">
            <v>1251</v>
          </cell>
          <cell r="C1933" t="str">
            <v>12</v>
          </cell>
          <cell r="D1933" t="str">
            <v>23</v>
          </cell>
          <cell r="E1933">
            <v>30</v>
          </cell>
          <cell r="G1933">
            <v>3156862</v>
          </cell>
          <cell r="H1933">
            <v>0</v>
          </cell>
          <cell r="I1933">
            <v>0</v>
          </cell>
          <cell r="J1933">
            <v>87229</v>
          </cell>
          <cell r="K1933">
            <v>0</v>
          </cell>
          <cell r="L1933">
            <v>87229</v>
          </cell>
          <cell r="M1933">
            <v>3244091</v>
          </cell>
          <cell r="N1933">
            <v>3244090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</row>
        <row r="1934">
          <cell r="A1934" t="str">
            <v>450351</v>
          </cell>
          <cell r="B1934" t="str">
            <v>1251</v>
          </cell>
          <cell r="C1934" t="str">
            <v>12</v>
          </cell>
          <cell r="D1934" t="str">
            <v>23</v>
          </cell>
          <cell r="E1934">
            <v>31</v>
          </cell>
          <cell r="G1934">
            <v>0</v>
          </cell>
          <cell r="H1934">
            <v>0</v>
          </cell>
          <cell r="I1934">
            <v>0</v>
          </cell>
          <cell r="J1934">
            <v>5704</v>
          </cell>
          <cell r="K1934">
            <v>0</v>
          </cell>
          <cell r="L1934">
            <v>5704</v>
          </cell>
          <cell r="M1934">
            <v>5704</v>
          </cell>
          <cell r="N1934">
            <v>5704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</row>
        <row r="1935">
          <cell r="A1935" t="str">
            <v>450351</v>
          </cell>
          <cell r="B1935" t="str">
            <v>1251</v>
          </cell>
          <cell r="C1935" t="str">
            <v>12</v>
          </cell>
          <cell r="D1935" t="str">
            <v>23</v>
          </cell>
          <cell r="E1935">
            <v>32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</row>
        <row r="1936">
          <cell r="A1936" t="str">
            <v>450351</v>
          </cell>
          <cell r="B1936" t="str">
            <v>1251</v>
          </cell>
          <cell r="C1936" t="str">
            <v>12</v>
          </cell>
          <cell r="D1936" t="str">
            <v>23</v>
          </cell>
          <cell r="E1936">
            <v>33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</row>
        <row r="1937">
          <cell r="A1937" t="str">
            <v>450351</v>
          </cell>
          <cell r="B1937" t="str">
            <v>1251</v>
          </cell>
          <cell r="C1937" t="str">
            <v>12</v>
          </cell>
          <cell r="D1937" t="str">
            <v>23</v>
          </cell>
          <cell r="E1937">
            <v>34</v>
          </cell>
          <cell r="G1937">
            <v>25000</v>
          </cell>
          <cell r="H1937">
            <v>0</v>
          </cell>
          <cell r="I1937">
            <v>0</v>
          </cell>
          <cell r="J1937">
            <v>-18000</v>
          </cell>
          <cell r="K1937">
            <v>0</v>
          </cell>
          <cell r="L1937">
            <v>-18000</v>
          </cell>
          <cell r="M1937">
            <v>7000</v>
          </cell>
          <cell r="N1937">
            <v>7000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</row>
        <row r="1938">
          <cell r="A1938" t="str">
            <v>450351</v>
          </cell>
          <cell r="B1938" t="str">
            <v>1251</v>
          </cell>
          <cell r="C1938" t="str">
            <v>12</v>
          </cell>
          <cell r="D1938" t="str">
            <v>23</v>
          </cell>
          <cell r="E1938">
            <v>35</v>
          </cell>
          <cell r="G1938">
            <v>0</v>
          </cell>
          <cell r="H1938">
            <v>0</v>
          </cell>
          <cell r="I1938">
            <v>0</v>
          </cell>
          <cell r="J1938">
            <v>212</v>
          </cell>
          <cell r="K1938">
            <v>0</v>
          </cell>
          <cell r="L1938">
            <v>212</v>
          </cell>
          <cell r="M1938">
            <v>212</v>
          </cell>
          <cell r="N1938">
            <v>212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</row>
        <row r="1939">
          <cell r="A1939" t="str">
            <v>450351</v>
          </cell>
          <cell r="B1939" t="str">
            <v>1251</v>
          </cell>
          <cell r="C1939" t="str">
            <v>12</v>
          </cell>
          <cell r="D1939" t="str">
            <v>23</v>
          </cell>
          <cell r="E1939">
            <v>36</v>
          </cell>
          <cell r="G1939">
            <v>3181862</v>
          </cell>
          <cell r="H1939">
            <v>0</v>
          </cell>
          <cell r="I1939">
            <v>0</v>
          </cell>
          <cell r="J1939">
            <v>75145</v>
          </cell>
          <cell r="K1939">
            <v>0</v>
          </cell>
          <cell r="L1939">
            <v>75145</v>
          </cell>
          <cell r="M1939">
            <v>3257007</v>
          </cell>
          <cell r="N1939">
            <v>3257006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</row>
        <row r="1940">
          <cell r="A1940" t="str">
            <v>450351</v>
          </cell>
          <cell r="B1940" t="str">
            <v>1251</v>
          </cell>
          <cell r="C1940" t="str">
            <v>12</v>
          </cell>
          <cell r="D1940" t="str">
            <v>23</v>
          </cell>
          <cell r="E1940">
            <v>37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</row>
        <row r="1941">
          <cell r="A1941" t="str">
            <v>450351</v>
          </cell>
          <cell r="B1941" t="str">
            <v>1251</v>
          </cell>
          <cell r="C1941" t="str">
            <v>12</v>
          </cell>
          <cell r="D1941" t="str">
            <v>23</v>
          </cell>
          <cell r="E1941">
            <v>38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949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</row>
        <row r="1942">
          <cell r="A1942" t="str">
            <v>450351</v>
          </cell>
          <cell r="B1942" t="str">
            <v>1251</v>
          </cell>
          <cell r="C1942" t="str">
            <v>12</v>
          </cell>
          <cell r="D1942" t="str">
            <v>23</v>
          </cell>
          <cell r="E1942">
            <v>39</v>
          </cell>
          <cell r="G1942">
            <v>3181862</v>
          </cell>
          <cell r="H1942">
            <v>0</v>
          </cell>
          <cell r="I1942">
            <v>0</v>
          </cell>
          <cell r="J1942">
            <v>75145</v>
          </cell>
          <cell r="K1942">
            <v>0</v>
          </cell>
          <cell r="L1942">
            <v>75145</v>
          </cell>
          <cell r="M1942">
            <v>3257007</v>
          </cell>
          <cell r="N1942">
            <v>3257955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</row>
        <row r="1943">
          <cell r="A1943" t="str">
            <v>450351</v>
          </cell>
          <cell r="B1943" t="str">
            <v>1251</v>
          </cell>
          <cell r="C1943" t="str">
            <v>12</v>
          </cell>
          <cell r="D1943" t="str">
            <v>24</v>
          </cell>
          <cell r="E1943">
            <v>1</v>
          </cell>
          <cell r="G1943">
            <v>13101</v>
          </cell>
          <cell r="H1943">
            <v>0</v>
          </cell>
          <cell r="I1943">
            <v>0</v>
          </cell>
          <cell r="J1943">
            <v>0</v>
          </cell>
          <cell r="K1943">
            <v>13101</v>
          </cell>
          <cell r="L1943">
            <v>3257743</v>
          </cell>
          <cell r="M1943">
            <v>3269835</v>
          </cell>
          <cell r="N1943">
            <v>1009</v>
          </cell>
          <cell r="O1943">
            <v>0</v>
          </cell>
          <cell r="P1943">
            <v>0</v>
          </cell>
          <cell r="Q1943">
            <v>0</v>
          </cell>
          <cell r="R1943">
            <v>1009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 t="str">
            <v>450351</v>
          </cell>
          <cell r="B1944" t="str">
            <v>1251</v>
          </cell>
          <cell r="C1944" t="str">
            <v>12</v>
          </cell>
          <cell r="D1944" t="str">
            <v>27</v>
          </cell>
          <cell r="E1944">
            <v>1</v>
          </cell>
          <cell r="G1944">
            <v>424</v>
          </cell>
          <cell r="H1944">
            <v>0</v>
          </cell>
          <cell r="I1944">
            <v>0</v>
          </cell>
          <cell r="J1944">
            <v>0</v>
          </cell>
          <cell r="K1944">
            <v>1417</v>
          </cell>
          <cell r="L1944">
            <v>1417</v>
          </cell>
          <cell r="M1944">
            <v>0</v>
          </cell>
          <cell r="N1944">
            <v>0</v>
          </cell>
          <cell r="O1944">
            <v>0</v>
          </cell>
          <cell r="P1944">
            <v>568</v>
          </cell>
          <cell r="Q1944">
            <v>568</v>
          </cell>
          <cell r="R1944">
            <v>1273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</row>
        <row r="1945">
          <cell r="A1945" t="str">
            <v>450351</v>
          </cell>
          <cell r="B1945" t="str">
            <v>1251</v>
          </cell>
          <cell r="C1945" t="str">
            <v>12</v>
          </cell>
          <cell r="D1945" t="str">
            <v>29</v>
          </cell>
          <cell r="E1945">
            <v>1</v>
          </cell>
          <cell r="G1945">
            <v>13101</v>
          </cell>
          <cell r="H1945">
            <v>1009</v>
          </cell>
          <cell r="I1945">
            <v>0</v>
          </cell>
          <cell r="J1945">
            <v>0</v>
          </cell>
          <cell r="K1945">
            <v>13101</v>
          </cell>
          <cell r="L1945">
            <v>1009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78156</v>
          </cell>
          <cell r="R1945">
            <v>81915</v>
          </cell>
          <cell r="S1945">
            <v>91047</v>
          </cell>
          <cell r="T1945">
            <v>91996</v>
          </cell>
          <cell r="U1945">
            <v>2</v>
          </cell>
          <cell r="V1945">
            <v>133</v>
          </cell>
          <cell r="W1945">
            <v>0</v>
          </cell>
        </row>
        <row r="1946">
          <cell r="A1946" t="str">
            <v>450351</v>
          </cell>
          <cell r="B1946" t="str">
            <v>1251</v>
          </cell>
          <cell r="C1946" t="str">
            <v>12</v>
          </cell>
          <cell r="D1946" t="str">
            <v>29</v>
          </cell>
          <cell r="E1946">
            <v>9</v>
          </cell>
          <cell r="G1946">
            <v>0</v>
          </cell>
          <cell r="H1946">
            <v>0</v>
          </cell>
          <cell r="I1946">
            <v>-12889</v>
          </cell>
          <cell r="J1946">
            <v>-9948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212</v>
          </cell>
          <cell r="P1946">
            <v>-8939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</row>
        <row r="1947">
          <cell r="A1947" t="str">
            <v>450351</v>
          </cell>
          <cell r="B1947" t="str">
            <v>1251</v>
          </cell>
          <cell r="C1947" t="str">
            <v>12</v>
          </cell>
          <cell r="D1947" t="str">
            <v>29</v>
          </cell>
          <cell r="E1947">
            <v>17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212</v>
          </cell>
          <cell r="L1947">
            <v>-8939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212</v>
          </cell>
          <cell r="R1947">
            <v>-8939</v>
          </cell>
          <cell r="S1947">
            <v>212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</row>
        <row r="1948">
          <cell r="A1948" t="str">
            <v>450351</v>
          </cell>
          <cell r="B1948" t="str">
            <v>1251</v>
          </cell>
          <cell r="C1948" t="str">
            <v>12</v>
          </cell>
          <cell r="D1948" t="str">
            <v>29</v>
          </cell>
          <cell r="E1948">
            <v>25</v>
          </cell>
          <cell r="G1948">
            <v>0</v>
          </cell>
          <cell r="H1948">
            <v>0</v>
          </cell>
          <cell r="I1948">
            <v>424</v>
          </cell>
          <cell r="J1948">
            <v>-8939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 t="str">
            <v>450351</v>
          </cell>
          <cell r="B1949" t="str">
            <v>1251</v>
          </cell>
          <cell r="C1949" t="str">
            <v>12</v>
          </cell>
          <cell r="D1949" t="str">
            <v>34</v>
          </cell>
          <cell r="E1949">
            <v>0</v>
          </cell>
          <cell r="G1949">
            <v>84</v>
          </cell>
          <cell r="H1949">
            <v>5974</v>
          </cell>
          <cell r="I1949">
            <v>0</v>
          </cell>
          <cell r="J1949">
            <v>0</v>
          </cell>
          <cell r="K1949">
            <v>583</v>
          </cell>
          <cell r="L1949">
            <v>0</v>
          </cell>
          <cell r="M1949">
            <v>0</v>
          </cell>
          <cell r="N1949">
            <v>497</v>
          </cell>
          <cell r="O1949">
            <v>6557</v>
          </cell>
          <cell r="P1949">
            <v>3955</v>
          </cell>
          <cell r="Q1949">
            <v>1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 t="str">
            <v>450351</v>
          </cell>
          <cell r="B1950" t="str">
            <v>1251</v>
          </cell>
          <cell r="C1950" t="str">
            <v>12</v>
          </cell>
          <cell r="D1950" t="str">
            <v>34</v>
          </cell>
          <cell r="E1950">
            <v>0</v>
          </cell>
          <cell r="G1950">
            <v>85</v>
          </cell>
          <cell r="H1950">
            <v>12179</v>
          </cell>
          <cell r="I1950">
            <v>0</v>
          </cell>
          <cell r="J1950">
            <v>0</v>
          </cell>
          <cell r="K1950">
            <v>3305</v>
          </cell>
          <cell r="L1950">
            <v>0</v>
          </cell>
          <cell r="M1950">
            <v>0</v>
          </cell>
          <cell r="N1950">
            <v>980</v>
          </cell>
          <cell r="O1950">
            <v>15484</v>
          </cell>
          <cell r="P1950">
            <v>3348</v>
          </cell>
          <cell r="Q1950">
            <v>3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 t="str">
            <v>450351</v>
          </cell>
          <cell r="B1951" t="str">
            <v>1251</v>
          </cell>
          <cell r="C1951" t="str">
            <v>12</v>
          </cell>
          <cell r="D1951" t="str">
            <v>34</v>
          </cell>
          <cell r="E1951">
            <v>0</v>
          </cell>
          <cell r="G1951">
            <v>88</v>
          </cell>
          <cell r="H1951">
            <v>61436</v>
          </cell>
          <cell r="I1951">
            <v>0</v>
          </cell>
          <cell r="J1951">
            <v>0</v>
          </cell>
          <cell r="K1951">
            <v>7315</v>
          </cell>
          <cell r="L1951">
            <v>0</v>
          </cell>
          <cell r="M1951">
            <v>0</v>
          </cell>
          <cell r="N1951">
            <v>5120</v>
          </cell>
          <cell r="O1951">
            <v>68751</v>
          </cell>
          <cell r="P1951">
            <v>4901</v>
          </cell>
          <cell r="Q1951">
            <v>20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 t="str">
            <v>450351</v>
          </cell>
          <cell r="B1952" t="str">
            <v>1251</v>
          </cell>
          <cell r="C1952" t="str">
            <v>12</v>
          </cell>
          <cell r="D1952" t="str">
            <v>34</v>
          </cell>
          <cell r="E1952">
            <v>0</v>
          </cell>
          <cell r="G1952">
            <v>94</v>
          </cell>
          <cell r="H1952">
            <v>64260</v>
          </cell>
          <cell r="I1952">
            <v>0</v>
          </cell>
          <cell r="J1952">
            <v>0</v>
          </cell>
          <cell r="K1952">
            <v>1387</v>
          </cell>
          <cell r="L1952">
            <v>0</v>
          </cell>
          <cell r="M1952">
            <v>0</v>
          </cell>
          <cell r="N1952">
            <v>5532</v>
          </cell>
          <cell r="O1952">
            <v>65647</v>
          </cell>
          <cell r="P1952">
            <v>11054</v>
          </cell>
          <cell r="Q1952">
            <v>76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 t="str">
            <v>450351</v>
          </cell>
          <cell r="B1953" t="str">
            <v>1251</v>
          </cell>
          <cell r="C1953" t="str">
            <v>12</v>
          </cell>
          <cell r="D1953" t="str">
            <v>34</v>
          </cell>
          <cell r="E1953">
            <v>0</v>
          </cell>
          <cell r="G1953">
            <v>95</v>
          </cell>
          <cell r="H1953">
            <v>56731</v>
          </cell>
          <cell r="I1953">
            <v>0</v>
          </cell>
          <cell r="J1953">
            <v>0</v>
          </cell>
          <cell r="K1953">
            <v>5318</v>
          </cell>
          <cell r="L1953">
            <v>0</v>
          </cell>
          <cell r="M1953">
            <v>0</v>
          </cell>
          <cell r="N1953">
            <v>4862</v>
          </cell>
          <cell r="O1953">
            <v>62049</v>
          </cell>
          <cell r="P1953">
            <v>12923</v>
          </cell>
          <cell r="Q1953">
            <v>57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 t="str">
            <v>450351</v>
          </cell>
          <cell r="B1954" t="str">
            <v>1251</v>
          </cell>
          <cell r="C1954" t="str">
            <v>12</v>
          </cell>
          <cell r="D1954" t="str">
            <v>34</v>
          </cell>
          <cell r="E1954">
            <v>0</v>
          </cell>
          <cell r="G1954">
            <v>96</v>
          </cell>
          <cell r="H1954">
            <v>84904</v>
          </cell>
          <cell r="I1954">
            <v>0</v>
          </cell>
          <cell r="J1954">
            <v>0</v>
          </cell>
          <cell r="K1954">
            <v>9285</v>
          </cell>
          <cell r="L1954">
            <v>0</v>
          </cell>
          <cell r="M1954">
            <v>0</v>
          </cell>
          <cell r="N1954">
            <v>7310</v>
          </cell>
          <cell r="O1954">
            <v>94189</v>
          </cell>
          <cell r="P1954">
            <v>13074</v>
          </cell>
          <cell r="Q1954">
            <v>84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 t="str">
            <v>450351</v>
          </cell>
          <cell r="B1955" t="str">
            <v>1251</v>
          </cell>
          <cell r="C1955" t="str">
            <v>12</v>
          </cell>
          <cell r="D1955" t="str">
            <v>34</v>
          </cell>
          <cell r="E1955">
            <v>0</v>
          </cell>
          <cell r="G1955">
            <v>97</v>
          </cell>
          <cell r="H1955">
            <v>125279</v>
          </cell>
          <cell r="I1955">
            <v>0</v>
          </cell>
          <cell r="J1955">
            <v>0</v>
          </cell>
          <cell r="K1955">
            <v>19716</v>
          </cell>
          <cell r="L1955">
            <v>0</v>
          </cell>
          <cell r="M1955">
            <v>0</v>
          </cell>
          <cell r="N1955">
            <v>10545</v>
          </cell>
          <cell r="O1955">
            <v>144995</v>
          </cell>
          <cell r="P1955">
            <v>26473</v>
          </cell>
          <cell r="Q1955">
            <v>117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 t="str">
            <v>450351</v>
          </cell>
          <cell r="B1956" t="str">
            <v>1251</v>
          </cell>
          <cell r="C1956" t="str">
            <v>12</v>
          </cell>
          <cell r="D1956" t="str">
            <v>34</v>
          </cell>
          <cell r="E1956">
            <v>0</v>
          </cell>
          <cell r="G1956">
            <v>98</v>
          </cell>
          <cell r="H1956">
            <v>324165</v>
          </cell>
          <cell r="I1956">
            <v>0</v>
          </cell>
          <cell r="J1956">
            <v>0</v>
          </cell>
          <cell r="K1956">
            <v>59995</v>
          </cell>
          <cell r="L1956">
            <v>0</v>
          </cell>
          <cell r="M1956">
            <v>0</v>
          </cell>
          <cell r="N1956">
            <v>27405</v>
          </cell>
          <cell r="O1956">
            <v>384160</v>
          </cell>
          <cell r="P1956">
            <v>83308</v>
          </cell>
          <cell r="Q1956">
            <v>279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 t="str">
            <v>450351</v>
          </cell>
          <cell r="B1957" t="str">
            <v>1251</v>
          </cell>
          <cell r="C1957" t="str">
            <v>12</v>
          </cell>
          <cell r="D1957" t="str">
            <v>34</v>
          </cell>
          <cell r="E1957">
            <v>0</v>
          </cell>
          <cell r="G1957">
            <v>99</v>
          </cell>
          <cell r="H1957">
            <v>67255</v>
          </cell>
          <cell r="I1957">
            <v>0</v>
          </cell>
          <cell r="J1957">
            <v>0</v>
          </cell>
          <cell r="K1957">
            <v>5457</v>
          </cell>
          <cell r="L1957">
            <v>0</v>
          </cell>
          <cell r="M1957">
            <v>0</v>
          </cell>
          <cell r="N1957">
            <v>5856</v>
          </cell>
          <cell r="O1957">
            <v>72712</v>
          </cell>
          <cell r="P1957">
            <v>9473</v>
          </cell>
          <cell r="Q1957">
            <v>41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 t="str">
            <v>450351</v>
          </cell>
          <cell r="B1958" t="str">
            <v>1251</v>
          </cell>
          <cell r="C1958" t="str">
            <v>12</v>
          </cell>
          <cell r="D1958" t="str">
            <v>34</v>
          </cell>
          <cell r="E1958">
            <v>0</v>
          </cell>
          <cell r="G1958">
            <v>100</v>
          </cell>
          <cell r="H1958">
            <v>8930</v>
          </cell>
          <cell r="I1958">
            <v>0</v>
          </cell>
          <cell r="J1958">
            <v>0</v>
          </cell>
          <cell r="K1958">
            <v>289</v>
          </cell>
          <cell r="L1958">
            <v>0</v>
          </cell>
          <cell r="M1958">
            <v>0</v>
          </cell>
          <cell r="N1958">
            <v>779</v>
          </cell>
          <cell r="O1958">
            <v>9219</v>
          </cell>
          <cell r="P1958">
            <v>1974</v>
          </cell>
          <cell r="Q1958">
            <v>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 t="str">
            <v>450351</v>
          </cell>
          <cell r="B1959" t="str">
            <v>1251</v>
          </cell>
          <cell r="C1959" t="str">
            <v>12</v>
          </cell>
          <cell r="D1959" t="str">
            <v>34</v>
          </cell>
          <cell r="E1959">
            <v>0</v>
          </cell>
          <cell r="G1959">
            <v>101</v>
          </cell>
          <cell r="H1959">
            <v>28045</v>
          </cell>
          <cell r="I1959">
            <v>0</v>
          </cell>
          <cell r="J1959">
            <v>0</v>
          </cell>
          <cell r="K1959">
            <v>1908</v>
          </cell>
          <cell r="L1959">
            <v>0</v>
          </cell>
          <cell r="M1959">
            <v>0</v>
          </cell>
          <cell r="N1959">
            <v>2303</v>
          </cell>
          <cell r="O1959">
            <v>29953</v>
          </cell>
          <cell r="P1959">
            <v>8341</v>
          </cell>
          <cell r="Q1959">
            <v>16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 t="str">
            <v>450351</v>
          </cell>
          <cell r="B1960" t="str">
            <v>1251</v>
          </cell>
          <cell r="C1960" t="str">
            <v>12</v>
          </cell>
          <cell r="D1960" t="str">
            <v>34</v>
          </cell>
          <cell r="E1960">
            <v>0</v>
          </cell>
          <cell r="G1960">
            <v>102</v>
          </cell>
          <cell r="H1960">
            <v>138514</v>
          </cell>
          <cell r="I1960">
            <v>0</v>
          </cell>
          <cell r="J1960">
            <v>0</v>
          </cell>
          <cell r="K1960">
            <v>9598</v>
          </cell>
          <cell r="L1960">
            <v>0</v>
          </cell>
          <cell r="M1960">
            <v>0</v>
          </cell>
          <cell r="N1960">
            <v>7153</v>
          </cell>
          <cell r="O1960">
            <v>148112</v>
          </cell>
          <cell r="P1960">
            <v>21128</v>
          </cell>
          <cell r="Q1960">
            <v>31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 t="str">
            <v>450351</v>
          </cell>
          <cell r="B1961" t="str">
            <v>1251</v>
          </cell>
          <cell r="C1961" t="str">
            <v>12</v>
          </cell>
          <cell r="D1961" t="str">
            <v>34</v>
          </cell>
          <cell r="E1961">
            <v>0</v>
          </cell>
          <cell r="G1961">
            <v>105</v>
          </cell>
          <cell r="H1961">
            <v>977672</v>
          </cell>
          <cell r="I1961">
            <v>0</v>
          </cell>
          <cell r="J1961">
            <v>0</v>
          </cell>
          <cell r="K1961">
            <v>124156</v>
          </cell>
          <cell r="L1961">
            <v>0</v>
          </cell>
          <cell r="M1961">
            <v>0</v>
          </cell>
          <cell r="N1961">
            <v>78342</v>
          </cell>
          <cell r="O1961">
            <v>1101828</v>
          </cell>
          <cell r="P1961">
            <v>199952</v>
          </cell>
          <cell r="Q1961">
            <v>730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</row>
        <row r="1962">
          <cell r="A1962" t="str">
            <v>450351</v>
          </cell>
          <cell r="B1962" t="str">
            <v>1251</v>
          </cell>
          <cell r="C1962" t="str">
            <v>12</v>
          </cell>
          <cell r="D1962" t="str">
            <v>34</v>
          </cell>
          <cell r="E1962">
            <v>0</v>
          </cell>
          <cell r="G1962">
            <v>151</v>
          </cell>
          <cell r="H1962">
            <v>977672</v>
          </cell>
          <cell r="I1962">
            <v>0</v>
          </cell>
          <cell r="J1962">
            <v>0</v>
          </cell>
          <cell r="K1962">
            <v>124156</v>
          </cell>
          <cell r="L1962">
            <v>0</v>
          </cell>
          <cell r="M1962">
            <v>0</v>
          </cell>
          <cell r="N1962">
            <v>78342</v>
          </cell>
          <cell r="O1962">
            <v>1101828</v>
          </cell>
          <cell r="P1962">
            <v>199952</v>
          </cell>
          <cell r="Q1962">
            <v>730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 t="str">
            <v>450351</v>
          </cell>
          <cell r="B1963" t="str">
            <v>1251</v>
          </cell>
          <cell r="C1963" t="str">
            <v>12</v>
          </cell>
          <cell r="D1963" t="str">
            <v>34</v>
          </cell>
          <cell r="E1963">
            <v>0</v>
          </cell>
          <cell r="G1963">
            <v>153</v>
          </cell>
          <cell r="H1963">
            <v>40380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3104</v>
          </cell>
          <cell r="O1963">
            <v>40380</v>
          </cell>
          <cell r="P1963">
            <v>6603</v>
          </cell>
          <cell r="Q1963">
            <v>23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</row>
        <row r="1964">
          <cell r="A1964" t="str">
            <v>450351</v>
          </cell>
          <cell r="B1964" t="str">
            <v>1251</v>
          </cell>
          <cell r="C1964" t="str">
            <v>12</v>
          </cell>
          <cell r="D1964" t="str">
            <v>34</v>
          </cell>
          <cell r="E1964">
            <v>0</v>
          </cell>
          <cell r="G1964">
            <v>157</v>
          </cell>
          <cell r="H1964">
            <v>40380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3104</v>
          </cell>
          <cell r="O1964">
            <v>40380</v>
          </cell>
          <cell r="P1964">
            <v>6603</v>
          </cell>
          <cell r="Q1964">
            <v>23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</row>
        <row r="1965">
          <cell r="A1965" t="str">
            <v>450351</v>
          </cell>
          <cell r="B1965" t="str">
            <v>1251</v>
          </cell>
          <cell r="C1965" t="str">
            <v>12</v>
          </cell>
          <cell r="D1965" t="str">
            <v>34</v>
          </cell>
          <cell r="E1965">
            <v>0</v>
          </cell>
          <cell r="G1965">
            <v>158</v>
          </cell>
          <cell r="H1965">
            <v>1018052</v>
          </cell>
          <cell r="I1965">
            <v>0</v>
          </cell>
          <cell r="J1965">
            <v>0</v>
          </cell>
          <cell r="K1965">
            <v>124156</v>
          </cell>
          <cell r="L1965">
            <v>0</v>
          </cell>
          <cell r="M1965">
            <v>0</v>
          </cell>
          <cell r="N1965">
            <v>81446</v>
          </cell>
          <cell r="O1965">
            <v>1142208</v>
          </cell>
          <cell r="P1965">
            <v>206555</v>
          </cell>
          <cell r="Q1965">
            <v>753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</row>
        <row r="1966">
          <cell r="A1966" t="str">
            <v>450351</v>
          </cell>
          <cell r="B1966" t="str">
            <v>1251</v>
          </cell>
          <cell r="C1966" t="str">
            <v>12</v>
          </cell>
          <cell r="D1966" t="str">
            <v>35</v>
          </cell>
          <cell r="E1966">
            <v>1</v>
          </cell>
          <cell r="G1966">
            <v>1101828</v>
          </cell>
          <cell r="H1966">
            <v>40380</v>
          </cell>
          <cell r="I1966">
            <v>0</v>
          </cell>
          <cell r="J1966">
            <v>0</v>
          </cell>
          <cell r="K1966">
            <v>1142208</v>
          </cell>
          <cell r="L1966">
            <v>199952</v>
          </cell>
          <cell r="M1966">
            <v>6603</v>
          </cell>
          <cell r="N1966">
            <v>0</v>
          </cell>
          <cell r="O1966">
            <v>0</v>
          </cell>
          <cell r="P1966">
            <v>206555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</row>
        <row r="1967">
          <cell r="A1967" t="str">
            <v>450351</v>
          </cell>
          <cell r="B1967" t="str">
            <v>1251</v>
          </cell>
          <cell r="C1967" t="str">
            <v>12</v>
          </cell>
          <cell r="D1967" t="str">
            <v>35</v>
          </cell>
          <cell r="E1967">
            <v>4</v>
          </cell>
          <cell r="G1967">
            <v>36397</v>
          </cell>
          <cell r="H1967">
            <v>394</v>
          </cell>
          <cell r="I1967">
            <v>0</v>
          </cell>
          <cell r="J1967">
            <v>0</v>
          </cell>
          <cell r="K1967">
            <v>36791</v>
          </cell>
          <cell r="L1967">
            <v>33904</v>
          </cell>
          <cell r="M1967">
            <v>155</v>
          </cell>
          <cell r="N1967">
            <v>0</v>
          </cell>
          <cell r="O1967">
            <v>0</v>
          </cell>
          <cell r="P1967">
            <v>34059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</row>
        <row r="1968">
          <cell r="A1968" t="str">
            <v>450351</v>
          </cell>
          <cell r="B1968" t="str">
            <v>1251</v>
          </cell>
          <cell r="C1968" t="str">
            <v>12</v>
          </cell>
          <cell r="D1968" t="str">
            <v>35</v>
          </cell>
          <cell r="E1968">
            <v>7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270253</v>
          </cell>
          <cell r="M1968">
            <v>7152</v>
          </cell>
          <cell r="N1968">
            <v>0</v>
          </cell>
          <cell r="O1968">
            <v>0</v>
          </cell>
          <cell r="P1968">
            <v>277405</v>
          </cell>
          <cell r="Q1968">
            <v>0</v>
          </cell>
          <cell r="R1968">
            <v>0</v>
          </cell>
          <cell r="S1968">
            <v>27960</v>
          </cell>
          <cell r="T1968">
            <v>0</v>
          </cell>
          <cell r="U1968">
            <v>27960</v>
          </cell>
          <cell r="V1968">
            <v>0</v>
          </cell>
          <cell r="W1968">
            <v>0</v>
          </cell>
        </row>
        <row r="1969">
          <cell r="A1969" t="str">
            <v>450351</v>
          </cell>
          <cell r="B1969" t="str">
            <v>1251</v>
          </cell>
          <cell r="C1969" t="str">
            <v>12</v>
          </cell>
          <cell r="D1969" t="str">
            <v>35</v>
          </cell>
          <cell r="E1969">
            <v>10</v>
          </cell>
          <cell r="G1969">
            <v>1372081</v>
          </cell>
          <cell r="H1969">
            <v>47532</v>
          </cell>
          <cell r="I1969">
            <v>27960</v>
          </cell>
          <cell r="J1969">
            <v>0</v>
          </cell>
          <cell r="K1969">
            <v>1447573</v>
          </cell>
          <cell r="L1969">
            <v>730</v>
          </cell>
          <cell r="M1969">
            <v>26</v>
          </cell>
          <cell r="N1969">
            <v>10</v>
          </cell>
          <cell r="O1969">
            <v>0</v>
          </cell>
          <cell r="P1969">
            <v>766</v>
          </cell>
          <cell r="Q1969">
            <v>746</v>
          </cell>
          <cell r="R1969">
            <v>22</v>
          </cell>
          <cell r="S1969">
            <v>0</v>
          </cell>
          <cell r="T1969">
            <v>0</v>
          </cell>
          <cell r="U1969">
            <v>768</v>
          </cell>
          <cell r="V1969">
            <v>0</v>
          </cell>
          <cell r="W1969">
            <v>0</v>
          </cell>
        </row>
        <row r="1970">
          <cell r="A1970" t="str">
            <v>450351</v>
          </cell>
          <cell r="B1970" t="str">
            <v>1251</v>
          </cell>
          <cell r="C1970" t="str">
            <v>12</v>
          </cell>
          <cell r="D1970" t="str">
            <v>35</v>
          </cell>
          <cell r="E1970">
            <v>13</v>
          </cell>
          <cell r="G1970">
            <v>766</v>
          </cell>
          <cell r="H1970">
            <v>29</v>
          </cell>
          <cell r="I1970">
            <v>17</v>
          </cell>
          <cell r="J1970">
            <v>0</v>
          </cell>
          <cell r="K1970">
            <v>812</v>
          </cell>
          <cell r="L1970">
            <v>742</v>
          </cell>
          <cell r="M1970">
            <v>23</v>
          </cell>
          <cell r="N1970">
            <v>17</v>
          </cell>
          <cell r="O1970">
            <v>0</v>
          </cell>
          <cell r="P1970">
            <v>782</v>
          </cell>
          <cell r="Q1970">
            <v>767</v>
          </cell>
          <cell r="R1970">
            <v>23</v>
          </cell>
          <cell r="S1970">
            <v>0</v>
          </cell>
          <cell r="T1970">
            <v>0</v>
          </cell>
          <cell r="U1970">
            <v>790</v>
          </cell>
          <cell r="V1970">
            <v>0</v>
          </cell>
          <cell r="W1970">
            <v>0</v>
          </cell>
        </row>
        <row r="1971">
          <cell r="A1971" t="str">
            <v>450351</v>
          </cell>
          <cell r="B1971" t="str">
            <v>1251</v>
          </cell>
          <cell r="C1971" t="str">
            <v>12</v>
          </cell>
          <cell r="D1971" t="str">
            <v>35</v>
          </cell>
          <cell r="E1971">
            <v>16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30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22</v>
          </cell>
          <cell r="Q1971">
            <v>730</v>
          </cell>
          <cell r="R1971">
            <v>23</v>
          </cell>
          <cell r="S1971">
            <v>0</v>
          </cell>
          <cell r="T1971">
            <v>0</v>
          </cell>
          <cell r="U1971">
            <v>753</v>
          </cell>
          <cell r="V1971">
            <v>0</v>
          </cell>
          <cell r="W1971">
            <v>0</v>
          </cell>
        </row>
        <row r="1972">
          <cell r="A1972" t="str">
            <v>450351</v>
          </cell>
          <cell r="B1972" t="str">
            <v>1251</v>
          </cell>
          <cell r="C1972" t="str">
            <v>12</v>
          </cell>
          <cell r="D1972" t="str">
            <v>35</v>
          </cell>
          <cell r="E1972">
            <v>19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</row>
        <row r="1973">
          <cell r="A1973" t="str">
            <v>450351</v>
          </cell>
          <cell r="B1973" t="str">
            <v>1251</v>
          </cell>
          <cell r="C1973" t="str">
            <v>12</v>
          </cell>
          <cell r="D1973" t="str">
            <v>37</v>
          </cell>
          <cell r="E1973">
            <v>0</v>
          </cell>
          <cell r="G1973">
            <v>85112101</v>
          </cell>
          <cell r="H1973">
            <v>529</v>
          </cell>
          <cell r="I1973">
            <v>20</v>
          </cell>
          <cell r="J1973">
            <v>529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</row>
        <row r="1974">
          <cell r="A1974" t="str">
            <v>450351</v>
          </cell>
          <cell r="B1974" t="str">
            <v>1251</v>
          </cell>
          <cell r="C1974" t="str">
            <v>12</v>
          </cell>
          <cell r="D1974" t="str">
            <v>37</v>
          </cell>
          <cell r="E1974">
            <v>0</v>
          </cell>
          <cell r="G1974">
            <v>85112102</v>
          </cell>
          <cell r="H1974">
            <v>0</v>
          </cell>
          <cell r="I1974">
            <v>0</v>
          </cell>
          <cell r="J1974">
            <v>1118746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</row>
        <row r="1975">
          <cell r="A1975" t="str">
            <v>450351</v>
          </cell>
          <cell r="B1975" t="str">
            <v>1251</v>
          </cell>
          <cell r="C1975" t="str">
            <v>12</v>
          </cell>
          <cell r="D1975" t="str">
            <v>37</v>
          </cell>
          <cell r="E1975">
            <v>0</v>
          </cell>
          <cell r="G1975">
            <v>85114301</v>
          </cell>
          <cell r="H1975">
            <v>232</v>
          </cell>
          <cell r="I1975">
            <v>0</v>
          </cell>
          <cell r="J1975">
            <v>232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</row>
        <row r="1976">
          <cell r="A1976" t="str">
            <v>450351</v>
          </cell>
          <cell r="B1976" t="str">
            <v>1251</v>
          </cell>
          <cell r="C1976" t="str">
            <v>12</v>
          </cell>
          <cell r="D1976" t="str">
            <v>37</v>
          </cell>
          <cell r="E1976">
            <v>0</v>
          </cell>
          <cell r="G1976">
            <v>85114302</v>
          </cell>
          <cell r="H1976">
            <v>0</v>
          </cell>
          <cell r="I1976">
            <v>0</v>
          </cell>
          <cell r="J1976">
            <v>68879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 t="str">
            <v>450351</v>
          </cell>
          <cell r="B1977" t="str">
            <v>1251</v>
          </cell>
          <cell r="C1977" t="str">
            <v>12</v>
          </cell>
          <cell r="D1977" t="str">
            <v>37</v>
          </cell>
          <cell r="E1977">
            <v>0</v>
          </cell>
          <cell r="G1977">
            <v>85125301</v>
          </cell>
          <cell r="H1977">
            <v>6</v>
          </cell>
          <cell r="I1977">
            <v>0</v>
          </cell>
          <cell r="J1977">
            <v>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 t="str">
            <v>450351</v>
          </cell>
          <cell r="B1978" t="str">
            <v>1251</v>
          </cell>
          <cell r="C1978" t="str">
            <v>12</v>
          </cell>
          <cell r="D1978" t="str">
            <v>37</v>
          </cell>
          <cell r="E1978">
            <v>0</v>
          </cell>
          <cell r="G1978">
            <v>85127501</v>
          </cell>
          <cell r="H1978">
            <v>1185</v>
          </cell>
          <cell r="I1978">
            <v>35</v>
          </cell>
          <cell r="J1978">
            <v>1201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</row>
        <row r="1979">
          <cell r="A1979" t="str">
            <v>450351</v>
          </cell>
          <cell r="B1979" t="str">
            <v>1251</v>
          </cell>
          <cell r="C1979" t="str">
            <v>12</v>
          </cell>
          <cell r="D1979" t="str">
            <v>37</v>
          </cell>
          <cell r="E1979">
            <v>0</v>
          </cell>
          <cell r="G1979">
            <v>85127502</v>
          </cell>
          <cell r="H1979">
            <v>0</v>
          </cell>
          <cell r="I1979">
            <v>0</v>
          </cell>
          <cell r="J1979">
            <v>317873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 t="str">
            <v>450351</v>
          </cell>
          <cell r="B1980" t="str">
            <v>1251</v>
          </cell>
          <cell r="C1980" t="str">
            <v>12</v>
          </cell>
          <cell r="D1980" t="str">
            <v>37</v>
          </cell>
          <cell r="E1980">
            <v>0</v>
          </cell>
          <cell r="G1980">
            <v>85128601</v>
          </cell>
          <cell r="H1980">
            <v>4</v>
          </cell>
          <cell r="I1980">
            <v>0</v>
          </cell>
          <cell r="J1980">
            <v>4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 t="str">
            <v>450351</v>
          </cell>
          <cell r="B1981" t="str">
            <v>1251</v>
          </cell>
          <cell r="C1981" t="str">
            <v>12</v>
          </cell>
          <cell r="D1981" t="str">
            <v>37</v>
          </cell>
          <cell r="E1981">
            <v>0</v>
          </cell>
          <cell r="G1981">
            <v>99999901</v>
          </cell>
          <cell r="H1981">
            <v>1956</v>
          </cell>
          <cell r="I1981">
            <v>55</v>
          </cell>
          <cell r="J1981">
            <v>1972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 t="str">
            <v>450351</v>
          </cell>
          <cell r="B1982" t="str">
            <v>1251</v>
          </cell>
          <cell r="C1982" t="str">
            <v>12</v>
          </cell>
          <cell r="D1982" t="str">
            <v>37</v>
          </cell>
          <cell r="E1982">
            <v>0</v>
          </cell>
          <cell r="G1982">
            <v>99999902</v>
          </cell>
          <cell r="H1982">
            <v>0</v>
          </cell>
          <cell r="I1982">
            <v>0</v>
          </cell>
          <cell r="J1982">
            <v>1505498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 t="str">
            <v>450351</v>
          </cell>
          <cell r="B1983" t="str">
            <v>1251</v>
          </cell>
          <cell r="C1983" t="str">
            <v>12</v>
          </cell>
          <cell r="D1983" t="str">
            <v>38</v>
          </cell>
          <cell r="E1983">
            <v>1</v>
          </cell>
          <cell r="G1983">
            <v>40412</v>
          </cell>
          <cell r="H1983">
            <v>2870619</v>
          </cell>
          <cell r="I1983">
            <v>1249510</v>
          </cell>
          <cell r="J1983">
            <v>12880</v>
          </cell>
          <cell r="K1983">
            <v>0</v>
          </cell>
          <cell r="L1983">
            <v>0</v>
          </cell>
          <cell r="M1983">
            <v>0</v>
          </cell>
          <cell r="N1983">
            <v>4173421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 t="str">
            <v>450351</v>
          </cell>
          <cell r="B1984" t="str">
            <v>1251</v>
          </cell>
          <cell r="C1984" t="str">
            <v>12</v>
          </cell>
          <cell r="D1984" t="str">
            <v>38</v>
          </cell>
          <cell r="E1984">
            <v>2</v>
          </cell>
          <cell r="G1984">
            <v>7614</v>
          </cell>
          <cell r="H1984">
            <v>30</v>
          </cell>
          <cell r="I1984">
            <v>14281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21925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</row>
        <row r="1985">
          <cell r="A1985" t="str">
            <v>450351</v>
          </cell>
          <cell r="B1985" t="str">
            <v>1251</v>
          </cell>
          <cell r="C1985" t="str">
            <v>12</v>
          </cell>
          <cell r="D1985" t="str">
            <v>38</v>
          </cell>
          <cell r="E1985">
            <v>3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 t="str">
            <v>450351</v>
          </cell>
          <cell r="B1986" t="str">
            <v>1251</v>
          </cell>
          <cell r="C1986" t="str">
            <v>12</v>
          </cell>
          <cell r="D1986" t="str">
            <v>38</v>
          </cell>
          <cell r="E1986">
            <v>4</v>
          </cell>
          <cell r="G1986">
            <v>1523</v>
          </cell>
          <cell r="H1986">
            <v>6</v>
          </cell>
          <cell r="I1986">
            <v>2969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4498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 t="str">
            <v>450351</v>
          </cell>
          <cell r="B1987" t="str">
            <v>1251</v>
          </cell>
          <cell r="C1987" t="str">
            <v>12</v>
          </cell>
          <cell r="D1987" t="str">
            <v>38</v>
          </cell>
          <cell r="E1987">
            <v>5</v>
          </cell>
          <cell r="G1987">
            <v>9137</v>
          </cell>
          <cell r="H1987">
            <v>36</v>
          </cell>
          <cell r="I1987">
            <v>17250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26423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 t="str">
            <v>450351</v>
          </cell>
          <cell r="B1988" t="str">
            <v>1251</v>
          </cell>
          <cell r="C1988" t="str">
            <v>12</v>
          </cell>
          <cell r="D1988" t="str">
            <v>38</v>
          </cell>
          <cell r="E1988">
            <v>6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 t="str">
            <v>450351</v>
          </cell>
          <cell r="B1989" t="str">
            <v>1251</v>
          </cell>
          <cell r="C1989" t="str">
            <v>12</v>
          </cell>
          <cell r="D1989" t="str">
            <v>38</v>
          </cell>
          <cell r="E1989">
            <v>7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 t="str">
            <v>450351</v>
          </cell>
          <cell r="B1990" t="str">
            <v>1251</v>
          </cell>
          <cell r="C1990" t="str">
            <v>12</v>
          </cell>
          <cell r="D1990" t="str">
            <v>38</v>
          </cell>
          <cell r="E1990">
            <v>8</v>
          </cell>
          <cell r="G1990">
            <v>1853</v>
          </cell>
          <cell r="H1990">
            <v>0</v>
          </cell>
          <cell r="I1990">
            <v>49797</v>
          </cell>
          <cell r="J1990">
            <v>3038</v>
          </cell>
          <cell r="K1990">
            <v>0</v>
          </cell>
          <cell r="L1990">
            <v>0</v>
          </cell>
          <cell r="M1990">
            <v>0</v>
          </cell>
          <cell r="N1990">
            <v>54688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 t="str">
            <v>450351</v>
          </cell>
          <cell r="B1991" t="str">
            <v>1251</v>
          </cell>
          <cell r="C1991" t="str">
            <v>12</v>
          </cell>
          <cell r="D1991" t="str">
            <v>38</v>
          </cell>
          <cell r="E1991">
            <v>9</v>
          </cell>
          <cell r="G1991">
            <v>546</v>
          </cell>
          <cell r="H1991">
            <v>13368</v>
          </cell>
          <cell r="I1991">
            <v>211958</v>
          </cell>
          <cell r="J1991">
            <v>1300</v>
          </cell>
          <cell r="K1991">
            <v>0</v>
          </cell>
          <cell r="L1991">
            <v>0</v>
          </cell>
          <cell r="M1991">
            <v>0</v>
          </cell>
          <cell r="N1991">
            <v>227172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 t="str">
            <v>450351</v>
          </cell>
          <cell r="B1992" t="str">
            <v>1251</v>
          </cell>
          <cell r="C1992" t="str">
            <v>12</v>
          </cell>
          <cell r="D1992" t="str">
            <v>38</v>
          </cell>
          <cell r="E1992">
            <v>10</v>
          </cell>
          <cell r="G1992">
            <v>2399</v>
          </cell>
          <cell r="H1992">
            <v>13368</v>
          </cell>
          <cell r="I1992">
            <v>261755</v>
          </cell>
          <cell r="J1992">
            <v>4338</v>
          </cell>
          <cell r="K1992">
            <v>0</v>
          </cell>
          <cell r="L1992">
            <v>0</v>
          </cell>
          <cell r="M1992">
            <v>0</v>
          </cell>
          <cell r="N1992">
            <v>281860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 t="str">
            <v>450351</v>
          </cell>
          <cell r="B1993" t="str">
            <v>1251</v>
          </cell>
          <cell r="C1993" t="str">
            <v>12</v>
          </cell>
          <cell r="D1993" t="str">
            <v>38</v>
          </cell>
          <cell r="E1993">
            <v>11</v>
          </cell>
          <cell r="G1993">
            <v>11536</v>
          </cell>
          <cell r="H1993">
            <v>13404</v>
          </cell>
          <cell r="I1993">
            <v>279005</v>
          </cell>
          <cell r="J1993">
            <v>4338</v>
          </cell>
          <cell r="K1993">
            <v>0</v>
          </cell>
          <cell r="L1993">
            <v>0</v>
          </cell>
          <cell r="M1993">
            <v>0</v>
          </cell>
          <cell r="N1993">
            <v>308283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 t="str">
            <v>450351</v>
          </cell>
          <cell r="B1994" t="str">
            <v>1251</v>
          </cell>
          <cell r="C1994" t="str">
            <v>12</v>
          </cell>
          <cell r="D1994" t="str">
            <v>38</v>
          </cell>
          <cell r="E1994">
            <v>12</v>
          </cell>
          <cell r="G1994">
            <v>0</v>
          </cell>
          <cell r="H1994">
            <v>0</v>
          </cell>
          <cell r="I1994">
            <v>5749</v>
          </cell>
          <cell r="J1994">
            <v>2354</v>
          </cell>
          <cell r="K1994">
            <v>0</v>
          </cell>
          <cell r="L1994">
            <v>0</v>
          </cell>
          <cell r="M1994">
            <v>0</v>
          </cell>
          <cell r="N1994">
            <v>8103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 t="str">
            <v>450351</v>
          </cell>
          <cell r="B1995" t="str">
            <v>1251</v>
          </cell>
          <cell r="C1995" t="str">
            <v>12</v>
          </cell>
          <cell r="D1995" t="str">
            <v>38</v>
          </cell>
          <cell r="E1995">
            <v>13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</row>
        <row r="1996">
          <cell r="A1996" t="str">
            <v>450351</v>
          </cell>
          <cell r="B1996" t="str">
            <v>1251</v>
          </cell>
          <cell r="C1996" t="str">
            <v>12</v>
          </cell>
          <cell r="D1996" t="str">
            <v>38</v>
          </cell>
          <cell r="E1996">
            <v>14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 t="str">
            <v>450351</v>
          </cell>
          <cell r="B1997" t="str">
            <v>1251</v>
          </cell>
          <cell r="C1997" t="str">
            <v>12</v>
          </cell>
          <cell r="D1997" t="str">
            <v>38</v>
          </cell>
          <cell r="E1997">
            <v>15</v>
          </cell>
          <cell r="G1997">
            <v>0</v>
          </cell>
          <cell r="H1997">
            <v>0</v>
          </cell>
          <cell r="I1997">
            <v>11502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11502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 t="str">
            <v>450351</v>
          </cell>
          <cell r="B1998" t="str">
            <v>1251</v>
          </cell>
          <cell r="C1998" t="str">
            <v>12</v>
          </cell>
          <cell r="D1998" t="str">
            <v>38</v>
          </cell>
          <cell r="E1998">
            <v>16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 t="str">
            <v>450351</v>
          </cell>
          <cell r="B1999" t="str">
            <v>1251</v>
          </cell>
          <cell r="C1999" t="str">
            <v>12</v>
          </cell>
          <cell r="D1999" t="str">
            <v>38</v>
          </cell>
          <cell r="E1999">
            <v>17</v>
          </cell>
          <cell r="G1999">
            <v>546</v>
          </cell>
          <cell r="H1999">
            <v>13367</v>
          </cell>
          <cell r="I1999">
            <v>218702</v>
          </cell>
          <cell r="J1999">
            <v>2924</v>
          </cell>
          <cell r="K1999">
            <v>0</v>
          </cell>
          <cell r="L1999">
            <v>0</v>
          </cell>
          <cell r="M1999">
            <v>0</v>
          </cell>
          <cell r="N1999">
            <v>235539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 t="str">
            <v>450351</v>
          </cell>
          <cell r="B2000" t="str">
            <v>1251</v>
          </cell>
          <cell r="C2000" t="str">
            <v>12</v>
          </cell>
          <cell r="D2000" t="str">
            <v>38</v>
          </cell>
          <cell r="E2000">
            <v>18</v>
          </cell>
          <cell r="G2000">
            <v>546</v>
          </cell>
          <cell r="H2000">
            <v>13367</v>
          </cell>
          <cell r="I2000">
            <v>235953</v>
          </cell>
          <cell r="J2000">
            <v>5278</v>
          </cell>
          <cell r="K2000">
            <v>0</v>
          </cell>
          <cell r="L2000">
            <v>0</v>
          </cell>
          <cell r="M2000">
            <v>0</v>
          </cell>
          <cell r="N2000">
            <v>255144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 t="str">
            <v>450351</v>
          </cell>
          <cell r="B2001" t="str">
            <v>1251</v>
          </cell>
          <cell r="C2001" t="str">
            <v>12</v>
          </cell>
          <cell r="D2001" t="str">
            <v>38</v>
          </cell>
          <cell r="E2001">
            <v>19</v>
          </cell>
          <cell r="G2001">
            <v>51402</v>
          </cell>
          <cell r="H2001">
            <v>2870656</v>
          </cell>
          <cell r="I2001">
            <v>1292562</v>
          </cell>
          <cell r="J2001">
            <v>11940</v>
          </cell>
          <cell r="K2001">
            <v>0</v>
          </cell>
          <cell r="L2001">
            <v>0</v>
          </cell>
          <cell r="M2001">
            <v>0</v>
          </cell>
          <cell r="N2001">
            <v>4226560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 t="str">
            <v>450351</v>
          </cell>
          <cell r="B2002" t="str">
            <v>1251</v>
          </cell>
          <cell r="C2002" t="str">
            <v>12</v>
          </cell>
          <cell r="D2002" t="str">
            <v>38</v>
          </cell>
          <cell r="E2002">
            <v>20</v>
          </cell>
          <cell r="G2002">
            <v>18336</v>
          </cell>
          <cell r="H2002">
            <v>316745</v>
          </cell>
          <cell r="I2002">
            <v>796681</v>
          </cell>
          <cell r="J2002">
            <v>12197</v>
          </cell>
          <cell r="K2002">
            <v>0</v>
          </cell>
          <cell r="L2002">
            <v>0</v>
          </cell>
          <cell r="M2002">
            <v>0</v>
          </cell>
          <cell r="N2002">
            <v>1143959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 t="str">
            <v>450351</v>
          </cell>
          <cell r="B2003" t="str">
            <v>1251</v>
          </cell>
          <cell r="C2003" t="str">
            <v>12</v>
          </cell>
          <cell r="D2003" t="str">
            <v>38</v>
          </cell>
          <cell r="E2003">
            <v>21</v>
          </cell>
          <cell r="G2003">
            <v>10115</v>
          </cell>
          <cell r="H2003">
            <v>57265</v>
          </cell>
          <cell r="I2003">
            <v>110687</v>
          </cell>
          <cell r="J2003">
            <v>3238</v>
          </cell>
          <cell r="K2003">
            <v>0</v>
          </cell>
          <cell r="L2003">
            <v>0</v>
          </cell>
          <cell r="M2003">
            <v>0</v>
          </cell>
          <cell r="N2003">
            <v>181305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 t="str">
            <v>450351</v>
          </cell>
          <cell r="B2004" t="str">
            <v>1251</v>
          </cell>
          <cell r="C2004" t="str">
            <v>12</v>
          </cell>
          <cell r="D2004" t="str">
            <v>38</v>
          </cell>
          <cell r="E2004">
            <v>22</v>
          </cell>
          <cell r="G2004">
            <v>0</v>
          </cell>
          <cell r="H2004">
            <v>0</v>
          </cell>
          <cell r="I2004">
            <v>18779</v>
          </cell>
          <cell r="J2004">
            <v>3495</v>
          </cell>
          <cell r="K2004">
            <v>0</v>
          </cell>
          <cell r="L2004">
            <v>0</v>
          </cell>
          <cell r="M2004">
            <v>0</v>
          </cell>
          <cell r="N2004">
            <v>22274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 t="str">
            <v>450351</v>
          </cell>
          <cell r="B2005" t="str">
            <v>1251</v>
          </cell>
          <cell r="C2005" t="str">
            <v>12</v>
          </cell>
          <cell r="D2005" t="str">
            <v>38</v>
          </cell>
          <cell r="E2005">
            <v>23</v>
          </cell>
          <cell r="G2005">
            <v>28451</v>
          </cell>
          <cell r="H2005">
            <v>374010</v>
          </cell>
          <cell r="I2005">
            <v>888589</v>
          </cell>
          <cell r="J2005">
            <v>11940</v>
          </cell>
          <cell r="K2005">
            <v>0</v>
          </cell>
          <cell r="L2005">
            <v>0</v>
          </cell>
          <cell r="M2005">
            <v>0</v>
          </cell>
          <cell r="N2005">
            <v>1302990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 t="str">
            <v>450351</v>
          </cell>
          <cell r="B2006" t="str">
            <v>1251</v>
          </cell>
          <cell r="C2006" t="str">
            <v>12</v>
          </cell>
          <cell r="D2006" t="str">
            <v>38</v>
          </cell>
          <cell r="E2006">
            <v>24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 t="str">
            <v>450351</v>
          </cell>
          <cell r="B2007" t="str">
            <v>1251</v>
          </cell>
          <cell r="C2007" t="str">
            <v>12</v>
          </cell>
          <cell r="D2007" t="str">
            <v>38</v>
          </cell>
          <cell r="E2007">
            <v>25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 t="str">
            <v>450351</v>
          </cell>
          <cell r="B2008" t="str">
            <v>1251</v>
          </cell>
          <cell r="C2008" t="str">
            <v>12</v>
          </cell>
          <cell r="D2008" t="str">
            <v>38</v>
          </cell>
          <cell r="E2008">
            <v>26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 t="str">
            <v>450351</v>
          </cell>
          <cell r="B2009" t="str">
            <v>1251</v>
          </cell>
          <cell r="C2009" t="str">
            <v>12</v>
          </cell>
          <cell r="D2009" t="str">
            <v>38</v>
          </cell>
          <cell r="E2009">
            <v>27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 t="str">
            <v>450351</v>
          </cell>
          <cell r="B2010" t="str">
            <v>1251</v>
          </cell>
          <cell r="C2010" t="str">
            <v>12</v>
          </cell>
          <cell r="D2010" t="str">
            <v>38</v>
          </cell>
          <cell r="E2010">
            <v>28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 t="str">
            <v>450351</v>
          </cell>
          <cell r="B2011" t="str">
            <v>1251</v>
          </cell>
          <cell r="C2011" t="str">
            <v>12</v>
          </cell>
          <cell r="D2011" t="str">
            <v>38</v>
          </cell>
          <cell r="E2011">
            <v>29</v>
          </cell>
          <cell r="G2011">
            <v>28451</v>
          </cell>
          <cell r="H2011">
            <v>374010</v>
          </cell>
          <cell r="I2011">
            <v>888589</v>
          </cell>
          <cell r="J2011">
            <v>11940</v>
          </cell>
          <cell r="K2011">
            <v>0</v>
          </cell>
          <cell r="L2011">
            <v>0</v>
          </cell>
          <cell r="M2011">
            <v>0</v>
          </cell>
          <cell r="N2011">
            <v>1302990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 t="str">
            <v>450351</v>
          </cell>
          <cell r="B2012" t="str">
            <v>1251</v>
          </cell>
          <cell r="C2012" t="str">
            <v>12</v>
          </cell>
          <cell r="D2012" t="str">
            <v>38</v>
          </cell>
          <cell r="E2012">
            <v>30</v>
          </cell>
          <cell r="G2012">
            <v>22951</v>
          </cell>
          <cell r="H2012">
            <v>2496646</v>
          </cell>
          <cell r="I2012">
            <v>403973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2923570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 t="str">
            <v>450351</v>
          </cell>
          <cell r="B2013" t="str">
            <v>1251</v>
          </cell>
          <cell r="C2013" t="str">
            <v>12</v>
          </cell>
          <cell r="D2013" t="str">
            <v>38</v>
          </cell>
          <cell r="E2013">
            <v>31</v>
          </cell>
          <cell r="G2013">
            <v>9838</v>
          </cell>
          <cell r="H2013">
            <v>29582</v>
          </cell>
          <cell r="I2013">
            <v>600878</v>
          </cell>
          <cell r="J2013">
            <v>11940</v>
          </cell>
          <cell r="K2013">
            <v>0</v>
          </cell>
          <cell r="L2013">
            <v>0</v>
          </cell>
          <cell r="M2013">
            <v>0</v>
          </cell>
          <cell r="N2013">
            <v>652238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 t="str">
            <v>450351</v>
          </cell>
          <cell r="B2014" t="str">
            <v>1251</v>
          </cell>
          <cell r="C2014" t="str">
            <v>12</v>
          </cell>
          <cell r="D2014" t="str">
            <v>53</v>
          </cell>
          <cell r="E2014">
            <v>1</v>
          </cell>
          <cell r="G2014">
            <v>12650</v>
          </cell>
          <cell r="H2014">
            <v>284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 t="str">
            <v>450351</v>
          </cell>
          <cell r="B2015" t="str">
            <v>1251</v>
          </cell>
          <cell r="C2015" t="str">
            <v>12</v>
          </cell>
          <cell r="D2015" t="str">
            <v>53</v>
          </cell>
          <cell r="E2015">
            <v>15</v>
          </cell>
          <cell r="G2015">
            <v>0</v>
          </cell>
          <cell r="H2015">
            <v>0</v>
          </cell>
          <cell r="I2015">
            <v>100038</v>
          </cell>
          <cell r="J2015">
            <v>77255</v>
          </cell>
          <cell r="K2015">
            <v>111433</v>
          </cell>
          <cell r="L2015">
            <v>81014</v>
          </cell>
          <cell r="M2015">
            <v>51415</v>
          </cell>
          <cell r="N2015">
            <v>22404</v>
          </cell>
          <cell r="O2015">
            <v>32316</v>
          </cell>
          <cell r="P2015">
            <v>23494</v>
          </cell>
          <cell r="Q2015">
            <v>5319</v>
          </cell>
          <cell r="R2015">
            <v>2318</v>
          </cell>
          <cell r="S2015">
            <v>3343</v>
          </cell>
          <cell r="T2015">
            <v>2430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 t="str">
            <v>450351</v>
          </cell>
          <cell r="B2016" t="str">
            <v>1251</v>
          </cell>
          <cell r="C2016" t="str">
            <v>12</v>
          </cell>
          <cell r="D2016" t="str">
            <v>53</v>
          </cell>
          <cell r="E2016">
            <v>29</v>
          </cell>
          <cell r="G2016">
            <v>1376</v>
          </cell>
          <cell r="H2016">
            <v>1409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 t="str">
            <v>450351</v>
          </cell>
          <cell r="B2017" t="str">
            <v>1251</v>
          </cell>
          <cell r="C2017" t="str">
            <v>12</v>
          </cell>
          <cell r="D2017" t="str">
            <v>53</v>
          </cell>
          <cell r="E2017">
            <v>43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 t="str">
            <v>450351</v>
          </cell>
          <cell r="B2018" t="str">
            <v>1251</v>
          </cell>
          <cell r="C2018" t="str">
            <v>12</v>
          </cell>
          <cell r="D2018" t="str">
            <v>53</v>
          </cell>
          <cell r="E2018">
            <v>57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5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 t="str">
            <v>450351</v>
          </cell>
          <cell r="B2019" t="str">
            <v>1251</v>
          </cell>
          <cell r="C2019" t="str">
            <v>12</v>
          </cell>
          <cell r="D2019" t="str">
            <v>53</v>
          </cell>
          <cell r="E2019">
            <v>71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</row>
        <row r="2020">
          <cell r="A2020" t="str">
            <v>450351</v>
          </cell>
          <cell r="B2020" t="str">
            <v>1251</v>
          </cell>
          <cell r="C2020" t="str">
            <v>12</v>
          </cell>
          <cell r="D2020" t="str">
            <v>56</v>
          </cell>
          <cell r="E2020">
            <v>1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1249510</v>
          </cell>
          <cell r="Q2020">
            <v>12880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</row>
        <row r="2021">
          <cell r="A2021" t="str">
            <v>450351</v>
          </cell>
          <cell r="B2021" t="str">
            <v>1251</v>
          </cell>
          <cell r="C2021" t="str">
            <v>12</v>
          </cell>
          <cell r="D2021" t="str">
            <v>56</v>
          </cell>
          <cell r="E2021">
            <v>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1249510</v>
          </cell>
          <cell r="Q2021">
            <v>12880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</row>
        <row r="2022">
          <cell r="A2022" t="str">
            <v>450351</v>
          </cell>
          <cell r="B2022" t="str">
            <v>1251</v>
          </cell>
          <cell r="C2022" t="str">
            <v>12</v>
          </cell>
          <cell r="D2022" t="str">
            <v>57</v>
          </cell>
          <cell r="E2022">
            <v>1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</row>
        <row r="2023">
          <cell r="A2023" t="str">
            <v>450351</v>
          </cell>
          <cell r="B2023" t="str">
            <v>1251</v>
          </cell>
          <cell r="C2023" t="str">
            <v>12</v>
          </cell>
          <cell r="D2023" t="str">
            <v>57</v>
          </cell>
          <cell r="E2023">
            <v>3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270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</row>
        <row r="2024">
          <cell r="A2024" t="str">
            <v>450351</v>
          </cell>
          <cell r="B2024" t="str">
            <v>1251</v>
          </cell>
          <cell r="C2024" t="str">
            <v>12</v>
          </cell>
          <cell r="D2024" t="str">
            <v>57</v>
          </cell>
          <cell r="E2024">
            <v>5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 t="str">
            <v>450351</v>
          </cell>
          <cell r="B2025" t="str">
            <v>1251</v>
          </cell>
          <cell r="C2025" t="str">
            <v>12</v>
          </cell>
          <cell r="D2025" t="str">
            <v>57</v>
          </cell>
          <cell r="E2025">
            <v>7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270</v>
          </cell>
          <cell r="L2025">
            <v>0</v>
          </cell>
          <cell r="M2025">
            <v>33012</v>
          </cell>
          <cell r="N2025">
            <v>0</v>
          </cell>
          <cell r="O2025">
            <v>0</v>
          </cell>
          <cell r="P2025">
            <v>0</v>
          </cell>
          <cell r="Q2025">
            <v>25677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 t="str">
            <v>450351</v>
          </cell>
          <cell r="B2026" t="str">
            <v>1251</v>
          </cell>
          <cell r="C2026" t="str">
            <v>12</v>
          </cell>
          <cell r="D2026" t="str">
            <v>57</v>
          </cell>
          <cell r="E2026">
            <v>9</v>
          </cell>
          <cell r="G2026">
            <v>4005</v>
          </cell>
          <cell r="H2026">
            <v>0</v>
          </cell>
          <cell r="I2026">
            <v>0</v>
          </cell>
          <cell r="J2026">
            <v>0</v>
          </cell>
          <cell r="K2026">
            <v>21916</v>
          </cell>
          <cell r="L2026">
            <v>0</v>
          </cell>
          <cell r="M2026">
            <v>2447</v>
          </cell>
          <cell r="N2026">
            <v>0</v>
          </cell>
          <cell r="O2026">
            <v>0</v>
          </cell>
          <cell r="P2026">
            <v>0</v>
          </cell>
          <cell r="Q2026">
            <v>2898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 t="str">
            <v>450351</v>
          </cell>
          <cell r="B2027" t="str">
            <v>1251</v>
          </cell>
          <cell r="C2027" t="str">
            <v>12</v>
          </cell>
          <cell r="D2027" t="str">
            <v>57</v>
          </cell>
          <cell r="E2027">
            <v>11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 t="str">
            <v>450351</v>
          </cell>
          <cell r="B2028" t="str">
            <v>1251</v>
          </cell>
          <cell r="C2028" t="str">
            <v>12</v>
          </cell>
          <cell r="D2028" t="str">
            <v>57</v>
          </cell>
          <cell r="E2028">
            <v>13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 t="str">
            <v>450351</v>
          </cell>
          <cell r="B2029" t="str">
            <v>1251</v>
          </cell>
          <cell r="C2029" t="str">
            <v>12</v>
          </cell>
          <cell r="D2029" t="str">
            <v>57</v>
          </cell>
          <cell r="E2029">
            <v>15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39464</v>
          </cell>
          <cell r="N2029">
            <v>0</v>
          </cell>
          <cell r="O2029">
            <v>0</v>
          </cell>
          <cell r="P2029">
            <v>0</v>
          </cell>
          <cell r="Q2029">
            <v>50491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 t="str">
            <v>450351</v>
          </cell>
          <cell r="B2030" t="str">
            <v>1251</v>
          </cell>
          <cell r="C2030" t="str">
            <v>12</v>
          </cell>
          <cell r="D2030" t="str">
            <v>57</v>
          </cell>
          <cell r="E2030">
            <v>17</v>
          </cell>
          <cell r="G2030">
            <v>39464</v>
          </cell>
          <cell r="H2030">
            <v>0</v>
          </cell>
          <cell r="I2030">
            <v>0</v>
          </cell>
          <cell r="J2030">
            <v>0</v>
          </cell>
          <cell r="K2030">
            <v>50761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 t="str">
            <v>450351</v>
          </cell>
          <cell r="B2031" t="str">
            <v>1251</v>
          </cell>
          <cell r="C2031" t="str">
            <v>12</v>
          </cell>
          <cell r="D2031" t="str">
            <v>58</v>
          </cell>
          <cell r="E2031">
            <v>1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 t="str">
            <v>450351</v>
          </cell>
          <cell r="B2032" t="str">
            <v>1251</v>
          </cell>
          <cell r="C2032" t="str">
            <v>12</v>
          </cell>
          <cell r="D2032" t="str">
            <v>58</v>
          </cell>
          <cell r="E2032">
            <v>2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 t="str">
            <v>450351</v>
          </cell>
          <cell r="B2033" t="str">
            <v>1251</v>
          </cell>
          <cell r="C2033" t="str">
            <v>12</v>
          </cell>
          <cell r="D2033" t="str">
            <v>58</v>
          </cell>
          <cell r="E2033">
            <v>3</v>
          </cell>
          <cell r="G2033">
            <v>6452</v>
          </cell>
          <cell r="H2033">
            <v>0</v>
          </cell>
          <cell r="I2033">
            <v>470112</v>
          </cell>
          <cell r="J2033">
            <v>0</v>
          </cell>
          <cell r="K2033">
            <v>476564</v>
          </cell>
          <cell r="L2033">
            <v>0</v>
          </cell>
          <cell r="M2033">
            <v>6452</v>
          </cell>
          <cell r="N2033">
            <v>445298</v>
          </cell>
          <cell r="O2033">
            <v>0</v>
          </cell>
          <cell r="P2033">
            <v>24814</v>
          </cell>
          <cell r="Q2033">
            <v>24814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</row>
        <row r="2034">
          <cell r="A2034" t="str">
            <v>450351</v>
          </cell>
          <cell r="B2034" t="str">
            <v>1251</v>
          </cell>
          <cell r="C2034" t="str">
            <v>12</v>
          </cell>
          <cell r="D2034" t="str">
            <v>58</v>
          </cell>
          <cell r="E2034">
            <v>4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</row>
        <row r="2035">
          <cell r="A2035" t="str">
            <v>450351</v>
          </cell>
          <cell r="B2035" t="str">
            <v>1251</v>
          </cell>
          <cell r="C2035" t="str">
            <v>12</v>
          </cell>
          <cell r="D2035" t="str">
            <v>58</v>
          </cell>
          <cell r="E2035">
            <v>5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</row>
        <row r="2036">
          <cell r="A2036" t="str">
            <v>450351</v>
          </cell>
          <cell r="B2036" t="str">
            <v>1251</v>
          </cell>
          <cell r="C2036" t="str">
            <v>12</v>
          </cell>
          <cell r="D2036" t="str">
            <v>58</v>
          </cell>
          <cell r="E2036">
            <v>6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 t="str">
            <v>450351</v>
          </cell>
          <cell r="B2037" t="str">
            <v>1251</v>
          </cell>
          <cell r="C2037" t="str">
            <v>12</v>
          </cell>
          <cell r="D2037" t="str">
            <v>58</v>
          </cell>
          <cell r="E2037">
            <v>7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</row>
        <row r="2038">
          <cell r="A2038" t="str">
            <v>450351</v>
          </cell>
          <cell r="B2038" t="str">
            <v>1251</v>
          </cell>
          <cell r="C2038" t="str">
            <v>12</v>
          </cell>
          <cell r="D2038" t="str">
            <v>58</v>
          </cell>
          <cell r="E2038">
            <v>8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 t="str">
            <v>450351</v>
          </cell>
          <cell r="B2039" t="str">
            <v>1251</v>
          </cell>
          <cell r="C2039" t="str">
            <v>12</v>
          </cell>
          <cell r="D2039" t="str">
            <v>58</v>
          </cell>
          <cell r="E2039">
            <v>9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 t="str">
            <v>450351</v>
          </cell>
          <cell r="B2040" t="str">
            <v>1251</v>
          </cell>
          <cell r="C2040" t="str">
            <v>12</v>
          </cell>
          <cell r="D2040" t="str">
            <v>58</v>
          </cell>
          <cell r="E2040">
            <v>10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 t="str">
            <v>450351</v>
          </cell>
          <cell r="B2041" t="str">
            <v>1251</v>
          </cell>
          <cell r="C2041" t="str">
            <v>12</v>
          </cell>
          <cell r="D2041" t="str">
            <v>58</v>
          </cell>
          <cell r="E2041">
            <v>11</v>
          </cell>
          <cell r="G2041">
            <v>6452</v>
          </cell>
          <cell r="H2041">
            <v>0</v>
          </cell>
          <cell r="I2041">
            <v>470112</v>
          </cell>
          <cell r="J2041">
            <v>0</v>
          </cell>
          <cell r="K2041">
            <v>476564</v>
          </cell>
          <cell r="L2041">
            <v>0</v>
          </cell>
          <cell r="M2041">
            <v>6452</v>
          </cell>
          <cell r="N2041">
            <v>445298</v>
          </cell>
          <cell r="O2041">
            <v>0</v>
          </cell>
          <cell r="P2041">
            <v>24814</v>
          </cell>
          <cell r="Q2041">
            <v>24814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450351</v>
          </cell>
          <cell r="B2042" t="str">
            <v>1251</v>
          </cell>
          <cell r="C2042" t="str">
            <v>12</v>
          </cell>
          <cell r="D2042" t="str">
            <v>59</v>
          </cell>
          <cell r="E2042">
            <v>1</v>
          </cell>
          <cell r="G2042">
            <v>14847</v>
          </cell>
          <cell r="H2042">
            <v>0</v>
          </cell>
          <cell r="I2042">
            <v>0</v>
          </cell>
          <cell r="J2042">
            <v>0</v>
          </cell>
          <cell r="K2042">
            <v>14847</v>
          </cell>
          <cell r="L2042">
            <v>0</v>
          </cell>
          <cell r="M2042">
            <v>4688</v>
          </cell>
          <cell r="N2042">
            <v>0</v>
          </cell>
          <cell r="O2042">
            <v>10159</v>
          </cell>
          <cell r="P2042">
            <v>0</v>
          </cell>
          <cell r="Q2042">
            <v>10159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450351</v>
          </cell>
          <cell r="B2043" t="str">
            <v>1251</v>
          </cell>
          <cell r="C2043" t="str">
            <v>12</v>
          </cell>
          <cell r="D2043" t="str">
            <v>59</v>
          </cell>
          <cell r="E2043">
            <v>2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 t="str">
            <v>450351</v>
          </cell>
          <cell r="B2044" t="str">
            <v>1251</v>
          </cell>
          <cell r="C2044" t="str">
            <v>12</v>
          </cell>
          <cell r="D2044" t="str">
            <v>59</v>
          </cell>
          <cell r="E2044">
            <v>3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 t="str">
            <v>450351</v>
          </cell>
          <cell r="B2045" t="str">
            <v>1251</v>
          </cell>
          <cell r="C2045" t="str">
            <v>12</v>
          </cell>
          <cell r="D2045" t="str">
            <v>59</v>
          </cell>
          <cell r="E2045">
            <v>4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 t="str">
            <v>450351</v>
          </cell>
          <cell r="B2046" t="str">
            <v>1251</v>
          </cell>
          <cell r="C2046" t="str">
            <v>12</v>
          </cell>
          <cell r="D2046" t="str">
            <v>59</v>
          </cell>
          <cell r="E2046">
            <v>5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 t="str">
            <v>450351</v>
          </cell>
          <cell r="B2047" t="str">
            <v>1251</v>
          </cell>
          <cell r="C2047" t="str">
            <v>12</v>
          </cell>
          <cell r="D2047" t="str">
            <v>59</v>
          </cell>
          <cell r="E2047">
            <v>6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 t="str">
            <v>450351</v>
          </cell>
          <cell r="B2048" t="str">
            <v>1251</v>
          </cell>
          <cell r="C2048" t="str">
            <v>12</v>
          </cell>
          <cell r="D2048" t="str">
            <v>59</v>
          </cell>
          <cell r="E2048">
            <v>7</v>
          </cell>
          <cell r="G2048">
            <v>14847</v>
          </cell>
          <cell r="H2048">
            <v>0</v>
          </cell>
          <cell r="I2048">
            <v>0</v>
          </cell>
          <cell r="J2048">
            <v>0</v>
          </cell>
          <cell r="K2048">
            <v>14847</v>
          </cell>
          <cell r="L2048">
            <v>0</v>
          </cell>
          <cell r="M2048">
            <v>4688</v>
          </cell>
          <cell r="N2048">
            <v>0</v>
          </cell>
          <cell r="O2048">
            <v>10159</v>
          </cell>
          <cell r="P2048">
            <v>0</v>
          </cell>
          <cell r="Q2048">
            <v>10159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</row>
        <row r="2049">
          <cell r="A2049" t="str">
            <v>450351</v>
          </cell>
          <cell r="B2049" t="str">
            <v>1251</v>
          </cell>
          <cell r="C2049" t="str">
            <v>12</v>
          </cell>
          <cell r="D2049" t="str">
            <v>59</v>
          </cell>
          <cell r="E2049">
            <v>8</v>
          </cell>
          <cell r="G2049">
            <v>191053</v>
          </cell>
          <cell r="H2049">
            <v>0</v>
          </cell>
          <cell r="I2049">
            <v>3329284</v>
          </cell>
          <cell r="J2049">
            <v>0</v>
          </cell>
          <cell r="K2049">
            <v>3520337</v>
          </cell>
          <cell r="L2049">
            <v>0</v>
          </cell>
          <cell r="M2049">
            <v>191053</v>
          </cell>
          <cell r="N2049">
            <v>3073977</v>
          </cell>
          <cell r="O2049">
            <v>0</v>
          </cell>
          <cell r="P2049">
            <v>255307</v>
          </cell>
          <cell r="Q2049">
            <v>255307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</row>
        <row r="2050">
          <cell r="A2050" t="str">
            <v>450351</v>
          </cell>
          <cell r="B2050" t="str">
            <v>1251</v>
          </cell>
          <cell r="C2050" t="str">
            <v>12</v>
          </cell>
          <cell r="D2050" t="str">
            <v>59</v>
          </cell>
          <cell r="E2050">
            <v>9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</row>
        <row r="2051">
          <cell r="A2051" t="str">
            <v>450351</v>
          </cell>
          <cell r="B2051" t="str">
            <v>1251</v>
          </cell>
          <cell r="C2051" t="str">
            <v>12</v>
          </cell>
          <cell r="D2051" t="str">
            <v>59</v>
          </cell>
          <cell r="E2051">
            <v>10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 t="str">
            <v>450351</v>
          </cell>
          <cell r="B2052" t="str">
            <v>1251</v>
          </cell>
          <cell r="C2052" t="str">
            <v>12</v>
          </cell>
          <cell r="D2052" t="str">
            <v>59</v>
          </cell>
          <cell r="E2052">
            <v>11</v>
          </cell>
          <cell r="G2052">
            <v>191053</v>
          </cell>
          <cell r="H2052">
            <v>0</v>
          </cell>
          <cell r="I2052">
            <v>3329284</v>
          </cell>
          <cell r="J2052">
            <v>0</v>
          </cell>
          <cell r="K2052">
            <v>3520337</v>
          </cell>
          <cell r="L2052">
            <v>0</v>
          </cell>
          <cell r="M2052">
            <v>191053</v>
          </cell>
          <cell r="N2052">
            <v>3073977</v>
          </cell>
          <cell r="O2052">
            <v>0</v>
          </cell>
          <cell r="P2052">
            <v>255307</v>
          </cell>
          <cell r="Q2052">
            <v>255307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 t="str">
            <v>450351</v>
          </cell>
          <cell r="B2053" t="str">
            <v>1251</v>
          </cell>
          <cell r="C2053" t="str">
            <v>12</v>
          </cell>
          <cell r="D2053" t="str">
            <v>59</v>
          </cell>
          <cell r="E2053">
            <v>12</v>
          </cell>
          <cell r="G2053">
            <v>2835</v>
          </cell>
          <cell r="H2053">
            <v>0</v>
          </cell>
          <cell r="I2053">
            <v>23858</v>
          </cell>
          <cell r="J2053">
            <v>0</v>
          </cell>
          <cell r="K2053">
            <v>26693</v>
          </cell>
          <cell r="L2053">
            <v>0</v>
          </cell>
          <cell r="M2053">
            <v>2835</v>
          </cell>
          <cell r="N2053">
            <v>23858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 t="str">
            <v>450351</v>
          </cell>
          <cell r="B2054" t="str">
            <v>1251</v>
          </cell>
          <cell r="C2054" t="str">
            <v>12</v>
          </cell>
          <cell r="D2054" t="str">
            <v>59</v>
          </cell>
          <cell r="E2054">
            <v>13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</row>
        <row r="2055">
          <cell r="A2055" t="str">
            <v>450351</v>
          </cell>
          <cell r="B2055" t="str">
            <v>1251</v>
          </cell>
          <cell r="C2055" t="str">
            <v>12</v>
          </cell>
          <cell r="D2055" t="str">
            <v>59</v>
          </cell>
          <cell r="E2055">
            <v>14</v>
          </cell>
          <cell r="G2055">
            <v>70679</v>
          </cell>
          <cell r="H2055">
            <v>0</v>
          </cell>
          <cell r="I2055">
            <v>705765</v>
          </cell>
          <cell r="J2055">
            <v>0</v>
          </cell>
          <cell r="K2055">
            <v>776444</v>
          </cell>
          <cell r="L2055">
            <v>0</v>
          </cell>
          <cell r="M2055">
            <v>70679</v>
          </cell>
          <cell r="N2055">
            <v>574199</v>
          </cell>
          <cell r="O2055">
            <v>0</v>
          </cell>
          <cell r="P2055">
            <v>131566</v>
          </cell>
          <cell r="Q2055">
            <v>131566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</row>
        <row r="2056">
          <cell r="A2056" t="str">
            <v>450351</v>
          </cell>
          <cell r="B2056" t="str">
            <v>1251</v>
          </cell>
          <cell r="C2056" t="str">
            <v>12</v>
          </cell>
          <cell r="D2056" t="str">
            <v>59</v>
          </cell>
          <cell r="E2056">
            <v>15</v>
          </cell>
          <cell r="G2056">
            <v>117539</v>
          </cell>
          <cell r="H2056">
            <v>0</v>
          </cell>
          <cell r="I2056">
            <v>2599661</v>
          </cell>
          <cell r="J2056">
            <v>0</v>
          </cell>
          <cell r="K2056">
            <v>2717200</v>
          </cell>
          <cell r="L2056">
            <v>0</v>
          </cell>
          <cell r="M2056">
            <v>117539</v>
          </cell>
          <cell r="N2056">
            <v>2475920</v>
          </cell>
          <cell r="O2056">
            <v>0</v>
          </cell>
          <cell r="P2056">
            <v>123741</v>
          </cell>
          <cell r="Q2056">
            <v>123741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 t="str">
            <v>450351</v>
          </cell>
          <cell r="B2057" t="str">
            <v>1251</v>
          </cell>
          <cell r="C2057" t="str">
            <v>12</v>
          </cell>
          <cell r="D2057" t="str">
            <v>59</v>
          </cell>
          <cell r="E2057">
            <v>16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 t="str">
            <v>450351</v>
          </cell>
          <cell r="B2058" t="str">
            <v>1251</v>
          </cell>
          <cell r="C2058" t="str">
            <v>12</v>
          </cell>
          <cell r="D2058" t="str">
            <v>59</v>
          </cell>
          <cell r="E2058">
            <v>17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 t="str">
            <v>450351</v>
          </cell>
          <cell r="B2059" t="str">
            <v>1251</v>
          </cell>
          <cell r="C2059" t="str">
            <v>12</v>
          </cell>
          <cell r="D2059" t="str">
            <v>59</v>
          </cell>
          <cell r="E2059">
            <v>18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 t="str">
            <v>450351</v>
          </cell>
          <cell r="B2060" t="str">
            <v>1251</v>
          </cell>
          <cell r="C2060" t="str">
            <v>12</v>
          </cell>
          <cell r="D2060" t="str">
            <v>59</v>
          </cell>
          <cell r="E2060">
            <v>19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 t="str">
            <v>450351</v>
          </cell>
          <cell r="B2061" t="str">
            <v>1251</v>
          </cell>
          <cell r="C2061" t="str">
            <v>12</v>
          </cell>
          <cell r="D2061" t="str">
            <v>59</v>
          </cell>
          <cell r="E2061">
            <v>20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 t="str">
            <v>450351</v>
          </cell>
          <cell r="B2062" t="str">
            <v>1251</v>
          </cell>
          <cell r="C2062" t="str">
            <v>12</v>
          </cell>
          <cell r="D2062" t="str">
            <v>59</v>
          </cell>
          <cell r="E2062">
            <v>21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 t="str">
            <v>450351</v>
          </cell>
          <cell r="B2063" t="str">
            <v>1251</v>
          </cell>
          <cell r="C2063" t="str">
            <v>12</v>
          </cell>
          <cell r="D2063" t="str">
            <v>59</v>
          </cell>
          <cell r="E2063">
            <v>22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 t="str">
            <v>450351</v>
          </cell>
          <cell r="B2064" t="str">
            <v>1251</v>
          </cell>
          <cell r="C2064" t="str">
            <v>12</v>
          </cell>
          <cell r="D2064" t="str">
            <v>59</v>
          </cell>
          <cell r="E2064">
            <v>23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</row>
        <row r="2065">
          <cell r="A2065" t="str">
            <v>450351</v>
          </cell>
          <cell r="B2065" t="str">
            <v>1251</v>
          </cell>
          <cell r="C2065" t="str">
            <v>12</v>
          </cell>
          <cell r="D2065" t="str">
            <v>59</v>
          </cell>
          <cell r="E2065">
            <v>24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 t="str">
            <v>450351</v>
          </cell>
          <cell r="B2066" t="str">
            <v>1251</v>
          </cell>
          <cell r="C2066" t="str">
            <v>12</v>
          </cell>
          <cell r="D2066" t="str">
            <v>59</v>
          </cell>
          <cell r="E2066">
            <v>25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 t="str">
            <v>450351</v>
          </cell>
          <cell r="B2067" t="str">
            <v>1251</v>
          </cell>
          <cell r="C2067" t="str">
            <v>12</v>
          </cell>
          <cell r="D2067" t="str">
            <v>59</v>
          </cell>
          <cell r="E2067">
            <v>26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 t="str">
            <v>450351</v>
          </cell>
          <cell r="B2068" t="str">
            <v>1251</v>
          </cell>
          <cell r="C2068" t="str">
            <v>12</v>
          </cell>
          <cell r="D2068" t="str">
            <v>59</v>
          </cell>
          <cell r="E2068">
            <v>27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 t="str">
            <v>450351</v>
          </cell>
          <cell r="B2069" t="str">
            <v>1251</v>
          </cell>
          <cell r="C2069" t="str">
            <v>12</v>
          </cell>
          <cell r="D2069" t="str">
            <v>59</v>
          </cell>
          <cell r="E2069">
            <v>28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 t="str">
            <v>450351</v>
          </cell>
          <cell r="B2070" t="str">
            <v>1251</v>
          </cell>
          <cell r="C2070" t="str">
            <v>12</v>
          </cell>
          <cell r="D2070" t="str">
            <v>59</v>
          </cell>
          <cell r="E2070">
            <v>29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 t="str">
            <v>450351</v>
          </cell>
          <cell r="B2071" t="str">
            <v>1251</v>
          </cell>
          <cell r="C2071" t="str">
            <v>12</v>
          </cell>
          <cell r="D2071" t="str">
            <v>59</v>
          </cell>
          <cell r="E2071">
            <v>30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 t="str">
            <v>450351</v>
          </cell>
          <cell r="B2072" t="str">
            <v>1251</v>
          </cell>
          <cell r="C2072" t="str">
            <v>12</v>
          </cell>
          <cell r="D2072" t="str">
            <v>59</v>
          </cell>
          <cell r="E2072">
            <v>31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 t="str">
            <v>450351</v>
          </cell>
          <cell r="B2073" t="str">
            <v>1251</v>
          </cell>
          <cell r="C2073" t="str">
            <v>12</v>
          </cell>
          <cell r="D2073" t="str">
            <v>59</v>
          </cell>
          <cell r="E2073">
            <v>32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 t="str">
            <v>450351</v>
          </cell>
          <cell r="B2074" t="str">
            <v>1251</v>
          </cell>
          <cell r="C2074" t="str">
            <v>12</v>
          </cell>
          <cell r="D2074" t="str">
            <v>59</v>
          </cell>
          <cell r="E2074">
            <v>33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 t="str">
            <v>450351</v>
          </cell>
          <cell r="B2075" t="str">
            <v>1251</v>
          </cell>
          <cell r="C2075" t="str">
            <v>12</v>
          </cell>
          <cell r="D2075" t="str">
            <v>59</v>
          </cell>
          <cell r="E2075">
            <v>34</v>
          </cell>
          <cell r="G2075">
            <v>205900</v>
          </cell>
          <cell r="H2075">
            <v>0</v>
          </cell>
          <cell r="I2075">
            <v>3329284</v>
          </cell>
          <cell r="J2075">
            <v>0</v>
          </cell>
          <cell r="K2075">
            <v>3535184</v>
          </cell>
          <cell r="L2075">
            <v>0</v>
          </cell>
          <cell r="M2075">
            <v>195741</v>
          </cell>
          <cell r="N2075">
            <v>3073977</v>
          </cell>
          <cell r="O2075">
            <v>10159</v>
          </cell>
          <cell r="P2075">
            <v>255307</v>
          </cell>
          <cell r="Q2075">
            <v>265466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 t="str">
            <v>450351</v>
          </cell>
          <cell r="B2076" t="str">
            <v>1251</v>
          </cell>
          <cell r="C2076" t="str">
            <v>12</v>
          </cell>
          <cell r="D2076" t="str">
            <v>75</v>
          </cell>
          <cell r="E2076">
            <v>1</v>
          </cell>
          <cell r="G2076">
            <v>21926</v>
          </cell>
          <cell r="H2076">
            <v>2268</v>
          </cell>
          <cell r="I2076">
            <v>0</v>
          </cell>
          <cell r="J2076">
            <v>0</v>
          </cell>
          <cell r="K2076">
            <v>0</v>
          </cell>
          <cell r="L2076">
            <v>19657</v>
          </cell>
          <cell r="M2076">
            <v>0</v>
          </cell>
          <cell r="N2076">
            <v>0</v>
          </cell>
          <cell r="O2076">
            <v>0</v>
          </cell>
          <cell r="P2076">
            <v>2268</v>
          </cell>
          <cell r="Q2076">
            <v>19657</v>
          </cell>
          <cell r="R2076">
            <v>21925</v>
          </cell>
          <cell r="S2076">
            <v>0</v>
          </cell>
          <cell r="T2076">
            <v>0</v>
          </cell>
          <cell r="U2076">
            <v>0</v>
          </cell>
          <cell r="V2076">
            <v>1</v>
          </cell>
          <cell r="W2076">
            <v>0</v>
          </cell>
        </row>
        <row r="2077">
          <cell r="A2077" t="str">
            <v>450351</v>
          </cell>
          <cell r="B2077" t="str">
            <v>1251</v>
          </cell>
          <cell r="C2077" t="str">
            <v>12</v>
          </cell>
          <cell r="D2077" t="str">
            <v>75</v>
          </cell>
          <cell r="E2077">
            <v>2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 t="str">
            <v>450351</v>
          </cell>
          <cell r="B2078" t="str">
            <v>1251</v>
          </cell>
          <cell r="C2078" t="str">
            <v>12</v>
          </cell>
          <cell r="D2078" t="str">
            <v>75</v>
          </cell>
          <cell r="E2078">
            <v>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 t="str">
            <v>450351</v>
          </cell>
          <cell r="B2079" t="str">
            <v>1251</v>
          </cell>
          <cell r="C2079" t="str">
            <v>12</v>
          </cell>
          <cell r="D2079" t="str">
            <v>75</v>
          </cell>
          <cell r="E2079">
            <v>4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 t="str">
            <v>450351</v>
          </cell>
          <cell r="B2080" t="str">
            <v>1251</v>
          </cell>
          <cell r="C2080" t="str">
            <v>12</v>
          </cell>
          <cell r="D2080" t="str">
            <v>75</v>
          </cell>
          <cell r="E2080">
            <v>5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 t="str">
            <v>450351</v>
          </cell>
          <cell r="B2081" t="str">
            <v>1251</v>
          </cell>
          <cell r="C2081" t="str">
            <v>12</v>
          </cell>
          <cell r="D2081" t="str">
            <v>75</v>
          </cell>
          <cell r="E2081">
            <v>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 t="str">
            <v>450351</v>
          </cell>
          <cell r="B2082" t="str">
            <v>1251</v>
          </cell>
          <cell r="C2082" t="str">
            <v>12</v>
          </cell>
          <cell r="D2082" t="str">
            <v>75</v>
          </cell>
          <cell r="E2082">
            <v>7</v>
          </cell>
          <cell r="G2082">
            <v>4498</v>
          </cell>
          <cell r="H2082">
            <v>567</v>
          </cell>
          <cell r="I2082">
            <v>0</v>
          </cell>
          <cell r="J2082">
            <v>0</v>
          </cell>
          <cell r="K2082">
            <v>0</v>
          </cell>
          <cell r="L2082">
            <v>3931</v>
          </cell>
          <cell r="M2082">
            <v>0</v>
          </cell>
          <cell r="N2082">
            <v>0</v>
          </cell>
          <cell r="O2082">
            <v>0</v>
          </cell>
          <cell r="P2082">
            <v>567</v>
          </cell>
          <cell r="Q2082">
            <v>3931</v>
          </cell>
          <cell r="R2082">
            <v>4498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 t="str">
            <v>450351</v>
          </cell>
          <cell r="B2083" t="str">
            <v>1251</v>
          </cell>
          <cell r="C2083" t="str">
            <v>12</v>
          </cell>
          <cell r="D2083" t="str">
            <v>75</v>
          </cell>
          <cell r="E2083">
            <v>8</v>
          </cell>
          <cell r="G2083">
            <v>26424</v>
          </cell>
          <cell r="H2083">
            <v>2835</v>
          </cell>
          <cell r="I2083">
            <v>0</v>
          </cell>
          <cell r="J2083">
            <v>0</v>
          </cell>
          <cell r="K2083">
            <v>0</v>
          </cell>
          <cell r="L2083">
            <v>23588</v>
          </cell>
          <cell r="M2083">
            <v>0</v>
          </cell>
          <cell r="N2083">
            <v>0</v>
          </cell>
          <cell r="O2083">
            <v>0</v>
          </cell>
          <cell r="P2083">
            <v>2835</v>
          </cell>
          <cell r="Q2083">
            <v>23588</v>
          </cell>
          <cell r="R2083">
            <v>26423</v>
          </cell>
          <cell r="S2083">
            <v>0</v>
          </cell>
          <cell r="T2083">
            <v>0</v>
          </cell>
          <cell r="U2083">
            <v>0</v>
          </cell>
          <cell r="V2083">
            <v>1</v>
          </cell>
          <cell r="W2083">
            <v>0</v>
          </cell>
        </row>
        <row r="2084">
          <cell r="A2084" t="str">
            <v>450351</v>
          </cell>
          <cell r="B2084" t="str">
            <v>1251</v>
          </cell>
          <cell r="C2084" t="str">
            <v>12</v>
          </cell>
          <cell r="D2084" t="str">
            <v>75</v>
          </cell>
          <cell r="E2084">
            <v>9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 t="str">
            <v>450351</v>
          </cell>
          <cell r="B2085" t="str">
            <v>1251</v>
          </cell>
          <cell r="C2085" t="str">
            <v>12</v>
          </cell>
          <cell r="D2085" t="str">
            <v>75</v>
          </cell>
          <cell r="E2085">
            <v>10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 t="str">
            <v>450351</v>
          </cell>
          <cell r="B2086" t="str">
            <v>1251</v>
          </cell>
          <cell r="C2086" t="str">
            <v>12</v>
          </cell>
          <cell r="D2086" t="str">
            <v>75</v>
          </cell>
          <cell r="E2086">
            <v>11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 t="str">
            <v>450351</v>
          </cell>
          <cell r="B2087" t="str">
            <v>1251</v>
          </cell>
          <cell r="C2087" t="str">
            <v>12</v>
          </cell>
          <cell r="D2087" t="str">
            <v>75</v>
          </cell>
          <cell r="E2087">
            <v>12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 t="str">
            <v>450351</v>
          </cell>
          <cell r="B2088" t="str">
            <v>1251</v>
          </cell>
          <cell r="C2088" t="str">
            <v>12</v>
          </cell>
          <cell r="D2088" t="str">
            <v>75</v>
          </cell>
          <cell r="E2088">
            <v>13</v>
          </cell>
          <cell r="G2088">
            <v>700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700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700</v>
          </cell>
          <cell r="R2088">
            <v>700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 t="str">
            <v>450351</v>
          </cell>
          <cell r="B2089" t="str">
            <v>1251</v>
          </cell>
          <cell r="C2089" t="str">
            <v>12</v>
          </cell>
          <cell r="D2089" t="str">
            <v>75</v>
          </cell>
          <cell r="E2089">
            <v>14</v>
          </cell>
          <cell r="G2089">
            <v>700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700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700</v>
          </cell>
          <cell r="R2089">
            <v>700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 t="str">
            <v>450351</v>
          </cell>
          <cell r="B2090" t="str">
            <v>1251</v>
          </cell>
          <cell r="C2090" t="str">
            <v>12</v>
          </cell>
          <cell r="D2090" t="str">
            <v>75</v>
          </cell>
          <cell r="E2090">
            <v>15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 t="str">
            <v>450351</v>
          </cell>
          <cell r="B2091" t="str">
            <v>1251</v>
          </cell>
          <cell r="C2091" t="str">
            <v>12</v>
          </cell>
          <cell r="D2091" t="str">
            <v>75</v>
          </cell>
          <cell r="E2091">
            <v>16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 t="str">
            <v>450351</v>
          </cell>
          <cell r="B2092" t="str">
            <v>1251</v>
          </cell>
          <cell r="C2092" t="str">
            <v>12</v>
          </cell>
          <cell r="D2092" t="str">
            <v>75</v>
          </cell>
          <cell r="E2092">
            <v>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 t="str">
            <v>450351</v>
          </cell>
          <cell r="B2093" t="str">
            <v>1251</v>
          </cell>
          <cell r="C2093" t="str">
            <v>12</v>
          </cell>
          <cell r="D2093" t="str">
            <v>75</v>
          </cell>
          <cell r="E2093">
            <v>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 t="str">
            <v>450351</v>
          </cell>
          <cell r="B2094" t="str">
            <v>1251</v>
          </cell>
          <cell r="C2094" t="str">
            <v>12</v>
          </cell>
          <cell r="D2094" t="str">
            <v>75</v>
          </cell>
          <cell r="E2094">
            <v>19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 t="str">
            <v>450351</v>
          </cell>
          <cell r="B2095" t="str">
            <v>1251</v>
          </cell>
          <cell r="C2095" t="str">
            <v>12</v>
          </cell>
          <cell r="D2095" t="str">
            <v>75</v>
          </cell>
          <cell r="E2095">
            <v>20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 t="str">
            <v>450351</v>
          </cell>
          <cell r="B2096" t="str">
            <v>1251</v>
          </cell>
          <cell r="C2096" t="str">
            <v>12</v>
          </cell>
          <cell r="D2096" t="str">
            <v>75</v>
          </cell>
          <cell r="E2096">
            <v>21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 t="str">
            <v>450351</v>
          </cell>
          <cell r="B2097" t="str">
            <v>1251</v>
          </cell>
          <cell r="C2097" t="str">
            <v>12</v>
          </cell>
          <cell r="D2097" t="str">
            <v>75</v>
          </cell>
          <cell r="E2097">
            <v>22</v>
          </cell>
          <cell r="G2097">
            <v>700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700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700</v>
          </cell>
          <cell r="R2097">
            <v>700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 t="str">
            <v>450351</v>
          </cell>
          <cell r="B2098" t="str">
            <v>1251</v>
          </cell>
          <cell r="C2098" t="str">
            <v>12</v>
          </cell>
          <cell r="D2098" t="str">
            <v>75</v>
          </cell>
          <cell r="E2098">
            <v>23</v>
          </cell>
          <cell r="G2098">
            <v>1439615</v>
          </cell>
          <cell r="H2098">
            <v>217</v>
          </cell>
          <cell r="I2098">
            <v>0</v>
          </cell>
          <cell r="J2098">
            <v>0</v>
          </cell>
          <cell r="K2098">
            <v>0</v>
          </cell>
          <cell r="L2098">
            <v>1447356</v>
          </cell>
          <cell r="M2098">
            <v>0</v>
          </cell>
          <cell r="N2098">
            <v>0</v>
          </cell>
          <cell r="O2098">
            <v>0</v>
          </cell>
          <cell r="P2098">
            <v>217</v>
          </cell>
          <cell r="Q2098">
            <v>1447356</v>
          </cell>
          <cell r="R2098">
            <v>1447573</v>
          </cell>
          <cell r="S2098">
            <v>0</v>
          </cell>
          <cell r="T2098">
            <v>0</v>
          </cell>
          <cell r="U2098">
            <v>7944</v>
          </cell>
          <cell r="V2098">
            <v>-14</v>
          </cell>
          <cell r="W2098">
            <v>0</v>
          </cell>
        </row>
        <row r="2099">
          <cell r="A2099" t="str">
            <v>450351</v>
          </cell>
          <cell r="B2099" t="str">
            <v>1251</v>
          </cell>
          <cell r="C2099" t="str">
            <v>12</v>
          </cell>
          <cell r="D2099" t="str">
            <v>75</v>
          </cell>
          <cell r="E2099">
            <v>24</v>
          </cell>
          <cell r="G2099">
            <v>475875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476870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476870</v>
          </cell>
          <cell r="R2099">
            <v>476870</v>
          </cell>
          <cell r="S2099">
            <v>0</v>
          </cell>
          <cell r="T2099">
            <v>0</v>
          </cell>
          <cell r="U2099">
            <v>995</v>
          </cell>
          <cell r="V2099">
            <v>0</v>
          </cell>
          <cell r="W2099">
            <v>0</v>
          </cell>
        </row>
        <row r="2100">
          <cell r="A2100" t="str">
            <v>450351</v>
          </cell>
          <cell r="B2100" t="str">
            <v>1251</v>
          </cell>
          <cell r="C2100" t="str">
            <v>12</v>
          </cell>
          <cell r="D2100" t="str">
            <v>75</v>
          </cell>
          <cell r="E2100">
            <v>25</v>
          </cell>
          <cell r="G2100">
            <v>1314123</v>
          </cell>
          <cell r="H2100">
            <v>188001</v>
          </cell>
          <cell r="I2100">
            <v>0</v>
          </cell>
          <cell r="J2100">
            <v>0</v>
          </cell>
          <cell r="K2100">
            <v>0</v>
          </cell>
          <cell r="L2100">
            <v>1126108</v>
          </cell>
          <cell r="M2100">
            <v>255307</v>
          </cell>
          <cell r="N2100">
            <v>0</v>
          </cell>
          <cell r="O2100">
            <v>0</v>
          </cell>
          <cell r="P2100">
            <v>188001</v>
          </cell>
          <cell r="Q2100">
            <v>1126108</v>
          </cell>
          <cell r="R2100">
            <v>1314109</v>
          </cell>
          <cell r="S2100">
            <v>0</v>
          </cell>
          <cell r="T2100">
            <v>255307</v>
          </cell>
          <cell r="U2100">
            <v>0</v>
          </cell>
          <cell r="V2100">
            <v>-255293</v>
          </cell>
          <cell r="W2100">
            <v>0</v>
          </cell>
        </row>
        <row r="2101">
          <cell r="A2101" t="str">
            <v>450351</v>
          </cell>
          <cell r="B2101" t="str">
            <v>1251</v>
          </cell>
          <cell r="C2101" t="str">
            <v>12</v>
          </cell>
          <cell r="D2101" t="str">
            <v>75</v>
          </cell>
          <cell r="E2101">
            <v>26</v>
          </cell>
          <cell r="G2101">
            <v>3229613</v>
          </cell>
          <cell r="H2101">
            <v>188218</v>
          </cell>
          <cell r="I2101">
            <v>0</v>
          </cell>
          <cell r="J2101">
            <v>0</v>
          </cell>
          <cell r="K2101">
            <v>0</v>
          </cell>
          <cell r="L2101">
            <v>3050334</v>
          </cell>
          <cell r="M2101">
            <v>255307</v>
          </cell>
          <cell r="N2101">
            <v>0</v>
          </cell>
          <cell r="O2101">
            <v>0</v>
          </cell>
          <cell r="P2101">
            <v>188218</v>
          </cell>
          <cell r="Q2101">
            <v>3050334</v>
          </cell>
          <cell r="R2101">
            <v>3238552</v>
          </cell>
          <cell r="S2101">
            <v>0</v>
          </cell>
          <cell r="T2101">
            <v>255307</v>
          </cell>
          <cell r="U2101">
            <v>8939</v>
          </cell>
          <cell r="V2101">
            <v>-255307</v>
          </cell>
          <cell r="W2101">
            <v>0</v>
          </cell>
        </row>
        <row r="2102">
          <cell r="A2102" t="str">
            <v>450351</v>
          </cell>
          <cell r="B2102" t="str">
            <v>1251</v>
          </cell>
          <cell r="C2102" t="str">
            <v>12</v>
          </cell>
          <cell r="D2102" t="str">
            <v>75</v>
          </cell>
          <cell r="E2102">
            <v>27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 t="str">
            <v>450351</v>
          </cell>
          <cell r="B2103" t="str">
            <v>1251</v>
          </cell>
          <cell r="C2103" t="str">
            <v>12</v>
          </cell>
          <cell r="D2103" t="str">
            <v>75</v>
          </cell>
          <cell r="E2103">
            <v>28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 t="str">
            <v>450351</v>
          </cell>
          <cell r="B2104" t="str">
            <v>1251</v>
          </cell>
          <cell r="C2104" t="str">
            <v>12</v>
          </cell>
          <cell r="D2104" t="str">
            <v>75</v>
          </cell>
          <cell r="E2104">
            <v>29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 t="str">
            <v>450351</v>
          </cell>
          <cell r="B2105" t="str">
            <v>1251</v>
          </cell>
          <cell r="C2105" t="str">
            <v>12</v>
          </cell>
          <cell r="D2105" t="str">
            <v>75</v>
          </cell>
          <cell r="E2105">
            <v>30</v>
          </cell>
          <cell r="G2105">
            <v>270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270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270</v>
          </cell>
          <cell r="R2105">
            <v>270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 t="str">
            <v>450351</v>
          </cell>
          <cell r="B2106" t="str">
            <v>1251</v>
          </cell>
          <cell r="C2106" t="str">
            <v>12</v>
          </cell>
          <cell r="D2106" t="str">
            <v>75</v>
          </cell>
          <cell r="E2106">
            <v>31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 t="str">
            <v>450351</v>
          </cell>
          <cell r="B2107" t="str">
            <v>1251</v>
          </cell>
          <cell r="C2107" t="str">
            <v>12</v>
          </cell>
          <cell r="D2107" t="str">
            <v>75</v>
          </cell>
          <cell r="E2107">
            <v>32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 t="str">
            <v>450351</v>
          </cell>
          <cell r="B2108" t="str">
            <v>1251</v>
          </cell>
          <cell r="C2108" t="str">
            <v>12</v>
          </cell>
          <cell r="D2108" t="str">
            <v>75</v>
          </cell>
          <cell r="E2108">
            <v>33</v>
          </cell>
          <cell r="G2108">
            <v>270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270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270</v>
          </cell>
          <cell r="R2108">
            <v>270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 t="str">
            <v>450351</v>
          </cell>
          <cell r="B2109" t="str">
            <v>1251</v>
          </cell>
          <cell r="C2109" t="str">
            <v>12</v>
          </cell>
          <cell r="D2109" t="str">
            <v>75</v>
          </cell>
          <cell r="E2109">
            <v>34</v>
          </cell>
          <cell r="G2109">
            <v>3257007</v>
          </cell>
          <cell r="H2109">
            <v>191053</v>
          </cell>
          <cell r="I2109">
            <v>0</v>
          </cell>
          <cell r="J2109">
            <v>0</v>
          </cell>
          <cell r="K2109">
            <v>0</v>
          </cell>
          <cell r="L2109">
            <v>3074892</v>
          </cell>
          <cell r="M2109">
            <v>255307</v>
          </cell>
          <cell r="N2109">
            <v>0</v>
          </cell>
          <cell r="O2109">
            <v>0</v>
          </cell>
          <cell r="P2109">
            <v>191053</v>
          </cell>
          <cell r="Q2109">
            <v>3074892</v>
          </cell>
          <cell r="R2109">
            <v>3265945</v>
          </cell>
          <cell r="S2109">
            <v>0</v>
          </cell>
          <cell r="T2109">
            <v>255307</v>
          </cell>
          <cell r="U2109">
            <v>8939</v>
          </cell>
          <cell r="V2109">
            <v>-255306</v>
          </cell>
          <cell r="W2109">
            <v>0</v>
          </cell>
        </row>
        <row r="2110">
          <cell r="A2110" t="str">
            <v>450351</v>
          </cell>
          <cell r="B2110" t="str">
            <v>1251</v>
          </cell>
          <cell r="C2110" t="str">
            <v>12</v>
          </cell>
          <cell r="D2110" t="str">
            <v>80</v>
          </cell>
          <cell r="E2110">
            <v>1</v>
          </cell>
          <cell r="G2110">
            <v>1144695</v>
          </cell>
          <cell r="H2110">
            <v>1135202</v>
          </cell>
          <cell r="I2110">
            <v>1142208</v>
          </cell>
          <cell r="J2110">
            <v>0</v>
          </cell>
          <cell r="K2110">
            <v>243705</v>
          </cell>
          <cell r="L2110">
            <v>276453</v>
          </cell>
          <cell r="M2110">
            <v>277405</v>
          </cell>
          <cell r="N2110">
            <v>0</v>
          </cell>
          <cell r="O2110">
            <v>18600</v>
          </cell>
          <cell r="P2110">
            <v>27960</v>
          </cell>
          <cell r="Q2110">
            <v>27960</v>
          </cell>
          <cell r="R2110">
            <v>0</v>
          </cell>
          <cell r="S2110">
            <v>1407000</v>
          </cell>
          <cell r="T2110">
            <v>1439615</v>
          </cell>
          <cell r="U2110">
            <v>1447573</v>
          </cell>
          <cell r="V2110">
            <v>0</v>
          </cell>
          <cell r="W2110">
            <v>0</v>
          </cell>
        </row>
        <row r="2111">
          <cell r="A2111" t="str">
            <v>450351</v>
          </cell>
          <cell r="B2111" t="str">
            <v>1251</v>
          </cell>
          <cell r="C2111" t="str">
            <v>12</v>
          </cell>
          <cell r="D2111" t="str">
            <v>80</v>
          </cell>
          <cell r="E2111">
            <v>5</v>
          </cell>
          <cell r="G2111">
            <v>444000</v>
          </cell>
          <cell r="H2111">
            <v>458898</v>
          </cell>
          <cell r="I2111">
            <v>459893</v>
          </cell>
          <cell r="J2111">
            <v>0</v>
          </cell>
          <cell r="K2111">
            <v>16000</v>
          </cell>
          <cell r="L2111">
            <v>16977</v>
          </cell>
          <cell r="M2111">
            <v>16977</v>
          </cell>
          <cell r="N2111">
            <v>0</v>
          </cell>
          <cell r="O2111">
            <v>1156900</v>
          </cell>
          <cell r="P2111">
            <v>1165205</v>
          </cell>
          <cell r="Q2111">
            <v>1165191</v>
          </cell>
          <cell r="R2111">
            <v>0</v>
          </cell>
          <cell r="S2111">
            <v>146832</v>
          </cell>
          <cell r="T2111">
            <v>133298</v>
          </cell>
          <cell r="U2111">
            <v>133298</v>
          </cell>
          <cell r="V2111">
            <v>0</v>
          </cell>
          <cell r="W2111">
            <v>0</v>
          </cell>
        </row>
        <row r="2112">
          <cell r="A2112" t="str">
            <v>450351</v>
          </cell>
          <cell r="B2112" t="str">
            <v>1251</v>
          </cell>
          <cell r="C2112" t="str">
            <v>12</v>
          </cell>
          <cell r="D2112" t="str">
            <v>80</v>
          </cell>
          <cell r="E2112">
            <v>9</v>
          </cell>
          <cell r="G2112">
            <v>10350</v>
          </cell>
          <cell r="H2112">
            <v>13095</v>
          </cell>
          <cell r="I2112">
            <v>13095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 t="str">
            <v>450351</v>
          </cell>
          <cell r="B2113" t="str">
            <v>1251</v>
          </cell>
          <cell r="C2113" t="str">
            <v>12</v>
          </cell>
          <cell r="D2113" t="str">
            <v>80</v>
          </cell>
          <cell r="E2113">
            <v>13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 t="str">
            <v>450351</v>
          </cell>
          <cell r="B2114" t="str">
            <v>1251</v>
          </cell>
          <cell r="C2114" t="str">
            <v>12</v>
          </cell>
          <cell r="D2114" t="str">
            <v>80</v>
          </cell>
          <cell r="E2114">
            <v>17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 t="str">
            <v>450351</v>
          </cell>
          <cell r="B2115" t="str">
            <v>1251</v>
          </cell>
          <cell r="C2115" t="str">
            <v>12</v>
          </cell>
          <cell r="D2115" t="str">
            <v>80</v>
          </cell>
          <cell r="E2115">
            <v>21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 t="str">
            <v>450351</v>
          </cell>
          <cell r="B2116" t="str">
            <v>1251</v>
          </cell>
          <cell r="C2116" t="str">
            <v>12</v>
          </cell>
          <cell r="D2116" t="str">
            <v>80</v>
          </cell>
          <cell r="E2116">
            <v>25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 t="str">
            <v>450351</v>
          </cell>
          <cell r="B2117" t="str">
            <v>1251</v>
          </cell>
          <cell r="C2117" t="str">
            <v>12</v>
          </cell>
          <cell r="D2117" t="str">
            <v>80</v>
          </cell>
          <cell r="E2117">
            <v>29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 t="str">
            <v>450351</v>
          </cell>
          <cell r="B2118" t="str">
            <v>1251</v>
          </cell>
          <cell r="C2118" t="str">
            <v>12</v>
          </cell>
          <cell r="D2118" t="str">
            <v>80</v>
          </cell>
          <cell r="E2118">
            <v>33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 t="str">
            <v>450351</v>
          </cell>
          <cell r="B2119" t="str">
            <v>1251</v>
          </cell>
          <cell r="C2119" t="str">
            <v>12</v>
          </cell>
          <cell r="D2119" t="str">
            <v>80</v>
          </cell>
          <cell r="E2119">
            <v>37</v>
          </cell>
          <cell r="G2119">
            <v>780</v>
          </cell>
          <cell r="H2119">
            <v>2525</v>
          </cell>
          <cell r="I2119">
            <v>2525</v>
          </cell>
          <cell r="J2119">
            <v>0</v>
          </cell>
          <cell r="K2119">
            <v>3181862</v>
          </cell>
          <cell r="L2119">
            <v>3229613</v>
          </cell>
          <cell r="M2119">
            <v>3238552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21926</v>
          </cell>
          <cell r="U2119">
            <v>21925</v>
          </cell>
          <cell r="V2119">
            <v>0</v>
          </cell>
          <cell r="W2119">
            <v>0</v>
          </cell>
        </row>
        <row r="2120">
          <cell r="A2120" t="str">
            <v>450351</v>
          </cell>
          <cell r="B2120" t="str">
            <v>1251</v>
          </cell>
          <cell r="C2120" t="str">
            <v>12</v>
          </cell>
          <cell r="D2120" t="str">
            <v>80</v>
          </cell>
          <cell r="E2120">
            <v>41</v>
          </cell>
          <cell r="G2120">
            <v>0</v>
          </cell>
          <cell r="H2120">
            <v>4498</v>
          </cell>
          <cell r="I2120">
            <v>4498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 t="str">
            <v>450351</v>
          </cell>
          <cell r="B2121" t="str">
            <v>1251</v>
          </cell>
          <cell r="C2121" t="str">
            <v>12</v>
          </cell>
          <cell r="D2121" t="str">
            <v>80</v>
          </cell>
          <cell r="E2121">
            <v>45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700</v>
          </cell>
          <cell r="M2121">
            <v>700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700</v>
          </cell>
          <cell r="U2121">
            <v>700</v>
          </cell>
          <cell r="V2121">
            <v>0</v>
          </cell>
          <cell r="W2121">
            <v>0</v>
          </cell>
        </row>
        <row r="2122">
          <cell r="A2122" t="str">
            <v>450351</v>
          </cell>
          <cell r="B2122" t="str">
            <v>1251</v>
          </cell>
          <cell r="C2122" t="str">
            <v>12</v>
          </cell>
          <cell r="D2122" t="str">
            <v>80</v>
          </cell>
          <cell r="E2122">
            <v>49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 t="str">
            <v>450351</v>
          </cell>
          <cell r="B2123" t="str">
            <v>1251</v>
          </cell>
          <cell r="C2123" t="str">
            <v>12</v>
          </cell>
          <cell r="D2123" t="str">
            <v>80</v>
          </cell>
          <cell r="E2123">
            <v>53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 t="str">
            <v>450351</v>
          </cell>
          <cell r="B2124" t="str">
            <v>1251</v>
          </cell>
          <cell r="C2124" t="str">
            <v>12</v>
          </cell>
          <cell r="D2124" t="str">
            <v>80</v>
          </cell>
          <cell r="E2124">
            <v>57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 t="str">
            <v>450351</v>
          </cell>
          <cell r="B2125" t="str">
            <v>1251</v>
          </cell>
          <cell r="C2125" t="str">
            <v>12</v>
          </cell>
          <cell r="D2125" t="str">
            <v>80</v>
          </cell>
          <cell r="E2125">
            <v>61</v>
          </cell>
          <cell r="G2125">
            <v>0</v>
          </cell>
          <cell r="H2125">
            <v>27124</v>
          </cell>
          <cell r="I2125">
            <v>27123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 t="str">
            <v>450351</v>
          </cell>
          <cell r="B2126" t="str">
            <v>1251</v>
          </cell>
          <cell r="C2126" t="str">
            <v>12</v>
          </cell>
          <cell r="D2126" t="str">
            <v>80</v>
          </cell>
          <cell r="E2126">
            <v>65</v>
          </cell>
          <cell r="G2126">
            <v>0</v>
          </cell>
          <cell r="H2126">
            <v>270</v>
          </cell>
          <cell r="I2126">
            <v>270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3181862</v>
          </cell>
          <cell r="P2126">
            <v>3257007</v>
          </cell>
          <cell r="Q2126">
            <v>3265945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 t="str">
            <v>450351</v>
          </cell>
          <cell r="B2127" t="str">
            <v>1251</v>
          </cell>
          <cell r="C2127" t="str">
            <v>12</v>
          </cell>
          <cell r="D2127" t="str">
            <v>80</v>
          </cell>
          <cell r="E2127">
            <v>69</v>
          </cell>
          <cell r="G2127">
            <v>352991</v>
          </cell>
          <cell r="H2127">
            <v>421747</v>
          </cell>
          <cell r="I2127">
            <v>421746</v>
          </cell>
          <cell r="J2127">
            <v>0</v>
          </cell>
          <cell r="K2127">
            <v>10580</v>
          </cell>
          <cell r="L2127">
            <v>21928</v>
          </cell>
          <cell r="M2127">
            <v>21928</v>
          </cell>
          <cell r="N2127">
            <v>0</v>
          </cell>
          <cell r="O2127">
            <v>500</v>
          </cell>
          <cell r="P2127">
            <v>401</v>
          </cell>
          <cell r="Q2127">
            <v>401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 t="str">
            <v>450351</v>
          </cell>
          <cell r="B2128" t="str">
            <v>1251</v>
          </cell>
          <cell r="C2128" t="str">
            <v>12</v>
          </cell>
          <cell r="D2128" t="str">
            <v>80</v>
          </cell>
          <cell r="E2128">
            <v>73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 t="str">
            <v>450351</v>
          </cell>
          <cell r="B2129" t="str">
            <v>1251</v>
          </cell>
          <cell r="C2129" t="str">
            <v>12</v>
          </cell>
          <cell r="D2129" t="str">
            <v>80</v>
          </cell>
          <cell r="E2129">
            <v>77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 t="str">
            <v>450351</v>
          </cell>
          <cell r="B2130" t="str">
            <v>1251</v>
          </cell>
          <cell r="C2130" t="str">
            <v>12</v>
          </cell>
          <cell r="D2130" t="str">
            <v>80</v>
          </cell>
          <cell r="E2130">
            <v>81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 t="str">
            <v>450351</v>
          </cell>
          <cell r="B2131" t="str">
            <v>1251</v>
          </cell>
          <cell r="C2131" t="str">
            <v>12</v>
          </cell>
          <cell r="D2131" t="str">
            <v>80</v>
          </cell>
          <cell r="E2131">
            <v>85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 t="str">
            <v>450351</v>
          </cell>
          <cell r="B2132" t="str">
            <v>1251</v>
          </cell>
          <cell r="C2132" t="str">
            <v>12</v>
          </cell>
          <cell r="D2132" t="str">
            <v>80</v>
          </cell>
          <cell r="E2132">
            <v>89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 t="str">
            <v>450351</v>
          </cell>
          <cell r="B2133" t="str">
            <v>1251</v>
          </cell>
          <cell r="C2133" t="str">
            <v>12</v>
          </cell>
          <cell r="D2133" t="str">
            <v>80</v>
          </cell>
          <cell r="E2133">
            <v>93</v>
          </cell>
          <cell r="G2133">
            <v>2792791</v>
          </cell>
          <cell r="H2133">
            <v>2781577</v>
          </cell>
          <cell r="I2133">
            <v>2781577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16312</v>
          </cell>
          <cell r="Q2133">
            <v>16096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 t="str">
            <v>450351</v>
          </cell>
          <cell r="B2134" t="str">
            <v>1251</v>
          </cell>
          <cell r="C2134" t="str">
            <v>12</v>
          </cell>
          <cell r="D2134" t="str">
            <v>80</v>
          </cell>
          <cell r="E2134">
            <v>97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2792791</v>
          </cell>
          <cell r="L2134">
            <v>2797889</v>
          </cell>
          <cell r="M2134">
            <v>2797673</v>
          </cell>
          <cell r="N2134">
            <v>0</v>
          </cell>
          <cell r="O2134">
            <v>0</v>
          </cell>
          <cell r="P2134">
            <v>2126</v>
          </cell>
          <cell r="Q2134">
            <v>2342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 t="str">
            <v>450351</v>
          </cell>
          <cell r="B2135" t="str">
            <v>1251</v>
          </cell>
          <cell r="C2135" t="str">
            <v>12</v>
          </cell>
          <cell r="D2135" t="str">
            <v>80</v>
          </cell>
          <cell r="E2135">
            <v>101</v>
          </cell>
          <cell r="G2135">
            <v>0</v>
          </cell>
          <cell r="H2135">
            <v>675</v>
          </cell>
          <cell r="I2135">
            <v>675</v>
          </cell>
          <cell r="J2135">
            <v>0</v>
          </cell>
          <cell r="K2135">
            <v>0</v>
          </cell>
          <cell r="L2135">
            <v>1100</v>
          </cell>
          <cell r="M2135">
            <v>1100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 t="str">
            <v>450351</v>
          </cell>
          <cell r="B2136" t="str">
            <v>1251</v>
          </cell>
          <cell r="C2136" t="str">
            <v>12</v>
          </cell>
          <cell r="D2136" t="str">
            <v>80</v>
          </cell>
          <cell r="E2136">
            <v>105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3300</v>
          </cell>
          <cell r="M2136">
            <v>3300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4400</v>
          </cell>
          <cell r="U2136">
            <v>4400</v>
          </cell>
          <cell r="V2136">
            <v>0</v>
          </cell>
          <cell r="W2136">
            <v>0</v>
          </cell>
        </row>
        <row r="2137">
          <cell r="A2137" t="str">
            <v>450351</v>
          </cell>
          <cell r="B2137" t="str">
            <v>1251</v>
          </cell>
          <cell r="C2137" t="str">
            <v>12</v>
          </cell>
          <cell r="D2137" t="str">
            <v>80</v>
          </cell>
          <cell r="E2137">
            <v>109</v>
          </cell>
          <cell r="G2137">
            <v>0</v>
          </cell>
          <cell r="H2137">
            <v>629</v>
          </cell>
          <cell r="I2137">
            <v>629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 t="str">
            <v>450351</v>
          </cell>
          <cell r="B2138" t="str">
            <v>1251</v>
          </cell>
          <cell r="C2138" t="str">
            <v>12</v>
          </cell>
          <cell r="D2138" t="str">
            <v>80</v>
          </cell>
          <cell r="E2138">
            <v>113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5704</v>
          </cell>
          <cell r="Q2138">
            <v>5704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 t="str">
            <v>450351</v>
          </cell>
          <cell r="B2139" t="str">
            <v>1251</v>
          </cell>
          <cell r="C2139" t="str">
            <v>12</v>
          </cell>
          <cell r="D2139" t="str">
            <v>80</v>
          </cell>
          <cell r="E2139">
            <v>117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 t="str">
            <v>450351</v>
          </cell>
          <cell r="B2140" t="str">
            <v>1251</v>
          </cell>
          <cell r="C2140" t="str">
            <v>12</v>
          </cell>
          <cell r="D2140" t="str">
            <v>80</v>
          </cell>
          <cell r="E2140">
            <v>121</v>
          </cell>
          <cell r="G2140">
            <v>3156862</v>
          </cell>
          <cell r="H2140">
            <v>3249795</v>
          </cell>
          <cell r="I2140">
            <v>3249794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25000</v>
          </cell>
          <cell r="P2140">
            <v>7000</v>
          </cell>
          <cell r="Q2140">
            <v>7000</v>
          </cell>
          <cell r="R2140">
            <v>0</v>
          </cell>
          <cell r="S2140">
            <v>0</v>
          </cell>
          <cell r="T2140">
            <v>212</v>
          </cell>
          <cell r="U2140">
            <v>9151</v>
          </cell>
          <cell r="V2140">
            <v>0</v>
          </cell>
          <cell r="W2140">
            <v>0</v>
          </cell>
        </row>
        <row r="2141">
          <cell r="A2141" t="str">
            <v>450351</v>
          </cell>
          <cell r="B2141" t="str">
            <v>1251</v>
          </cell>
          <cell r="C2141" t="str">
            <v>12</v>
          </cell>
          <cell r="D2141" t="str">
            <v>80</v>
          </cell>
          <cell r="E2141">
            <v>125</v>
          </cell>
          <cell r="G2141">
            <v>0</v>
          </cell>
          <cell r="H2141">
            <v>212</v>
          </cell>
          <cell r="I2141">
            <v>212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 t="str">
            <v>450351</v>
          </cell>
          <cell r="B2142" t="str">
            <v>1251</v>
          </cell>
          <cell r="C2142" t="str">
            <v>12</v>
          </cell>
          <cell r="D2142" t="str">
            <v>80</v>
          </cell>
          <cell r="E2142">
            <v>129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 t="str">
            <v>450351</v>
          </cell>
          <cell r="B2143" t="str">
            <v>1251</v>
          </cell>
          <cell r="C2143" t="str">
            <v>12</v>
          </cell>
          <cell r="D2143" t="str">
            <v>80</v>
          </cell>
          <cell r="E2143">
            <v>133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3890</v>
          </cell>
          <cell r="R2143">
            <v>0</v>
          </cell>
          <cell r="S2143">
            <v>0</v>
          </cell>
          <cell r="T2143">
            <v>0</v>
          </cell>
          <cell r="U2143">
            <v>3890</v>
          </cell>
          <cell r="V2143">
            <v>0</v>
          </cell>
          <cell r="W2143">
            <v>0</v>
          </cell>
        </row>
        <row r="2144">
          <cell r="A2144" t="str">
            <v>450351</v>
          </cell>
          <cell r="B2144" t="str">
            <v>1251</v>
          </cell>
          <cell r="C2144" t="str">
            <v>12</v>
          </cell>
          <cell r="D2144" t="str">
            <v>80</v>
          </cell>
          <cell r="E2144">
            <v>137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 t="str">
            <v>450351</v>
          </cell>
          <cell r="B2145" t="str">
            <v>1251</v>
          </cell>
          <cell r="C2145" t="str">
            <v>12</v>
          </cell>
          <cell r="D2145" t="str">
            <v>80</v>
          </cell>
          <cell r="E2145">
            <v>141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 t="str">
            <v>450351</v>
          </cell>
          <cell r="B2146" t="str">
            <v>1251</v>
          </cell>
          <cell r="C2146" t="str">
            <v>12</v>
          </cell>
          <cell r="D2146" t="str">
            <v>80</v>
          </cell>
          <cell r="E2146">
            <v>145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949</v>
          </cell>
          <cell r="N2146">
            <v>0</v>
          </cell>
          <cell r="O2146">
            <v>0</v>
          </cell>
          <cell r="P2146">
            <v>0</v>
          </cell>
          <cell r="Q2146">
            <v>949</v>
          </cell>
          <cell r="R2146">
            <v>0</v>
          </cell>
          <cell r="S2146">
            <v>0</v>
          </cell>
          <cell r="T2146">
            <v>212</v>
          </cell>
          <cell r="U2146">
            <v>-2729</v>
          </cell>
          <cell r="V2146">
            <v>0</v>
          </cell>
          <cell r="W2146">
            <v>0</v>
          </cell>
        </row>
        <row r="2147">
          <cell r="A2147" t="str">
            <v>450351</v>
          </cell>
          <cell r="B2147" t="str">
            <v>1251</v>
          </cell>
          <cell r="C2147" t="str">
            <v>12</v>
          </cell>
          <cell r="D2147" t="str">
            <v>80</v>
          </cell>
          <cell r="E2147">
            <v>149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 t="str">
            <v>450351</v>
          </cell>
          <cell r="B2148" t="str">
            <v>1251</v>
          </cell>
          <cell r="C2148" t="str">
            <v>12</v>
          </cell>
          <cell r="D2148" t="str">
            <v>80</v>
          </cell>
          <cell r="E2148">
            <v>153</v>
          </cell>
          <cell r="G2148">
            <v>0</v>
          </cell>
          <cell r="H2148">
            <v>0</v>
          </cell>
          <cell r="I2148">
            <v>-12092</v>
          </cell>
          <cell r="J2148">
            <v>0</v>
          </cell>
          <cell r="K2148">
            <v>0</v>
          </cell>
          <cell r="L2148">
            <v>0</v>
          </cell>
          <cell r="M2148">
            <v>13101</v>
          </cell>
          <cell r="N2148">
            <v>0</v>
          </cell>
          <cell r="O2148">
            <v>0</v>
          </cell>
          <cell r="P2148">
            <v>0</v>
          </cell>
          <cell r="Q2148">
            <v>1009</v>
          </cell>
          <cell r="R2148">
            <v>0</v>
          </cell>
          <cell r="S2148">
            <v>766</v>
          </cell>
          <cell r="T2148">
            <v>812</v>
          </cell>
          <cell r="U2148">
            <v>753</v>
          </cell>
          <cell r="V2148">
            <v>0</v>
          </cell>
          <cell r="W2148">
            <v>0</v>
          </cell>
        </row>
        <row r="2149">
          <cell r="A2149" t="str">
            <v>450351</v>
          </cell>
          <cell r="B2149" t="str">
            <v>1251</v>
          </cell>
          <cell r="C2149" t="str">
            <v>12</v>
          </cell>
          <cell r="D2149" t="str">
            <v>80</v>
          </cell>
          <cell r="E2149">
            <v>157</v>
          </cell>
          <cell r="G2149">
            <v>0</v>
          </cell>
          <cell r="H2149">
            <v>0</v>
          </cell>
          <cell r="I2149">
            <v>812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 t="str">
            <v>453406</v>
          </cell>
          <cell r="B2150" t="str">
            <v>1251</v>
          </cell>
          <cell r="C2150" t="str">
            <v>12</v>
          </cell>
          <cell r="D2150" t="str">
            <v>01</v>
          </cell>
          <cell r="E2150">
            <v>1</v>
          </cell>
          <cell r="G2150">
            <v>184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1304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1488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 t="str">
            <v>453406</v>
          </cell>
          <cell r="B2151" t="str">
            <v>1251</v>
          </cell>
          <cell r="C2151" t="str">
            <v>12</v>
          </cell>
          <cell r="D2151" t="str">
            <v>01</v>
          </cell>
          <cell r="E2151">
            <v>8</v>
          </cell>
          <cell r="G2151">
            <v>122537</v>
          </cell>
          <cell r="H2151">
            <v>0</v>
          </cell>
          <cell r="I2151">
            <v>49632</v>
          </cell>
          <cell r="J2151">
            <v>0</v>
          </cell>
          <cell r="K2151">
            <v>56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 t="str">
            <v>453406</v>
          </cell>
          <cell r="B2152" t="str">
            <v>1251</v>
          </cell>
          <cell r="C2152" t="str">
            <v>12</v>
          </cell>
          <cell r="D2152" t="str">
            <v>01</v>
          </cell>
          <cell r="E2152">
            <v>15</v>
          </cell>
          <cell r="G2152">
            <v>0</v>
          </cell>
          <cell r="H2152">
            <v>0</v>
          </cell>
          <cell r="I2152">
            <v>172225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 t="str">
            <v>453406</v>
          </cell>
          <cell r="B2153" t="str">
            <v>1251</v>
          </cell>
          <cell r="C2153" t="str">
            <v>12</v>
          </cell>
          <cell r="D2153" t="str">
            <v>01</v>
          </cell>
          <cell r="E2153">
            <v>22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 t="str">
            <v>453406</v>
          </cell>
          <cell r="B2154" t="str">
            <v>1251</v>
          </cell>
          <cell r="C2154" t="str">
            <v>12</v>
          </cell>
          <cell r="D2154" t="str">
            <v>01</v>
          </cell>
          <cell r="E2154">
            <v>29</v>
          </cell>
          <cell r="G2154">
            <v>0</v>
          </cell>
          <cell r="H2154">
            <v>0</v>
          </cell>
          <cell r="I2154">
            <v>173713</v>
          </cell>
          <cell r="J2154">
            <v>0</v>
          </cell>
          <cell r="K2154">
            <v>269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3747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 t="str">
            <v>453406</v>
          </cell>
          <cell r="B2155" t="str">
            <v>1251</v>
          </cell>
          <cell r="C2155" t="str">
            <v>12</v>
          </cell>
          <cell r="D2155" t="str">
            <v>01</v>
          </cell>
          <cell r="E2155">
            <v>36</v>
          </cell>
          <cell r="G2155">
            <v>0</v>
          </cell>
          <cell r="H2155">
            <v>0</v>
          </cell>
          <cell r="I2155">
            <v>4016</v>
          </cell>
          <cell r="J2155">
            <v>0</v>
          </cell>
          <cell r="K2155">
            <v>3643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 t="str">
            <v>453406</v>
          </cell>
          <cell r="B2156" t="str">
            <v>1251</v>
          </cell>
          <cell r="C2156" t="str">
            <v>12</v>
          </cell>
          <cell r="D2156" t="str">
            <v>01</v>
          </cell>
          <cell r="E2156">
            <v>43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3643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 t="str">
            <v>453406</v>
          </cell>
          <cell r="B2157" t="str">
            <v>1251</v>
          </cell>
          <cell r="C2157" t="str">
            <v>12</v>
          </cell>
          <cell r="D2157" t="str">
            <v>01</v>
          </cell>
          <cell r="E2157">
            <v>50</v>
          </cell>
          <cell r="G2157">
            <v>0</v>
          </cell>
          <cell r="H2157">
            <v>0</v>
          </cell>
          <cell r="I2157">
            <v>207</v>
          </cell>
          <cell r="J2157">
            <v>0</v>
          </cell>
          <cell r="K2157">
            <v>3664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3871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 t="str">
            <v>453406</v>
          </cell>
          <cell r="B2158" t="str">
            <v>1251</v>
          </cell>
          <cell r="C2158" t="str">
            <v>12</v>
          </cell>
          <cell r="D2158" t="str">
            <v>01</v>
          </cell>
          <cell r="E2158">
            <v>57</v>
          </cell>
          <cell r="G2158">
            <v>7199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7199</v>
          </cell>
          <cell r="N2158">
            <v>0</v>
          </cell>
          <cell r="O2158">
            <v>18729</v>
          </cell>
          <cell r="P2158">
            <v>0</v>
          </cell>
          <cell r="Q2158">
            <v>192442</v>
          </cell>
          <cell r="R2158">
            <v>0</v>
          </cell>
          <cell r="S2158">
            <v>73457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</row>
        <row r="2159">
          <cell r="A2159" t="str">
            <v>453406</v>
          </cell>
          <cell r="B2159" t="str">
            <v>1251</v>
          </cell>
          <cell r="C2159" t="str">
            <v>12</v>
          </cell>
          <cell r="D2159" t="str">
            <v>01</v>
          </cell>
          <cell r="E2159">
            <v>64</v>
          </cell>
          <cell r="G2159">
            <v>98079</v>
          </cell>
          <cell r="H2159">
            <v>0</v>
          </cell>
          <cell r="I2159">
            <v>0</v>
          </cell>
          <cell r="J2159">
            <v>0</v>
          </cell>
          <cell r="K2159">
            <v>171536</v>
          </cell>
          <cell r="L2159">
            <v>0</v>
          </cell>
          <cell r="M2159">
            <v>14546</v>
          </cell>
          <cell r="N2159">
            <v>0</v>
          </cell>
          <cell r="O2159">
            <v>14546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</row>
        <row r="2160">
          <cell r="A2160" t="str">
            <v>453406</v>
          </cell>
          <cell r="B2160" t="str">
            <v>1251</v>
          </cell>
          <cell r="C2160" t="str">
            <v>12</v>
          </cell>
          <cell r="D2160" t="str">
            <v>01</v>
          </cell>
          <cell r="E2160">
            <v>71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14546</v>
          </cell>
          <cell r="N2160">
            <v>0</v>
          </cell>
          <cell r="O2160">
            <v>-3875</v>
          </cell>
          <cell r="P2160">
            <v>0</v>
          </cell>
          <cell r="Q2160">
            <v>-624</v>
          </cell>
          <cell r="R2160">
            <v>0</v>
          </cell>
          <cell r="S2160">
            <v>-3251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</row>
        <row r="2161">
          <cell r="A2161" t="str">
            <v>453406</v>
          </cell>
          <cell r="B2161" t="str">
            <v>1251</v>
          </cell>
          <cell r="C2161" t="str">
            <v>12</v>
          </cell>
          <cell r="D2161" t="str">
            <v>01</v>
          </cell>
          <cell r="E2161">
            <v>78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-3875</v>
          </cell>
          <cell r="N2161">
            <v>0</v>
          </cell>
          <cell r="O2161">
            <v>10671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</row>
        <row r="2162">
          <cell r="A2162" t="str">
            <v>453406</v>
          </cell>
          <cell r="B2162" t="str">
            <v>1251</v>
          </cell>
          <cell r="C2162" t="str">
            <v>12</v>
          </cell>
          <cell r="D2162" t="str">
            <v>01</v>
          </cell>
          <cell r="E2162">
            <v>85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</row>
        <row r="2163">
          <cell r="A2163" t="str">
            <v>453406</v>
          </cell>
          <cell r="B2163" t="str">
            <v>1251</v>
          </cell>
          <cell r="C2163" t="str">
            <v>12</v>
          </cell>
          <cell r="D2163" t="str">
            <v>01</v>
          </cell>
          <cell r="E2163">
            <v>92</v>
          </cell>
          <cell r="G2163">
            <v>9836</v>
          </cell>
          <cell r="H2163">
            <v>0</v>
          </cell>
          <cell r="I2163">
            <v>9836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</row>
        <row r="2164">
          <cell r="A2164" t="str">
            <v>453406</v>
          </cell>
          <cell r="B2164" t="str">
            <v>1251</v>
          </cell>
          <cell r="C2164" t="str">
            <v>12</v>
          </cell>
          <cell r="D2164" t="str">
            <v>01</v>
          </cell>
          <cell r="E2164">
            <v>99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</row>
        <row r="2165">
          <cell r="A2165" t="str">
            <v>453406</v>
          </cell>
          <cell r="B2165" t="str">
            <v>1251</v>
          </cell>
          <cell r="C2165" t="str">
            <v>12</v>
          </cell>
          <cell r="D2165" t="str">
            <v>01</v>
          </cell>
          <cell r="E2165">
            <v>106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</row>
        <row r="2166">
          <cell r="A2166" t="str">
            <v>453406</v>
          </cell>
          <cell r="B2166" t="str">
            <v>1251</v>
          </cell>
          <cell r="C2166" t="str">
            <v>12</v>
          </cell>
          <cell r="D2166" t="str">
            <v>01</v>
          </cell>
          <cell r="E2166">
            <v>113</v>
          </cell>
          <cell r="G2166">
            <v>9836</v>
          </cell>
          <cell r="H2166">
            <v>0</v>
          </cell>
          <cell r="I2166">
            <v>0</v>
          </cell>
          <cell r="J2166">
            <v>0</v>
          </cell>
          <cell r="K2166">
            <v>399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</row>
        <row r="2167">
          <cell r="A2167" t="str">
            <v>453406</v>
          </cell>
          <cell r="B2167" t="str">
            <v>1251</v>
          </cell>
          <cell r="C2167" t="str">
            <v>12</v>
          </cell>
          <cell r="D2167" t="str">
            <v>01</v>
          </cell>
          <cell r="E2167">
            <v>120</v>
          </cell>
          <cell r="G2167">
            <v>399</v>
          </cell>
          <cell r="H2167">
            <v>0</v>
          </cell>
          <cell r="I2167">
            <v>10235</v>
          </cell>
          <cell r="J2167">
            <v>0</v>
          </cell>
          <cell r="K2167">
            <v>192442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</row>
        <row r="2168">
          <cell r="A2168" t="str">
            <v>453406</v>
          </cell>
          <cell r="B2168" t="str">
            <v>1251</v>
          </cell>
          <cell r="C2168" t="str">
            <v>12</v>
          </cell>
          <cell r="D2168" t="str">
            <v>02</v>
          </cell>
          <cell r="E2168">
            <v>1</v>
          </cell>
          <cell r="G2168">
            <v>174826</v>
          </cell>
          <cell r="H2168">
            <v>119270</v>
          </cell>
          <cell r="I2168">
            <v>119438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7637</v>
          </cell>
          <cell r="Q2168">
            <v>5240</v>
          </cell>
          <cell r="R2168">
            <v>5231</v>
          </cell>
          <cell r="S2168">
            <v>274</v>
          </cell>
          <cell r="T2168">
            <v>250</v>
          </cell>
          <cell r="U2168">
            <v>250</v>
          </cell>
          <cell r="V2168">
            <v>0</v>
          </cell>
          <cell r="W2168">
            <v>0</v>
          </cell>
        </row>
        <row r="2169">
          <cell r="A2169" t="str">
            <v>453406</v>
          </cell>
          <cell r="B2169" t="str">
            <v>1251</v>
          </cell>
          <cell r="C2169" t="str">
            <v>12</v>
          </cell>
          <cell r="D2169" t="str">
            <v>02</v>
          </cell>
          <cell r="E2169">
            <v>6</v>
          </cell>
          <cell r="G2169">
            <v>0</v>
          </cell>
          <cell r="H2169">
            <v>0</v>
          </cell>
          <cell r="I2169">
            <v>0</v>
          </cell>
          <cell r="J2169">
            <v>182737</v>
          </cell>
          <cell r="K2169">
            <v>124760</v>
          </cell>
          <cell r="L2169">
            <v>124919</v>
          </cell>
          <cell r="M2169">
            <v>12219</v>
          </cell>
          <cell r="N2169">
            <v>7475</v>
          </cell>
          <cell r="O2169">
            <v>7476</v>
          </cell>
          <cell r="P2169">
            <v>194956</v>
          </cell>
          <cell r="Q2169">
            <v>132235</v>
          </cell>
          <cell r="R2169">
            <v>132395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</row>
        <row r="2170">
          <cell r="A2170" t="str">
            <v>453406</v>
          </cell>
          <cell r="B2170" t="str">
            <v>1251</v>
          </cell>
          <cell r="C2170" t="str">
            <v>12</v>
          </cell>
          <cell r="D2170" t="str">
            <v>02</v>
          </cell>
          <cell r="E2170">
            <v>11</v>
          </cell>
          <cell r="G2170">
            <v>0</v>
          </cell>
          <cell r="H2170">
            <v>0</v>
          </cell>
          <cell r="I2170">
            <v>0</v>
          </cell>
          <cell r="J2170">
            <v>16691</v>
          </cell>
          <cell r="K2170">
            <v>12900</v>
          </cell>
          <cell r="L2170">
            <v>12934</v>
          </cell>
          <cell r="M2170">
            <v>4995</v>
          </cell>
          <cell r="N2170">
            <v>4006</v>
          </cell>
          <cell r="O2170">
            <v>4012</v>
          </cell>
          <cell r="P2170">
            <v>21686</v>
          </cell>
          <cell r="Q2170">
            <v>16906</v>
          </cell>
          <cell r="R2170">
            <v>16946</v>
          </cell>
          <cell r="S2170">
            <v>450</v>
          </cell>
          <cell r="T2170">
            <v>610</v>
          </cell>
          <cell r="U2170">
            <v>609</v>
          </cell>
          <cell r="V2170">
            <v>0</v>
          </cell>
          <cell r="W2170">
            <v>0</v>
          </cell>
        </row>
        <row r="2171">
          <cell r="A2171" t="str">
            <v>453406</v>
          </cell>
          <cell r="B2171" t="str">
            <v>1251</v>
          </cell>
          <cell r="C2171" t="str">
            <v>12</v>
          </cell>
          <cell r="D2171" t="str">
            <v>02</v>
          </cell>
          <cell r="E2171">
            <v>16</v>
          </cell>
          <cell r="G2171">
            <v>22136</v>
          </cell>
          <cell r="H2171">
            <v>17516</v>
          </cell>
          <cell r="I2171">
            <v>17555</v>
          </cell>
          <cell r="J2171">
            <v>1205</v>
          </cell>
          <cell r="K2171">
            <v>0</v>
          </cell>
          <cell r="L2171">
            <v>0</v>
          </cell>
          <cell r="M2171">
            <v>748</v>
          </cell>
          <cell r="N2171">
            <v>748</v>
          </cell>
          <cell r="O2171">
            <v>748</v>
          </cell>
          <cell r="P2171">
            <v>2300</v>
          </cell>
          <cell r="Q2171">
            <v>510</v>
          </cell>
          <cell r="R2171">
            <v>506</v>
          </cell>
          <cell r="S2171">
            <v>0</v>
          </cell>
          <cell r="T2171">
            <v>132</v>
          </cell>
          <cell r="U2171">
            <v>132</v>
          </cell>
          <cell r="V2171">
            <v>0</v>
          </cell>
          <cell r="W2171">
            <v>0</v>
          </cell>
        </row>
        <row r="2172">
          <cell r="A2172" t="str">
            <v>453406</v>
          </cell>
          <cell r="B2172" t="str">
            <v>1251</v>
          </cell>
          <cell r="C2172" t="str">
            <v>12</v>
          </cell>
          <cell r="D2172" t="str">
            <v>02</v>
          </cell>
          <cell r="E2172">
            <v>21</v>
          </cell>
          <cell r="G2172">
            <v>0</v>
          </cell>
          <cell r="H2172">
            <v>0</v>
          </cell>
          <cell r="I2172">
            <v>0</v>
          </cell>
          <cell r="J2172">
            <v>1592</v>
          </cell>
          <cell r="K2172">
            <v>2060</v>
          </cell>
          <cell r="L2172">
            <v>2055</v>
          </cell>
          <cell r="M2172">
            <v>4640</v>
          </cell>
          <cell r="N2172">
            <v>3450</v>
          </cell>
          <cell r="O2172">
            <v>3441</v>
          </cell>
          <cell r="P2172">
            <v>80</v>
          </cell>
          <cell r="Q2172">
            <v>106</v>
          </cell>
          <cell r="R2172">
            <v>105</v>
          </cell>
          <cell r="S2172">
            <v>4720</v>
          </cell>
          <cell r="T2172">
            <v>3556</v>
          </cell>
          <cell r="U2172">
            <v>3546</v>
          </cell>
          <cell r="V2172">
            <v>0</v>
          </cell>
          <cell r="W2172">
            <v>0</v>
          </cell>
        </row>
        <row r="2173">
          <cell r="A2173" t="str">
            <v>453406</v>
          </cell>
          <cell r="B2173" t="str">
            <v>1251</v>
          </cell>
          <cell r="C2173" t="str">
            <v>12</v>
          </cell>
          <cell r="D2173" t="str">
            <v>02</v>
          </cell>
          <cell r="E2173">
            <v>26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3559</v>
          </cell>
          <cell r="N2173">
            <v>2010</v>
          </cell>
          <cell r="O2173">
            <v>2007</v>
          </cell>
          <cell r="P2173">
            <v>3147</v>
          </cell>
          <cell r="Q2173">
            <v>1920</v>
          </cell>
          <cell r="R2173">
            <v>1919</v>
          </cell>
          <cell r="S2173">
            <v>226</v>
          </cell>
          <cell r="T2173">
            <v>846</v>
          </cell>
          <cell r="U2173">
            <v>836</v>
          </cell>
          <cell r="V2173">
            <v>0</v>
          </cell>
          <cell r="W2173">
            <v>0</v>
          </cell>
        </row>
        <row r="2174">
          <cell r="A2174" t="str">
            <v>453406</v>
          </cell>
          <cell r="B2174" t="str">
            <v>1251</v>
          </cell>
          <cell r="C2174" t="str">
            <v>12</v>
          </cell>
          <cell r="D2174" t="str">
            <v>02</v>
          </cell>
          <cell r="E2174">
            <v>31</v>
          </cell>
          <cell r="G2174">
            <v>6932</v>
          </cell>
          <cell r="H2174">
            <v>4776</v>
          </cell>
          <cell r="I2174">
            <v>4762</v>
          </cell>
          <cell r="J2174">
            <v>713</v>
          </cell>
          <cell r="K2174">
            <v>330</v>
          </cell>
          <cell r="L2174">
            <v>326</v>
          </cell>
          <cell r="M2174">
            <v>7645</v>
          </cell>
          <cell r="N2174">
            <v>5106</v>
          </cell>
          <cell r="O2174">
            <v>5088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</row>
        <row r="2175">
          <cell r="A2175" t="str">
            <v>453406</v>
          </cell>
          <cell r="B2175" t="str">
            <v>1251</v>
          </cell>
          <cell r="C2175" t="str">
            <v>12</v>
          </cell>
          <cell r="D2175" t="str">
            <v>02</v>
          </cell>
          <cell r="E2175">
            <v>36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33258</v>
          </cell>
          <cell r="T2175">
            <v>25132</v>
          </cell>
          <cell r="U2175">
            <v>25149</v>
          </cell>
          <cell r="V2175">
            <v>0</v>
          </cell>
          <cell r="W2175">
            <v>0</v>
          </cell>
        </row>
        <row r="2176">
          <cell r="A2176" t="str">
            <v>453406</v>
          </cell>
          <cell r="B2176" t="str">
            <v>1251</v>
          </cell>
          <cell r="C2176" t="str">
            <v>12</v>
          </cell>
          <cell r="D2176" t="str">
            <v>02</v>
          </cell>
          <cell r="E2176">
            <v>41</v>
          </cell>
          <cell r="G2176">
            <v>1243</v>
          </cell>
          <cell r="H2176">
            <v>1046</v>
          </cell>
          <cell r="I2176">
            <v>1040</v>
          </cell>
          <cell r="J2176">
            <v>35706</v>
          </cell>
          <cell r="K2176">
            <v>26178</v>
          </cell>
          <cell r="L2176">
            <v>26189</v>
          </cell>
          <cell r="M2176">
            <v>4848</v>
          </cell>
          <cell r="N2176">
            <v>7960</v>
          </cell>
          <cell r="O2176">
            <v>7945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</row>
        <row r="2177">
          <cell r="A2177" t="str">
            <v>453406</v>
          </cell>
          <cell r="B2177" t="str">
            <v>1251</v>
          </cell>
          <cell r="C2177" t="str">
            <v>12</v>
          </cell>
          <cell r="D2177" t="str">
            <v>02</v>
          </cell>
          <cell r="E2177">
            <v>46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4848</v>
          </cell>
          <cell r="Q2177">
            <v>7960</v>
          </cell>
          <cell r="R2177">
            <v>7945</v>
          </cell>
          <cell r="S2177">
            <v>235510</v>
          </cell>
          <cell r="T2177">
            <v>166373</v>
          </cell>
          <cell r="U2177">
            <v>166529</v>
          </cell>
          <cell r="V2177">
            <v>0</v>
          </cell>
          <cell r="W2177">
            <v>0</v>
          </cell>
        </row>
        <row r="2178">
          <cell r="A2178" t="str">
            <v>453406</v>
          </cell>
          <cell r="B2178" t="str">
            <v>1251</v>
          </cell>
          <cell r="C2178" t="str">
            <v>12</v>
          </cell>
          <cell r="D2178" t="str">
            <v>02</v>
          </cell>
          <cell r="E2178">
            <v>51</v>
          </cell>
          <cell r="G2178">
            <v>66081</v>
          </cell>
          <cell r="H2178">
            <v>46145</v>
          </cell>
          <cell r="I2178">
            <v>46166</v>
          </cell>
          <cell r="J2178">
            <v>6691</v>
          </cell>
          <cell r="K2178">
            <v>4580</v>
          </cell>
          <cell r="L2178">
            <v>4582</v>
          </cell>
          <cell r="M2178">
            <v>2477</v>
          </cell>
          <cell r="N2178">
            <v>1830</v>
          </cell>
          <cell r="O2178">
            <v>1829</v>
          </cell>
          <cell r="P2178">
            <v>240</v>
          </cell>
          <cell r="Q2178">
            <v>630</v>
          </cell>
          <cell r="R2178">
            <v>626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</row>
        <row r="2179">
          <cell r="A2179" t="str">
            <v>453406</v>
          </cell>
          <cell r="B2179" t="str">
            <v>1251</v>
          </cell>
          <cell r="C2179" t="str">
            <v>12</v>
          </cell>
          <cell r="D2179" t="str">
            <v>02</v>
          </cell>
          <cell r="E2179">
            <v>56</v>
          </cell>
          <cell r="G2179">
            <v>231</v>
          </cell>
          <cell r="H2179">
            <v>32</v>
          </cell>
          <cell r="I2179">
            <v>14</v>
          </cell>
          <cell r="J2179">
            <v>75720</v>
          </cell>
          <cell r="K2179">
            <v>53217</v>
          </cell>
          <cell r="L2179">
            <v>53217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</row>
        <row r="2180">
          <cell r="A2180" t="str">
            <v>453406</v>
          </cell>
          <cell r="B2180" t="str">
            <v>1251</v>
          </cell>
          <cell r="C2180" t="str">
            <v>12</v>
          </cell>
          <cell r="D2180" t="str">
            <v>03</v>
          </cell>
          <cell r="E2180">
            <v>1</v>
          </cell>
          <cell r="G2180">
            <v>51159</v>
          </cell>
          <cell r="H2180">
            <v>38285</v>
          </cell>
          <cell r="I2180">
            <v>36782</v>
          </cell>
          <cell r="J2180">
            <v>60</v>
          </cell>
          <cell r="K2180">
            <v>40</v>
          </cell>
          <cell r="L2180">
            <v>26</v>
          </cell>
          <cell r="M2180">
            <v>0</v>
          </cell>
          <cell r="N2180">
            <v>5</v>
          </cell>
          <cell r="O2180">
            <v>5</v>
          </cell>
          <cell r="P2180">
            <v>1350</v>
          </cell>
          <cell r="Q2180">
            <v>1100</v>
          </cell>
          <cell r="R2180">
            <v>988</v>
          </cell>
          <cell r="S2180">
            <v>1250</v>
          </cell>
          <cell r="T2180">
            <v>400</v>
          </cell>
          <cell r="U2180">
            <v>374</v>
          </cell>
          <cell r="V2180">
            <v>0</v>
          </cell>
          <cell r="W2180">
            <v>0</v>
          </cell>
        </row>
        <row r="2181">
          <cell r="A2181" t="str">
            <v>453406</v>
          </cell>
          <cell r="B2181" t="str">
            <v>1251</v>
          </cell>
          <cell r="C2181" t="str">
            <v>12</v>
          </cell>
          <cell r="D2181" t="str">
            <v>03</v>
          </cell>
          <cell r="E2181">
            <v>6</v>
          </cell>
          <cell r="G2181">
            <v>100</v>
          </cell>
          <cell r="H2181">
            <v>400</v>
          </cell>
          <cell r="I2181">
            <v>351</v>
          </cell>
          <cell r="J2181">
            <v>150</v>
          </cell>
          <cell r="K2181">
            <v>210</v>
          </cell>
          <cell r="L2181">
            <v>209</v>
          </cell>
          <cell r="M2181">
            <v>0</v>
          </cell>
          <cell r="N2181">
            <v>0</v>
          </cell>
          <cell r="O2181">
            <v>0</v>
          </cell>
          <cell r="P2181">
            <v>700</v>
          </cell>
          <cell r="Q2181">
            <v>390</v>
          </cell>
          <cell r="R2181">
            <v>387</v>
          </cell>
          <cell r="S2181">
            <v>970</v>
          </cell>
          <cell r="T2181">
            <v>1470</v>
          </cell>
          <cell r="U2181">
            <v>1470</v>
          </cell>
          <cell r="V2181">
            <v>0</v>
          </cell>
          <cell r="W2181">
            <v>0</v>
          </cell>
        </row>
        <row r="2182">
          <cell r="A2182" t="str">
            <v>453406</v>
          </cell>
          <cell r="B2182" t="str">
            <v>1251</v>
          </cell>
          <cell r="C2182" t="str">
            <v>12</v>
          </cell>
          <cell r="D2182" t="str">
            <v>03</v>
          </cell>
          <cell r="E2182">
            <v>11</v>
          </cell>
          <cell r="G2182">
            <v>1870</v>
          </cell>
          <cell r="H2182">
            <v>530</v>
          </cell>
          <cell r="I2182">
            <v>527</v>
          </cell>
          <cell r="J2182">
            <v>530</v>
          </cell>
          <cell r="K2182">
            <v>100</v>
          </cell>
          <cell r="L2182">
            <v>52</v>
          </cell>
          <cell r="M2182">
            <v>5800</v>
          </cell>
          <cell r="N2182">
            <v>4110</v>
          </cell>
          <cell r="O2182">
            <v>4110</v>
          </cell>
          <cell r="P2182">
            <v>63939</v>
          </cell>
          <cell r="Q2182">
            <v>47040</v>
          </cell>
          <cell r="R2182">
            <v>45281</v>
          </cell>
          <cell r="S2182">
            <v>2000</v>
          </cell>
          <cell r="T2182">
            <v>1295</v>
          </cell>
          <cell r="U2182">
            <v>1192</v>
          </cell>
          <cell r="V2182">
            <v>0</v>
          </cell>
          <cell r="W2182">
            <v>0</v>
          </cell>
        </row>
        <row r="2183">
          <cell r="A2183" t="str">
            <v>453406</v>
          </cell>
          <cell r="B2183" t="str">
            <v>1251</v>
          </cell>
          <cell r="C2183" t="str">
            <v>12</v>
          </cell>
          <cell r="D2183" t="str">
            <v>03</v>
          </cell>
          <cell r="E2183">
            <v>16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2000</v>
          </cell>
          <cell r="N2183">
            <v>1295</v>
          </cell>
          <cell r="O2183">
            <v>1192</v>
          </cell>
          <cell r="P2183">
            <v>150</v>
          </cell>
          <cell r="Q2183">
            <v>1015</v>
          </cell>
          <cell r="R2183">
            <v>1011</v>
          </cell>
          <cell r="S2183">
            <v>180</v>
          </cell>
          <cell r="T2183">
            <v>135</v>
          </cell>
          <cell r="U2183">
            <v>133</v>
          </cell>
          <cell r="V2183">
            <v>0</v>
          </cell>
          <cell r="W2183">
            <v>0</v>
          </cell>
        </row>
        <row r="2184">
          <cell r="A2184" t="str">
            <v>453406</v>
          </cell>
          <cell r="B2184" t="str">
            <v>1251</v>
          </cell>
          <cell r="C2184" t="str">
            <v>12</v>
          </cell>
          <cell r="D2184" t="str">
            <v>03</v>
          </cell>
          <cell r="E2184">
            <v>21</v>
          </cell>
          <cell r="G2184">
            <v>0</v>
          </cell>
          <cell r="H2184">
            <v>0</v>
          </cell>
          <cell r="I2184">
            <v>0</v>
          </cell>
          <cell r="J2184">
            <v>214</v>
          </cell>
          <cell r="K2184">
            <v>1718</v>
          </cell>
          <cell r="L2184">
            <v>1713</v>
          </cell>
          <cell r="M2184">
            <v>10100</v>
          </cell>
          <cell r="N2184">
            <v>9210</v>
          </cell>
          <cell r="O2184">
            <v>9206</v>
          </cell>
          <cell r="P2184">
            <v>4250</v>
          </cell>
          <cell r="Q2184">
            <v>5000</v>
          </cell>
          <cell r="R2184">
            <v>3864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</row>
        <row r="2185">
          <cell r="A2185" t="str">
            <v>453406</v>
          </cell>
          <cell r="B2185" t="str">
            <v>1251</v>
          </cell>
          <cell r="C2185" t="str">
            <v>12</v>
          </cell>
          <cell r="D2185" t="str">
            <v>03</v>
          </cell>
          <cell r="E2185">
            <v>26</v>
          </cell>
          <cell r="G2185">
            <v>1300</v>
          </cell>
          <cell r="H2185">
            <v>805</v>
          </cell>
          <cell r="I2185">
            <v>805</v>
          </cell>
          <cell r="J2185">
            <v>5200</v>
          </cell>
          <cell r="K2185">
            <v>2500</v>
          </cell>
          <cell r="L2185">
            <v>1751</v>
          </cell>
          <cell r="M2185">
            <v>8340</v>
          </cell>
          <cell r="N2185">
            <v>9400</v>
          </cell>
          <cell r="O2185">
            <v>8968</v>
          </cell>
          <cell r="P2185">
            <v>0</v>
          </cell>
          <cell r="Q2185">
            <v>806</v>
          </cell>
          <cell r="R2185">
            <v>576</v>
          </cell>
          <cell r="S2185">
            <v>0</v>
          </cell>
          <cell r="T2185">
            <v>194</v>
          </cell>
          <cell r="U2185">
            <v>194</v>
          </cell>
          <cell r="V2185">
            <v>0</v>
          </cell>
          <cell r="W2185">
            <v>0</v>
          </cell>
        </row>
        <row r="2186">
          <cell r="A2186" t="str">
            <v>453406</v>
          </cell>
          <cell r="B2186" t="str">
            <v>1251</v>
          </cell>
          <cell r="C2186" t="str">
            <v>12</v>
          </cell>
          <cell r="D2186" t="str">
            <v>03</v>
          </cell>
          <cell r="E2186">
            <v>31</v>
          </cell>
          <cell r="G2186">
            <v>29734</v>
          </cell>
          <cell r="H2186">
            <v>30783</v>
          </cell>
          <cell r="I2186">
            <v>28221</v>
          </cell>
          <cell r="J2186">
            <v>0</v>
          </cell>
          <cell r="K2186">
            <v>0</v>
          </cell>
          <cell r="L2186">
            <v>0</v>
          </cell>
          <cell r="M2186">
            <v>15710</v>
          </cell>
          <cell r="N2186">
            <v>11750</v>
          </cell>
          <cell r="O2186">
            <v>11196</v>
          </cell>
          <cell r="P2186">
            <v>0</v>
          </cell>
          <cell r="Q2186">
            <v>1920</v>
          </cell>
          <cell r="R2186">
            <v>1920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 t="str">
            <v>453406</v>
          </cell>
          <cell r="B2187" t="str">
            <v>1251</v>
          </cell>
          <cell r="C2187" t="str">
            <v>12</v>
          </cell>
          <cell r="D2187" t="str">
            <v>03</v>
          </cell>
          <cell r="E2187">
            <v>36</v>
          </cell>
          <cell r="G2187">
            <v>15710</v>
          </cell>
          <cell r="H2187">
            <v>13670</v>
          </cell>
          <cell r="I2187">
            <v>13116</v>
          </cell>
          <cell r="J2187">
            <v>322</v>
          </cell>
          <cell r="K2187">
            <v>300</v>
          </cell>
          <cell r="L2187">
            <v>209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180</v>
          </cell>
          <cell r="R2187">
            <v>168</v>
          </cell>
          <cell r="S2187">
            <v>163</v>
          </cell>
          <cell r="T2187">
            <v>170</v>
          </cell>
          <cell r="U2187">
            <v>167</v>
          </cell>
          <cell r="V2187">
            <v>0</v>
          </cell>
          <cell r="W2187">
            <v>0</v>
          </cell>
        </row>
        <row r="2188">
          <cell r="A2188" t="str">
            <v>453406</v>
          </cell>
          <cell r="B2188" t="str">
            <v>1251</v>
          </cell>
          <cell r="C2188" t="str">
            <v>12</v>
          </cell>
          <cell r="D2188" t="str">
            <v>03</v>
          </cell>
          <cell r="E2188">
            <v>41</v>
          </cell>
          <cell r="G2188">
            <v>485</v>
          </cell>
          <cell r="H2188">
            <v>650</v>
          </cell>
          <cell r="I2188">
            <v>544</v>
          </cell>
          <cell r="J2188">
            <v>0</v>
          </cell>
          <cell r="K2188">
            <v>1018</v>
          </cell>
          <cell r="L2188">
            <v>1018</v>
          </cell>
          <cell r="M2188">
            <v>8380</v>
          </cell>
          <cell r="N2188">
            <v>15</v>
          </cell>
          <cell r="O2188">
            <v>14</v>
          </cell>
          <cell r="P2188">
            <v>120248</v>
          </cell>
          <cell r="Q2188">
            <v>94471</v>
          </cell>
          <cell r="R2188">
            <v>89386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 t="str">
            <v>453406</v>
          </cell>
          <cell r="B2189" t="str">
            <v>1251</v>
          </cell>
          <cell r="C2189" t="str">
            <v>12</v>
          </cell>
          <cell r="D2189" t="str">
            <v>03</v>
          </cell>
          <cell r="E2189">
            <v>46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 t="str">
            <v>453406</v>
          </cell>
          <cell r="B2190" t="str">
            <v>1251</v>
          </cell>
          <cell r="C2190" t="str">
            <v>12</v>
          </cell>
          <cell r="D2190" t="str">
            <v>03</v>
          </cell>
          <cell r="E2190">
            <v>51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1100</v>
          </cell>
          <cell r="T2190">
            <v>1500</v>
          </cell>
          <cell r="U2190">
            <v>1495</v>
          </cell>
          <cell r="V2190">
            <v>0</v>
          </cell>
          <cell r="W2190">
            <v>0</v>
          </cell>
        </row>
        <row r="2191">
          <cell r="A2191" t="str">
            <v>453406</v>
          </cell>
          <cell r="B2191" t="str">
            <v>1251</v>
          </cell>
          <cell r="C2191" t="str">
            <v>12</v>
          </cell>
          <cell r="D2191" t="str">
            <v>03</v>
          </cell>
          <cell r="E2191">
            <v>56</v>
          </cell>
          <cell r="G2191">
            <v>1100</v>
          </cell>
          <cell r="H2191">
            <v>1500</v>
          </cell>
          <cell r="I2191">
            <v>1495</v>
          </cell>
          <cell r="J2191">
            <v>0</v>
          </cell>
          <cell r="K2191">
            <v>295</v>
          </cell>
          <cell r="L2191">
            <v>292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295</v>
          </cell>
          <cell r="R2191">
            <v>292</v>
          </cell>
          <cell r="S2191">
            <v>0</v>
          </cell>
          <cell r="T2191">
            <v>0</v>
          </cell>
          <cell r="U2191">
            <v>2</v>
          </cell>
          <cell r="V2191">
            <v>0</v>
          </cell>
          <cell r="W2191">
            <v>0</v>
          </cell>
        </row>
        <row r="2192">
          <cell r="A2192" t="str">
            <v>453406</v>
          </cell>
          <cell r="B2192" t="str">
            <v>1251</v>
          </cell>
          <cell r="C2192" t="str">
            <v>12</v>
          </cell>
          <cell r="D2192" t="str">
            <v>03</v>
          </cell>
          <cell r="E2192">
            <v>61</v>
          </cell>
          <cell r="G2192">
            <v>1100</v>
          </cell>
          <cell r="H2192">
            <v>1795</v>
          </cell>
          <cell r="I2192">
            <v>1789</v>
          </cell>
          <cell r="J2192">
            <v>121348</v>
          </cell>
          <cell r="K2192">
            <v>96266</v>
          </cell>
          <cell r="L2192">
            <v>91175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 t="str">
            <v>453406</v>
          </cell>
          <cell r="B2193" t="str">
            <v>1251</v>
          </cell>
          <cell r="C2193" t="str">
            <v>12</v>
          </cell>
          <cell r="D2193" t="str">
            <v>04</v>
          </cell>
          <cell r="E2193">
            <v>1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 t="str">
            <v>453406</v>
          </cell>
          <cell r="B2194" t="str">
            <v>1251</v>
          </cell>
          <cell r="C2194" t="str">
            <v>12</v>
          </cell>
          <cell r="D2194" t="str">
            <v>04</v>
          </cell>
          <cell r="E2194">
            <v>6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6107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 t="str">
            <v>453406</v>
          </cell>
          <cell r="B2195" t="str">
            <v>1251</v>
          </cell>
          <cell r="C2195" t="str">
            <v>12</v>
          </cell>
          <cell r="D2195" t="str">
            <v>04</v>
          </cell>
          <cell r="E2195">
            <v>11</v>
          </cell>
          <cell r="G2195">
            <v>0</v>
          </cell>
          <cell r="H2195">
            <v>0</v>
          </cell>
          <cell r="I2195">
            <v>6107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 t="str">
            <v>453406</v>
          </cell>
          <cell r="B2196" t="str">
            <v>1251</v>
          </cell>
          <cell r="C2196" t="str">
            <v>12</v>
          </cell>
          <cell r="D2196" t="str">
            <v>04</v>
          </cell>
          <cell r="E2196">
            <v>16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6107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 t="str">
            <v>453406</v>
          </cell>
          <cell r="B2197" t="str">
            <v>1251</v>
          </cell>
          <cell r="C2197" t="str">
            <v>12</v>
          </cell>
          <cell r="D2197" t="str">
            <v>04</v>
          </cell>
          <cell r="E2197">
            <v>21</v>
          </cell>
          <cell r="G2197">
            <v>0</v>
          </cell>
          <cell r="H2197">
            <v>0</v>
          </cell>
          <cell r="I2197">
            <v>6107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 t="str">
            <v>453406</v>
          </cell>
          <cell r="B2198" t="str">
            <v>1251</v>
          </cell>
          <cell r="C2198" t="str">
            <v>12</v>
          </cell>
          <cell r="D2198" t="str">
            <v>04</v>
          </cell>
          <cell r="E2198">
            <v>26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 t="str">
            <v>453406</v>
          </cell>
          <cell r="B2199" t="str">
            <v>1251</v>
          </cell>
          <cell r="C2199" t="str">
            <v>12</v>
          </cell>
          <cell r="D2199" t="str">
            <v>04</v>
          </cell>
          <cell r="E2199">
            <v>31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 t="str">
            <v>453406</v>
          </cell>
          <cell r="B2200" t="str">
            <v>1251</v>
          </cell>
          <cell r="C2200" t="str">
            <v>12</v>
          </cell>
          <cell r="D2200" t="str">
            <v>04</v>
          </cell>
          <cell r="E2200">
            <v>36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 t="str">
            <v>453406</v>
          </cell>
          <cell r="B2201" t="str">
            <v>1251</v>
          </cell>
          <cell r="C2201" t="str">
            <v>12</v>
          </cell>
          <cell r="D2201" t="str">
            <v>05</v>
          </cell>
          <cell r="E2201">
            <v>1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 t="str">
            <v>453406</v>
          </cell>
          <cell r="B2202" t="str">
            <v>1251</v>
          </cell>
          <cell r="C2202" t="str">
            <v>12</v>
          </cell>
          <cell r="D2202" t="str">
            <v>05</v>
          </cell>
          <cell r="E2202">
            <v>6</v>
          </cell>
          <cell r="G2202">
            <v>0</v>
          </cell>
          <cell r="H2202">
            <v>0</v>
          </cell>
          <cell r="I2202">
            <v>0</v>
          </cell>
          <cell r="J2202">
            <v>1667</v>
          </cell>
          <cell r="K2202">
            <v>0</v>
          </cell>
          <cell r="L2202">
            <v>0</v>
          </cell>
          <cell r="M2202">
            <v>666</v>
          </cell>
          <cell r="N2202">
            <v>718</v>
          </cell>
          <cell r="O2202">
            <v>718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1330</v>
          </cell>
          <cell r="U2202">
            <v>164</v>
          </cell>
          <cell r="V2202">
            <v>0</v>
          </cell>
          <cell r="W2202">
            <v>0</v>
          </cell>
        </row>
        <row r="2203">
          <cell r="A2203" t="str">
            <v>453406</v>
          </cell>
          <cell r="B2203" t="str">
            <v>1251</v>
          </cell>
          <cell r="C2203" t="str">
            <v>12</v>
          </cell>
          <cell r="D2203" t="str">
            <v>05</v>
          </cell>
          <cell r="E2203">
            <v>11</v>
          </cell>
          <cell r="G2203">
            <v>1000</v>
          </cell>
          <cell r="H2203">
            <v>5300</v>
          </cell>
          <cell r="I2203">
            <v>5254</v>
          </cell>
          <cell r="J2203">
            <v>0</v>
          </cell>
          <cell r="K2203">
            <v>0</v>
          </cell>
          <cell r="L2203">
            <v>0</v>
          </cell>
          <cell r="M2203">
            <v>3333</v>
          </cell>
          <cell r="N2203">
            <v>7348</v>
          </cell>
          <cell r="O2203">
            <v>6136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 t="str">
            <v>453406</v>
          </cell>
          <cell r="B2204" t="str">
            <v>1251</v>
          </cell>
          <cell r="C2204" t="str">
            <v>12</v>
          </cell>
          <cell r="D2204" t="str">
            <v>05</v>
          </cell>
          <cell r="E2204">
            <v>16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 t="str">
            <v>453406</v>
          </cell>
          <cell r="B2205" t="str">
            <v>1251</v>
          </cell>
          <cell r="C2205" t="str">
            <v>12</v>
          </cell>
          <cell r="D2205" t="str">
            <v>05</v>
          </cell>
          <cell r="E2205">
            <v>21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 t="str">
            <v>453406</v>
          </cell>
          <cell r="B2206" t="str">
            <v>1251</v>
          </cell>
          <cell r="C2206" t="str">
            <v>12</v>
          </cell>
          <cell r="D2206" t="str">
            <v>05</v>
          </cell>
          <cell r="E2206">
            <v>26</v>
          </cell>
          <cell r="G2206">
            <v>0</v>
          </cell>
          <cell r="H2206">
            <v>0</v>
          </cell>
          <cell r="I2206">
            <v>0</v>
          </cell>
          <cell r="J2206">
            <v>667</v>
          </cell>
          <cell r="K2206">
            <v>1442</v>
          </cell>
          <cell r="L2206">
            <v>1262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 t="str">
            <v>453406</v>
          </cell>
          <cell r="B2207" t="str">
            <v>1251</v>
          </cell>
          <cell r="C2207" t="str">
            <v>12</v>
          </cell>
          <cell r="D2207" t="str">
            <v>05</v>
          </cell>
          <cell r="E2207">
            <v>31</v>
          </cell>
          <cell r="G2207">
            <v>0</v>
          </cell>
          <cell r="H2207">
            <v>0</v>
          </cell>
          <cell r="I2207">
            <v>0</v>
          </cell>
          <cell r="J2207">
            <v>667</v>
          </cell>
          <cell r="K2207">
            <v>1442</v>
          </cell>
          <cell r="L2207">
            <v>1262</v>
          </cell>
          <cell r="M2207">
            <v>4000</v>
          </cell>
          <cell r="N2207">
            <v>8790</v>
          </cell>
          <cell r="O2207">
            <v>7398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 t="str">
            <v>453406</v>
          </cell>
          <cell r="B2208" t="str">
            <v>1251</v>
          </cell>
          <cell r="C2208" t="str">
            <v>12</v>
          </cell>
          <cell r="D2208" t="str">
            <v>05</v>
          </cell>
          <cell r="E2208">
            <v>36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4000</v>
          </cell>
          <cell r="Q2208">
            <v>8790</v>
          </cell>
          <cell r="R2208">
            <v>7398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 t="str">
            <v>453406</v>
          </cell>
          <cell r="B2209" t="str">
            <v>1251</v>
          </cell>
          <cell r="C2209" t="str">
            <v>12</v>
          </cell>
          <cell r="D2209" t="str">
            <v>06</v>
          </cell>
          <cell r="E2209">
            <v>1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 t="str">
            <v>453406</v>
          </cell>
          <cell r="B2210" t="str">
            <v>1251</v>
          </cell>
          <cell r="C2210" t="str">
            <v>12</v>
          </cell>
          <cell r="D2210" t="str">
            <v>06</v>
          </cell>
          <cell r="E2210">
            <v>6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 t="str">
            <v>453406</v>
          </cell>
          <cell r="B2211" t="str">
            <v>1251</v>
          </cell>
          <cell r="C2211" t="str">
            <v>12</v>
          </cell>
          <cell r="D2211" t="str">
            <v>06</v>
          </cell>
          <cell r="E2211">
            <v>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 t="str">
            <v>453406</v>
          </cell>
          <cell r="B2212" t="str">
            <v>1251</v>
          </cell>
          <cell r="C2212" t="str">
            <v>12</v>
          </cell>
          <cell r="D2212" t="str">
            <v>06</v>
          </cell>
          <cell r="E2212">
            <v>16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 t="str">
            <v>453406</v>
          </cell>
          <cell r="B2213" t="str">
            <v>1251</v>
          </cell>
          <cell r="C2213" t="str">
            <v>12</v>
          </cell>
          <cell r="D2213" t="str">
            <v>06</v>
          </cell>
          <cell r="E2213">
            <v>21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 t="str">
            <v>453406</v>
          </cell>
          <cell r="B2214" t="str">
            <v>1251</v>
          </cell>
          <cell r="C2214" t="str">
            <v>12</v>
          </cell>
          <cell r="D2214" t="str">
            <v>06</v>
          </cell>
          <cell r="E2214">
            <v>26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 t="str">
            <v>453406</v>
          </cell>
          <cell r="B2215" t="str">
            <v>1251</v>
          </cell>
          <cell r="C2215" t="str">
            <v>12</v>
          </cell>
          <cell r="D2215" t="str">
            <v>06</v>
          </cell>
          <cell r="E2215">
            <v>31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 t="str">
            <v>453406</v>
          </cell>
          <cell r="B2216" t="str">
            <v>1251</v>
          </cell>
          <cell r="C2216" t="str">
            <v>12</v>
          </cell>
          <cell r="D2216" t="str">
            <v>06</v>
          </cell>
          <cell r="E2216">
            <v>36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 t="str">
            <v>453406</v>
          </cell>
          <cell r="B2217" t="str">
            <v>1251</v>
          </cell>
          <cell r="C2217" t="str">
            <v>12</v>
          </cell>
          <cell r="D2217" t="str">
            <v>06</v>
          </cell>
          <cell r="E2217">
            <v>41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 t="str">
            <v>453406</v>
          </cell>
          <cell r="B2218" t="str">
            <v>1251</v>
          </cell>
          <cell r="C2218" t="str">
            <v>12</v>
          </cell>
          <cell r="D2218" t="str">
            <v>06</v>
          </cell>
          <cell r="E2218">
            <v>46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 t="str">
            <v>453406</v>
          </cell>
          <cell r="B2219" t="str">
            <v>1251</v>
          </cell>
          <cell r="C2219" t="str">
            <v>12</v>
          </cell>
          <cell r="D2219" t="str">
            <v>06</v>
          </cell>
          <cell r="E2219">
            <v>51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 t="str">
            <v>453406</v>
          </cell>
          <cell r="B2220" t="str">
            <v>1251</v>
          </cell>
          <cell r="C2220" t="str">
            <v>12</v>
          </cell>
          <cell r="D2220" t="str">
            <v>06</v>
          </cell>
          <cell r="E2220">
            <v>56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 t="str">
            <v>453406</v>
          </cell>
          <cell r="B2221" t="str">
            <v>1251</v>
          </cell>
          <cell r="C2221" t="str">
            <v>12</v>
          </cell>
          <cell r="D2221" t="str">
            <v>06</v>
          </cell>
          <cell r="E2221">
            <v>61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 t="str">
            <v>453406</v>
          </cell>
          <cell r="B2222" t="str">
            <v>1251</v>
          </cell>
          <cell r="C2222" t="str">
            <v>12</v>
          </cell>
          <cell r="D2222" t="str">
            <v>06</v>
          </cell>
          <cell r="E2222">
            <v>66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 t="str">
            <v>453406</v>
          </cell>
          <cell r="B2223" t="str">
            <v>1251</v>
          </cell>
          <cell r="C2223" t="str">
            <v>12</v>
          </cell>
          <cell r="D2223" t="str">
            <v>06</v>
          </cell>
          <cell r="E2223">
            <v>71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 t="str">
            <v>453406</v>
          </cell>
          <cell r="B2224" t="str">
            <v>1251</v>
          </cell>
          <cell r="C2224" t="str">
            <v>12</v>
          </cell>
          <cell r="D2224" t="str">
            <v>06</v>
          </cell>
          <cell r="E2224">
            <v>76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</row>
        <row r="2225">
          <cell r="A2225" t="str">
            <v>453406</v>
          </cell>
          <cell r="B2225" t="str">
            <v>1251</v>
          </cell>
          <cell r="C2225" t="str">
            <v>12</v>
          </cell>
          <cell r="D2225" t="str">
            <v>06</v>
          </cell>
          <cell r="E2225">
            <v>81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</row>
        <row r="2226">
          <cell r="A2226" t="str">
            <v>453406</v>
          </cell>
          <cell r="B2226" t="str">
            <v>1251</v>
          </cell>
          <cell r="C2226" t="str">
            <v>12</v>
          </cell>
          <cell r="D2226" t="str">
            <v>06</v>
          </cell>
          <cell r="E2226">
            <v>86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 t="str">
            <v>453406</v>
          </cell>
          <cell r="B2227" t="str">
            <v>1251</v>
          </cell>
          <cell r="C2227" t="str">
            <v>12</v>
          </cell>
          <cell r="D2227" t="str">
            <v>06</v>
          </cell>
          <cell r="E2227">
            <v>91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 t="str">
            <v>453406</v>
          </cell>
          <cell r="B2228" t="str">
            <v>1251</v>
          </cell>
          <cell r="C2228" t="str">
            <v>12</v>
          </cell>
          <cell r="D2228" t="str">
            <v>06</v>
          </cell>
          <cell r="E2228">
            <v>96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 t="str">
            <v>453406</v>
          </cell>
          <cell r="B2229" t="str">
            <v>1251</v>
          </cell>
          <cell r="C2229" t="str">
            <v>12</v>
          </cell>
          <cell r="D2229" t="str">
            <v>06</v>
          </cell>
          <cell r="E2229">
            <v>101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 t="str">
            <v>453406</v>
          </cell>
          <cell r="B2230" t="str">
            <v>1251</v>
          </cell>
          <cell r="C2230" t="str">
            <v>12</v>
          </cell>
          <cell r="D2230" t="str">
            <v>06</v>
          </cell>
          <cell r="E2230">
            <v>106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-7199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-7199</v>
          </cell>
          <cell r="V2230">
            <v>0</v>
          </cell>
          <cell r="W2230">
            <v>0</v>
          </cell>
        </row>
        <row r="2231">
          <cell r="A2231" t="str">
            <v>453406</v>
          </cell>
          <cell r="B2231" t="str">
            <v>1251</v>
          </cell>
          <cell r="C2231" t="str">
            <v>12</v>
          </cell>
          <cell r="D2231" t="str">
            <v>07</v>
          </cell>
          <cell r="E2231">
            <v>1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 t="str">
            <v>453406</v>
          </cell>
          <cell r="B2232" t="str">
            <v>1251</v>
          </cell>
          <cell r="C2232" t="str">
            <v>12</v>
          </cell>
          <cell r="D2232" t="str">
            <v>07</v>
          </cell>
          <cell r="E2232">
            <v>5</v>
          </cell>
          <cell r="G2232">
            <v>8000</v>
          </cell>
          <cell r="H2232">
            <v>4250</v>
          </cell>
          <cell r="I2232">
            <v>4250</v>
          </cell>
          <cell r="J2232">
            <v>0</v>
          </cell>
          <cell r="K2232">
            <v>2200</v>
          </cell>
          <cell r="L2232">
            <v>12696</v>
          </cell>
          <cell r="M2232">
            <v>12689</v>
          </cell>
          <cell r="N2232">
            <v>0</v>
          </cell>
          <cell r="O2232">
            <v>1060</v>
          </cell>
          <cell r="P2232">
            <v>0</v>
          </cell>
          <cell r="Q2232">
            <v>9</v>
          </cell>
          <cell r="R2232">
            <v>0</v>
          </cell>
          <cell r="S2232">
            <v>1982</v>
          </cell>
          <cell r="T2232">
            <v>1581</v>
          </cell>
          <cell r="U2232">
            <v>1581</v>
          </cell>
          <cell r="V2232">
            <v>0</v>
          </cell>
          <cell r="W2232">
            <v>0</v>
          </cell>
        </row>
        <row r="2233">
          <cell r="A2233" t="str">
            <v>453406</v>
          </cell>
          <cell r="B2233" t="str">
            <v>1251</v>
          </cell>
          <cell r="C2233" t="str">
            <v>12</v>
          </cell>
          <cell r="D2233" t="str">
            <v>07</v>
          </cell>
          <cell r="E2233">
            <v>9</v>
          </cell>
          <cell r="G2233">
            <v>5018</v>
          </cell>
          <cell r="H2233">
            <v>4274</v>
          </cell>
          <cell r="I2233">
            <v>4273</v>
          </cell>
          <cell r="J2233">
            <v>0</v>
          </cell>
          <cell r="K2233">
            <v>49522</v>
          </cell>
          <cell r="L2233">
            <v>19247</v>
          </cell>
          <cell r="M2233">
            <v>19246</v>
          </cell>
          <cell r="N2233">
            <v>0</v>
          </cell>
          <cell r="O2233">
            <v>0</v>
          </cell>
          <cell r="P2233">
            <v>15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</v>
          </cell>
          <cell r="V2233">
            <v>0</v>
          </cell>
          <cell r="W2233">
            <v>0</v>
          </cell>
        </row>
        <row r="2234">
          <cell r="A2234" t="str">
            <v>453406</v>
          </cell>
          <cell r="B2234" t="str">
            <v>1251</v>
          </cell>
          <cell r="C2234" t="str">
            <v>12</v>
          </cell>
          <cell r="D2234" t="str">
            <v>07</v>
          </cell>
          <cell r="E2234">
            <v>13</v>
          </cell>
          <cell r="G2234">
            <v>65</v>
          </cell>
          <cell r="H2234">
            <v>0</v>
          </cell>
          <cell r="I2234">
            <v>12</v>
          </cell>
          <cell r="J2234">
            <v>0</v>
          </cell>
          <cell r="K2234">
            <v>67847</v>
          </cell>
          <cell r="L2234">
            <v>42063</v>
          </cell>
          <cell r="M2234">
            <v>42063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 t="str">
            <v>453406</v>
          </cell>
          <cell r="B2235" t="str">
            <v>1251</v>
          </cell>
          <cell r="C2235" t="str">
            <v>12</v>
          </cell>
          <cell r="D2235" t="str">
            <v>07</v>
          </cell>
          <cell r="E2235">
            <v>17</v>
          </cell>
          <cell r="G2235">
            <v>9816</v>
          </cell>
          <cell r="H2235">
            <v>6012</v>
          </cell>
          <cell r="I2235">
            <v>6012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9816</v>
          </cell>
          <cell r="P2235">
            <v>6012</v>
          </cell>
          <cell r="Q2235">
            <v>6012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 t="str">
            <v>453406</v>
          </cell>
          <cell r="B2236" t="str">
            <v>1251</v>
          </cell>
          <cell r="C2236" t="str">
            <v>12</v>
          </cell>
          <cell r="D2236" t="str">
            <v>07</v>
          </cell>
          <cell r="E2236">
            <v>21</v>
          </cell>
          <cell r="G2236">
            <v>0</v>
          </cell>
          <cell r="H2236">
            <v>0</v>
          </cell>
          <cell r="I2236">
            <v>4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 t="str">
            <v>453406</v>
          </cell>
          <cell r="B2237" t="str">
            <v>1251</v>
          </cell>
          <cell r="C2237" t="str">
            <v>12</v>
          </cell>
          <cell r="D2237" t="str">
            <v>07</v>
          </cell>
          <cell r="E2237">
            <v>25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 t="str">
            <v>453406</v>
          </cell>
          <cell r="B2238" t="str">
            <v>1251</v>
          </cell>
          <cell r="C2238" t="str">
            <v>12</v>
          </cell>
          <cell r="D2238" t="str">
            <v>07</v>
          </cell>
          <cell r="E2238">
            <v>29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77663</v>
          </cell>
          <cell r="P2238">
            <v>48075</v>
          </cell>
          <cell r="Q2238">
            <v>48079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</row>
        <row r="2239">
          <cell r="A2239" t="str">
            <v>453406</v>
          </cell>
          <cell r="B2239" t="str">
            <v>1251</v>
          </cell>
          <cell r="C2239" t="str">
            <v>12</v>
          </cell>
          <cell r="D2239" t="str">
            <v>08</v>
          </cell>
          <cell r="E2239">
            <v>1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1333</v>
          </cell>
          <cell r="U2239">
            <v>1333</v>
          </cell>
          <cell r="V2239">
            <v>0</v>
          </cell>
          <cell r="W2239">
            <v>0</v>
          </cell>
        </row>
        <row r="2240">
          <cell r="A2240" t="str">
            <v>453406</v>
          </cell>
          <cell r="B2240" t="str">
            <v>1251</v>
          </cell>
          <cell r="C2240" t="str">
            <v>12</v>
          </cell>
          <cell r="D2240" t="str">
            <v>08</v>
          </cell>
          <cell r="E2240">
            <v>6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1333</v>
          </cell>
          <cell r="R2240">
            <v>1333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 t="str">
            <v>453406</v>
          </cell>
          <cell r="B2241" t="str">
            <v>1251</v>
          </cell>
          <cell r="C2241" t="str">
            <v>12</v>
          </cell>
          <cell r="D2241" t="str">
            <v>08</v>
          </cell>
          <cell r="E2241">
            <v>11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 t="str">
            <v>453406</v>
          </cell>
          <cell r="B2242" t="str">
            <v>1251</v>
          </cell>
          <cell r="C2242" t="str">
            <v>12</v>
          </cell>
          <cell r="D2242" t="str">
            <v>08</v>
          </cell>
          <cell r="E2242">
            <v>16</v>
          </cell>
          <cell r="G2242">
            <v>5200</v>
          </cell>
          <cell r="H2242">
            <v>1650</v>
          </cell>
          <cell r="I2242">
            <v>1033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 t="str">
            <v>453406</v>
          </cell>
          <cell r="B2243" t="str">
            <v>1251</v>
          </cell>
          <cell r="C2243" t="str">
            <v>12</v>
          </cell>
          <cell r="D2243" t="str">
            <v>08</v>
          </cell>
          <cell r="E2243">
            <v>21</v>
          </cell>
          <cell r="G2243">
            <v>5200</v>
          </cell>
          <cell r="H2243">
            <v>1650</v>
          </cell>
          <cell r="I2243">
            <v>1033</v>
          </cell>
          <cell r="J2243">
            <v>5200</v>
          </cell>
          <cell r="K2243">
            <v>2983</v>
          </cell>
          <cell r="L2243">
            <v>2366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 t="str">
            <v>453406</v>
          </cell>
          <cell r="B2244" t="str">
            <v>1251</v>
          </cell>
          <cell r="C2244" t="str">
            <v>12</v>
          </cell>
          <cell r="D2244" t="str">
            <v>09</v>
          </cell>
          <cell r="E2244">
            <v>1</v>
          </cell>
          <cell r="G2244">
            <v>353715</v>
          </cell>
          <cell r="H2244">
            <v>261985</v>
          </cell>
          <cell r="I2244">
            <v>261950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353715</v>
          </cell>
          <cell r="T2244">
            <v>261985</v>
          </cell>
          <cell r="U2244">
            <v>261950</v>
          </cell>
          <cell r="V2244">
            <v>0</v>
          </cell>
          <cell r="W2244">
            <v>0</v>
          </cell>
        </row>
        <row r="2245">
          <cell r="A2245" t="str">
            <v>453406</v>
          </cell>
          <cell r="B2245" t="str">
            <v>1251</v>
          </cell>
          <cell r="C2245" t="str">
            <v>12</v>
          </cell>
          <cell r="D2245" t="str">
            <v>09</v>
          </cell>
          <cell r="E2245">
            <v>6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560</v>
          </cell>
          <cell r="R2245">
            <v>560</v>
          </cell>
          <cell r="S2245">
            <v>0</v>
          </cell>
          <cell r="T2245">
            <v>322</v>
          </cell>
          <cell r="U2245">
            <v>322</v>
          </cell>
          <cell r="V2245">
            <v>0</v>
          </cell>
          <cell r="W2245">
            <v>0</v>
          </cell>
        </row>
        <row r="2246">
          <cell r="A2246" t="str">
            <v>453406</v>
          </cell>
          <cell r="B2246" t="str">
            <v>1251</v>
          </cell>
          <cell r="C2246" t="str">
            <v>12</v>
          </cell>
          <cell r="D2246" t="str">
            <v>09</v>
          </cell>
          <cell r="E2246">
            <v>11</v>
          </cell>
          <cell r="G2246">
            <v>0</v>
          </cell>
          <cell r="H2246">
            <v>50</v>
          </cell>
          <cell r="I2246">
            <v>50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932</v>
          </cell>
          <cell r="R2246">
            <v>932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 t="str">
            <v>453406</v>
          </cell>
          <cell r="B2247" t="str">
            <v>1251</v>
          </cell>
          <cell r="C2247" t="str">
            <v>12</v>
          </cell>
          <cell r="D2247" t="str">
            <v>09</v>
          </cell>
          <cell r="E2247">
            <v>16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428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 t="str">
            <v>453406</v>
          </cell>
          <cell r="B2248" t="str">
            <v>1251</v>
          </cell>
          <cell r="C2248" t="str">
            <v>12</v>
          </cell>
          <cell r="D2248" t="str">
            <v>09</v>
          </cell>
          <cell r="E2248">
            <v>21</v>
          </cell>
          <cell r="G2248">
            <v>0</v>
          </cell>
          <cell r="H2248">
            <v>0</v>
          </cell>
          <cell r="I2248">
            <v>428</v>
          </cell>
          <cell r="J2248">
            <v>0</v>
          </cell>
          <cell r="K2248">
            <v>932</v>
          </cell>
          <cell r="L2248">
            <v>1360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 t="str">
            <v>453406</v>
          </cell>
          <cell r="B2249" t="str">
            <v>1251</v>
          </cell>
          <cell r="C2249" t="str">
            <v>12</v>
          </cell>
          <cell r="D2249" t="str">
            <v>09</v>
          </cell>
          <cell r="E2249">
            <v>26</v>
          </cell>
          <cell r="G2249">
            <v>0</v>
          </cell>
          <cell r="H2249">
            <v>0</v>
          </cell>
          <cell r="I2249">
            <v>0</v>
          </cell>
          <cell r="J2249">
            <v>353715</v>
          </cell>
          <cell r="K2249">
            <v>262917</v>
          </cell>
          <cell r="L2249">
            <v>263310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 t="str">
            <v>453406</v>
          </cell>
          <cell r="B2250" t="str">
            <v>1251</v>
          </cell>
          <cell r="C2250" t="str">
            <v>12</v>
          </cell>
          <cell r="D2250" t="str">
            <v>10</v>
          </cell>
          <cell r="E2250">
            <v>1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 t="str">
            <v>453406</v>
          </cell>
          <cell r="B2251" t="str">
            <v>1251</v>
          </cell>
          <cell r="C2251" t="str">
            <v>12</v>
          </cell>
          <cell r="D2251" t="str">
            <v>10</v>
          </cell>
          <cell r="E2251">
            <v>6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 t="str">
            <v>453406</v>
          </cell>
          <cell r="B2252" t="str">
            <v>1251</v>
          </cell>
          <cell r="C2252" t="str">
            <v>12</v>
          </cell>
          <cell r="D2252" t="str">
            <v>10</v>
          </cell>
          <cell r="E2252">
            <v>11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 t="str">
            <v>453406</v>
          </cell>
          <cell r="B2253" t="str">
            <v>1251</v>
          </cell>
          <cell r="C2253" t="str">
            <v>12</v>
          </cell>
          <cell r="D2253" t="str">
            <v>10</v>
          </cell>
          <cell r="E2253">
            <v>16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 t="str">
            <v>453406</v>
          </cell>
          <cell r="B2254" t="str">
            <v>1251</v>
          </cell>
          <cell r="C2254" t="str">
            <v>12</v>
          </cell>
          <cell r="D2254" t="str">
            <v>10</v>
          </cell>
          <cell r="E2254">
            <v>21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 t="str">
            <v>453406</v>
          </cell>
          <cell r="B2255" t="str">
            <v>1251</v>
          </cell>
          <cell r="C2255" t="str">
            <v>12</v>
          </cell>
          <cell r="D2255" t="str">
            <v>10</v>
          </cell>
          <cell r="E2255">
            <v>26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 t="str">
            <v>453406</v>
          </cell>
          <cell r="B2256" t="str">
            <v>1251</v>
          </cell>
          <cell r="C2256" t="str">
            <v>12</v>
          </cell>
          <cell r="D2256" t="str">
            <v>10</v>
          </cell>
          <cell r="E2256">
            <v>31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 t="str">
            <v>453406</v>
          </cell>
          <cell r="B2257" t="str">
            <v>1251</v>
          </cell>
          <cell r="C2257" t="str">
            <v>12</v>
          </cell>
          <cell r="D2257" t="str">
            <v>10</v>
          </cell>
          <cell r="E2257">
            <v>36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</row>
        <row r="2258">
          <cell r="A2258" t="str">
            <v>453406</v>
          </cell>
          <cell r="B2258" t="str">
            <v>1251</v>
          </cell>
          <cell r="C2258" t="str">
            <v>12</v>
          </cell>
          <cell r="D2258" t="str">
            <v>10</v>
          </cell>
          <cell r="E2258">
            <v>41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 t="str">
            <v>453406</v>
          </cell>
          <cell r="B2259" t="str">
            <v>1251</v>
          </cell>
          <cell r="C2259" t="str">
            <v>12</v>
          </cell>
          <cell r="D2259" t="str">
            <v>10</v>
          </cell>
          <cell r="E2259">
            <v>46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 t="str">
            <v>453406</v>
          </cell>
          <cell r="B2260" t="str">
            <v>1251</v>
          </cell>
          <cell r="C2260" t="str">
            <v>12</v>
          </cell>
          <cell r="D2260" t="str">
            <v>10</v>
          </cell>
          <cell r="E2260">
            <v>51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 t="str">
            <v>453406</v>
          </cell>
          <cell r="B2261" t="str">
            <v>1251</v>
          </cell>
          <cell r="C2261" t="str">
            <v>12</v>
          </cell>
          <cell r="D2261" t="str">
            <v>10</v>
          </cell>
          <cell r="E2261">
            <v>56</v>
          </cell>
          <cell r="G2261">
            <v>0</v>
          </cell>
          <cell r="H2261">
            <v>10671</v>
          </cell>
          <cell r="I2261">
            <v>10671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10671</v>
          </cell>
          <cell r="R2261">
            <v>10671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 t="str">
            <v>453406</v>
          </cell>
          <cell r="B2262" t="str">
            <v>1251</v>
          </cell>
          <cell r="C2262" t="str">
            <v>12</v>
          </cell>
          <cell r="D2262" t="str">
            <v>10</v>
          </cell>
          <cell r="E2262">
            <v>61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</row>
        <row r="2263">
          <cell r="A2263" t="str">
            <v>453406</v>
          </cell>
          <cell r="B2263" t="str">
            <v>1251</v>
          </cell>
          <cell r="C2263" t="str">
            <v>12</v>
          </cell>
          <cell r="D2263" t="str">
            <v>10</v>
          </cell>
          <cell r="E2263">
            <v>66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</row>
        <row r="2264">
          <cell r="A2264" t="str">
            <v>453406</v>
          </cell>
          <cell r="B2264" t="str">
            <v>1251</v>
          </cell>
          <cell r="C2264" t="str">
            <v>12</v>
          </cell>
          <cell r="D2264" t="str">
            <v>10</v>
          </cell>
          <cell r="E2264">
            <v>71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</row>
        <row r="2265">
          <cell r="A2265" t="str">
            <v>453406</v>
          </cell>
          <cell r="B2265" t="str">
            <v>1251</v>
          </cell>
          <cell r="C2265" t="str">
            <v>12</v>
          </cell>
          <cell r="D2265" t="str">
            <v>10</v>
          </cell>
          <cell r="E2265">
            <v>76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 t="str">
            <v>453406</v>
          </cell>
          <cell r="B2266" t="str">
            <v>1251</v>
          </cell>
          <cell r="C2266" t="str">
            <v>12</v>
          </cell>
          <cell r="D2266" t="str">
            <v>10</v>
          </cell>
          <cell r="E2266">
            <v>81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</row>
        <row r="2267">
          <cell r="A2267" t="str">
            <v>453406</v>
          </cell>
          <cell r="B2267" t="str">
            <v>1251</v>
          </cell>
          <cell r="C2267" t="str">
            <v>12</v>
          </cell>
          <cell r="D2267" t="str">
            <v>10</v>
          </cell>
          <cell r="E2267">
            <v>86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 t="str">
            <v>453406</v>
          </cell>
          <cell r="B2268" t="str">
            <v>1251</v>
          </cell>
          <cell r="C2268" t="str">
            <v>12</v>
          </cell>
          <cell r="D2268" t="str">
            <v>10</v>
          </cell>
          <cell r="E2268">
            <v>91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</row>
        <row r="2269">
          <cell r="A2269" t="str">
            <v>453406</v>
          </cell>
          <cell r="B2269" t="str">
            <v>1251</v>
          </cell>
          <cell r="C2269" t="str">
            <v>12</v>
          </cell>
          <cell r="D2269" t="str">
            <v>10</v>
          </cell>
          <cell r="E2269">
            <v>96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 t="str">
            <v>453406</v>
          </cell>
          <cell r="B2270" t="str">
            <v>1251</v>
          </cell>
          <cell r="C2270" t="str">
            <v>12</v>
          </cell>
          <cell r="D2270" t="str">
            <v>10</v>
          </cell>
          <cell r="E2270">
            <v>101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 t="str">
            <v>453406</v>
          </cell>
          <cell r="B2271" t="str">
            <v>1251</v>
          </cell>
          <cell r="C2271" t="str">
            <v>12</v>
          </cell>
          <cell r="D2271" t="str">
            <v>10</v>
          </cell>
          <cell r="E2271">
            <v>106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-399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 t="str">
            <v>453406</v>
          </cell>
          <cell r="B2272" t="str">
            <v>1251</v>
          </cell>
          <cell r="C2272" t="str">
            <v>12</v>
          </cell>
          <cell r="D2272" t="str">
            <v>10</v>
          </cell>
          <cell r="E2272">
            <v>111</v>
          </cell>
          <cell r="G2272">
            <v>0</v>
          </cell>
          <cell r="H2272">
            <v>0</v>
          </cell>
          <cell r="I2272">
            <v>-399</v>
          </cell>
          <cell r="J2272">
            <v>0</v>
          </cell>
          <cell r="K2272">
            <v>10671</v>
          </cell>
          <cell r="L2272">
            <v>10272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 t="str">
            <v>453406</v>
          </cell>
          <cell r="B2273" t="str">
            <v>1251</v>
          </cell>
          <cell r="C2273" t="str">
            <v>12</v>
          </cell>
          <cell r="D2273" t="str">
            <v>21</v>
          </cell>
          <cell r="E2273">
            <v>1</v>
          </cell>
          <cell r="G2273">
            <v>552323</v>
          </cell>
          <cell r="H2273">
            <v>11932</v>
          </cell>
          <cell r="I2273">
            <v>807</v>
          </cell>
          <cell r="J2273">
            <v>28</v>
          </cell>
          <cell r="K2273">
            <v>12767</v>
          </cell>
          <cell r="L2273">
            <v>4268</v>
          </cell>
          <cell r="M2273">
            <v>37405</v>
          </cell>
          <cell r="N2273">
            <v>311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 t="str">
            <v>453406</v>
          </cell>
          <cell r="B2274" t="str">
            <v>1251</v>
          </cell>
          <cell r="C2274" t="str">
            <v>12</v>
          </cell>
          <cell r="D2274" t="str">
            <v>21</v>
          </cell>
          <cell r="E2274">
            <v>1</v>
          </cell>
          <cell r="G2274">
            <v>552411</v>
          </cell>
          <cell r="H2274">
            <v>2500</v>
          </cell>
          <cell r="I2274">
            <v>170</v>
          </cell>
          <cell r="J2274">
            <v>7</v>
          </cell>
          <cell r="K2274">
            <v>2677</v>
          </cell>
          <cell r="L2274">
            <v>895</v>
          </cell>
          <cell r="M2274">
            <v>8000</v>
          </cell>
          <cell r="N2274">
            <v>65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 t="str">
            <v>453406</v>
          </cell>
          <cell r="B2275" t="str">
            <v>1251</v>
          </cell>
          <cell r="C2275" t="str">
            <v>12</v>
          </cell>
          <cell r="D2275" t="str">
            <v>21</v>
          </cell>
          <cell r="E2275">
            <v>1</v>
          </cell>
          <cell r="G2275">
            <v>751768</v>
          </cell>
          <cell r="H2275">
            <v>25855</v>
          </cell>
          <cell r="I2275">
            <v>3217</v>
          </cell>
          <cell r="J2275">
            <v>750</v>
          </cell>
          <cell r="K2275">
            <v>29822</v>
          </cell>
          <cell r="L2275">
            <v>9722</v>
          </cell>
          <cell r="M2275">
            <v>26466</v>
          </cell>
          <cell r="N2275">
            <v>341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6107</v>
          </cell>
          <cell r="T2275">
            <v>0</v>
          </cell>
          <cell r="U2275">
            <v>6107</v>
          </cell>
          <cell r="V2275">
            <v>0</v>
          </cell>
          <cell r="W2275">
            <v>0</v>
          </cell>
        </row>
        <row r="2276">
          <cell r="A2276" t="str">
            <v>453406</v>
          </cell>
          <cell r="B2276" t="str">
            <v>1251</v>
          </cell>
          <cell r="C2276" t="str">
            <v>12</v>
          </cell>
          <cell r="D2276" t="str">
            <v>21</v>
          </cell>
          <cell r="E2276">
            <v>1</v>
          </cell>
          <cell r="G2276">
            <v>802144</v>
          </cell>
          <cell r="H2276">
            <v>1585</v>
          </cell>
          <cell r="I2276">
            <v>335</v>
          </cell>
          <cell r="J2276">
            <v>68</v>
          </cell>
          <cell r="K2276">
            <v>1988</v>
          </cell>
          <cell r="L2276">
            <v>638</v>
          </cell>
          <cell r="M2276">
            <v>96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 t="str">
            <v>453406</v>
          </cell>
          <cell r="B2277" t="str">
            <v>1251</v>
          </cell>
          <cell r="C2277" t="str">
            <v>12</v>
          </cell>
          <cell r="D2277" t="str">
            <v>21</v>
          </cell>
          <cell r="E2277">
            <v>1</v>
          </cell>
          <cell r="G2277">
            <v>802177</v>
          </cell>
          <cell r="H2277">
            <v>42956</v>
          </cell>
          <cell r="I2277">
            <v>9054</v>
          </cell>
          <cell r="J2277">
            <v>2481</v>
          </cell>
          <cell r="K2277">
            <v>54491</v>
          </cell>
          <cell r="L2277">
            <v>17181</v>
          </cell>
          <cell r="M2277">
            <v>4546</v>
          </cell>
          <cell r="N2277">
            <v>931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 t="str">
            <v>453406</v>
          </cell>
          <cell r="B2278" t="str">
            <v>1251</v>
          </cell>
          <cell r="C2278" t="str">
            <v>12</v>
          </cell>
          <cell r="D2278" t="str">
            <v>21</v>
          </cell>
          <cell r="E2278">
            <v>1</v>
          </cell>
          <cell r="G2278">
            <v>802214</v>
          </cell>
          <cell r="H2278">
            <v>15902</v>
          </cell>
          <cell r="I2278">
            <v>3731</v>
          </cell>
          <cell r="J2278">
            <v>655</v>
          </cell>
          <cell r="K2278">
            <v>20288</v>
          </cell>
          <cell r="L2278">
            <v>6459</v>
          </cell>
          <cell r="M2278">
            <v>644</v>
          </cell>
          <cell r="N2278">
            <v>48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 t="str">
            <v>453406</v>
          </cell>
          <cell r="B2279" t="str">
            <v>1251</v>
          </cell>
          <cell r="C2279" t="str">
            <v>12</v>
          </cell>
          <cell r="D2279" t="str">
            <v>21</v>
          </cell>
          <cell r="E2279">
            <v>1</v>
          </cell>
          <cell r="G2279">
            <v>802241</v>
          </cell>
          <cell r="H2279">
            <v>31665</v>
          </cell>
          <cell r="I2279">
            <v>8875</v>
          </cell>
          <cell r="J2279">
            <v>3956</v>
          </cell>
          <cell r="K2279">
            <v>44496</v>
          </cell>
          <cell r="L2279">
            <v>14054</v>
          </cell>
          <cell r="M2279">
            <v>12229</v>
          </cell>
          <cell r="N2279">
            <v>93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 t="str">
            <v>453406</v>
          </cell>
          <cell r="B2280" t="str">
            <v>1251</v>
          </cell>
          <cell r="C2280" t="str">
            <v>12</v>
          </cell>
          <cell r="D2280" t="str">
            <v>21</v>
          </cell>
          <cell r="E2280">
            <v>1</v>
          </cell>
          <cell r="G2280">
            <v>999999</v>
          </cell>
          <cell r="H2280">
            <v>132395</v>
          </cell>
          <cell r="I2280">
            <v>26189</v>
          </cell>
          <cell r="J2280">
            <v>7945</v>
          </cell>
          <cell r="K2280">
            <v>166529</v>
          </cell>
          <cell r="L2280">
            <v>53217</v>
          </cell>
          <cell r="M2280">
            <v>89386</v>
          </cell>
          <cell r="N2280">
            <v>1789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6107</v>
          </cell>
          <cell r="T2280">
            <v>0</v>
          </cell>
          <cell r="U2280">
            <v>6107</v>
          </cell>
          <cell r="V2280">
            <v>0</v>
          </cell>
          <cell r="W2280">
            <v>0</v>
          </cell>
        </row>
        <row r="2281">
          <cell r="A2281" t="str">
            <v>453406</v>
          </cell>
          <cell r="B2281" t="str">
            <v>1251</v>
          </cell>
          <cell r="C2281" t="str">
            <v>12</v>
          </cell>
          <cell r="D2281" t="str">
            <v>21</v>
          </cell>
          <cell r="E2281">
            <v>17</v>
          </cell>
          <cell r="G2281">
            <v>552323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 t="str">
            <v>453406</v>
          </cell>
          <cell r="B2282" t="str">
            <v>1251</v>
          </cell>
          <cell r="C2282" t="str">
            <v>12</v>
          </cell>
          <cell r="D2282" t="str">
            <v>21</v>
          </cell>
          <cell r="E2282">
            <v>17</v>
          </cell>
          <cell r="G2282">
            <v>552411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 t="str">
            <v>453406</v>
          </cell>
          <cell r="B2283" t="str">
            <v>1251</v>
          </cell>
          <cell r="C2283" t="str">
            <v>12</v>
          </cell>
          <cell r="D2283" t="str">
            <v>21</v>
          </cell>
          <cell r="E2283">
            <v>17</v>
          </cell>
          <cell r="G2283">
            <v>751768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6107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 t="str">
            <v>453406</v>
          </cell>
          <cell r="B2284" t="str">
            <v>1251</v>
          </cell>
          <cell r="C2284" t="str">
            <v>12</v>
          </cell>
          <cell r="D2284" t="str">
            <v>21</v>
          </cell>
          <cell r="E2284">
            <v>17</v>
          </cell>
          <cell r="G2284">
            <v>802144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 t="str">
            <v>453406</v>
          </cell>
          <cell r="B2285" t="str">
            <v>1251</v>
          </cell>
          <cell r="C2285" t="str">
            <v>12</v>
          </cell>
          <cell r="D2285" t="str">
            <v>21</v>
          </cell>
          <cell r="E2285">
            <v>17</v>
          </cell>
          <cell r="G2285">
            <v>802177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 t="str">
            <v>453406</v>
          </cell>
          <cell r="B2286" t="str">
            <v>1251</v>
          </cell>
          <cell r="C2286" t="str">
            <v>12</v>
          </cell>
          <cell r="D2286" t="str">
            <v>21</v>
          </cell>
          <cell r="E2286">
            <v>17</v>
          </cell>
          <cell r="G2286">
            <v>802214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 t="str">
            <v>453406</v>
          </cell>
          <cell r="B2287" t="str">
            <v>1251</v>
          </cell>
          <cell r="C2287" t="str">
            <v>12</v>
          </cell>
          <cell r="D2287" t="str">
            <v>21</v>
          </cell>
          <cell r="E2287">
            <v>17</v>
          </cell>
          <cell r="G2287">
            <v>802241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 t="str">
            <v>453406</v>
          </cell>
          <cell r="B2288" t="str">
            <v>1251</v>
          </cell>
          <cell r="C2288" t="str">
            <v>12</v>
          </cell>
          <cell r="D2288" t="str">
            <v>21</v>
          </cell>
          <cell r="E2288">
            <v>17</v>
          </cell>
          <cell r="G2288">
            <v>999999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6107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 t="str">
            <v>453406</v>
          </cell>
          <cell r="B2289" t="str">
            <v>1251</v>
          </cell>
          <cell r="C2289" t="str">
            <v>12</v>
          </cell>
          <cell r="D2289" t="str">
            <v>21</v>
          </cell>
          <cell r="E2289">
            <v>33</v>
          </cell>
          <cell r="G2289">
            <v>552323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 t="str">
            <v>453406</v>
          </cell>
          <cell r="B2290" t="str">
            <v>1251</v>
          </cell>
          <cell r="C2290" t="str">
            <v>12</v>
          </cell>
          <cell r="D2290" t="str">
            <v>21</v>
          </cell>
          <cell r="E2290">
            <v>33</v>
          </cell>
          <cell r="G2290">
            <v>552411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 t="str">
            <v>453406</v>
          </cell>
          <cell r="B2291" t="str">
            <v>1251</v>
          </cell>
          <cell r="C2291" t="str">
            <v>12</v>
          </cell>
          <cell r="D2291" t="str">
            <v>21</v>
          </cell>
          <cell r="E2291">
            <v>33</v>
          </cell>
          <cell r="G2291">
            <v>751768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 t="str">
            <v>453406</v>
          </cell>
          <cell r="B2292" t="str">
            <v>1251</v>
          </cell>
          <cell r="C2292" t="str">
            <v>12</v>
          </cell>
          <cell r="D2292" t="str">
            <v>21</v>
          </cell>
          <cell r="E2292">
            <v>33</v>
          </cell>
          <cell r="G2292">
            <v>802144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 t="str">
            <v>453406</v>
          </cell>
          <cell r="B2293" t="str">
            <v>1251</v>
          </cell>
          <cell r="C2293" t="str">
            <v>12</v>
          </cell>
          <cell r="D2293" t="str">
            <v>21</v>
          </cell>
          <cell r="E2293">
            <v>33</v>
          </cell>
          <cell r="G2293">
            <v>802177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 t="str">
            <v>453406</v>
          </cell>
          <cell r="B2294" t="str">
            <v>1251</v>
          </cell>
          <cell r="C2294" t="str">
            <v>12</v>
          </cell>
          <cell r="D2294" t="str">
            <v>21</v>
          </cell>
          <cell r="E2294">
            <v>33</v>
          </cell>
          <cell r="G2294">
            <v>802214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 t="str">
            <v>453406</v>
          </cell>
          <cell r="B2295" t="str">
            <v>1251</v>
          </cell>
          <cell r="C2295" t="str">
            <v>12</v>
          </cell>
          <cell r="D2295" t="str">
            <v>21</v>
          </cell>
          <cell r="E2295">
            <v>33</v>
          </cell>
          <cell r="G2295">
            <v>802241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 t="str">
            <v>453406</v>
          </cell>
          <cell r="B2296" t="str">
            <v>1251</v>
          </cell>
          <cell r="C2296" t="str">
            <v>12</v>
          </cell>
          <cell r="D2296" t="str">
            <v>21</v>
          </cell>
          <cell r="E2296">
            <v>33</v>
          </cell>
          <cell r="G2296">
            <v>999999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 t="str">
            <v>453406</v>
          </cell>
          <cell r="B2297" t="str">
            <v>1251</v>
          </cell>
          <cell r="C2297" t="str">
            <v>12</v>
          </cell>
          <cell r="D2297" t="str">
            <v>21</v>
          </cell>
          <cell r="E2297">
            <v>49</v>
          </cell>
          <cell r="G2297">
            <v>552323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 t="str">
            <v>453406</v>
          </cell>
          <cell r="B2298" t="str">
            <v>1251</v>
          </cell>
          <cell r="C2298" t="str">
            <v>12</v>
          </cell>
          <cell r="D2298" t="str">
            <v>21</v>
          </cell>
          <cell r="E2298">
            <v>49</v>
          </cell>
          <cell r="G2298">
            <v>552411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 t="str">
            <v>453406</v>
          </cell>
          <cell r="B2299" t="str">
            <v>1251</v>
          </cell>
          <cell r="C2299" t="str">
            <v>12</v>
          </cell>
          <cell r="D2299" t="str">
            <v>21</v>
          </cell>
          <cell r="E2299">
            <v>49</v>
          </cell>
          <cell r="G2299">
            <v>751768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5256</v>
          </cell>
        </row>
        <row r="2300">
          <cell r="A2300" t="str">
            <v>453406</v>
          </cell>
          <cell r="B2300" t="str">
            <v>1251</v>
          </cell>
          <cell r="C2300" t="str">
            <v>12</v>
          </cell>
          <cell r="D2300" t="str">
            <v>21</v>
          </cell>
          <cell r="E2300">
            <v>49</v>
          </cell>
          <cell r="G2300">
            <v>802144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 t="str">
            <v>453406</v>
          </cell>
          <cell r="B2301" t="str">
            <v>1251</v>
          </cell>
          <cell r="C2301" t="str">
            <v>12</v>
          </cell>
          <cell r="D2301" t="str">
            <v>21</v>
          </cell>
          <cell r="E2301">
            <v>49</v>
          </cell>
          <cell r="G2301">
            <v>802177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 t="str">
            <v>453406</v>
          </cell>
          <cell r="B2302" t="str">
            <v>1251</v>
          </cell>
          <cell r="C2302" t="str">
            <v>12</v>
          </cell>
          <cell r="D2302" t="str">
            <v>21</v>
          </cell>
          <cell r="E2302">
            <v>49</v>
          </cell>
          <cell r="G2302">
            <v>802214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163</v>
          </cell>
        </row>
        <row r="2303">
          <cell r="A2303" t="str">
            <v>453406</v>
          </cell>
          <cell r="B2303" t="str">
            <v>1251</v>
          </cell>
          <cell r="C2303" t="str">
            <v>12</v>
          </cell>
          <cell r="D2303" t="str">
            <v>21</v>
          </cell>
          <cell r="E2303">
            <v>49</v>
          </cell>
          <cell r="G2303">
            <v>802241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717</v>
          </cell>
        </row>
        <row r="2304">
          <cell r="A2304" t="str">
            <v>453406</v>
          </cell>
          <cell r="B2304" t="str">
            <v>1251</v>
          </cell>
          <cell r="C2304" t="str">
            <v>12</v>
          </cell>
          <cell r="D2304" t="str">
            <v>21</v>
          </cell>
          <cell r="E2304">
            <v>49</v>
          </cell>
          <cell r="G2304">
            <v>999999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6136</v>
          </cell>
        </row>
        <row r="2305">
          <cell r="A2305" t="str">
            <v>453406</v>
          </cell>
          <cell r="B2305" t="str">
            <v>1251</v>
          </cell>
          <cell r="C2305" t="str">
            <v>12</v>
          </cell>
          <cell r="D2305" t="str">
            <v>21</v>
          </cell>
          <cell r="E2305">
            <v>65</v>
          </cell>
          <cell r="G2305">
            <v>552323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54751</v>
          </cell>
          <cell r="M2305">
            <v>0</v>
          </cell>
          <cell r="N2305">
            <v>54751</v>
          </cell>
          <cell r="O2305">
            <v>0</v>
          </cell>
          <cell r="P2305">
            <v>54751</v>
          </cell>
          <cell r="Q2305">
            <v>1</v>
          </cell>
          <cell r="R2305">
            <v>1</v>
          </cell>
          <cell r="S2305">
            <v>17</v>
          </cell>
          <cell r="T2305">
            <v>16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 t="str">
            <v>453406</v>
          </cell>
          <cell r="B2306" t="str">
            <v>1251</v>
          </cell>
          <cell r="C2306" t="str">
            <v>12</v>
          </cell>
          <cell r="D2306" t="str">
            <v>21</v>
          </cell>
          <cell r="E2306">
            <v>65</v>
          </cell>
          <cell r="G2306">
            <v>552411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11637</v>
          </cell>
          <cell r="M2306">
            <v>0</v>
          </cell>
          <cell r="N2306">
            <v>11637</v>
          </cell>
          <cell r="O2306">
            <v>0</v>
          </cell>
          <cell r="P2306">
            <v>11637</v>
          </cell>
          <cell r="Q2306">
            <v>1</v>
          </cell>
          <cell r="R2306">
            <v>1</v>
          </cell>
          <cell r="S2306">
            <v>1</v>
          </cell>
          <cell r="T2306">
            <v>1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 t="str">
            <v>453406</v>
          </cell>
          <cell r="B2307" t="str">
            <v>1251</v>
          </cell>
          <cell r="C2307" t="str">
            <v>12</v>
          </cell>
          <cell r="D2307" t="str">
            <v>21</v>
          </cell>
          <cell r="E2307">
            <v>65</v>
          </cell>
          <cell r="G2307">
            <v>751768</v>
          </cell>
          <cell r="H2307">
            <v>0</v>
          </cell>
          <cell r="I2307">
            <v>1046</v>
          </cell>
          <cell r="J2307">
            <v>0</v>
          </cell>
          <cell r="K2307">
            <v>0</v>
          </cell>
          <cell r="L2307">
            <v>78760</v>
          </cell>
          <cell r="M2307">
            <v>0</v>
          </cell>
          <cell r="N2307">
            <v>78760</v>
          </cell>
          <cell r="O2307">
            <v>0</v>
          </cell>
          <cell r="P2307">
            <v>78760</v>
          </cell>
          <cell r="Q2307">
            <v>34</v>
          </cell>
          <cell r="R2307">
            <v>33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 t="str">
            <v>453406</v>
          </cell>
          <cell r="B2308" t="str">
            <v>1251</v>
          </cell>
          <cell r="C2308" t="str">
            <v>12</v>
          </cell>
          <cell r="D2308" t="str">
            <v>21</v>
          </cell>
          <cell r="E2308">
            <v>65</v>
          </cell>
          <cell r="G2308">
            <v>802144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2722</v>
          </cell>
          <cell r="M2308">
            <v>0</v>
          </cell>
          <cell r="N2308">
            <v>2722</v>
          </cell>
          <cell r="O2308">
            <v>0</v>
          </cell>
          <cell r="P2308">
            <v>2722</v>
          </cell>
          <cell r="Q2308">
            <v>0</v>
          </cell>
          <cell r="R2308">
            <v>0</v>
          </cell>
          <cell r="S2308">
            <v>7</v>
          </cell>
          <cell r="T2308">
            <v>1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 t="str">
            <v>453406</v>
          </cell>
          <cell r="B2309" t="str">
            <v>1251</v>
          </cell>
          <cell r="C2309" t="str">
            <v>12</v>
          </cell>
          <cell r="D2309" t="str">
            <v>21</v>
          </cell>
          <cell r="E2309">
            <v>65</v>
          </cell>
          <cell r="G2309">
            <v>802177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77149</v>
          </cell>
          <cell r="M2309">
            <v>0</v>
          </cell>
          <cell r="N2309">
            <v>77149</v>
          </cell>
          <cell r="O2309">
            <v>0</v>
          </cell>
          <cell r="P2309">
            <v>77149</v>
          </cell>
          <cell r="Q2309">
            <v>0</v>
          </cell>
          <cell r="R2309">
            <v>0</v>
          </cell>
          <cell r="S2309">
            <v>35</v>
          </cell>
          <cell r="T2309">
            <v>30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 t="str">
            <v>453406</v>
          </cell>
          <cell r="B2310" t="str">
            <v>1251</v>
          </cell>
          <cell r="C2310" t="str">
            <v>12</v>
          </cell>
          <cell r="D2310" t="str">
            <v>21</v>
          </cell>
          <cell r="E2310">
            <v>65</v>
          </cell>
          <cell r="G2310">
            <v>802214</v>
          </cell>
          <cell r="H2310">
            <v>0</v>
          </cell>
          <cell r="I2310">
            <v>37</v>
          </cell>
          <cell r="J2310">
            <v>0</v>
          </cell>
          <cell r="K2310">
            <v>0</v>
          </cell>
          <cell r="L2310">
            <v>27639</v>
          </cell>
          <cell r="M2310">
            <v>0</v>
          </cell>
          <cell r="N2310">
            <v>27639</v>
          </cell>
          <cell r="O2310">
            <v>0</v>
          </cell>
          <cell r="P2310">
            <v>27639</v>
          </cell>
          <cell r="Q2310">
            <v>0</v>
          </cell>
          <cell r="R2310">
            <v>0</v>
          </cell>
          <cell r="S2310">
            <v>7</v>
          </cell>
          <cell r="T2310">
            <v>11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 t="str">
            <v>453406</v>
          </cell>
          <cell r="B2311" t="str">
            <v>1251</v>
          </cell>
          <cell r="C2311" t="str">
            <v>12</v>
          </cell>
          <cell r="D2311" t="str">
            <v>21</v>
          </cell>
          <cell r="E2311">
            <v>65</v>
          </cell>
          <cell r="G2311">
            <v>802241</v>
          </cell>
          <cell r="H2311">
            <v>0</v>
          </cell>
          <cell r="I2311">
            <v>179</v>
          </cell>
          <cell r="J2311">
            <v>0</v>
          </cell>
          <cell r="K2311">
            <v>0</v>
          </cell>
          <cell r="L2311">
            <v>71768</v>
          </cell>
          <cell r="M2311">
            <v>0</v>
          </cell>
          <cell r="N2311">
            <v>71768</v>
          </cell>
          <cell r="O2311">
            <v>0</v>
          </cell>
          <cell r="P2311">
            <v>71768</v>
          </cell>
          <cell r="Q2311">
            <v>0</v>
          </cell>
          <cell r="R2311">
            <v>0</v>
          </cell>
          <cell r="S2311">
            <v>27</v>
          </cell>
          <cell r="T2311">
            <v>23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 t="str">
            <v>453406</v>
          </cell>
          <cell r="B2312" t="str">
            <v>1251</v>
          </cell>
          <cell r="C2312" t="str">
            <v>12</v>
          </cell>
          <cell r="D2312" t="str">
            <v>21</v>
          </cell>
          <cell r="E2312">
            <v>65</v>
          </cell>
          <cell r="G2312">
            <v>999999</v>
          </cell>
          <cell r="H2312">
            <v>0</v>
          </cell>
          <cell r="I2312">
            <v>1262</v>
          </cell>
          <cell r="J2312">
            <v>0</v>
          </cell>
          <cell r="K2312">
            <v>0</v>
          </cell>
          <cell r="L2312">
            <v>324426</v>
          </cell>
          <cell r="M2312">
            <v>0</v>
          </cell>
          <cell r="N2312">
            <v>324426</v>
          </cell>
          <cell r="O2312">
            <v>0</v>
          </cell>
          <cell r="P2312">
            <v>324426</v>
          </cell>
          <cell r="Q2312">
            <v>36</v>
          </cell>
          <cell r="R2312">
            <v>35</v>
          </cell>
          <cell r="S2312">
            <v>94</v>
          </cell>
          <cell r="T2312">
            <v>82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 t="str">
            <v>453406</v>
          </cell>
          <cell r="B2313" t="str">
            <v>1251</v>
          </cell>
          <cell r="C2313" t="str">
            <v>12</v>
          </cell>
          <cell r="D2313" t="str">
            <v>22</v>
          </cell>
          <cell r="E2313">
            <v>1</v>
          </cell>
          <cell r="G2313">
            <v>552323</v>
          </cell>
          <cell r="H2313">
            <v>0</v>
          </cell>
          <cell r="I2313">
            <v>18789</v>
          </cell>
          <cell r="J2313">
            <v>2819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 t="str">
            <v>453406</v>
          </cell>
          <cell r="B2314" t="str">
            <v>1251</v>
          </cell>
          <cell r="C2314" t="str">
            <v>12</v>
          </cell>
          <cell r="D2314" t="str">
            <v>22</v>
          </cell>
          <cell r="E2314">
            <v>1</v>
          </cell>
          <cell r="G2314">
            <v>552411</v>
          </cell>
          <cell r="H2314">
            <v>0</v>
          </cell>
          <cell r="I2314">
            <v>8521</v>
          </cell>
          <cell r="J2314">
            <v>1266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 t="str">
            <v>453406</v>
          </cell>
          <cell r="B2315" t="str">
            <v>1251</v>
          </cell>
          <cell r="C2315" t="str">
            <v>12</v>
          </cell>
          <cell r="D2315" t="str">
            <v>22</v>
          </cell>
          <cell r="E2315">
            <v>1</v>
          </cell>
          <cell r="G2315">
            <v>751768</v>
          </cell>
          <cell r="H2315">
            <v>0</v>
          </cell>
          <cell r="I2315">
            <v>7495</v>
          </cell>
          <cell r="J2315">
            <v>969</v>
          </cell>
          <cell r="K2315">
            <v>4</v>
          </cell>
          <cell r="L2315">
            <v>0</v>
          </cell>
          <cell r="M2315">
            <v>0</v>
          </cell>
          <cell r="N2315">
            <v>462</v>
          </cell>
          <cell r="O2315">
            <v>0</v>
          </cell>
          <cell r="P2315">
            <v>0</v>
          </cell>
          <cell r="Q2315">
            <v>0</v>
          </cell>
          <cell r="R2315">
            <v>462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 t="str">
            <v>453406</v>
          </cell>
          <cell r="B2316" t="str">
            <v>1251</v>
          </cell>
          <cell r="C2316" t="str">
            <v>12</v>
          </cell>
          <cell r="D2316" t="str">
            <v>22</v>
          </cell>
          <cell r="E2316">
            <v>1</v>
          </cell>
          <cell r="G2316">
            <v>751922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 t="str">
            <v>453406</v>
          </cell>
          <cell r="B2317" t="str">
            <v>1251</v>
          </cell>
          <cell r="C2317" t="str">
            <v>12</v>
          </cell>
          <cell r="D2317" t="str">
            <v>22</v>
          </cell>
          <cell r="E2317">
            <v>1</v>
          </cell>
          <cell r="G2317">
            <v>802144</v>
          </cell>
          <cell r="H2317">
            <v>0</v>
          </cell>
          <cell r="I2317">
            <v>22</v>
          </cell>
          <cell r="J2317">
            <v>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 t="str">
            <v>453406</v>
          </cell>
          <cell r="B2318" t="str">
            <v>1251</v>
          </cell>
          <cell r="C2318" t="str">
            <v>12</v>
          </cell>
          <cell r="D2318" t="str">
            <v>22</v>
          </cell>
          <cell r="E2318">
            <v>1</v>
          </cell>
          <cell r="G2318">
            <v>802177</v>
          </cell>
          <cell r="H2318">
            <v>0</v>
          </cell>
          <cell r="I2318">
            <v>411</v>
          </cell>
          <cell r="J2318">
            <v>43</v>
          </cell>
          <cell r="K2318">
            <v>0</v>
          </cell>
          <cell r="L2318">
            <v>0</v>
          </cell>
          <cell r="M2318">
            <v>0</v>
          </cell>
          <cell r="N2318">
            <v>98</v>
          </cell>
          <cell r="O2318">
            <v>18</v>
          </cell>
          <cell r="P2318">
            <v>50</v>
          </cell>
          <cell r="Q2318">
            <v>0</v>
          </cell>
          <cell r="R2318">
            <v>166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 t="str">
            <v>453406</v>
          </cell>
          <cell r="B2319" t="str">
            <v>1251</v>
          </cell>
          <cell r="C2319" t="str">
            <v>12</v>
          </cell>
          <cell r="D2319" t="str">
            <v>22</v>
          </cell>
          <cell r="E2319">
            <v>1</v>
          </cell>
          <cell r="G2319">
            <v>802214</v>
          </cell>
          <cell r="H2319">
            <v>0</v>
          </cell>
          <cell r="I2319">
            <v>49</v>
          </cell>
          <cell r="J2319">
            <v>10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304</v>
          </cell>
          <cell r="P2319">
            <v>0</v>
          </cell>
          <cell r="Q2319">
            <v>0</v>
          </cell>
          <cell r="R2319">
            <v>304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 t="str">
            <v>453406</v>
          </cell>
          <cell r="B2320" t="str">
            <v>1251</v>
          </cell>
          <cell r="C2320" t="str">
            <v>12</v>
          </cell>
          <cell r="D2320" t="str">
            <v>22</v>
          </cell>
          <cell r="E2320">
            <v>1</v>
          </cell>
          <cell r="G2320">
            <v>802241</v>
          </cell>
          <cell r="H2320">
            <v>0</v>
          </cell>
          <cell r="I2320">
            <v>6776</v>
          </cell>
          <cell r="J2320">
            <v>900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 t="str">
            <v>453406</v>
          </cell>
          <cell r="B2321" t="str">
            <v>1251</v>
          </cell>
          <cell r="C2321" t="str">
            <v>12</v>
          </cell>
          <cell r="D2321" t="str">
            <v>22</v>
          </cell>
          <cell r="E2321">
            <v>1</v>
          </cell>
          <cell r="G2321">
            <v>999999</v>
          </cell>
          <cell r="H2321">
            <v>0</v>
          </cell>
          <cell r="I2321">
            <v>42063</v>
          </cell>
          <cell r="J2321">
            <v>6012</v>
          </cell>
          <cell r="K2321">
            <v>4</v>
          </cell>
          <cell r="L2321">
            <v>0</v>
          </cell>
          <cell r="M2321">
            <v>0</v>
          </cell>
          <cell r="N2321">
            <v>560</v>
          </cell>
          <cell r="O2321">
            <v>322</v>
          </cell>
          <cell r="P2321">
            <v>50</v>
          </cell>
          <cell r="Q2321">
            <v>0</v>
          </cell>
          <cell r="R2321">
            <v>932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 t="str">
            <v>453406</v>
          </cell>
          <cell r="B2322" t="str">
            <v>1251</v>
          </cell>
          <cell r="C2322" t="str">
            <v>12</v>
          </cell>
          <cell r="D2322" t="str">
            <v>22</v>
          </cell>
          <cell r="E2322">
            <v>17</v>
          </cell>
          <cell r="G2322">
            <v>552323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21608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 t="str">
            <v>453406</v>
          </cell>
          <cell r="B2323" t="str">
            <v>1251</v>
          </cell>
          <cell r="C2323" t="str">
            <v>12</v>
          </cell>
          <cell r="D2323" t="str">
            <v>22</v>
          </cell>
          <cell r="E2323">
            <v>17</v>
          </cell>
          <cell r="G2323">
            <v>552411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9787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 t="str">
            <v>453406</v>
          </cell>
          <cell r="B2324" t="str">
            <v>1251</v>
          </cell>
          <cell r="C2324" t="str">
            <v>12</v>
          </cell>
          <cell r="D2324" t="str">
            <v>22</v>
          </cell>
          <cell r="E2324">
            <v>17</v>
          </cell>
          <cell r="G2324">
            <v>751768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8930</v>
          </cell>
          <cell r="R2324">
            <v>1333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 t="str">
            <v>453406</v>
          </cell>
          <cell r="B2325" t="str">
            <v>1251</v>
          </cell>
          <cell r="C2325" t="str">
            <v>12</v>
          </cell>
          <cell r="D2325" t="str">
            <v>22</v>
          </cell>
          <cell r="E2325">
            <v>17</v>
          </cell>
          <cell r="G2325">
            <v>751922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 t="str">
            <v>453406</v>
          </cell>
          <cell r="B2326" t="str">
            <v>1251</v>
          </cell>
          <cell r="C2326" t="str">
            <v>12</v>
          </cell>
          <cell r="D2326" t="str">
            <v>22</v>
          </cell>
          <cell r="E2326">
            <v>17</v>
          </cell>
          <cell r="G2326">
            <v>802144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27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 t="str">
            <v>453406</v>
          </cell>
          <cell r="B2327" t="str">
            <v>1251</v>
          </cell>
          <cell r="C2327" t="str">
            <v>12</v>
          </cell>
          <cell r="D2327" t="str">
            <v>22</v>
          </cell>
          <cell r="E2327">
            <v>17</v>
          </cell>
          <cell r="G2327">
            <v>802177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620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428</v>
          </cell>
        </row>
        <row r="2328">
          <cell r="A2328" t="str">
            <v>453406</v>
          </cell>
          <cell r="B2328" t="str">
            <v>1251</v>
          </cell>
          <cell r="C2328" t="str">
            <v>12</v>
          </cell>
          <cell r="D2328" t="str">
            <v>22</v>
          </cell>
          <cell r="E2328">
            <v>17</v>
          </cell>
          <cell r="G2328">
            <v>802214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363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 t="str">
            <v>453406</v>
          </cell>
          <cell r="B2329" t="str">
            <v>1251</v>
          </cell>
          <cell r="C2329" t="str">
            <v>12</v>
          </cell>
          <cell r="D2329" t="str">
            <v>22</v>
          </cell>
          <cell r="E2329">
            <v>17</v>
          </cell>
          <cell r="G2329">
            <v>802241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7676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 t="str">
            <v>453406</v>
          </cell>
          <cell r="B2330" t="str">
            <v>1251</v>
          </cell>
          <cell r="C2330" t="str">
            <v>12</v>
          </cell>
          <cell r="D2330" t="str">
            <v>22</v>
          </cell>
          <cell r="E2330">
            <v>17</v>
          </cell>
          <cell r="G2330">
            <v>999999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49011</v>
          </cell>
          <cell r="R2330">
            <v>1333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428</v>
          </cell>
        </row>
        <row r="2331">
          <cell r="A2331" t="str">
            <v>453406</v>
          </cell>
          <cell r="B2331" t="str">
            <v>1251</v>
          </cell>
          <cell r="C2331" t="str">
            <v>12</v>
          </cell>
          <cell r="D2331" t="str">
            <v>22</v>
          </cell>
          <cell r="E2331">
            <v>33</v>
          </cell>
          <cell r="G2331">
            <v>552323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 t="str">
            <v>453406</v>
          </cell>
          <cell r="B2332" t="str">
            <v>1251</v>
          </cell>
          <cell r="C2332" t="str">
            <v>12</v>
          </cell>
          <cell r="D2332" t="str">
            <v>22</v>
          </cell>
          <cell r="E2332">
            <v>33</v>
          </cell>
          <cell r="G2332">
            <v>552411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 t="str">
            <v>453406</v>
          </cell>
          <cell r="B2333" t="str">
            <v>1251</v>
          </cell>
          <cell r="C2333" t="str">
            <v>12</v>
          </cell>
          <cell r="D2333" t="str">
            <v>22</v>
          </cell>
          <cell r="E2333">
            <v>33</v>
          </cell>
          <cell r="G2333">
            <v>751768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1333</v>
          </cell>
        </row>
        <row r="2334">
          <cell r="A2334" t="str">
            <v>453406</v>
          </cell>
          <cell r="B2334" t="str">
            <v>1251</v>
          </cell>
          <cell r="C2334" t="str">
            <v>12</v>
          </cell>
          <cell r="D2334" t="str">
            <v>22</v>
          </cell>
          <cell r="E2334">
            <v>33</v>
          </cell>
          <cell r="G2334">
            <v>751922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 t="str">
            <v>453406</v>
          </cell>
          <cell r="B2335" t="str">
            <v>1251</v>
          </cell>
          <cell r="C2335" t="str">
            <v>12</v>
          </cell>
          <cell r="D2335" t="str">
            <v>22</v>
          </cell>
          <cell r="E2335">
            <v>33</v>
          </cell>
          <cell r="G2335">
            <v>802144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 t="str">
            <v>453406</v>
          </cell>
          <cell r="B2336" t="str">
            <v>1251</v>
          </cell>
          <cell r="C2336" t="str">
            <v>12</v>
          </cell>
          <cell r="D2336" t="str">
            <v>22</v>
          </cell>
          <cell r="E2336">
            <v>33</v>
          </cell>
          <cell r="G2336">
            <v>802177</v>
          </cell>
          <cell r="H2336">
            <v>0</v>
          </cell>
          <cell r="I2336">
            <v>0</v>
          </cell>
          <cell r="J2336">
            <v>428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428</v>
          </cell>
        </row>
        <row r="2337">
          <cell r="A2337" t="str">
            <v>453406</v>
          </cell>
          <cell r="B2337" t="str">
            <v>1251</v>
          </cell>
          <cell r="C2337" t="str">
            <v>12</v>
          </cell>
          <cell r="D2337" t="str">
            <v>22</v>
          </cell>
          <cell r="E2337">
            <v>33</v>
          </cell>
          <cell r="G2337">
            <v>802214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 t="str">
            <v>453406</v>
          </cell>
          <cell r="B2338" t="str">
            <v>1251</v>
          </cell>
          <cell r="C2338" t="str">
            <v>12</v>
          </cell>
          <cell r="D2338" t="str">
            <v>22</v>
          </cell>
          <cell r="E2338">
            <v>33</v>
          </cell>
          <cell r="G2338">
            <v>802241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1033</v>
          </cell>
          <cell r="N2338">
            <v>0</v>
          </cell>
          <cell r="O2338">
            <v>1033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1033</v>
          </cell>
          <cell r="V2338">
            <v>0</v>
          </cell>
          <cell r="W2338">
            <v>1033</v>
          </cell>
        </row>
        <row r="2339">
          <cell r="A2339" t="str">
            <v>453406</v>
          </cell>
          <cell r="B2339" t="str">
            <v>1251</v>
          </cell>
          <cell r="C2339" t="str">
            <v>12</v>
          </cell>
          <cell r="D2339" t="str">
            <v>22</v>
          </cell>
          <cell r="E2339">
            <v>33</v>
          </cell>
          <cell r="G2339">
            <v>999999</v>
          </cell>
          <cell r="H2339">
            <v>0</v>
          </cell>
          <cell r="I2339">
            <v>0</v>
          </cell>
          <cell r="J2339">
            <v>428</v>
          </cell>
          <cell r="K2339">
            <v>0</v>
          </cell>
          <cell r="L2339">
            <v>0</v>
          </cell>
          <cell r="M2339">
            <v>1033</v>
          </cell>
          <cell r="N2339">
            <v>0</v>
          </cell>
          <cell r="O2339">
            <v>1033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1033</v>
          </cell>
          <cell r="V2339">
            <v>0</v>
          </cell>
          <cell r="W2339">
            <v>2794</v>
          </cell>
        </row>
        <row r="2340">
          <cell r="A2340" t="str">
            <v>453406</v>
          </cell>
          <cell r="B2340" t="str">
            <v>1251</v>
          </cell>
          <cell r="C2340" t="str">
            <v>12</v>
          </cell>
          <cell r="D2340" t="str">
            <v>22</v>
          </cell>
          <cell r="E2340">
            <v>49</v>
          </cell>
          <cell r="G2340">
            <v>552323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21608</v>
          </cell>
          <cell r="P2340">
            <v>204</v>
          </cell>
          <cell r="Q2340">
            <v>21812</v>
          </cell>
          <cell r="R2340">
            <v>0</v>
          </cell>
          <cell r="S2340">
            <v>21812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 t="str">
            <v>453406</v>
          </cell>
          <cell r="B2341" t="str">
            <v>1251</v>
          </cell>
          <cell r="C2341" t="str">
            <v>12</v>
          </cell>
          <cell r="D2341" t="str">
            <v>22</v>
          </cell>
          <cell r="E2341">
            <v>49</v>
          </cell>
          <cell r="G2341">
            <v>552411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9787</v>
          </cell>
          <cell r="P2341">
            <v>0</v>
          </cell>
          <cell r="Q2341">
            <v>9787</v>
          </cell>
          <cell r="R2341">
            <v>0</v>
          </cell>
          <cell r="S2341">
            <v>9787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 t="str">
            <v>453406</v>
          </cell>
          <cell r="B2342" t="str">
            <v>1251</v>
          </cell>
          <cell r="C2342" t="str">
            <v>12</v>
          </cell>
          <cell r="D2342" t="str">
            <v>22</v>
          </cell>
          <cell r="E2342">
            <v>49</v>
          </cell>
          <cell r="G2342">
            <v>751768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10263</v>
          </cell>
          <cell r="P2342">
            <v>0</v>
          </cell>
          <cell r="Q2342">
            <v>10263</v>
          </cell>
          <cell r="R2342">
            <v>0</v>
          </cell>
          <cell r="S2342">
            <v>10263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 t="str">
            <v>453406</v>
          </cell>
          <cell r="B2343" t="str">
            <v>1251</v>
          </cell>
          <cell r="C2343" t="str">
            <v>12</v>
          </cell>
          <cell r="D2343" t="str">
            <v>22</v>
          </cell>
          <cell r="E2343">
            <v>49</v>
          </cell>
          <cell r="G2343">
            <v>751922</v>
          </cell>
          <cell r="H2343">
            <v>261950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261950</v>
          </cell>
          <cell r="P2343">
            <v>0</v>
          </cell>
          <cell r="Q2343">
            <v>261950</v>
          </cell>
          <cell r="R2343">
            <v>0</v>
          </cell>
          <cell r="S2343">
            <v>261950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 t="str">
            <v>453406</v>
          </cell>
          <cell r="B2344" t="str">
            <v>1251</v>
          </cell>
          <cell r="C2344" t="str">
            <v>12</v>
          </cell>
          <cell r="D2344" t="str">
            <v>22</v>
          </cell>
          <cell r="E2344">
            <v>49</v>
          </cell>
          <cell r="G2344">
            <v>802144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27</v>
          </cell>
          <cell r="P2344">
            <v>0</v>
          </cell>
          <cell r="Q2344">
            <v>27</v>
          </cell>
          <cell r="R2344">
            <v>0</v>
          </cell>
          <cell r="S2344">
            <v>27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 t="str">
            <v>453406</v>
          </cell>
          <cell r="B2345" t="str">
            <v>1251</v>
          </cell>
          <cell r="C2345" t="str">
            <v>12</v>
          </cell>
          <cell r="D2345" t="str">
            <v>22</v>
          </cell>
          <cell r="E2345">
            <v>49</v>
          </cell>
          <cell r="G2345">
            <v>802177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1048</v>
          </cell>
          <cell r="P2345">
            <v>10467</v>
          </cell>
          <cell r="Q2345">
            <v>11515</v>
          </cell>
          <cell r="R2345">
            <v>0</v>
          </cell>
          <cell r="S2345">
            <v>11515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</row>
        <row r="2346">
          <cell r="A2346" t="str">
            <v>453406</v>
          </cell>
          <cell r="B2346" t="str">
            <v>1251</v>
          </cell>
          <cell r="C2346" t="str">
            <v>12</v>
          </cell>
          <cell r="D2346" t="str">
            <v>22</v>
          </cell>
          <cell r="E2346">
            <v>49</v>
          </cell>
          <cell r="G2346">
            <v>802214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363</v>
          </cell>
          <cell r="P2346">
            <v>0</v>
          </cell>
          <cell r="Q2346">
            <v>363</v>
          </cell>
          <cell r="R2346">
            <v>0</v>
          </cell>
          <cell r="S2346">
            <v>363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A2347" t="str">
            <v>453406</v>
          </cell>
          <cell r="B2347" t="str">
            <v>1251</v>
          </cell>
          <cell r="C2347" t="str">
            <v>12</v>
          </cell>
          <cell r="D2347" t="str">
            <v>22</v>
          </cell>
          <cell r="E2347">
            <v>49</v>
          </cell>
          <cell r="G2347">
            <v>802241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8709</v>
          </cell>
          <cell r="P2347">
            <v>0</v>
          </cell>
          <cell r="Q2347">
            <v>8709</v>
          </cell>
          <cell r="R2347">
            <v>0</v>
          </cell>
          <cell r="S2347">
            <v>8709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A2348" t="str">
            <v>453406</v>
          </cell>
          <cell r="B2348" t="str">
            <v>1251</v>
          </cell>
          <cell r="C2348" t="str">
            <v>12</v>
          </cell>
          <cell r="D2348" t="str">
            <v>22</v>
          </cell>
          <cell r="E2348">
            <v>49</v>
          </cell>
          <cell r="G2348">
            <v>999999</v>
          </cell>
          <cell r="H2348">
            <v>261950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313755</v>
          </cell>
          <cell r="P2348">
            <v>10671</v>
          </cell>
          <cell r="Q2348">
            <v>324426</v>
          </cell>
          <cell r="R2348">
            <v>0</v>
          </cell>
          <cell r="S2348">
            <v>324426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A2349" t="str">
            <v>453406</v>
          </cell>
          <cell r="B2349" t="str">
            <v>1251</v>
          </cell>
          <cell r="C2349" t="str">
            <v>12</v>
          </cell>
          <cell r="D2349" t="str">
            <v>23</v>
          </cell>
          <cell r="E2349">
            <v>1</v>
          </cell>
          <cell r="G2349">
            <v>235510</v>
          </cell>
          <cell r="H2349">
            <v>0</v>
          </cell>
          <cell r="I2349">
            <v>0</v>
          </cell>
          <cell r="J2349">
            <v>-69137</v>
          </cell>
          <cell r="K2349">
            <v>0</v>
          </cell>
          <cell r="L2349">
            <v>-69137</v>
          </cell>
          <cell r="M2349">
            <v>166373</v>
          </cell>
          <cell r="N2349">
            <v>166529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 t="str">
            <v>453406</v>
          </cell>
          <cell r="B2350" t="str">
            <v>1251</v>
          </cell>
          <cell r="C2350" t="str">
            <v>12</v>
          </cell>
          <cell r="D2350" t="str">
            <v>23</v>
          </cell>
          <cell r="E2350">
            <v>2</v>
          </cell>
          <cell r="G2350">
            <v>75720</v>
          </cell>
          <cell r="H2350">
            <v>0</v>
          </cell>
          <cell r="I2350">
            <v>0</v>
          </cell>
          <cell r="J2350">
            <v>-22503</v>
          </cell>
          <cell r="K2350">
            <v>0</v>
          </cell>
          <cell r="L2350">
            <v>-22503</v>
          </cell>
          <cell r="M2350">
            <v>53217</v>
          </cell>
          <cell r="N2350">
            <v>53217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 t="str">
            <v>453406</v>
          </cell>
          <cell r="B2351" t="str">
            <v>1251</v>
          </cell>
          <cell r="C2351" t="str">
            <v>12</v>
          </cell>
          <cell r="D2351" t="str">
            <v>23</v>
          </cell>
          <cell r="E2351">
            <v>3</v>
          </cell>
          <cell r="G2351">
            <v>121348</v>
          </cell>
          <cell r="H2351">
            <v>0</v>
          </cell>
          <cell r="I2351">
            <v>0</v>
          </cell>
          <cell r="J2351">
            <v>-25377</v>
          </cell>
          <cell r="K2351">
            <v>0</v>
          </cell>
          <cell r="L2351">
            <v>-25377</v>
          </cell>
          <cell r="M2351">
            <v>95971</v>
          </cell>
          <cell r="N2351">
            <v>90883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 t="str">
            <v>453406</v>
          </cell>
          <cell r="B2352" t="str">
            <v>1251</v>
          </cell>
          <cell r="C2352" t="str">
            <v>12</v>
          </cell>
          <cell r="D2352" t="str">
            <v>23</v>
          </cell>
          <cell r="E2352">
            <v>4</v>
          </cell>
          <cell r="G2352">
            <v>0</v>
          </cell>
          <cell r="H2352">
            <v>0</v>
          </cell>
          <cell r="I2352">
            <v>0</v>
          </cell>
          <cell r="J2352">
            <v>295</v>
          </cell>
          <cell r="K2352">
            <v>0</v>
          </cell>
          <cell r="L2352">
            <v>295</v>
          </cell>
          <cell r="M2352">
            <v>295</v>
          </cell>
          <cell r="N2352">
            <v>292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 t="str">
            <v>453406</v>
          </cell>
          <cell r="B2353" t="str">
            <v>1251</v>
          </cell>
          <cell r="C2353" t="str">
            <v>12</v>
          </cell>
          <cell r="D2353" t="str">
            <v>23</v>
          </cell>
          <cell r="E2353">
            <v>5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 t="str">
            <v>453406</v>
          </cell>
          <cell r="B2354" t="str">
            <v>1251</v>
          </cell>
          <cell r="C2354" t="str">
            <v>12</v>
          </cell>
          <cell r="D2354" t="str">
            <v>23</v>
          </cell>
          <cell r="E2354">
            <v>6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6107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 t="str">
            <v>453406</v>
          </cell>
          <cell r="B2355" t="str">
            <v>1251</v>
          </cell>
          <cell r="C2355" t="str">
            <v>12</v>
          </cell>
          <cell r="D2355" t="str">
            <v>23</v>
          </cell>
          <cell r="E2355">
            <v>7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 t="str">
            <v>453406</v>
          </cell>
          <cell r="B2356" t="str">
            <v>1251</v>
          </cell>
          <cell r="C2356" t="str">
            <v>12</v>
          </cell>
          <cell r="D2356" t="str">
            <v>23</v>
          </cell>
          <cell r="E2356">
            <v>8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 t="str">
            <v>453406</v>
          </cell>
          <cell r="B2357" t="str">
            <v>1251</v>
          </cell>
          <cell r="C2357" t="str">
            <v>12</v>
          </cell>
          <cell r="D2357" t="str">
            <v>23</v>
          </cell>
          <cell r="E2357">
            <v>9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 t="str">
            <v>453406</v>
          </cell>
          <cell r="B2358" t="str">
            <v>1251</v>
          </cell>
          <cell r="C2358" t="str">
            <v>12</v>
          </cell>
          <cell r="D2358" t="str">
            <v>23</v>
          </cell>
          <cell r="E2358">
            <v>10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 t="str">
            <v>453406</v>
          </cell>
          <cell r="B2359" t="str">
            <v>1251</v>
          </cell>
          <cell r="C2359" t="str">
            <v>12</v>
          </cell>
          <cell r="D2359" t="str">
            <v>23</v>
          </cell>
          <cell r="E2359">
            <v>11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 t="str">
            <v>453406</v>
          </cell>
          <cell r="B2360" t="str">
            <v>1251</v>
          </cell>
          <cell r="C2360" t="str">
            <v>12</v>
          </cell>
          <cell r="D2360" t="str">
            <v>23</v>
          </cell>
          <cell r="E2360">
            <v>12</v>
          </cell>
          <cell r="G2360">
            <v>432578</v>
          </cell>
          <cell r="H2360">
            <v>0</v>
          </cell>
          <cell r="I2360">
            <v>0</v>
          </cell>
          <cell r="J2360">
            <v>-116722</v>
          </cell>
          <cell r="K2360">
            <v>0</v>
          </cell>
          <cell r="L2360">
            <v>-116722</v>
          </cell>
          <cell r="M2360">
            <v>315856</v>
          </cell>
          <cell r="N2360">
            <v>317028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 t="str">
            <v>453406</v>
          </cell>
          <cell r="B2361" t="str">
            <v>1251</v>
          </cell>
          <cell r="C2361" t="str">
            <v>12</v>
          </cell>
          <cell r="D2361" t="str">
            <v>23</v>
          </cell>
          <cell r="E2361">
            <v>13</v>
          </cell>
          <cell r="G2361">
            <v>4000</v>
          </cell>
          <cell r="H2361">
            <v>0</v>
          </cell>
          <cell r="I2361">
            <v>0</v>
          </cell>
          <cell r="J2361">
            <v>4790</v>
          </cell>
          <cell r="K2361">
            <v>0</v>
          </cell>
          <cell r="L2361">
            <v>4790</v>
          </cell>
          <cell r="M2361">
            <v>8790</v>
          </cell>
          <cell r="N2361">
            <v>7398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 t="str">
            <v>453406</v>
          </cell>
          <cell r="B2362" t="str">
            <v>1251</v>
          </cell>
          <cell r="C2362" t="str">
            <v>12</v>
          </cell>
          <cell r="D2362" t="str">
            <v>23</v>
          </cell>
          <cell r="E2362">
            <v>14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 t="str">
            <v>453406</v>
          </cell>
          <cell r="B2363" t="str">
            <v>1251</v>
          </cell>
          <cell r="C2363" t="str">
            <v>12</v>
          </cell>
          <cell r="D2363" t="str">
            <v>23</v>
          </cell>
          <cell r="E2363">
            <v>15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 t="str">
            <v>453406</v>
          </cell>
          <cell r="B2364" t="str">
            <v>1251</v>
          </cell>
          <cell r="C2364" t="str">
            <v>12</v>
          </cell>
          <cell r="D2364" t="str">
            <v>23</v>
          </cell>
          <cell r="E2364">
            <v>16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 t="str">
            <v>453406</v>
          </cell>
          <cell r="B2365" t="str">
            <v>1251</v>
          </cell>
          <cell r="C2365" t="str">
            <v>12</v>
          </cell>
          <cell r="D2365" t="str">
            <v>23</v>
          </cell>
          <cell r="E2365">
            <v>17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 t="str">
            <v>453406</v>
          </cell>
          <cell r="B2366" t="str">
            <v>1251</v>
          </cell>
          <cell r="C2366" t="str">
            <v>12</v>
          </cell>
          <cell r="D2366" t="str">
            <v>23</v>
          </cell>
          <cell r="E2366">
            <v>18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 t="str">
            <v>453406</v>
          </cell>
          <cell r="B2367" t="str">
            <v>1251</v>
          </cell>
          <cell r="C2367" t="str">
            <v>12</v>
          </cell>
          <cell r="D2367" t="str">
            <v>23</v>
          </cell>
          <cell r="E2367">
            <v>19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 t="str">
            <v>453406</v>
          </cell>
          <cell r="B2368" t="str">
            <v>1251</v>
          </cell>
          <cell r="C2368" t="str">
            <v>12</v>
          </cell>
          <cell r="D2368" t="str">
            <v>23</v>
          </cell>
          <cell r="E2368">
            <v>20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</row>
        <row r="2369">
          <cell r="A2369" t="str">
            <v>453406</v>
          </cell>
          <cell r="B2369" t="str">
            <v>1251</v>
          </cell>
          <cell r="C2369" t="str">
            <v>12</v>
          </cell>
          <cell r="D2369" t="str">
            <v>23</v>
          </cell>
          <cell r="E2369">
            <v>21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 t="str">
            <v>453406</v>
          </cell>
          <cell r="B2370" t="str">
            <v>1251</v>
          </cell>
          <cell r="C2370" t="str">
            <v>12</v>
          </cell>
          <cell r="D2370" t="str">
            <v>23</v>
          </cell>
          <cell r="E2370">
            <v>22</v>
          </cell>
          <cell r="G2370">
            <v>4000</v>
          </cell>
          <cell r="H2370">
            <v>0</v>
          </cell>
          <cell r="I2370">
            <v>0</v>
          </cell>
          <cell r="J2370">
            <v>4790</v>
          </cell>
          <cell r="K2370">
            <v>0</v>
          </cell>
          <cell r="L2370">
            <v>4790</v>
          </cell>
          <cell r="M2370">
            <v>8790</v>
          </cell>
          <cell r="N2370">
            <v>7398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 t="str">
            <v>453406</v>
          </cell>
          <cell r="B2371" t="str">
            <v>1251</v>
          </cell>
          <cell r="C2371" t="str">
            <v>12</v>
          </cell>
          <cell r="D2371" t="str">
            <v>23</v>
          </cell>
          <cell r="E2371">
            <v>23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 t="str">
            <v>453406</v>
          </cell>
          <cell r="B2372" t="str">
            <v>1251</v>
          </cell>
          <cell r="C2372" t="str">
            <v>12</v>
          </cell>
          <cell r="D2372" t="str">
            <v>23</v>
          </cell>
          <cell r="E2372">
            <v>24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 t="str">
            <v>453406</v>
          </cell>
          <cell r="B2373" t="str">
            <v>1251</v>
          </cell>
          <cell r="C2373" t="str">
            <v>12</v>
          </cell>
          <cell r="D2373" t="str">
            <v>23</v>
          </cell>
          <cell r="E2373">
            <v>25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 t="str">
            <v>453406</v>
          </cell>
          <cell r="B2374" t="str">
            <v>1251</v>
          </cell>
          <cell r="C2374" t="str">
            <v>12</v>
          </cell>
          <cell r="D2374" t="str">
            <v>23</v>
          </cell>
          <cell r="E2374">
            <v>26</v>
          </cell>
          <cell r="G2374">
            <v>436578</v>
          </cell>
          <cell r="H2374">
            <v>0</v>
          </cell>
          <cell r="I2374">
            <v>0</v>
          </cell>
          <cell r="J2374">
            <v>-111932</v>
          </cell>
          <cell r="K2374">
            <v>0</v>
          </cell>
          <cell r="L2374">
            <v>-111932</v>
          </cell>
          <cell r="M2374">
            <v>324646</v>
          </cell>
          <cell r="N2374">
            <v>324426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 t="str">
            <v>453406</v>
          </cell>
          <cell r="B2375" t="str">
            <v>1251</v>
          </cell>
          <cell r="C2375" t="str">
            <v>12</v>
          </cell>
          <cell r="D2375" t="str">
            <v>23</v>
          </cell>
          <cell r="E2375">
            <v>27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 t="str">
            <v>453406</v>
          </cell>
          <cell r="B2376" t="str">
            <v>1251</v>
          </cell>
          <cell r="C2376" t="str">
            <v>12</v>
          </cell>
          <cell r="D2376" t="str">
            <v>23</v>
          </cell>
          <cell r="E2376">
            <v>28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-7199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 t="str">
            <v>453406</v>
          </cell>
          <cell r="B2377" t="str">
            <v>1251</v>
          </cell>
          <cell r="C2377" t="str">
            <v>12</v>
          </cell>
          <cell r="D2377" t="str">
            <v>23</v>
          </cell>
          <cell r="E2377">
            <v>29</v>
          </cell>
          <cell r="G2377">
            <v>436578</v>
          </cell>
          <cell r="H2377">
            <v>0</v>
          </cell>
          <cell r="I2377">
            <v>0</v>
          </cell>
          <cell r="J2377">
            <v>-111932</v>
          </cell>
          <cell r="K2377">
            <v>0</v>
          </cell>
          <cell r="L2377">
            <v>-111932</v>
          </cell>
          <cell r="M2377">
            <v>324646</v>
          </cell>
          <cell r="N2377">
            <v>317227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 t="str">
            <v>453406</v>
          </cell>
          <cell r="B2378" t="str">
            <v>1251</v>
          </cell>
          <cell r="C2378" t="str">
            <v>12</v>
          </cell>
          <cell r="D2378" t="str">
            <v>23</v>
          </cell>
          <cell r="E2378">
            <v>30</v>
          </cell>
          <cell r="G2378">
            <v>77663</v>
          </cell>
          <cell r="H2378">
            <v>0</v>
          </cell>
          <cell r="I2378">
            <v>0</v>
          </cell>
          <cell r="J2378">
            <v>-28656</v>
          </cell>
          <cell r="K2378">
            <v>0</v>
          </cell>
          <cell r="L2378">
            <v>-28656</v>
          </cell>
          <cell r="M2378">
            <v>49007</v>
          </cell>
          <cell r="N2378">
            <v>49011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 t="str">
            <v>453406</v>
          </cell>
          <cell r="B2379" t="str">
            <v>1251</v>
          </cell>
          <cell r="C2379" t="str">
            <v>12</v>
          </cell>
          <cell r="D2379" t="str">
            <v>23</v>
          </cell>
          <cell r="E2379">
            <v>31</v>
          </cell>
          <cell r="G2379">
            <v>5200</v>
          </cell>
          <cell r="H2379">
            <v>0</v>
          </cell>
          <cell r="I2379">
            <v>0</v>
          </cell>
          <cell r="J2379">
            <v>-2217</v>
          </cell>
          <cell r="K2379">
            <v>0</v>
          </cell>
          <cell r="L2379">
            <v>-2217</v>
          </cell>
          <cell r="M2379">
            <v>2983</v>
          </cell>
          <cell r="N2379">
            <v>2794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 t="str">
            <v>453406</v>
          </cell>
          <cell r="B2380" t="str">
            <v>1251</v>
          </cell>
          <cell r="C2380" t="str">
            <v>12</v>
          </cell>
          <cell r="D2380" t="str">
            <v>23</v>
          </cell>
          <cell r="E2380">
            <v>32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 t="str">
            <v>453406</v>
          </cell>
          <cell r="B2381" t="str">
            <v>1251</v>
          </cell>
          <cell r="C2381" t="str">
            <v>12</v>
          </cell>
          <cell r="D2381" t="str">
            <v>23</v>
          </cell>
          <cell r="E2381">
            <v>33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 t="str">
            <v>453406</v>
          </cell>
          <cell r="B2382" t="str">
            <v>1251</v>
          </cell>
          <cell r="C2382" t="str">
            <v>12</v>
          </cell>
          <cell r="D2382" t="str">
            <v>23</v>
          </cell>
          <cell r="E2382">
            <v>34</v>
          </cell>
          <cell r="G2382">
            <v>353715</v>
          </cell>
          <cell r="H2382">
            <v>0</v>
          </cell>
          <cell r="I2382">
            <v>0</v>
          </cell>
          <cell r="J2382">
            <v>-91730</v>
          </cell>
          <cell r="K2382">
            <v>0</v>
          </cell>
          <cell r="L2382">
            <v>-91730</v>
          </cell>
          <cell r="M2382">
            <v>261985</v>
          </cell>
          <cell r="N2382">
            <v>261950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 t="str">
            <v>453406</v>
          </cell>
          <cell r="B2383" t="str">
            <v>1251</v>
          </cell>
          <cell r="C2383" t="str">
            <v>12</v>
          </cell>
          <cell r="D2383" t="str">
            <v>23</v>
          </cell>
          <cell r="E2383">
            <v>35</v>
          </cell>
          <cell r="G2383">
            <v>0</v>
          </cell>
          <cell r="H2383">
            <v>0</v>
          </cell>
          <cell r="I2383">
            <v>0</v>
          </cell>
          <cell r="J2383">
            <v>10671</v>
          </cell>
          <cell r="K2383">
            <v>0</v>
          </cell>
          <cell r="L2383">
            <v>10671</v>
          </cell>
          <cell r="M2383">
            <v>10671</v>
          </cell>
          <cell r="N2383">
            <v>10671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 t="str">
            <v>453406</v>
          </cell>
          <cell r="B2384" t="str">
            <v>1251</v>
          </cell>
          <cell r="C2384" t="str">
            <v>12</v>
          </cell>
          <cell r="D2384" t="str">
            <v>23</v>
          </cell>
          <cell r="E2384">
            <v>36</v>
          </cell>
          <cell r="G2384">
            <v>436578</v>
          </cell>
          <cell r="H2384">
            <v>0</v>
          </cell>
          <cell r="I2384">
            <v>0</v>
          </cell>
          <cell r="J2384">
            <v>-111932</v>
          </cell>
          <cell r="K2384">
            <v>0</v>
          </cell>
          <cell r="L2384">
            <v>-111932</v>
          </cell>
          <cell r="M2384">
            <v>324646</v>
          </cell>
          <cell r="N2384">
            <v>324426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 t="str">
            <v>453406</v>
          </cell>
          <cell r="B2385" t="str">
            <v>1251</v>
          </cell>
          <cell r="C2385" t="str">
            <v>12</v>
          </cell>
          <cell r="D2385" t="str">
            <v>23</v>
          </cell>
          <cell r="E2385">
            <v>37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 t="str">
            <v>453406</v>
          </cell>
          <cell r="B2386" t="str">
            <v>1251</v>
          </cell>
          <cell r="C2386" t="str">
            <v>12</v>
          </cell>
          <cell r="D2386" t="str">
            <v>23</v>
          </cell>
          <cell r="E2386">
            <v>38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-399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 t="str">
            <v>453406</v>
          </cell>
          <cell r="B2387" t="str">
            <v>1251</v>
          </cell>
          <cell r="C2387" t="str">
            <v>12</v>
          </cell>
          <cell r="D2387" t="str">
            <v>23</v>
          </cell>
          <cell r="E2387">
            <v>39</v>
          </cell>
          <cell r="G2387">
            <v>436578</v>
          </cell>
          <cell r="H2387">
            <v>0</v>
          </cell>
          <cell r="I2387">
            <v>0</v>
          </cell>
          <cell r="J2387">
            <v>-111932</v>
          </cell>
          <cell r="K2387">
            <v>0</v>
          </cell>
          <cell r="L2387">
            <v>-111932</v>
          </cell>
          <cell r="M2387">
            <v>324646</v>
          </cell>
          <cell r="N2387">
            <v>324027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 t="str">
            <v>453406</v>
          </cell>
          <cell r="B2388" t="str">
            <v>1251</v>
          </cell>
          <cell r="C2388" t="str">
            <v>12</v>
          </cell>
          <cell r="D2388" t="str">
            <v>24</v>
          </cell>
          <cell r="E2388">
            <v>1</v>
          </cell>
          <cell r="G2388">
            <v>3664</v>
          </cell>
          <cell r="H2388">
            <v>0</v>
          </cell>
          <cell r="I2388">
            <v>207</v>
          </cell>
          <cell r="J2388">
            <v>0</v>
          </cell>
          <cell r="K2388">
            <v>3871</v>
          </cell>
          <cell r="L2388">
            <v>313356</v>
          </cell>
          <cell r="M2388">
            <v>317227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 t="str">
            <v>453406</v>
          </cell>
          <cell r="B2389" t="str">
            <v>1251</v>
          </cell>
          <cell r="C2389" t="str">
            <v>12</v>
          </cell>
          <cell r="D2389" t="str">
            <v>29</v>
          </cell>
          <cell r="E2389">
            <v>1</v>
          </cell>
          <cell r="G2389">
            <v>3664</v>
          </cell>
          <cell r="H2389">
            <v>0</v>
          </cell>
          <cell r="I2389">
            <v>207</v>
          </cell>
          <cell r="J2389">
            <v>0</v>
          </cell>
          <cell r="K2389">
            <v>3871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7199</v>
          </cell>
          <cell r="R2389">
            <v>0</v>
          </cell>
          <cell r="S2389">
            <v>399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 t="str">
            <v>453406</v>
          </cell>
          <cell r="B2390" t="str">
            <v>1251</v>
          </cell>
          <cell r="C2390" t="str">
            <v>12</v>
          </cell>
          <cell r="D2390" t="str">
            <v>29</v>
          </cell>
          <cell r="E2390">
            <v>9</v>
          </cell>
          <cell r="G2390">
            <v>0</v>
          </cell>
          <cell r="H2390">
            <v>0</v>
          </cell>
          <cell r="I2390">
            <v>6800</v>
          </cell>
          <cell r="J2390">
            <v>0</v>
          </cell>
          <cell r="K2390">
            <v>-3251</v>
          </cell>
          <cell r="L2390">
            <v>0</v>
          </cell>
          <cell r="M2390">
            <v>-624</v>
          </cell>
          <cell r="N2390">
            <v>0</v>
          </cell>
          <cell r="O2390">
            <v>14546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17883</v>
          </cell>
          <cell r="V2390">
            <v>0</v>
          </cell>
          <cell r="W2390">
            <v>0</v>
          </cell>
        </row>
        <row r="2391">
          <cell r="A2391" t="str">
            <v>453406</v>
          </cell>
          <cell r="B2391" t="str">
            <v>1251</v>
          </cell>
          <cell r="C2391" t="str">
            <v>12</v>
          </cell>
          <cell r="D2391" t="str">
            <v>29</v>
          </cell>
          <cell r="E2391">
            <v>17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32429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32429</v>
          </cell>
          <cell r="R2391">
            <v>0</v>
          </cell>
          <cell r="S2391">
            <v>0</v>
          </cell>
          <cell r="T2391">
            <v>0</v>
          </cell>
          <cell r="U2391">
            <v>23113</v>
          </cell>
          <cell r="V2391">
            <v>0</v>
          </cell>
          <cell r="W2391">
            <v>0</v>
          </cell>
        </row>
        <row r="2392">
          <cell r="A2392" t="str">
            <v>453406</v>
          </cell>
          <cell r="B2392" t="str">
            <v>1251</v>
          </cell>
          <cell r="C2392" t="str">
            <v>12</v>
          </cell>
          <cell r="D2392" t="str">
            <v>29</v>
          </cell>
          <cell r="E2392">
            <v>25</v>
          </cell>
          <cell r="G2392">
            <v>9316</v>
          </cell>
          <cell r="H2392">
            <v>0</v>
          </cell>
          <cell r="I2392">
            <v>64858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 t="str">
            <v>453406</v>
          </cell>
          <cell r="B2393" t="str">
            <v>1251</v>
          </cell>
          <cell r="C2393" t="str">
            <v>12</v>
          </cell>
          <cell r="D2393" t="str">
            <v>30</v>
          </cell>
          <cell r="E2393">
            <v>1</v>
          </cell>
          <cell r="G2393">
            <v>2750</v>
          </cell>
          <cell r="H2393">
            <v>0</v>
          </cell>
          <cell r="I2393">
            <v>2733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 t="str">
            <v>453406</v>
          </cell>
          <cell r="B2394" t="str">
            <v>1251</v>
          </cell>
          <cell r="C2394" t="str">
            <v>12</v>
          </cell>
          <cell r="D2394" t="str">
            <v>30</v>
          </cell>
          <cell r="E2394">
            <v>9</v>
          </cell>
          <cell r="G2394">
            <v>2733</v>
          </cell>
          <cell r="H2394">
            <v>0</v>
          </cell>
          <cell r="I2394">
            <v>2750</v>
          </cell>
          <cell r="J2394">
            <v>0</v>
          </cell>
          <cell r="K2394">
            <v>3357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3357</v>
          </cell>
          <cell r="T2394">
            <v>0</v>
          </cell>
          <cell r="U2394">
            <v>-624</v>
          </cell>
          <cell r="V2394">
            <v>0</v>
          </cell>
          <cell r="W2394">
            <v>0</v>
          </cell>
        </row>
        <row r="2395">
          <cell r="A2395" t="str">
            <v>453406</v>
          </cell>
          <cell r="B2395" t="str">
            <v>1251</v>
          </cell>
          <cell r="C2395" t="str">
            <v>12</v>
          </cell>
          <cell r="D2395" t="str">
            <v>30</v>
          </cell>
          <cell r="E2395">
            <v>17</v>
          </cell>
          <cell r="G2395">
            <v>571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-1195</v>
          </cell>
          <cell r="R2395">
            <v>0</v>
          </cell>
          <cell r="S2395">
            <v>0</v>
          </cell>
          <cell r="T2395">
            <v>0</v>
          </cell>
          <cell r="U2395">
            <v>-624</v>
          </cell>
          <cell r="V2395">
            <v>0</v>
          </cell>
          <cell r="W2395">
            <v>0</v>
          </cell>
        </row>
        <row r="2396">
          <cell r="A2396" t="str">
            <v>453406</v>
          </cell>
          <cell r="B2396" t="str">
            <v>1251</v>
          </cell>
          <cell r="C2396" t="str">
            <v>12</v>
          </cell>
          <cell r="D2396" t="str">
            <v>34</v>
          </cell>
          <cell r="E2396">
            <v>0</v>
          </cell>
          <cell r="G2396">
            <v>84</v>
          </cell>
          <cell r="H2396">
            <v>2052</v>
          </cell>
          <cell r="I2396">
            <v>0</v>
          </cell>
          <cell r="J2396">
            <v>0</v>
          </cell>
          <cell r="K2396">
            <v>462</v>
          </cell>
          <cell r="L2396">
            <v>0</v>
          </cell>
          <cell r="M2396">
            <v>0</v>
          </cell>
          <cell r="N2396">
            <v>0</v>
          </cell>
          <cell r="O2396">
            <v>2514</v>
          </cell>
          <cell r="P2396">
            <v>135</v>
          </cell>
          <cell r="Q2396">
            <v>1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 t="str">
            <v>453406</v>
          </cell>
          <cell r="B2397" t="str">
            <v>1251</v>
          </cell>
          <cell r="C2397" t="str">
            <v>12</v>
          </cell>
          <cell r="D2397" t="str">
            <v>34</v>
          </cell>
          <cell r="E2397">
            <v>0</v>
          </cell>
          <cell r="G2397">
            <v>89</v>
          </cell>
          <cell r="H2397">
            <v>20471</v>
          </cell>
          <cell r="I2397">
            <v>0</v>
          </cell>
          <cell r="J2397">
            <v>0</v>
          </cell>
          <cell r="K2397">
            <v>1832</v>
          </cell>
          <cell r="L2397">
            <v>100</v>
          </cell>
          <cell r="M2397">
            <v>0</v>
          </cell>
          <cell r="N2397">
            <v>0</v>
          </cell>
          <cell r="O2397">
            <v>22403</v>
          </cell>
          <cell r="P2397">
            <v>2109</v>
          </cell>
          <cell r="Q2397">
            <v>9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 t="str">
            <v>453406</v>
          </cell>
          <cell r="B2398" t="str">
            <v>1251</v>
          </cell>
          <cell r="C2398" t="str">
            <v>12</v>
          </cell>
          <cell r="D2398" t="str">
            <v>34</v>
          </cell>
          <cell r="E2398">
            <v>0</v>
          </cell>
          <cell r="G2398">
            <v>90</v>
          </cell>
          <cell r="H2398">
            <v>2006</v>
          </cell>
          <cell r="I2398">
            <v>0</v>
          </cell>
          <cell r="J2398">
            <v>0</v>
          </cell>
          <cell r="K2398">
            <v>151</v>
          </cell>
          <cell r="L2398">
            <v>0</v>
          </cell>
          <cell r="M2398">
            <v>0</v>
          </cell>
          <cell r="N2398">
            <v>0</v>
          </cell>
          <cell r="O2398">
            <v>2157</v>
          </cell>
          <cell r="P2398">
            <v>494</v>
          </cell>
          <cell r="Q2398">
            <v>1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 t="str">
            <v>453406</v>
          </cell>
          <cell r="B2399" t="str">
            <v>1251</v>
          </cell>
          <cell r="C2399" t="str">
            <v>12</v>
          </cell>
          <cell r="D2399" t="str">
            <v>34</v>
          </cell>
          <cell r="E2399">
            <v>0</v>
          </cell>
          <cell r="G2399">
            <v>92</v>
          </cell>
          <cell r="H2399">
            <v>1096</v>
          </cell>
          <cell r="I2399">
            <v>0</v>
          </cell>
          <cell r="J2399">
            <v>0</v>
          </cell>
          <cell r="K2399">
            <v>76</v>
          </cell>
          <cell r="L2399">
            <v>38</v>
          </cell>
          <cell r="M2399">
            <v>0</v>
          </cell>
          <cell r="N2399">
            <v>0</v>
          </cell>
          <cell r="O2399">
            <v>1210</v>
          </cell>
          <cell r="P2399">
            <v>0</v>
          </cell>
          <cell r="Q2399">
            <v>1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</row>
        <row r="2400">
          <cell r="A2400" t="str">
            <v>453406</v>
          </cell>
          <cell r="B2400" t="str">
            <v>1251</v>
          </cell>
          <cell r="C2400" t="str">
            <v>12</v>
          </cell>
          <cell r="D2400" t="str">
            <v>34</v>
          </cell>
          <cell r="E2400">
            <v>0</v>
          </cell>
          <cell r="G2400">
            <v>94</v>
          </cell>
          <cell r="H2400">
            <v>10567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10567</v>
          </cell>
          <cell r="P2400">
            <v>0</v>
          </cell>
          <cell r="Q2400">
            <v>17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</row>
        <row r="2401">
          <cell r="A2401" t="str">
            <v>453406</v>
          </cell>
          <cell r="B2401" t="str">
            <v>1251</v>
          </cell>
          <cell r="C2401" t="str">
            <v>12</v>
          </cell>
          <cell r="D2401" t="str">
            <v>34</v>
          </cell>
          <cell r="E2401">
            <v>0</v>
          </cell>
          <cell r="G2401">
            <v>95</v>
          </cell>
          <cell r="H2401">
            <v>8213</v>
          </cell>
          <cell r="I2401">
            <v>0</v>
          </cell>
          <cell r="J2401">
            <v>0</v>
          </cell>
          <cell r="K2401">
            <v>0</v>
          </cell>
          <cell r="L2401">
            <v>43</v>
          </cell>
          <cell r="M2401">
            <v>0</v>
          </cell>
          <cell r="N2401">
            <v>0</v>
          </cell>
          <cell r="O2401">
            <v>8256</v>
          </cell>
          <cell r="P2401">
            <v>244</v>
          </cell>
          <cell r="Q2401">
            <v>11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 t="str">
            <v>453406</v>
          </cell>
          <cell r="B2402" t="str">
            <v>1251</v>
          </cell>
          <cell r="C2402" t="str">
            <v>12</v>
          </cell>
          <cell r="D2402" t="str">
            <v>34</v>
          </cell>
          <cell r="E2402">
            <v>0</v>
          </cell>
          <cell r="G2402">
            <v>96</v>
          </cell>
          <cell r="H2402">
            <v>4081</v>
          </cell>
          <cell r="I2402">
            <v>0</v>
          </cell>
          <cell r="J2402">
            <v>0</v>
          </cell>
          <cell r="K2402">
            <v>0</v>
          </cell>
          <cell r="L2402">
            <v>9</v>
          </cell>
          <cell r="M2402">
            <v>0</v>
          </cell>
          <cell r="N2402">
            <v>0</v>
          </cell>
          <cell r="O2402">
            <v>4090</v>
          </cell>
          <cell r="P2402">
            <v>0</v>
          </cell>
          <cell r="Q2402">
            <v>5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 t="str">
            <v>453406</v>
          </cell>
          <cell r="B2403" t="str">
            <v>1251</v>
          </cell>
          <cell r="C2403" t="str">
            <v>12</v>
          </cell>
          <cell r="D2403" t="str">
            <v>34</v>
          </cell>
          <cell r="E2403">
            <v>0</v>
          </cell>
          <cell r="G2403">
            <v>97</v>
          </cell>
          <cell r="H2403">
            <v>6949</v>
          </cell>
          <cell r="I2403">
            <v>0</v>
          </cell>
          <cell r="J2403">
            <v>0</v>
          </cell>
          <cell r="K2403">
            <v>0</v>
          </cell>
          <cell r="L2403">
            <v>15</v>
          </cell>
          <cell r="M2403">
            <v>0</v>
          </cell>
          <cell r="N2403">
            <v>0</v>
          </cell>
          <cell r="O2403">
            <v>6964</v>
          </cell>
          <cell r="P2403">
            <v>289</v>
          </cell>
          <cell r="Q2403">
            <v>6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 t="str">
            <v>453406</v>
          </cell>
          <cell r="B2404" t="str">
            <v>1251</v>
          </cell>
          <cell r="C2404" t="str">
            <v>12</v>
          </cell>
          <cell r="D2404" t="str">
            <v>34</v>
          </cell>
          <cell r="E2404">
            <v>0</v>
          </cell>
          <cell r="G2404">
            <v>98</v>
          </cell>
          <cell r="H2404">
            <v>4076</v>
          </cell>
          <cell r="I2404">
            <v>0</v>
          </cell>
          <cell r="J2404">
            <v>0</v>
          </cell>
          <cell r="K2404">
            <v>45</v>
          </cell>
          <cell r="L2404">
            <v>15</v>
          </cell>
          <cell r="M2404">
            <v>0</v>
          </cell>
          <cell r="N2404">
            <v>0</v>
          </cell>
          <cell r="O2404">
            <v>4136</v>
          </cell>
          <cell r="P2404">
            <v>412</v>
          </cell>
          <cell r="Q2404">
            <v>5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 t="str">
            <v>453406</v>
          </cell>
          <cell r="B2405" t="str">
            <v>1251</v>
          </cell>
          <cell r="C2405" t="str">
            <v>12</v>
          </cell>
          <cell r="D2405" t="str">
            <v>34</v>
          </cell>
          <cell r="E2405">
            <v>0</v>
          </cell>
          <cell r="G2405">
            <v>99</v>
          </cell>
          <cell r="H2405">
            <v>26799</v>
          </cell>
          <cell r="I2405">
            <v>0</v>
          </cell>
          <cell r="J2405">
            <v>0</v>
          </cell>
          <cell r="K2405">
            <v>771</v>
          </cell>
          <cell r="L2405">
            <v>0</v>
          </cell>
          <cell r="M2405">
            <v>0</v>
          </cell>
          <cell r="N2405">
            <v>0</v>
          </cell>
          <cell r="O2405">
            <v>27570</v>
          </cell>
          <cell r="P2405">
            <v>6297</v>
          </cell>
          <cell r="Q2405">
            <v>26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 t="str">
            <v>453406</v>
          </cell>
          <cell r="B2406" t="str">
            <v>1251</v>
          </cell>
          <cell r="C2406" t="str">
            <v>12</v>
          </cell>
          <cell r="D2406" t="str">
            <v>34</v>
          </cell>
          <cell r="E2406">
            <v>0</v>
          </cell>
          <cell r="G2406">
            <v>101</v>
          </cell>
          <cell r="H2406">
            <v>29928</v>
          </cell>
          <cell r="I2406">
            <v>0</v>
          </cell>
          <cell r="J2406">
            <v>0</v>
          </cell>
          <cell r="K2406">
            <v>849</v>
          </cell>
          <cell r="L2406">
            <v>30</v>
          </cell>
          <cell r="M2406">
            <v>0</v>
          </cell>
          <cell r="N2406">
            <v>0</v>
          </cell>
          <cell r="O2406">
            <v>30807</v>
          </cell>
          <cell r="P2406">
            <v>6336</v>
          </cell>
          <cell r="Q2406">
            <v>26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 t="str">
            <v>453406</v>
          </cell>
          <cell r="B2407" t="str">
            <v>1251</v>
          </cell>
          <cell r="C2407" t="str">
            <v>12</v>
          </cell>
          <cell r="D2407" t="str">
            <v>34</v>
          </cell>
          <cell r="E2407">
            <v>0</v>
          </cell>
          <cell r="G2407">
            <v>102</v>
          </cell>
          <cell r="H2407">
            <v>3200</v>
          </cell>
          <cell r="I2407">
            <v>0</v>
          </cell>
          <cell r="J2407">
            <v>0</v>
          </cell>
          <cell r="K2407">
            <v>1045</v>
          </cell>
          <cell r="L2407">
            <v>0</v>
          </cell>
          <cell r="M2407">
            <v>0</v>
          </cell>
          <cell r="N2407">
            <v>0</v>
          </cell>
          <cell r="O2407">
            <v>4245</v>
          </cell>
          <cell r="P2407">
            <v>630</v>
          </cell>
          <cell r="Q2407">
            <v>2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 t="str">
            <v>453406</v>
          </cell>
          <cell r="B2408" t="str">
            <v>1251</v>
          </cell>
          <cell r="C2408" t="str">
            <v>12</v>
          </cell>
          <cell r="D2408" t="str">
            <v>34</v>
          </cell>
          <cell r="E2408">
            <v>0</v>
          </cell>
          <cell r="G2408">
            <v>105</v>
          </cell>
          <cell r="H2408">
            <v>119438</v>
          </cell>
          <cell r="I2408">
            <v>0</v>
          </cell>
          <cell r="J2408">
            <v>0</v>
          </cell>
          <cell r="K2408">
            <v>5231</v>
          </cell>
          <cell r="L2408">
            <v>250</v>
          </cell>
          <cell r="M2408">
            <v>0</v>
          </cell>
          <cell r="N2408">
            <v>0</v>
          </cell>
          <cell r="O2408">
            <v>124919</v>
          </cell>
          <cell r="P2408">
            <v>16946</v>
          </cell>
          <cell r="Q2408">
            <v>110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 t="str">
            <v>453406</v>
          </cell>
          <cell r="B2409" t="str">
            <v>1251</v>
          </cell>
          <cell r="C2409" t="str">
            <v>12</v>
          </cell>
          <cell r="D2409" t="str">
            <v>34</v>
          </cell>
          <cell r="E2409">
            <v>0</v>
          </cell>
          <cell r="G2409">
            <v>151</v>
          </cell>
          <cell r="H2409">
            <v>119438</v>
          </cell>
          <cell r="I2409">
            <v>0</v>
          </cell>
          <cell r="J2409">
            <v>0</v>
          </cell>
          <cell r="K2409">
            <v>5231</v>
          </cell>
          <cell r="L2409">
            <v>250</v>
          </cell>
          <cell r="M2409">
            <v>0</v>
          </cell>
          <cell r="N2409">
            <v>0</v>
          </cell>
          <cell r="O2409">
            <v>124919</v>
          </cell>
          <cell r="P2409">
            <v>16946</v>
          </cell>
          <cell r="Q2409">
            <v>110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 t="str">
            <v>453406</v>
          </cell>
          <cell r="B2410" t="str">
            <v>1251</v>
          </cell>
          <cell r="C2410" t="str">
            <v>12</v>
          </cell>
          <cell r="D2410" t="str">
            <v>34</v>
          </cell>
          <cell r="E2410">
            <v>0</v>
          </cell>
          <cell r="G2410">
            <v>153</v>
          </cell>
          <cell r="H2410">
            <v>7476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7476</v>
          </cell>
          <cell r="P2410">
            <v>609</v>
          </cell>
          <cell r="Q2410">
            <v>4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 t="str">
            <v>453406</v>
          </cell>
          <cell r="B2411" t="str">
            <v>1251</v>
          </cell>
          <cell r="C2411" t="str">
            <v>12</v>
          </cell>
          <cell r="D2411" t="str">
            <v>34</v>
          </cell>
          <cell r="E2411">
            <v>0</v>
          </cell>
          <cell r="G2411">
            <v>157</v>
          </cell>
          <cell r="H2411">
            <v>7476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7476</v>
          </cell>
          <cell r="P2411">
            <v>609</v>
          </cell>
          <cell r="Q2411">
            <v>4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 t="str">
            <v>453406</v>
          </cell>
          <cell r="B2412" t="str">
            <v>1251</v>
          </cell>
          <cell r="C2412" t="str">
            <v>12</v>
          </cell>
          <cell r="D2412" t="str">
            <v>34</v>
          </cell>
          <cell r="E2412">
            <v>0</v>
          </cell>
          <cell r="G2412">
            <v>158</v>
          </cell>
          <cell r="H2412">
            <v>126914</v>
          </cell>
          <cell r="I2412">
            <v>0</v>
          </cell>
          <cell r="J2412">
            <v>0</v>
          </cell>
          <cell r="K2412">
            <v>5231</v>
          </cell>
          <cell r="L2412">
            <v>250</v>
          </cell>
          <cell r="M2412">
            <v>0</v>
          </cell>
          <cell r="N2412">
            <v>0</v>
          </cell>
          <cell r="O2412">
            <v>132395</v>
          </cell>
          <cell r="P2412">
            <v>17555</v>
          </cell>
          <cell r="Q2412">
            <v>114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 t="str">
            <v>453406</v>
          </cell>
          <cell r="B2413" t="str">
            <v>1251</v>
          </cell>
          <cell r="C2413" t="str">
            <v>12</v>
          </cell>
          <cell r="D2413" t="str">
            <v>35</v>
          </cell>
          <cell r="E2413">
            <v>1</v>
          </cell>
          <cell r="G2413">
            <v>124919</v>
          </cell>
          <cell r="H2413">
            <v>7476</v>
          </cell>
          <cell r="I2413">
            <v>0</v>
          </cell>
          <cell r="J2413">
            <v>0</v>
          </cell>
          <cell r="K2413">
            <v>132395</v>
          </cell>
          <cell r="L2413">
            <v>16946</v>
          </cell>
          <cell r="M2413">
            <v>609</v>
          </cell>
          <cell r="N2413">
            <v>0</v>
          </cell>
          <cell r="O2413">
            <v>0</v>
          </cell>
          <cell r="P2413">
            <v>17555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 t="str">
            <v>453406</v>
          </cell>
          <cell r="B2414" t="str">
            <v>1251</v>
          </cell>
          <cell r="C2414" t="str">
            <v>12</v>
          </cell>
          <cell r="D2414" t="str">
            <v>35</v>
          </cell>
          <cell r="E2414">
            <v>4</v>
          </cell>
          <cell r="G2414">
            <v>3441</v>
          </cell>
          <cell r="H2414">
            <v>105</v>
          </cell>
          <cell r="I2414">
            <v>0</v>
          </cell>
          <cell r="J2414">
            <v>0</v>
          </cell>
          <cell r="K2414">
            <v>3546</v>
          </cell>
          <cell r="L2414">
            <v>4762</v>
          </cell>
          <cell r="M2414">
            <v>326</v>
          </cell>
          <cell r="N2414">
            <v>0</v>
          </cell>
          <cell r="O2414">
            <v>0</v>
          </cell>
          <cell r="P2414">
            <v>5088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 t="str">
            <v>453406</v>
          </cell>
          <cell r="B2415" t="str">
            <v>1251</v>
          </cell>
          <cell r="C2415" t="str">
            <v>12</v>
          </cell>
          <cell r="D2415" t="str">
            <v>35</v>
          </cell>
          <cell r="E2415">
            <v>7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25149</v>
          </cell>
          <cell r="M2415">
            <v>1040</v>
          </cell>
          <cell r="N2415">
            <v>0</v>
          </cell>
          <cell r="O2415">
            <v>0</v>
          </cell>
          <cell r="P2415">
            <v>26189</v>
          </cell>
          <cell r="Q2415">
            <v>0</v>
          </cell>
          <cell r="R2415">
            <v>0</v>
          </cell>
          <cell r="S2415">
            <v>7945</v>
          </cell>
          <cell r="T2415">
            <v>0</v>
          </cell>
          <cell r="U2415">
            <v>7945</v>
          </cell>
          <cell r="V2415">
            <v>0</v>
          </cell>
          <cell r="W2415">
            <v>0</v>
          </cell>
        </row>
        <row r="2416">
          <cell r="A2416" t="str">
            <v>453406</v>
          </cell>
          <cell r="B2416" t="str">
            <v>1251</v>
          </cell>
          <cell r="C2416" t="str">
            <v>12</v>
          </cell>
          <cell r="D2416" t="str">
            <v>35</v>
          </cell>
          <cell r="E2416">
            <v>10</v>
          </cell>
          <cell r="G2416">
            <v>150068</v>
          </cell>
          <cell r="H2416">
            <v>8516</v>
          </cell>
          <cell r="I2416">
            <v>7945</v>
          </cell>
          <cell r="J2416">
            <v>0</v>
          </cell>
          <cell r="K2416">
            <v>166529</v>
          </cell>
          <cell r="L2416">
            <v>106</v>
          </cell>
          <cell r="M2416">
            <v>14</v>
          </cell>
          <cell r="N2416">
            <v>0</v>
          </cell>
          <cell r="O2416">
            <v>0</v>
          </cell>
          <cell r="P2416">
            <v>120</v>
          </cell>
          <cell r="Q2416">
            <v>119</v>
          </cell>
          <cell r="R2416">
            <v>11</v>
          </cell>
          <cell r="S2416">
            <v>0</v>
          </cell>
          <cell r="T2416">
            <v>0</v>
          </cell>
          <cell r="U2416">
            <v>130</v>
          </cell>
          <cell r="V2416">
            <v>0</v>
          </cell>
          <cell r="W2416">
            <v>0</v>
          </cell>
        </row>
        <row r="2417">
          <cell r="A2417" t="str">
            <v>453406</v>
          </cell>
          <cell r="B2417" t="str">
            <v>1251</v>
          </cell>
          <cell r="C2417" t="str">
            <v>12</v>
          </cell>
          <cell r="D2417" t="str">
            <v>35</v>
          </cell>
          <cell r="E2417">
            <v>13</v>
          </cell>
          <cell r="G2417">
            <v>114</v>
          </cell>
          <cell r="H2417">
            <v>8</v>
          </cell>
          <cell r="I2417">
            <v>8</v>
          </cell>
          <cell r="J2417">
            <v>0</v>
          </cell>
          <cell r="K2417">
            <v>130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 t="str">
            <v>453406</v>
          </cell>
          <cell r="B2418" t="str">
            <v>1251</v>
          </cell>
          <cell r="C2418" t="str">
            <v>12</v>
          </cell>
          <cell r="D2418" t="str">
            <v>35</v>
          </cell>
          <cell r="E2418">
            <v>16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110</v>
          </cell>
          <cell r="R2418">
            <v>4</v>
          </cell>
          <cell r="S2418">
            <v>3</v>
          </cell>
          <cell r="T2418">
            <v>0</v>
          </cell>
          <cell r="U2418">
            <v>117</v>
          </cell>
          <cell r="V2418">
            <v>0</v>
          </cell>
          <cell r="W2418">
            <v>0</v>
          </cell>
        </row>
        <row r="2419">
          <cell r="A2419" t="str">
            <v>453406</v>
          </cell>
          <cell r="B2419" t="str">
            <v>1251</v>
          </cell>
          <cell r="C2419" t="str">
            <v>12</v>
          </cell>
          <cell r="D2419" t="str">
            <v>35</v>
          </cell>
          <cell r="E2419">
            <v>19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</row>
        <row r="2420">
          <cell r="A2420" t="str">
            <v>453406</v>
          </cell>
          <cell r="B2420" t="str">
            <v>1251</v>
          </cell>
          <cell r="C2420" t="str">
            <v>12</v>
          </cell>
          <cell r="D2420" t="str">
            <v>37</v>
          </cell>
          <cell r="E2420">
            <v>0</v>
          </cell>
          <cell r="G2420">
            <v>55232301</v>
          </cell>
          <cell r="H2420">
            <v>0</v>
          </cell>
          <cell r="I2420">
            <v>-1210</v>
          </cell>
          <cell r="J2420">
            <v>1131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 t="str">
            <v>453406</v>
          </cell>
          <cell r="B2421" t="str">
            <v>1251</v>
          </cell>
          <cell r="C2421" t="str">
            <v>12</v>
          </cell>
          <cell r="D2421" t="str">
            <v>37</v>
          </cell>
          <cell r="E2421">
            <v>0</v>
          </cell>
          <cell r="G2421">
            <v>55232302</v>
          </cell>
          <cell r="H2421">
            <v>0</v>
          </cell>
          <cell r="I2421">
            <v>0</v>
          </cell>
          <cell r="J2421">
            <v>138008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 t="str">
            <v>453406</v>
          </cell>
          <cell r="B2422" t="str">
            <v>1251</v>
          </cell>
          <cell r="C2422" t="str">
            <v>12</v>
          </cell>
          <cell r="D2422" t="str">
            <v>37</v>
          </cell>
          <cell r="E2422">
            <v>0</v>
          </cell>
          <cell r="G2422">
            <v>75176801</v>
          </cell>
          <cell r="H2422">
            <v>0</v>
          </cell>
          <cell r="I2422">
            <v>-869</v>
          </cell>
          <cell r="J2422">
            <v>579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 t="str">
            <v>453406</v>
          </cell>
          <cell r="B2423" t="str">
            <v>1251</v>
          </cell>
          <cell r="C2423" t="str">
            <v>12</v>
          </cell>
          <cell r="D2423" t="str">
            <v>37</v>
          </cell>
          <cell r="E2423">
            <v>0</v>
          </cell>
          <cell r="G2423">
            <v>80214401</v>
          </cell>
          <cell r="H2423">
            <v>0</v>
          </cell>
          <cell r="I2423">
            <v>-40</v>
          </cell>
          <cell r="J2423">
            <v>26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 t="str">
            <v>453406</v>
          </cell>
          <cell r="B2424" t="str">
            <v>1251</v>
          </cell>
          <cell r="C2424" t="str">
            <v>12</v>
          </cell>
          <cell r="D2424" t="str">
            <v>37</v>
          </cell>
          <cell r="E2424">
            <v>0</v>
          </cell>
          <cell r="G2424">
            <v>80214402</v>
          </cell>
          <cell r="H2424">
            <v>0</v>
          </cell>
          <cell r="I2424">
            <v>0</v>
          </cell>
          <cell r="J2424">
            <v>1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 t="str">
            <v>453406</v>
          </cell>
          <cell r="B2425" t="str">
            <v>1251</v>
          </cell>
          <cell r="C2425" t="str">
            <v>12</v>
          </cell>
          <cell r="D2425" t="str">
            <v>37</v>
          </cell>
          <cell r="E2425">
            <v>0</v>
          </cell>
          <cell r="G2425">
            <v>80217701</v>
          </cell>
          <cell r="H2425">
            <v>0</v>
          </cell>
          <cell r="I2425">
            <v>-403</v>
          </cell>
          <cell r="J2425">
            <v>269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 t="str">
            <v>453406</v>
          </cell>
          <cell r="B2426" t="str">
            <v>1251</v>
          </cell>
          <cell r="C2426" t="str">
            <v>12</v>
          </cell>
          <cell r="D2426" t="str">
            <v>37</v>
          </cell>
          <cell r="E2426">
            <v>0</v>
          </cell>
          <cell r="G2426">
            <v>80217702</v>
          </cell>
          <cell r="H2426">
            <v>0</v>
          </cell>
          <cell r="I2426">
            <v>0</v>
          </cell>
          <cell r="J2426">
            <v>9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 t="str">
            <v>453406</v>
          </cell>
          <cell r="B2427" t="str">
            <v>1251</v>
          </cell>
          <cell r="C2427" t="str">
            <v>12</v>
          </cell>
          <cell r="D2427" t="str">
            <v>37</v>
          </cell>
          <cell r="E2427">
            <v>0</v>
          </cell>
          <cell r="G2427">
            <v>80221401</v>
          </cell>
          <cell r="H2427">
            <v>0</v>
          </cell>
          <cell r="I2427">
            <v>-166</v>
          </cell>
          <cell r="J2427">
            <v>111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 t="str">
            <v>453406</v>
          </cell>
          <cell r="B2428" t="str">
            <v>1251</v>
          </cell>
          <cell r="C2428" t="str">
            <v>12</v>
          </cell>
          <cell r="D2428" t="str">
            <v>37</v>
          </cell>
          <cell r="E2428">
            <v>0</v>
          </cell>
          <cell r="G2428">
            <v>80221402</v>
          </cell>
          <cell r="H2428">
            <v>0</v>
          </cell>
          <cell r="I2428">
            <v>0</v>
          </cell>
          <cell r="J2428">
            <v>4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 t="str">
            <v>453406</v>
          </cell>
          <cell r="B2429" t="str">
            <v>1251</v>
          </cell>
          <cell r="C2429" t="str">
            <v>12</v>
          </cell>
          <cell r="D2429" t="str">
            <v>37</v>
          </cell>
          <cell r="E2429">
            <v>0</v>
          </cell>
          <cell r="G2429">
            <v>80224101</v>
          </cell>
          <cell r="H2429">
            <v>0</v>
          </cell>
          <cell r="I2429">
            <v>-260</v>
          </cell>
          <cell r="J2429">
            <v>173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 t="str">
            <v>453406</v>
          </cell>
          <cell r="B2430" t="str">
            <v>1251</v>
          </cell>
          <cell r="C2430" t="str">
            <v>12</v>
          </cell>
          <cell r="D2430" t="str">
            <v>37</v>
          </cell>
          <cell r="E2430">
            <v>0</v>
          </cell>
          <cell r="G2430">
            <v>80224102</v>
          </cell>
          <cell r="H2430">
            <v>0</v>
          </cell>
          <cell r="I2430">
            <v>0</v>
          </cell>
          <cell r="J2430">
            <v>9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 t="str">
            <v>453406</v>
          </cell>
          <cell r="B2431" t="str">
            <v>1251</v>
          </cell>
          <cell r="C2431" t="str">
            <v>12</v>
          </cell>
          <cell r="D2431" t="str">
            <v>37</v>
          </cell>
          <cell r="E2431">
            <v>0</v>
          </cell>
          <cell r="G2431">
            <v>99999901</v>
          </cell>
          <cell r="H2431">
            <v>0</v>
          </cell>
          <cell r="I2431">
            <v>-2948</v>
          </cell>
          <cell r="J2431">
            <v>2289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 t="str">
            <v>453406</v>
          </cell>
          <cell r="B2432" t="str">
            <v>1251</v>
          </cell>
          <cell r="C2432" t="str">
            <v>12</v>
          </cell>
          <cell r="D2432" t="str">
            <v>37</v>
          </cell>
          <cell r="E2432">
            <v>0</v>
          </cell>
          <cell r="G2432">
            <v>99999902</v>
          </cell>
          <cell r="H2432">
            <v>0</v>
          </cell>
          <cell r="I2432">
            <v>0</v>
          </cell>
          <cell r="J2432">
            <v>138031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 t="str">
            <v>453406</v>
          </cell>
          <cell r="B2433" t="str">
            <v>1251</v>
          </cell>
          <cell r="C2433" t="str">
            <v>12</v>
          </cell>
          <cell r="D2433" t="str">
            <v>38</v>
          </cell>
          <cell r="E2433">
            <v>1</v>
          </cell>
          <cell r="G2433">
            <v>2900</v>
          </cell>
          <cell r="H2433">
            <v>156895</v>
          </cell>
          <cell r="I2433">
            <v>116603</v>
          </cell>
          <cell r="J2433">
            <v>3501</v>
          </cell>
          <cell r="K2433">
            <v>0</v>
          </cell>
          <cell r="L2433">
            <v>0</v>
          </cell>
          <cell r="M2433">
            <v>0</v>
          </cell>
          <cell r="N2433">
            <v>279899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 t="str">
            <v>453406</v>
          </cell>
          <cell r="B2434" t="str">
            <v>1251</v>
          </cell>
          <cell r="C2434" t="str">
            <v>12</v>
          </cell>
          <cell r="D2434" t="str">
            <v>38</v>
          </cell>
          <cell r="E2434">
            <v>2</v>
          </cell>
          <cell r="G2434">
            <v>0</v>
          </cell>
          <cell r="H2434">
            <v>718</v>
          </cell>
          <cell r="I2434">
            <v>164</v>
          </cell>
          <cell r="J2434">
            <v>5254</v>
          </cell>
          <cell r="K2434">
            <v>0</v>
          </cell>
          <cell r="L2434">
            <v>0</v>
          </cell>
          <cell r="M2434">
            <v>0</v>
          </cell>
          <cell r="N2434">
            <v>6136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 t="str">
            <v>453406</v>
          </cell>
          <cell r="B2435" t="str">
            <v>1251</v>
          </cell>
          <cell r="C2435" t="str">
            <v>12</v>
          </cell>
          <cell r="D2435" t="str">
            <v>38</v>
          </cell>
          <cell r="E2435">
            <v>3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 t="str">
            <v>453406</v>
          </cell>
          <cell r="B2436" t="str">
            <v>1251</v>
          </cell>
          <cell r="C2436" t="str">
            <v>12</v>
          </cell>
          <cell r="D2436" t="str">
            <v>38</v>
          </cell>
          <cell r="E2436">
            <v>4</v>
          </cell>
          <cell r="G2436">
            <v>0</v>
          </cell>
          <cell r="H2436">
            <v>179</v>
          </cell>
          <cell r="I2436">
            <v>37</v>
          </cell>
          <cell r="J2436">
            <v>1045</v>
          </cell>
          <cell r="K2436">
            <v>0</v>
          </cell>
          <cell r="L2436">
            <v>0</v>
          </cell>
          <cell r="M2436">
            <v>0</v>
          </cell>
          <cell r="N2436">
            <v>1261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</row>
        <row r="2437">
          <cell r="A2437" t="str">
            <v>453406</v>
          </cell>
          <cell r="B2437" t="str">
            <v>1251</v>
          </cell>
          <cell r="C2437" t="str">
            <v>12</v>
          </cell>
          <cell r="D2437" t="str">
            <v>38</v>
          </cell>
          <cell r="E2437">
            <v>5</v>
          </cell>
          <cell r="G2437">
            <v>0</v>
          </cell>
          <cell r="H2437">
            <v>897</v>
          </cell>
          <cell r="I2437">
            <v>201</v>
          </cell>
          <cell r="J2437">
            <v>6299</v>
          </cell>
          <cell r="K2437">
            <v>0</v>
          </cell>
          <cell r="L2437">
            <v>0</v>
          </cell>
          <cell r="M2437">
            <v>0</v>
          </cell>
          <cell r="N2437">
            <v>7397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</row>
        <row r="2438">
          <cell r="A2438" t="str">
            <v>453406</v>
          </cell>
          <cell r="B2438" t="str">
            <v>1251</v>
          </cell>
          <cell r="C2438" t="str">
            <v>12</v>
          </cell>
          <cell r="D2438" t="str">
            <v>38</v>
          </cell>
          <cell r="E2438">
            <v>6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</row>
        <row r="2439">
          <cell r="A2439" t="str">
            <v>453406</v>
          </cell>
          <cell r="B2439" t="str">
            <v>1251</v>
          </cell>
          <cell r="C2439" t="str">
            <v>12</v>
          </cell>
          <cell r="D2439" t="str">
            <v>38</v>
          </cell>
          <cell r="E2439">
            <v>7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</row>
        <row r="2440">
          <cell r="A2440" t="str">
            <v>453406</v>
          </cell>
          <cell r="B2440" t="str">
            <v>1251</v>
          </cell>
          <cell r="C2440" t="str">
            <v>12</v>
          </cell>
          <cell r="D2440" t="str">
            <v>38</v>
          </cell>
          <cell r="E2440">
            <v>8</v>
          </cell>
          <cell r="G2440">
            <v>0</v>
          </cell>
          <cell r="H2440">
            <v>0</v>
          </cell>
          <cell r="I2440">
            <v>1650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1650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</row>
        <row r="2441">
          <cell r="A2441" t="str">
            <v>453406</v>
          </cell>
          <cell r="B2441" t="str">
            <v>1251</v>
          </cell>
          <cell r="C2441" t="str">
            <v>12</v>
          </cell>
          <cell r="D2441" t="str">
            <v>38</v>
          </cell>
          <cell r="E2441">
            <v>9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 t="str">
            <v>453406</v>
          </cell>
          <cell r="B2442" t="str">
            <v>1251</v>
          </cell>
          <cell r="C2442" t="str">
            <v>12</v>
          </cell>
          <cell r="D2442" t="str">
            <v>38</v>
          </cell>
          <cell r="E2442">
            <v>10</v>
          </cell>
          <cell r="G2442">
            <v>0</v>
          </cell>
          <cell r="H2442">
            <v>0</v>
          </cell>
          <cell r="I2442">
            <v>1650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1650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 t="str">
            <v>453406</v>
          </cell>
          <cell r="B2443" t="str">
            <v>1251</v>
          </cell>
          <cell r="C2443" t="str">
            <v>12</v>
          </cell>
          <cell r="D2443" t="str">
            <v>38</v>
          </cell>
          <cell r="E2443">
            <v>11</v>
          </cell>
          <cell r="G2443">
            <v>0</v>
          </cell>
          <cell r="H2443">
            <v>897</v>
          </cell>
          <cell r="I2443">
            <v>1851</v>
          </cell>
          <cell r="J2443">
            <v>6299</v>
          </cell>
          <cell r="K2443">
            <v>0</v>
          </cell>
          <cell r="L2443">
            <v>0</v>
          </cell>
          <cell r="M2443">
            <v>0</v>
          </cell>
          <cell r="N2443">
            <v>9047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 t="str">
            <v>453406</v>
          </cell>
          <cell r="B2444" t="str">
            <v>1251</v>
          </cell>
          <cell r="C2444" t="str">
            <v>12</v>
          </cell>
          <cell r="D2444" t="str">
            <v>38</v>
          </cell>
          <cell r="E2444">
            <v>12</v>
          </cell>
          <cell r="G2444">
            <v>0</v>
          </cell>
          <cell r="H2444">
            <v>1400</v>
          </cell>
          <cell r="I2444">
            <v>184</v>
          </cell>
          <cell r="J2444">
            <v>3501</v>
          </cell>
          <cell r="K2444">
            <v>0</v>
          </cell>
          <cell r="L2444">
            <v>0</v>
          </cell>
          <cell r="M2444">
            <v>0</v>
          </cell>
          <cell r="N2444">
            <v>5085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 t="str">
            <v>453406</v>
          </cell>
          <cell r="B2445" t="str">
            <v>1251</v>
          </cell>
          <cell r="C2445" t="str">
            <v>12</v>
          </cell>
          <cell r="D2445" t="str">
            <v>38</v>
          </cell>
          <cell r="E2445">
            <v>13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 t="str">
            <v>453406</v>
          </cell>
          <cell r="B2446" t="str">
            <v>1251</v>
          </cell>
          <cell r="C2446" t="str">
            <v>12</v>
          </cell>
          <cell r="D2446" t="str">
            <v>38</v>
          </cell>
          <cell r="E2446">
            <v>14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 t="str">
            <v>453406</v>
          </cell>
          <cell r="B2447" t="str">
            <v>1251</v>
          </cell>
          <cell r="C2447" t="str">
            <v>12</v>
          </cell>
          <cell r="D2447" t="str">
            <v>38</v>
          </cell>
          <cell r="E2447">
            <v>15</v>
          </cell>
          <cell r="G2447">
            <v>0</v>
          </cell>
          <cell r="H2447">
            <v>0</v>
          </cell>
          <cell r="I2447">
            <v>3641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3641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 t="str">
            <v>453406</v>
          </cell>
          <cell r="B2448" t="str">
            <v>1251</v>
          </cell>
          <cell r="C2448" t="str">
            <v>12</v>
          </cell>
          <cell r="D2448" t="str">
            <v>38</v>
          </cell>
          <cell r="E2448">
            <v>16</v>
          </cell>
          <cell r="G2448">
            <v>2900</v>
          </cell>
          <cell r="H2448">
            <v>156392</v>
          </cell>
          <cell r="I2448">
            <v>114629</v>
          </cell>
          <cell r="J2448">
            <v>5254</v>
          </cell>
          <cell r="K2448">
            <v>0</v>
          </cell>
          <cell r="L2448">
            <v>0</v>
          </cell>
          <cell r="M2448">
            <v>0</v>
          </cell>
          <cell r="N2448">
            <v>279175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 t="str">
            <v>453406</v>
          </cell>
          <cell r="B2449" t="str">
            <v>1251</v>
          </cell>
          <cell r="C2449" t="str">
            <v>12</v>
          </cell>
          <cell r="D2449" t="str">
            <v>38</v>
          </cell>
          <cell r="E2449">
            <v>17</v>
          </cell>
          <cell r="G2449">
            <v>0</v>
          </cell>
          <cell r="H2449">
            <v>0</v>
          </cell>
          <cell r="I2449">
            <v>0</v>
          </cell>
          <cell r="J2449">
            <v>1045</v>
          </cell>
          <cell r="K2449">
            <v>0</v>
          </cell>
          <cell r="L2449">
            <v>0</v>
          </cell>
          <cell r="M2449">
            <v>0</v>
          </cell>
          <cell r="N2449">
            <v>1045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 t="str">
            <v>453406</v>
          </cell>
          <cell r="B2450" t="str">
            <v>1251</v>
          </cell>
          <cell r="C2450" t="str">
            <v>12</v>
          </cell>
          <cell r="D2450" t="str">
            <v>38</v>
          </cell>
          <cell r="E2450">
            <v>18</v>
          </cell>
          <cell r="G2450">
            <v>2900</v>
          </cell>
          <cell r="H2450">
            <v>157792</v>
          </cell>
          <cell r="I2450">
            <v>118454</v>
          </cell>
          <cell r="J2450">
            <v>9800</v>
          </cell>
          <cell r="K2450">
            <v>0</v>
          </cell>
          <cell r="L2450">
            <v>0</v>
          </cell>
          <cell r="M2450">
            <v>0</v>
          </cell>
          <cell r="N2450">
            <v>288946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 t="str">
            <v>453406</v>
          </cell>
          <cell r="B2451" t="str">
            <v>1251</v>
          </cell>
          <cell r="C2451" t="str">
            <v>12</v>
          </cell>
          <cell r="D2451" t="str">
            <v>38</v>
          </cell>
          <cell r="E2451">
            <v>19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 t="str">
            <v>453406</v>
          </cell>
          <cell r="B2452" t="str">
            <v>1251</v>
          </cell>
          <cell r="C2452" t="str">
            <v>12</v>
          </cell>
          <cell r="D2452" t="str">
            <v>38</v>
          </cell>
          <cell r="E2452">
            <v>20</v>
          </cell>
          <cell r="G2452">
            <v>1412</v>
          </cell>
          <cell r="H2452">
            <v>34358</v>
          </cell>
          <cell r="I2452">
            <v>66971</v>
          </cell>
          <cell r="J2452">
            <v>3445</v>
          </cell>
          <cell r="K2452">
            <v>0</v>
          </cell>
          <cell r="L2452">
            <v>0</v>
          </cell>
          <cell r="M2452">
            <v>0</v>
          </cell>
          <cell r="N2452">
            <v>106186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 t="str">
            <v>453406</v>
          </cell>
          <cell r="B2453" t="str">
            <v>1251</v>
          </cell>
          <cell r="C2453" t="str">
            <v>12</v>
          </cell>
          <cell r="D2453" t="str">
            <v>38</v>
          </cell>
          <cell r="E2453">
            <v>21</v>
          </cell>
          <cell r="G2453">
            <v>394</v>
          </cell>
          <cell r="H2453">
            <v>1825</v>
          </cell>
          <cell r="I2453">
            <v>9433</v>
          </cell>
          <cell r="J2453">
            <v>141</v>
          </cell>
          <cell r="K2453">
            <v>0</v>
          </cell>
          <cell r="L2453">
            <v>0</v>
          </cell>
          <cell r="M2453">
            <v>0</v>
          </cell>
          <cell r="N2453">
            <v>11793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 t="str">
            <v>453406</v>
          </cell>
          <cell r="B2454" t="str">
            <v>1251</v>
          </cell>
          <cell r="C2454" t="str">
            <v>12</v>
          </cell>
          <cell r="D2454" t="str">
            <v>38</v>
          </cell>
          <cell r="E2454">
            <v>22</v>
          </cell>
          <cell r="G2454">
            <v>1806</v>
          </cell>
          <cell r="H2454">
            <v>36183</v>
          </cell>
          <cell r="I2454">
            <v>76404</v>
          </cell>
          <cell r="J2454">
            <v>3586</v>
          </cell>
          <cell r="K2454">
            <v>0</v>
          </cell>
          <cell r="L2454">
            <v>0</v>
          </cell>
          <cell r="M2454">
            <v>0</v>
          </cell>
          <cell r="N2454">
            <v>117979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 t="str">
            <v>453406</v>
          </cell>
          <cell r="B2455" t="str">
            <v>1251</v>
          </cell>
          <cell r="C2455" t="str">
            <v>12</v>
          </cell>
          <cell r="D2455" t="str">
            <v>38</v>
          </cell>
          <cell r="E2455">
            <v>23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 t="str">
            <v>453406</v>
          </cell>
          <cell r="B2456" t="str">
            <v>1251</v>
          </cell>
          <cell r="C2456" t="str">
            <v>12</v>
          </cell>
          <cell r="D2456" t="str">
            <v>38</v>
          </cell>
          <cell r="E2456">
            <v>24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 t="str">
            <v>453406</v>
          </cell>
          <cell r="B2457" t="str">
            <v>1251</v>
          </cell>
          <cell r="C2457" t="str">
            <v>12</v>
          </cell>
          <cell r="D2457" t="str">
            <v>38</v>
          </cell>
          <cell r="E2457">
            <v>25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 t="str">
            <v>453406</v>
          </cell>
          <cell r="B2458" t="str">
            <v>1251</v>
          </cell>
          <cell r="C2458" t="str">
            <v>12</v>
          </cell>
          <cell r="D2458" t="str">
            <v>38</v>
          </cell>
          <cell r="E2458">
            <v>26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 t="str">
            <v>453406</v>
          </cell>
          <cell r="B2459" t="str">
            <v>1251</v>
          </cell>
          <cell r="C2459" t="str">
            <v>12</v>
          </cell>
          <cell r="D2459" t="str">
            <v>38</v>
          </cell>
          <cell r="E2459">
            <v>27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 t="str">
            <v>453406</v>
          </cell>
          <cell r="B2460" t="str">
            <v>1251</v>
          </cell>
          <cell r="C2460" t="str">
            <v>12</v>
          </cell>
          <cell r="D2460" t="str">
            <v>38</v>
          </cell>
          <cell r="E2460">
            <v>28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 t="str">
            <v>453406</v>
          </cell>
          <cell r="B2461" t="str">
            <v>1251</v>
          </cell>
          <cell r="C2461" t="str">
            <v>12</v>
          </cell>
          <cell r="D2461" t="str">
            <v>38</v>
          </cell>
          <cell r="E2461">
            <v>29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 t="str">
            <v>453406</v>
          </cell>
          <cell r="B2462" t="str">
            <v>1251</v>
          </cell>
          <cell r="C2462" t="str">
            <v>12</v>
          </cell>
          <cell r="D2462" t="str">
            <v>38</v>
          </cell>
          <cell r="E2462">
            <v>30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 t="str">
            <v>453406</v>
          </cell>
          <cell r="B2463" t="str">
            <v>1251</v>
          </cell>
          <cell r="C2463" t="str">
            <v>12</v>
          </cell>
          <cell r="D2463" t="str">
            <v>38</v>
          </cell>
          <cell r="E2463">
            <v>31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 t="str">
            <v>453406</v>
          </cell>
          <cell r="B2464" t="str">
            <v>1251</v>
          </cell>
          <cell r="C2464" t="str">
            <v>12</v>
          </cell>
          <cell r="D2464" t="str">
            <v>53</v>
          </cell>
          <cell r="E2464">
            <v>1</v>
          </cell>
          <cell r="G2464">
            <v>1729</v>
          </cell>
          <cell r="H2464">
            <v>44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196</v>
          </cell>
          <cell r="T2464">
            <v>164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 t="str">
            <v>453406</v>
          </cell>
          <cell r="B2465" t="str">
            <v>1251</v>
          </cell>
          <cell r="C2465" t="str">
            <v>12</v>
          </cell>
          <cell r="D2465" t="str">
            <v>53</v>
          </cell>
          <cell r="E2465">
            <v>15</v>
          </cell>
          <cell r="G2465">
            <v>0</v>
          </cell>
          <cell r="H2465">
            <v>0</v>
          </cell>
          <cell r="I2465">
            <v>18472</v>
          </cell>
          <cell r="J2465">
            <v>14260</v>
          </cell>
          <cell r="K2465">
            <v>0</v>
          </cell>
          <cell r="L2465">
            <v>0</v>
          </cell>
          <cell r="M2465">
            <v>5076</v>
          </cell>
          <cell r="N2465">
            <v>4135</v>
          </cell>
          <cell r="O2465">
            <v>0</v>
          </cell>
          <cell r="P2465">
            <v>0</v>
          </cell>
          <cell r="Q2465">
            <v>509</v>
          </cell>
          <cell r="R2465">
            <v>428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 t="str">
            <v>453406</v>
          </cell>
          <cell r="B2466" t="str">
            <v>1251</v>
          </cell>
          <cell r="C2466" t="str">
            <v>12</v>
          </cell>
          <cell r="D2466" t="str">
            <v>53</v>
          </cell>
          <cell r="E2466">
            <v>29</v>
          </cell>
          <cell r="G2466">
            <v>232</v>
          </cell>
          <cell r="H2466">
            <v>0</v>
          </cell>
          <cell r="I2466">
            <v>97165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67951</v>
          </cell>
          <cell r="S2466">
            <v>572</v>
          </cell>
          <cell r="T2466">
            <v>48551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 t="str">
            <v>453406</v>
          </cell>
          <cell r="B2467" t="str">
            <v>1251</v>
          </cell>
          <cell r="C2467" t="str">
            <v>12</v>
          </cell>
          <cell r="D2467" t="str">
            <v>53</v>
          </cell>
          <cell r="E2467">
            <v>43</v>
          </cell>
          <cell r="G2467">
            <v>16682</v>
          </cell>
          <cell r="H2467">
            <v>2146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</row>
        <row r="2468">
          <cell r="A2468" t="str">
            <v>453406</v>
          </cell>
          <cell r="B2468" t="str">
            <v>1251</v>
          </cell>
          <cell r="C2468" t="str">
            <v>12</v>
          </cell>
          <cell r="D2468" t="str">
            <v>53</v>
          </cell>
          <cell r="E2468">
            <v>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</row>
        <row r="2469">
          <cell r="A2469" t="str">
            <v>453406</v>
          </cell>
          <cell r="B2469" t="str">
            <v>1251</v>
          </cell>
          <cell r="C2469" t="str">
            <v>12</v>
          </cell>
          <cell r="D2469" t="str">
            <v>53</v>
          </cell>
          <cell r="E2469">
            <v>71</v>
          </cell>
          <cell r="G2469">
            <v>0</v>
          </cell>
          <cell r="H2469">
            <v>0</v>
          </cell>
          <cell r="I2469">
            <v>279175</v>
          </cell>
          <cell r="J2469">
            <v>110303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 t="str">
            <v>453406</v>
          </cell>
          <cell r="B2470" t="str">
            <v>1251</v>
          </cell>
          <cell r="C2470" t="str">
            <v>12</v>
          </cell>
          <cell r="D2470" t="str">
            <v>56</v>
          </cell>
          <cell r="E2470">
            <v>1</v>
          </cell>
          <cell r="G2470">
            <v>116603</v>
          </cell>
          <cell r="H2470">
            <v>3501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 t="str">
            <v>453406</v>
          </cell>
          <cell r="B2471" t="str">
            <v>1251</v>
          </cell>
          <cell r="C2471" t="str">
            <v>12</v>
          </cell>
          <cell r="D2471" t="str">
            <v>56</v>
          </cell>
          <cell r="E2471">
            <v>6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116603</v>
          </cell>
          <cell r="Q2471">
            <v>3501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 t="str">
            <v>453406</v>
          </cell>
          <cell r="B2472" t="str">
            <v>1251</v>
          </cell>
          <cell r="C2472" t="str">
            <v>12</v>
          </cell>
          <cell r="D2472" t="str">
            <v>57</v>
          </cell>
          <cell r="E2472">
            <v>1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 t="str">
            <v>453406</v>
          </cell>
          <cell r="B2473" t="str">
            <v>1251</v>
          </cell>
          <cell r="C2473" t="str">
            <v>12</v>
          </cell>
          <cell r="D2473" t="str">
            <v>57</v>
          </cell>
          <cell r="E2473">
            <v>3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 t="str">
            <v>453406</v>
          </cell>
          <cell r="B2474" t="str">
            <v>1251</v>
          </cell>
          <cell r="C2474" t="str">
            <v>12</v>
          </cell>
          <cell r="D2474" t="str">
            <v>57</v>
          </cell>
          <cell r="E2474">
            <v>5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 t="str">
            <v>453406</v>
          </cell>
          <cell r="B2475" t="str">
            <v>1251</v>
          </cell>
          <cell r="C2475" t="str">
            <v>12</v>
          </cell>
          <cell r="D2475" t="str">
            <v>57</v>
          </cell>
          <cell r="E2475">
            <v>7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4016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 t="str">
            <v>453406</v>
          </cell>
          <cell r="B2476" t="str">
            <v>1251</v>
          </cell>
          <cell r="C2476" t="str">
            <v>12</v>
          </cell>
          <cell r="D2476" t="str">
            <v>57</v>
          </cell>
          <cell r="E2476">
            <v>9</v>
          </cell>
          <cell r="G2476">
            <v>3643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 t="str">
            <v>453406</v>
          </cell>
          <cell r="B2477" t="str">
            <v>1251</v>
          </cell>
          <cell r="C2477" t="str">
            <v>12</v>
          </cell>
          <cell r="D2477" t="str">
            <v>57</v>
          </cell>
          <cell r="E2477">
            <v>11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 t="str">
            <v>453406</v>
          </cell>
          <cell r="B2478" t="str">
            <v>1251</v>
          </cell>
          <cell r="C2478" t="str">
            <v>12</v>
          </cell>
          <cell r="D2478" t="str">
            <v>57</v>
          </cell>
          <cell r="E2478">
            <v>13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 t="str">
            <v>453406</v>
          </cell>
          <cell r="B2479" t="str">
            <v>1251</v>
          </cell>
          <cell r="C2479" t="str">
            <v>12</v>
          </cell>
          <cell r="D2479" t="str">
            <v>57</v>
          </cell>
          <cell r="E2479">
            <v>15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7659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 t="str">
            <v>453406</v>
          </cell>
          <cell r="B2480" t="str">
            <v>1251</v>
          </cell>
          <cell r="C2480" t="str">
            <v>12</v>
          </cell>
          <cell r="D2480" t="str">
            <v>57</v>
          </cell>
          <cell r="E2480">
            <v>17</v>
          </cell>
          <cell r="G2480">
            <v>7659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 t="str">
            <v>453406</v>
          </cell>
          <cell r="B2481" t="str">
            <v>1251</v>
          </cell>
          <cell r="C2481" t="str">
            <v>12</v>
          </cell>
          <cell r="D2481" t="str">
            <v>58</v>
          </cell>
          <cell r="E2481">
            <v>1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 t="str">
            <v>453406</v>
          </cell>
          <cell r="B2482" t="str">
            <v>1251</v>
          </cell>
          <cell r="C2482" t="str">
            <v>12</v>
          </cell>
          <cell r="D2482" t="str">
            <v>58</v>
          </cell>
          <cell r="E2482">
            <v>2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 t="str">
            <v>453406</v>
          </cell>
          <cell r="B2483" t="str">
            <v>1251</v>
          </cell>
          <cell r="C2483" t="str">
            <v>12</v>
          </cell>
          <cell r="D2483" t="str">
            <v>58</v>
          </cell>
          <cell r="E2483">
            <v>3</v>
          </cell>
          <cell r="G2483">
            <v>3643</v>
          </cell>
          <cell r="H2483">
            <v>0</v>
          </cell>
          <cell r="I2483">
            <v>45238</v>
          </cell>
          <cell r="J2483">
            <v>0</v>
          </cell>
          <cell r="K2483">
            <v>48881</v>
          </cell>
          <cell r="L2483">
            <v>802</v>
          </cell>
          <cell r="M2483">
            <v>2983</v>
          </cell>
          <cell r="N2483">
            <v>45096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 t="str">
            <v>453406</v>
          </cell>
          <cell r="B2484" t="str">
            <v>1251</v>
          </cell>
          <cell r="C2484" t="str">
            <v>12</v>
          </cell>
          <cell r="D2484" t="str">
            <v>58</v>
          </cell>
          <cell r="E2484">
            <v>4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 t="str">
            <v>453406</v>
          </cell>
          <cell r="B2485" t="str">
            <v>1251</v>
          </cell>
          <cell r="C2485" t="str">
            <v>12</v>
          </cell>
          <cell r="D2485" t="str">
            <v>58</v>
          </cell>
          <cell r="E2485">
            <v>5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 t="str">
            <v>453406</v>
          </cell>
          <cell r="B2486" t="str">
            <v>1251</v>
          </cell>
          <cell r="C2486" t="str">
            <v>12</v>
          </cell>
          <cell r="D2486" t="str">
            <v>58</v>
          </cell>
          <cell r="E2486">
            <v>6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 t="str">
            <v>453406</v>
          </cell>
          <cell r="B2487" t="str">
            <v>1251</v>
          </cell>
          <cell r="C2487" t="str">
            <v>12</v>
          </cell>
          <cell r="D2487" t="str">
            <v>58</v>
          </cell>
          <cell r="E2487">
            <v>7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 t="str">
            <v>453406</v>
          </cell>
          <cell r="B2488" t="str">
            <v>1251</v>
          </cell>
          <cell r="C2488" t="str">
            <v>12</v>
          </cell>
          <cell r="D2488" t="str">
            <v>58</v>
          </cell>
          <cell r="E2488">
            <v>8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 t="str">
            <v>453406</v>
          </cell>
          <cell r="B2489" t="str">
            <v>1251</v>
          </cell>
          <cell r="C2489" t="str">
            <v>12</v>
          </cell>
          <cell r="D2489" t="str">
            <v>58</v>
          </cell>
          <cell r="E2489">
            <v>9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 t="str">
            <v>453406</v>
          </cell>
          <cell r="B2490" t="str">
            <v>1251</v>
          </cell>
          <cell r="C2490" t="str">
            <v>12</v>
          </cell>
          <cell r="D2490" t="str">
            <v>58</v>
          </cell>
          <cell r="E2490">
            <v>10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 t="str">
            <v>453406</v>
          </cell>
          <cell r="B2491" t="str">
            <v>1251</v>
          </cell>
          <cell r="C2491" t="str">
            <v>12</v>
          </cell>
          <cell r="D2491" t="str">
            <v>58</v>
          </cell>
          <cell r="E2491">
            <v>11</v>
          </cell>
          <cell r="G2491">
            <v>3643</v>
          </cell>
          <cell r="H2491">
            <v>0</v>
          </cell>
          <cell r="I2491">
            <v>45238</v>
          </cell>
          <cell r="J2491">
            <v>0</v>
          </cell>
          <cell r="K2491">
            <v>48881</v>
          </cell>
          <cell r="L2491">
            <v>802</v>
          </cell>
          <cell r="M2491">
            <v>2983</v>
          </cell>
          <cell r="N2491">
            <v>45096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 t="str">
            <v>453406</v>
          </cell>
          <cell r="B2492" t="str">
            <v>1251</v>
          </cell>
          <cell r="C2492" t="str">
            <v>12</v>
          </cell>
          <cell r="D2492" t="str">
            <v>59</v>
          </cell>
          <cell r="E2492">
            <v>1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 t="str">
            <v>453406</v>
          </cell>
          <cell r="B2493" t="str">
            <v>1251</v>
          </cell>
          <cell r="C2493" t="str">
            <v>12</v>
          </cell>
          <cell r="D2493" t="str">
            <v>59</v>
          </cell>
          <cell r="E2493">
            <v>2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 t="str">
            <v>453406</v>
          </cell>
          <cell r="B2494" t="str">
            <v>1251</v>
          </cell>
          <cell r="C2494" t="str">
            <v>12</v>
          </cell>
          <cell r="D2494" t="str">
            <v>59</v>
          </cell>
          <cell r="E2494">
            <v>3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 t="str">
            <v>453406</v>
          </cell>
          <cell r="B2495" t="str">
            <v>1251</v>
          </cell>
          <cell r="C2495" t="str">
            <v>12</v>
          </cell>
          <cell r="D2495" t="str">
            <v>59</v>
          </cell>
          <cell r="E2495">
            <v>4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 t="str">
            <v>453406</v>
          </cell>
          <cell r="B2496" t="str">
            <v>1251</v>
          </cell>
          <cell r="C2496" t="str">
            <v>12</v>
          </cell>
          <cell r="D2496" t="str">
            <v>59</v>
          </cell>
          <cell r="E2496">
            <v>5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 t="str">
            <v>453406</v>
          </cell>
          <cell r="B2497" t="str">
            <v>1251</v>
          </cell>
          <cell r="C2497" t="str">
            <v>12</v>
          </cell>
          <cell r="D2497" t="str">
            <v>59</v>
          </cell>
          <cell r="E2497">
            <v>6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 t="str">
            <v>453406</v>
          </cell>
          <cell r="B2498" t="str">
            <v>1251</v>
          </cell>
          <cell r="C2498" t="str">
            <v>12</v>
          </cell>
          <cell r="D2498" t="str">
            <v>59</v>
          </cell>
          <cell r="E2498">
            <v>7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 t="str">
            <v>453406</v>
          </cell>
          <cell r="B2499" t="str">
            <v>1251</v>
          </cell>
          <cell r="C2499" t="str">
            <v>12</v>
          </cell>
          <cell r="D2499" t="str">
            <v>59</v>
          </cell>
          <cell r="E2499">
            <v>8</v>
          </cell>
          <cell r="G2499">
            <v>9836</v>
          </cell>
          <cell r="H2499">
            <v>0</v>
          </cell>
          <cell r="I2499">
            <v>78039</v>
          </cell>
          <cell r="J2499">
            <v>0</v>
          </cell>
          <cell r="K2499">
            <v>87875</v>
          </cell>
          <cell r="L2499">
            <v>46</v>
          </cell>
          <cell r="M2499">
            <v>9836</v>
          </cell>
          <cell r="N2499">
            <v>77993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 t="str">
            <v>453406</v>
          </cell>
          <cell r="B2500" t="str">
            <v>1251</v>
          </cell>
          <cell r="C2500" t="str">
            <v>12</v>
          </cell>
          <cell r="D2500" t="str">
            <v>59</v>
          </cell>
          <cell r="E2500">
            <v>9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 t="str">
            <v>453406</v>
          </cell>
          <cell r="B2501" t="str">
            <v>1251</v>
          </cell>
          <cell r="C2501" t="str">
            <v>12</v>
          </cell>
          <cell r="D2501" t="str">
            <v>59</v>
          </cell>
          <cell r="E2501">
            <v>10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 t="str">
            <v>453406</v>
          </cell>
          <cell r="B2502" t="str">
            <v>1251</v>
          </cell>
          <cell r="C2502" t="str">
            <v>12</v>
          </cell>
          <cell r="D2502" t="str">
            <v>59</v>
          </cell>
          <cell r="E2502">
            <v>11</v>
          </cell>
          <cell r="G2502">
            <v>9836</v>
          </cell>
          <cell r="H2502">
            <v>0</v>
          </cell>
          <cell r="I2502">
            <v>78039</v>
          </cell>
          <cell r="J2502">
            <v>0</v>
          </cell>
          <cell r="K2502">
            <v>87875</v>
          </cell>
          <cell r="L2502">
            <v>46</v>
          </cell>
          <cell r="M2502">
            <v>9836</v>
          </cell>
          <cell r="N2502">
            <v>77993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 t="str">
            <v>453406</v>
          </cell>
          <cell r="B2503" t="str">
            <v>1251</v>
          </cell>
          <cell r="C2503" t="str">
            <v>12</v>
          </cell>
          <cell r="D2503" t="str">
            <v>59</v>
          </cell>
          <cell r="E2503">
            <v>12</v>
          </cell>
          <cell r="G2503">
            <v>0</v>
          </cell>
          <cell r="H2503">
            <v>0</v>
          </cell>
          <cell r="I2503">
            <v>897</v>
          </cell>
          <cell r="J2503">
            <v>0</v>
          </cell>
          <cell r="K2503">
            <v>897</v>
          </cell>
          <cell r="L2503">
            <v>0</v>
          </cell>
          <cell r="M2503">
            <v>0</v>
          </cell>
          <cell r="N2503">
            <v>897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</row>
        <row r="2504">
          <cell r="A2504" t="str">
            <v>453406</v>
          </cell>
          <cell r="B2504" t="str">
            <v>1251</v>
          </cell>
          <cell r="C2504" t="str">
            <v>12</v>
          </cell>
          <cell r="D2504" t="str">
            <v>59</v>
          </cell>
          <cell r="E2504">
            <v>13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</row>
        <row r="2505">
          <cell r="A2505" t="str">
            <v>453406</v>
          </cell>
          <cell r="B2505" t="str">
            <v>1251</v>
          </cell>
          <cell r="C2505" t="str">
            <v>12</v>
          </cell>
          <cell r="D2505" t="str">
            <v>59</v>
          </cell>
          <cell r="E2505">
            <v>14</v>
          </cell>
          <cell r="G2505">
            <v>6849</v>
          </cell>
          <cell r="H2505">
            <v>0</v>
          </cell>
          <cell r="I2505">
            <v>46987</v>
          </cell>
          <cell r="J2505">
            <v>0</v>
          </cell>
          <cell r="K2505">
            <v>53836</v>
          </cell>
          <cell r="L2505">
            <v>6</v>
          </cell>
          <cell r="M2505">
            <v>6849</v>
          </cell>
          <cell r="N2505">
            <v>46981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 t="str">
            <v>453406</v>
          </cell>
          <cell r="B2506" t="str">
            <v>1251</v>
          </cell>
          <cell r="C2506" t="str">
            <v>12</v>
          </cell>
          <cell r="D2506" t="str">
            <v>59</v>
          </cell>
          <cell r="E2506">
            <v>15</v>
          </cell>
          <cell r="G2506">
            <v>2987</v>
          </cell>
          <cell r="H2506">
            <v>0</v>
          </cell>
          <cell r="I2506">
            <v>30155</v>
          </cell>
          <cell r="J2506">
            <v>0</v>
          </cell>
          <cell r="K2506">
            <v>33142</v>
          </cell>
          <cell r="L2506">
            <v>40</v>
          </cell>
          <cell r="M2506">
            <v>2987</v>
          </cell>
          <cell r="N2506">
            <v>30115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 t="str">
            <v>453406</v>
          </cell>
          <cell r="B2507" t="str">
            <v>1251</v>
          </cell>
          <cell r="C2507" t="str">
            <v>12</v>
          </cell>
          <cell r="D2507" t="str">
            <v>59</v>
          </cell>
          <cell r="E2507">
            <v>16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 t="str">
            <v>453406</v>
          </cell>
          <cell r="B2508" t="str">
            <v>1251</v>
          </cell>
          <cell r="C2508" t="str">
            <v>12</v>
          </cell>
          <cell r="D2508" t="str">
            <v>59</v>
          </cell>
          <cell r="E2508">
            <v>17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 t="str">
            <v>453406</v>
          </cell>
          <cell r="B2509" t="str">
            <v>1251</v>
          </cell>
          <cell r="C2509" t="str">
            <v>12</v>
          </cell>
          <cell r="D2509" t="str">
            <v>59</v>
          </cell>
          <cell r="E2509">
            <v>18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 t="str">
            <v>453406</v>
          </cell>
          <cell r="B2510" t="str">
            <v>1251</v>
          </cell>
          <cell r="C2510" t="str">
            <v>12</v>
          </cell>
          <cell r="D2510" t="str">
            <v>59</v>
          </cell>
          <cell r="E2510">
            <v>19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</row>
        <row r="2511">
          <cell r="A2511" t="str">
            <v>453406</v>
          </cell>
          <cell r="B2511" t="str">
            <v>1251</v>
          </cell>
          <cell r="C2511" t="str">
            <v>12</v>
          </cell>
          <cell r="D2511" t="str">
            <v>59</v>
          </cell>
          <cell r="E2511">
            <v>20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 t="str">
            <v>453406</v>
          </cell>
          <cell r="B2512" t="str">
            <v>1251</v>
          </cell>
          <cell r="C2512" t="str">
            <v>12</v>
          </cell>
          <cell r="D2512" t="str">
            <v>59</v>
          </cell>
          <cell r="E2512">
            <v>21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 t="str">
            <v>453406</v>
          </cell>
          <cell r="B2513" t="str">
            <v>1251</v>
          </cell>
          <cell r="C2513" t="str">
            <v>12</v>
          </cell>
          <cell r="D2513" t="str">
            <v>59</v>
          </cell>
          <cell r="E2513">
            <v>22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 t="str">
            <v>453406</v>
          </cell>
          <cell r="B2514" t="str">
            <v>1251</v>
          </cell>
          <cell r="C2514" t="str">
            <v>12</v>
          </cell>
          <cell r="D2514" t="str">
            <v>59</v>
          </cell>
          <cell r="E2514">
            <v>23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 t="str">
            <v>453406</v>
          </cell>
          <cell r="B2515" t="str">
            <v>1251</v>
          </cell>
          <cell r="C2515" t="str">
            <v>12</v>
          </cell>
          <cell r="D2515" t="str">
            <v>59</v>
          </cell>
          <cell r="E2515">
            <v>24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 t="str">
            <v>453406</v>
          </cell>
          <cell r="B2516" t="str">
            <v>1251</v>
          </cell>
          <cell r="C2516" t="str">
            <v>12</v>
          </cell>
          <cell r="D2516" t="str">
            <v>59</v>
          </cell>
          <cell r="E2516">
            <v>25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 t="str">
            <v>453406</v>
          </cell>
          <cell r="B2517" t="str">
            <v>1251</v>
          </cell>
          <cell r="C2517" t="str">
            <v>12</v>
          </cell>
          <cell r="D2517" t="str">
            <v>59</v>
          </cell>
          <cell r="E2517">
            <v>26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 t="str">
            <v>453406</v>
          </cell>
          <cell r="B2518" t="str">
            <v>1251</v>
          </cell>
          <cell r="C2518" t="str">
            <v>12</v>
          </cell>
          <cell r="D2518" t="str">
            <v>59</v>
          </cell>
          <cell r="E2518">
            <v>27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 t="str">
            <v>453406</v>
          </cell>
          <cell r="B2519" t="str">
            <v>1251</v>
          </cell>
          <cell r="C2519" t="str">
            <v>12</v>
          </cell>
          <cell r="D2519" t="str">
            <v>59</v>
          </cell>
          <cell r="E2519">
            <v>28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 t="str">
            <v>453406</v>
          </cell>
          <cell r="B2520" t="str">
            <v>1251</v>
          </cell>
          <cell r="C2520" t="str">
            <v>12</v>
          </cell>
          <cell r="D2520" t="str">
            <v>59</v>
          </cell>
          <cell r="E2520">
            <v>29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 t="str">
            <v>453406</v>
          </cell>
          <cell r="B2521" t="str">
            <v>1251</v>
          </cell>
          <cell r="C2521" t="str">
            <v>12</v>
          </cell>
          <cell r="D2521" t="str">
            <v>59</v>
          </cell>
          <cell r="E2521">
            <v>30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 t="str">
            <v>453406</v>
          </cell>
          <cell r="B2522" t="str">
            <v>1251</v>
          </cell>
          <cell r="C2522" t="str">
            <v>12</v>
          </cell>
          <cell r="D2522" t="str">
            <v>59</v>
          </cell>
          <cell r="E2522">
            <v>31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 t="str">
            <v>453406</v>
          </cell>
          <cell r="B2523" t="str">
            <v>1251</v>
          </cell>
          <cell r="C2523" t="str">
            <v>12</v>
          </cell>
          <cell r="D2523" t="str">
            <v>59</v>
          </cell>
          <cell r="E2523">
            <v>32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 t="str">
            <v>453406</v>
          </cell>
          <cell r="B2524" t="str">
            <v>1251</v>
          </cell>
          <cell r="C2524" t="str">
            <v>12</v>
          </cell>
          <cell r="D2524" t="str">
            <v>59</v>
          </cell>
          <cell r="E2524">
            <v>33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 t="str">
            <v>453406</v>
          </cell>
          <cell r="B2525" t="str">
            <v>1251</v>
          </cell>
          <cell r="C2525" t="str">
            <v>12</v>
          </cell>
          <cell r="D2525" t="str">
            <v>59</v>
          </cell>
          <cell r="E2525">
            <v>34</v>
          </cell>
          <cell r="G2525">
            <v>9836</v>
          </cell>
          <cell r="H2525">
            <v>0</v>
          </cell>
          <cell r="I2525">
            <v>78039</v>
          </cell>
          <cell r="J2525">
            <v>0</v>
          </cell>
          <cell r="K2525">
            <v>87875</v>
          </cell>
          <cell r="L2525">
            <v>46</v>
          </cell>
          <cell r="M2525">
            <v>9836</v>
          </cell>
          <cell r="N2525">
            <v>77993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 t="str">
            <v>453406</v>
          </cell>
          <cell r="B2526" t="str">
            <v>1251</v>
          </cell>
          <cell r="C2526" t="str">
            <v>12</v>
          </cell>
          <cell r="D2526" t="str">
            <v>75</v>
          </cell>
          <cell r="E2526">
            <v>1</v>
          </cell>
          <cell r="G2526">
            <v>7348</v>
          </cell>
          <cell r="H2526">
            <v>748</v>
          </cell>
          <cell r="I2526">
            <v>0</v>
          </cell>
          <cell r="J2526">
            <v>0</v>
          </cell>
          <cell r="K2526">
            <v>0</v>
          </cell>
          <cell r="L2526">
            <v>5388</v>
          </cell>
          <cell r="M2526">
            <v>0</v>
          </cell>
          <cell r="N2526">
            <v>0</v>
          </cell>
          <cell r="O2526">
            <v>0</v>
          </cell>
          <cell r="P2526">
            <v>748</v>
          </cell>
          <cell r="Q2526">
            <v>5388</v>
          </cell>
          <cell r="R2526">
            <v>6136</v>
          </cell>
          <cell r="S2526">
            <v>0</v>
          </cell>
          <cell r="T2526">
            <v>0</v>
          </cell>
          <cell r="U2526">
            <v>-1212</v>
          </cell>
          <cell r="V2526">
            <v>0</v>
          </cell>
          <cell r="W2526">
            <v>0</v>
          </cell>
        </row>
        <row r="2527">
          <cell r="A2527" t="str">
            <v>453406</v>
          </cell>
          <cell r="B2527" t="str">
            <v>1251</v>
          </cell>
          <cell r="C2527" t="str">
            <v>12</v>
          </cell>
          <cell r="D2527" t="str">
            <v>75</v>
          </cell>
          <cell r="E2527">
            <v>2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 t="str">
            <v>453406</v>
          </cell>
          <cell r="B2528" t="str">
            <v>1251</v>
          </cell>
          <cell r="C2528" t="str">
            <v>12</v>
          </cell>
          <cell r="D2528" t="str">
            <v>75</v>
          </cell>
          <cell r="E2528">
            <v>3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 t="str">
            <v>453406</v>
          </cell>
          <cell r="B2529" t="str">
            <v>1251</v>
          </cell>
          <cell r="C2529" t="str">
            <v>12</v>
          </cell>
          <cell r="D2529" t="str">
            <v>75</v>
          </cell>
          <cell r="E2529">
            <v>4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 t="str">
            <v>453406</v>
          </cell>
          <cell r="B2530" t="str">
            <v>1251</v>
          </cell>
          <cell r="C2530" t="str">
            <v>12</v>
          </cell>
          <cell r="D2530" t="str">
            <v>75</v>
          </cell>
          <cell r="E2530">
            <v>5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 t="str">
            <v>453406</v>
          </cell>
          <cell r="B2531" t="str">
            <v>1251</v>
          </cell>
          <cell r="C2531" t="str">
            <v>12</v>
          </cell>
          <cell r="D2531" t="str">
            <v>75</v>
          </cell>
          <cell r="E2531">
            <v>6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 t="str">
            <v>453406</v>
          </cell>
          <cell r="B2532" t="str">
            <v>1251</v>
          </cell>
          <cell r="C2532" t="str">
            <v>12</v>
          </cell>
          <cell r="D2532" t="str">
            <v>75</v>
          </cell>
          <cell r="E2532">
            <v>7</v>
          </cell>
          <cell r="G2532">
            <v>1442</v>
          </cell>
          <cell r="H2532">
            <v>149</v>
          </cell>
          <cell r="I2532">
            <v>0</v>
          </cell>
          <cell r="J2532">
            <v>0</v>
          </cell>
          <cell r="K2532">
            <v>0</v>
          </cell>
          <cell r="L2532">
            <v>1113</v>
          </cell>
          <cell r="M2532">
            <v>0</v>
          </cell>
          <cell r="N2532">
            <v>0</v>
          </cell>
          <cell r="O2532">
            <v>0</v>
          </cell>
          <cell r="P2532">
            <v>149</v>
          </cell>
          <cell r="Q2532">
            <v>1113</v>
          </cell>
          <cell r="R2532">
            <v>1262</v>
          </cell>
          <cell r="S2532">
            <v>0</v>
          </cell>
          <cell r="T2532">
            <v>0</v>
          </cell>
          <cell r="U2532">
            <v>-180</v>
          </cell>
          <cell r="V2532">
            <v>0</v>
          </cell>
          <cell r="W2532">
            <v>0</v>
          </cell>
        </row>
        <row r="2533">
          <cell r="A2533" t="str">
            <v>453406</v>
          </cell>
          <cell r="B2533" t="str">
            <v>1251</v>
          </cell>
          <cell r="C2533" t="str">
            <v>12</v>
          </cell>
          <cell r="D2533" t="str">
            <v>75</v>
          </cell>
          <cell r="E2533">
            <v>8</v>
          </cell>
          <cell r="G2533">
            <v>8790</v>
          </cell>
          <cell r="H2533">
            <v>897</v>
          </cell>
          <cell r="I2533">
            <v>0</v>
          </cell>
          <cell r="J2533">
            <v>0</v>
          </cell>
          <cell r="K2533">
            <v>0</v>
          </cell>
          <cell r="L2533">
            <v>6501</v>
          </cell>
          <cell r="M2533">
            <v>0</v>
          </cell>
          <cell r="N2533">
            <v>0</v>
          </cell>
          <cell r="O2533">
            <v>0</v>
          </cell>
          <cell r="P2533">
            <v>897</v>
          </cell>
          <cell r="Q2533">
            <v>6501</v>
          </cell>
          <cell r="R2533">
            <v>7398</v>
          </cell>
          <cell r="S2533">
            <v>0</v>
          </cell>
          <cell r="T2533">
            <v>0</v>
          </cell>
          <cell r="U2533">
            <v>-1392</v>
          </cell>
          <cell r="V2533">
            <v>0</v>
          </cell>
          <cell r="W2533">
            <v>0</v>
          </cell>
        </row>
        <row r="2534">
          <cell r="A2534" t="str">
            <v>453406</v>
          </cell>
          <cell r="B2534" t="str">
            <v>1251</v>
          </cell>
          <cell r="C2534" t="str">
            <v>12</v>
          </cell>
          <cell r="D2534" t="str">
            <v>75</v>
          </cell>
          <cell r="E2534">
            <v>9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 t="str">
            <v>453406</v>
          </cell>
          <cell r="B2535" t="str">
            <v>1251</v>
          </cell>
          <cell r="C2535" t="str">
            <v>12</v>
          </cell>
          <cell r="D2535" t="str">
            <v>75</v>
          </cell>
          <cell r="E2535">
            <v>10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 t="str">
            <v>453406</v>
          </cell>
          <cell r="B2536" t="str">
            <v>1251</v>
          </cell>
          <cell r="C2536" t="str">
            <v>12</v>
          </cell>
          <cell r="D2536" t="str">
            <v>75</v>
          </cell>
          <cell r="E2536">
            <v>11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6107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6107</v>
          </cell>
          <cell r="R2536">
            <v>6107</v>
          </cell>
          <cell r="S2536">
            <v>0</v>
          </cell>
          <cell r="T2536">
            <v>0</v>
          </cell>
          <cell r="U2536">
            <v>6107</v>
          </cell>
          <cell r="V2536">
            <v>0</v>
          </cell>
          <cell r="W2536">
            <v>0</v>
          </cell>
        </row>
        <row r="2537">
          <cell r="A2537" t="str">
            <v>453406</v>
          </cell>
          <cell r="B2537" t="str">
            <v>1251</v>
          </cell>
          <cell r="C2537" t="str">
            <v>12</v>
          </cell>
          <cell r="D2537" t="str">
            <v>75</v>
          </cell>
          <cell r="E2537">
            <v>12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 t="str">
            <v>453406</v>
          </cell>
          <cell r="B2538" t="str">
            <v>1251</v>
          </cell>
          <cell r="C2538" t="str">
            <v>12</v>
          </cell>
          <cell r="D2538" t="str">
            <v>75</v>
          </cell>
          <cell r="E2538">
            <v>13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 t="str">
            <v>453406</v>
          </cell>
          <cell r="B2539" t="str">
            <v>1251</v>
          </cell>
          <cell r="C2539" t="str">
            <v>12</v>
          </cell>
          <cell r="D2539" t="str">
            <v>75</v>
          </cell>
          <cell r="E2539">
            <v>14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6107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6107</v>
          </cell>
          <cell r="R2539">
            <v>6107</v>
          </cell>
          <cell r="S2539">
            <v>0</v>
          </cell>
          <cell r="T2539">
            <v>0</v>
          </cell>
          <cell r="U2539">
            <v>6107</v>
          </cell>
          <cell r="V2539">
            <v>0</v>
          </cell>
          <cell r="W2539">
            <v>0</v>
          </cell>
        </row>
        <row r="2540">
          <cell r="A2540" t="str">
            <v>453406</v>
          </cell>
          <cell r="B2540" t="str">
            <v>1251</v>
          </cell>
          <cell r="C2540" t="str">
            <v>12</v>
          </cell>
          <cell r="D2540" t="str">
            <v>75</v>
          </cell>
          <cell r="E2540">
            <v>15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 t="str">
            <v>453406</v>
          </cell>
          <cell r="B2541" t="str">
            <v>1251</v>
          </cell>
          <cell r="C2541" t="str">
            <v>12</v>
          </cell>
          <cell r="D2541" t="str">
            <v>75</v>
          </cell>
          <cell r="E2541">
            <v>16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 t="str">
            <v>453406</v>
          </cell>
          <cell r="B2542" t="str">
            <v>1251</v>
          </cell>
          <cell r="C2542" t="str">
            <v>12</v>
          </cell>
          <cell r="D2542" t="str">
            <v>75</v>
          </cell>
          <cell r="E2542">
            <v>17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 t="str">
            <v>453406</v>
          </cell>
          <cell r="B2543" t="str">
            <v>1251</v>
          </cell>
          <cell r="C2543" t="str">
            <v>12</v>
          </cell>
          <cell r="D2543" t="str">
            <v>75</v>
          </cell>
          <cell r="E2543">
            <v>18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</row>
        <row r="2544">
          <cell r="A2544" t="str">
            <v>453406</v>
          </cell>
          <cell r="B2544" t="str">
            <v>1251</v>
          </cell>
          <cell r="C2544" t="str">
            <v>12</v>
          </cell>
          <cell r="D2544" t="str">
            <v>75</v>
          </cell>
          <cell r="E2544">
            <v>19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 t="str">
            <v>453406</v>
          </cell>
          <cell r="B2545" t="str">
            <v>1251</v>
          </cell>
          <cell r="C2545" t="str">
            <v>12</v>
          </cell>
          <cell r="D2545" t="str">
            <v>75</v>
          </cell>
          <cell r="E2545">
            <v>20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 t="str">
            <v>453406</v>
          </cell>
          <cell r="B2546" t="str">
            <v>1251</v>
          </cell>
          <cell r="C2546" t="str">
            <v>12</v>
          </cell>
          <cell r="D2546" t="str">
            <v>75</v>
          </cell>
          <cell r="E2546">
            <v>21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 t="str">
            <v>453406</v>
          </cell>
          <cell r="B2547" t="str">
            <v>1251</v>
          </cell>
          <cell r="C2547" t="str">
            <v>12</v>
          </cell>
          <cell r="D2547" t="str">
            <v>75</v>
          </cell>
          <cell r="E2547">
            <v>22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6107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6107</v>
          </cell>
          <cell r="R2547">
            <v>6107</v>
          </cell>
          <cell r="S2547">
            <v>0</v>
          </cell>
          <cell r="T2547">
            <v>0</v>
          </cell>
          <cell r="U2547">
            <v>6107</v>
          </cell>
          <cell r="V2547">
            <v>0</v>
          </cell>
          <cell r="W2547">
            <v>0</v>
          </cell>
        </row>
        <row r="2548">
          <cell r="A2548" t="str">
            <v>453406</v>
          </cell>
          <cell r="B2548" t="str">
            <v>1251</v>
          </cell>
          <cell r="C2548" t="str">
            <v>12</v>
          </cell>
          <cell r="D2548" t="str">
            <v>75</v>
          </cell>
          <cell r="E2548">
            <v>23</v>
          </cell>
          <cell r="G2548">
            <v>166373</v>
          </cell>
          <cell r="H2548">
            <v>748</v>
          </cell>
          <cell r="I2548">
            <v>0</v>
          </cell>
          <cell r="J2548">
            <v>0</v>
          </cell>
          <cell r="K2548">
            <v>0</v>
          </cell>
          <cell r="L2548">
            <v>165781</v>
          </cell>
          <cell r="M2548">
            <v>0</v>
          </cell>
          <cell r="N2548">
            <v>0</v>
          </cell>
          <cell r="O2548">
            <v>0</v>
          </cell>
          <cell r="P2548">
            <v>748</v>
          </cell>
          <cell r="Q2548">
            <v>165781</v>
          </cell>
          <cell r="R2548">
            <v>166529</v>
          </cell>
          <cell r="S2548">
            <v>0</v>
          </cell>
          <cell r="T2548">
            <v>0</v>
          </cell>
          <cell r="U2548">
            <v>156</v>
          </cell>
          <cell r="V2548">
            <v>0</v>
          </cell>
          <cell r="W2548">
            <v>0</v>
          </cell>
        </row>
        <row r="2549">
          <cell r="A2549" t="str">
            <v>453406</v>
          </cell>
          <cell r="B2549" t="str">
            <v>1251</v>
          </cell>
          <cell r="C2549" t="str">
            <v>12</v>
          </cell>
          <cell r="D2549" t="str">
            <v>75</v>
          </cell>
          <cell r="E2549">
            <v>24</v>
          </cell>
          <cell r="G2549">
            <v>53217</v>
          </cell>
          <cell r="H2549">
            <v>217</v>
          </cell>
          <cell r="I2549">
            <v>0</v>
          </cell>
          <cell r="J2549">
            <v>0</v>
          </cell>
          <cell r="K2549">
            <v>0</v>
          </cell>
          <cell r="L2549">
            <v>53000</v>
          </cell>
          <cell r="M2549">
            <v>0</v>
          </cell>
          <cell r="N2549">
            <v>0</v>
          </cell>
          <cell r="O2549">
            <v>0</v>
          </cell>
          <cell r="P2549">
            <v>217</v>
          </cell>
          <cell r="Q2549">
            <v>53000</v>
          </cell>
          <cell r="R2549">
            <v>53217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 t="str">
            <v>453406</v>
          </cell>
          <cell r="B2550" t="str">
            <v>1251</v>
          </cell>
          <cell r="C2550" t="str">
            <v>12</v>
          </cell>
          <cell r="D2550" t="str">
            <v>75</v>
          </cell>
          <cell r="E2550">
            <v>25</v>
          </cell>
          <cell r="G2550">
            <v>96266</v>
          </cell>
          <cell r="H2550">
            <v>13500</v>
          </cell>
          <cell r="I2550">
            <v>0</v>
          </cell>
          <cell r="J2550">
            <v>0</v>
          </cell>
          <cell r="K2550">
            <v>0</v>
          </cell>
          <cell r="L2550">
            <v>77675</v>
          </cell>
          <cell r="M2550">
            <v>0</v>
          </cell>
          <cell r="N2550">
            <v>0</v>
          </cell>
          <cell r="O2550">
            <v>0</v>
          </cell>
          <cell r="P2550">
            <v>13500</v>
          </cell>
          <cell r="Q2550">
            <v>77675</v>
          </cell>
          <cell r="R2550">
            <v>91175</v>
          </cell>
          <cell r="S2550">
            <v>0</v>
          </cell>
          <cell r="T2550">
            <v>0</v>
          </cell>
          <cell r="U2550">
            <v>-5091</v>
          </cell>
          <cell r="V2550">
            <v>0</v>
          </cell>
          <cell r="W2550">
            <v>0</v>
          </cell>
        </row>
        <row r="2551">
          <cell r="A2551" t="str">
            <v>453406</v>
          </cell>
          <cell r="B2551" t="str">
            <v>1251</v>
          </cell>
          <cell r="C2551" t="str">
            <v>12</v>
          </cell>
          <cell r="D2551" t="str">
            <v>75</v>
          </cell>
          <cell r="E2551">
            <v>26</v>
          </cell>
          <cell r="G2551">
            <v>315856</v>
          </cell>
          <cell r="H2551">
            <v>14465</v>
          </cell>
          <cell r="I2551">
            <v>0</v>
          </cell>
          <cell r="J2551">
            <v>0</v>
          </cell>
          <cell r="K2551">
            <v>0</v>
          </cell>
          <cell r="L2551">
            <v>296456</v>
          </cell>
          <cell r="M2551">
            <v>0</v>
          </cell>
          <cell r="N2551">
            <v>0</v>
          </cell>
          <cell r="O2551">
            <v>0</v>
          </cell>
          <cell r="P2551">
            <v>14465</v>
          </cell>
          <cell r="Q2551">
            <v>296456</v>
          </cell>
          <cell r="R2551">
            <v>310921</v>
          </cell>
          <cell r="S2551">
            <v>0</v>
          </cell>
          <cell r="T2551">
            <v>0</v>
          </cell>
          <cell r="U2551">
            <v>-4935</v>
          </cell>
          <cell r="V2551">
            <v>0</v>
          </cell>
          <cell r="W2551">
            <v>0</v>
          </cell>
        </row>
        <row r="2552">
          <cell r="A2552" t="str">
            <v>453406</v>
          </cell>
          <cell r="B2552" t="str">
            <v>1251</v>
          </cell>
          <cell r="C2552" t="str">
            <v>12</v>
          </cell>
          <cell r="D2552" t="str">
            <v>75</v>
          </cell>
          <cell r="E2552">
            <v>27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 t="str">
            <v>453406</v>
          </cell>
          <cell r="B2553" t="str">
            <v>1251</v>
          </cell>
          <cell r="C2553" t="str">
            <v>12</v>
          </cell>
          <cell r="D2553" t="str">
            <v>75</v>
          </cell>
          <cell r="E2553">
            <v>28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 t="str">
            <v>453406</v>
          </cell>
          <cell r="B2554" t="str">
            <v>1251</v>
          </cell>
          <cell r="C2554" t="str">
            <v>12</v>
          </cell>
          <cell r="D2554" t="str">
            <v>75</v>
          </cell>
          <cell r="E2554">
            <v>29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 t="str">
            <v>453406</v>
          </cell>
          <cell r="B2555" t="str">
            <v>1251</v>
          </cell>
          <cell r="C2555" t="str">
            <v>12</v>
          </cell>
          <cell r="D2555" t="str">
            <v>75</v>
          </cell>
          <cell r="E2555">
            <v>30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 t="str">
            <v>453406</v>
          </cell>
          <cell r="B2556" t="str">
            <v>1251</v>
          </cell>
          <cell r="C2556" t="str">
            <v>12</v>
          </cell>
          <cell r="D2556" t="str">
            <v>75</v>
          </cell>
          <cell r="E2556">
            <v>31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</row>
        <row r="2557">
          <cell r="A2557" t="str">
            <v>453406</v>
          </cell>
          <cell r="B2557" t="str">
            <v>1251</v>
          </cell>
          <cell r="C2557" t="str">
            <v>12</v>
          </cell>
          <cell r="D2557" t="str">
            <v>75</v>
          </cell>
          <cell r="E2557">
            <v>32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 t="str">
            <v>453406</v>
          </cell>
          <cell r="B2558" t="str">
            <v>1251</v>
          </cell>
          <cell r="C2558" t="str">
            <v>12</v>
          </cell>
          <cell r="D2558" t="str">
            <v>75</v>
          </cell>
          <cell r="E2558">
            <v>33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</row>
        <row r="2559">
          <cell r="A2559" t="str">
            <v>453406</v>
          </cell>
          <cell r="B2559" t="str">
            <v>1251</v>
          </cell>
          <cell r="C2559" t="str">
            <v>12</v>
          </cell>
          <cell r="D2559" t="str">
            <v>75</v>
          </cell>
          <cell r="E2559">
            <v>34</v>
          </cell>
          <cell r="G2559">
            <v>324646</v>
          </cell>
          <cell r="H2559">
            <v>15362</v>
          </cell>
          <cell r="I2559">
            <v>0</v>
          </cell>
          <cell r="J2559">
            <v>0</v>
          </cell>
          <cell r="K2559">
            <v>0</v>
          </cell>
          <cell r="L2559">
            <v>309064</v>
          </cell>
          <cell r="M2559">
            <v>0</v>
          </cell>
          <cell r="N2559">
            <v>0</v>
          </cell>
          <cell r="O2559">
            <v>0</v>
          </cell>
          <cell r="P2559">
            <v>15362</v>
          </cell>
          <cell r="Q2559">
            <v>309064</v>
          </cell>
          <cell r="R2559">
            <v>324426</v>
          </cell>
          <cell r="S2559">
            <v>0</v>
          </cell>
          <cell r="T2559">
            <v>0</v>
          </cell>
          <cell r="U2559">
            <v>-220</v>
          </cell>
          <cell r="V2559">
            <v>0</v>
          </cell>
          <cell r="W2559">
            <v>0</v>
          </cell>
        </row>
        <row r="2560">
          <cell r="A2560" t="str">
            <v>453406</v>
          </cell>
          <cell r="B2560" t="str">
            <v>1251</v>
          </cell>
          <cell r="C2560" t="str">
            <v>12</v>
          </cell>
          <cell r="D2560" t="str">
            <v>80</v>
          </cell>
          <cell r="E2560">
            <v>1</v>
          </cell>
          <cell r="G2560">
            <v>194956</v>
          </cell>
          <cell r="H2560">
            <v>132235</v>
          </cell>
          <cell r="I2560">
            <v>132395</v>
          </cell>
          <cell r="J2560">
            <v>0</v>
          </cell>
          <cell r="K2560">
            <v>35706</v>
          </cell>
          <cell r="L2560">
            <v>26178</v>
          </cell>
          <cell r="M2560">
            <v>26189</v>
          </cell>
          <cell r="N2560">
            <v>0</v>
          </cell>
          <cell r="O2560">
            <v>4848</v>
          </cell>
          <cell r="P2560">
            <v>7960</v>
          </cell>
          <cell r="Q2560">
            <v>7945</v>
          </cell>
          <cell r="R2560">
            <v>0</v>
          </cell>
          <cell r="S2560">
            <v>235510</v>
          </cell>
          <cell r="T2560">
            <v>166373</v>
          </cell>
          <cell r="U2560">
            <v>166529</v>
          </cell>
          <cell r="V2560">
            <v>0</v>
          </cell>
          <cell r="W2560">
            <v>0</v>
          </cell>
        </row>
        <row r="2561">
          <cell r="A2561" t="str">
            <v>453406</v>
          </cell>
          <cell r="B2561" t="str">
            <v>1251</v>
          </cell>
          <cell r="C2561" t="str">
            <v>12</v>
          </cell>
          <cell r="D2561" t="str">
            <v>80</v>
          </cell>
          <cell r="E2561">
            <v>5</v>
          </cell>
          <cell r="G2561">
            <v>73243</v>
          </cell>
          <cell r="H2561">
            <v>51387</v>
          </cell>
          <cell r="I2561">
            <v>51388</v>
          </cell>
          <cell r="J2561">
            <v>0</v>
          </cell>
          <cell r="K2561">
            <v>2477</v>
          </cell>
          <cell r="L2561">
            <v>1830</v>
          </cell>
          <cell r="M2561">
            <v>1829</v>
          </cell>
          <cell r="N2561">
            <v>0</v>
          </cell>
          <cell r="O2561">
            <v>104538</v>
          </cell>
          <cell r="P2561">
            <v>80801</v>
          </cell>
          <cell r="Q2561">
            <v>76270</v>
          </cell>
          <cell r="R2561">
            <v>0</v>
          </cell>
          <cell r="S2561">
            <v>15710</v>
          </cell>
          <cell r="T2561">
            <v>13670</v>
          </cell>
          <cell r="U2561">
            <v>13116</v>
          </cell>
          <cell r="V2561">
            <v>0</v>
          </cell>
          <cell r="W2561">
            <v>0</v>
          </cell>
        </row>
        <row r="2562">
          <cell r="A2562" t="str">
            <v>453406</v>
          </cell>
          <cell r="B2562" t="str">
            <v>1251</v>
          </cell>
          <cell r="C2562" t="str">
            <v>12</v>
          </cell>
          <cell r="D2562" t="str">
            <v>80</v>
          </cell>
          <cell r="E2562">
            <v>9</v>
          </cell>
          <cell r="G2562">
            <v>1100</v>
          </cell>
          <cell r="H2562">
            <v>1500</v>
          </cell>
          <cell r="I2562">
            <v>1497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 t="str">
            <v>453406</v>
          </cell>
          <cell r="B2563" t="str">
            <v>1251</v>
          </cell>
          <cell r="C2563" t="str">
            <v>12</v>
          </cell>
          <cell r="D2563" t="str">
            <v>80</v>
          </cell>
          <cell r="E2563">
            <v>13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6107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 t="str">
            <v>453406</v>
          </cell>
          <cell r="B2564" t="str">
            <v>1251</v>
          </cell>
          <cell r="C2564" t="str">
            <v>12</v>
          </cell>
          <cell r="D2564" t="str">
            <v>80</v>
          </cell>
          <cell r="E2564">
            <v>17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6107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 t="str">
            <v>453406</v>
          </cell>
          <cell r="B2565" t="str">
            <v>1251</v>
          </cell>
          <cell r="C2565" t="str">
            <v>12</v>
          </cell>
          <cell r="D2565" t="str">
            <v>80</v>
          </cell>
          <cell r="E2565">
            <v>21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 t="str">
            <v>453406</v>
          </cell>
          <cell r="B2566" t="str">
            <v>1251</v>
          </cell>
          <cell r="C2566" t="str">
            <v>12</v>
          </cell>
          <cell r="D2566" t="str">
            <v>80</v>
          </cell>
          <cell r="E2566">
            <v>25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 t="str">
            <v>453406</v>
          </cell>
          <cell r="B2567" t="str">
            <v>1251</v>
          </cell>
          <cell r="C2567" t="str">
            <v>12</v>
          </cell>
          <cell r="D2567" t="str">
            <v>80</v>
          </cell>
          <cell r="E2567">
            <v>29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 t="str">
            <v>453406</v>
          </cell>
          <cell r="B2568" t="str">
            <v>1251</v>
          </cell>
          <cell r="C2568" t="str">
            <v>12</v>
          </cell>
          <cell r="D2568" t="str">
            <v>80</v>
          </cell>
          <cell r="E2568">
            <v>33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6107</v>
          </cell>
          <cell r="V2568">
            <v>0</v>
          </cell>
          <cell r="W2568">
            <v>0</v>
          </cell>
        </row>
        <row r="2569">
          <cell r="A2569" t="str">
            <v>453406</v>
          </cell>
          <cell r="B2569" t="str">
            <v>1251</v>
          </cell>
          <cell r="C2569" t="str">
            <v>12</v>
          </cell>
          <cell r="D2569" t="str">
            <v>80</v>
          </cell>
          <cell r="E2569">
            <v>37</v>
          </cell>
          <cell r="G2569">
            <v>0</v>
          </cell>
          <cell r="H2569">
            <v>295</v>
          </cell>
          <cell r="I2569">
            <v>292</v>
          </cell>
          <cell r="J2569">
            <v>0</v>
          </cell>
          <cell r="K2569">
            <v>432578</v>
          </cell>
          <cell r="L2569">
            <v>315856</v>
          </cell>
          <cell r="M2569">
            <v>317028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3333</v>
          </cell>
          <cell r="T2569">
            <v>7348</v>
          </cell>
          <cell r="U2569">
            <v>6136</v>
          </cell>
          <cell r="V2569">
            <v>0</v>
          </cell>
          <cell r="W2569">
            <v>0</v>
          </cell>
        </row>
        <row r="2570">
          <cell r="A2570" t="str">
            <v>453406</v>
          </cell>
          <cell r="B2570" t="str">
            <v>1251</v>
          </cell>
          <cell r="C2570" t="str">
            <v>12</v>
          </cell>
          <cell r="D2570" t="str">
            <v>80</v>
          </cell>
          <cell r="E2570">
            <v>41</v>
          </cell>
          <cell r="G2570">
            <v>667</v>
          </cell>
          <cell r="H2570">
            <v>1442</v>
          </cell>
          <cell r="I2570">
            <v>1262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 t="str">
            <v>453406</v>
          </cell>
          <cell r="B2571" t="str">
            <v>1251</v>
          </cell>
          <cell r="C2571" t="str">
            <v>12</v>
          </cell>
          <cell r="D2571" t="str">
            <v>80</v>
          </cell>
          <cell r="E2571">
            <v>45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 t="str">
            <v>453406</v>
          </cell>
          <cell r="B2572" t="str">
            <v>1251</v>
          </cell>
          <cell r="C2572" t="str">
            <v>12</v>
          </cell>
          <cell r="D2572" t="str">
            <v>80</v>
          </cell>
          <cell r="E2572">
            <v>49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 t="str">
            <v>453406</v>
          </cell>
          <cell r="B2573" t="str">
            <v>1251</v>
          </cell>
          <cell r="C2573" t="str">
            <v>12</v>
          </cell>
          <cell r="D2573" t="str">
            <v>80</v>
          </cell>
          <cell r="E2573">
            <v>53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 t="str">
            <v>453406</v>
          </cell>
          <cell r="B2574" t="str">
            <v>1251</v>
          </cell>
          <cell r="C2574" t="str">
            <v>12</v>
          </cell>
          <cell r="D2574" t="str">
            <v>80</v>
          </cell>
          <cell r="E2574">
            <v>57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 t="str">
            <v>453406</v>
          </cell>
          <cell r="B2575" t="str">
            <v>1251</v>
          </cell>
          <cell r="C2575" t="str">
            <v>12</v>
          </cell>
          <cell r="D2575" t="str">
            <v>80</v>
          </cell>
          <cell r="E2575">
            <v>61</v>
          </cell>
          <cell r="G2575">
            <v>4000</v>
          </cell>
          <cell r="H2575">
            <v>8790</v>
          </cell>
          <cell r="I2575">
            <v>7398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 t="str">
            <v>453406</v>
          </cell>
          <cell r="B2576" t="str">
            <v>1251</v>
          </cell>
          <cell r="C2576" t="str">
            <v>12</v>
          </cell>
          <cell r="D2576" t="str">
            <v>80</v>
          </cell>
          <cell r="E2576">
            <v>65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436578</v>
          </cell>
          <cell r="P2576">
            <v>324646</v>
          </cell>
          <cell r="Q2576">
            <v>324426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 t="str">
            <v>453406</v>
          </cell>
          <cell r="B2577" t="str">
            <v>1251</v>
          </cell>
          <cell r="C2577" t="str">
            <v>12</v>
          </cell>
          <cell r="D2577" t="str">
            <v>80</v>
          </cell>
          <cell r="E2577">
            <v>69</v>
          </cell>
          <cell r="G2577">
            <v>67847</v>
          </cell>
          <cell r="H2577">
            <v>42063</v>
          </cell>
          <cell r="I2577">
            <v>42063</v>
          </cell>
          <cell r="J2577">
            <v>0</v>
          </cell>
          <cell r="K2577">
            <v>9816</v>
          </cell>
          <cell r="L2577">
            <v>6012</v>
          </cell>
          <cell r="M2577">
            <v>6012</v>
          </cell>
          <cell r="N2577">
            <v>0</v>
          </cell>
          <cell r="O2577">
            <v>0</v>
          </cell>
          <cell r="P2577">
            <v>0</v>
          </cell>
          <cell r="Q2577">
            <v>4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 t="str">
            <v>453406</v>
          </cell>
          <cell r="B2578" t="str">
            <v>1251</v>
          </cell>
          <cell r="C2578" t="str">
            <v>12</v>
          </cell>
          <cell r="D2578" t="str">
            <v>80</v>
          </cell>
          <cell r="E2578">
            <v>73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 t="str">
            <v>453406</v>
          </cell>
          <cell r="B2579" t="str">
            <v>1251</v>
          </cell>
          <cell r="C2579" t="str">
            <v>12</v>
          </cell>
          <cell r="D2579" t="str">
            <v>80</v>
          </cell>
          <cell r="E2579">
            <v>77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 t="str">
            <v>453406</v>
          </cell>
          <cell r="B2580" t="str">
            <v>1251</v>
          </cell>
          <cell r="C2580" t="str">
            <v>12</v>
          </cell>
          <cell r="D2580" t="str">
            <v>80</v>
          </cell>
          <cell r="E2580">
            <v>81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 t="str">
            <v>453406</v>
          </cell>
          <cell r="B2581" t="str">
            <v>1251</v>
          </cell>
          <cell r="C2581" t="str">
            <v>12</v>
          </cell>
          <cell r="D2581" t="str">
            <v>80</v>
          </cell>
          <cell r="E2581">
            <v>85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 t="str">
            <v>453406</v>
          </cell>
          <cell r="B2582" t="str">
            <v>1251</v>
          </cell>
          <cell r="C2582" t="str">
            <v>12</v>
          </cell>
          <cell r="D2582" t="str">
            <v>80</v>
          </cell>
          <cell r="E2582">
            <v>89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 t="str">
            <v>453406</v>
          </cell>
          <cell r="B2583" t="str">
            <v>1251</v>
          </cell>
          <cell r="C2583" t="str">
            <v>12</v>
          </cell>
          <cell r="D2583" t="str">
            <v>80</v>
          </cell>
          <cell r="E2583">
            <v>93</v>
          </cell>
          <cell r="G2583">
            <v>0</v>
          </cell>
          <cell r="H2583">
            <v>560</v>
          </cell>
          <cell r="I2583">
            <v>560</v>
          </cell>
          <cell r="J2583">
            <v>0</v>
          </cell>
          <cell r="K2583">
            <v>0</v>
          </cell>
          <cell r="L2583">
            <v>322</v>
          </cell>
          <cell r="M2583">
            <v>322</v>
          </cell>
          <cell r="N2583">
            <v>0</v>
          </cell>
          <cell r="O2583">
            <v>0</v>
          </cell>
          <cell r="P2583">
            <v>50</v>
          </cell>
          <cell r="Q2583">
            <v>50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 t="str">
            <v>453406</v>
          </cell>
          <cell r="B2584" t="str">
            <v>1251</v>
          </cell>
          <cell r="C2584" t="str">
            <v>12</v>
          </cell>
          <cell r="D2584" t="str">
            <v>80</v>
          </cell>
          <cell r="E2584">
            <v>97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932</v>
          </cell>
          <cell r="M2584">
            <v>932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 t="str">
            <v>453406</v>
          </cell>
          <cell r="B2585" t="str">
            <v>1251</v>
          </cell>
          <cell r="C2585" t="str">
            <v>12</v>
          </cell>
          <cell r="D2585" t="str">
            <v>80</v>
          </cell>
          <cell r="E2585">
            <v>101</v>
          </cell>
          <cell r="G2585">
            <v>0</v>
          </cell>
          <cell r="H2585">
            <v>1333</v>
          </cell>
          <cell r="I2585">
            <v>1333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 t="str">
            <v>453406</v>
          </cell>
          <cell r="B2586" t="str">
            <v>1251</v>
          </cell>
          <cell r="C2586" t="str">
            <v>12</v>
          </cell>
          <cell r="D2586" t="str">
            <v>80</v>
          </cell>
          <cell r="E2586">
            <v>105</v>
          </cell>
          <cell r="G2586">
            <v>0</v>
          </cell>
          <cell r="H2586">
            <v>0</v>
          </cell>
          <cell r="I2586">
            <v>428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428</v>
          </cell>
          <cell r="V2586">
            <v>0</v>
          </cell>
          <cell r="W2586">
            <v>0</v>
          </cell>
        </row>
        <row r="2587">
          <cell r="A2587" t="str">
            <v>453406</v>
          </cell>
          <cell r="B2587" t="str">
            <v>1251</v>
          </cell>
          <cell r="C2587" t="str">
            <v>12</v>
          </cell>
          <cell r="D2587" t="str">
            <v>80</v>
          </cell>
          <cell r="E2587">
            <v>109</v>
          </cell>
          <cell r="G2587">
            <v>5200</v>
          </cell>
          <cell r="H2587">
            <v>1650</v>
          </cell>
          <cell r="I2587">
            <v>1033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 t="str">
            <v>453406</v>
          </cell>
          <cell r="B2588" t="str">
            <v>1251</v>
          </cell>
          <cell r="C2588" t="str">
            <v>12</v>
          </cell>
          <cell r="D2588" t="str">
            <v>80</v>
          </cell>
          <cell r="E2588">
            <v>113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5200</v>
          </cell>
          <cell r="P2588">
            <v>2983</v>
          </cell>
          <cell r="Q2588">
            <v>2794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 t="str">
            <v>453406</v>
          </cell>
          <cell r="B2589" t="str">
            <v>1251</v>
          </cell>
          <cell r="C2589" t="str">
            <v>12</v>
          </cell>
          <cell r="D2589" t="str">
            <v>80</v>
          </cell>
          <cell r="E2589">
            <v>117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 t="str">
            <v>453406</v>
          </cell>
          <cell r="B2590" t="str">
            <v>1251</v>
          </cell>
          <cell r="C2590" t="str">
            <v>12</v>
          </cell>
          <cell r="D2590" t="str">
            <v>80</v>
          </cell>
          <cell r="E2590">
            <v>121</v>
          </cell>
          <cell r="G2590">
            <v>82863</v>
          </cell>
          <cell r="H2590">
            <v>51990</v>
          </cell>
          <cell r="I2590">
            <v>51805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353715</v>
          </cell>
          <cell r="P2590">
            <v>261985</v>
          </cell>
          <cell r="Q2590">
            <v>261950</v>
          </cell>
          <cell r="R2590">
            <v>0</v>
          </cell>
          <cell r="S2590">
            <v>0</v>
          </cell>
          <cell r="T2590">
            <v>10671</v>
          </cell>
          <cell r="U2590">
            <v>10671</v>
          </cell>
          <cell r="V2590">
            <v>0</v>
          </cell>
          <cell r="W2590">
            <v>0</v>
          </cell>
        </row>
        <row r="2591">
          <cell r="A2591" t="str">
            <v>453406</v>
          </cell>
          <cell r="B2591" t="str">
            <v>1251</v>
          </cell>
          <cell r="C2591" t="str">
            <v>12</v>
          </cell>
          <cell r="D2591" t="str">
            <v>80</v>
          </cell>
          <cell r="E2591">
            <v>125</v>
          </cell>
          <cell r="G2591">
            <v>0</v>
          </cell>
          <cell r="H2591">
            <v>10671</v>
          </cell>
          <cell r="I2591">
            <v>10671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 t="str">
            <v>453406</v>
          </cell>
          <cell r="B2592" t="str">
            <v>1251</v>
          </cell>
          <cell r="C2592" t="str">
            <v>12</v>
          </cell>
          <cell r="D2592" t="str">
            <v>80</v>
          </cell>
          <cell r="E2592">
            <v>129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 t="str">
            <v>453406</v>
          </cell>
          <cell r="B2593" t="str">
            <v>1251</v>
          </cell>
          <cell r="C2593" t="str">
            <v>12</v>
          </cell>
          <cell r="D2593" t="str">
            <v>80</v>
          </cell>
          <cell r="E2593">
            <v>133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-7199</v>
          </cell>
          <cell r="R2593">
            <v>0</v>
          </cell>
          <cell r="S2593">
            <v>0</v>
          </cell>
          <cell r="T2593">
            <v>0</v>
          </cell>
          <cell r="U2593">
            <v>-7199</v>
          </cell>
          <cell r="V2593">
            <v>0</v>
          </cell>
          <cell r="W2593">
            <v>0</v>
          </cell>
        </row>
        <row r="2594">
          <cell r="A2594" t="str">
            <v>453406</v>
          </cell>
          <cell r="B2594" t="str">
            <v>1251</v>
          </cell>
          <cell r="C2594" t="str">
            <v>12</v>
          </cell>
          <cell r="D2594" t="str">
            <v>80</v>
          </cell>
          <cell r="E2594">
            <v>137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 t="str">
            <v>453406</v>
          </cell>
          <cell r="B2595" t="str">
            <v>1251</v>
          </cell>
          <cell r="C2595" t="str">
            <v>12</v>
          </cell>
          <cell r="D2595" t="str">
            <v>80</v>
          </cell>
          <cell r="E2595">
            <v>141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 t="str">
            <v>453406</v>
          </cell>
          <cell r="B2596" t="str">
            <v>1251</v>
          </cell>
          <cell r="C2596" t="str">
            <v>12</v>
          </cell>
          <cell r="D2596" t="str">
            <v>80</v>
          </cell>
          <cell r="E2596">
            <v>145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-399</v>
          </cell>
          <cell r="N2596">
            <v>0</v>
          </cell>
          <cell r="O2596">
            <v>0</v>
          </cell>
          <cell r="P2596">
            <v>0</v>
          </cell>
          <cell r="Q2596">
            <v>-399</v>
          </cell>
          <cell r="R2596">
            <v>0</v>
          </cell>
          <cell r="S2596">
            <v>0</v>
          </cell>
          <cell r="T2596">
            <v>10671</v>
          </cell>
          <cell r="U2596">
            <v>17471</v>
          </cell>
          <cell r="V2596">
            <v>0</v>
          </cell>
          <cell r="W2596">
            <v>0</v>
          </cell>
        </row>
        <row r="2597">
          <cell r="A2597" t="str">
            <v>453406</v>
          </cell>
          <cell r="B2597" t="str">
            <v>1251</v>
          </cell>
          <cell r="C2597" t="str">
            <v>12</v>
          </cell>
          <cell r="D2597" t="str">
            <v>80</v>
          </cell>
          <cell r="E2597">
            <v>149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</row>
        <row r="2598">
          <cell r="A2598" t="str">
            <v>453406</v>
          </cell>
          <cell r="B2598" t="str">
            <v>1251</v>
          </cell>
          <cell r="C2598" t="str">
            <v>12</v>
          </cell>
          <cell r="D2598" t="str">
            <v>80</v>
          </cell>
          <cell r="E2598">
            <v>153</v>
          </cell>
          <cell r="G2598">
            <v>0</v>
          </cell>
          <cell r="H2598">
            <v>0</v>
          </cell>
          <cell r="I2598">
            <v>-3871</v>
          </cell>
          <cell r="J2598">
            <v>0</v>
          </cell>
          <cell r="K2598">
            <v>0</v>
          </cell>
          <cell r="L2598">
            <v>0</v>
          </cell>
          <cell r="M2598">
            <v>3871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130</v>
          </cell>
          <cell r="T2598">
            <v>130</v>
          </cell>
          <cell r="U2598">
            <v>117</v>
          </cell>
          <cell r="V2598">
            <v>0</v>
          </cell>
          <cell r="W2598">
            <v>0</v>
          </cell>
        </row>
        <row r="2599">
          <cell r="A2599" t="str">
            <v>453406</v>
          </cell>
          <cell r="B2599" t="str">
            <v>1251</v>
          </cell>
          <cell r="C2599" t="str">
            <v>12</v>
          </cell>
          <cell r="D2599" t="str">
            <v>80</v>
          </cell>
          <cell r="E2599">
            <v>157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</row>
        <row r="2600">
          <cell r="A2600" t="str">
            <v>454272</v>
          </cell>
          <cell r="B2600" t="str">
            <v>1251</v>
          </cell>
          <cell r="C2600" t="str">
            <v>12</v>
          </cell>
          <cell r="D2600" t="str">
            <v>01</v>
          </cell>
          <cell r="E2600">
            <v>1</v>
          </cell>
          <cell r="G2600">
            <v>0</v>
          </cell>
          <cell r="H2600">
            <v>104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727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831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 t="str">
            <v>454272</v>
          </cell>
          <cell r="B2601" t="str">
            <v>1251</v>
          </cell>
          <cell r="C2601" t="str">
            <v>12</v>
          </cell>
          <cell r="D2601" t="str">
            <v>01</v>
          </cell>
          <cell r="E2601">
            <v>8</v>
          </cell>
          <cell r="G2601">
            <v>0</v>
          </cell>
          <cell r="H2601">
            <v>119219</v>
          </cell>
          <cell r="I2601">
            <v>0</v>
          </cell>
          <cell r="J2601">
            <v>55817</v>
          </cell>
          <cell r="K2601">
            <v>0</v>
          </cell>
          <cell r="L2601">
            <v>4742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 t="str">
            <v>454272</v>
          </cell>
          <cell r="B2602" t="str">
            <v>1251</v>
          </cell>
          <cell r="C2602" t="str">
            <v>12</v>
          </cell>
          <cell r="D2602" t="str">
            <v>01</v>
          </cell>
          <cell r="E2602">
            <v>15</v>
          </cell>
          <cell r="G2602">
            <v>0</v>
          </cell>
          <cell r="H2602">
            <v>0</v>
          </cell>
          <cell r="I2602">
            <v>0</v>
          </cell>
          <cell r="J2602">
            <v>179778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 t="str">
            <v>454272</v>
          </cell>
          <cell r="B2603" t="str">
            <v>1251</v>
          </cell>
          <cell r="C2603" t="str">
            <v>12</v>
          </cell>
          <cell r="D2603" t="str">
            <v>01</v>
          </cell>
          <cell r="E2603">
            <v>22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 t="str">
            <v>454272</v>
          </cell>
          <cell r="B2604" t="str">
            <v>1251</v>
          </cell>
          <cell r="C2604" t="str">
            <v>12</v>
          </cell>
          <cell r="D2604" t="str">
            <v>01</v>
          </cell>
          <cell r="E2604">
            <v>29</v>
          </cell>
          <cell r="G2604">
            <v>0</v>
          </cell>
          <cell r="H2604">
            <v>0</v>
          </cell>
          <cell r="I2604">
            <v>0</v>
          </cell>
          <cell r="J2604">
            <v>180609</v>
          </cell>
          <cell r="K2604">
            <v>0</v>
          </cell>
          <cell r="L2604">
            <v>416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3971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 t="str">
            <v>454272</v>
          </cell>
          <cell r="B2605" t="str">
            <v>1251</v>
          </cell>
          <cell r="C2605" t="str">
            <v>12</v>
          </cell>
          <cell r="D2605" t="str">
            <v>01</v>
          </cell>
          <cell r="E2605">
            <v>36</v>
          </cell>
          <cell r="G2605">
            <v>0</v>
          </cell>
          <cell r="H2605">
            <v>0</v>
          </cell>
          <cell r="I2605">
            <v>0</v>
          </cell>
          <cell r="J2605">
            <v>4387</v>
          </cell>
          <cell r="K2605">
            <v>0</v>
          </cell>
          <cell r="L2605">
            <v>1189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 t="str">
            <v>454272</v>
          </cell>
          <cell r="B2606" t="str">
            <v>1251</v>
          </cell>
          <cell r="C2606" t="str">
            <v>12</v>
          </cell>
          <cell r="D2606" t="str">
            <v>01</v>
          </cell>
          <cell r="E2606">
            <v>43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1189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 t="str">
            <v>454272</v>
          </cell>
          <cell r="B2607" t="str">
            <v>1251</v>
          </cell>
          <cell r="C2607" t="str">
            <v>12</v>
          </cell>
          <cell r="D2607" t="str">
            <v>01</v>
          </cell>
          <cell r="E2607">
            <v>50</v>
          </cell>
          <cell r="G2607">
            <v>0</v>
          </cell>
          <cell r="H2607">
            <v>0</v>
          </cell>
          <cell r="I2607">
            <v>0</v>
          </cell>
          <cell r="J2607">
            <v>321</v>
          </cell>
          <cell r="K2607">
            <v>0</v>
          </cell>
          <cell r="L2607">
            <v>20861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21182</v>
          </cell>
          <cell r="S2607">
            <v>0</v>
          </cell>
          <cell r="T2607">
            <v>240</v>
          </cell>
          <cell r="U2607">
            <v>0</v>
          </cell>
          <cell r="V2607">
            <v>0</v>
          </cell>
          <cell r="W2607">
            <v>0</v>
          </cell>
        </row>
        <row r="2608">
          <cell r="A2608" t="str">
            <v>454272</v>
          </cell>
          <cell r="B2608" t="str">
            <v>1251</v>
          </cell>
          <cell r="C2608" t="str">
            <v>12</v>
          </cell>
          <cell r="D2608" t="str">
            <v>01</v>
          </cell>
          <cell r="E2608">
            <v>57</v>
          </cell>
          <cell r="G2608">
            <v>0</v>
          </cell>
          <cell r="H2608">
            <v>1584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1824</v>
          </cell>
          <cell r="O2608">
            <v>0</v>
          </cell>
          <cell r="P2608">
            <v>28582</v>
          </cell>
          <cell r="Q2608">
            <v>0</v>
          </cell>
          <cell r="R2608">
            <v>209191</v>
          </cell>
          <cell r="S2608">
            <v>0</v>
          </cell>
          <cell r="T2608">
            <v>198157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 t="str">
            <v>454272</v>
          </cell>
          <cell r="B2609" t="str">
            <v>1251</v>
          </cell>
          <cell r="C2609" t="str">
            <v>12</v>
          </cell>
          <cell r="D2609" t="str">
            <v>01</v>
          </cell>
          <cell r="E2609">
            <v>64</v>
          </cell>
          <cell r="G2609">
            <v>0</v>
          </cell>
          <cell r="H2609">
            <v>-23195</v>
          </cell>
          <cell r="I2609">
            <v>0</v>
          </cell>
          <cell r="J2609">
            <v>0</v>
          </cell>
          <cell r="K2609">
            <v>0</v>
          </cell>
          <cell r="L2609">
            <v>174962</v>
          </cell>
          <cell r="M2609">
            <v>0</v>
          </cell>
          <cell r="N2609">
            <v>22342</v>
          </cell>
          <cell r="O2609">
            <v>0</v>
          </cell>
          <cell r="P2609">
            <v>22342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 t="str">
            <v>454272</v>
          </cell>
          <cell r="B2610" t="str">
            <v>1251</v>
          </cell>
          <cell r="C2610" t="str">
            <v>12</v>
          </cell>
          <cell r="D2610" t="str">
            <v>01</v>
          </cell>
          <cell r="E2610">
            <v>71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22342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 t="str">
            <v>454272</v>
          </cell>
          <cell r="B2611" t="str">
            <v>1251</v>
          </cell>
          <cell r="C2611" t="str">
            <v>12</v>
          </cell>
          <cell r="D2611" t="str">
            <v>01</v>
          </cell>
          <cell r="E2611">
            <v>78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22342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 t="str">
            <v>454272</v>
          </cell>
          <cell r="B2612" t="str">
            <v>1251</v>
          </cell>
          <cell r="C2612" t="str">
            <v>12</v>
          </cell>
          <cell r="D2612" t="str">
            <v>01</v>
          </cell>
          <cell r="E2612">
            <v>85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 t="str">
            <v>454272</v>
          </cell>
          <cell r="B2613" t="str">
            <v>1251</v>
          </cell>
          <cell r="C2613" t="str">
            <v>12</v>
          </cell>
          <cell r="D2613" t="str">
            <v>01</v>
          </cell>
          <cell r="E2613">
            <v>92</v>
          </cell>
          <cell r="G2613">
            <v>0</v>
          </cell>
          <cell r="H2613">
            <v>11223</v>
          </cell>
          <cell r="I2613">
            <v>0</v>
          </cell>
          <cell r="J2613">
            <v>11223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 t="str">
            <v>454272</v>
          </cell>
          <cell r="B2614" t="str">
            <v>1251</v>
          </cell>
          <cell r="C2614" t="str">
            <v>12</v>
          </cell>
          <cell r="D2614" t="str">
            <v>01</v>
          </cell>
          <cell r="E2614">
            <v>99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 t="str">
            <v>454272</v>
          </cell>
          <cell r="B2615" t="str">
            <v>1251</v>
          </cell>
          <cell r="C2615" t="str">
            <v>12</v>
          </cell>
          <cell r="D2615" t="str">
            <v>01</v>
          </cell>
          <cell r="E2615">
            <v>106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 t="str">
            <v>454272</v>
          </cell>
          <cell r="B2616" t="str">
            <v>1251</v>
          </cell>
          <cell r="C2616" t="str">
            <v>12</v>
          </cell>
          <cell r="D2616" t="str">
            <v>01</v>
          </cell>
          <cell r="E2616">
            <v>113</v>
          </cell>
          <cell r="G2616">
            <v>0</v>
          </cell>
          <cell r="H2616">
            <v>11223</v>
          </cell>
          <cell r="I2616">
            <v>0</v>
          </cell>
          <cell r="J2616">
            <v>513</v>
          </cell>
          <cell r="K2616">
            <v>0</v>
          </cell>
          <cell r="L2616">
            <v>151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 t="str">
            <v>454272</v>
          </cell>
          <cell r="B2617" t="str">
            <v>1251</v>
          </cell>
          <cell r="C2617" t="str">
            <v>12</v>
          </cell>
          <cell r="D2617" t="str">
            <v>01</v>
          </cell>
          <cell r="E2617">
            <v>120</v>
          </cell>
          <cell r="G2617">
            <v>0</v>
          </cell>
          <cell r="H2617">
            <v>664</v>
          </cell>
          <cell r="I2617">
            <v>0</v>
          </cell>
          <cell r="J2617">
            <v>11887</v>
          </cell>
          <cell r="K2617">
            <v>0</v>
          </cell>
          <cell r="L2617">
            <v>209191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</row>
        <row r="2618">
          <cell r="A2618" t="str">
            <v>454272</v>
          </cell>
          <cell r="B2618" t="str">
            <v>1251</v>
          </cell>
          <cell r="C2618" t="str">
            <v>12</v>
          </cell>
          <cell r="D2618" t="str">
            <v>02</v>
          </cell>
          <cell r="E2618">
            <v>1</v>
          </cell>
          <cell r="G2618">
            <v>0</v>
          </cell>
          <cell r="H2618">
            <v>62710</v>
          </cell>
          <cell r="I2618">
            <v>62707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2934</v>
          </cell>
          <cell r="R2618">
            <v>2928</v>
          </cell>
          <cell r="S2618">
            <v>0</v>
          </cell>
          <cell r="T2618">
            <v>100</v>
          </cell>
          <cell r="U2618">
            <v>97</v>
          </cell>
          <cell r="V2618">
            <v>0</v>
          </cell>
          <cell r="W2618">
            <v>0</v>
          </cell>
        </row>
        <row r="2619">
          <cell r="A2619" t="str">
            <v>454272</v>
          </cell>
          <cell r="B2619" t="str">
            <v>1251</v>
          </cell>
          <cell r="C2619" t="str">
            <v>12</v>
          </cell>
          <cell r="D2619" t="str">
            <v>02</v>
          </cell>
          <cell r="E2619">
            <v>6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65744</v>
          </cell>
          <cell r="L2619">
            <v>65732</v>
          </cell>
          <cell r="M2619">
            <v>0</v>
          </cell>
          <cell r="N2619">
            <v>4642</v>
          </cell>
          <cell r="O2619">
            <v>4642</v>
          </cell>
          <cell r="P2619">
            <v>0</v>
          </cell>
          <cell r="Q2619">
            <v>70386</v>
          </cell>
          <cell r="R2619">
            <v>70374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</row>
        <row r="2620">
          <cell r="A2620" t="str">
            <v>454272</v>
          </cell>
          <cell r="B2620" t="str">
            <v>1251</v>
          </cell>
          <cell r="C2620" t="str">
            <v>12</v>
          </cell>
          <cell r="D2620" t="str">
            <v>02</v>
          </cell>
          <cell r="E2620">
            <v>11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4916</v>
          </cell>
          <cell r="L2620">
            <v>4905</v>
          </cell>
          <cell r="M2620">
            <v>0</v>
          </cell>
          <cell r="N2620">
            <v>2865</v>
          </cell>
          <cell r="O2620">
            <v>2864</v>
          </cell>
          <cell r="P2620">
            <v>0</v>
          </cell>
          <cell r="Q2620">
            <v>7781</v>
          </cell>
          <cell r="R2620">
            <v>7769</v>
          </cell>
          <cell r="S2620">
            <v>0</v>
          </cell>
          <cell r="T2620">
            <v>80</v>
          </cell>
          <cell r="U2620">
            <v>76</v>
          </cell>
          <cell r="V2620">
            <v>0</v>
          </cell>
          <cell r="W2620">
            <v>0</v>
          </cell>
        </row>
        <row r="2621">
          <cell r="A2621" t="str">
            <v>454272</v>
          </cell>
          <cell r="B2621" t="str">
            <v>1251</v>
          </cell>
          <cell r="C2621" t="str">
            <v>12</v>
          </cell>
          <cell r="D2621" t="str">
            <v>02</v>
          </cell>
          <cell r="E2621">
            <v>16</v>
          </cell>
          <cell r="G2621">
            <v>0</v>
          </cell>
          <cell r="H2621">
            <v>7861</v>
          </cell>
          <cell r="I2621">
            <v>7845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1895</v>
          </cell>
          <cell r="R2621">
            <v>1892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 t="str">
            <v>454272</v>
          </cell>
          <cell r="B2622" t="str">
            <v>1251</v>
          </cell>
          <cell r="C2622" t="str">
            <v>12</v>
          </cell>
          <cell r="D2622" t="str">
            <v>02</v>
          </cell>
          <cell r="E2622">
            <v>21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557</v>
          </cell>
          <cell r="L2622">
            <v>557</v>
          </cell>
          <cell r="M2622">
            <v>0</v>
          </cell>
          <cell r="N2622">
            <v>2452</v>
          </cell>
          <cell r="O2622">
            <v>2449</v>
          </cell>
          <cell r="P2622">
            <v>0</v>
          </cell>
          <cell r="Q2622">
            <v>10</v>
          </cell>
          <cell r="R2622">
            <v>7</v>
          </cell>
          <cell r="S2622">
            <v>0</v>
          </cell>
          <cell r="T2622">
            <v>2462</v>
          </cell>
          <cell r="U2622">
            <v>2456</v>
          </cell>
          <cell r="V2622">
            <v>0</v>
          </cell>
          <cell r="W2622">
            <v>0</v>
          </cell>
        </row>
        <row r="2623">
          <cell r="A2623" t="str">
            <v>454272</v>
          </cell>
          <cell r="B2623" t="str">
            <v>1251</v>
          </cell>
          <cell r="C2623" t="str">
            <v>12</v>
          </cell>
          <cell r="D2623" t="str">
            <v>02</v>
          </cell>
          <cell r="E2623">
            <v>26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700</v>
          </cell>
          <cell r="O2623">
            <v>675</v>
          </cell>
          <cell r="P2623">
            <v>0</v>
          </cell>
          <cell r="Q2623">
            <v>1920</v>
          </cell>
          <cell r="R2623">
            <v>1606</v>
          </cell>
          <cell r="S2623">
            <v>0</v>
          </cell>
          <cell r="T2623">
            <v>260</v>
          </cell>
          <cell r="U2623">
            <v>258</v>
          </cell>
          <cell r="V2623">
            <v>0</v>
          </cell>
          <cell r="W2623">
            <v>0</v>
          </cell>
        </row>
        <row r="2624">
          <cell r="A2624" t="str">
            <v>454272</v>
          </cell>
          <cell r="B2624" t="str">
            <v>1251</v>
          </cell>
          <cell r="C2624" t="str">
            <v>12</v>
          </cell>
          <cell r="D2624" t="str">
            <v>02</v>
          </cell>
          <cell r="E2624">
            <v>31</v>
          </cell>
          <cell r="G2624">
            <v>0</v>
          </cell>
          <cell r="H2624">
            <v>2880</v>
          </cell>
          <cell r="I2624">
            <v>2539</v>
          </cell>
          <cell r="J2624">
            <v>0</v>
          </cell>
          <cell r="K2624">
            <v>111</v>
          </cell>
          <cell r="L2624">
            <v>111</v>
          </cell>
          <cell r="M2624">
            <v>0</v>
          </cell>
          <cell r="N2624">
            <v>2991</v>
          </cell>
          <cell r="O2624">
            <v>2650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 t="str">
            <v>454272</v>
          </cell>
          <cell r="B2625" t="str">
            <v>1251</v>
          </cell>
          <cell r="C2625" t="str">
            <v>12</v>
          </cell>
          <cell r="D2625" t="str">
            <v>02</v>
          </cell>
          <cell r="E2625">
            <v>36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13113</v>
          </cell>
          <cell r="U2625">
            <v>12757</v>
          </cell>
          <cell r="V2625">
            <v>0</v>
          </cell>
          <cell r="W2625">
            <v>0</v>
          </cell>
        </row>
        <row r="2626">
          <cell r="A2626" t="str">
            <v>454272</v>
          </cell>
          <cell r="B2626" t="str">
            <v>1251</v>
          </cell>
          <cell r="C2626" t="str">
            <v>12</v>
          </cell>
          <cell r="D2626" t="str">
            <v>02</v>
          </cell>
          <cell r="E2626">
            <v>41</v>
          </cell>
          <cell r="G2626">
            <v>0</v>
          </cell>
          <cell r="H2626">
            <v>201</v>
          </cell>
          <cell r="I2626">
            <v>194</v>
          </cell>
          <cell r="J2626">
            <v>0</v>
          </cell>
          <cell r="K2626">
            <v>13314</v>
          </cell>
          <cell r="L2626">
            <v>12951</v>
          </cell>
          <cell r="M2626">
            <v>0</v>
          </cell>
          <cell r="N2626">
            <v>4431</v>
          </cell>
          <cell r="O2626">
            <v>4429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 t="str">
            <v>454272</v>
          </cell>
          <cell r="B2627" t="str">
            <v>1251</v>
          </cell>
          <cell r="C2627" t="str">
            <v>12</v>
          </cell>
          <cell r="D2627" t="str">
            <v>02</v>
          </cell>
          <cell r="E2627">
            <v>46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4431</v>
          </cell>
          <cell r="R2627">
            <v>4429</v>
          </cell>
          <cell r="S2627">
            <v>0</v>
          </cell>
          <cell r="T2627">
            <v>88131</v>
          </cell>
          <cell r="U2627">
            <v>87754</v>
          </cell>
          <cell r="V2627">
            <v>0</v>
          </cell>
          <cell r="W2627">
            <v>0</v>
          </cell>
        </row>
        <row r="2628">
          <cell r="A2628" t="str">
            <v>454272</v>
          </cell>
          <cell r="B2628" t="str">
            <v>1251</v>
          </cell>
          <cell r="C2628" t="str">
            <v>12</v>
          </cell>
          <cell r="D2628" t="str">
            <v>02</v>
          </cell>
          <cell r="E2628">
            <v>51</v>
          </cell>
          <cell r="G2628">
            <v>0</v>
          </cell>
          <cell r="H2628">
            <v>24321</v>
          </cell>
          <cell r="I2628">
            <v>24309</v>
          </cell>
          <cell r="J2628">
            <v>0</v>
          </cell>
          <cell r="K2628">
            <v>2427</v>
          </cell>
          <cell r="L2628">
            <v>2427</v>
          </cell>
          <cell r="M2628">
            <v>0</v>
          </cell>
          <cell r="N2628">
            <v>1025</v>
          </cell>
          <cell r="O2628">
            <v>1023</v>
          </cell>
          <cell r="P2628">
            <v>0</v>
          </cell>
          <cell r="Q2628">
            <v>355</v>
          </cell>
          <cell r="R2628">
            <v>354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 t="str">
            <v>454272</v>
          </cell>
          <cell r="B2629" t="str">
            <v>1251</v>
          </cell>
          <cell r="C2629" t="str">
            <v>12</v>
          </cell>
          <cell r="D2629" t="str">
            <v>02</v>
          </cell>
          <cell r="E2629">
            <v>56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28128</v>
          </cell>
          <cell r="L2629">
            <v>28113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 t="str">
            <v>454272</v>
          </cell>
          <cell r="B2630" t="str">
            <v>1251</v>
          </cell>
          <cell r="C2630" t="str">
            <v>12</v>
          </cell>
          <cell r="D2630" t="str">
            <v>03</v>
          </cell>
          <cell r="E2630">
            <v>1</v>
          </cell>
          <cell r="G2630">
            <v>0</v>
          </cell>
          <cell r="H2630">
            <v>15700</v>
          </cell>
          <cell r="I2630">
            <v>15206</v>
          </cell>
          <cell r="J2630">
            <v>0</v>
          </cell>
          <cell r="K2630">
            <v>20</v>
          </cell>
          <cell r="L2630">
            <v>6</v>
          </cell>
          <cell r="M2630">
            <v>0</v>
          </cell>
          <cell r="N2630">
            <v>5</v>
          </cell>
          <cell r="O2630">
            <v>0</v>
          </cell>
          <cell r="P2630">
            <v>0</v>
          </cell>
          <cell r="Q2630">
            <v>800</v>
          </cell>
          <cell r="R2630">
            <v>754</v>
          </cell>
          <cell r="S2630">
            <v>0</v>
          </cell>
          <cell r="T2630">
            <v>1250</v>
          </cell>
          <cell r="U2630">
            <v>1262</v>
          </cell>
          <cell r="V2630">
            <v>0</v>
          </cell>
          <cell r="W2630">
            <v>0</v>
          </cell>
        </row>
        <row r="2631">
          <cell r="A2631" t="str">
            <v>454272</v>
          </cell>
          <cell r="B2631" t="str">
            <v>1251</v>
          </cell>
          <cell r="C2631" t="str">
            <v>12</v>
          </cell>
          <cell r="D2631" t="str">
            <v>03</v>
          </cell>
          <cell r="E2631">
            <v>6</v>
          </cell>
          <cell r="G2631">
            <v>0</v>
          </cell>
          <cell r="H2631">
            <v>250</v>
          </cell>
          <cell r="I2631">
            <v>237</v>
          </cell>
          <cell r="J2631">
            <v>0</v>
          </cell>
          <cell r="K2631">
            <v>50</v>
          </cell>
          <cell r="L2631">
            <v>47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355</v>
          </cell>
          <cell r="R2631">
            <v>353</v>
          </cell>
          <cell r="S2631">
            <v>0</v>
          </cell>
          <cell r="T2631">
            <v>740</v>
          </cell>
          <cell r="U2631">
            <v>737</v>
          </cell>
          <cell r="V2631">
            <v>0</v>
          </cell>
          <cell r="W2631">
            <v>0</v>
          </cell>
        </row>
        <row r="2632">
          <cell r="A2632" t="str">
            <v>454272</v>
          </cell>
          <cell r="B2632" t="str">
            <v>1251</v>
          </cell>
          <cell r="C2632" t="str">
            <v>12</v>
          </cell>
          <cell r="D2632" t="str">
            <v>03</v>
          </cell>
          <cell r="E2632">
            <v>11</v>
          </cell>
          <cell r="G2632">
            <v>0</v>
          </cell>
          <cell r="H2632">
            <v>1000</v>
          </cell>
          <cell r="I2632">
            <v>990</v>
          </cell>
          <cell r="J2632">
            <v>0</v>
          </cell>
          <cell r="K2632">
            <v>120</v>
          </cell>
          <cell r="L2632">
            <v>114</v>
          </cell>
          <cell r="M2632">
            <v>0</v>
          </cell>
          <cell r="N2632">
            <v>4500</v>
          </cell>
          <cell r="O2632">
            <v>4494</v>
          </cell>
          <cell r="P2632">
            <v>0</v>
          </cell>
          <cell r="Q2632">
            <v>24790</v>
          </cell>
          <cell r="R2632">
            <v>24200</v>
          </cell>
          <cell r="S2632">
            <v>0</v>
          </cell>
          <cell r="T2632">
            <v>800</v>
          </cell>
          <cell r="U2632">
            <v>777</v>
          </cell>
          <cell r="V2632">
            <v>0</v>
          </cell>
          <cell r="W2632">
            <v>0</v>
          </cell>
        </row>
        <row r="2633">
          <cell r="A2633" t="str">
            <v>454272</v>
          </cell>
          <cell r="B2633" t="str">
            <v>1251</v>
          </cell>
          <cell r="C2633" t="str">
            <v>12</v>
          </cell>
          <cell r="D2633" t="str">
            <v>03</v>
          </cell>
          <cell r="E2633">
            <v>16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800</v>
          </cell>
          <cell r="O2633">
            <v>777</v>
          </cell>
          <cell r="P2633">
            <v>0</v>
          </cell>
          <cell r="Q2633">
            <v>190</v>
          </cell>
          <cell r="R2633">
            <v>189</v>
          </cell>
          <cell r="S2633">
            <v>0</v>
          </cell>
          <cell r="T2633">
            <v>280</v>
          </cell>
          <cell r="U2633">
            <v>276</v>
          </cell>
          <cell r="V2633">
            <v>0</v>
          </cell>
          <cell r="W2633">
            <v>0</v>
          </cell>
        </row>
        <row r="2634">
          <cell r="A2634" t="str">
            <v>454272</v>
          </cell>
          <cell r="B2634" t="str">
            <v>1251</v>
          </cell>
          <cell r="C2634" t="str">
            <v>12</v>
          </cell>
          <cell r="D2634" t="str">
            <v>03</v>
          </cell>
          <cell r="E2634">
            <v>21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370</v>
          </cell>
          <cell r="L2634">
            <v>361</v>
          </cell>
          <cell r="M2634">
            <v>0</v>
          </cell>
          <cell r="N2634">
            <v>2600</v>
          </cell>
          <cell r="O2634">
            <v>2547</v>
          </cell>
          <cell r="P2634">
            <v>0</v>
          </cell>
          <cell r="Q2634">
            <v>1000</v>
          </cell>
          <cell r="R2634">
            <v>982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 t="str">
            <v>454272</v>
          </cell>
          <cell r="B2635" t="str">
            <v>1251</v>
          </cell>
          <cell r="C2635" t="str">
            <v>12</v>
          </cell>
          <cell r="D2635" t="str">
            <v>03</v>
          </cell>
          <cell r="E2635">
            <v>26</v>
          </cell>
          <cell r="G2635">
            <v>0</v>
          </cell>
          <cell r="H2635">
            <v>600</v>
          </cell>
          <cell r="I2635">
            <v>563</v>
          </cell>
          <cell r="J2635">
            <v>0</v>
          </cell>
          <cell r="K2635">
            <v>2200</v>
          </cell>
          <cell r="L2635">
            <v>2191</v>
          </cell>
          <cell r="M2635">
            <v>0</v>
          </cell>
          <cell r="N2635">
            <v>4000</v>
          </cell>
          <cell r="O2635">
            <v>3815</v>
          </cell>
          <cell r="P2635">
            <v>0</v>
          </cell>
          <cell r="Q2635">
            <v>450</v>
          </cell>
          <cell r="R2635">
            <v>308</v>
          </cell>
          <cell r="S2635">
            <v>0</v>
          </cell>
          <cell r="T2635">
            <v>50</v>
          </cell>
          <cell r="U2635">
            <v>93</v>
          </cell>
          <cell r="V2635">
            <v>0</v>
          </cell>
          <cell r="W2635">
            <v>0</v>
          </cell>
        </row>
        <row r="2636">
          <cell r="A2636" t="str">
            <v>454272</v>
          </cell>
          <cell r="B2636" t="str">
            <v>1251</v>
          </cell>
          <cell r="C2636" t="str">
            <v>12</v>
          </cell>
          <cell r="D2636" t="str">
            <v>03</v>
          </cell>
          <cell r="E2636">
            <v>31</v>
          </cell>
          <cell r="G2636">
            <v>0</v>
          </cell>
          <cell r="H2636">
            <v>11740</v>
          </cell>
          <cell r="I2636">
            <v>11325</v>
          </cell>
          <cell r="J2636">
            <v>0</v>
          </cell>
          <cell r="K2636">
            <v>7050</v>
          </cell>
          <cell r="L2636">
            <v>7018</v>
          </cell>
          <cell r="M2636">
            <v>0</v>
          </cell>
          <cell r="N2636">
            <v>7200</v>
          </cell>
          <cell r="O2636">
            <v>7107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</row>
        <row r="2637">
          <cell r="A2637" t="str">
            <v>454272</v>
          </cell>
          <cell r="B2637" t="str">
            <v>1251</v>
          </cell>
          <cell r="C2637" t="str">
            <v>12</v>
          </cell>
          <cell r="D2637" t="str">
            <v>03</v>
          </cell>
          <cell r="E2637">
            <v>36</v>
          </cell>
          <cell r="G2637">
            <v>0</v>
          </cell>
          <cell r="H2637">
            <v>7200</v>
          </cell>
          <cell r="I2637">
            <v>7107</v>
          </cell>
          <cell r="J2637">
            <v>0</v>
          </cell>
          <cell r="K2637">
            <v>150</v>
          </cell>
          <cell r="L2637">
            <v>119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50</v>
          </cell>
          <cell r="R2637">
            <v>27</v>
          </cell>
          <cell r="S2637">
            <v>0</v>
          </cell>
          <cell r="T2637">
            <v>255</v>
          </cell>
          <cell r="U2637">
            <v>252</v>
          </cell>
          <cell r="V2637">
            <v>0</v>
          </cell>
          <cell r="W2637">
            <v>0</v>
          </cell>
        </row>
        <row r="2638">
          <cell r="A2638" t="str">
            <v>454272</v>
          </cell>
          <cell r="B2638" t="str">
            <v>1251</v>
          </cell>
          <cell r="C2638" t="str">
            <v>12</v>
          </cell>
          <cell r="D2638" t="str">
            <v>03</v>
          </cell>
          <cell r="E2638">
            <v>41</v>
          </cell>
          <cell r="G2638">
            <v>0</v>
          </cell>
          <cell r="H2638">
            <v>455</v>
          </cell>
          <cell r="I2638">
            <v>398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5820</v>
          </cell>
          <cell r="O2638">
            <v>5777</v>
          </cell>
          <cell r="P2638">
            <v>0</v>
          </cell>
          <cell r="Q2638">
            <v>57855</v>
          </cell>
          <cell r="R2638">
            <v>56602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 t="str">
            <v>454272</v>
          </cell>
          <cell r="B2639" t="str">
            <v>1251</v>
          </cell>
          <cell r="C2639" t="str">
            <v>12</v>
          </cell>
          <cell r="D2639" t="str">
            <v>03</v>
          </cell>
          <cell r="E2639">
            <v>46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 t="str">
            <v>454272</v>
          </cell>
          <cell r="B2640" t="str">
            <v>1251</v>
          </cell>
          <cell r="C2640" t="str">
            <v>12</v>
          </cell>
          <cell r="D2640" t="str">
            <v>03</v>
          </cell>
          <cell r="E2640">
            <v>51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331</v>
          </cell>
          <cell r="U2640">
            <v>193</v>
          </cell>
          <cell r="V2640">
            <v>0</v>
          </cell>
          <cell r="W2640">
            <v>0</v>
          </cell>
        </row>
        <row r="2641">
          <cell r="A2641" t="str">
            <v>454272</v>
          </cell>
          <cell r="B2641" t="str">
            <v>1251</v>
          </cell>
          <cell r="C2641" t="str">
            <v>12</v>
          </cell>
          <cell r="D2641" t="str">
            <v>03</v>
          </cell>
          <cell r="E2641">
            <v>56</v>
          </cell>
          <cell r="G2641">
            <v>0</v>
          </cell>
          <cell r="H2641">
            <v>331</v>
          </cell>
          <cell r="I2641">
            <v>193</v>
          </cell>
          <cell r="J2641">
            <v>0</v>
          </cell>
          <cell r="K2641">
            <v>100</v>
          </cell>
          <cell r="L2641">
            <v>65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100</v>
          </cell>
          <cell r="R2641">
            <v>65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 t="str">
            <v>454272</v>
          </cell>
          <cell r="B2642" t="str">
            <v>1251</v>
          </cell>
          <cell r="C2642" t="str">
            <v>12</v>
          </cell>
          <cell r="D2642" t="str">
            <v>03</v>
          </cell>
          <cell r="E2642">
            <v>61</v>
          </cell>
          <cell r="G2642">
            <v>0</v>
          </cell>
          <cell r="H2642">
            <v>431</v>
          </cell>
          <cell r="I2642">
            <v>258</v>
          </cell>
          <cell r="J2642">
            <v>0</v>
          </cell>
          <cell r="K2642">
            <v>58286</v>
          </cell>
          <cell r="L2642">
            <v>56860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 t="str">
            <v>454272</v>
          </cell>
          <cell r="B2643" t="str">
            <v>1251</v>
          </cell>
          <cell r="C2643" t="str">
            <v>12</v>
          </cell>
          <cell r="D2643" t="str">
            <v>05</v>
          </cell>
          <cell r="E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 t="str">
            <v>454272</v>
          </cell>
          <cell r="B2644" t="str">
            <v>1251</v>
          </cell>
          <cell r="C2644" t="str">
            <v>12</v>
          </cell>
          <cell r="D2644" t="str">
            <v>05</v>
          </cell>
          <cell r="E2644">
            <v>6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2500</v>
          </cell>
          <cell r="L2644">
            <v>0</v>
          </cell>
          <cell r="M2644">
            <v>0</v>
          </cell>
          <cell r="N2644">
            <v>2000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3815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 t="str">
            <v>454272</v>
          </cell>
          <cell r="B2645" t="str">
            <v>1251</v>
          </cell>
          <cell r="C2645" t="str">
            <v>12</v>
          </cell>
          <cell r="D2645" t="str">
            <v>05</v>
          </cell>
          <cell r="E2645">
            <v>11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8315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 t="str">
            <v>454272</v>
          </cell>
          <cell r="B2646" t="str">
            <v>1251</v>
          </cell>
          <cell r="C2646" t="str">
            <v>12</v>
          </cell>
          <cell r="D2646" t="str">
            <v>05</v>
          </cell>
          <cell r="E2646">
            <v>16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 t="str">
            <v>454272</v>
          </cell>
          <cell r="B2647" t="str">
            <v>1251</v>
          </cell>
          <cell r="C2647" t="str">
            <v>12</v>
          </cell>
          <cell r="D2647" t="str">
            <v>05</v>
          </cell>
          <cell r="E2647">
            <v>21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 t="str">
            <v>454272</v>
          </cell>
          <cell r="B2648" t="str">
            <v>1251</v>
          </cell>
          <cell r="C2648" t="str">
            <v>12</v>
          </cell>
          <cell r="D2648" t="str">
            <v>05</v>
          </cell>
          <cell r="E2648">
            <v>26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1651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 t="str">
            <v>454272</v>
          </cell>
          <cell r="B2649" t="str">
            <v>1251</v>
          </cell>
          <cell r="C2649" t="str">
            <v>12</v>
          </cell>
          <cell r="D2649" t="str">
            <v>05</v>
          </cell>
          <cell r="E2649">
            <v>31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1651</v>
          </cell>
          <cell r="L2649">
            <v>0</v>
          </cell>
          <cell r="M2649">
            <v>0</v>
          </cell>
          <cell r="N2649">
            <v>9966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 t="str">
            <v>454272</v>
          </cell>
          <cell r="B2650" t="str">
            <v>1251</v>
          </cell>
          <cell r="C2650" t="str">
            <v>12</v>
          </cell>
          <cell r="D2650" t="str">
            <v>05</v>
          </cell>
          <cell r="E2650">
            <v>36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9966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 t="str">
            <v>454272</v>
          </cell>
          <cell r="B2651" t="str">
            <v>1251</v>
          </cell>
          <cell r="C2651" t="str">
            <v>12</v>
          </cell>
          <cell r="D2651" t="str">
            <v>06</v>
          </cell>
          <cell r="E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 t="str">
            <v>454272</v>
          </cell>
          <cell r="B2652" t="str">
            <v>1251</v>
          </cell>
          <cell r="C2652" t="str">
            <v>12</v>
          </cell>
          <cell r="D2652" t="str">
            <v>06</v>
          </cell>
          <cell r="E2652">
            <v>6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 t="str">
            <v>454272</v>
          </cell>
          <cell r="B2653" t="str">
            <v>1251</v>
          </cell>
          <cell r="C2653" t="str">
            <v>12</v>
          </cell>
          <cell r="D2653" t="str">
            <v>06</v>
          </cell>
          <cell r="E2653">
            <v>11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 t="str">
            <v>454272</v>
          </cell>
          <cell r="B2654" t="str">
            <v>1251</v>
          </cell>
          <cell r="C2654" t="str">
            <v>12</v>
          </cell>
          <cell r="D2654" t="str">
            <v>06</v>
          </cell>
          <cell r="E2654">
            <v>16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 t="str">
            <v>454272</v>
          </cell>
          <cell r="B2655" t="str">
            <v>1251</v>
          </cell>
          <cell r="C2655" t="str">
            <v>12</v>
          </cell>
          <cell r="D2655" t="str">
            <v>06</v>
          </cell>
          <cell r="E2655">
            <v>21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 t="str">
            <v>454272</v>
          </cell>
          <cell r="B2656" t="str">
            <v>1251</v>
          </cell>
          <cell r="C2656" t="str">
            <v>12</v>
          </cell>
          <cell r="D2656" t="str">
            <v>06</v>
          </cell>
          <cell r="E2656">
            <v>26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 t="str">
            <v>454272</v>
          </cell>
          <cell r="B2657" t="str">
            <v>1251</v>
          </cell>
          <cell r="C2657" t="str">
            <v>12</v>
          </cell>
          <cell r="D2657" t="str">
            <v>06</v>
          </cell>
          <cell r="E2657">
            <v>31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A2658" t="str">
            <v>454272</v>
          </cell>
          <cell r="B2658" t="str">
            <v>1251</v>
          </cell>
          <cell r="C2658" t="str">
            <v>12</v>
          </cell>
          <cell r="D2658" t="str">
            <v>06</v>
          </cell>
          <cell r="E2658">
            <v>36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 t="str">
            <v>454272</v>
          </cell>
          <cell r="B2659" t="str">
            <v>1251</v>
          </cell>
          <cell r="C2659" t="str">
            <v>12</v>
          </cell>
          <cell r="D2659" t="str">
            <v>06</v>
          </cell>
          <cell r="E2659">
            <v>41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 t="str">
            <v>454272</v>
          </cell>
          <cell r="B2660" t="str">
            <v>1251</v>
          </cell>
          <cell r="C2660" t="str">
            <v>12</v>
          </cell>
          <cell r="D2660" t="str">
            <v>06</v>
          </cell>
          <cell r="E2660">
            <v>46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 t="str">
            <v>454272</v>
          </cell>
          <cell r="B2661" t="str">
            <v>1251</v>
          </cell>
          <cell r="C2661" t="str">
            <v>12</v>
          </cell>
          <cell r="D2661" t="str">
            <v>06</v>
          </cell>
          <cell r="E2661">
            <v>51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 t="str">
            <v>454272</v>
          </cell>
          <cell r="B2662" t="str">
            <v>1251</v>
          </cell>
          <cell r="C2662" t="str">
            <v>12</v>
          </cell>
          <cell r="D2662" t="str">
            <v>06</v>
          </cell>
          <cell r="E2662">
            <v>56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 t="str">
            <v>454272</v>
          </cell>
          <cell r="B2663" t="str">
            <v>1251</v>
          </cell>
          <cell r="C2663" t="str">
            <v>12</v>
          </cell>
          <cell r="D2663" t="str">
            <v>06</v>
          </cell>
          <cell r="E2663">
            <v>61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 t="str">
            <v>454272</v>
          </cell>
          <cell r="B2664" t="str">
            <v>1251</v>
          </cell>
          <cell r="C2664" t="str">
            <v>12</v>
          </cell>
          <cell r="D2664" t="str">
            <v>06</v>
          </cell>
          <cell r="E2664">
            <v>66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</row>
        <row r="2665">
          <cell r="A2665" t="str">
            <v>454272</v>
          </cell>
          <cell r="B2665" t="str">
            <v>1251</v>
          </cell>
          <cell r="C2665" t="str">
            <v>12</v>
          </cell>
          <cell r="D2665" t="str">
            <v>06</v>
          </cell>
          <cell r="E2665">
            <v>71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</row>
        <row r="2666">
          <cell r="A2666" t="str">
            <v>454272</v>
          </cell>
          <cell r="B2666" t="str">
            <v>1251</v>
          </cell>
          <cell r="C2666" t="str">
            <v>12</v>
          </cell>
          <cell r="D2666" t="str">
            <v>06</v>
          </cell>
          <cell r="E2666">
            <v>76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 t="str">
            <v>454272</v>
          </cell>
          <cell r="B2667" t="str">
            <v>1251</v>
          </cell>
          <cell r="C2667" t="str">
            <v>12</v>
          </cell>
          <cell r="D2667" t="str">
            <v>06</v>
          </cell>
          <cell r="E2667">
            <v>81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 t="str">
            <v>454272</v>
          </cell>
          <cell r="B2668" t="str">
            <v>1251</v>
          </cell>
          <cell r="C2668" t="str">
            <v>12</v>
          </cell>
          <cell r="D2668" t="str">
            <v>06</v>
          </cell>
          <cell r="E2668">
            <v>86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 t="str">
            <v>454272</v>
          </cell>
          <cell r="B2669" t="str">
            <v>1251</v>
          </cell>
          <cell r="C2669" t="str">
            <v>12</v>
          </cell>
          <cell r="D2669" t="str">
            <v>06</v>
          </cell>
          <cell r="E2669">
            <v>91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 t="str">
            <v>454272</v>
          </cell>
          <cell r="B2670" t="str">
            <v>1251</v>
          </cell>
          <cell r="C2670" t="str">
            <v>12</v>
          </cell>
          <cell r="D2670" t="str">
            <v>06</v>
          </cell>
          <cell r="E2670">
            <v>96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 t="str">
            <v>454272</v>
          </cell>
          <cell r="B2671" t="str">
            <v>1251</v>
          </cell>
          <cell r="C2671" t="str">
            <v>12</v>
          </cell>
          <cell r="D2671" t="str">
            <v>06</v>
          </cell>
          <cell r="E2671">
            <v>101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 t="str">
            <v>454272</v>
          </cell>
          <cell r="B2672" t="str">
            <v>1251</v>
          </cell>
          <cell r="C2672" t="str">
            <v>12</v>
          </cell>
          <cell r="D2672" t="str">
            <v>06</v>
          </cell>
          <cell r="E2672">
            <v>106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240</v>
          </cell>
          <cell r="M2672">
            <v>0</v>
          </cell>
          <cell r="N2672">
            <v>0</v>
          </cell>
          <cell r="O2672">
            <v>1584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1824</v>
          </cell>
          <cell r="V2672">
            <v>0</v>
          </cell>
          <cell r="W2672">
            <v>0</v>
          </cell>
        </row>
        <row r="2673">
          <cell r="A2673" t="str">
            <v>454272</v>
          </cell>
          <cell r="B2673" t="str">
            <v>1251</v>
          </cell>
          <cell r="C2673" t="str">
            <v>12</v>
          </cell>
          <cell r="D2673" t="str">
            <v>07</v>
          </cell>
          <cell r="E2673">
            <v>1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 t="str">
            <v>454272</v>
          </cell>
          <cell r="B2674" t="str">
            <v>1251</v>
          </cell>
          <cell r="C2674" t="str">
            <v>12</v>
          </cell>
          <cell r="D2674" t="str">
            <v>07</v>
          </cell>
          <cell r="E2674">
            <v>5</v>
          </cell>
          <cell r="G2674">
            <v>0</v>
          </cell>
          <cell r="H2674">
            <v>3800</v>
          </cell>
          <cell r="I2674">
            <v>3787</v>
          </cell>
          <cell r="J2674">
            <v>0</v>
          </cell>
          <cell r="K2674">
            <v>0</v>
          </cell>
          <cell r="L2674">
            <v>7300</v>
          </cell>
          <cell r="M2674">
            <v>7271</v>
          </cell>
          <cell r="N2674">
            <v>0</v>
          </cell>
          <cell r="O2674">
            <v>0</v>
          </cell>
          <cell r="P2674">
            <v>500</v>
          </cell>
          <cell r="Q2674">
            <v>490</v>
          </cell>
          <cell r="R2674">
            <v>0</v>
          </cell>
          <cell r="S2674">
            <v>0</v>
          </cell>
          <cell r="T2674">
            <v>400</v>
          </cell>
          <cell r="U2674">
            <v>343</v>
          </cell>
          <cell r="V2674">
            <v>0</v>
          </cell>
          <cell r="W2674">
            <v>0</v>
          </cell>
        </row>
        <row r="2675">
          <cell r="A2675" t="str">
            <v>454272</v>
          </cell>
          <cell r="B2675" t="str">
            <v>1251</v>
          </cell>
          <cell r="C2675" t="str">
            <v>12</v>
          </cell>
          <cell r="D2675" t="str">
            <v>07</v>
          </cell>
          <cell r="E2675">
            <v>9</v>
          </cell>
          <cell r="G2675">
            <v>0</v>
          </cell>
          <cell r="H2675">
            <v>1965</v>
          </cell>
          <cell r="I2675">
            <v>1959</v>
          </cell>
          <cell r="J2675">
            <v>0</v>
          </cell>
          <cell r="K2675">
            <v>0</v>
          </cell>
          <cell r="L2675">
            <v>10000</v>
          </cell>
          <cell r="M2675">
            <v>9952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290</v>
          </cell>
          <cell r="U2675">
            <v>288</v>
          </cell>
          <cell r="V2675">
            <v>0</v>
          </cell>
          <cell r="W2675">
            <v>0</v>
          </cell>
        </row>
        <row r="2676">
          <cell r="A2676" t="str">
            <v>454272</v>
          </cell>
          <cell r="B2676" t="str">
            <v>1251</v>
          </cell>
          <cell r="C2676" t="str">
            <v>12</v>
          </cell>
          <cell r="D2676" t="str">
            <v>07</v>
          </cell>
          <cell r="E2676">
            <v>13</v>
          </cell>
          <cell r="G2676">
            <v>0</v>
          </cell>
          <cell r="H2676">
            <v>250</v>
          </cell>
          <cell r="I2676">
            <v>482</v>
          </cell>
          <cell r="J2676">
            <v>0</v>
          </cell>
          <cell r="K2676">
            <v>0</v>
          </cell>
          <cell r="L2676">
            <v>24505</v>
          </cell>
          <cell r="M2676">
            <v>24572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 t="str">
            <v>454272</v>
          </cell>
          <cell r="B2677" t="str">
            <v>1251</v>
          </cell>
          <cell r="C2677" t="str">
            <v>12</v>
          </cell>
          <cell r="D2677" t="str">
            <v>07</v>
          </cell>
          <cell r="E2677">
            <v>17</v>
          </cell>
          <cell r="G2677">
            <v>0</v>
          </cell>
          <cell r="H2677">
            <v>4010</v>
          </cell>
          <cell r="I2677">
            <v>4009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4010</v>
          </cell>
          <cell r="Q2677">
            <v>4009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 t="str">
            <v>454272</v>
          </cell>
          <cell r="B2678" t="str">
            <v>1251</v>
          </cell>
          <cell r="C2678" t="str">
            <v>12</v>
          </cell>
          <cell r="D2678" t="str">
            <v>07</v>
          </cell>
          <cell r="E2678">
            <v>21</v>
          </cell>
          <cell r="G2678">
            <v>0</v>
          </cell>
          <cell r="H2678">
            <v>0</v>
          </cell>
          <cell r="I2678">
            <v>165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165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 t="str">
            <v>454272</v>
          </cell>
          <cell r="B2679" t="str">
            <v>1251</v>
          </cell>
          <cell r="C2679" t="str">
            <v>12</v>
          </cell>
          <cell r="D2679" t="str">
            <v>07</v>
          </cell>
          <cell r="E2679">
            <v>25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 t="str">
            <v>454272</v>
          </cell>
          <cell r="B2680" t="str">
            <v>1251</v>
          </cell>
          <cell r="C2680" t="str">
            <v>12</v>
          </cell>
          <cell r="D2680" t="str">
            <v>07</v>
          </cell>
          <cell r="E2680">
            <v>29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28515</v>
          </cell>
          <cell r="Q2680">
            <v>28746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 t="str">
            <v>454272</v>
          </cell>
          <cell r="B2681" t="str">
            <v>1251</v>
          </cell>
          <cell r="C2681" t="str">
            <v>12</v>
          </cell>
          <cell r="D2681" t="str">
            <v>08</v>
          </cell>
          <cell r="E2681">
            <v>1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</row>
        <row r="2682">
          <cell r="A2682" t="str">
            <v>454272</v>
          </cell>
          <cell r="B2682" t="str">
            <v>1251</v>
          </cell>
          <cell r="C2682" t="str">
            <v>12</v>
          </cell>
          <cell r="D2682" t="str">
            <v>08</v>
          </cell>
          <cell r="E2682">
            <v>6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</row>
        <row r="2683">
          <cell r="A2683" t="str">
            <v>454272</v>
          </cell>
          <cell r="B2683" t="str">
            <v>1251</v>
          </cell>
          <cell r="C2683" t="str">
            <v>12</v>
          </cell>
          <cell r="D2683" t="str">
            <v>08</v>
          </cell>
          <cell r="E2683">
            <v>11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</row>
        <row r="2684">
          <cell r="A2684" t="str">
            <v>454272</v>
          </cell>
          <cell r="B2684" t="str">
            <v>1251</v>
          </cell>
          <cell r="C2684" t="str">
            <v>12</v>
          </cell>
          <cell r="D2684" t="str">
            <v>08</v>
          </cell>
          <cell r="E2684">
            <v>16</v>
          </cell>
          <cell r="G2684">
            <v>0</v>
          </cell>
          <cell r="H2684">
            <v>8461</v>
          </cell>
          <cell r="I2684">
            <v>7136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125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 t="str">
            <v>454272</v>
          </cell>
          <cell r="B2685" t="str">
            <v>1251</v>
          </cell>
          <cell r="C2685" t="str">
            <v>12</v>
          </cell>
          <cell r="D2685" t="str">
            <v>08</v>
          </cell>
          <cell r="E2685">
            <v>21</v>
          </cell>
          <cell r="G2685">
            <v>0</v>
          </cell>
          <cell r="H2685">
            <v>8461</v>
          </cell>
          <cell r="I2685">
            <v>7261</v>
          </cell>
          <cell r="J2685">
            <v>0</v>
          </cell>
          <cell r="K2685">
            <v>8461</v>
          </cell>
          <cell r="L2685">
            <v>7261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 t="str">
            <v>454272</v>
          </cell>
          <cell r="B2686" t="str">
            <v>1251</v>
          </cell>
          <cell r="C2686" t="str">
            <v>12</v>
          </cell>
          <cell r="D2686" t="str">
            <v>09</v>
          </cell>
          <cell r="E2686">
            <v>1</v>
          </cell>
          <cell r="G2686">
            <v>0</v>
          </cell>
          <cell r="H2686">
            <v>145170</v>
          </cell>
          <cell r="I2686">
            <v>145099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145170</v>
          </cell>
          <cell r="U2686">
            <v>145099</v>
          </cell>
          <cell r="V2686">
            <v>0</v>
          </cell>
          <cell r="W2686">
            <v>0</v>
          </cell>
        </row>
        <row r="2687">
          <cell r="A2687" t="str">
            <v>454272</v>
          </cell>
          <cell r="B2687" t="str">
            <v>1251</v>
          </cell>
          <cell r="C2687" t="str">
            <v>12</v>
          </cell>
          <cell r="D2687" t="str">
            <v>09</v>
          </cell>
          <cell r="E2687">
            <v>6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157</v>
          </cell>
          <cell r="S2687">
            <v>0</v>
          </cell>
          <cell r="T2687">
            <v>1939</v>
          </cell>
          <cell r="U2687">
            <v>1782</v>
          </cell>
          <cell r="V2687">
            <v>0</v>
          </cell>
          <cell r="W2687">
            <v>0</v>
          </cell>
        </row>
        <row r="2688">
          <cell r="A2688" t="str">
            <v>454272</v>
          </cell>
          <cell r="B2688" t="str">
            <v>1251</v>
          </cell>
          <cell r="C2688" t="str">
            <v>12</v>
          </cell>
          <cell r="D2688" t="str">
            <v>09</v>
          </cell>
          <cell r="E2688">
            <v>11</v>
          </cell>
          <cell r="G2688">
            <v>0</v>
          </cell>
          <cell r="H2688">
            <v>0</v>
          </cell>
          <cell r="I2688">
            <v>11598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1939</v>
          </cell>
          <cell r="R2688">
            <v>13537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 t="str">
            <v>454272</v>
          </cell>
          <cell r="B2689" t="str">
            <v>1251</v>
          </cell>
          <cell r="C2689" t="str">
            <v>12</v>
          </cell>
          <cell r="D2689" t="str">
            <v>09</v>
          </cell>
          <cell r="E2689">
            <v>16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426</v>
          </cell>
          <cell r="O2689">
            <v>426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 t="str">
            <v>454272</v>
          </cell>
          <cell r="B2690" t="str">
            <v>1251</v>
          </cell>
          <cell r="C2690" t="str">
            <v>12</v>
          </cell>
          <cell r="D2690" t="str">
            <v>09</v>
          </cell>
          <cell r="E2690">
            <v>21</v>
          </cell>
          <cell r="G2690">
            <v>0</v>
          </cell>
          <cell r="H2690">
            <v>426</v>
          </cell>
          <cell r="I2690">
            <v>426</v>
          </cell>
          <cell r="J2690">
            <v>0</v>
          </cell>
          <cell r="K2690">
            <v>2365</v>
          </cell>
          <cell r="L2690">
            <v>13963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 t="str">
            <v>454272</v>
          </cell>
          <cell r="B2691" t="str">
            <v>1251</v>
          </cell>
          <cell r="C2691" t="str">
            <v>12</v>
          </cell>
          <cell r="D2691" t="str">
            <v>09</v>
          </cell>
          <cell r="E2691">
            <v>26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147535</v>
          </cell>
          <cell r="L2691">
            <v>159062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</row>
        <row r="2692">
          <cell r="A2692" t="str">
            <v>454272</v>
          </cell>
          <cell r="B2692" t="str">
            <v>1251</v>
          </cell>
          <cell r="C2692" t="str">
            <v>12</v>
          </cell>
          <cell r="D2692" t="str">
            <v>10</v>
          </cell>
          <cell r="E2692">
            <v>1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</row>
        <row r="2693">
          <cell r="A2693" t="str">
            <v>454272</v>
          </cell>
          <cell r="B2693" t="str">
            <v>1251</v>
          </cell>
          <cell r="C2693" t="str">
            <v>12</v>
          </cell>
          <cell r="D2693" t="str">
            <v>10</v>
          </cell>
          <cell r="E2693">
            <v>6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</row>
        <row r="2694">
          <cell r="A2694" t="str">
            <v>454272</v>
          </cell>
          <cell r="B2694" t="str">
            <v>1251</v>
          </cell>
          <cell r="C2694" t="str">
            <v>12</v>
          </cell>
          <cell r="D2694" t="str">
            <v>10</v>
          </cell>
          <cell r="E2694">
            <v>11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</row>
        <row r="2695">
          <cell r="A2695" t="str">
            <v>454272</v>
          </cell>
          <cell r="B2695" t="str">
            <v>1251</v>
          </cell>
          <cell r="C2695" t="str">
            <v>12</v>
          </cell>
          <cell r="D2695" t="str">
            <v>10</v>
          </cell>
          <cell r="E2695">
            <v>16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</row>
        <row r="2696">
          <cell r="A2696" t="str">
            <v>454272</v>
          </cell>
          <cell r="B2696" t="str">
            <v>1251</v>
          </cell>
          <cell r="C2696" t="str">
            <v>12</v>
          </cell>
          <cell r="D2696" t="str">
            <v>10</v>
          </cell>
          <cell r="E2696">
            <v>21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 t="str">
            <v>454272</v>
          </cell>
          <cell r="B2697" t="str">
            <v>1251</v>
          </cell>
          <cell r="C2697" t="str">
            <v>12</v>
          </cell>
          <cell r="D2697" t="str">
            <v>10</v>
          </cell>
          <cell r="E2697">
            <v>26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 t="str">
            <v>454272</v>
          </cell>
          <cell r="B2698" t="str">
            <v>1251</v>
          </cell>
          <cell r="C2698" t="str">
            <v>12</v>
          </cell>
          <cell r="D2698" t="str">
            <v>10</v>
          </cell>
          <cell r="E2698">
            <v>31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</row>
        <row r="2699">
          <cell r="A2699" t="str">
            <v>454272</v>
          </cell>
          <cell r="B2699" t="str">
            <v>1251</v>
          </cell>
          <cell r="C2699" t="str">
            <v>12</v>
          </cell>
          <cell r="D2699" t="str">
            <v>10</v>
          </cell>
          <cell r="E2699">
            <v>36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 t="str">
            <v>454272</v>
          </cell>
          <cell r="B2700" t="str">
            <v>1251</v>
          </cell>
          <cell r="C2700" t="str">
            <v>12</v>
          </cell>
          <cell r="D2700" t="str">
            <v>10</v>
          </cell>
          <cell r="E2700">
            <v>41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 t="str">
            <v>454272</v>
          </cell>
          <cell r="B2701" t="str">
            <v>1251</v>
          </cell>
          <cell r="C2701" t="str">
            <v>12</v>
          </cell>
          <cell r="D2701" t="str">
            <v>10</v>
          </cell>
          <cell r="E2701">
            <v>46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</row>
        <row r="2702">
          <cell r="A2702" t="str">
            <v>454272</v>
          </cell>
          <cell r="B2702" t="str">
            <v>1251</v>
          </cell>
          <cell r="C2702" t="str">
            <v>12</v>
          </cell>
          <cell r="D2702" t="str">
            <v>10</v>
          </cell>
          <cell r="E2702">
            <v>51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</row>
        <row r="2703">
          <cell r="A2703" t="str">
            <v>454272</v>
          </cell>
          <cell r="B2703" t="str">
            <v>1251</v>
          </cell>
          <cell r="C2703" t="str">
            <v>12</v>
          </cell>
          <cell r="D2703" t="str">
            <v>10</v>
          </cell>
          <cell r="E2703">
            <v>56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</row>
        <row r="2704">
          <cell r="A2704" t="str">
            <v>454272</v>
          </cell>
          <cell r="B2704" t="str">
            <v>1251</v>
          </cell>
          <cell r="C2704" t="str">
            <v>12</v>
          </cell>
          <cell r="D2704" t="str">
            <v>10</v>
          </cell>
          <cell r="E2704">
            <v>61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</row>
        <row r="2705">
          <cell r="A2705" t="str">
            <v>454272</v>
          </cell>
          <cell r="B2705" t="str">
            <v>1251</v>
          </cell>
          <cell r="C2705" t="str">
            <v>12</v>
          </cell>
          <cell r="D2705" t="str">
            <v>10</v>
          </cell>
          <cell r="E2705">
            <v>66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 t="str">
            <v>454272</v>
          </cell>
          <cell r="B2706" t="str">
            <v>1251</v>
          </cell>
          <cell r="C2706" t="str">
            <v>12</v>
          </cell>
          <cell r="D2706" t="str">
            <v>10</v>
          </cell>
          <cell r="E2706">
            <v>71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 t="str">
            <v>454272</v>
          </cell>
          <cell r="B2707" t="str">
            <v>1251</v>
          </cell>
          <cell r="C2707" t="str">
            <v>12</v>
          </cell>
          <cell r="D2707" t="str">
            <v>10</v>
          </cell>
          <cell r="E2707">
            <v>76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 t="str">
            <v>454272</v>
          </cell>
          <cell r="B2708" t="str">
            <v>1251</v>
          </cell>
          <cell r="C2708" t="str">
            <v>12</v>
          </cell>
          <cell r="D2708" t="str">
            <v>10</v>
          </cell>
          <cell r="E2708">
            <v>81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 t="str">
            <v>454272</v>
          </cell>
          <cell r="B2709" t="str">
            <v>1251</v>
          </cell>
          <cell r="C2709" t="str">
            <v>12</v>
          </cell>
          <cell r="D2709" t="str">
            <v>10</v>
          </cell>
          <cell r="E2709">
            <v>86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 t="str">
            <v>454272</v>
          </cell>
          <cell r="B2710" t="str">
            <v>1251</v>
          </cell>
          <cell r="C2710" t="str">
            <v>12</v>
          </cell>
          <cell r="D2710" t="str">
            <v>10</v>
          </cell>
          <cell r="E2710">
            <v>91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 t="str">
            <v>454272</v>
          </cell>
          <cell r="B2711" t="str">
            <v>1251</v>
          </cell>
          <cell r="C2711" t="str">
            <v>12</v>
          </cell>
          <cell r="D2711" t="str">
            <v>10</v>
          </cell>
          <cell r="E2711">
            <v>96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 t="str">
            <v>454272</v>
          </cell>
          <cell r="B2712" t="str">
            <v>1251</v>
          </cell>
          <cell r="C2712" t="str">
            <v>12</v>
          </cell>
          <cell r="D2712" t="str">
            <v>10</v>
          </cell>
          <cell r="E2712">
            <v>101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 t="str">
            <v>454272</v>
          </cell>
          <cell r="B2713" t="str">
            <v>1251</v>
          </cell>
          <cell r="C2713" t="str">
            <v>12</v>
          </cell>
          <cell r="D2713" t="str">
            <v>10</v>
          </cell>
          <cell r="E2713">
            <v>106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513</v>
          </cell>
          <cell r="P2713">
            <v>0</v>
          </cell>
          <cell r="Q2713">
            <v>0</v>
          </cell>
          <cell r="R2713">
            <v>151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 t="str">
            <v>454272</v>
          </cell>
          <cell r="B2714" t="str">
            <v>1251</v>
          </cell>
          <cell r="C2714" t="str">
            <v>12</v>
          </cell>
          <cell r="D2714" t="str">
            <v>10</v>
          </cell>
          <cell r="E2714">
            <v>111</v>
          </cell>
          <cell r="G2714">
            <v>0</v>
          </cell>
          <cell r="H2714">
            <v>0</v>
          </cell>
          <cell r="I2714">
            <v>664</v>
          </cell>
          <cell r="J2714">
            <v>0</v>
          </cell>
          <cell r="K2714">
            <v>0</v>
          </cell>
          <cell r="L2714">
            <v>664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</row>
        <row r="2715">
          <cell r="A2715" t="str">
            <v>454272</v>
          </cell>
          <cell r="B2715" t="str">
            <v>1251</v>
          </cell>
          <cell r="C2715" t="str">
            <v>12</v>
          </cell>
          <cell r="D2715" t="str">
            <v>21</v>
          </cell>
          <cell r="E2715">
            <v>1</v>
          </cell>
          <cell r="G2715">
            <v>552323</v>
          </cell>
          <cell r="H2715">
            <v>5380</v>
          </cell>
          <cell r="I2715">
            <v>807</v>
          </cell>
          <cell r="J2715">
            <v>16</v>
          </cell>
          <cell r="K2715">
            <v>6203</v>
          </cell>
          <cell r="L2715">
            <v>2081</v>
          </cell>
          <cell r="M2715">
            <v>16654</v>
          </cell>
          <cell r="N2715">
            <v>6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 t="str">
            <v>454272</v>
          </cell>
          <cell r="B2716" t="str">
            <v>1251</v>
          </cell>
          <cell r="C2716" t="str">
            <v>12</v>
          </cell>
          <cell r="D2716" t="str">
            <v>21</v>
          </cell>
          <cell r="E2716">
            <v>1</v>
          </cell>
          <cell r="G2716">
            <v>552411</v>
          </cell>
          <cell r="H2716">
            <v>1350</v>
          </cell>
          <cell r="I2716">
            <v>203</v>
          </cell>
          <cell r="J2716">
            <v>0</v>
          </cell>
          <cell r="K2716">
            <v>1553</v>
          </cell>
          <cell r="L2716">
            <v>526</v>
          </cell>
          <cell r="M2716">
            <v>4184</v>
          </cell>
          <cell r="N2716">
            <v>1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 t="str">
            <v>454272</v>
          </cell>
          <cell r="B2717" t="str">
            <v>1251</v>
          </cell>
          <cell r="C2717" t="str">
            <v>12</v>
          </cell>
          <cell r="D2717" t="str">
            <v>21</v>
          </cell>
          <cell r="E2717">
            <v>1</v>
          </cell>
          <cell r="G2717">
            <v>751768</v>
          </cell>
          <cell r="H2717">
            <v>11524</v>
          </cell>
          <cell r="I2717">
            <v>1444</v>
          </cell>
          <cell r="J2717">
            <v>513</v>
          </cell>
          <cell r="K2717">
            <v>13481</v>
          </cell>
          <cell r="L2717">
            <v>4369</v>
          </cell>
          <cell r="M2717">
            <v>11072</v>
          </cell>
          <cell r="N2717">
            <v>248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 t="str">
            <v>454272</v>
          </cell>
          <cell r="B2718" t="str">
            <v>1251</v>
          </cell>
          <cell r="C2718" t="str">
            <v>12</v>
          </cell>
          <cell r="D2718" t="str">
            <v>21</v>
          </cell>
          <cell r="E2718">
            <v>1</v>
          </cell>
          <cell r="G2718">
            <v>802144</v>
          </cell>
          <cell r="H2718">
            <v>722</v>
          </cell>
          <cell r="I2718">
            <v>110</v>
          </cell>
          <cell r="J2718">
            <v>2</v>
          </cell>
          <cell r="K2718">
            <v>834</v>
          </cell>
          <cell r="L2718">
            <v>270</v>
          </cell>
          <cell r="M2718">
            <v>3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 t="str">
            <v>454272</v>
          </cell>
          <cell r="B2719" t="str">
            <v>1251</v>
          </cell>
          <cell r="C2719" t="str">
            <v>12</v>
          </cell>
          <cell r="D2719" t="str">
            <v>21</v>
          </cell>
          <cell r="E2719">
            <v>1</v>
          </cell>
          <cell r="G2719">
            <v>802166</v>
          </cell>
          <cell r="H2719">
            <v>10045</v>
          </cell>
          <cell r="I2719">
            <v>1666</v>
          </cell>
          <cell r="J2719">
            <v>1499</v>
          </cell>
          <cell r="K2719">
            <v>13210</v>
          </cell>
          <cell r="L2719">
            <v>4116</v>
          </cell>
          <cell r="M2719">
            <v>8514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 t="str">
            <v>454272</v>
          </cell>
          <cell r="B2720" t="str">
            <v>1251</v>
          </cell>
          <cell r="C2720" t="str">
            <v>12</v>
          </cell>
          <cell r="D2720" t="str">
            <v>21</v>
          </cell>
          <cell r="E2720">
            <v>1</v>
          </cell>
          <cell r="G2720">
            <v>802177</v>
          </cell>
          <cell r="H2720">
            <v>19908</v>
          </cell>
          <cell r="I2720">
            <v>3276</v>
          </cell>
          <cell r="J2720">
            <v>675</v>
          </cell>
          <cell r="K2720">
            <v>23859</v>
          </cell>
          <cell r="L2720">
            <v>7604</v>
          </cell>
          <cell r="M2720">
            <v>9762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 t="str">
            <v>454272</v>
          </cell>
          <cell r="B2721" t="str">
            <v>1251</v>
          </cell>
          <cell r="C2721" t="str">
            <v>12</v>
          </cell>
          <cell r="D2721" t="str">
            <v>21</v>
          </cell>
          <cell r="E2721">
            <v>1</v>
          </cell>
          <cell r="G2721">
            <v>802214</v>
          </cell>
          <cell r="H2721">
            <v>8209</v>
          </cell>
          <cell r="I2721">
            <v>2914</v>
          </cell>
          <cell r="J2721">
            <v>400</v>
          </cell>
          <cell r="K2721">
            <v>11523</v>
          </cell>
          <cell r="L2721">
            <v>3673</v>
          </cell>
          <cell r="M2721">
            <v>115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 t="str">
            <v>454272</v>
          </cell>
          <cell r="B2722" t="str">
            <v>1251</v>
          </cell>
          <cell r="C2722" t="str">
            <v>12</v>
          </cell>
          <cell r="D2722" t="str">
            <v>21</v>
          </cell>
          <cell r="E2722">
            <v>1</v>
          </cell>
          <cell r="G2722">
            <v>802241</v>
          </cell>
          <cell r="H2722">
            <v>13236</v>
          </cell>
          <cell r="I2722">
            <v>2497</v>
          </cell>
          <cell r="J2722">
            <v>1324</v>
          </cell>
          <cell r="K2722">
            <v>17057</v>
          </cell>
          <cell r="L2722">
            <v>5474</v>
          </cell>
          <cell r="M2722">
            <v>6298</v>
          </cell>
          <cell r="N2722">
            <v>3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 t="str">
            <v>454272</v>
          </cell>
          <cell r="B2723" t="str">
            <v>1251</v>
          </cell>
          <cell r="C2723" t="str">
            <v>12</v>
          </cell>
          <cell r="D2723" t="str">
            <v>21</v>
          </cell>
          <cell r="E2723">
            <v>1</v>
          </cell>
          <cell r="G2723">
            <v>802263</v>
          </cell>
          <cell r="H2723">
            <v>0</v>
          </cell>
          <cell r="I2723">
            <v>34</v>
          </cell>
          <cell r="J2723">
            <v>0</v>
          </cell>
          <cell r="K2723">
            <v>34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 t="str">
            <v>454272</v>
          </cell>
          <cell r="B2724" t="str">
            <v>1251</v>
          </cell>
          <cell r="C2724" t="str">
            <v>12</v>
          </cell>
          <cell r="D2724" t="str">
            <v>21</v>
          </cell>
          <cell r="E2724">
            <v>1</v>
          </cell>
          <cell r="G2724">
            <v>999999</v>
          </cell>
          <cell r="H2724">
            <v>70374</v>
          </cell>
          <cell r="I2724">
            <v>12951</v>
          </cell>
          <cell r="J2724">
            <v>4429</v>
          </cell>
          <cell r="K2724">
            <v>87754</v>
          </cell>
          <cell r="L2724">
            <v>28113</v>
          </cell>
          <cell r="M2724">
            <v>56602</v>
          </cell>
          <cell r="N2724">
            <v>258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 t="str">
            <v>454272</v>
          </cell>
          <cell r="B2725" t="str">
            <v>1251</v>
          </cell>
          <cell r="C2725" t="str">
            <v>12</v>
          </cell>
          <cell r="D2725" t="str">
            <v>21</v>
          </cell>
          <cell r="E2725">
            <v>17</v>
          </cell>
          <cell r="G2725">
            <v>552323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 t="str">
            <v>454272</v>
          </cell>
          <cell r="B2726" t="str">
            <v>1251</v>
          </cell>
          <cell r="C2726" t="str">
            <v>12</v>
          </cell>
          <cell r="D2726" t="str">
            <v>21</v>
          </cell>
          <cell r="E2726">
            <v>17</v>
          </cell>
          <cell r="G2726">
            <v>552411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 t="str">
            <v>454272</v>
          </cell>
          <cell r="B2727" t="str">
            <v>1251</v>
          </cell>
          <cell r="C2727" t="str">
            <v>12</v>
          </cell>
          <cell r="D2727" t="str">
            <v>21</v>
          </cell>
          <cell r="E2727">
            <v>17</v>
          </cell>
          <cell r="G2727">
            <v>751768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 t="str">
            <v>454272</v>
          </cell>
          <cell r="B2728" t="str">
            <v>1251</v>
          </cell>
          <cell r="C2728" t="str">
            <v>12</v>
          </cell>
          <cell r="D2728" t="str">
            <v>21</v>
          </cell>
          <cell r="E2728">
            <v>17</v>
          </cell>
          <cell r="G2728">
            <v>802144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</row>
        <row r="2729">
          <cell r="A2729" t="str">
            <v>454272</v>
          </cell>
          <cell r="B2729" t="str">
            <v>1251</v>
          </cell>
          <cell r="C2729" t="str">
            <v>12</v>
          </cell>
          <cell r="D2729" t="str">
            <v>21</v>
          </cell>
          <cell r="E2729">
            <v>17</v>
          </cell>
          <cell r="G2729">
            <v>802166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</row>
        <row r="2730">
          <cell r="A2730" t="str">
            <v>454272</v>
          </cell>
          <cell r="B2730" t="str">
            <v>1251</v>
          </cell>
          <cell r="C2730" t="str">
            <v>12</v>
          </cell>
          <cell r="D2730" t="str">
            <v>21</v>
          </cell>
          <cell r="E2730">
            <v>17</v>
          </cell>
          <cell r="G2730">
            <v>802177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 t="str">
            <v>454272</v>
          </cell>
          <cell r="B2731" t="str">
            <v>1251</v>
          </cell>
          <cell r="C2731" t="str">
            <v>12</v>
          </cell>
          <cell r="D2731" t="str">
            <v>21</v>
          </cell>
          <cell r="E2731">
            <v>17</v>
          </cell>
          <cell r="G2731">
            <v>802214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 t="str">
            <v>454272</v>
          </cell>
          <cell r="B2732" t="str">
            <v>1251</v>
          </cell>
          <cell r="C2732" t="str">
            <v>12</v>
          </cell>
          <cell r="D2732" t="str">
            <v>21</v>
          </cell>
          <cell r="E2732">
            <v>17</v>
          </cell>
          <cell r="G2732">
            <v>802241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 t="str">
            <v>454272</v>
          </cell>
          <cell r="B2733" t="str">
            <v>1251</v>
          </cell>
          <cell r="C2733" t="str">
            <v>12</v>
          </cell>
          <cell r="D2733" t="str">
            <v>21</v>
          </cell>
          <cell r="E2733">
            <v>17</v>
          </cell>
          <cell r="G2733">
            <v>802263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 t="str">
            <v>454272</v>
          </cell>
          <cell r="B2734" t="str">
            <v>1251</v>
          </cell>
          <cell r="C2734" t="str">
            <v>12</v>
          </cell>
          <cell r="D2734" t="str">
            <v>21</v>
          </cell>
          <cell r="E2734">
            <v>17</v>
          </cell>
          <cell r="G2734">
            <v>999999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</row>
        <row r="2735">
          <cell r="A2735" t="str">
            <v>454272</v>
          </cell>
          <cell r="B2735" t="str">
            <v>1251</v>
          </cell>
          <cell r="C2735" t="str">
            <v>12</v>
          </cell>
          <cell r="D2735" t="str">
            <v>21</v>
          </cell>
          <cell r="E2735">
            <v>33</v>
          </cell>
          <cell r="G2735">
            <v>552323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 t="str">
            <v>454272</v>
          </cell>
          <cell r="B2736" t="str">
            <v>1251</v>
          </cell>
          <cell r="C2736" t="str">
            <v>12</v>
          </cell>
          <cell r="D2736" t="str">
            <v>21</v>
          </cell>
          <cell r="E2736">
            <v>33</v>
          </cell>
          <cell r="G2736">
            <v>552411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</row>
        <row r="2737">
          <cell r="A2737" t="str">
            <v>454272</v>
          </cell>
          <cell r="B2737" t="str">
            <v>1251</v>
          </cell>
          <cell r="C2737" t="str">
            <v>12</v>
          </cell>
          <cell r="D2737" t="str">
            <v>21</v>
          </cell>
          <cell r="E2737">
            <v>33</v>
          </cell>
          <cell r="G2737">
            <v>751768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</row>
        <row r="2738">
          <cell r="A2738" t="str">
            <v>454272</v>
          </cell>
          <cell r="B2738" t="str">
            <v>1251</v>
          </cell>
          <cell r="C2738" t="str">
            <v>12</v>
          </cell>
          <cell r="D2738" t="str">
            <v>21</v>
          </cell>
          <cell r="E2738">
            <v>33</v>
          </cell>
          <cell r="G2738">
            <v>802144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 t="str">
            <v>454272</v>
          </cell>
          <cell r="B2739" t="str">
            <v>1251</v>
          </cell>
          <cell r="C2739" t="str">
            <v>12</v>
          </cell>
          <cell r="D2739" t="str">
            <v>21</v>
          </cell>
          <cell r="E2739">
            <v>33</v>
          </cell>
          <cell r="G2739">
            <v>802166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 t="str">
            <v>454272</v>
          </cell>
          <cell r="B2740" t="str">
            <v>1251</v>
          </cell>
          <cell r="C2740" t="str">
            <v>12</v>
          </cell>
          <cell r="D2740" t="str">
            <v>21</v>
          </cell>
          <cell r="E2740">
            <v>33</v>
          </cell>
          <cell r="G2740">
            <v>802177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 t="str">
            <v>454272</v>
          </cell>
          <cell r="B2741" t="str">
            <v>1251</v>
          </cell>
          <cell r="C2741" t="str">
            <v>12</v>
          </cell>
          <cell r="D2741" t="str">
            <v>21</v>
          </cell>
          <cell r="E2741">
            <v>33</v>
          </cell>
          <cell r="G2741">
            <v>802214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 t="str">
            <v>454272</v>
          </cell>
          <cell r="B2742" t="str">
            <v>1251</v>
          </cell>
          <cell r="C2742" t="str">
            <v>12</v>
          </cell>
          <cell r="D2742" t="str">
            <v>21</v>
          </cell>
          <cell r="E2742">
            <v>33</v>
          </cell>
          <cell r="G2742">
            <v>802241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 t="str">
            <v>454272</v>
          </cell>
          <cell r="B2743" t="str">
            <v>1251</v>
          </cell>
          <cell r="C2743" t="str">
            <v>12</v>
          </cell>
          <cell r="D2743" t="str">
            <v>21</v>
          </cell>
          <cell r="E2743">
            <v>33</v>
          </cell>
          <cell r="G2743">
            <v>802263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 t="str">
            <v>454272</v>
          </cell>
          <cell r="B2744" t="str">
            <v>1251</v>
          </cell>
          <cell r="C2744" t="str">
            <v>12</v>
          </cell>
          <cell r="D2744" t="str">
            <v>21</v>
          </cell>
          <cell r="E2744">
            <v>33</v>
          </cell>
          <cell r="G2744">
            <v>999999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</row>
        <row r="2745">
          <cell r="A2745" t="str">
            <v>454272</v>
          </cell>
          <cell r="B2745" t="str">
            <v>1251</v>
          </cell>
          <cell r="C2745" t="str">
            <v>12</v>
          </cell>
          <cell r="D2745" t="str">
            <v>21</v>
          </cell>
          <cell r="E2745">
            <v>49</v>
          </cell>
          <cell r="G2745">
            <v>552323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</row>
        <row r="2746">
          <cell r="A2746" t="str">
            <v>454272</v>
          </cell>
          <cell r="B2746" t="str">
            <v>1251</v>
          </cell>
          <cell r="C2746" t="str">
            <v>12</v>
          </cell>
          <cell r="D2746" t="str">
            <v>21</v>
          </cell>
          <cell r="E2746">
            <v>49</v>
          </cell>
          <cell r="G2746">
            <v>552411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</row>
        <row r="2747">
          <cell r="A2747" t="str">
            <v>454272</v>
          </cell>
          <cell r="B2747" t="str">
            <v>1251</v>
          </cell>
          <cell r="C2747" t="str">
            <v>12</v>
          </cell>
          <cell r="D2747" t="str">
            <v>21</v>
          </cell>
          <cell r="E2747">
            <v>49</v>
          </cell>
          <cell r="G2747">
            <v>751768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 t="str">
            <v>454272</v>
          </cell>
          <cell r="B2748" t="str">
            <v>1251</v>
          </cell>
          <cell r="C2748" t="str">
            <v>12</v>
          </cell>
          <cell r="D2748" t="str">
            <v>21</v>
          </cell>
          <cell r="E2748">
            <v>49</v>
          </cell>
          <cell r="G2748">
            <v>802144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 t="str">
            <v>454272</v>
          </cell>
          <cell r="B2749" t="str">
            <v>1251</v>
          </cell>
          <cell r="C2749" t="str">
            <v>12</v>
          </cell>
          <cell r="D2749" t="str">
            <v>21</v>
          </cell>
          <cell r="E2749">
            <v>49</v>
          </cell>
          <cell r="G2749">
            <v>802166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 t="str">
            <v>454272</v>
          </cell>
          <cell r="B2750" t="str">
            <v>1251</v>
          </cell>
          <cell r="C2750" t="str">
            <v>12</v>
          </cell>
          <cell r="D2750" t="str">
            <v>21</v>
          </cell>
          <cell r="E2750">
            <v>49</v>
          </cell>
          <cell r="G2750">
            <v>802177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 t="str">
            <v>454272</v>
          </cell>
          <cell r="B2751" t="str">
            <v>1251</v>
          </cell>
          <cell r="C2751" t="str">
            <v>12</v>
          </cell>
          <cell r="D2751" t="str">
            <v>21</v>
          </cell>
          <cell r="E2751">
            <v>49</v>
          </cell>
          <cell r="G2751">
            <v>802214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 t="str">
            <v>454272</v>
          </cell>
          <cell r="B2752" t="str">
            <v>1251</v>
          </cell>
          <cell r="C2752" t="str">
            <v>12</v>
          </cell>
          <cell r="D2752" t="str">
            <v>21</v>
          </cell>
          <cell r="E2752">
            <v>49</v>
          </cell>
          <cell r="G2752">
            <v>802241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 t="str">
            <v>454272</v>
          </cell>
          <cell r="B2753" t="str">
            <v>1251</v>
          </cell>
          <cell r="C2753" t="str">
            <v>12</v>
          </cell>
          <cell r="D2753" t="str">
            <v>21</v>
          </cell>
          <cell r="E2753">
            <v>49</v>
          </cell>
          <cell r="G2753">
            <v>802263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 t="str">
            <v>454272</v>
          </cell>
          <cell r="B2754" t="str">
            <v>1251</v>
          </cell>
          <cell r="C2754" t="str">
            <v>12</v>
          </cell>
          <cell r="D2754" t="str">
            <v>21</v>
          </cell>
          <cell r="E2754">
            <v>49</v>
          </cell>
          <cell r="G2754">
            <v>999999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 t="str">
            <v>454272</v>
          </cell>
          <cell r="B2755" t="str">
            <v>1251</v>
          </cell>
          <cell r="C2755" t="str">
            <v>12</v>
          </cell>
          <cell r="D2755" t="str">
            <v>21</v>
          </cell>
          <cell r="E2755">
            <v>65</v>
          </cell>
          <cell r="G2755">
            <v>552323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24944</v>
          </cell>
          <cell r="M2755">
            <v>0</v>
          </cell>
          <cell r="N2755">
            <v>24944</v>
          </cell>
          <cell r="O2755">
            <v>0</v>
          </cell>
          <cell r="P2755">
            <v>24944</v>
          </cell>
          <cell r="Q2755">
            <v>1</v>
          </cell>
          <cell r="R2755">
            <v>1</v>
          </cell>
          <cell r="S2755">
            <v>17</v>
          </cell>
          <cell r="T2755">
            <v>16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 t="str">
            <v>454272</v>
          </cell>
          <cell r="B2756" t="str">
            <v>1251</v>
          </cell>
          <cell r="C2756" t="str">
            <v>12</v>
          </cell>
          <cell r="D2756" t="str">
            <v>21</v>
          </cell>
          <cell r="E2756">
            <v>65</v>
          </cell>
          <cell r="G2756">
            <v>552411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6264</v>
          </cell>
          <cell r="M2756">
            <v>0</v>
          </cell>
          <cell r="N2756">
            <v>6264</v>
          </cell>
          <cell r="O2756">
            <v>0</v>
          </cell>
          <cell r="P2756">
            <v>6264</v>
          </cell>
          <cell r="Q2756">
            <v>1</v>
          </cell>
          <cell r="R2756">
            <v>1</v>
          </cell>
          <cell r="S2756">
            <v>1</v>
          </cell>
          <cell r="T2756">
            <v>1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 t="str">
            <v>454272</v>
          </cell>
          <cell r="B2757" t="str">
            <v>1251</v>
          </cell>
          <cell r="C2757" t="str">
            <v>12</v>
          </cell>
          <cell r="D2757" t="str">
            <v>21</v>
          </cell>
          <cell r="E2757">
            <v>65</v>
          </cell>
          <cell r="G2757">
            <v>751768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29170</v>
          </cell>
          <cell r="M2757">
            <v>0</v>
          </cell>
          <cell r="N2757">
            <v>29170</v>
          </cell>
          <cell r="O2757">
            <v>0</v>
          </cell>
          <cell r="P2757">
            <v>29170</v>
          </cell>
          <cell r="Q2757">
            <v>34</v>
          </cell>
          <cell r="R2757">
            <v>33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</row>
        <row r="2758">
          <cell r="A2758" t="str">
            <v>454272</v>
          </cell>
          <cell r="B2758" t="str">
            <v>1251</v>
          </cell>
          <cell r="C2758" t="str">
            <v>12</v>
          </cell>
          <cell r="D2758" t="str">
            <v>21</v>
          </cell>
          <cell r="E2758">
            <v>65</v>
          </cell>
          <cell r="G2758">
            <v>802144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1107</v>
          </cell>
          <cell r="M2758">
            <v>0</v>
          </cell>
          <cell r="N2758">
            <v>1107</v>
          </cell>
          <cell r="O2758">
            <v>0</v>
          </cell>
          <cell r="P2758">
            <v>1107</v>
          </cell>
          <cell r="Q2758">
            <v>0</v>
          </cell>
          <cell r="R2758">
            <v>0</v>
          </cell>
          <cell r="S2758">
            <v>7</v>
          </cell>
          <cell r="T2758">
            <v>1</v>
          </cell>
          <cell r="U2758">
            <v>0</v>
          </cell>
          <cell r="V2758">
            <v>0</v>
          </cell>
          <cell r="W2758">
            <v>0</v>
          </cell>
        </row>
        <row r="2759">
          <cell r="A2759" t="str">
            <v>454272</v>
          </cell>
          <cell r="B2759" t="str">
            <v>1251</v>
          </cell>
          <cell r="C2759" t="str">
            <v>12</v>
          </cell>
          <cell r="D2759" t="str">
            <v>21</v>
          </cell>
          <cell r="E2759">
            <v>65</v>
          </cell>
          <cell r="G2759">
            <v>802166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25840</v>
          </cell>
          <cell r="M2759">
            <v>0</v>
          </cell>
          <cell r="N2759">
            <v>25840</v>
          </cell>
          <cell r="O2759">
            <v>0</v>
          </cell>
          <cell r="P2759">
            <v>25840</v>
          </cell>
          <cell r="Q2759">
            <v>0</v>
          </cell>
          <cell r="R2759">
            <v>0</v>
          </cell>
          <cell r="S2759">
            <v>0</v>
          </cell>
          <cell r="T2759">
            <v>26</v>
          </cell>
          <cell r="U2759">
            <v>0</v>
          </cell>
          <cell r="V2759">
            <v>0</v>
          </cell>
          <cell r="W2759">
            <v>0</v>
          </cell>
        </row>
        <row r="2760">
          <cell r="A2760" t="str">
            <v>454272</v>
          </cell>
          <cell r="B2760" t="str">
            <v>1251</v>
          </cell>
          <cell r="C2760" t="str">
            <v>12</v>
          </cell>
          <cell r="D2760" t="str">
            <v>21</v>
          </cell>
          <cell r="E2760">
            <v>65</v>
          </cell>
          <cell r="G2760">
            <v>802177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41225</v>
          </cell>
          <cell r="M2760">
            <v>0</v>
          </cell>
          <cell r="N2760">
            <v>41225</v>
          </cell>
          <cell r="O2760">
            <v>0</v>
          </cell>
          <cell r="P2760">
            <v>41225</v>
          </cell>
          <cell r="Q2760">
            <v>0</v>
          </cell>
          <cell r="R2760">
            <v>0</v>
          </cell>
          <cell r="S2760">
            <v>35</v>
          </cell>
          <cell r="T2760">
            <v>30</v>
          </cell>
          <cell r="U2760">
            <v>0</v>
          </cell>
          <cell r="V2760">
            <v>0</v>
          </cell>
          <cell r="W2760">
            <v>0</v>
          </cell>
        </row>
        <row r="2761">
          <cell r="A2761" t="str">
            <v>454272</v>
          </cell>
          <cell r="B2761" t="str">
            <v>1251</v>
          </cell>
          <cell r="C2761" t="str">
            <v>12</v>
          </cell>
          <cell r="D2761" t="str">
            <v>21</v>
          </cell>
          <cell r="E2761">
            <v>65</v>
          </cell>
          <cell r="G2761">
            <v>802214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15311</v>
          </cell>
          <cell r="M2761">
            <v>0</v>
          </cell>
          <cell r="N2761">
            <v>15311</v>
          </cell>
          <cell r="O2761">
            <v>0</v>
          </cell>
          <cell r="P2761">
            <v>15311</v>
          </cell>
          <cell r="Q2761">
            <v>0</v>
          </cell>
          <cell r="R2761">
            <v>0</v>
          </cell>
          <cell r="S2761">
            <v>7</v>
          </cell>
          <cell r="T2761">
            <v>11</v>
          </cell>
          <cell r="U2761">
            <v>0</v>
          </cell>
          <cell r="V2761">
            <v>0</v>
          </cell>
          <cell r="W2761">
            <v>0</v>
          </cell>
        </row>
        <row r="2762">
          <cell r="A2762" t="str">
            <v>454272</v>
          </cell>
          <cell r="B2762" t="str">
            <v>1251</v>
          </cell>
          <cell r="C2762" t="str">
            <v>12</v>
          </cell>
          <cell r="D2762" t="str">
            <v>21</v>
          </cell>
          <cell r="E2762">
            <v>65</v>
          </cell>
          <cell r="G2762">
            <v>802241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28832</v>
          </cell>
          <cell r="M2762">
            <v>0</v>
          </cell>
          <cell r="N2762">
            <v>28832</v>
          </cell>
          <cell r="O2762">
            <v>0</v>
          </cell>
          <cell r="P2762">
            <v>28832</v>
          </cell>
          <cell r="Q2762">
            <v>0</v>
          </cell>
          <cell r="R2762">
            <v>0</v>
          </cell>
          <cell r="S2762">
            <v>27</v>
          </cell>
          <cell r="T2762">
            <v>23</v>
          </cell>
          <cell r="U2762">
            <v>0</v>
          </cell>
          <cell r="V2762">
            <v>0</v>
          </cell>
          <cell r="W2762">
            <v>0</v>
          </cell>
        </row>
        <row r="2763">
          <cell r="A2763" t="str">
            <v>454272</v>
          </cell>
          <cell r="B2763" t="str">
            <v>1251</v>
          </cell>
          <cell r="C2763" t="str">
            <v>12</v>
          </cell>
          <cell r="D2763" t="str">
            <v>21</v>
          </cell>
          <cell r="E2763">
            <v>65</v>
          </cell>
          <cell r="G2763">
            <v>802263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34</v>
          </cell>
          <cell r="M2763">
            <v>0</v>
          </cell>
          <cell r="N2763">
            <v>34</v>
          </cell>
          <cell r="O2763">
            <v>0</v>
          </cell>
          <cell r="P2763">
            <v>34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</row>
        <row r="2764">
          <cell r="A2764" t="str">
            <v>454272</v>
          </cell>
          <cell r="B2764" t="str">
            <v>1251</v>
          </cell>
          <cell r="C2764" t="str">
            <v>12</v>
          </cell>
          <cell r="D2764" t="str">
            <v>21</v>
          </cell>
          <cell r="E2764">
            <v>65</v>
          </cell>
          <cell r="G2764">
            <v>999999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172727</v>
          </cell>
          <cell r="M2764">
            <v>0</v>
          </cell>
          <cell r="N2764">
            <v>172727</v>
          </cell>
          <cell r="O2764">
            <v>0</v>
          </cell>
          <cell r="P2764">
            <v>172727</v>
          </cell>
          <cell r="Q2764">
            <v>36</v>
          </cell>
          <cell r="R2764">
            <v>35</v>
          </cell>
          <cell r="S2764">
            <v>94</v>
          </cell>
          <cell r="T2764">
            <v>108</v>
          </cell>
          <cell r="U2764">
            <v>0</v>
          </cell>
          <cell r="V2764">
            <v>0</v>
          </cell>
          <cell r="W2764">
            <v>0</v>
          </cell>
        </row>
        <row r="2765">
          <cell r="A2765" t="str">
            <v>454272</v>
          </cell>
          <cell r="B2765" t="str">
            <v>1251</v>
          </cell>
          <cell r="C2765" t="str">
            <v>12</v>
          </cell>
          <cell r="D2765" t="str">
            <v>22</v>
          </cell>
          <cell r="E2765">
            <v>1</v>
          </cell>
          <cell r="G2765">
            <v>552323</v>
          </cell>
          <cell r="H2765">
            <v>0</v>
          </cell>
          <cell r="I2765">
            <v>10187</v>
          </cell>
          <cell r="J2765">
            <v>2002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</row>
        <row r="2766">
          <cell r="A2766" t="str">
            <v>454272</v>
          </cell>
          <cell r="B2766" t="str">
            <v>1251</v>
          </cell>
          <cell r="C2766" t="str">
            <v>12</v>
          </cell>
          <cell r="D2766" t="str">
            <v>22</v>
          </cell>
          <cell r="E2766">
            <v>1</v>
          </cell>
          <cell r="G2766">
            <v>552411</v>
          </cell>
          <cell r="H2766">
            <v>0</v>
          </cell>
          <cell r="I2766">
            <v>5251</v>
          </cell>
          <cell r="J2766">
            <v>1038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 t="str">
            <v>454272</v>
          </cell>
          <cell r="B2767" t="str">
            <v>1251</v>
          </cell>
          <cell r="C2767" t="str">
            <v>12</v>
          </cell>
          <cell r="D2767" t="str">
            <v>22</v>
          </cell>
          <cell r="E2767">
            <v>1</v>
          </cell>
          <cell r="G2767">
            <v>751768</v>
          </cell>
          <cell r="H2767">
            <v>0</v>
          </cell>
          <cell r="I2767">
            <v>2841</v>
          </cell>
          <cell r="J2767">
            <v>120</v>
          </cell>
          <cell r="K2767">
            <v>165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11598</v>
          </cell>
          <cell r="Q2767">
            <v>0</v>
          </cell>
          <cell r="R2767">
            <v>11598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 t="str">
            <v>454272</v>
          </cell>
          <cell r="B2768" t="str">
            <v>1251</v>
          </cell>
          <cell r="C2768" t="str">
            <v>12</v>
          </cell>
          <cell r="D2768" t="str">
            <v>22</v>
          </cell>
          <cell r="E2768">
            <v>1</v>
          </cell>
          <cell r="G2768">
            <v>751922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 t="str">
            <v>454272</v>
          </cell>
          <cell r="B2769" t="str">
            <v>1251</v>
          </cell>
          <cell r="C2769" t="str">
            <v>12</v>
          </cell>
          <cell r="D2769" t="str">
            <v>22</v>
          </cell>
          <cell r="E2769">
            <v>1</v>
          </cell>
          <cell r="G2769">
            <v>802166</v>
          </cell>
          <cell r="H2769">
            <v>0</v>
          </cell>
          <cell r="I2769">
            <v>452</v>
          </cell>
          <cell r="J2769">
            <v>90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 t="str">
            <v>454272</v>
          </cell>
          <cell r="B2770" t="str">
            <v>1251</v>
          </cell>
          <cell r="C2770" t="str">
            <v>12</v>
          </cell>
          <cell r="D2770" t="str">
            <v>22</v>
          </cell>
          <cell r="E2770">
            <v>1</v>
          </cell>
          <cell r="G2770">
            <v>802177</v>
          </cell>
          <cell r="H2770">
            <v>0</v>
          </cell>
          <cell r="I2770">
            <v>369</v>
          </cell>
          <cell r="J2770">
            <v>9</v>
          </cell>
          <cell r="K2770">
            <v>0</v>
          </cell>
          <cell r="L2770">
            <v>0</v>
          </cell>
          <cell r="M2770">
            <v>0</v>
          </cell>
          <cell r="N2770">
            <v>157</v>
          </cell>
          <cell r="O2770">
            <v>0</v>
          </cell>
          <cell r="P2770">
            <v>0</v>
          </cell>
          <cell r="Q2770">
            <v>0</v>
          </cell>
          <cell r="R2770">
            <v>157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 t="str">
            <v>454272</v>
          </cell>
          <cell r="B2771" t="str">
            <v>1251</v>
          </cell>
          <cell r="C2771" t="str">
            <v>12</v>
          </cell>
          <cell r="D2771" t="str">
            <v>22</v>
          </cell>
          <cell r="E2771">
            <v>1</v>
          </cell>
          <cell r="G2771">
            <v>802214</v>
          </cell>
          <cell r="H2771">
            <v>0</v>
          </cell>
          <cell r="I2771">
            <v>32</v>
          </cell>
          <cell r="J2771">
            <v>2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 t="str">
            <v>454272</v>
          </cell>
          <cell r="B2772" t="str">
            <v>1251</v>
          </cell>
          <cell r="C2772" t="str">
            <v>12</v>
          </cell>
          <cell r="D2772" t="str">
            <v>22</v>
          </cell>
          <cell r="E2772">
            <v>1</v>
          </cell>
          <cell r="G2772">
            <v>802241</v>
          </cell>
          <cell r="H2772">
            <v>0</v>
          </cell>
          <cell r="I2772">
            <v>5440</v>
          </cell>
          <cell r="J2772">
            <v>748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1782</v>
          </cell>
          <cell r="P2772">
            <v>0</v>
          </cell>
          <cell r="Q2772">
            <v>0</v>
          </cell>
          <cell r="R2772">
            <v>1782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 t="str">
            <v>454272</v>
          </cell>
          <cell r="B2773" t="str">
            <v>1251</v>
          </cell>
          <cell r="C2773" t="str">
            <v>12</v>
          </cell>
          <cell r="D2773" t="str">
            <v>22</v>
          </cell>
          <cell r="E2773">
            <v>1</v>
          </cell>
          <cell r="G2773">
            <v>999999</v>
          </cell>
          <cell r="H2773">
            <v>0</v>
          </cell>
          <cell r="I2773">
            <v>24572</v>
          </cell>
          <cell r="J2773">
            <v>4009</v>
          </cell>
          <cell r="K2773">
            <v>165</v>
          </cell>
          <cell r="L2773">
            <v>0</v>
          </cell>
          <cell r="M2773">
            <v>0</v>
          </cell>
          <cell r="N2773">
            <v>157</v>
          </cell>
          <cell r="O2773">
            <v>1782</v>
          </cell>
          <cell r="P2773">
            <v>11598</v>
          </cell>
          <cell r="Q2773">
            <v>0</v>
          </cell>
          <cell r="R2773">
            <v>13537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 t="str">
            <v>454272</v>
          </cell>
          <cell r="B2774" t="str">
            <v>1251</v>
          </cell>
          <cell r="C2774" t="str">
            <v>12</v>
          </cell>
          <cell r="D2774" t="str">
            <v>22</v>
          </cell>
          <cell r="E2774">
            <v>17</v>
          </cell>
          <cell r="G2774">
            <v>552323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12189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 t="str">
            <v>454272</v>
          </cell>
          <cell r="B2775" t="str">
            <v>1251</v>
          </cell>
          <cell r="C2775" t="str">
            <v>12</v>
          </cell>
          <cell r="D2775" t="str">
            <v>22</v>
          </cell>
          <cell r="E2775">
            <v>17</v>
          </cell>
          <cell r="G2775">
            <v>552411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6289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 t="str">
            <v>454272</v>
          </cell>
          <cell r="B2776" t="str">
            <v>1251</v>
          </cell>
          <cell r="C2776" t="str">
            <v>12</v>
          </cell>
          <cell r="D2776" t="str">
            <v>22</v>
          </cell>
          <cell r="E2776">
            <v>17</v>
          </cell>
          <cell r="G2776">
            <v>751768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14724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 t="str">
            <v>454272</v>
          </cell>
          <cell r="B2777" t="str">
            <v>1251</v>
          </cell>
          <cell r="C2777" t="str">
            <v>12</v>
          </cell>
          <cell r="D2777" t="str">
            <v>22</v>
          </cell>
          <cell r="E2777">
            <v>17</v>
          </cell>
          <cell r="G2777">
            <v>751922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 t="str">
            <v>454272</v>
          </cell>
          <cell r="B2778" t="str">
            <v>1251</v>
          </cell>
          <cell r="C2778" t="str">
            <v>12</v>
          </cell>
          <cell r="D2778" t="str">
            <v>22</v>
          </cell>
          <cell r="E2778">
            <v>17</v>
          </cell>
          <cell r="G2778">
            <v>802166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542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426</v>
          </cell>
        </row>
        <row r="2779">
          <cell r="A2779" t="str">
            <v>454272</v>
          </cell>
          <cell r="B2779" t="str">
            <v>1251</v>
          </cell>
          <cell r="C2779" t="str">
            <v>12</v>
          </cell>
          <cell r="D2779" t="str">
            <v>22</v>
          </cell>
          <cell r="E2779">
            <v>17</v>
          </cell>
          <cell r="G2779">
            <v>802177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535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 t="str">
            <v>454272</v>
          </cell>
          <cell r="B2780" t="str">
            <v>1251</v>
          </cell>
          <cell r="C2780" t="str">
            <v>12</v>
          </cell>
          <cell r="D2780" t="str">
            <v>22</v>
          </cell>
          <cell r="E2780">
            <v>17</v>
          </cell>
          <cell r="G2780">
            <v>802214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34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 t="str">
            <v>454272</v>
          </cell>
          <cell r="B2781" t="str">
            <v>1251</v>
          </cell>
          <cell r="C2781" t="str">
            <v>12</v>
          </cell>
          <cell r="D2781" t="str">
            <v>22</v>
          </cell>
          <cell r="E2781">
            <v>17</v>
          </cell>
          <cell r="G2781">
            <v>802241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7970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 t="str">
            <v>454272</v>
          </cell>
          <cell r="B2782" t="str">
            <v>1251</v>
          </cell>
          <cell r="C2782" t="str">
            <v>12</v>
          </cell>
          <cell r="D2782" t="str">
            <v>22</v>
          </cell>
          <cell r="E2782">
            <v>17</v>
          </cell>
          <cell r="G2782">
            <v>999999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42283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426</v>
          </cell>
        </row>
        <row r="2783">
          <cell r="A2783" t="str">
            <v>454272</v>
          </cell>
          <cell r="B2783" t="str">
            <v>1251</v>
          </cell>
          <cell r="C2783" t="str">
            <v>12</v>
          </cell>
          <cell r="D2783" t="str">
            <v>22</v>
          </cell>
          <cell r="E2783">
            <v>33</v>
          </cell>
          <cell r="G2783">
            <v>552323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 t="str">
            <v>454272</v>
          </cell>
          <cell r="B2784" t="str">
            <v>1251</v>
          </cell>
          <cell r="C2784" t="str">
            <v>12</v>
          </cell>
          <cell r="D2784" t="str">
            <v>22</v>
          </cell>
          <cell r="E2784">
            <v>33</v>
          </cell>
          <cell r="G2784">
            <v>552411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 t="str">
            <v>454272</v>
          </cell>
          <cell r="B2785" t="str">
            <v>1251</v>
          </cell>
          <cell r="C2785" t="str">
            <v>12</v>
          </cell>
          <cell r="D2785" t="str">
            <v>22</v>
          </cell>
          <cell r="E2785">
            <v>33</v>
          </cell>
          <cell r="G2785">
            <v>751768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 t="str">
            <v>454272</v>
          </cell>
          <cell r="B2786" t="str">
            <v>1251</v>
          </cell>
          <cell r="C2786" t="str">
            <v>12</v>
          </cell>
          <cell r="D2786" t="str">
            <v>22</v>
          </cell>
          <cell r="E2786">
            <v>33</v>
          </cell>
          <cell r="G2786">
            <v>751922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 t="str">
            <v>454272</v>
          </cell>
          <cell r="B2787" t="str">
            <v>1251</v>
          </cell>
          <cell r="C2787" t="str">
            <v>12</v>
          </cell>
          <cell r="D2787" t="str">
            <v>22</v>
          </cell>
          <cell r="E2787">
            <v>33</v>
          </cell>
          <cell r="G2787">
            <v>802166</v>
          </cell>
          <cell r="H2787">
            <v>0</v>
          </cell>
          <cell r="I2787">
            <v>0</v>
          </cell>
          <cell r="J2787">
            <v>426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426</v>
          </cell>
        </row>
        <row r="2788">
          <cell r="A2788" t="str">
            <v>454272</v>
          </cell>
          <cell r="B2788" t="str">
            <v>1251</v>
          </cell>
          <cell r="C2788" t="str">
            <v>12</v>
          </cell>
          <cell r="D2788" t="str">
            <v>22</v>
          </cell>
          <cell r="E2788">
            <v>33</v>
          </cell>
          <cell r="G2788">
            <v>802177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125</v>
          </cell>
          <cell r="M2788">
            <v>0</v>
          </cell>
          <cell r="N2788">
            <v>0</v>
          </cell>
          <cell r="O2788">
            <v>125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125</v>
          </cell>
          <cell r="V2788">
            <v>0</v>
          </cell>
          <cell r="W2788">
            <v>125</v>
          </cell>
        </row>
        <row r="2789">
          <cell r="A2789" t="str">
            <v>454272</v>
          </cell>
          <cell r="B2789" t="str">
            <v>1251</v>
          </cell>
          <cell r="C2789" t="str">
            <v>12</v>
          </cell>
          <cell r="D2789" t="str">
            <v>22</v>
          </cell>
          <cell r="E2789">
            <v>33</v>
          </cell>
          <cell r="G2789">
            <v>802214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 t="str">
            <v>454272</v>
          </cell>
          <cell r="B2790" t="str">
            <v>1251</v>
          </cell>
          <cell r="C2790" t="str">
            <v>12</v>
          </cell>
          <cell r="D2790" t="str">
            <v>22</v>
          </cell>
          <cell r="E2790">
            <v>33</v>
          </cell>
          <cell r="G2790">
            <v>802241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7136</v>
          </cell>
          <cell r="N2790">
            <v>0</v>
          </cell>
          <cell r="O2790">
            <v>7136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7136</v>
          </cell>
          <cell r="V2790">
            <v>0</v>
          </cell>
          <cell r="W2790">
            <v>7136</v>
          </cell>
        </row>
        <row r="2791">
          <cell r="A2791" t="str">
            <v>454272</v>
          </cell>
          <cell r="B2791" t="str">
            <v>1251</v>
          </cell>
          <cell r="C2791" t="str">
            <v>12</v>
          </cell>
          <cell r="D2791" t="str">
            <v>22</v>
          </cell>
          <cell r="E2791">
            <v>33</v>
          </cell>
          <cell r="G2791">
            <v>999999</v>
          </cell>
          <cell r="H2791">
            <v>0</v>
          </cell>
          <cell r="I2791">
            <v>0</v>
          </cell>
          <cell r="J2791">
            <v>426</v>
          </cell>
          <cell r="K2791">
            <v>0</v>
          </cell>
          <cell r="L2791">
            <v>125</v>
          </cell>
          <cell r="M2791">
            <v>7136</v>
          </cell>
          <cell r="N2791">
            <v>0</v>
          </cell>
          <cell r="O2791">
            <v>7261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7261</v>
          </cell>
          <cell r="V2791">
            <v>0</v>
          </cell>
          <cell r="W2791">
            <v>7687</v>
          </cell>
        </row>
        <row r="2792">
          <cell r="A2792" t="str">
            <v>454272</v>
          </cell>
          <cell r="B2792" t="str">
            <v>1251</v>
          </cell>
          <cell r="C2792" t="str">
            <v>12</v>
          </cell>
          <cell r="D2792" t="str">
            <v>22</v>
          </cell>
          <cell r="E2792">
            <v>49</v>
          </cell>
          <cell r="G2792">
            <v>552323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12189</v>
          </cell>
          <cell r="P2792">
            <v>0</v>
          </cell>
          <cell r="Q2792">
            <v>12189</v>
          </cell>
          <cell r="R2792">
            <v>0</v>
          </cell>
          <cell r="S2792">
            <v>12189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 t="str">
            <v>454272</v>
          </cell>
          <cell r="B2793" t="str">
            <v>1251</v>
          </cell>
          <cell r="C2793" t="str">
            <v>12</v>
          </cell>
          <cell r="D2793" t="str">
            <v>22</v>
          </cell>
          <cell r="E2793">
            <v>49</v>
          </cell>
          <cell r="G2793">
            <v>552411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6289</v>
          </cell>
          <cell r="P2793">
            <v>0</v>
          </cell>
          <cell r="Q2793">
            <v>6289</v>
          </cell>
          <cell r="R2793">
            <v>0</v>
          </cell>
          <cell r="S2793">
            <v>6289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 t="str">
            <v>454272</v>
          </cell>
          <cell r="B2794" t="str">
            <v>1251</v>
          </cell>
          <cell r="C2794" t="str">
            <v>12</v>
          </cell>
          <cell r="D2794" t="str">
            <v>22</v>
          </cell>
          <cell r="E2794">
            <v>49</v>
          </cell>
          <cell r="G2794">
            <v>751768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14724</v>
          </cell>
          <cell r="P2794">
            <v>0</v>
          </cell>
          <cell r="Q2794">
            <v>14724</v>
          </cell>
          <cell r="R2794">
            <v>0</v>
          </cell>
          <cell r="S2794">
            <v>14724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 t="str">
            <v>454272</v>
          </cell>
          <cell r="B2795" t="str">
            <v>1251</v>
          </cell>
          <cell r="C2795" t="str">
            <v>12</v>
          </cell>
          <cell r="D2795" t="str">
            <v>22</v>
          </cell>
          <cell r="E2795">
            <v>49</v>
          </cell>
          <cell r="G2795">
            <v>751922</v>
          </cell>
          <cell r="H2795">
            <v>145099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145099</v>
          </cell>
          <cell r="P2795">
            <v>0</v>
          </cell>
          <cell r="Q2795">
            <v>145099</v>
          </cell>
          <cell r="R2795">
            <v>0</v>
          </cell>
          <cell r="S2795">
            <v>145099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 t="str">
            <v>454272</v>
          </cell>
          <cell r="B2796" t="str">
            <v>1251</v>
          </cell>
          <cell r="C2796" t="str">
            <v>12</v>
          </cell>
          <cell r="D2796" t="str">
            <v>22</v>
          </cell>
          <cell r="E2796">
            <v>49</v>
          </cell>
          <cell r="G2796">
            <v>802166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968</v>
          </cell>
          <cell r="P2796">
            <v>0</v>
          </cell>
          <cell r="Q2796">
            <v>968</v>
          </cell>
          <cell r="R2796">
            <v>0</v>
          </cell>
          <cell r="S2796">
            <v>968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 t="str">
            <v>454272</v>
          </cell>
          <cell r="B2797" t="str">
            <v>1251</v>
          </cell>
          <cell r="C2797" t="str">
            <v>12</v>
          </cell>
          <cell r="D2797" t="str">
            <v>22</v>
          </cell>
          <cell r="E2797">
            <v>49</v>
          </cell>
          <cell r="G2797">
            <v>802177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660</v>
          </cell>
          <cell r="P2797">
            <v>0</v>
          </cell>
          <cell r="Q2797">
            <v>660</v>
          </cell>
          <cell r="R2797">
            <v>0</v>
          </cell>
          <cell r="S2797">
            <v>660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 t="str">
            <v>454272</v>
          </cell>
          <cell r="B2798" t="str">
            <v>1251</v>
          </cell>
          <cell r="C2798" t="str">
            <v>12</v>
          </cell>
          <cell r="D2798" t="str">
            <v>22</v>
          </cell>
          <cell r="E2798">
            <v>49</v>
          </cell>
          <cell r="G2798">
            <v>802214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34</v>
          </cell>
          <cell r="P2798">
            <v>0</v>
          </cell>
          <cell r="Q2798">
            <v>34</v>
          </cell>
          <cell r="R2798">
            <v>0</v>
          </cell>
          <cell r="S2798">
            <v>34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 t="str">
            <v>454272</v>
          </cell>
          <cell r="B2799" t="str">
            <v>1251</v>
          </cell>
          <cell r="C2799" t="str">
            <v>12</v>
          </cell>
          <cell r="D2799" t="str">
            <v>22</v>
          </cell>
          <cell r="E2799">
            <v>49</v>
          </cell>
          <cell r="G2799">
            <v>802241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15106</v>
          </cell>
          <cell r="P2799">
            <v>0</v>
          </cell>
          <cell r="Q2799">
            <v>15106</v>
          </cell>
          <cell r="R2799">
            <v>0</v>
          </cell>
          <cell r="S2799">
            <v>15106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 t="str">
            <v>454272</v>
          </cell>
          <cell r="B2800" t="str">
            <v>1251</v>
          </cell>
          <cell r="C2800" t="str">
            <v>12</v>
          </cell>
          <cell r="D2800" t="str">
            <v>22</v>
          </cell>
          <cell r="E2800">
            <v>49</v>
          </cell>
          <cell r="G2800">
            <v>999999</v>
          </cell>
          <cell r="H2800">
            <v>145099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195069</v>
          </cell>
          <cell r="P2800">
            <v>0</v>
          </cell>
          <cell r="Q2800">
            <v>195069</v>
          </cell>
          <cell r="R2800">
            <v>0</v>
          </cell>
          <cell r="S2800">
            <v>195069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 t="str">
            <v>454272</v>
          </cell>
          <cell r="B2801" t="str">
            <v>1251</v>
          </cell>
          <cell r="C2801" t="str">
            <v>12</v>
          </cell>
          <cell r="D2801" t="str">
            <v>23</v>
          </cell>
          <cell r="E2801">
            <v>1</v>
          </cell>
          <cell r="G2801">
            <v>0</v>
          </cell>
          <cell r="H2801">
            <v>0</v>
          </cell>
          <cell r="I2801">
            <v>0</v>
          </cell>
          <cell r="J2801">
            <v>88131</v>
          </cell>
          <cell r="K2801">
            <v>0</v>
          </cell>
          <cell r="L2801">
            <v>88131</v>
          </cell>
          <cell r="M2801">
            <v>88131</v>
          </cell>
          <cell r="N2801">
            <v>87754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 t="str">
            <v>454272</v>
          </cell>
          <cell r="B2802" t="str">
            <v>1251</v>
          </cell>
          <cell r="C2802" t="str">
            <v>12</v>
          </cell>
          <cell r="D2802" t="str">
            <v>23</v>
          </cell>
          <cell r="E2802">
            <v>2</v>
          </cell>
          <cell r="G2802">
            <v>0</v>
          </cell>
          <cell r="H2802">
            <v>0</v>
          </cell>
          <cell r="I2802">
            <v>0</v>
          </cell>
          <cell r="J2802">
            <v>28128</v>
          </cell>
          <cell r="K2802">
            <v>0</v>
          </cell>
          <cell r="L2802">
            <v>28128</v>
          </cell>
          <cell r="M2802">
            <v>28128</v>
          </cell>
          <cell r="N2802">
            <v>28113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 t="str">
            <v>454272</v>
          </cell>
          <cell r="B2803" t="str">
            <v>1251</v>
          </cell>
          <cell r="C2803" t="str">
            <v>12</v>
          </cell>
          <cell r="D2803" t="str">
            <v>23</v>
          </cell>
          <cell r="E2803">
            <v>3</v>
          </cell>
          <cell r="G2803">
            <v>0</v>
          </cell>
          <cell r="H2803">
            <v>0</v>
          </cell>
          <cell r="I2803">
            <v>0</v>
          </cell>
          <cell r="J2803">
            <v>58186</v>
          </cell>
          <cell r="K2803">
            <v>0</v>
          </cell>
          <cell r="L2803">
            <v>58186</v>
          </cell>
          <cell r="M2803">
            <v>58186</v>
          </cell>
          <cell r="N2803">
            <v>56795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 t="str">
            <v>454272</v>
          </cell>
          <cell r="B2804" t="str">
            <v>1251</v>
          </cell>
          <cell r="C2804" t="str">
            <v>12</v>
          </cell>
          <cell r="D2804" t="str">
            <v>23</v>
          </cell>
          <cell r="E2804">
            <v>4</v>
          </cell>
          <cell r="G2804">
            <v>0</v>
          </cell>
          <cell r="H2804">
            <v>0</v>
          </cell>
          <cell r="I2804">
            <v>0</v>
          </cell>
          <cell r="J2804">
            <v>100</v>
          </cell>
          <cell r="K2804">
            <v>0</v>
          </cell>
          <cell r="L2804">
            <v>100</v>
          </cell>
          <cell r="M2804">
            <v>100</v>
          </cell>
          <cell r="N2804">
            <v>65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 t="str">
            <v>454272</v>
          </cell>
          <cell r="B2805" t="str">
            <v>1251</v>
          </cell>
          <cell r="C2805" t="str">
            <v>12</v>
          </cell>
          <cell r="D2805" t="str">
            <v>23</v>
          </cell>
          <cell r="E2805">
            <v>5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 t="str">
            <v>454272</v>
          </cell>
          <cell r="B2806" t="str">
            <v>1251</v>
          </cell>
          <cell r="C2806" t="str">
            <v>12</v>
          </cell>
          <cell r="D2806" t="str">
            <v>23</v>
          </cell>
          <cell r="E2806">
            <v>6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 t="str">
            <v>454272</v>
          </cell>
          <cell r="B2807" t="str">
            <v>1251</v>
          </cell>
          <cell r="C2807" t="str">
            <v>12</v>
          </cell>
          <cell r="D2807" t="str">
            <v>23</v>
          </cell>
          <cell r="E2807">
            <v>7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 t="str">
            <v>454272</v>
          </cell>
          <cell r="B2808" t="str">
            <v>1251</v>
          </cell>
          <cell r="C2808" t="str">
            <v>12</v>
          </cell>
          <cell r="D2808" t="str">
            <v>23</v>
          </cell>
          <cell r="E2808">
            <v>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 t="str">
            <v>454272</v>
          </cell>
          <cell r="B2809" t="str">
            <v>1251</v>
          </cell>
          <cell r="C2809" t="str">
            <v>12</v>
          </cell>
          <cell r="D2809" t="str">
            <v>23</v>
          </cell>
          <cell r="E2809">
            <v>9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 t="str">
            <v>454272</v>
          </cell>
          <cell r="B2810" t="str">
            <v>1251</v>
          </cell>
          <cell r="C2810" t="str">
            <v>12</v>
          </cell>
          <cell r="D2810" t="str">
            <v>23</v>
          </cell>
          <cell r="E2810">
            <v>10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 t="str">
            <v>454272</v>
          </cell>
          <cell r="B2811" t="str">
            <v>1251</v>
          </cell>
          <cell r="C2811" t="str">
            <v>12</v>
          </cell>
          <cell r="D2811" t="str">
            <v>23</v>
          </cell>
          <cell r="E2811">
            <v>11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 t="str">
            <v>454272</v>
          </cell>
          <cell r="B2812" t="str">
            <v>1251</v>
          </cell>
          <cell r="C2812" t="str">
            <v>12</v>
          </cell>
          <cell r="D2812" t="str">
            <v>23</v>
          </cell>
          <cell r="E2812">
            <v>12</v>
          </cell>
          <cell r="G2812">
            <v>0</v>
          </cell>
          <cell r="H2812">
            <v>0</v>
          </cell>
          <cell r="I2812">
            <v>0</v>
          </cell>
          <cell r="J2812">
            <v>174545</v>
          </cell>
          <cell r="K2812">
            <v>0</v>
          </cell>
          <cell r="L2812">
            <v>174545</v>
          </cell>
          <cell r="M2812">
            <v>174545</v>
          </cell>
          <cell r="N2812">
            <v>172727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 t="str">
            <v>454272</v>
          </cell>
          <cell r="B2813" t="str">
            <v>1251</v>
          </cell>
          <cell r="C2813" t="str">
            <v>12</v>
          </cell>
          <cell r="D2813" t="str">
            <v>23</v>
          </cell>
          <cell r="E2813">
            <v>13</v>
          </cell>
          <cell r="G2813">
            <v>0</v>
          </cell>
          <cell r="H2813">
            <v>0</v>
          </cell>
          <cell r="I2813">
            <v>0</v>
          </cell>
          <cell r="J2813">
            <v>9966</v>
          </cell>
          <cell r="K2813">
            <v>0</v>
          </cell>
          <cell r="L2813">
            <v>9966</v>
          </cell>
          <cell r="M2813">
            <v>9966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 t="str">
            <v>454272</v>
          </cell>
          <cell r="B2814" t="str">
            <v>1251</v>
          </cell>
          <cell r="C2814" t="str">
            <v>12</v>
          </cell>
          <cell r="D2814" t="str">
            <v>23</v>
          </cell>
          <cell r="E2814">
            <v>14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 t="str">
            <v>454272</v>
          </cell>
          <cell r="B2815" t="str">
            <v>1251</v>
          </cell>
          <cell r="C2815" t="str">
            <v>12</v>
          </cell>
          <cell r="D2815" t="str">
            <v>23</v>
          </cell>
          <cell r="E2815">
            <v>15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 t="str">
            <v>454272</v>
          </cell>
          <cell r="B2816" t="str">
            <v>1251</v>
          </cell>
          <cell r="C2816" t="str">
            <v>12</v>
          </cell>
          <cell r="D2816" t="str">
            <v>23</v>
          </cell>
          <cell r="E2816">
            <v>16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 t="str">
            <v>454272</v>
          </cell>
          <cell r="B2817" t="str">
            <v>1251</v>
          </cell>
          <cell r="C2817" t="str">
            <v>12</v>
          </cell>
          <cell r="D2817" t="str">
            <v>23</v>
          </cell>
          <cell r="E2817">
            <v>17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 t="str">
            <v>454272</v>
          </cell>
          <cell r="B2818" t="str">
            <v>1251</v>
          </cell>
          <cell r="C2818" t="str">
            <v>12</v>
          </cell>
          <cell r="D2818" t="str">
            <v>23</v>
          </cell>
          <cell r="E2818">
            <v>18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 t="str">
            <v>454272</v>
          </cell>
          <cell r="B2819" t="str">
            <v>1251</v>
          </cell>
          <cell r="C2819" t="str">
            <v>12</v>
          </cell>
          <cell r="D2819" t="str">
            <v>23</v>
          </cell>
          <cell r="E2819">
            <v>19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 t="str">
            <v>454272</v>
          </cell>
          <cell r="B2820" t="str">
            <v>1251</v>
          </cell>
          <cell r="C2820" t="str">
            <v>12</v>
          </cell>
          <cell r="D2820" t="str">
            <v>23</v>
          </cell>
          <cell r="E2820">
            <v>20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 t="str">
            <v>454272</v>
          </cell>
          <cell r="B2821" t="str">
            <v>1251</v>
          </cell>
          <cell r="C2821" t="str">
            <v>12</v>
          </cell>
          <cell r="D2821" t="str">
            <v>23</v>
          </cell>
          <cell r="E2821">
            <v>21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 t="str">
            <v>454272</v>
          </cell>
          <cell r="B2822" t="str">
            <v>1251</v>
          </cell>
          <cell r="C2822" t="str">
            <v>12</v>
          </cell>
          <cell r="D2822" t="str">
            <v>23</v>
          </cell>
          <cell r="E2822">
            <v>22</v>
          </cell>
          <cell r="G2822">
            <v>0</v>
          </cell>
          <cell r="H2822">
            <v>0</v>
          </cell>
          <cell r="I2822">
            <v>0</v>
          </cell>
          <cell r="J2822">
            <v>9966</v>
          </cell>
          <cell r="K2822">
            <v>0</v>
          </cell>
          <cell r="L2822">
            <v>9966</v>
          </cell>
          <cell r="M2822">
            <v>9966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 t="str">
            <v>454272</v>
          </cell>
          <cell r="B2823" t="str">
            <v>1251</v>
          </cell>
          <cell r="C2823" t="str">
            <v>12</v>
          </cell>
          <cell r="D2823" t="str">
            <v>23</v>
          </cell>
          <cell r="E2823">
            <v>23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 t="str">
            <v>454272</v>
          </cell>
          <cell r="B2824" t="str">
            <v>1251</v>
          </cell>
          <cell r="C2824" t="str">
            <v>12</v>
          </cell>
          <cell r="D2824" t="str">
            <v>23</v>
          </cell>
          <cell r="E2824">
            <v>24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 t="str">
            <v>454272</v>
          </cell>
          <cell r="B2825" t="str">
            <v>1251</v>
          </cell>
          <cell r="C2825" t="str">
            <v>12</v>
          </cell>
          <cell r="D2825" t="str">
            <v>23</v>
          </cell>
          <cell r="E2825">
            <v>25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 t="str">
            <v>454272</v>
          </cell>
          <cell r="B2826" t="str">
            <v>1251</v>
          </cell>
          <cell r="C2826" t="str">
            <v>12</v>
          </cell>
          <cell r="D2826" t="str">
            <v>23</v>
          </cell>
          <cell r="E2826">
            <v>26</v>
          </cell>
          <cell r="G2826">
            <v>0</v>
          </cell>
          <cell r="H2826">
            <v>0</v>
          </cell>
          <cell r="I2826">
            <v>0</v>
          </cell>
          <cell r="J2826">
            <v>184511</v>
          </cell>
          <cell r="K2826">
            <v>0</v>
          </cell>
          <cell r="L2826">
            <v>184511</v>
          </cell>
          <cell r="M2826">
            <v>184511</v>
          </cell>
          <cell r="N2826">
            <v>172727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 t="str">
            <v>454272</v>
          </cell>
          <cell r="B2827" t="str">
            <v>1251</v>
          </cell>
          <cell r="C2827" t="str">
            <v>12</v>
          </cell>
          <cell r="D2827" t="str">
            <v>23</v>
          </cell>
          <cell r="E2827">
            <v>27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 t="str">
            <v>454272</v>
          </cell>
          <cell r="B2828" t="str">
            <v>1251</v>
          </cell>
          <cell r="C2828" t="str">
            <v>12</v>
          </cell>
          <cell r="D2828" t="str">
            <v>23</v>
          </cell>
          <cell r="E2828">
            <v>28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1824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 t="str">
            <v>454272</v>
          </cell>
          <cell r="B2829" t="str">
            <v>1251</v>
          </cell>
          <cell r="C2829" t="str">
            <v>12</v>
          </cell>
          <cell r="D2829" t="str">
            <v>23</v>
          </cell>
          <cell r="E2829">
            <v>29</v>
          </cell>
          <cell r="G2829">
            <v>0</v>
          </cell>
          <cell r="H2829">
            <v>0</v>
          </cell>
          <cell r="I2829">
            <v>0</v>
          </cell>
          <cell r="J2829">
            <v>184511</v>
          </cell>
          <cell r="K2829">
            <v>0</v>
          </cell>
          <cell r="L2829">
            <v>184511</v>
          </cell>
          <cell r="M2829">
            <v>184511</v>
          </cell>
          <cell r="N2829">
            <v>174551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 t="str">
            <v>454272</v>
          </cell>
          <cell r="B2830" t="str">
            <v>1251</v>
          </cell>
          <cell r="C2830" t="str">
            <v>12</v>
          </cell>
          <cell r="D2830" t="str">
            <v>23</v>
          </cell>
          <cell r="E2830">
            <v>30</v>
          </cell>
          <cell r="G2830">
            <v>0</v>
          </cell>
          <cell r="H2830">
            <v>0</v>
          </cell>
          <cell r="I2830">
            <v>0</v>
          </cell>
          <cell r="J2830">
            <v>30454</v>
          </cell>
          <cell r="K2830">
            <v>0</v>
          </cell>
          <cell r="L2830">
            <v>30454</v>
          </cell>
          <cell r="M2830">
            <v>30454</v>
          </cell>
          <cell r="N2830">
            <v>42283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 t="str">
            <v>454272</v>
          </cell>
          <cell r="B2831" t="str">
            <v>1251</v>
          </cell>
          <cell r="C2831" t="str">
            <v>12</v>
          </cell>
          <cell r="D2831" t="str">
            <v>23</v>
          </cell>
          <cell r="E2831">
            <v>31</v>
          </cell>
          <cell r="G2831">
            <v>0</v>
          </cell>
          <cell r="H2831">
            <v>0</v>
          </cell>
          <cell r="I2831">
            <v>0</v>
          </cell>
          <cell r="J2831">
            <v>8887</v>
          </cell>
          <cell r="K2831">
            <v>0</v>
          </cell>
          <cell r="L2831">
            <v>8887</v>
          </cell>
          <cell r="M2831">
            <v>8887</v>
          </cell>
          <cell r="N2831">
            <v>7687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 t="str">
            <v>454272</v>
          </cell>
          <cell r="B2832" t="str">
            <v>1251</v>
          </cell>
          <cell r="C2832" t="str">
            <v>12</v>
          </cell>
          <cell r="D2832" t="str">
            <v>23</v>
          </cell>
          <cell r="E2832">
            <v>32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 t="str">
            <v>454272</v>
          </cell>
          <cell r="B2833" t="str">
            <v>1251</v>
          </cell>
          <cell r="C2833" t="str">
            <v>12</v>
          </cell>
          <cell r="D2833" t="str">
            <v>23</v>
          </cell>
          <cell r="E2833">
            <v>33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 t="str">
            <v>454272</v>
          </cell>
          <cell r="B2834" t="str">
            <v>1251</v>
          </cell>
          <cell r="C2834" t="str">
            <v>12</v>
          </cell>
          <cell r="D2834" t="str">
            <v>23</v>
          </cell>
          <cell r="E2834">
            <v>34</v>
          </cell>
          <cell r="G2834">
            <v>0</v>
          </cell>
          <cell r="H2834">
            <v>0</v>
          </cell>
          <cell r="I2834">
            <v>0</v>
          </cell>
          <cell r="J2834">
            <v>145170</v>
          </cell>
          <cell r="K2834">
            <v>0</v>
          </cell>
          <cell r="L2834">
            <v>145170</v>
          </cell>
          <cell r="M2834">
            <v>145170</v>
          </cell>
          <cell r="N2834">
            <v>145099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 t="str">
            <v>454272</v>
          </cell>
          <cell r="B2835" t="str">
            <v>1251</v>
          </cell>
          <cell r="C2835" t="str">
            <v>12</v>
          </cell>
          <cell r="D2835" t="str">
            <v>23</v>
          </cell>
          <cell r="E2835">
            <v>35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 t="str">
            <v>454272</v>
          </cell>
          <cell r="B2836" t="str">
            <v>1251</v>
          </cell>
          <cell r="C2836" t="str">
            <v>12</v>
          </cell>
          <cell r="D2836" t="str">
            <v>23</v>
          </cell>
          <cell r="E2836">
            <v>36</v>
          </cell>
          <cell r="G2836">
            <v>0</v>
          </cell>
          <cell r="H2836">
            <v>0</v>
          </cell>
          <cell r="I2836">
            <v>0</v>
          </cell>
          <cell r="J2836">
            <v>184511</v>
          </cell>
          <cell r="K2836">
            <v>0</v>
          </cell>
          <cell r="L2836">
            <v>184511</v>
          </cell>
          <cell r="M2836">
            <v>184511</v>
          </cell>
          <cell r="N2836">
            <v>195069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 t="str">
            <v>454272</v>
          </cell>
          <cell r="B2837" t="str">
            <v>1251</v>
          </cell>
          <cell r="C2837" t="str">
            <v>12</v>
          </cell>
          <cell r="D2837" t="str">
            <v>23</v>
          </cell>
          <cell r="E2837">
            <v>37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 t="str">
            <v>454272</v>
          </cell>
          <cell r="B2838" t="str">
            <v>1251</v>
          </cell>
          <cell r="C2838" t="str">
            <v>12</v>
          </cell>
          <cell r="D2838" t="str">
            <v>23</v>
          </cell>
          <cell r="E2838">
            <v>38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664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 t="str">
            <v>454272</v>
          </cell>
          <cell r="B2839" t="str">
            <v>1251</v>
          </cell>
          <cell r="C2839" t="str">
            <v>12</v>
          </cell>
          <cell r="D2839" t="str">
            <v>23</v>
          </cell>
          <cell r="E2839">
            <v>39</v>
          </cell>
          <cell r="G2839">
            <v>0</v>
          </cell>
          <cell r="H2839">
            <v>0</v>
          </cell>
          <cell r="I2839">
            <v>0</v>
          </cell>
          <cell r="J2839">
            <v>184511</v>
          </cell>
          <cell r="K2839">
            <v>0</v>
          </cell>
          <cell r="L2839">
            <v>184511</v>
          </cell>
          <cell r="M2839">
            <v>184511</v>
          </cell>
          <cell r="N2839">
            <v>195733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 t="str">
            <v>454272</v>
          </cell>
          <cell r="B2840" t="str">
            <v>1251</v>
          </cell>
          <cell r="C2840" t="str">
            <v>12</v>
          </cell>
          <cell r="D2840" t="str">
            <v>24</v>
          </cell>
          <cell r="E2840">
            <v>1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195733</v>
          </cell>
          <cell r="M2840">
            <v>174551</v>
          </cell>
          <cell r="N2840">
            <v>20861</v>
          </cell>
          <cell r="O2840">
            <v>0</v>
          </cell>
          <cell r="P2840">
            <v>321</v>
          </cell>
          <cell r="Q2840">
            <v>0</v>
          </cell>
          <cell r="R2840">
            <v>21182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 t="str">
            <v>454272</v>
          </cell>
          <cell r="B2841" t="str">
            <v>1251</v>
          </cell>
          <cell r="C2841" t="str">
            <v>12</v>
          </cell>
          <cell r="D2841" t="str">
            <v>29</v>
          </cell>
          <cell r="E2841">
            <v>1</v>
          </cell>
          <cell r="G2841">
            <v>0</v>
          </cell>
          <cell r="H2841">
            <v>20861</v>
          </cell>
          <cell r="I2841">
            <v>0</v>
          </cell>
          <cell r="J2841">
            <v>321</v>
          </cell>
          <cell r="K2841">
            <v>0</v>
          </cell>
          <cell r="L2841">
            <v>21182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1584</v>
          </cell>
          <cell r="S2841">
            <v>0</v>
          </cell>
          <cell r="T2841">
            <v>151</v>
          </cell>
          <cell r="U2841">
            <v>0</v>
          </cell>
          <cell r="V2841">
            <v>240</v>
          </cell>
          <cell r="W2841">
            <v>0</v>
          </cell>
        </row>
        <row r="2842">
          <cell r="A2842" t="str">
            <v>454272</v>
          </cell>
          <cell r="B2842" t="str">
            <v>1251</v>
          </cell>
          <cell r="C2842" t="str">
            <v>12</v>
          </cell>
          <cell r="D2842" t="str">
            <v>29</v>
          </cell>
          <cell r="E2842">
            <v>9</v>
          </cell>
          <cell r="G2842">
            <v>0</v>
          </cell>
          <cell r="H2842">
            <v>513</v>
          </cell>
          <cell r="I2842">
            <v>0</v>
          </cell>
          <cell r="J2842">
            <v>1160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22342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71</v>
          </cell>
          <cell r="W2842">
            <v>0</v>
          </cell>
        </row>
        <row r="2843">
          <cell r="A2843" t="str">
            <v>454272</v>
          </cell>
          <cell r="B2843" t="str">
            <v>1251</v>
          </cell>
          <cell r="C2843" t="str">
            <v>12</v>
          </cell>
          <cell r="D2843" t="str">
            <v>29</v>
          </cell>
          <cell r="E2843">
            <v>17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22413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22413</v>
          </cell>
          <cell r="S2843">
            <v>0</v>
          </cell>
          <cell r="T2843">
            <v>0</v>
          </cell>
          <cell r="U2843">
            <v>0</v>
          </cell>
          <cell r="V2843">
            <v>22413</v>
          </cell>
          <cell r="W2843">
            <v>0</v>
          </cell>
        </row>
        <row r="2844">
          <cell r="A2844" t="str">
            <v>454272</v>
          </cell>
          <cell r="B2844" t="str">
            <v>1251</v>
          </cell>
          <cell r="C2844" t="str">
            <v>12</v>
          </cell>
          <cell r="D2844" t="str">
            <v>29</v>
          </cell>
          <cell r="E2844">
            <v>25</v>
          </cell>
          <cell r="G2844">
            <v>0</v>
          </cell>
          <cell r="H2844">
            <v>0</v>
          </cell>
          <cell r="I2844">
            <v>0</v>
          </cell>
          <cell r="J2844">
            <v>44826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 t="str">
            <v>454272</v>
          </cell>
          <cell r="B2845" t="str">
            <v>1251</v>
          </cell>
          <cell r="C2845" t="str">
            <v>12</v>
          </cell>
          <cell r="D2845" t="str">
            <v>34</v>
          </cell>
          <cell r="E2845">
            <v>0</v>
          </cell>
          <cell r="G2845">
            <v>84</v>
          </cell>
          <cell r="H2845">
            <v>765</v>
          </cell>
          <cell r="I2845">
            <v>0</v>
          </cell>
          <cell r="J2845">
            <v>0</v>
          </cell>
          <cell r="K2845">
            <v>240</v>
          </cell>
          <cell r="L2845">
            <v>0</v>
          </cell>
          <cell r="M2845">
            <v>0</v>
          </cell>
          <cell r="N2845">
            <v>0</v>
          </cell>
          <cell r="O2845">
            <v>1005</v>
          </cell>
          <cell r="P2845">
            <v>210</v>
          </cell>
          <cell r="Q2845">
            <v>1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 t="str">
            <v>454272</v>
          </cell>
          <cell r="B2846" t="str">
            <v>1251</v>
          </cell>
          <cell r="C2846" t="str">
            <v>12</v>
          </cell>
          <cell r="D2846" t="str">
            <v>34</v>
          </cell>
          <cell r="E2846">
            <v>0</v>
          </cell>
          <cell r="G2846">
            <v>89</v>
          </cell>
          <cell r="H2846">
            <v>6152</v>
          </cell>
          <cell r="I2846">
            <v>0</v>
          </cell>
          <cell r="J2846">
            <v>0</v>
          </cell>
          <cell r="K2846">
            <v>1211</v>
          </cell>
          <cell r="L2846">
            <v>0</v>
          </cell>
          <cell r="M2846">
            <v>0</v>
          </cell>
          <cell r="N2846">
            <v>0</v>
          </cell>
          <cell r="O2846">
            <v>7363</v>
          </cell>
          <cell r="P2846">
            <v>769</v>
          </cell>
          <cell r="Q2846">
            <v>12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 t="str">
            <v>454272</v>
          </cell>
          <cell r="B2847" t="str">
            <v>1251</v>
          </cell>
          <cell r="C2847" t="str">
            <v>12</v>
          </cell>
          <cell r="D2847" t="str">
            <v>34</v>
          </cell>
          <cell r="E2847">
            <v>0</v>
          </cell>
          <cell r="G2847">
            <v>90</v>
          </cell>
          <cell r="H2847">
            <v>912</v>
          </cell>
          <cell r="I2847">
            <v>0</v>
          </cell>
          <cell r="J2847">
            <v>0</v>
          </cell>
          <cell r="K2847">
            <v>79</v>
          </cell>
          <cell r="L2847">
            <v>0</v>
          </cell>
          <cell r="M2847">
            <v>0</v>
          </cell>
          <cell r="N2847">
            <v>0</v>
          </cell>
          <cell r="O2847">
            <v>991</v>
          </cell>
          <cell r="P2847">
            <v>257</v>
          </cell>
          <cell r="Q2847">
            <v>1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 t="str">
            <v>454272</v>
          </cell>
          <cell r="B2848" t="str">
            <v>1251</v>
          </cell>
          <cell r="C2848" t="str">
            <v>12</v>
          </cell>
          <cell r="D2848" t="str">
            <v>34</v>
          </cell>
          <cell r="E2848">
            <v>0</v>
          </cell>
          <cell r="G2848">
            <v>92</v>
          </cell>
          <cell r="H2848">
            <v>501</v>
          </cell>
          <cell r="I2848">
            <v>0</v>
          </cell>
          <cell r="J2848">
            <v>0</v>
          </cell>
          <cell r="K2848">
            <v>39</v>
          </cell>
          <cell r="L2848">
            <v>19</v>
          </cell>
          <cell r="M2848">
            <v>0</v>
          </cell>
          <cell r="N2848">
            <v>0</v>
          </cell>
          <cell r="O2848">
            <v>559</v>
          </cell>
          <cell r="P2848">
            <v>47</v>
          </cell>
          <cell r="Q2848">
            <v>1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 t="str">
            <v>454272</v>
          </cell>
          <cell r="B2849" t="str">
            <v>1251</v>
          </cell>
          <cell r="C2849" t="str">
            <v>12</v>
          </cell>
          <cell r="D2849" t="str">
            <v>34</v>
          </cell>
          <cell r="E2849">
            <v>0</v>
          </cell>
          <cell r="G2849">
            <v>94</v>
          </cell>
          <cell r="H2849">
            <v>2459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2459</v>
          </cell>
          <cell r="P2849">
            <v>10</v>
          </cell>
          <cell r="Q2849">
            <v>11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 t="str">
            <v>454272</v>
          </cell>
          <cell r="B2850" t="str">
            <v>1251</v>
          </cell>
          <cell r="C2850" t="str">
            <v>12</v>
          </cell>
          <cell r="D2850" t="str">
            <v>34</v>
          </cell>
          <cell r="E2850">
            <v>0</v>
          </cell>
          <cell r="G2850">
            <v>95</v>
          </cell>
          <cell r="H2850">
            <v>6900</v>
          </cell>
          <cell r="I2850">
            <v>0</v>
          </cell>
          <cell r="J2850">
            <v>0</v>
          </cell>
          <cell r="K2850">
            <v>0</v>
          </cell>
          <cell r="L2850">
            <v>39</v>
          </cell>
          <cell r="M2850">
            <v>0</v>
          </cell>
          <cell r="N2850">
            <v>0</v>
          </cell>
          <cell r="O2850">
            <v>6939</v>
          </cell>
          <cell r="P2850">
            <v>120</v>
          </cell>
          <cell r="Q2850">
            <v>17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 t="str">
            <v>454272</v>
          </cell>
          <cell r="B2851" t="str">
            <v>1251</v>
          </cell>
          <cell r="C2851" t="str">
            <v>12</v>
          </cell>
          <cell r="D2851" t="str">
            <v>34</v>
          </cell>
          <cell r="E2851">
            <v>0</v>
          </cell>
          <cell r="G2851">
            <v>96</v>
          </cell>
          <cell r="H2851">
            <v>1710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1710</v>
          </cell>
          <cell r="P2851">
            <v>47</v>
          </cell>
          <cell r="Q2851">
            <v>5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 t="str">
            <v>454272</v>
          </cell>
          <cell r="B2852" t="str">
            <v>1251</v>
          </cell>
          <cell r="C2852" t="str">
            <v>12</v>
          </cell>
          <cell r="D2852" t="str">
            <v>34</v>
          </cell>
          <cell r="E2852">
            <v>0</v>
          </cell>
          <cell r="G2852">
            <v>97</v>
          </cell>
          <cell r="H2852">
            <v>2760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2760</v>
          </cell>
          <cell r="P2852">
            <v>132</v>
          </cell>
          <cell r="Q2852">
            <v>10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 t="str">
            <v>454272</v>
          </cell>
          <cell r="B2853" t="str">
            <v>1251</v>
          </cell>
          <cell r="C2853" t="str">
            <v>12</v>
          </cell>
          <cell r="D2853" t="str">
            <v>34</v>
          </cell>
          <cell r="E2853">
            <v>0</v>
          </cell>
          <cell r="G2853">
            <v>98</v>
          </cell>
          <cell r="H2853">
            <v>2320</v>
          </cell>
          <cell r="I2853">
            <v>0</v>
          </cell>
          <cell r="J2853">
            <v>0</v>
          </cell>
          <cell r="K2853">
            <v>25</v>
          </cell>
          <cell r="L2853">
            <v>0</v>
          </cell>
          <cell r="M2853">
            <v>0</v>
          </cell>
          <cell r="N2853">
            <v>0</v>
          </cell>
          <cell r="O2853">
            <v>2345</v>
          </cell>
          <cell r="P2853">
            <v>92</v>
          </cell>
          <cell r="Q2853">
            <v>6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 t="str">
            <v>454272</v>
          </cell>
          <cell r="B2854" t="str">
            <v>1251</v>
          </cell>
          <cell r="C2854" t="str">
            <v>12</v>
          </cell>
          <cell r="D2854" t="str">
            <v>34</v>
          </cell>
          <cell r="E2854">
            <v>0</v>
          </cell>
          <cell r="G2854">
            <v>99</v>
          </cell>
          <cell r="H2854">
            <v>12270</v>
          </cell>
          <cell r="I2854">
            <v>0</v>
          </cell>
          <cell r="J2854">
            <v>0</v>
          </cell>
          <cell r="K2854">
            <v>357</v>
          </cell>
          <cell r="L2854">
            <v>39</v>
          </cell>
          <cell r="M2854">
            <v>0</v>
          </cell>
          <cell r="N2854">
            <v>0</v>
          </cell>
          <cell r="O2854">
            <v>12666</v>
          </cell>
          <cell r="P2854">
            <v>1973</v>
          </cell>
          <cell r="Q2854">
            <v>24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 t="str">
            <v>454272</v>
          </cell>
          <cell r="B2855" t="str">
            <v>1251</v>
          </cell>
          <cell r="C2855" t="str">
            <v>12</v>
          </cell>
          <cell r="D2855" t="str">
            <v>34</v>
          </cell>
          <cell r="E2855">
            <v>0</v>
          </cell>
          <cell r="G2855">
            <v>101</v>
          </cell>
          <cell r="H2855">
            <v>23294</v>
          </cell>
          <cell r="I2855">
            <v>0</v>
          </cell>
          <cell r="J2855">
            <v>0</v>
          </cell>
          <cell r="K2855">
            <v>882</v>
          </cell>
          <cell r="L2855">
            <v>0</v>
          </cell>
          <cell r="M2855">
            <v>0</v>
          </cell>
          <cell r="N2855">
            <v>0</v>
          </cell>
          <cell r="O2855">
            <v>24176</v>
          </cell>
          <cell r="P2855">
            <v>3597</v>
          </cell>
          <cell r="Q2855">
            <v>32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 t="str">
            <v>454272</v>
          </cell>
          <cell r="B2856" t="str">
            <v>1251</v>
          </cell>
          <cell r="C2856" t="str">
            <v>12</v>
          </cell>
          <cell r="D2856" t="str">
            <v>34</v>
          </cell>
          <cell r="E2856">
            <v>0</v>
          </cell>
          <cell r="G2856">
            <v>102</v>
          </cell>
          <cell r="H2856">
            <v>2664</v>
          </cell>
          <cell r="I2856">
            <v>0</v>
          </cell>
          <cell r="J2856">
            <v>0</v>
          </cell>
          <cell r="K2856">
            <v>95</v>
          </cell>
          <cell r="L2856">
            <v>0</v>
          </cell>
          <cell r="M2856">
            <v>0</v>
          </cell>
          <cell r="N2856">
            <v>0</v>
          </cell>
          <cell r="O2856">
            <v>2759</v>
          </cell>
          <cell r="P2856">
            <v>515</v>
          </cell>
          <cell r="Q2856">
            <v>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 t="str">
            <v>454272</v>
          </cell>
          <cell r="B2857" t="str">
            <v>1251</v>
          </cell>
          <cell r="C2857" t="str">
            <v>12</v>
          </cell>
          <cell r="D2857" t="str">
            <v>34</v>
          </cell>
          <cell r="E2857">
            <v>0</v>
          </cell>
          <cell r="G2857">
            <v>105</v>
          </cell>
          <cell r="H2857">
            <v>62707</v>
          </cell>
          <cell r="I2857">
            <v>0</v>
          </cell>
          <cell r="J2857">
            <v>0</v>
          </cell>
          <cell r="K2857">
            <v>2928</v>
          </cell>
          <cell r="L2857">
            <v>97</v>
          </cell>
          <cell r="M2857">
            <v>0</v>
          </cell>
          <cell r="N2857">
            <v>0</v>
          </cell>
          <cell r="O2857">
            <v>65732</v>
          </cell>
          <cell r="P2857">
            <v>7769</v>
          </cell>
          <cell r="Q2857">
            <v>122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 t="str">
            <v>454272</v>
          </cell>
          <cell r="B2858" t="str">
            <v>1251</v>
          </cell>
          <cell r="C2858" t="str">
            <v>12</v>
          </cell>
          <cell r="D2858" t="str">
            <v>34</v>
          </cell>
          <cell r="E2858">
            <v>0</v>
          </cell>
          <cell r="G2858">
            <v>151</v>
          </cell>
          <cell r="H2858">
            <v>62707</v>
          </cell>
          <cell r="I2858">
            <v>0</v>
          </cell>
          <cell r="J2858">
            <v>0</v>
          </cell>
          <cell r="K2858">
            <v>2928</v>
          </cell>
          <cell r="L2858">
            <v>97</v>
          </cell>
          <cell r="M2858">
            <v>0</v>
          </cell>
          <cell r="N2858">
            <v>0</v>
          </cell>
          <cell r="O2858">
            <v>65732</v>
          </cell>
          <cell r="P2858">
            <v>7769</v>
          </cell>
          <cell r="Q2858">
            <v>122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 t="str">
            <v>454272</v>
          </cell>
          <cell r="B2859" t="str">
            <v>1251</v>
          </cell>
          <cell r="C2859" t="str">
            <v>12</v>
          </cell>
          <cell r="D2859" t="str">
            <v>34</v>
          </cell>
          <cell r="E2859">
            <v>0</v>
          </cell>
          <cell r="G2859">
            <v>153</v>
          </cell>
          <cell r="H2859">
            <v>4642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4642</v>
          </cell>
          <cell r="P2859">
            <v>76</v>
          </cell>
          <cell r="Q2859">
            <v>7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 t="str">
            <v>454272</v>
          </cell>
          <cell r="B2860" t="str">
            <v>1251</v>
          </cell>
          <cell r="C2860" t="str">
            <v>12</v>
          </cell>
          <cell r="D2860" t="str">
            <v>34</v>
          </cell>
          <cell r="E2860">
            <v>0</v>
          </cell>
          <cell r="G2860">
            <v>157</v>
          </cell>
          <cell r="H2860">
            <v>4642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4642</v>
          </cell>
          <cell r="P2860">
            <v>76</v>
          </cell>
          <cell r="Q2860">
            <v>7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 t="str">
            <v>454272</v>
          </cell>
          <cell r="B2861" t="str">
            <v>1251</v>
          </cell>
          <cell r="C2861" t="str">
            <v>12</v>
          </cell>
          <cell r="D2861" t="str">
            <v>34</v>
          </cell>
          <cell r="E2861">
            <v>0</v>
          </cell>
          <cell r="G2861">
            <v>158</v>
          </cell>
          <cell r="H2861">
            <v>67349</v>
          </cell>
          <cell r="I2861">
            <v>0</v>
          </cell>
          <cell r="J2861">
            <v>0</v>
          </cell>
          <cell r="K2861">
            <v>2928</v>
          </cell>
          <cell r="L2861">
            <v>97</v>
          </cell>
          <cell r="M2861">
            <v>0</v>
          </cell>
          <cell r="N2861">
            <v>0</v>
          </cell>
          <cell r="O2861">
            <v>70374</v>
          </cell>
          <cell r="P2861">
            <v>7845</v>
          </cell>
          <cell r="Q2861">
            <v>129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 t="str">
            <v>454272</v>
          </cell>
          <cell r="B2862" t="str">
            <v>1251</v>
          </cell>
          <cell r="C2862" t="str">
            <v>12</v>
          </cell>
          <cell r="D2862" t="str">
            <v>35</v>
          </cell>
          <cell r="E2862">
            <v>1</v>
          </cell>
          <cell r="G2862">
            <v>65732</v>
          </cell>
          <cell r="H2862">
            <v>4642</v>
          </cell>
          <cell r="I2862">
            <v>0</v>
          </cell>
          <cell r="J2862">
            <v>0</v>
          </cell>
          <cell r="K2862">
            <v>70374</v>
          </cell>
          <cell r="L2862">
            <v>7769</v>
          </cell>
          <cell r="M2862">
            <v>76</v>
          </cell>
          <cell r="N2862">
            <v>0</v>
          </cell>
          <cell r="O2862">
            <v>0</v>
          </cell>
          <cell r="P2862">
            <v>7845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 t="str">
            <v>454272</v>
          </cell>
          <cell r="B2863" t="str">
            <v>1251</v>
          </cell>
          <cell r="C2863" t="str">
            <v>12</v>
          </cell>
          <cell r="D2863" t="str">
            <v>35</v>
          </cell>
          <cell r="E2863">
            <v>4</v>
          </cell>
          <cell r="G2863">
            <v>2449</v>
          </cell>
          <cell r="H2863">
            <v>7</v>
          </cell>
          <cell r="I2863">
            <v>0</v>
          </cell>
          <cell r="J2863">
            <v>0</v>
          </cell>
          <cell r="K2863">
            <v>2456</v>
          </cell>
          <cell r="L2863">
            <v>2539</v>
          </cell>
          <cell r="M2863">
            <v>111</v>
          </cell>
          <cell r="N2863">
            <v>0</v>
          </cell>
          <cell r="O2863">
            <v>0</v>
          </cell>
          <cell r="P2863">
            <v>2650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 t="str">
            <v>454272</v>
          </cell>
          <cell r="B2864" t="str">
            <v>1251</v>
          </cell>
          <cell r="C2864" t="str">
            <v>12</v>
          </cell>
          <cell r="D2864" t="str">
            <v>35</v>
          </cell>
          <cell r="E2864">
            <v>7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12757</v>
          </cell>
          <cell r="M2864">
            <v>194</v>
          </cell>
          <cell r="N2864">
            <v>0</v>
          </cell>
          <cell r="O2864">
            <v>0</v>
          </cell>
          <cell r="P2864">
            <v>12951</v>
          </cell>
          <cell r="Q2864">
            <v>0</v>
          </cell>
          <cell r="R2864">
            <v>0</v>
          </cell>
          <cell r="S2864">
            <v>4429</v>
          </cell>
          <cell r="T2864">
            <v>0</v>
          </cell>
          <cell r="U2864">
            <v>4429</v>
          </cell>
          <cell r="V2864">
            <v>0</v>
          </cell>
          <cell r="W2864">
            <v>0</v>
          </cell>
        </row>
        <row r="2865">
          <cell r="A2865" t="str">
            <v>454272</v>
          </cell>
          <cell r="B2865" t="str">
            <v>1251</v>
          </cell>
          <cell r="C2865" t="str">
            <v>12</v>
          </cell>
          <cell r="D2865" t="str">
            <v>35</v>
          </cell>
          <cell r="E2865">
            <v>10</v>
          </cell>
          <cell r="G2865">
            <v>78489</v>
          </cell>
          <cell r="H2865">
            <v>4836</v>
          </cell>
          <cell r="I2865">
            <v>4429</v>
          </cell>
          <cell r="J2865">
            <v>0</v>
          </cell>
          <cell r="K2865">
            <v>87754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 t="str">
            <v>454272</v>
          </cell>
          <cell r="B2866" t="str">
            <v>1251</v>
          </cell>
          <cell r="C2866" t="str">
            <v>12</v>
          </cell>
          <cell r="D2866" t="str">
            <v>35</v>
          </cell>
          <cell r="E2866">
            <v>13</v>
          </cell>
          <cell r="G2866">
            <v>119</v>
          </cell>
          <cell r="H2866">
            <v>11</v>
          </cell>
          <cell r="I2866">
            <v>0</v>
          </cell>
          <cell r="J2866">
            <v>0</v>
          </cell>
          <cell r="K2866">
            <v>130</v>
          </cell>
          <cell r="L2866">
            <v>119</v>
          </cell>
          <cell r="M2866">
            <v>14</v>
          </cell>
          <cell r="N2866">
            <v>14</v>
          </cell>
          <cell r="O2866">
            <v>0</v>
          </cell>
          <cell r="P2866">
            <v>147</v>
          </cell>
          <cell r="Q2866">
            <v>129</v>
          </cell>
          <cell r="R2866">
            <v>12</v>
          </cell>
          <cell r="S2866">
            <v>14</v>
          </cell>
          <cell r="T2866">
            <v>0</v>
          </cell>
          <cell r="U2866">
            <v>155</v>
          </cell>
          <cell r="V2866">
            <v>0</v>
          </cell>
          <cell r="W2866">
            <v>0</v>
          </cell>
        </row>
        <row r="2867">
          <cell r="A2867" t="str">
            <v>454272</v>
          </cell>
          <cell r="B2867" t="str">
            <v>1251</v>
          </cell>
          <cell r="C2867" t="str">
            <v>12</v>
          </cell>
          <cell r="D2867" t="str">
            <v>35</v>
          </cell>
          <cell r="E2867">
            <v>16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122</v>
          </cell>
          <cell r="R2867">
            <v>7</v>
          </cell>
          <cell r="S2867">
            <v>14</v>
          </cell>
          <cell r="T2867">
            <v>0</v>
          </cell>
          <cell r="U2867">
            <v>143</v>
          </cell>
          <cell r="V2867">
            <v>0</v>
          </cell>
          <cell r="W2867">
            <v>0</v>
          </cell>
        </row>
        <row r="2868">
          <cell r="A2868" t="str">
            <v>454272</v>
          </cell>
          <cell r="B2868" t="str">
            <v>1251</v>
          </cell>
          <cell r="C2868" t="str">
            <v>12</v>
          </cell>
          <cell r="D2868" t="str">
            <v>35</v>
          </cell>
          <cell r="E2868">
            <v>19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 t="str">
            <v>454272</v>
          </cell>
          <cell r="B2869" t="str">
            <v>1251</v>
          </cell>
          <cell r="C2869" t="str">
            <v>12</v>
          </cell>
          <cell r="D2869" t="str">
            <v>37</v>
          </cell>
          <cell r="E2869">
            <v>0</v>
          </cell>
          <cell r="G2869">
            <v>55232301</v>
          </cell>
          <cell r="H2869">
            <v>957</v>
          </cell>
          <cell r="I2869">
            <v>957</v>
          </cell>
          <cell r="J2869">
            <v>319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</row>
        <row r="2870">
          <cell r="A2870" t="str">
            <v>454272</v>
          </cell>
          <cell r="B2870" t="str">
            <v>1251</v>
          </cell>
          <cell r="C2870" t="str">
            <v>12</v>
          </cell>
          <cell r="D2870" t="str">
            <v>37</v>
          </cell>
          <cell r="E2870">
            <v>0</v>
          </cell>
          <cell r="G2870">
            <v>55232302</v>
          </cell>
          <cell r="H2870">
            <v>0</v>
          </cell>
          <cell r="I2870">
            <v>0</v>
          </cell>
          <cell r="J2870">
            <v>23932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 t="str">
            <v>454272</v>
          </cell>
          <cell r="B2871" t="str">
            <v>1251</v>
          </cell>
          <cell r="C2871" t="str">
            <v>12</v>
          </cell>
          <cell r="D2871" t="str">
            <v>37</v>
          </cell>
          <cell r="E2871">
            <v>0</v>
          </cell>
          <cell r="G2871">
            <v>75176801</v>
          </cell>
          <cell r="H2871">
            <v>1341</v>
          </cell>
          <cell r="I2871">
            <v>1341</v>
          </cell>
          <cell r="J2871">
            <v>447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 t="str">
            <v>454272</v>
          </cell>
          <cell r="B2872" t="str">
            <v>1251</v>
          </cell>
          <cell r="C2872" t="str">
            <v>12</v>
          </cell>
          <cell r="D2872" t="str">
            <v>37</v>
          </cell>
          <cell r="E2872">
            <v>0</v>
          </cell>
          <cell r="G2872">
            <v>80214401</v>
          </cell>
          <cell r="H2872">
            <v>13</v>
          </cell>
          <cell r="I2872">
            <v>13</v>
          </cell>
          <cell r="J2872">
            <v>4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</row>
        <row r="2873">
          <cell r="A2873" t="str">
            <v>454272</v>
          </cell>
          <cell r="B2873" t="str">
            <v>1251</v>
          </cell>
          <cell r="C2873" t="str">
            <v>12</v>
          </cell>
          <cell r="D2873" t="str">
            <v>37</v>
          </cell>
          <cell r="E2873">
            <v>0</v>
          </cell>
          <cell r="G2873">
            <v>80214402</v>
          </cell>
          <cell r="H2873">
            <v>0</v>
          </cell>
          <cell r="I2873">
            <v>0</v>
          </cell>
          <cell r="J2873">
            <v>1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 t="str">
            <v>454272</v>
          </cell>
          <cell r="B2874" t="str">
            <v>1251</v>
          </cell>
          <cell r="C2874" t="str">
            <v>12</v>
          </cell>
          <cell r="D2874" t="str">
            <v>37</v>
          </cell>
          <cell r="E2874">
            <v>0</v>
          </cell>
          <cell r="G2874">
            <v>80216601</v>
          </cell>
          <cell r="H2874">
            <v>364</v>
          </cell>
          <cell r="I2874">
            <v>364</v>
          </cell>
          <cell r="J2874">
            <v>121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 t="str">
            <v>454272</v>
          </cell>
          <cell r="B2875" t="str">
            <v>1251</v>
          </cell>
          <cell r="C2875" t="str">
            <v>12</v>
          </cell>
          <cell r="D2875" t="str">
            <v>37</v>
          </cell>
          <cell r="E2875">
            <v>0</v>
          </cell>
          <cell r="G2875">
            <v>80216602</v>
          </cell>
          <cell r="H2875">
            <v>0</v>
          </cell>
          <cell r="I2875">
            <v>0</v>
          </cell>
          <cell r="J2875">
            <v>7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 t="str">
            <v>454272</v>
          </cell>
          <cell r="B2876" t="str">
            <v>1251</v>
          </cell>
          <cell r="C2876" t="str">
            <v>12</v>
          </cell>
          <cell r="D2876" t="str">
            <v>37</v>
          </cell>
          <cell r="E2876">
            <v>0</v>
          </cell>
          <cell r="G2876">
            <v>80217701</v>
          </cell>
          <cell r="H2876">
            <v>399</v>
          </cell>
          <cell r="I2876">
            <v>399</v>
          </cell>
          <cell r="J2876">
            <v>133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 t="str">
            <v>454272</v>
          </cell>
          <cell r="B2877" t="str">
            <v>1251</v>
          </cell>
          <cell r="C2877" t="str">
            <v>12</v>
          </cell>
          <cell r="D2877" t="str">
            <v>37</v>
          </cell>
          <cell r="E2877">
            <v>0</v>
          </cell>
          <cell r="G2877">
            <v>80217702</v>
          </cell>
          <cell r="H2877">
            <v>0</v>
          </cell>
          <cell r="I2877">
            <v>0</v>
          </cell>
          <cell r="J2877">
            <v>5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 t="str">
            <v>454272</v>
          </cell>
          <cell r="B2878" t="str">
            <v>1251</v>
          </cell>
          <cell r="C2878" t="str">
            <v>12</v>
          </cell>
          <cell r="D2878" t="str">
            <v>37</v>
          </cell>
          <cell r="E2878">
            <v>0</v>
          </cell>
          <cell r="G2878">
            <v>80221401</v>
          </cell>
          <cell r="H2878">
            <v>159</v>
          </cell>
          <cell r="I2878">
            <v>159</v>
          </cell>
          <cell r="J2878">
            <v>53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 t="str">
            <v>454272</v>
          </cell>
          <cell r="B2879" t="str">
            <v>1251</v>
          </cell>
          <cell r="C2879" t="str">
            <v>12</v>
          </cell>
          <cell r="D2879" t="str">
            <v>37</v>
          </cell>
          <cell r="E2879">
            <v>0</v>
          </cell>
          <cell r="G2879">
            <v>80221402</v>
          </cell>
          <cell r="H2879">
            <v>0</v>
          </cell>
          <cell r="I2879">
            <v>0</v>
          </cell>
          <cell r="J2879">
            <v>2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 t="str">
            <v>454272</v>
          </cell>
          <cell r="B2880" t="str">
            <v>1251</v>
          </cell>
          <cell r="C2880" t="str">
            <v>12</v>
          </cell>
          <cell r="D2880" t="str">
            <v>37</v>
          </cell>
          <cell r="E2880">
            <v>0</v>
          </cell>
          <cell r="G2880">
            <v>80224101</v>
          </cell>
          <cell r="H2880">
            <v>296</v>
          </cell>
          <cell r="I2880">
            <v>296</v>
          </cell>
          <cell r="J2880">
            <v>99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454272</v>
          </cell>
          <cell r="B2881" t="str">
            <v>1251</v>
          </cell>
          <cell r="C2881" t="str">
            <v>12</v>
          </cell>
          <cell r="D2881" t="str">
            <v>37</v>
          </cell>
          <cell r="E2881">
            <v>0</v>
          </cell>
          <cell r="G2881">
            <v>80224102</v>
          </cell>
          <cell r="H2881">
            <v>0</v>
          </cell>
          <cell r="I2881">
            <v>0</v>
          </cell>
          <cell r="J2881">
            <v>6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 t="str">
            <v>454272</v>
          </cell>
          <cell r="B2882" t="str">
            <v>1251</v>
          </cell>
          <cell r="C2882" t="str">
            <v>12</v>
          </cell>
          <cell r="D2882" t="str">
            <v>37</v>
          </cell>
          <cell r="E2882">
            <v>0</v>
          </cell>
          <cell r="G2882">
            <v>80226301</v>
          </cell>
          <cell r="H2882">
            <v>110</v>
          </cell>
          <cell r="I2882">
            <v>110</v>
          </cell>
          <cell r="J2882">
            <v>37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 t="str">
            <v>454272</v>
          </cell>
          <cell r="B2883" t="str">
            <v>1251</v>
          </cell>
          <cell r="C2883" t="str">
            <v>12</v>
          </cell>
          <cell r="D2883" t="str">
            <v>37</v>
          </cell>
          <cell r="E2883">
            <v>0</v>
          </cell>
          <cell r="G2883">
            <v>80226302</v>
          </cell>
          <cell r="H2883">
            <v>0</v>
          </cell>
          <cell r="I2883">
            <v>0</v>
          </cell>
          <cell r="J2883">
            <v>3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 t="str">
            <v>454272</v>
          </cell>
          <cell r="B2884" t="str">
            <v>1251</v>
          </cell>
          <cell r="C2884" t="str">
            <v>12</v>
          </cell>
          <cell r="D2884" t="str">
            <v>37</v>
          </cell>
          <cell r="E2884">
            <v>0</v>
          </cell>
          <cell r="G2884">
            <v>99999901</v>
          </cell>
          <cell r="H2884">
            <v>3639</v>
          </cell>
          <cell r="I2884">
            <v>3639</v>
          </cell>
          <cell r="J2884">
            <v>1213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 t="str">
            <v>454272</v>
          </cell>
          <cell r="B2885" t="str">
            <v>1251</v>
          </cell>
          <cell r="C2885" t="str">
            <v>12</v>
          </cell>
          <cell r="D2885" t="str">
            <v>37</v>
          </cell>
          <cell r="E2885">
            <v>0</v>
          </cell>
          <cell r="G2885">
            <v>99999902</v>
          </cell>
          <cell r="H2885">
            <v>0</v>
          </cell>
          <cell r="I2885">
            <v>0</v>
          </cell>
          <cell r="J2885">
            <v>23956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 t="str">
            <v>454272</v>
          </cell>
          <cell r="B2886" t="str">
            <v>1251</v>
          </cell>
          <cell r="C2886" t="str">
            <v>12</v>
          </cell>
          <cell r="D2886" t="str">
            <v>38</v>
          </cell>
          <cell r="E2886">
            <v>1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 t="str">
            <v>454272</v>
          </cell>
          <cell r="B2887" t="str">
            <v>1251</v>
          </cell>
          <cell r="C2887" t="str">
            <v>12</v>
          </cell>
          <cell r="D2887" t="str">
            <v>38</v>
          </cell>
          <cell r="E2887">
            <v>2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 t="str">
            <v>454272</v>
          </cell>
          <cell r="B2888" t="str">
            <v>1251</v>
          </cell>
          <cell r="C2888" t="str">
            <v>12</v>
          </cell>
          <cell r="D2888" t="str">
            <v>38</v>
          </cell>
          <cell r="E2888">
            <v>3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 t="str">
            <v>454272</v>
          </cell>
          <cell r="B2889" t="str">
            <v>1251</v>
          </cell>
          <cell r="C2889" t="str">
            <v>12</v>
          </cell>
          <cell r="D2889" t="str">
            <v>38</v>
          </cell>
          <cell r="E2889">
            <v>4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 t="str">
            <v>454272</v>
          </cell>
          <cell r="B2890" t="str">
            <v>1251</v>
          </cell>
          <cell r="C2890" t="str">
            <v>12</v>
          </cell>
          <cell r="D2890" t="str">
            <v>38</v>
          </cell>
          <cell r="E2890">
            <v>5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 t="str">
            <v>454272</v>
          </cell>
          <cell r="B2891" t="str">
            <v>1251</v>
          </cell>
          <cell r="C2891" t="str">
            <v>12</v>
          </cell>
          <cell r="D2891" t="str">
            <v>38</v>
          </cell>
          <cell r="E2891">
            <v>6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 t="str">
            <v>454272</v>
          </cell>
          <cell r="B2892" t="str">
            <v>1251</v>
          </cell>
          <cell r="C2892" t="str">
            <v>12</v>
          </cell>
          <cell r="D2892" t="str">
            <v>38</v>
          </cell>
          <cell r="E2892">
            <v>7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 t="str">
            <v>454272</v>
          </cell>
          <cell r="B2893" t="str">
            <v>1251</v>
          </cell>
          <cell r="C2893" t="str">
            <v>12</v>
          </cell>
          <cell r="D2893" t="str">
            <v>38</v>
          </cell>
          <cell r="E2893">
            <v>8</v>
          </cell>
          <cell r="G2893">
            <v>10657</v>
          </cell>
          <cell r="H2893">
            <v>156391</v>
          </cell>
          <cell r="I2893">
            <v>176181</v>
          </cell>
          <cell r="J2893">
            <v>5264</v>
          </cell>
          <cell r="K2893">
            <v>0</v>
          </cell>
          <cell r="L2893">
            <v>0</v>
          </cell>
          <cell r="M2893">
            <v>0</v>
          </cell>
          <cell r="N2893">
            <v>348493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 t="str">
            <v>454272</v>
          </cell>
          <cell r="B2894" t="str">
            <v>1251</v>
          </cell>
          <cell r="C2894" t="str">
            <v>12</v>
          </cell>
          <cell r="D2894" t="str">
            <v>38</v>
          </cell>
          <cell r="E2894">
            <v>9</v>
          </cell>
          <cell r="G2894">
            <v>1032</v>
          </cell>
          <cell r="H2894">
            <v>0</v>
          </cell>
          <cell r="I2894">
            <v>52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1084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 t="str">
            <v>454272</v>
          </cell>
          <cell r="B2895" t="str">
            <v>1251</v>
          </cell>
          <cell r="C2895" t="str">
            <v>12</v>
          </cell>
          <cell r="D2895" t="str">
            <v>38</v>
          </cell>
          <cell r="E2895">
            <v>10</v>
          </cell>
          <cell r="G2895">
            <v>11689</v>
          </cell>
          <cell r="H2895">
            <v>156391</v>
          </cell>
          <cell r="I2895">
            <v>176233</v>
          </cell>
          <cell r="J2895">
            <v>5264</v>
          </cell>
          <cell r="K2895">
            <v>0</v>
          </cell>
          <cell r="L2895">
            <v>0</v>
          </cell>
          <cell r="M2895">
            <v>0</v>
          </cell>
          <cell r="N2895">
            <v>349577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 t="str">
            <v>454272</v>
          </cell>
          <cell r="B2896" t="str">
            <v>1251</v>
          </cell>
          <cell r="C2896" t="str">
            <v>12</v>
          </cell>
          <cell r="D2896" t="str">
            <v>38</v>
          </cell>
          <cell r="E2896">
            <v>11</v>
          </cell>
          <cell r="G2896">
            <v>11689</v>
          </cell>
          <cell r="H2896">
            <v>156391</v>
          </cell>
          <cell r="I2896">
            <v>176233</v>
          </cell>
          <cell r="J2896">
            <v>5264</v>
          </cell>
          <cell r="K2896">
            <v>0</v>
          </cell>
          <cell r="L2896">
            <v>0</v>
          </cell>
          <cell r="M2896">
            <v>0</v>
          </cell>
          <cell r="N2896">
            <v>349577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 t="str">
            <v>454272</v>
          </cell>
          <cell r="B2897" t="str">
            <v>1251</v>
          </cell>
          <cell r="C2897" t="str">
            <v>12</v>
          </cell>
          <cell r="D2897" t="str">
            <v>38</v>
          </cell>
          <cell r="E2897">
            <v>12</v>
          </cell>
          <cell r="G2897">
            <v>0</v>
          </cell>
          <cell r="H2897">
            <v>0</v>
          </cell>
          <cell r="I2897">
            <v>295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295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 t="str">
            <v>454272</v>
          </cell>
          <cell r="B2898" t="str">
            <v>1251</v>
          </cell>
          <cell r="C2898" t="str">
            <v>12</v>
          </cell>
          <cell r="D2898" t="str">
            <v>38</v>
          </cell>
          <cell r="E2898">
            <v>13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 t="str">
            <v>454272</v>
          </cell>
          <cell r="B2899" t="str">
            <v>1251</v>
          </cell>
          <cell r="C2899" t="str">
            <v>12</v>
          </cell>
          <cell r="D2899" t="str">
            <v>38</v>
          </cell>
          <cell r="E2899">
            <v>14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 t="str">
            <v>454272</v>
          </cell>
          <cell r="B2900" t="str">
            <v>1251</v>
          </cell>
          <cell r="C2900" t="str">
            <v>12</v>
          </cell>
          <cell r="D2900" t="str">
            <v>38</v>
          </cell>
          <cell r="E2900">
            <v>15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 t="str">
            <v>454272</v>
          </cell>
          <cell r="B2901" t="str">
            <v>1251</v>
          </cell>
          <cell r="C2901" t="str">
            <v>12</v>
          </cell>
          <cell r="D2901" t="str">
            <v>38</v>
          </cell>
          <cell r="E2901">
            <v>16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 t="str">
            <v>454272</v>
          </cell>
          <cell r="B2902" t="str">
            <v>1251</v>
          </cell>
          <cell r="C2902" t="str">
            <v>12</v>
          </cell>
          <cell r="D2902" t="str">
            <v>38</v>
          </cell>
          <cell r="E2902">
            <v>17</v>
          </cell>
          <cell r="G2902">
            <v>1032</v>
          </cell>
          <cell r="H2902">
            <v>0</v>
          </cell>
          <cell r="I2902">
            <v>52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1084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 t="str">
            <v>454272</v>
          </cell>
          <cell r="B2903" t="str">
            <v>1251</v>
          </cell>
          <cell r="C2903" t="str">
            <v>12</v>
          </cell>
          <cell r="D2903" t="str">
            <v>38</v>
          </cell>
          <cell r="E2903">
            <v>18</v>
          </cell>
          <cell r="G2903">
            <v>1032</v>
          </cell>
          <cell r="H2903">
            <v>0</v>
          </cell>
          <cell r="I2903">
            <v>347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1379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 t="str">
            <v>454272</v>
          </cell>
          <cell r="B2904" t="str">
            <v>1251</v>
          </cell>
          <cell r="C2904" t="str">
            <v>12</v>
          </cell>
          <cell r="D2904" t="str">
            <v>38</v>
          </cell>
          <cell r="E2904">
            <v>19</v>
          </cell>
          <cell r="G2904">
            <v>10657</v>
          </cell>
          <cell r="H2904">
            <v>156391</v>
          </cell>
          <cell r="I2904">
            <v>175886</v>
          </cell>
          <cell r="J2904">
            <v>5264</v>
          </cell>
          <cell r="K2904">
            <v>0</v>
          </cell>
          <cell r="L2904">
            <v>0</v>
          </cell>
          <cell r="M2904">
            <v>0</v>
          </cell>
          <cell r="N2904">
            <v>348198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 t="str">
            <v>454272</v>
          </cell>
          <cell r="B2905" t="str">
            <v>1251</v>
          </cell>
          <cell r="C2905" t="str">
            <v>12</v>
          </cell>
          <cell r="D2905" t="str">
            <v>38</v>
          </cell>
          <cell r="E2905">
            <v>20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 t="str">
            <v>454272</v>
          </cell>
          <cell r="B2906" t="str">
            <v>1251</v>
          </cell>
          <cell r="C2906" t="str">
            <v>12</v>
          </cell>
          <cell r="D2906" t="str">
            <v>38</v>
          </cell>
          <cell r="E2906">
            <v>21</v>
          </cell>
          <cell r="G2906">
            <v>9826</v>
          </cell>
          <cell r="H2906">
            <v>37172</v>
          </cell>
          <cell r="I2906">
            <v>120364</v>
          </cell>
          <cell r="J2906">
            <v>522</v>
          </cell>
          <cell r="K2906">
            <v>0</v>
          </cell>
          <cell r="L2906">
            <v>0</v>
          </cell>
          <cell r="M2906">
            <v>0</v>
          </cell>
          <cell r="N2906">
            <v>167884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 t="str">
            <v>454272</v>
          </cell>
          <cell r="B2907" t="str">
            <v>1251</v>
          </cell>
          <cell r="C2907" t="str">
            <v>12</v>
          </cell>
          <cell r="D2907" t="str">
            <v>38</v>
          </cell>
          <cell r="E2907">
            <v>22</v>
          </cell>
          <cell r="G2907">
            <v>0</v>
          </cell>
          <cell r="H2907">
            <v>0</v>
          </cell>
          <cell r="I2907">
            <v>295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295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 t="str">
            <v>454272</v>
          </cell>
          <cell r="B2908" t="str">
            <v>1251</v>
          </cell>
          <cell r="C2908" t="str">
            <v>12</v>
          </cell>
          <cell r="D2908" t="str">
            <v>38</v>
          </cell>
          <cell r="E2908">
            <v>23</v>
          </cell>
          <cell r="G2908">
            <v>9826</v>
          </cell>
          <cell r="H2908">
            <v>37172</v>
          </cell>
          <cell r="I2908">
            <v>120069</v>
          </cell>
          <cell r="J2908">
            <v>522</v>
          </cell>
          <cell r="K2908">
            <v>0</v>
          </cell>
          <cell r="L2908">
            <v>0</v>
          </cell>
          <cell r="M2908">
            <v>0</v>
          </cell>
          <cell r="N2908">
            <v>167589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 t="str">
            <v>454272</v>
          </cell>
          <cell r="B2909" t="str">
            <v>1251</v>
          </cell>
          <cell r="C2909" t="str">
            <v>12</v>
          </cell>
          <cell r="D2909" t="str">
            <v>38</v>
          </cell>
          <cell r="E2909">
            <v>24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 t="str">
            <v>454272</v>
          </cell>
          <cell r="B2910" t="str">
            <v>1251</v>
          </cell>
          <cell r="C2910" t="str">
            <v>12</v>
          </cell>
          <cell r="D2910" t="str">
            <v>38</v>
          </cell>
          <cell r="E2910">
            <v>25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 t="str">
            <v>454272</v>
          </cell>
          <cell r="B2911" t="str">
            <v>1251</v>
          </cell>
          <cell r="C2911" t="str">
            <v>12</v>
          </cell>
          <cell r="D2911" t="str">
            <v>38</v>
          </cell>
          <cell r="E2911">
            <v>26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 t="str">
            <v>454272</v>
          </cell>
          <cell r="B2912" t="str">
            <v>1251</v>
          </cell>
          <cell r="C2912" t="str">
            <v>12</v>
          </cell>
          <cell r="D2912" t="str">
            <v>38</v>
          </cell>
          <cell r="E2912">
            <v>27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 t="str">
            <v>454272</v>
          </cell>
          <cell r="B2913" t="str">
            <v>1251</v>
          </cell>
          <cell r="C2913" t="str">
            <v>12</v>
          </cell>
          <cell r="D2913" t="str">
            <v>38</v>
          </cell>
          <cell r="E2913">
            <v>28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 t="str">
            <v>454272</v>
          </cell>
          <cell r="B2914" t="str">
            <v>1251</v>
          </cell>
          <cell r="C2914" t="str">
            <v>12</v>
          </cell>
          <cell r="D2914" t="str">
            <v>38</v>
          </cell>
          <cell r="E2914">
            <v>29</v>
          </cell>
          <cell r="G2914">
            <v>9826</v>
          </cell>
          <cell r="H2914">
            <v>37172</v>
          </cell>
          <cell r="I2914">
            <v>120069</v>
          </cell>
          <cell r="J2914">
            <v>522</v>
          </cell>
          <cell r="K2914">
            <v>0</v>
          </cell>
          <cell r="L2914">
            <v>0</v>
          </cell>
          <cell r="M2914">
            <v>0</v>
          </cell>
          <cell r="N2914">
            <v>167589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 t="str">
            <v>454272</v>
          </cell>
          <cell r="B2915" t="str">
            <v>1251</v>
          </cell>
          <cell r="C2915" t="str">
            <v>12</v>
          </cell>
          <cell r="D2915" t="str">
            <v>38</v>
          </cell>
          <cell r="E2915">
            <v>30</v>
          </cell>
          <cell r="G2915">
            <v>831</v>
          </cell>
          <cell r="H2915">
            <v>119219</v>
          </cell>
          <cell r="I2915">
            <v>55817</v>
          </cell>
          <cell r="J2915">
            <v>4742</v>
          </cell>
          <cell r="K2915">
            <v>0</v>
          </cell>
          <cell r="L2915">
            <v>0</v>
          </cell>
          <cell r="M2915">
            <v>0</v>
          </cell>
          <cell r="N2915">
            <v>180609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 t="str">
            <v>454272</v>
          </cell>
          <cell r="B2916" t="str">
            <v>1251</v>
          </cell>
          <cell r="C2916" t="str">
            <v>12</v>
          </cell>
          <cell r="D2916" t="str">
            <v>38</v>
          </cell>
          <cell r="E2916">
            <v>31</v>
          </cell>
          <cell r="G2916">
            <v>7906</v>
          </cell>
          <cell r="H2916">
            <v>43</v>
          </cell>
          <cell r="I2916">
            <v>68916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76865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 t="str">
            <v>454272</v>
          </cell>
          <cell r="B2917" t="str">
            <v>1251</v>
          </cell>
          <cell r="C2917" t="str">
            <v>12</v>
          </cell>
          <cell r="D2917" t="str">
            <v>53</v>
          </cell>
          <cell r="E2917">
            <v>1</v>
          </cell>
          <cell r="G2917">
            <v>660</v>
          </cell>
          <cell r="H2917">
            <v>22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82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 t="str">
            <v>454272</v>
          </cell>
          <cell r="B2918" t="str">
            <v>1251</v>
          </cell>
          <cell r="C2918" t="str">
            <v>12</v>
          </cell>
          <cell r="D2918" t="str">
            <v>53</v>
          </cell>
          <cell r="E2918">
            <v>15</v>
          </cell>
          <cell r="G2918">
            <v>288</v>
          </cell>
          <cell r="H2918">
            <v>0</v>
          </cell>
          <cell r="I2918">
            <v>0</v>
          </cell>
          <cell r="J2918">
            <v>0</v>
          </cell>
          <cell r="K2918">
            <v>20153</v>
          </cell>
          <cell r="L2918">
            <v>16699</v>
          </cell>
          <cell r="M2918">
            <v>0</v>
          </cell>
          <cell r="N2918">
            <v>0</v>
          </cell>
          <cell r="O2918">
            <v>5454</v>
          </cell>
          <cell r="P2918">
            <v>4843</v>
          </cell>
          <cell r="Q2918">
            <v>0</v>
          </cell>
          <cell r="R2918">
            <v>0</v>
          </cell>
          <cell r="S2918">
            <v>543</v>
          </cell>
          <cell r="T2918">
            <v>501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 t="str">
            <v>454272</v>
          </cell>
          <cell r="B2919" t="str">
            <v>1251</v>
          </cell>
          <cell r="C2919" t="str">
            <v>12</v>
          </cell>
          <cell r="D2919" t="str">
            <v>53</v>
          </cell>
          <cell r="E2919">
            <v>29</v>
          </cell>
          <cell r="G2919">
            <v>0</v>
          </cell>
          <cell r="H2919">
            <v>292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40955</v>
          </cell>
          <cell r="S2919">
            <v>6865</v>
          </cell>
          <cell r="T2919">
            <v>1346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 t="str">
            <v>454272</v>
          </cell>
          <cell r="B2920" t="str">
            <v>1251</v>
          </cell>
          <cell r="C2920" t="str">
            <v>12</v>
          </cell>
          <cell r="D2920" t="str">
            <v>53</v>
          </cell>
          <cell r="E2920">
            <v>43</v>
          </cell>
          <cell r="G2920">
            <v>32744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 t="str">
            <v>454272</v>
          </cell>
          <cell r="B2921" t="str">
            <v>1251</v>
          </cell>
          <cell r="C2921" t="str">
            <v>12</v>
          </cell>
          <cell r="D2921" t="str">
            <v>53</v>
          </cell>
          <cell r="E2921">
            <v>57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 t="str">
            <v>454272</v>
          </cell>
          <cell r="B2922" t="str">
            <v>1251</v>
          </cell>
          <cell r="C2922" t="str">
            <v>12</v>
          </cell>
          <cell r="D2922" t="str">
            <v>53</v>
          </cell>
          <cell r="E2922">
            <v>71</v>
          </cell>
          <cell r="G2922">
            <v>347418</v>
          </cell>
          <cell r="H2922">
            <v>153886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 t="str">
            <v>454272</v>
          </cell>
          <cell r="B2923" t="str">
            <v>1251</v>
          </cell>
          <cell r="C2923" t="str">
            <v>12</v>
          </cell>
          <cell r="D2923" t="str">
            <v>57</v>
          </cell>
          <cell r="E2923">
            <v>1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 t="str">
            <v>454272</v>
          </cell>
          <cell r="B2924" t="str">
            <v>1251</v>
          </cell>
          <cell r="C2924" t="str">
            <v>12</v>
          </cell>
          <cell r="D2924" t="str">
            <v>57</v>
          </cell>
          <cell r="E2924">
            <v>3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 t="str">
            <v>454272</v>
          </cell>
          <cell r="B2925" t="str">
            <v>1251</v>
          </cell>
          <cell r="C2925" t="str">
            <v>12</v>
          </cell>
          <cell r="D2925" t="str">
            <v>57</v>
          </cell>
          <cell r="E2925">
            <v>5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 t="str">
            <v>454272</v>
          </cell>
          <cell r="B2926" t="str">
            <v>1251</v>
          </cell>
          <cell r="C2926" t="str">
            <v>12</v>
          </cell>
          <cell r="D2926" t="str">
            <v>57</v>
          </cell>
          <cell r="E2926">
            <v>7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4387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 t="str">
            <v>454272</v>
          </cell>
          <cell r="B2927" t="str">
            <v>1251</v>
          </cell>
          <cell r="C2927" t="str">
            <v>12</v>
          </cell>
          <cell r="D2927" t="str">
            <v>57</v>
          </cell>
          <cell r="E2927">
            <v>9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1189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 t="str">
            <v>454272</v>
          </cell>
          <cell r="B2928" t="str">
            <v>1251</v>
          </cell>
          <cell r="C2928" t="str">
            <v>12</v>
          </cell>
          <cell r="D2928" t="str">
            <v>57</v>
          </cell>
          <cell r="E2928">
            <v>11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 t="str">
            <v>454272</v>
          </cell>
          <cell r="B2929" t="str">
            <v>1251</v>
          </cell>
          <cell r="C2929" t="str">
            <v>12</v>
          </cell>
          <cell r="D2929" t="str">
            <v>57</v>
          </cell>
          <cell r="E2929">
            <v>13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 t="str">
            <v>454272</v>
          </cell>
          <cell r="B2930" t="str">
            <v>1251</v>
          </cell>
          <cell r="C2930" t="str">
            <v>12</v>
          </cell>
          <cell r="D2930" t="str">
            <v>57</v>
          </cell>
          <cell r="E2930">
            <v>15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5576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 t="str">
            <v>454272</v>
          </cell>
          <cell r="B2931" t="str">
            <v>1251</v>
          </cell>
          <cell r="C2931" t="str">
            <v>12</v>
          </cell>
          <cell r="D2931" t="str">
            <v>57</v>
          </cell>
          <cell r="E2931">
            <v>17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5576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454272</v>
          </cell>
          <cell r="B2932" t="str">
            <v>1251</v>
          </cell>
          <cell r="C2932" t="str">
            <v>12</v>
          </cell>
          <cell r="D2932" t="str">
            <v>58</v>
          </cell>
          <cell r="E2932">
            <v>1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 t="str">
            <v>454272</v>
          </cell>
          <cell r="B2933" t="str">
            <v>1251</v>
          </cell>
          <cell r="C2933" t="str">
            <v>12</v>
          </cell>
          <cell r="D2933" t="str">
            <v>58</v>
          </cell>
          <cell r="E2933">
            <v>2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 t="str">
            <v>454272</v>
          </cell>
          <cell r="B2934" t="str">
            <v>1251</v>
          </cell>
          <cell r="C2934" t="str">
            <v>12</v>
          </cell>
          <cell r="D2934" t="str">
            <v>58</v>
          </cell>
          <cell r="E2934">
            <v>3</v>
          </cell>
          <cell r="G2934">
            <v>0</v>
          </cell>
          <cell r="H2934">
            <v>0</v>
          </cell>
          <cell r="I2934">
            <v>21618</v>
          </cell>
          <cell r="J2934">
            <v>0</v>
          </cell>
          <cell r="K2934">
            <v>21618</v>
          </cell>
          <cell r="L2934">
            <v>0</v>
          </cell>
          <cell r="M2934">
            <v>0</v>
          </cell>
          <cell r="N2934">
            <v>20429</v>
          </cell>
          <cell r="O2934">
            <v>0</v>
          </cell>
          <cell r="P2934">
            <v>1189</v>
          </cell>
          <cell r="Q2934">
            <v>1189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 t="str">
            <v>454272</v>
          </cell>
          <cell r="B2935" t="str">
            <v>1251</v>
          </cell>
          <cell r="C2935" t="str">
            <v>12</v>
          </cell>
          <cell r="D2935" t="str">
            <v>58</v>
          </cell>
          <cell r="E2935">
            <v>4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 t="str">
            <v>454272</v>
          </cell>
          <cell r="B2936" t="str">
            <v>1251</v>
          </cell>
          <cell r="C2936" t="str">
            <v>12</v>
          </cell>
          <cell r="D2936" t="str">
            <v>58</v>
          </cell>
          <cell r="E2936">
            <v>5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 t="str">
            <v>454272</v>
          </cell>
          <cell r="B2937" t="str">
            <v>1251</v>
          </cell>
          <cell r="C2937" t="str">
            <v>12</v>
          </cell>
          <cell r="D2937" t="str">
            <v>58</v>
          </cell>
          <cell r="E2937">
            <v>6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454272</v>
          </cell>
          <cell r="B2938" t="str">
            <v>1251</v>
          </cell>
          <cell r="C2938" t="str">
            <v>12</v>
          </cell>
          <cell r="D2938" t="str">
            <v>58</v>
          </cell>
          <cell r="E2938">
            <v>7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 t="str">
            <v>454272</v>
          </cell>
          <cell r="B2939" t="str">
            <v>1251</v>
          </cell>
          <cell r="C2939" t="str">
            <v>12</v>
          </cell>
          <cell r="D2939" t="str">
            <v>58</v>
          </cell>
          <cell r="E2939">
            <v>8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 t="str">
            <v>454272</v>
          </cell>
          <cell r="B2940" t="str">
            <v>1251</v>
          </cell>
          <cell r="C2940" t="str">
            <v>12</v>
          </cell>
          <cell r="D2940" t="str">
            <v>58</v>
          </cell>
          <cell r="E2940">
            <v>9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 t="str">
            <v>454272</v>
          </cell>
          <cell r="B2941" t="str">
            <v>1251</v>
          </cell>
          <cell r="C2941" t="str">
            <v>12</v>
          </cell>
          <cell r="D2941" t="str">
            <v>58</v>
          </cell>
          <cell r="E2941">
            <v>10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 t="str">
            <v>454272</v>
          </cell>
          <cell r="B2942" t="str">
            <v>1251</v>
          </cell>
          <cell r="C2942" t="str">
            <v>12</v>
          </cell>
          <cell r="D2942" t="str">
            <v>58</v>
          </cell>
          <cell r="E2942">
            <v>11</v>
          </cell>
          <cell r="G2942">
            <v>0</v>
          </cell>
          <cell r="H2942">
            <v>0</v>
          </cell>
          <cell r="I2942">
            <v>21618</v>
          </cell>
          <cell r="J2942">
            <v>0</v>
          </cell>
          <cell r="K2942">
            <v>21618</v>
          </cell>
          <cell r="L2942">
            <v>0</v>
          </cell>
          <cell r="M2942">
            <v>0</v>
          </cell>
          <cell r="N2942">
            <v>20429</v>
          </cell>
          <cell r="O2942">
            <v>0</v>
          </cell>
          <cell r="P2942">
            <v>1189</v>
          </cell>
          <cell r="Q2942">
            <v>1189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 t="str">
            <v>454272</v>
          </cell>
          <cell r="B2943" t="str">
            <v>1251</v>
          </cell>
          <cell r="C2943" t="str">
            <v>12</v>
          </cell>
          <cell r="D2943" t="str">
            <v>59</v>
          </cell>
          <cell r="E2943">
            <v>1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 t="str">
            <v>454272</v>
          </cell>
          <cell r="B2944" t="str">
            <v>1251</v>
          </cell>
          <cell r="C2944" t="str">
            <v>12</v>
          </cell>
          <cell r="D2944" t="str">
            <v>59</v>
          </cell>
          <cell r="E2944">
            <v>2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 t="str">
            <v>454272</v>
          </cell>
          <cell r="B2945" t="str">
            <v>1251</v>
          </cell>
          <cell r="C2945" t="str">
            <v>12</v>
          </cell>
          <cell r="D2945" t="str">
            <v>59</v>
          </cell>
          <cell r="E2945">
            <v>3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 t="str">
            <v>454272</v>
          </cell>
          <cell r="B2946" t="str">
            <v>1251</v>
          </cell>
          <cell r="C2946" t="str">
            <v>12</v>
          </cell>
          <cell r="D2946" t="str">
            <v>59</v>
          </cell>
          <cell r="E2946">
            <v>4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 t="str">
            <v>454272</v>
          </cell>
          <cell r="B2947" t="str">
            <v>1251</v>
          </cell>
          <cell r="C2947" t="str">
            <v>12</v>
          </cell>
          <cell r="D2947" t="str">
            <v>59</v>
          </cell>
          <cell r="E2947">
            <v>5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 t="str">
            <v>454272</v>
          </cell>
          <cell r="B2948" t="str">
            <v>1251</v>
          </cell>
          <cell r="C2948" t="str">
            <v>12</v>
          </cell>
          <cell r="D2948" t="str">
            <v>59</v>
          </cell>
          <cell r="E2948">
            <v>6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 t="str">
            <v>454272</v>
          </cell>
          <cell r="B2949" t="str">
            <v>1251</v>
          </cell>
          <cell r="C2949" t="str">
            <v>12</v>
          </cell>
          <cell r="D2949" t="str">
            <v>59</v>
          </cell>
          <cell r="E2949">
            <v>7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 t="str">
            <v>454272</v>
          </cell>
          <cell r="B2950" t="str">
            <v>1251</v>
          </cell>
          <cell r="C2950" t="str">
            <v>12</v>
          </cell>
          <cell r="D2950" t="str">
            <v>59</v>
          </cell>
          <cell r="E2950">
            <v>8</v>
          </cell>
          <cell r="G2950">
            <v>0</v>
          </cell>
          <cell r="H2950">
            <v>0</v>
          </cell>
          <cell r="I2950">
            <v>70109</v>
          </cell>
          <cell r="J2950">
            <v>0</v>
          </cell>
          <cell r="K2950">
            <v>70109</v>
          </cell>
          <cell r="L2950">
            <v>0</v>
          </cell>
          <cell r="M2950">
            <v>0</v>
          </cell>
          <cell r="N2950">
            <v>58886</v>
          </cell>
          <cell r="O2950">
            <v>0</v>
          </cell>
          <cell r="P2950">
            <v>11223</v>
          </cell>
          <cell r="Q2950">
            <v>11223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 t="str">
            <v>454272</v>
          </cell>
          <cell r="B2951" t="str">
            <v>1251</v>
          </cell>
          <cell r="C2951" t="str">
            <v>12</v>
          </cell>
          <cell r="D2951" t="str">
            <v>59</v>
          </cell>
          <cell r="E2951">
            <v>9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 t="str">
            <v>454272</v>
          </cell>
          <cell r="B2952" t="str">
            <v>1251</v>
          </cell>
          <cell r="C2952" t="str">
            <v>12</v>
          </cell>
          <cell r="D2952" t="str">
            <v>59</v>
          </cell>
          <cell r="E2952">
            <v>10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454272</v>
          </cell>
          <cell r="B2953" t="str">
            <v>1251</v>
          </cell>
          <cell r="C2953" t="str">
            <v>12</v>
          </cell>
          <cell r="D2953" t="str">
            <v>59</v>
          </cell>
          <cell r="E2953">
            <v>11</v>
          </cell>
          <cell r="G2953">
            <v>0</v>
          </cell>
          <cell r="H2953">
            <v>0</v>
          </cell>
          <cell r="I2953">
            <v>70109</v>
          </cell>
          <cell r="J2953">
            <v>0</v>
          </cell>
          <cell r="K2953">
            <v>70109</v>
          </cell>
          <cell r="L2953">
            <v>0</v>
          </cell>
          <cell r="M2953">
            <v>0</v>
          </cell>
          <cell r="N2953">
            <v>58886</v>
          </cell>
          <cell r="O2953">
            <v>0</v>
          </cell>
          <cell r="P2953">
            <v>11223</v>
          </cell>
          <cell r="Q2953">
            <v>11223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454272</v>
          </cell>
          <cell r="B2954" t="str">
            <v>1251</v>
          </cell>
          <cell r="C2954" t="str">
            <v>12</v>
          </cell>
          <cell r="D2954" t="str">
            <v>59</v>
          </cell>
          <cell r="E2954">
            <v>12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454272</v>
          </cell>
          <cell r="B2955" t="str">
            <v>1251</v>
          </cell>
          <cell r="C2955" t="str">
            <v>12</v>
          </cell>
          <cell r="D2955" t="str">
            <v>59</v>
          </cell>
          <cell r="E2955">
            <v>13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454272</v>
          </cell>
          <cell r="B2956" t="str">
            <v>1251</v>
          </cell>
          <cell r="C2956" t="str">
            <v>12</v>
          </cell>
          <cell r="D2956" t="str">
            <v>59</v>
          </cell>
          <cell r="E2956">
            <v>14</v>
          </cell>
          <cell r="G2956">
            <v>0</v>
          </cell>
          <cell r="H2956">
            <v>0</v>
          </cell>
          <cell r="I2956">
            <v>40507</v>
          </cell>
          <cell r="J2956">
            <v>0</v>
          </cell>
          <cell r="K2956">
            <v>40507</v>
          </cell>
          <cell r="L2956">
            <v>0</v>
          </cell>
          <cell r="M2956">
            <v>0</v>
          </cell>
          <cell r="N2956">
            <v>33542</v>
          </cell>
          <cell r="O2956">
            <v>0</v>
          </cell>
          <cell r="P2956">
            <v>6965</v>
          </cell>
          <cell r="Q2956">
            <v>6965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454272</v>
          </cell>
          <cell r="B2957" t="str">
            <v>1251</v>
          </cell>
          <cell r="C2957" t="str">
            <v>12</v>
          </cell>
          <cell r="D2957" t="str">
            <v>59</v>
          </cell>
          <cell r="E2957">
            <v>15</v>
          </cell>
          <cell r="G2957">
            <v>0</v>
          </cell>
          <cell r="H2957">
            <v>0</v>
          </cell>
          <cell r="I2957">
            <v>29602</v>
          </cell>
          <cell r="J2957">
            <v>0</v>
          </cell>
          <cell r="K2957">
            <v>29602</v>
          </cell>
          <cell r="L2957">
            <v>0</v>
          </cell>
          <cell r="M2957">
            <v>0</v>
          </cell>
          <cell r="N2957">
            <v>25344</v>
          </cell>
          <cell r="O2957">
            <v>0</v>
          </cell>
          <cell r="P2957">
            <v>4258</v>
          </cell>
          <cell r="Q2957">
            <v>4258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454272</v>
          </cell>
          <cell r="B2958" t="str">
            <v>1251</v>
          </cell>
          <cell r="C2958" t="str">
            <v>12</v>
          </cell>
          <cell r="D2958" t="str">
            <v>59</v>
          </cell>
          <cell r="E2958">
            <v>16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454272</v>
          </cell>
          <cell r="B2959" t="str">
            <v>1251</v>
          </cell>
          <cell r="C2959" t="str">
            <v>12</v>
          </cell>
          <cell r="D2959" t="str">
            <v>59</v>
          </cell>
          <cell r="E2959">
            <v>17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454272</v>
          </cell>
          <cell r="B2960" t="str">
            <v>1251</v>
          </cell>
          <cell r="C2960" t="str">
            <v>12</v>
          </cell>
          <cell r="D2960" t="str">
            <v>59</v>
          </cell>
          <cell r="E2960">
            <v>18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454272</v>
          </cell>
          <cell r="B2961" t="str">
            <v>1251</v>
          </cell>
          <cell r="C2961" t="str">
            <v>12</v>
          </cell>
          <cell r="D2961" t="str">
            <v>59</v>
          </cell>
          <cell r="E2961">
            <v>19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 t="str">
            <v>454272</v>
          </cell>
          <cell r="B2962" t="str">
            <v>1251</v>
          </cell>
          <cell r="C2962" t="str">
            <v>12</v>
          </cell>
          <cell r="D2962" t="str">
            <v>59</v>
          </cell>
          <cell r="E2962">
            <v>20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</row>
        <row r="2963">
          <cell r="A2963" t="str">
            <v>454272</v>
          </cell>
          <cell r="B2963" t="str">
            <v>1251</v>
          </cell>
          <cell r="C2963" t="str">
            <v>12</v>
          </cell>
          <cell r="D2963" t="str">
            <v>59</v>
          </cell>
          <cell r="E2963">
            <v>21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 t="str">
            <v>454272</v>
          </cell>
          <cell r="B2964" t="str">
            <v>1251</v>
          </cell>
          <cell r="C2964" t="str">
            <v>12</v>
          </cell>
          <cell r="D2964" t="str">
            <v>59</v>
          </cell>
          <cell r="E2964">
            <v>22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 t="str">
            <v>454272</v>
          </cell>
          <cell r="B2965" t="str">
            <v>1251</v>
          </cell>
          <cell r="C2965" t="str">
            <v>12</v>
          </cell>
          <cell r="D2965" t="str">
            <v>59</v>
          </cell>
          <cell r="E2965">
            <v>23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 t="str">
            <v>454272</v>
          </cell>
          <cell r="B2966" t="str">
            <v>1251</v>
          </cell>
          <cell r="C2966" t="str">
            <v>12</v>
          </cell>
          <cell r="D2966" t="str">
            <v>59</v>
          </cell>
          <cell r="E2966">
            <v>24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 t="str">
            <v>454272</v>
          </cell>
          <cell r="B2967" t="str">
            <v>1251</v>
          </cell>
          <cell r="C2967" t="str">
            <v>12</v>
          </cell>
          <cell r="D2967" t="str">
            <v>59</v>
          </cell>
          <cell r="E2967">
            <v>25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 t="str">
            <v>454272</v>
          </cell>
          <cell r="B2968" t="str">
            <v>1251</v>
          </cell>
          <cell r="C2968" t="str">
            <v>12</v>
          </cell>
          <cell r="D2968" t="str">
            <v>59</v>
          </cell>
          <cell r="E2968">
            <v>26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 t="str">
            <v>454272</v>
          </cell>
          <cell r="B2969" t="str">
            <v>1251</v>
          </cell>
          <cell r="C2969" t="str">
            <v>12</v>
          </cell>
          <cell r="D2969" t="str">
            <v>59</v>
          </cell>
          <cell r="E2969">
            <v>27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 t="str">
            <v>454272</v>
          </cell>
          <cell r="B2970" t="str">
            <v>1251</v>
          </cell>
          <cell r="C2970" t="str">
            <v>12</v>
          </cell>
          <cell r="D2970" t="str">
            <v>59</v>
          </cell>
          <cell r="E2970">
            <v>28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 t="str">
            <v>454272</v>
          </cell>
          <cell r="B2971" t="str">
            <v>1251</v>
          </cell>
          <cell r="C2971" t="str">
            <v>12</v>
          </cell>
          <cell r="D2971" t="str">
            <v>59</v>
          </cell>
          <cell r="E2971">
            <v>29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 t="str">
            <v>454272</v>
          </cell>
          <cell r="B2972" t="str">
            <v>1251</v>
          </cell>
          <cell r="C2972" t="str">
            <v>12</v>
          </cell>
          <cell r="D2972" t="str">
            <v>59</v>
          </cell>
          <cell r="E2972">
            <v>30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 t="str">
            <v>454272</v>
          </cell>
          <cell r="B2973" t="str">
            <v>1251</v>
          </cell>
          <cell r="C2973" t="str">
            <v>12</v>
          </cell>
          <cell r="D2973" t="str">
            <v>59</v>
          </cell>
          <cell r="E2973">
            <v>31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 t="str">
            <v>454272</v>
          </cell>
          <cell r="B2974" t="str">
            <v>1251</v>
          </cell>
          <cell r="C2974" t="str">
            <v>12</v>
          </cell>
          <cell r="D2974" t="str">
            <v>59</v>
          </cell>
          <cell r="E2974">
            <v>32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</row>
        <row r="2975">
          <cell r="A2975" t="str">
            <v>454272</v>
          </cell>
          <cell r="B2975" t="str">
            <v>1251</v>
          </cell>
          <cell r="C2975" t="str">
            <v>12</v>
          </cell>
          <cell r="D2975" t="str">
            <v>59</v>
          </cell>
          <cell r="E2975">
            <v>33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</row>
        <row r="2976">
          <cell r="A2976" t="str">
            <v>454272</v>
          </cell>
          <cell r="B2976" t="str">
            <v>1251</v>
          </cell>
          <cell r="C2976" t="str">
            <v>12</v>
          </cell>
          <cell r="D2976" t="str">
            <v>59</v>
          </cell>
          <cell r="E2976">
            <v>34</v>
          </cell>
          <cell r="G2976">
            <v>0</v>
          </cell>
          <cell r="H2976">
            <v>0</v>
          </cell>
          <cell r="I2976">
            <v>70109</v>
          </cell>
          <cell r="J2976">
            <v>0</v>
          </cell>
          <cell r="K2976">
            <v>70109</v>
          </cell>
          <cell r="L2976">
            <v>0</v>
          </cell>
          <cell r="M2976">
            <v>0</v>
          </cell>
          <cell r="N2976">
            <v>58886</v>
          </cell>
          <cell r="O2976">
            <v>0</v>
          </cell>
          <cell r="P2976">
            <v>11223</v>
          </cell>
          <cell r="Q2976">
            <v>11223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</row>
        <row r="2977">
          <cell r="A2977" t="str">
            <v>454272</v>
          </cell>
          <cell r="B2977" t="str">
            <v>1251</v>
          </cell>
          <cell r="C2977" t="str">
            <v>12</v>
          </cell>
          <cell r="D2977" t="str">
            <v>75</v>
          </cell>
          <cell r="E2977">
            <v>1</v>
          </cell>
          <cell r="G2977">
            <v>8315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2000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2000</v>
          </cell>
          <cell r="U2977">
            <v>0</v>
          </cell>
          <cell r="V2977">
            <v>6315</v>
          </cell>
          <cell r="W2977">
            <v>0</v>
          </cell>
        </row>
        <row r="2978">
          <cell r="A2978" t="str">
            <v>454272</v>
          </cell>
          <cell r="B2978" t="str">
            <v>1251</v>
          </cell>
          <cell r="C2978" t="str">
            <v>12</v>
          </cell>
          <cell r="D2978" t="str">
            <v>75</v>
          </cell>
          <cell r="E2978">
            <v>2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 t="str">
            <v>454272</v>
          </cell>
          <cell r="B2979" t="str">
            <v>1251</v>
          </cell>
          <cell r="C2979" t="str">
            <v>12</v>
          </cell>
          <cell r="D2979" t="str">
            <v>75</v>
          </cell>
          <cell r="E2979">
            <v>3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 t="str">
            <v>454272</v>
          </cell>
          <cell r="B2980" t="str">
            <v>1251</v>
          </cell>
          <cell r="C2980" t="str">
            <v>12</v>
          </cell>
          <cell r="D2980" t="str">
            <v>75</v>
          </cell>
          <cell r="E2980">
            <v>4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 t="str">
            <v>454272</v>
          </cell>
          <cell r="B2981" t="str">
            <v>1251</v>
          </cell>
          <cell r="C2981" t="str">
            <v>12</v>
          </cell>
          <cell r="D2981" t="str">
            <v>75</v>
          </cell>
          <cell r="E2981">
            <v>5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 t="str">
            <v>454272</v>
          </cell>
          <cell r="B2982" t="str">
            <v>1251</v>
          </cell>
          <cell r="C2982" t="str">
            <v>12</v>
          </cell>
          <cell r="D2982" t="str">
            <v>75</v>
          </cell>
          <cell r="E2982">
            <v>6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 t="str">
            <v>454272</v>
          </cell>
          <cell r="B2983" t="str">
            <v>1251</v>
          </cell>
          <cell r="C2983" t="str">
            <v>12</v>
          </cell>
          <cell r="D2983" t="str">
            <v>75</v>
          </cell>
          <cell r="E2983">
            <v>7</v>
          </cell>
          <cell r="G2983">
            <v>1651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400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400</v>
          </cell>
          <cell r="U2983">
            <v>0</v>
          </cell>
          <cell r="V2983">
            <v>1251</v>
          </cell>
          <cell r="W2983">
            <v>0</v>
          </cell>
        </row>
        <row r="2984">
          <cell r="A2984" t="str">
            <v>454272</v>
          </cell>
          <cell r="B2984" t="str">
            <v>1251</v>
          </cell>
          <cell r="C2984" t="str">
            <v>12</v>
          </cell>
          <cell r="D2984" t="str">
            <v>75</v>
          </cell>
          <cell r="E2984">
            <v>8</v>
          </cell>
          <cell r="G2984">
            <v>9966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2400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2400</v>
          </cell>
          <cell r="U2984">
            <v>0</v>
          </cell>
          <cell r="V2984">
            <v>7566</v>
          </cell>
          <cell r="W2984">
            <v>0</v>
          </cell>
        </row>
        <row r="2985">
          <cell r="A2985" t="str">
            <v>454272</v>
          </cell>
          <cell r="B2985" t="str">
            <v>1251</v>
          </cell>
          <cell r="C2985" t="str">
            <v>12</v>
          </cell>
          <cell r="D2985" t="str">
            <v>75</v>
          </cell>
          <cell r="E2985">
            <v>9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 t="str">
            <v>454272</v>
          </cell>
          <cell r="B2986" t="str">
            <v>1251</v>
          </cell>
          <cell r="C2986" t="str">
            <v>12</v>
          </cell>
          <cell r="D2986" t="str">
            <v>75</v>
          </cell>
          <cell r="E2986">
            <v>10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 t="str">
            <v>454272</v>
          </cell>
          <cell r="B2987" t="str">
            <v>1251</v>
          </cell>
          <cell r="C2987" t="str">
            <v>12</v>
          </cell>
          <cell r="D2987" t="str">
            <v>75</v>
          </cell>
          <cell r="E2987">
            <v>11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 t="str">
            <v>454272</v>
          </cell>
          <cell r="B2988" t="str">
            <v>1251</v>
          </cell>
          <cell r="C2988" t="str">
            <v>12</v>
          </cell>
          <cell r="D2988" t="str">
            <v>75</v>
          </cell>
          <cell r="E2988">
            <v>12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 t="str">
            <v>454272</v>
          </cell>
          <cell r="B2989" t="str">
            <v>1251</v>
          </cell>
          <cell r="C2989" t="str">
            <v>12</v>
          </cell>
          <cell r="D2989" t="str">
            <v>75</v>
          </cell>
          <cell r="E2989">
            <v>13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 t="str">
            <v>454272</v>
          </cell>
          <cell r="B2990" t="str">
            <v>1251</v>
          </cell>
          <cell r="C2990" t="str">
            <v>12</v>
          </cell>
          <cell r="D2990" t="str">
            <v>75</v>
          </cell>
          <cell r="E2990">
            <v>14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 t="str">
            <v>454272</v>
          </cell>
          <cell r="B2991" t="str">
            <v>1251</v>
          </cell>
          <cell r="C2991" t="str">
            <v>12</v>
          </cell>
          <cell r="D2991" t="str">
            <v>75</v>
          </cell>
          <cell r="E2991">
            <v>15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 t="str">
            <v>454272</v>
          </cell>
          <cell r="B2992" t="str">
            <v>1251</v>
          </cell>
          <cell r="C2992" t="str">
            <v>12</v>
          </cell>
          <cell r="D2992" t="str">
            <v>75</v>
          </cell>
          <cell r="E2992">
            <v>16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 t="str">
            <v>454272</v>
          </cell>
          <cell r="B2993" t="str">
            <v>1251</v>
          </cell>
          <cell r="C2993" t="str">
            <v>12</v>
          </cell>
          <cell r="D2993" t="str">
            <v>75</v>
          </cell>
          <cell r="E2993">
            <v>17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 t="str">
            <v>454272</v>
          </cell>
          <cell r="B2994" t="str">
            <v>1251</v>
          </cell>
          <cell r="C2994" t="str">
            <v>12</v>
          </cell>
          <cell r="D2994" t="str">
            <v>75</v>
          </cell>
          <cell r="E2994">
            <v>18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 t="str">
            <v>454272</v>
          </cell>
          <cell r="B2995" t="str">
            <v>1251</v>
          </cell>
          <cell r="C2995" t="str">
            <v>12</v>
          </cell>
          <cell r="D2995" t="str">
            <v>75</v>
          </cell>
          <cell r="E2995">
            <v>19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 t="str">
            <v>454272</v>
          </cell>
          <cell r="B2996" t="str">
            <v>1251</v>
          </cell>
          <cell r="C2996" t="str">
            <v>12</v>
          </cell>
          <cell r="D2996" t="str">
            <v>75</v>
          </cell>
          <cell r="E2996">
            <v>20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 t="str">
            <v>454272</v>
          </cell>
          <cell r="B2997" t="str">
            <v>1251</v>
          </cell>
          <cell r="C2997" t="str">
            <v>12</v>
          </cell>
          <cell r="D2997" t="str">
            <v>75</v>
          </cell>
          <cell r="E2997">
            <v>21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 t="str">
            <v>454272</v>
          </cell>
          <cell r="B2998" t="str">
            <v>1251</v>
          </cell>
          <cell r="C2998" t="str">
            <v>12</v>
          </cell>
          <cell r="D2998" t="str">
            <v>75</v>
          </cell>
          <cell r="E2998">
            <v>22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 t="str">
            <v>454272</v>
          </cell>
          <cell r="B2999" t="str">
            <v>1251</v>
          </cell>
          <cell r="C2999" t="str">
            <v>12</v>
          </cell>
          <cell r="D2999" t="str">
            <v>75</v>
          </cell>
          <cell r="E2999">
            <v>23</v>
          </cell>
          <cell r="G2999">
            <v>88131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88131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87754</v>
          </cell>
          <cell r="R2999">
            <v>87754</v>
          </cell>
          <cell r="S2999">
            <v>0</v>
          </cell>
          <cell r="T2999">
            <v>377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 t="str">
            <v>454272</v>
          </cell>
          <cell r="B3000" t="str">
            <v>1251</v>
          </cell>
          <cell r="C3000" t="str">
            <v>12</v>
          </cell>
          <cell r="D3000" t="str">
            <v>75</v>
          </cell>
          <cell r="E3000">
            <v>24</v>
          </cell>
          <cell r="G3000">
            <v>28128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28128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28113</v>
          </cell>
          <cell r="R3000">
            <v>28113</v>
          </cell>
          <cell r="S3000">
            <v>0</v>
          </cell>
          <cell r="T3000">
            <v>15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 t="str">
            <v>454272</v>
          </cell>
          <cell r="B3001" t="str">
            <v>1251</v>
          </cell>
          <cell r="C3001" t="str">
            <v>12</v>
          </cell>
          <cell r="D3001" t="str">
            <v>75</v>
          </cell>
          <cell r="E3001">
            <v>25</v>
          </cell>
          <cell r="G3001">
            <v>58286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58286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56860</v>
          </cell>
          <cell r="R3001">
            <v>56860</v>
          </cell>
          <cell r="S3001">
            <v>0</v>
          </cell>
          <cell r="T3001">
            <v>1426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 t="str">
            <v>454272</v>
          </cell>
          <cell r="B3002" t="str">
            <v>1251</v>
          </cell>
          <cell r="C3002" t="str">
            <v>12</v>
          </cell>
          <cell r="D3002" t="str">
            <v>75</v>
          </cell>
          <cell r="E3002">
            <v>26</v>
          </cell>
          <cell r="G3002">
            <v>174545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174545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172727</v>
          </cell>
          <cell r="R3002">
            <v>172727</v>
          </cell>
          <cell r="S3002">
            <v>0</v>
          </cell>
          <cell r="T3002">
            <v>1818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 t="str">
            <v>454272</v>
          </cell>
          <cell r="B3003" t="str">
            <v>1251</v>
          </cell>
          <cell r="C3003" t="str">
            <v>12</v>
          </cell>
          <cell r="D3003" t="str">
            <v>75</v>
          </cell>
          <cell r="E3003">
            <v>27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 t="str">
            <v>454272</v>
          </cell>
          <cell r="B3004" t="str">
            <v>1251</v>
          </cell>
          <cell r="C3004" t="str">
            <v>12</v>
          </cell>
          <cell r="D3004" t="str">
            <v>75</v>
          </cell>
          <cell r="E3004">
            <v>28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 t="str">
            <v>454272</v>
          </cell>
          <cell r="B3005" t="str">
            <v>1251</v>
          </cell>
          <cell r="C3005" t="str">
            <v>12</v>
          </cell>
          <cell r="D3005" t="str">
            <v>75</v>
          </cell>
          <cell r="E3005">
            <v>29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 t="str">
            <v>454272</v>
          </cell>
          <cell r="B3006" t="str">
            <v>1251</v>
          </cell>
          <cell r="C3006" t="str">
            <v>12</v>
          </cell>
          <cell r="D3006" t="str">
            <v>75</v>
          </cell>
          <cell r="E3006">
            <v>30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 t="str">
            <v>454272</v>
          </cell>
          <cell r="B3007" t="str">
            <v>1251</v>
          </cell>
          <cell r="C3007" t="str">
            <v>12</v>
          </cell>
          <cell r="D3007" t="str">
            <v>75</v>
          </cell>
          <cell r="E3007">
            <v>31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 t="str">
            <v>454272</v>
          </cell>
          <cell r="B3008" t="str">
            <v>1251</v>
          </cell>
          <cell r="C3008" t="str">
            <v>12</v>
          </cell>
          <cell r="D3008" t="str">
            <v>75</v>
          </cell>
          <cell r="E3008">
            <v>32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 t="str">
            <v>454272</v>
          </cell>
          <cell r="B3009" t="str">
            <v>1251</v>
          </cell>
          <cell r="C3009" t="str">
            <v>12</v>
          </cell>
          <cell r="D3009" t="str">
            <v>75</v>
          </cell>
          <cell r="E3009">
            <v>33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 t="str">
            <v>454272</v>
          </cell>
          <cell r="B3010" t="str">
            <v>1251</v>
          </cell>
          <cell r="C3010" t="str">
            <v>12</v>
          </cell>
          <cell r="D3010" t="str">
            <v>75</v>
          </cell>
          <cell r="E3010">
            <v>34</v>
          </cell>
          <cell r="G3010">
            <v>184511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176945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172727</v>
          </cell>
          <cell r="R3010">
            <v>172727</v>
          </cell>
          <cell r="S3010">
            <v>0</v>
          </cell>
          <cell r="T3010">
            <v>4218</v>
          </cell>
          <cell r="U3010">
            <v>0</v>
          </cell>
          <cell r="V3010">
            <v>7566</v>
          </cell>
          <cell r="W3010">
            <v>0</v>
          </cell>
        </row>
        <row r="3011">
          <cell r="A3011" t="str">
            <v>454272</v>
          </cell>
          <cell r="B3011" t="str">
            <v>1251</v>
          </cell>
          <cell r="C3011" t="str">
            <v>12</v>
          </cell>
          <cell r="D3011" t="str">
            <v>80</v>
          </cell>
          <cell r="E3011">
            <v>1</v>
          </cell>
          <cell r="G3011">
            <v>0</v>
          </cell>
          <cell r="H3011">
            <v>70386</v>
          </cell>
          <cell r="I3011">
            <v>70374</v>
          </cell>
          <cell r="J3011">
            <v>0</v>
          </cell>
          <cell r="K3011">
            <v>0</v>
          </cell>
          <cell r="L3011">
            <v>13314</v>
          </cell>
          <cell r="M3011">
            <v>12951</v>
          </cell>
          <cell r="N3011">
            <v>0</v>
          </cell>
          <cell r="O3011">
            <v>0</v>
          </cell>
          <cell r="P3011">
            <v>4431</v>
          </cell>
          <cell r="Q3011">
            <v>4429</v>
          </cell>
          <cell r="R3011">
            <v>0</v>
          </cell>
          <cell r="S3011">
            <v>0</v>
          </cell>
          <cell r="T3011">
            <v>88131</v>
          </cell>
          <cell r="U3011">
            <v>87754</v>
          </cell>
          <cell r="V3011">
            <v>0</v>
          </cell>
          <cell r="W3011">
            <v>0</v>
          </cell>
        </row>
        <row r="3012">
          <cell r="A3012" t="str">
            <v>454272</v>
          </cell>
          <cell r="B3012" t="str">
            <v>1251</v>
          </cell>
          <cell r="C3012" t="str">
            <v>12</v>
          </cell>
          <cell r="D3012" t="str">
            <v>80</v>
          </cell>
          <cell r="E3012">
            <v>5</v>
          </cell>
          <cell r="G3012">
            <v>0</v>
          </cell>
          <cell r="H3012">
            <v>27103</v>
          </cell>
          <cell r="I3012">
            <v>27090</v>
          </cell>
          <cell r="J3012">
            <v>0</v>
          </cell>
          <cell r="K3012">
            <v>0</v>
          </cell>
          <cell r="L3012">
            <v>1025</v>
          </cell>
          <cell r="M3012">
            <v>1023</v>
          </cell>
          <cell r="N3012">
            <v>0</v>
          </cell>
          <cell r="O3012">
            <v>0</v>
          </cell>
          <cell r="P3012">
            <v>50655</v>
          </cell>
          <cell r="Q3012">
            <v>49495</v>
          </cell>
          <cell r="R3012">
            <v>0</v>
          </cell>
          <cell r="S3012">
            <v>0</v>
          </cell>
          <cell r="T3012">
            <v>7200</v>
          </cell>
          <cell r="U3012">
            <v>7107</v>
          </cell>
          <cell r="V3012">
            <v>0</v>
          </cell>
          <cell r="W3012">
            <v>0</v>
          </cell>
        </row>
        <row r="3013">
          <cell r="A3013" t="str">
            <v>454272</v>
          </cell>
          <cell r="B3013" t="str">
            <v>1251</v>
          </cell>
          <cell r="C3013" t="str">
            <v>12</v>
          </cell>
          <cell r="D3013" t="str">
            <v>80</v>
          </cell>
          <cell r="E3013">
            <v>9</v>
          </cell>
          <cell r="G3013">
            <v>0</v>
          </cell>
          <cell r="H3013">
            <v>331</v>
          </cell>
          <cell r="I3013">
            <v>193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</row>
        <row r="3014">
          <cell r="A3014" t="str">
            <v>454272</v>
          </cell>
          <cell r="B3014" t="str">
            <v>1251</v>
          </cell>
          <cell r="C3014" t="str">
            <v>12</v>
          </cell>
          <cell r="D3014" t="str">
            <v>80</v>
          </cell>
          <cell r="E3014">
            <v>13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</row>
        <row r="3015">
          <cell r="A3015" t="str">
            <v>454272</v>
          </cell>
          <cell r="B3015" t="str">
            <v>1251</v>
          </cell>
          <cell r="C3015" t="str">
            <v>12</v>
          </cell>
          <cell r="D3015" t="str">
            <v>80</v>
          </cell>
          <cell r="E3015">
            <v>17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</row>
        <row r="3016">
          <cell r="A3016" t="str">
            <v>454272</v>
          </cell>
          <cell r="B3016" t="str">
            <v>1251</v>
          </cell>
          <cell r="C3016" t="str">
            <v>12</v>
          </cell>
          <cell r="D3016" t="str">
            <v>80</v>
          </cell>
          <cell r="E3016">
            <v>21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</row>
        <row r="3017">
          <cell r="A3017" t="str">
            <v>454272</v>
          </cell>
          <cell r="B3017" t="str">
            <v>1251</v>
          </cell>
          <cell r="C3017" t="str">
            <v>12</v>
          </cell>
          <cell r="D3017" t="str">
            <v>80</v>
          </cell>
          <cell r="E3017">
            <v>25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</row>
        <row r="3018">
          <cell r="A3018" t="str">
            <v>454272</v>
          </cell>
          <cell r="B3018" t="str">
            <v>1251</v>
          </cell>
          <cell r="C3018" t="str">
            <v>12</v>
          </cell>
          <cell r="D3018" t="str">
            <v>80</v>
          </cell>
          <cell r="E3018">
            <v>29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</row>
        <row r="3019">
          <cell r="A3019" t="str">
            <v>454272</v>
          </cell>
          <cell r="B3019" t="str">
            <v>1251</v>
          </cell>
          <cell r="C3019" t="str">
            <v>12</v>
          </cell>
          <cell r="D3019" t="str">
            <v>80</v>
          </cell>
          <cell r="E3019">
            <v>33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</row>
        <row r="3020">
          <cell r="A3020" t="str">
            <v>454272</v>
          </cell>
          <cell r="B3020" t="str">
            <v>1251</v>
          </cell>
          <cell r="C3020" t="str">
            <v>12</v>
          </cell>
          <cell r="D3020" t="str">
            <v>80</v>
          </cell>
          <cell r="E3020">
            <v>37</v>
          </cell>
          <cell r="G3020">
            <v>0</v>
          </cell>
          <cell r="H3020">
            <v>100</v>
          </cell>
          <cell r="I3020">
            <v>65</v>
          </cell>
          <cell r="J3020">
            <v>0</v>
          </cell>
          <cell r="K3020">
            <v>0</v>
          </cell>
          <cell r="L3020">
            <v>174545</v>
          </cell>
          <cell r="M3020">
            <v>172727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8315</v>
          </cell>
          <cell r="U3020">
            <v>0</v>
          </cell>
          <cell r="V3020">
            <v>0</v>
          </cell>
          <cell r="W3020">
            <v>0</v>
          </cell>
        </row>
        <row r="3021">
          <cell r="A3021" t="str">
            <v>454272</v>
          </cell>
          <cell r="B3021" t="str">
            <v>1251</v>
          </cell>
          <cell r="C3021" t="str">
            <v>12</v>
          </cell>
          <cell r="D3021" t="str">
            <v>80</v>
          </cell>
          <cell r="E3021">
            <v>41</v>
          </cell>
          <cell r="G3021">
            <v>0</v>
          </cell>
          <cell r="H3021">
            <v>1651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</row>
        <row r="3022">
          <cell r="A3022" t="str">
            <v>454272</v>
          </cell>
          <cell r="B3022" t="str">
            <v>1251</v>
          </cell>
          <cell r="C3022" t="str">
            <v>12</v>
          </cell>
          <cell r="D3022" t="str">
            <v>80</v>
          </cell>
          <cell r="E3022">
            <v>45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</row>
        <row r="3023">
          <cell r="A3023" t="str">
            <v>454272</v>
          </cell>
          <cell r="B3023" t="str">
            <v>1251</v>
          </cell>
          <cell r="C3023" t="str">
            <v>12</v>
          </cell>
          <cell r="D3023" t="str">
            <v>80</v>
          </cell>
          <cell r="E3023">
            <v>49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</row>
        <row r="3024">
          <cell r="A3024" t="str">
            <v>454272</v>
          </cell>
          <cell r="B3024" t="str">
            <v>1251</v>
          </cell>
          <cell r="C3024" t="str">
            <v>12</v>
          </cell>
          <cell r="D3024" t="str">
            <v>80</v>
          </cell>
          <cell r="E3024">
            <v>53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</row>
        <row r="3025">
          <cell r="A3025" t="str">
            <v>454272</v>
          </cell>
          <cell r="B3025" t="str">
            <v>1251</v>
          </cell>
          <cell r="C3025" t="str">
            <v>12</v>
          </cell>
          <cell r="D3025" t="str">
            <v>80</v>
          </cell>
          <cell r="E3025">
            <v>57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</row>
        <row r="3026">
          <cell r="A3026" t="str">
            <v>454272</v>
          </cell>
          <cell r="B3026" t="str">
            <v>1251</v>
          </cell>
          <cell r="C3026" t="str">
            <v>12</v>
          </cell>
          <cell r="D3026" t="str">
            <v>80</v>
          </cell>
          <cell r="E3026">
            <v>61</v>
          </cell>
          <cell r="G3026">
            <v>0</v>
          </cell>
          <cell r="H3026">
            <v>9966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</row>
        <row r="3027">
          <cell r="A3027" t="str">
            <v>454272</v>
          </cell>
          <cell r="B3027" t="str">
            <v>1251</v>
          </cell>
          <cell r="C3027" t="str">
            <v>12</v>
          </cell>
          <cell r="D3027" t="str">
            <v>80</v>
          </cell>
          <cell r="E3027">
            <v>65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184511</v>
          </cell>
          <cell r="Q3027">
            <v>172727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</row>
        <row r="3028">
          <cell r="A3028" t="str">
            <v>454272</v>
          </cell>
          <cell r="B3028" t="str">
            <v>1251</v>
          </cell>
          <cell r="C3028" t="str">
            <v>12</v>
          </cell>
          <cell r="D3028" t="str">
            <v>80</v>
          </cell>
          <cell r="E3028">
            <v>69</v>
          </cell>
          <cell r="G3028">
            <v>0</v>
          </cell>
          <cell r="H3028">
            <v>24505</v>
          </cell>
          <cell r="I3028">
            <v>24572</v>
          </cell>
          <cell r="J3028">
            <v>0</v>
          </cell>
          <cell r="K3028">
            <v>0</v>
          </cell>
          <cell r="L3028">
            <v>4010</v>
          </cell>
          <cell r="M3028">
            <v>4009</v>
          </cell>
          <cell r="N3028">
            <v>0</v>
          </cell>
          <cell r="O3028">
            <v>0</v>
          </cell>
          <cell r="P3028">
            <v>0</v>
          </cell>
          <cell r="Q3028">
            <v>165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</row>
        <row r="3029">
          <cell r="A3029" t="str">
            <v>454272</v>
          </cell>
          <cell r="B3029" t="str">
            <v>1251</v>
          </cell>
          <cell r="C3029" t="str">
            <v>12</v>
          </cell>
          <cell r="D3029" t="str">
            <v>80</v>
          </cell>
          <cell r="E3029">
            <v>73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</row>
        <row r="3030">
          <cell r="A3030" t="str">
            <v>454272</v>
          </cell>
          <cell r="B3030" t="str">
            <v>1251</v>
          </cell>
          <cell r="C3030" t="str">
            <v>12</v>
          </cell>
          <cell r="D3030" t="str">
            <v>80</v>
          </cell>
          <cell r="E3030">
            <v>77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</row>
        <row r="3031">
          <cell r="A3031" t="str">
            <v>454272</v>
          </cell>
          <cell r="B3031" t="str">
            <v>1251</v>
          </cell>
          <cell r="C3031" t="str">
            <v>12</v>
          </cell>
          <cell r="D3031" t="str">
            <v>80</v>
          </cell>
          <cell r="E3031">
            <v>81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</row>
        <row r="3032">
          <cell r="A3032" t="str">
            <v>454272</v>
          </cell>
          <cell r="B3032" t="str">
            <v>1251</v>
          </cell>
          <cell r="C3032" t="str">
            <v>12</v>
          </cell>
          <cell r="D3032" t="str">
            <v>80</v>
          </cell>
          <cell r="E3032">
            <v>85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</row>
        <row r="3033">
          <cell r="A3033" t="str">
            <v>454272</v>
          </cell>
          <cell r="B3033" t="str">
            <v>1251</v>
          </cell>
          <cell r="C3033" t="str">
            <v>12</v>
          </cell>
          <cell r="D3033" t="str">
            <v>80</v>
          </cell>
          <cell r="E3033">
            <v>89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</row>
        <row r="3034">
          <cell r="A3034" t="str">
            <v>454272</v>
          </cell>
          <cell r="B3034" t="str">
            <v>1251</v>
          </cell>
          <cell r="C3034" t="str">
            <v>12</v>
          </cell>
          <cell r="D3034" t="str">
            <v>80</v>
          </cell>
          <cell r="E3034">
            <v>93</v>
          </cell>
          <cell r="G3034">
            <v>0</v>
          </cell>
          <cell r="H3034">
            <v>0</v>
          </cell>
          <cell r="I3034">
            <v>157</v>
          </cell>
          <cell r="J3034">
            <v>0</v>
          </cell>
          <cell r="K3034">
            <v>0</v>
          </cell>
          <cell r="L3034">
            <v>1939</v>
          </cell>
          <cell r="M3034">
            <v>1782</v>
          </cell>
          <cell r="N3034">
            <v>0</v>
          </cell>
          <cell r="O3034">
            <v>0</v>
          </cell>
          <cell r="P3034">
            <v>0</v>
          </cell>
          <cell r="Q3034">
            <v>11598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</row>
        <row r="3035">
          <cell r="A3035" t="str">
            <v>454272</v>
          </cell>
          <cell r="B3035" t="str">
            <v>1251</v>
          </cell>
          <cell r="C3035" t="str">
            <v>12</v>
          </cell>
          <cell r="D3035" t="str">
            <v>80</v>
          </cell>
          <cell r="E3035">
            <v>97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1939</v>
          </cell>
          <cell r="M3035">
            <v>13537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</row>
        <row r="3036">
          <cell r="A3036" t="str">
            <v>454272</v>
          </cell>
          <cell r="B3036" t="str">
            <v>1251</v>
          </cell>
          <cell r="C3036" t="str">
            <v>12</v>
          </cell>
          <cell r="D3036" t="str">
            <v>80</v>
          </cell>
          <cell r="E3036">
            <v>101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</row>
        <row r="3037">
          <cell r="A3037" t="str">
            <v>454272</v>
          </cell>
          <cell r="B3037" t="str">
            <v>1251</v>
          </cell>
          <cell r="C3037" t="str">
            <v>12</v>
          </cell>
          <cell r="D3037" t="str">
            <v>80</v>
          </cell>
          <cell r="E3037">
            <v>105</v>
          </cell>
          <cell r="G3037">
            <v>0</v>
          </cell>
          <cell r="H3037">
            <v>426</v>
          </cell>
          <cell r="I3037">
            <v>426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426</v>
          </cell>
          <cell r="U3037">
            <v>426</v>
          </cell>
          <cell r="V3037">
            <v>0</v>
          </cell>
          <cell r="W3037">
            <v>0</v>
          </cell>
        </row>
        <row r="3038">
          <cell r="A3038" t="str">
            <v>454272</v>
          </cell>
          <cell r="B3038" t="str">
            <v>1251</v>
          </cell>
          <cell r="C3038" t="str">
            <v>12</v>
          </cell>
          <cell r="D3038" t="str">
            <v>80</v>
          </cell>
          <cell r="E3038">
            <v>109</v>
          </cell>
          <cell r="G3038">
            <v>0</v>
          </cell>
          <cell r="H3038">
            <v>8461</v>
          </cell>
          <cell r="I3038">
            <v>7261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</row>
        <row r="3039">
          <cell r="A3039" t="str">
            <v>454272</v>
          </cell>
          <cell r="B3039" t="str">
            <v>1251</v>
          </cell>
          <cell r="C3039" t="str">
            <v>12</v>
          </cell>
          <cell r="D3039" t="str">
            <v>80</v>
          </cell>
          <cell r="E3039">
            <v>113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8887</v>
          </cell>
          <cell r="Q3039">
            <v>7687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</row>
        <row r="3040">
          <cell r="A3040" t="str">
            <v>454272</v>
          </cell>
          <cell r="B3040" t="str">
            <v>1251</v>
          </cell>
          <cell r="C3040" t="str">
            <v>12</v>
          </cell>
          <cell r="D3040" t="str">
            <v>80</v>
          </cell>
          <cell r="E3040">
            <v>117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</row>
        <row r="3041">
          <cell r="A3041" t="str">
            <v>454272</v>
          </cell>
          <cell r="B3041" t="str">
            <v>1251</v>
          </cell>
          <cell r="C3041" t="str">
            <v>12</v>
          </cell>
          <cell r="D3041" t="str">
            <v>80</v>
          </cell>
          <cell r="E3041">
            <v>121</v>
          </cell>
          <cell r="G3041">
            <v>0</v>
          </cell>
          <cell r="H3041">
            <v>39341</v>
          </cell>
          <cell r="I3041">
            <v>49970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145170</v>
          </cell>
          <cell r="Q3041">
            <v>145099</v>
          </cell>
          <cell r="R3041">
            <v>0</v>
          </cell>
          <cell r="S3041">
            <v>0</v>
          </cell>
          <cell r="T3041">
            <v>0</v>
          </cell>
          <cell r="U3041">
            <v>-22342</v>
          </cell>
          <cell r="V3041">
            <v>0</v>
          </cell>
          <cell r="W3041">
            <v>0</v>
          </cell>
        </row>
        <row r="3042">
          <cell r="A3042" t="str">
            <v>454272</v>
          </cell>
          <cell r="B3042" t="str">
            <v>1251</v>
          </cell>
          <cell r="C3042" t="str">
            <v>12</v>
          </cell>
          <cell r="D3042" t="str">
            <v>80</v>
          </cell>
          <cell r="E3042">
            <v>125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</row>
        <row r="3043">
          <cell r="A3043" t="str">
            <v>454272</v>
          </cell>
          <cell r="B3043" t="str">
            <v>1251</v>
          </cell>
          <cell r="C3043" t="str">
            <v>12</v>
          </cell>
          <cell r="D3043" t="str">
            <v>80</v>
          </cell>
          <cell r="E3043">
            <v>129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</row>
        <row r="3044">
          <cell r="A3044" t="str">
            <v>454272</v>
          </cell>
          <cell r="B3044" t="str">
            <v>1251</v>
          </cell>
          <cell r="C3044" t="str">
            <v>12</v>
          </cell>
          <cell r="D3044" t="str">
            <v>80</v>
          </cell>
          <cell r="E3044">
            <v>133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1824</v>
          </cell>
          <cell r="R3044">
            <v>0</v>
          </cell>
          <cell r="S3044">
            <v>0</v>
          </cell>
          <cell r="T3044">
            <v>0</v>
          </cell>
          <cell r="U3044">
            <v>1824</v>
          </cell>
          <cell r="V3044">
            <v>0</v>
          </cell>
          <cell r="W3044">
            <v>0</v>
          </cell>
        </row>
        <row r="3045">
          <cell r="A3045" t="str">
            <v>454272</v>
          </cell>
          <cell r="B3045" t="str">
            <v>1251</v>
          </cell>
          <cell r="C3045" t="str">
            <v>12</v>
          </cell>
          <cell r="D3045" t="str">
            <v>80</v>
          </cell>
          <cell r="E3045">
            <v>137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</row>
        <row r="3046">
          <cell r="A3046" t="str">
            <v>454272</v>
          </cell>
          <cell r="B3046" t="str">
            <v>1251</v>
          </cell>
          <cell r="C3046" t="str">
            <v>12</v>
          </cell>
          <cell r="D3046" t="str">
            <v>80</v>
          </cell>
          <cell r="E3046">
            <v>141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</row>
        <row r="3047">
          <cell r="A3047" t="str">
            <v>454272</v>
          </cell>
          <cell r="B3047" t="str">
            <v>1251</v>
          </cell>
          <cell r="C3047" t="str">
            <v>12</v>
          </cell>
          <cell r="D3047" t="str">
            <v>80</v>
          </cell>
          <cell r="E3047">
            <v>145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664</v>
          </cell>
          <cell r="N3047">
            <v>0</v>
          </cell>
          <cell r="O3047">
            <v>0</v>
          </cell>
          <cell r="P3047">
            <v>0</v>
          </cell>
          <cell r="Q3047">
            <v>664</v>
          </cell>
          <cell r="R3047">
            <v>0</v>
          </cell>
          <cell r="S3047">
            <v>0</v>
          </cell>
          <cell r="T3047">
            <v>0</v>
          </cell>
          <cell r="U3047">
            <v>-1160</v>
          </cell>
          <cell r="V3047">
            <v>0</v>
          </cell>
          <cell r="W3047">
            <v>0</v>
          </cell>
        </row>
        <row r="3048">
          <cell r="A3048" t="str">
            <v>454272</v>
          </cell>
          <cell r="B3048" t="str">
            <v>1251</v>
          </cell>
          <cell r="C3048" t="str">
            <v>12</v>
          </cell>
          <cell r="D3048" t="str">
            <v>80</v>
          </cell>
          <cell r="E3048">
            <v>149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</row>
        <row r="3049">
          <cell r="A3049" t="str">
            <v>454272</v>
          </cell>
          <cell r="B3049" t="str">
            <v>1251</v>
          </cell>
          <cell r="C3049" t="str">
            <v>12</v>
          </cell>
          <cell r="D3049" t="str">
            <v>80</v>
          </cell>
          <cell r="E3049">
            <v>153</v>
          </cell>
          <cell r="G3049">
            <v>0</v>
          </cell>
          <cell r="H3049">
            <v>0</v>
          </cell>
          <cell r="I3049">
            <v>21182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21182</v>
          </cell>
          <cell r="R3049">
            <v>0</v>
          </cell>
          <cell r="S3049">
            <v>130</v>
          </cell>
          <cell r="T3049">
            <v>130</v>
          </cell>
          <cell r="U3049">
            <v>143</v>
          </cell>
          <cell r="V3049">
            <v>0</v>
          </cell>
          <cell r="W3049">
            <v>0</v>
          </cell>
        </row>
        <row r="3050">
          <cell r="A3050" t="str">
            <v>454272</v>
          </cell>
          <cell r="B3050" t="str">
            <v>1251</v>
          </cell>
          <cell r="C3050" t="str">
            <v>12</v>
          </cell>
          <cell r="D3050" t="str">
            <v>80</v>
          </cell>
          <cell r="E3050">
            <v>157</v>
          </cell>
          <cell r="G3050">
            <v>0</v>
          </cell>
          <cell r="H3050">
            <v>0</v>
          </cell>
          <cell r="I3050">
            <v>155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</row>
        <row r="3051">
          <cell r="A3051" t="str">
            <v>450197</v>
          </cell>
          <cell r="B3051" t="str">
            <v>1251</v>
          </cell>
          <cell r="C3051" t="str">
            <v>12</v>
          </cell>
          <cell r="D3051" t="str">
            <v>01</v>
          </cell>
          <cell r="E3051">
            <v>1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11</v>
          </cell>
          <cell r="L3051">
            <v>8</v>
          </cell>
          <cell r="M3051">
            <v>1164</v>
          </cell>
          <cell r="N3051">
            <v>93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1175</v>
          </cell>
          <cell r="T3051">
            <v>101</v>
          </cell>
          <cell r="U3051">
            <v>0</v>
          </cell>
          <cell r="V3051">
            <v>0</v>
          </cell>
          <cell r="W3051">
            <v>0</v>
          </cell>
        </row>
        <row r="3052">
          <cell r="A3052" t="str">
            <v>450197</v>
          </cell>
          <cell r="B3052" t="str">
            <v>1251</v>
          </cell>
          <cell r="C3052" t="str">
            <v>12</v>
          </cell>
          <cell r="D3052" t="str">
            <v>01</v>
          </cell>
          <cell r="E3052">
            <v>8</v>
          </cell>
          <cell r="G3052">
            <v>917215</v>
          </cell>
          <cell r="H3052">
            <v>904594</v>
          </cell>
          <cell r="I3052">
            <v>76005</v>
          </cell>
          <cell r="J3052">
            <v>42253</v>
          </cell>
          <cell r="K3052">
            <v>5204</v>
          </cell>
          <cell r="L3052">
            <v>7853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</row>
        <row r="3053">
          <cell r="A3053" t="str">
            <v>450197</v>
          </cell>
          <cell r="B3053" t="str">
            <v>1251</v>
          </cell>
          <cell r="C3053" t="str">
            <v>12</v>
          </cell>
          <cell r="D3053" t="str">
            <v>01</v>
          </cell>
          <cell r="E3053">
            <v>15</v>
          </cell>
          <cell r="G3053">
            <v>0</v>
          </cell>
          <cell r="H3053">
            <v>0</v>
          </cell>
          <cell r="I3053">
            <v>998424</v>
          </cell>
          <cell r="J3053">
            <v>954700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66</v>
          </cell>
          <cell r="P3053">
            <v>41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</row>
        <row r="3054">
          <cell r="A3054" t="str">
            <v>450197</v>
          </cell>
          <cell r="B3054" t="str">
            <v>1251</v>
          </cell>
          <cell r="C3054" t="str">
            <v>12</v>
          </cell>
          <cell r="D3054" t="str">
            <v>01</v>
          </cell>
          <cell r="E3054">
            <v>22</v>
          </cell>
          <cell r="G3054">
            <v>0</v>
          </cell>
          <cell r="H3054">
            <v>0</v>
          </cell>
          <cell r="I3054">
            <v>66</v>
          </cell>
          <cell r="J3054">
            <v>41</v>
          </cell>
          <cell r="K3054">
            <v>1443</v>
          </cell>
          <cell r="L3054">
            <v>1349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</row>
        <row r="3055">
          <cell r="A3055" t="str">
            <v>450197</v>
          </cell>
          <cell r="B3055" t="str">
            <v>1251</v>
          </cell>
          <cell r="C3055" t="str">
            <v>12</v>
          </cell>
          <cell r="D3055" t="str">
            <v>01</v>
          </cell>
          <cell r="E3055">
            <v>29</v>
          </cell>
          <cell r="G3055">
            <v>1443</v>
          </cell>
          <cell r="H3055">
            <v>1349</v>
          </cell>
          <cell r="I3055">
            <v>1001108</v>
          </cell>
          <cell r="J3055">
            <v>956191</v>
          </cell>
          <cell r="K3055">
            <v>2942</v>
          </cell>
          <cell r="L3055">
            <v>2912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7</v>
          </cell>
          <cell r="T3055">
            <v>7</v>
          </cell>
          <cell r="U3055">
            <v>0</v>
          </cell>
          <cell r="V3055">
            <v>0</v>
          </cell>
          <cell r="W3055">
            <v>0</v>
          </cell>
        </row>
        <row r="3056">
          <cell r="A3056" t="str">
            <v>450197</v>
          </cell>
          <cell r="B3056" t="str">
            <v>1251</v>
          </cell>
          <cell r="C3056" t="str">
            <v>12</v>
          </cell>
          <cell r="D3056" t="str">
            <v>01</v>
          </cell>
          <cell r="E3056">
            <v>36</v>
          </cell>
          <cell r="G3056">
            <v>0</v>
          </cell>
          <cell r="H3056">
            <v>0</v>
          </cell>
          <cell r="I3056">
            <v>2949</v>
          </cell>
          <cell r="J3056">
            <v>2919</v>
          </cell>
          <cell r="K3056">
            <v>1077</v>
          </cell>
          <cell r="L3056">
            <v>3182</v>
          </cell>
          <cell r="M3056">
            <v>158</v>
          </cell>
          <cell r="N3056">
            <v>379</v>
          </cell>
          <cell r="O3056">
            <v>0</v>
          </cell>
          <cell r="P3056">
            <v>0</v>
          </cell>
          <cell r="Q3056">
            <v>19</v>
          </cell>
          <cell r="R3056">
            <v>13</v>
          </cell>
          <cell r="S3056">
            <v>19</v>
          </cell>
          <cell r="T3056">
            <v>13</v>
          </cell>
          <cell r="U3056">
            <v>0</v>
          </cell>
          <cell r="V3056">
            <v>0</v>
          </cell>
          <cell r="W3056">
            <v>0</v>
          </cell>
        </row>
        <row r="3057">
          <cell r="A3057" t="str">
            <v>450197</v>
          </cell>
          <cell r="B3057" t="str">
            <v>1251</v>
          </cell>
          <cell r="C3057" t="str">
            <v>12</v>
          </cell>
          <cell r="D3057" t="str">
            <v>01</v>
          </cell>
          <cell r="E3057">
            <v>43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1254</v>
          </cell>
          <cell r="P3057">
            <v>3574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</row>
        <row r="3058">
          <cell r="A3058" t="str">
            <v>450197</v>
          </cell>
          <cell r="B3058" t="str">
            <v>1251</v>
          </cell>
          <cell r="C3058" t="str">
            <v>12</v>
          </cell>
          <cell r="D3058" t="str">
            <v>01</v>
          </cell>
          <cell r="E3058">
            <v>50</v>
          </cell>
          <cell r="G3058">
            <v>0</v>
          </cell>
          <cell r="H3058">
            <v>0</v>
          </cell>
          <cell r="I3058">
            <v>349</v>
          </cell>
          <cell r="J3058">
            <v>413</v>
          </cell>
          <cell r="K3058">
            <v>1047</v>
          </cell>
          <cell r="L3058">
            <v>5834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1396</v>
          </cell>
          <cell r="R3058">
            <v>6247</v>
          </cell>
          <cell r="S3058">
            <v>16</v>
          </cell>
          <cell r="T3058">
            <v>42</v>
          </cell>
          <cell r="U3058">
            <v>0</v>
          </cell>
          <cell r="V3058">
            <v>0</v>
          </cell>
          <cell r="W3058">
            <v>0</v>
          </cell>
        </row>
        <row r="3059">
          <cell r="A3059" t="str">
            <v>450197</v>
          </cell>
          <cell r="B3059" t="str">
            <v>1251</v>
          </cell>
          <cell r="C3059" t="str">
            <v>12</v>
          </cell>
          <cell r="D3059" t="str">
            <v>01</v>
          </cell>
          <cell r="E3059">
            <v>57</v>
          </cell>
          <cell r="G3059">
            <v>6582</v>
          </cell>
          <cell r="H3059">
            <v>4166</v>
          </cell>
          <cell r="I3059">
            <v>8646</v>
          </cell>
          <cell r="J3059">
            <v>0</v>
          </cell>
          <cell r="K3059">
            <v>0</v>
          </cell>
          <cell r="L3059">
            <v>0</v>
          </cell>
          <cell r="M3059">
            <v>15244</v>
          </cell>
          <cell r="N3059">
            <v>4208</v>
          </cell>
          <cell r="O3059">
            <v>20843</v>
          </cell>
          <cell r="P3059">
            <v>16948</v>
          </cell>
          <cell r="Q3059">
            <v>1021951</v>
          </cell>
          <cell r="R3059">
            <v>973139</v>
          </cell>
          <cell r="S3059">
            <v>258895</v>
          </cell>
          <cell r="T3059">
            <v>258895</v>
          </cell>
          <cell r="U3059">
            <v>0</v>
          </cell>
          <cell r="V3059">
            <v>0</v>
          </cell>
          <cell r="W3059">
            <v>0</v>
          </cell>
        </row>
        <row r="3060">
          <cell r="A3060" t="str">
            <v>450197</v>
          </cell>
          <cell r="B3060" t="str">
            <v>1251</v>
          </cell>
          <cell r="C3060" t="str">
            <v>12</v>
          </cell>
          <cell r="D3060" t="str">
            <v>01</v>
          </cell>
          <cell r="E3060">
            <v>64</v>
          </cell>
          <cell r="G3060">
            <v>728460</v>
          </cell>
          <cell r="H3060">
            <v>691397</v>
          </cell>
          <cell r="I3060">
            <v>0</v>
          </cell>
          <cell r="J3060">
            <v>0</v>
          </cell>
          <cell r="K3060">
            <v>987355</v>
          </cell>
          <cell r="L3060">
            <v>950292</v>
          </cell>
          <cell r="M3060">
            <v>15239</v>
          </cell>
          <cell r="N3060">
            <v>9131</v>
          </cell>
          <cell r="O3060">
            <v>15239</v>
          </cell>
          <cell r="P3060">
            <v>9131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</row>
        <row r="3061">
          <cell r="A3061" t="str">
            <v>450197</v>
          </cell>
          <cell r="B3061" t="str">
            <v>1251</v>
          </cell>
          <cell r="C3061" t="str">
            <v>12</v>
          </cell>
          <cell r="D3061" t="str">
            <v>01</v>
          </cell>
          <cell r="E3061">
            <v>71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15239</v>
          </cell>
          <cell r="N3061">
            <v>9131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</row>
        <row r="3062">
          <cell r="A3062" t="str">
            <v>450197</v>
          </cell>
          <cell r="B3062" t="str">
            <v>1251</v>
          </cell>
          <cell r="C3062" t="str">
            <v>12</v>
          </cell>
          <cell r="D3062" t="str">
            <v>01</v>
          </cell>
          <cell r="E3062">
            <v>78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15239</v>
          </cell>
          <cell r="P3062">
            <v>9131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</row>
        <row r="3063">
          <cell r="A3063" t="str">
            <v>450197</v>
          </cell>
          <cell r="B3063" t="str">
            <v>1251</v>
          </cell>
          <cell r="C3063" t="str">
            <v>12</v>
          </cell>
          <cell r="D3063" t="str">
            <v>01</v>
          </cell>
          <cell r="E3063">
            <v>85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3074</v>
          </cell>
          <cell r="N3063">
            <v>2446</v>
          </cell>
          <cell r="O3063">
            <v>3074</v>
          </cell>
          <cell r="P3063">
            <v>2446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</row>
        <row r="3064">
          <cell r="A3064" t="str">
            <v>450197</v>
          </cell>
          <cell r="B3064" t="str">
            <v>1251</v>
          </cell>
          <cell r="C3064" t="str">
            <v>12</v>
          </cell>
          <cell r="D3064" t="str">
            <v>01</v>
          </cell>
          <cell r="E3064">
            <v>92</v>
          </cell>
          <cell r="G3064">
            <v>14001</v>
          </cell>
          <cell r="H3064">
            <v>9024</v>
          </cell>
          <cell r="I3064">
            <v>11132</v>
          </cell>
          <cell r="J3064">
            <v>5765</v>
          </cell>
          <cell r="K3064">
            <v>2869</v>
          </cell>
          <cell r="L3064">
            <v>3259</v>
          </cell>
          <cell r="M3064">
            <v>881</v>
          </cell>
          <cell r="N3064">
            <v>922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</row>
        <row r="3065">
          <cell r="A3065" t="str">
            <v>450197</v>
          </cell>
          <cell r="B3065" t="str">
            <v>1251</v>
          </cell>
          <cell r="C3065" t="str">
            <v>12</v>
          </cell>
          <cell r="D3065" t="str">
            <v>01</v>
          </cell>
          <cell r="E3065">
            <v>99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</row>
        <row r="3066">
          <cell r="A3066" t="str">
            <v>450197</v>
          </cell>
          <cell r="B3066" t="str">
            <v>1251</v>
          </cell>
          <cell r="C3066" t="str">
            <v>12</v>
          </cell>
          <cell r="D3066" t="str">
            <v>01</v>
          </cell>
          <cell r="E3066">
            <v>106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643</v>
          </cell>
          <cell r="N3066">
            <v>758</v>
          </cell>
          <cell r="O3066">
            <v>238</v>
          </cell>
          <cell r="P3066">
            <v>164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</row>
        <row r="3067">
          <cell r="A3067" t="str">
            <v>450197</v>
          </cell>
          <cell r="B3067" t="str">
            <v>1251</v>
          </cell>
          <cell r="C3067" t="str">
            <v>12</v>
          </cell>
          <cell r="D3067" t="str">
            <v>01</v>
          </cell>
          <cell r="E3067">
            <v>113</v>
          </cell>
          <cell r="G3067">
            <v>14882</v>
          </cell>
          <cell r="H3067">
            <v>9946</v>
          </cell>
          <cell r="I3067">
            <v>0</v>
          </cell>
          <cell r="J3067">
            <v>0</v>
          </cell>
          <cell r="K3067">
            <v>1401</v>
          </cell>
          <cell r="L3067">
            <v>1324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</row>
        <row r="3068">
          <cell r="A3068" t="str">
            <v>450197</v>
          </cell>
          <cell r="B3068" t="str">
            <v>1251</v>
          </cell>
          <cell r="C3068" t="str">
            <v>12</v>
          </cell>
          <cell r="D3068" t="str">
            <v>01</v>
          </cell>
          <cell r="E3068">
            <v>120</v>
          </cell>
          <cell r="G3068">
            <v>1401</v>
          </cell>
          <cell r="H3068">
            <v>1324</v>
          </cell>
          <cell r="I3068">
            <v>19357</v>
          </cell>
          <cell r="J3068">
            <v>13716</v>
          </cell>
          <cell r="K3068">
            <v>1021951</v>
          </cell>
          <cell r="L3068">
            <v>973139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</row>
        <row r="3069">
          <cell r="A3069" t="str">
            <v>450197</v>
          </cell>
          <cell r="B3069" t="str">
            <v>1251</v>
          </cell>
          <cell r="C3069" t="str">
            <v>12</v>
          </cell>
          <cell r="D3069" t="str">
            <v>02</v>
          </cell>
          <cell r="E3069">
            <v>1</v>
          </cell>
          <cell r="G3069">
            <v>758229</v>
          </cell>
          <cell r="H3069">
            <v>753059</v>
          </cell>
          <cell r="I3069">
            <v>750747</v>
          </cell>
          <cell r="J3069">
            <v>0</v>
          </cell>
          <cell r="K3069">
            <v>0</v>
          </cell>
          <cell r="L3069">
            <v>0</v>
          </cell>
          <cell r="M3069">
            <v>116</v>
          </cell>
          <cell r="N3069">
            <v>116</v>
          </cell>
          <cell r="O3069">
            <v>113</v>
          </cell>
          <cell r="P3069">
            <v>24373</v>
          </cell>
          <cell r="Q3069">
            <v>23551</v>
          </cell>
          <cell r="R3069">
            <v>22801</v>
          </cell>
          <cell r="S3069">
            <v>814</v>
          </cell>
          <cell r="T3069">
            <v>3096</v>
          </cell>
          <cell r="U3069">
            <v>2931</v>
          </cell>
          <cell r="V3069">
            <v>0</v>
          </cell>
          <cell r="W3069">
            <v>0</v>
          </cell>
        </row>
        <row r="3070">
          <cell r="A3070" t="str">
            <v>450197</v>
          </cell>
          <cell r="B3070" t="str">
            <v>1251</v>
          </cell>
          <cell r="C3070" t="str">
            <v>12</v>
          </cell>
          <cell r="D3070" t="str">
            <v>02</v>
          </cell>
          <cell r="E3070">
            <v>6</v>
          </cell>
          <cell r="G3070">
            <v>0</v>
          </cell>
          <cell r="H3070">
            <v>0</v>
          </cell>
          <cell r="I3070">
            <v>0</v>
          </cell>
          <cell r="J3070">
            <v>783532</v>
          </cell>
          <cell r="K3070">
            <v>779822</v>
          </cell>
          <cell r="L3070">
            <v>776592</v>
          </cell>
          <cell r="M3070">
            <v>25180</v>
          </cell>
          <cell r="N3070">
            <v>27291</v>
          </cell>
          <cell r="O3070">
            <v>27166</v>
          </cell>
          <cell r="P3070">
            <v>808712</v>
          </cell>
          <cell r="Q3070">
            <v>807113</v>
          </cell>
          <cell r="R3070">
            <v>803758</v>
          </cell>
          <cell r="S3070">
            <v>523</v>
          </cell>
          <cell r="T3070">
            <v>1154</v>
          </cell>
          <cell r="U3070">
            <v>1019</v>
          </cell>
          <cell r="V3070">
            <v>0</v>
          </cell>
          <cell r="W3070">
            <v>0</v>
          </cell>
        </row>
        <row r="3071">
          <cell r="A3071" t="str">
            <v>450197</v>
          </cell>
          <cell r="B3071" t="str">
            <v>1251</v>
          </cell>
          <cell r="C3071" t="str">
            <v>12</v>
          </cell>
          <cell r="D3071" t="str">
            <v>02</v>
          </cell>
          <cell r="E3071">
            <v>11</v>
          </cell>
          <cell r="G3071">
            <v>0</v>
          </cell>
          <cell r="H3071">
            <v>2914</v>
          </cell>
          <cell r="I3071">
            <v>2914</v>
          </cell>
          <cell r="J3071">
            <v>41479</v>
          </cell>
          <cell r="K3071">
            <v>41293</v>
          </cell>
          <cell r="L3071">
            <v>41182</v>
          </cell>
          <cell r="M3071">
            <v>16502</v>
          </cell>
          <cell r="N3071">
            <v>27555</v>
          </cell>
          <cell r="O3071">
            <v>26852</v>
          </cell>
          <cell r="P3071">
            <v>58504</v>
          </cell>
          <cell r="Q3071">
            <v>72916</v>
          </cell>
          <cell r="R3071">
            <v>71967</v>
          </cell>
          <cell r="S3071">
            <v>113</v>
          </cell>
          <cell r="T3071">
            <v>2190</v>
          </cell>
          <cell r="U3071">
            <v>2171</v>
          </cell>
          <cell r="V3071">
            <v>0</v>
          </cell>
          <cell r="W3071">
            <v>0</v>
          </cell>
        </row>
        <row r="3072">
          <cell r="A3072" t="str">
            <v>450197</v>
          </cell>
          <cell r="B3072" t="str">
            <v>1251</v>
          </cell>
          <cell r="C3072" t="str">
            <v>12</v>
          </cell>
          <cell r="D3072" t="str">
            <v>02</v>
          </cell>
          <cell r="E3072">
            <v>16</v>
          </cell>
          <cell r="G3072">
            <v>58617</v>
          </cell>
          <cell r="H3072">
            <v>75106</v>
          </cell>
          <cell r="I3072">
            <v>74138</v>
          </cell>
          <cell r="J3072">
            <v>5371</v>
          </cell>
          <cell r="K3072">
            <v>0</v>
          </cell>
          <cell r="L3072">
            <v>0</v>
          </cell>
          <cell r="M3072">
            <v>12850</v>
          </cell>
          <cell r="N3072">
            <v>12877</v>
          </cell>
          <cell r="O3072">
            <v>10212</v>
          </cell>
          <cell r="P3072">
            <v>12253</v>
          </cell>
          <cell r="Q3072">
            <v>13637</v>
          </cell>
          <cell r="R3072">
            <v>11591</v>
          </cell>
          <cell r="S3072">
            <v>120</v>
          </cell>
          <cell r="T3072">
            <v>135</v>
          </cell>
          <cell r="U3072">
            <v>133</v>
          </cell>
          <cell r="V3072">
            <v>0</v>
          </cell>
          <cell r="W3072">
            <v>0</v>
          </cell>
        </row>
        <row r="3073">
          <cell r="A3073" t="str">
            <v>450197</v>
          </cell>
          <cell r="B3073" t="str">
            <v>1251</v>
          </cell>
          <cell r="C3073" t="str">
            <v>12</v>
          </cell>
          <cell r="D3073" t="str">
            <v>02</v>
          </cell>
          <cell r="E3073">
            <v>21</v>
          </cell>
          <cell r="G3073">
            <v>0</v>
          </cell>
          <cell r="H3073">
            <v>0</v>
          </cell>
          <cell r="I3073">
            <v>0</v>
          </cell>
          <cell r="J3073">
            <v>4419</v>
          </cell>
          <cell r="K3073">
            <v>10772</v>
          </cell>
          <cell r="L3073">
            <v>9802</v>
          </cell>
          <cell r="M3073">
            <v>29642</v>
          </cell>
          <cell r="N3073">
            <v>37421</v>
          </cell>
          <cell r="O3073">
            <v>31738</v>
          </cell>
          <cell r="P3073">
            <v>13</v>
          </cell>
          <cell r="Q3073">
            <v>329</v>
          </cell>
          <cell r="R3073">
            <v>314</v>
          </cell>
          <cell r="S3073">
            <v>29655</v>
          </cell>
          <cell r="T3073">
            <v>37750</v>
          </cell>
          <cell r="U3073">
            <v>32052</v>
          </cell>
          <cell r="V3073">
            <v>0</v>
          </cell>
          <cell r="W3073">
            <v>0</v>
          </cell>
        </row>
        <row r="3074">
          <cell r="A3074" t="str">
            <v>450197</v>
          </cell>
          <cell r="B3074" t="str">
            <v>1251</v>
          </cell>
          <cell r="C3074" t="str">
            <v>12</v>
          </cell>
          <cell r="D3074" t="str">
            <v>02</v>
          </cell>
          <cell r="E3074">
            <v>26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4794</v>
          </cell>
          <cell r="N3074">
            <v>3293</v>
          </cell>
          <cell r="O3074">
            <v>3057</v>
          </cell>
          <cell r="P3074">
            <v>15610</v>
          </cell>
          <cell r="Q3074">
            <v>14289</v>
          </cell>
          <cell r="R3074">
            <v>14007</v>
          </cell>
          <cell r="S3074">
            <v>3936</v>
          </cell>
          <cell r="T3074">
            <v>5027</v>
          </cell>
          <cell r="U3074">
            <v>4775</v>
          </cell>
          <cell r="V3074">
            <v>0</v>
          </cell>
          <cell r="W3074">
            <v>0</v>
          </cell>
        </row>
        <row r="3075">
          <cell r="A3075" t="str">
            <v>450197</v>
          </cell>
          <cell r="B3075" t="str">
            <v>1251</v>
          </cell>
          <cell r="C3075" t="str">
            <v>12</v>
          </cell>
          <cell r="D3075" t="str">
            <v>02</v>
          </cell>
          <cell r="E3075">
            <v>31</v>
          </cell>
          <cell r="G3075">
            <v>24340</v>
          </cell>
          <cell r="H3075">
            <v>22609</v>
          </cell>
          <cell r="I3075">
            <v>21839</v>
          </cell>
          <cell r="J3075">
            <v>606</v>
          </cell>
          <cell r="K3075">
            <v>1062</v>
          </cell>
          <cell r="L3075">
            <v>981</v>
          </cell>
          <cell r="M3075">
            <v>24946</v>
          </cell>
          <cell r="N3075">
            <v>23671</v>
          </cell>
          <cell r="O3075">
            <v>22820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</row>
        <row r="3076">
          <cell r="A3076" t="str">
            <v>450197</v>
          </cell>
          <cell r="B3076" t="str">
            <v>1251</v>
          </cell>
          <cell r="C3076" t="str">
            <v>12</v>
          </cell>
          <cell r="D3076" t="str">
            <v>02</v>
          </cell>
          <cell r="E3076">
            <v>36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112486</v>
          </cell>
          <cell r="T3076">
            <v>132946</v>
          </cell>
          <cell r="U3076">
            <v>125544</v>
          </cell>
          <cell r="V3076">
            <v>0</v>
          </cell>
          <cell r="W3076">
            <v>0</v>
          </cell>
        </row>
        <row r="3077">
          <cell r="A3077" t="str">
            <v>450197</v>
          </cell>
          <cell r="B3077" t="str">
            <v>1251</v>
          </cell>
          <cell r="C3077" t="str">
            <v>12</v>
          </cell>
          <cell r="D3077" t="str">
            <v>02</v>
          </cell>
          <cell r="E3077">
            <v>41</v>
          </cell>
          <cell r="G3077">
            <v>732</v>
          </cell>
          <cell r="H3077">
            <v>3581</v>
          </cell>
          <cell r="I3077">
            <v>3466</v>
          </cell>
          <cell r="J3077">
            <v>118589</v>
          </cell>
          <cell r="K3077">
            <v>136527</v>
          </cell>
          <cell r="L3077">
            <v>129010</v>
          </cell>
          <cell r="M3077">
            <v>19198</v>
          </cell>
          <cell r="N3077">
            <v>36577</v>
          </cell>
          <cell r="O3077">
            <v>34617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</row>
        <row r="3078">
          <cell r="A3078" t="str">
            <v>450197</v>
          </cell>
          <cell r="B3078" t="str">
            <v>1251</v>
          </cell>
          <cell r="C3078" t="str">
            <v>12</v>
          </cell>
          <cell r="D3078" t="str">
            <v>02</v>
          </cell>
          <cell r="E3078">
            <v>46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19198</v>
          </cell>
          <cell r="Q3078">
            <v>36577</v>
          </cell>
          <cell r="R3078">
            <v>34617</v>
          </cell>
          <cell r="S3078">
            <v>946499</v>
          </cell>
          <cell r="T3078">
            <v>980217</v>
          </cell>
          <cell r="U3078">
            <v>967385</v>
          </cell>
          <cell r="V3078">
            <v>0</v>
          </cell>
          <cell r="W3078">
            <v>0</v>
          </cell>
        </row>
        <row r="3079">
          <cell r="A3079" t="str">
            <v>450197</v>
          </cell>
          <cell r="B3079" t="str">
            <v>1251</v>
          </cell>
          <cell r="C3079" t="str">
            <v>12</v>
          </cell>
          <cell r="D3079" t="str">
            <v>02</v>
          </cell>
          <cell r="E3079">
            <v>51</v>
          </cell>
          <cell r="G3079">
            <v>267129</v>
          </cell>
          <cell r="H3079">
            <v>275416</v>
          </cell>
          <cell r="I3079">
            <v>272169</v>
          </cell>
          <cell r="J3079">
            <v>27646</v>
          </cell>
          <cell r="K3079">
            <v>28031</v>
          </cell>
          <cell r="L3079">
            <v>27781</v>
          </cell>
          <cell r="M3079">
            <v>10408</v>
          </cell>
          <cell r="N3079">
            <v>11193</v>
          </cell>
          <cell r="O3079">
            <v>11188</v>
          </cell>
          <cell r="P3079">
            <v>2625</v>
          </cell>
          <cell r="Q3079">
            <v>3176</v>
          </cell>
          <cell r="R3079">
            <v>2779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</row>
        <row r="3080">
          <cell r="A3080" t="str">
            <v>450197</v>
          </cell>
          <cell r="B3080" t="str">
            <v>1251</v>
          </cell>
          <cell r="C3080" t="str">
            <v>12</v>
          </cell>
          <cell r="D3080" t="str">
            <v>02</v>
          </cell>
          <cell r="E3080">
            <v>56</v>
          </cell>
          <cell r="G3080">
            <v>0</v>
          </cell>
          <cell r="H3080">
            <v>0</v>
          </cell>
          <cell r="I3080">
            <v>0</v>
          </cell>
          <cell r="J3080">
            <v>307808</v>
          </cell>
          <cell r="K3080">
            <v>317816</v>
          </cell>
          <cell r="L3080">
            <v>313917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</row>
        <row r="3081">
          <cell r="A3081" t="str">
            <v>450197</v>
          </cell>
          <cell r="B3081" t="str">
            <v>1251</v>
          </cell>
          <cell r="C3081" t="str">
            <v>12</v>
          </cell>
          <cell r="D3081" t="str">
            <v>03</v>
          </cell>
          <cell r="E3081">
            <v>1</v>
          </cell>
          <cell r="G3081">
            <v>39544</v>
          </cell>
          <cell r="H3081">
            <v>42792</v>
          </cell>
          <cell r="I3081">
            <v>42118</v>
          </cell>
          <cell r="J3081">
            <v>316</v>
          </cell>
          <cell r="K3081">
            <v>325</v>
          </cell>
          <cell r="L3081">
            <v>257</v>
          </cell>
          <cell r="M3081">
            <v>460</v>
          </cell>
          <cell r="N3081">
            <v>328</v>
          </cell>
          <cell r="O3081">
            <v>327</v>
          </cell>
          <cell r="P3081">
            <v>3483</v>
          </cell>
          <cell r="Q3081">
            <v>4494</v>
          </cell>
          <cell r="R3081">
            <v>4127</v>
          </cell>
          <cell r="S3081">
            <v>14956</v>
          </cell>
          <cell r="T3081">
            <v>17412</v>
          </cell>
          <cell r="U3081">
            <v>16678</v>
          </cell>
          <cell r="V3081">
            <v>0</v>
          </cell>
          <cell r="W3081">
            <v>0</v>
          </cell>
        </row>
        <row r="3082">
          <cell r="A3082" t="str">
            <v>450197</v>
          </cell>
          <cell r="B3082" t="str">
            <v>1251</v>
          </cell>
          <cell r="C3082" t="str">
            <v>12</v>
          </cell>
          <cell r="D3082" t="str">
            <v>03</v>
          </cell>
          <cell r="E3082">
            <v>6</v>
          </cell>
          <cell r="G3082">
            <v>1432</v>
          </cell>
          <cell r="H3082">
            <v>1302</v>
          </cell>
          <cell r="I3082">
            <v>1229</v>
          </cell>
          <cell r="J3082">
            <v>1004</v>
          </cell>
          <cell r="K3082">
            <v>628</v>
          </cell>
          <cell r="L3082">
            <v>525</v>
          </cell>
          <cell r="M3082">
            <v>90</v>
          </cell>
          <cell r="N3082">
            <v>232</v>
          </cell>
          <cell r="O3082">
            <v>235</v>
          </cell>
          <cell r="P3082">
            <v>4974</v>
          </cell>
          <cell r="Q3082">
            <v>5095</v>
          </cell>
          <cell r="R3082">
            <v>5038</v>
          </cell>
          <cell r="S3082">
            <v>3030</v>
          </cell>
          <cell r="T3082">
            <v>3226</v>
          </cell>
          <cell r="U3082">
            <v>2016</v>
          </cell>
          <cell r="V3082">
            <v>0</v>
          </cell>
          <cell r="W3082">
            <v>0</v>
          </cell>
        </row>
        <row r="3083">
          <cell r="A3083" t="str">
            <v>450197</v>
          </cell>
          <cell r="B3083" t="str">
            <v>1251</v>
          </cell>
          <cell r="C3083" t="str">
            <v>12</v>
          </cell>
          <cell r="D3083" t="str">
            <v>03</v>
          </cell>
          <cell r="E3083">
            <v>11</v>
          </cell>
          <cell r="G3083">
            <v>2338</v>
          </cell>
          <cell r="H3083">
            <v>18977</v>
          </cell>
          <cell r="I3083">
            <v>7495</v>
          </cell>
          <cell r="J3083">
            <v>2148</v>
          </cell>
          <cell r="K3083">
            <v>2485</v>
          </cell>
          <cell r="L3083">
            <v>1918</v>
          </cell>
          <cell r="M3083">
            <v>9122</v>
          </cell>
          <cell r="N3083">
            <v>13682</v>
          </cell>
          <cell r="O3083">
            <v>10241</v>
          </cell>
          <cell r="P3083">
            <v>82897</v>
          </cell>
          <cell r="Q3083">
            <v>110978</v>
          </cell>
          <cell r="R3083">
            <v>92204</v>
          </cell>
          <cell r="S3083">
            <v>7561</v>
          </cell>
          <cell r="T3083">
            <v>7021</v>
          </cell>
          <cell r="U3083">
            <v>6631</v>
          </cell>
          <cell r="V3083">
            <v>0</v>
          </cell>
          <cell r="W3083">
            <v>0</v>
          </cell>
        </row>
        <row r="3084">
          <cell r="A3084" t="str">
            <v>450197</v>
          </cell>
          <cell r="B3084" t="str">
            <v>1251</v>
          </cell>
          <cell r="C3084" t="str">
            <v>12</v>
          </cell>
          <cell r="D3084" t="str">
            <v>03</v>
          </cell>
          <cell r="E3084">
            <v>16</v>
          </cell>
          <cell r="G3084">
            <v>436</v>
          </cell>
          <cell r="H3084">
            <v>288</v>
          </cell>
          <cell r="I3084">
            <v>221</v>
          </cell>
          <cell r="J3084">
            <v>1288</v>
          </cell>
          <cell r="K3084">
            <v>1555</v>
          </cell>
          <cell r="L3084">
            <v>1555</v>
          </cell>
          <cell r="M3084">
            <v>9285</v>
          </cell>
          <cell r="N3084">
            <v>8864</v>
          </cell>
          <cell r="O3084">
            <v>8407</v>
          </cell>
          <cell r="P3084">
            <v>0</v>
          </cell>
          <cell r="Q3084">
            <v>0</v>
          </cell>
          <cell r="R3084">
            <v>0</v>
          </cell>
          <cell r="S3084">
            <v>2050</v>
          </cell>
          <cell r="T3084">
            <v>2162</v>
          </cell>
          <cell r="U3084">
            <v>1160</v>
          </cell>
          <cell r="V3084">
            <v>0</v>
          </cell>
          <cell r="W3084">
            <v>0</v>
          </cell>
        </row>
        <row r="3085">
          <cell r="A3085" t="str">
            <v>450197</v>
          </cell>
          <cell r="B3085" t="str">
            <v>1251</v>
          </cell>
          <cell r="C3085" t="str">
            <v>12</v>
          </cell>
          <cell r="D3085" t="str">
            <v>03</v>
          </cell>
          <cell r="E3085">
            <v>21</v>
          </cell>
          <cell r="G3085">
            <v>0</v>
          </cell>
          <cell r="H3085">
            <v>0</v>
          </cell>
          <cell r="I3085">
            <v>0</v>
          </cell>
          <cell r="J3085">
            <v>849</v>
          </cell>
          <cell r="K3085">
            <v>1909</v>
          </cell>
          <cell r="L3085">
            <v>1880</v>
          </cell>
          <cell r="M3085">
            <v>48485</v>
          </cell>
          <cell r="N3085">
            <v>57057</v>
          </cell>
          <cell r="O3085">
            <v>52314</v>
          </cell>
          <cell r="P3085">
            <v>22956</v>
          </cell>
          <cell r="Q3085">
            <v>23763</v>
          </cell>
          <cell r="R3085">
            <v>21709</v>
          </cell>
          <cell r="S3085">
            <v>4886</v>
          </cell>
          <cell r="T3085">
            <v>5660</v>
          </cell>
          <cell r="U3085">
            <v>5083</v>
          </cell>
          <cell r="V3085">
            <v>0</v>
          </cell>
          <cell r="W3085">
            <v>0</v>
          </cell>
        </row>
        <row r="3086">
          <cell r="A3086" t="str">
            <v>450197</v>
          </cell>
          <cell r="B3086" t="str">
            <v>1251</v>
          </cell>
          <cell r="C3086" t="str">
            <v>12</v>
          </cell>
          <cell r="D3086" t="str">
            <v>03</v>
          </cell>
          <cell r="E3086">
            <v>26</v>
          </cell>
          <cell r="G3086">
            <v>8760</v>
          </cell>
          <cell r="H3086">
            <v>8958</v>
          </cell>
          <cell r="I3086">
            <v>8257</v>
          </cell>
          <cell r="J3086">
            <v>5902</v>
          </cell>
          <cell r="K3086">
            <v>6104</v>
          </cell>
          <cell r="L3086">
            <v>5226</v>
          </cell>
          <cell r="M3086">
            <v>15716</v>
          </cell>
          <cell r="N3086">
            <v>23779</v>
          </cell>
          <cell r="O3086">
            <v>21977</v>
          </cell>
          <cell r="P3086">
            <v>300</v>
          </cell>
          <cell r="Q3086">
            <v>557</v>
          </cell>
          <cell r="R3086">
            <v>557</v>
          </cell>
          <cell r="S3086">
            <v>0</v>
          </cell>
          <cell r="T3086">
            <v>3224</v>
          </cell>
          <cell r="U3086">
            <v>2158</v>
          </cell>
          <cell r="V3086">
            <v>0</v>
          </cell>
          <cell r="W3086">
            <v>0</v>
          </cell>
        </row>
        <row r="3087">
          <cell r="A3087" t="str">
            <v>450197</v>
          </cell>
          <cell r="B3087" t="str">
            <v>1251</v>
          </cell>
          <cell r="C3087" t="str">
            <v>12</v>
          </cell>
          <cell r="D3087" t="str">
            <v>03</v>
          </cell>
          <cell r="E3087">
            <v>31</v>
          </cell>
          <cell r="G3087">
            <v>109904</v>
          </cell>
          <cell r="H3087">
            <v>133173</v>
          </cell>
          <cell r="I3087">
            <v>120321</v>
          </cell>
          <cell r="J3087">
            <v>24323</v>
          </cell>
          <cell r="K3087">
            <v>21036</v>
          </cell>
          <cell r="L3087">
            <v>18985</v>
          </cell>
          <cell r="M3087">
            <v>32710</v>
          </cell>
          <cell r="N3087">
            <v>41789</v>
          </cell>
          <cell r="O3087">
            <v>35737</v>
          </cell>
          <cell r="P3087">
            <v>2152</v>
          </cell>
          <cell r="Q3087">
            <v>1998</v>
          </cell>
          <cell r="R3087">
            <v>1998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</row>
        <row r="3088">
          <cell r="A3088" t="str">
            <v>450197</v>
          </cell>
          <cell r="B3088" t="str">
            <v>1251</v>
          </cell>
          <cell r="C3088" t="str">
            <v>12</v>
          </cell>
          <cell r="D3088" t="str">
            <v>03</v>
          </cell>
          <cell r="E3088">
            <v>36</v>
          </cell>
          <cell r="G3088">
            <v>34862</v>
          </cell>
          <cell r="H3088">
            <v>43787</v>
          </cell>
          <cell r="I3088">
            <v>37735</v>
          </cell>
          <cell r="J3088">
            <v>773</v>
          </cell>
          <cell r="K3088">
            <v>1189</v>
          </cell>
          <cell r="L3088">
            <v>1113</v>
          </cell>
          <cell r="M3088">
            <v>0</v>
          </cell>
          <cell r="N3088">
            <v>0</v>
          </cell>
          <cell r="O3088">
            <v>0</v>
          </cell>
          <cell r="P3088">
            <v>284</v>
          </cell>
          <cell r="Q3088">
            <v>546</v>
          </cell>
          <cell r="R3088">
            <v>437</v>
          </cell>
          <cell r="S3088">
            <v>610</v>
          </cell>
          <cell r="T3088">
            <v>1111</v>
          </cell>
          <cell r="U3088">
            <v>1096</v>
          </cell>
          <cell r="V3088">
            <v>0</v>
          </cell>
          <cell r="W3088">
            <v>0</v>
          </cell>
        </row>
        <row r="3089">
          <cell r="A3089" t="str">
            <v>450197</v>
          </cell>
          <cell r="B3089" t="str">
            <v>1251</v>
          </cell>
          <cell r="C3089" t="str">
            <v>12</v>
          </cell>
          <cell r="D3089" t="str">
            <v>03</v>
          </cell>
          <cell r="E3089">
            <v>41</v>
          </cell>
          <cell r="G3089">
            <v>1667</v>
          </cell>
          <cell r="H3089">
            <v>2846</v>
          </cell>
          <cell r="I3089">
            <v>2646</v>
          </cell>
          <cell r="J3089">
            <v>0</v>
          </cell>
          <cell r="K3089">
            <v>0</v>
          </cell>
          <cell r="L3089">
            <v>0</v>
          </cell>
          <cell r="M3089">
            <v>5056</v>
          </cell>
          <cell r="N3089">
            <v>11882</v>
          </cell>
          <cell r="O3089">
            <v>8912</v>
          </cell>
          <cell r="P3089">
            <v>267994</v>
          </cell>
          <cell r="Q3089">
            <v>332566</v>
          </cell>
          <cell r="R3089">
            <v>289210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</row>
        <row r="3090">
          <cell r="A3090" t="str">
            <v>450197</v>
          </cell>
          <cell r="B3090" t="str">
            <v>1251</v>
          </cell>
          <cell r="C3090" t="str">
            <v>12</v>
          </cell>
          <cell r="D3090" t="str">
            <v>03</v>
          </cell>
          <cell r="E3090">
            <v>46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</row>
        <row r="3091">
          <cell r="A3091" t="str">
            <v>450197</v>
          </cell>
          <cell r="B3091" t="str">
            <v>1251</v>
          </cell>
          <cell r="C3091" t="str">
            <v>12</v>
          </cell>
          <cell r="D3091" t="str">
            <v>03</v>
          </cell>
          <cell r="E3091">
            <v>51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215</v>
          </cell>
          <cell r="O3091">
            <v>211</v>
          </cell>
          <cell r="P3091">
            <v>0</v>
          </cell>
          <cell r="Q3091">
            <v>0</v>
          </cell>
          <cell r="R3091">
            <v>0</v>
          </cell>
          <cell r="S3091">
            <v>6145</v>
          </cell>
          <cell r="T3091">
            <v>7015</v>
          </cell>
          <cell r="U3091">
            <v>6817</v>
          </cell>
          <cell r="V3091">
            <v>0</v>
          </cell>
          <cell r="W3091">
            <v>0</v>
          </cell>
        </row>
        <row r="3092">
          <cell r="A3092" t="str">
            <v>450197</v>
          </cell>
          <cell r="B3092" t="str">
            <v>1251</v>
          </cell>
          <cell r="C3092" t="str">
            <v>12</v>
          </cell>
          <cell r="D3092" t="str">
            <v>03</v>
          </cell>
          <cell r="E3092">
            <v>56</v>
          </cell>
          <cell r="G3092">
            <v>6145</v>
          </cell>
          <cell r="H3092">
            <v>7230</v>
          </cell>
          <cell r="I3092">
            <v>7028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</row>
        <row r="3093">
          <cell r="A3093" t="str">
            <v>450197</v>
          </cell>
          <cell r="B3093" t="str">
            <v>1251</v>
          </cell>
          <cell r="C3093" t="str">
            <v>12</v>
          </cell>
          <cell r="D3093" t="str">
            <v>03</v>
          </cell>
          <cell r="E3093">
            <v>61</v>
          </cell>
          <cell r="G3093">
            <v>6145</v>
          </cell>
          <cell r="H3093">
            <v>7230</v>
          </cell>
          <cell r="I3093">
            <v>7028</v>
          </cell>
          <cell r="J3093">
            <v>274139</v>
          </cell>
          <cell r="K3093">
            <v>339796</v>
          </cell>
          <cell r="L3093">
            <v>296238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</row>
        <row r="3094">
          <cell r="A3094" t="str">
            <v>450197</v>
          </cell>
          <cell r="B3094" t="str">
            <v>1251</v>
          </cell>
          <cell r="C3094" t="str">
            <v>12</v>
          </cell>
          <cell r="D3094" t="str">
            <v>04</v>
          </cell>
          <cell r="E3094">
            <v>1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</row>
        <row r="3095">
          <cell r="A3095" t="str">
            <v>450197</v>
          </cell>
          <cell r="B3095" t="str">
            <v>1251</v>
          </cell>
          <cell r="C3095" t="str">
            <v>12</v>
          </cell>
          <cell r="D3095" t="str">
            <v>04</v>
          </cell>
          <cell r="E3095">
            <v>6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5307</v>
          </cell>
          <cell r="O3095">
            <v>5307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</row>
        <row r="3096">
          <cell r="A3096" t="str">
            <v>450197</v>
          </cell>
          <cell r="B3096" t="str">
            <v>1251</v>
          </cell>
          <cell r="C3096" t="str">
            <v>12</v>
          </cell>
          <cell r="D3096" t="str">
            <v>04</v>
          </cell>
          <cell r="E3096">
            <v>11</v>
          </cell>
          <cell r="G3096">
            <v>0</v>
          </cell>
          <cell r="H3096">
            <v>5307</v>
          </cell>
          <cell r="I3096">
            <v>5307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</row>
        <row r="3097">
          <cell r="A3097" t="str">
            <v>450197</v>
          </cell>
          <cell r="B3097" t="str">
            <v>1251</v>
          </cell>
          <cell r="C3097" t="str">
            <v>12</v>
          </cell>
          <cell r="D3097" t="str">
            <v>04</v>
          </cell>
          <cell r="E3097">
            <v>16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5307</v>
          </cell>
          <cell r="R3097">
            <v>5307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</row>
        <row r="3098">
          <cell r="A3098" t="str">
            <v>450197</v>
          </cell>
          <cell r="B3098" t="str">
            <v>1251</v>
          </cell>
          <cell r="C3098" t="str">
            <v>12</v>
          </cell>
          <cell r="D3098" t="str">
            <v>04</v>
          </cell>
          <cell r="E3098">
            <v>21</v>
          </cell>
          <cell r="G3098">
            <v>0</v>
          </cell>
          <cell r="H3098">
            <v>5307</v>
          </cell>
          <cell r="I3098">
            <v>5307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</row>
        <row r="3099">
          <cell r="A3099" t="str">
            <v>450197</v>
          </cell>
          <cell r="B3099" t="str">
            <v>1251</v>
          </cell>
          <cell r="C3099" t="str">
            <v>12</v>
          </cell>
          <cell r="D3099" t="str">
            <v>04</v>
          </cell>
          <cell r="E3099">
            <v>26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</row>
        <row r="3100">
          <cell r="A3100" t="str">
            <v>450197</v>
          </cell>
          <cell r="B3100" t="str">
            <v>1251</v>
          </cell>
          <cell r="C3100" t="str">
            <v>12</v>
          </cell>
          <cell r="D3100" t="str">
            <v>04</v>
          </cell>
          <cell r="E3100">
            <v>31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101</v>
          </cell>
          <cell r="L3100">
            <v>101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</row>
        <row r="3101">
          <cell r="A3101" t="str">
            <v>450197</v>
          </cell>
          <cell r="B3101" t="str">
            <v>1251</v>
          </cell>
          <cell r="C3101" t="str">
            <v>12</v>
          </cell>
          <cell r="D3101" t="str">
            <v>04</v>
          </cell>
          <cell r="E3101">
            <v>36</v>
          </cell>
          <cell r="G3101">
            <v>0</v>
          </cell>
          <cell r="H3101">
            <v>101</v>
          </cell>
          <cell r="I3101">
            <v>101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</row>
        <row r="3102">
          <cell r="A3102" t="str">
            <v>450197</v>
          </cell>
          <cell r="B3102" t="str">
            <v>1251</v>
          </cell>
          <cell r="C3102" t="str">
            <v>12</v>
          </cell>
          <cell r="D3102" t="str">
            <v>05</v>
          </cell>
          <cell r="E3102">
            <v>1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</row>
        <row r="3103">
          <cell r="A3103" t="str">
            <v>450197</v>
          </cell>
          <cell r="B3103" t="str">
            <v>1251</v>
          </cell>
          <cell r="C3103" t="str">
            <v>12</v>
          </cell>
          <cell r="D3103" t="str">
            <v>05</v>
          </cell>
          <cell r="E3103">
            <v>6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157</v>
          </cell>
          <cell r="L3103">
            <v>157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441</v>
          </cell>
          <cell r="T3103">
            <v>15006</v>
          </cell>
          <cell r="U3103">
            <v>11164</v>
          </cell>
          <cell r="V3103">
            <v>0</v>
          </cell>
          <cell r="W3103">
            <v>0</v>
          </cell>
        </row>
        <row r="3104">
          <cell r="A3104" t="str">
            <v>450197</v>
          </cell>
          <cell r="B3104" t="str">
            <v>1251</v>
          </cell>
          <cell r="C3104" t="str">
            <v>12</v>
          </cell>
          <cell r="D3104" t="str">
            <v>05</v>
          </cell>
          <cell r="E3104">
            <v>11</v>
          </cell>
          <cell r="G3104">
            <v>3000</v>
          </cell>
          <cell r="H3104">
            <v>4458</v>
          </cell>
          <cell r="I3104">
            <v>4458</v>
          </cell>
          <cell r="J3104">
            <v>0</v>
          </cell>
          <cell r="K3104">
            <v>0</v>
          </cell>
          <cell r="L3104">
            <v>0</v>
          </cell>
          <cell r="M3104">
            <v>3441</v>
          </cell>
          <cell r="N3104">
            <v>19621</v>
          </cell>
          <cell r="O3104">
            <v>15779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</row>
        <row r="3105">
          <cell r="A3105" t="str">
            <v>450197</v>
          </cell>
          <cell r="B3105" t="str">
            <v>1251</v>
          </cell>
          <cell r="C3105" t="str">
            <v>12</v>
          </cell>
          <cell r="D3105" t="str">
            <v>05</v>
          </cell>
          <cell r="E3105">
            <v>16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</row>
        <row r="3106">
          <cell r="A3106" t="str">
            <v>450197</v>
          </cell>
          <cell r="B3106" t="str">
            <v>1251</v>
          </cell>
          <cell r="C3106" t="str">
            <v>12</v>
          </cell>
          <cell r="D3106" t="str">
            <v>05</v>
          </cell>
          <cell r="E3106">
            <v>21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</row>
        <row r="3107">
          <cell r="A3107" t="str">
            <v>450197</v>
          </cell>
          <cell r="B3107" t="str">
            <v>1251</v>
          </cell>
          <cell r="C3107" t="str">
            <v>12</v>
          </cell>
          <cell r="D3107" t="str">
            <v>05</v>
          </cell>
          <cell r="E3107">
            <v>26</v>
          </cell>
          <cell r="G3107">
            <v>0</v>
          </cell>
          <cell r="H3107">
            <v>0</v>
          </cell>
          <cell r="I3107">
            <v>0</v>
          </cell>
          <cell r="J3107">
            <v>688</v>
          </cell>
          <cell r="K3107">
            <v>4009</v>
          </cell>
          <cell r="L3107">
            <v>3240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</row>
        <row r="3108">
          <cell r="A3108" t="str">
            <v>450197</v>
          </cell>
          <cell r="B3108" t="str">
            <v>1251</v>
          </cell>
          <cell r="C3108" t="str">
            <v>12</v>
          </cell>
          <cell r="D3108" t="str">
            <v>05</v>
          </cell>
          <cell r="E3108">
            <v>31</v>
          </cell>
          <cell r="G3108">
            <v>0</v>
          </cell>
          <cell r="H3108">
            <v>0</v>
          </cell>
          <cell r="I3108">
            <v>0</v>
          </cell>
          <cell r="J3108">
            <v>688</v>
          </cell>
          <cell r="K3108">
            <v>4009</v>
          </cell>
          <cell r="L3108">
            <v>3240</v>
          </cell>
          <cell r="M3108">
            <v>4129</v>
          </cell>
          <cell r="N3108">
            <v>23630</v>
          </cell>
          <cell r="O3108">
            <v>19019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</row>
        <row r="3109">
          <cell r="A3109" t="str">
            <v>450197</v>
          </cell>
          <cell r="B3109" t="str">
            <v>1251</v>
          </cell>
          <cell r="C3109" t="str">
            <v>12</v>
          </cell>
          <cell r="D3109" t="str">
            <v>05</v>
          </cell>
          <cell r="E3109">
            <v>36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4129</v>
          </cell>
          <cell r="Q3109">
            <v>23630</v>
          </cell>
          <cell r="R3109">
            <v>19019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</row>
        <row r="3110">
          <cell r="A3110" t="str">
            <v>450197</v>
          </cell>
          <cell r="B3110" t="str">
            <v>1251</v>
          </cell>
          <cell r="C3110" t="str">
            <v>12</v>
          </cell>
          <cell r="D3110" t="str">
            <v>06</v>
          </cell>
          <cell r="E3110">
            <v>1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</row>
        <row r="3111">
          <cell r="A3111" t="str">
            <v>450197</v>
          </cell>
          <cell r="B3111" t="str">
            <v>1251</v>
          </cell>
          <cell r="C3111" t="str">
            <v>12</v>
          </cell>
          <cell r="D3111" t="str">
            <v>06</v>
          </cell>
          <cell r="E3111">
            <v>6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</row>
        <row r="3112">
          <cell r="A3112" t="str">
            <v>450197</v>
          </cell>
          <cell r="B3112" t="str">
            <v>1251</v>
          </cell>
          <cell r="C3112" t="str">
            <v>12</v>
          </cell>
          <cell r="D3112" t="str">
            <v>06</v>
          </cell>
          <cell r="E3112">
            <v>11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</row>
        <row r="3113">
          <cell r="A3113" t="str">
            <v>450197</v>
          </cell>
          <cell r="B3113" t="str">
            <v>1251</v>
          </cell>
          <cell r="C3113" t="str">
            <v>12</v>
          </cell>
          <cell r="D3113" t="str">
            <v>06</v>
          </cell>
          <cell r="E3113">
            <v>16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</row>
        <row r="3114">
          <cell r="A3114" t="str">
            <v>450197</v>
          </cell>
          <cell r="B3114" t="str">
            <v>1251</v>
          </cell>
          <cell r="C3114" t="str">
            <v>12</v>
          </cell>
          <cell r="D3114" t="str">
            <v>06</v>
          </cell>
          <cell r="E3114">
            <v>21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</row>
        <row r="3115">
          <cell r="A3115" t="str">
            <v>450197</v>
          </cell>
          <cell r="B3115" t="str">
            <v>1251</v>
          </cell>
          <cell r="C3115" t="str">
            <v>12</v>
          </cell>
          <cell r="D3115" t="str">
            <v>06</v>
          </cell>
          <cell r="E3115">
            <v>26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</row>
        <row r="3116">
          <cell r="A3116" t="str">
            <v>450197</v>
          </cell>
          <cell r="B3116" t="str">
            <v>1251</v>
          </cell>
          <cell r="C3116" t="str">
            <v>12</v>
          </cell>
          <cell r="D3116" t="str">
            <v>06</v>
          </cell>
          <cell r="E3116">
            <v>31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</row>
        <row r="3117">
          <cell r="A3117" t="str">
            <v>450197</v>
          </cell>
          <cell r="B3117" t="str">
            <v>1251</v>
          </cell>
          <cell r="C3117" t="str">
            <v>12</v>
          </cell>
          <cell r="D3117" t="str">
            <v>06</v>
          </cell>
          <cell r="E3117">
            <v>36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</row>
        <row r="3118">
          <cell r="A3118" t="str">
            <v>450197</v>
          </cell>
          <cell r="B3118" t="str">
            <v>1251</v>
          </cell>
          <cell r="C3118" t="str">
            <v>12</v>
          </cell>
          <cell r="D3118" t="str">
            <v>06</v>
          </cell>
          <cell r="E3118">
            <v>41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</row>
        <row r="3119">
          <cell r="A3119" t="str">
            <v>450197</v>
          </cell>
          <cell r="B3119" t="str">
            <v>1251</v>
          </cell>
          <cell r="C3119" t="str">
            <v>12</v>
          </cell>
          <cell r="D3119" t="str">
            <v>06</v>
          </cell>
          <cell r="E3119">
            <v>46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</row>
        <row r="3120">
          <cell r="A3120" t="str">
            <v>450197</v>
          </cell>
          <cell r="B3120" t="str">
            <v>1251</v>
          </cell>
          <cell r="C3120" t="str">
            <v>12</v>
          </cell>
          <cell r="D3120" t="str">
            <v>06</v>
          </cell>
          <cell r="E3120">
            <v>51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</row>
        <row r="3121">
          <cell r="A3121" t="str">
            <v>450197</v>
          </cell>
          <cell r="B3121" t="str">
            <v>1251</v>
          </cell>
          <cell r="C3121" t="str">
            <v>12</v>
          </cell>
          <cell r="D3121" t="str">
            <v>06</v>
          </cell>
          <cell r="E3121">
            <v>56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</row>
        <row r="3122">
          <cell r="A3122" t="str">
            <v>450197</v>
          </cell>
          <cell r="B3122" t="str">
            <v>1251</v>
          </cell>
          <cell r="C3122" t="str">
            <v>12</v>
          </cell>
          <cell r="D3122" t="str">
            <v>06</v>
          </cell>
          <cell r="E3122">
            <v>61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</row>
        <row r="3123">
          <cell r="A3123" t="str">
            <v>450197</v>
          </cell>
          <cell r="B3123" t="str">
            <v>1251</v>
          </cell>
          <cell r="C3123" t="str">
            <v>12</v>
          </cell>
          <cell r="D3123" t="str">
            <v>06</v>
          </cell>
          <cell r="E3123">
            <v>66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</row>
        <row r="3124">
          <cell r="A3124" t="str">
            <v>450197</v>
          </cell>
          <cell r="B3124" t="str">
            <v>1251</v>
          </cell>
          <cell r="C3124" t="str">
            <v>12</v>
          </cell>
          <cell r="D3124" t="str">
            <v>06</v>
          </cell>
          <cell r="E3124">
            <v>71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</row>
        <row r="3125">
          <cell r="A3125" t="str">
            <v>450197</v>
          </cell>
          <cell r="B3125" t="str">
            <v>1251</v>
          </cell>
          <cell r="C3125" t="str">
            <v>12</v>
          </cell>
          <cell r="D3125" t="str">
            <v>06</v>
          </cell>
          <cell r="E3125">
            <v>76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</row>
        <row r="3126">
          <cell r="A3126" t="str">
            <v>450197</v>
          </cell>
          <cell r="B3126" t="str">
            <v>1251</v>
          </cell>
          <cell r="C3126" t="str">
            <v>12</v>
          </cell>
          <cell r="D3126" t="str">
            <v>06</v>
          </cell>
          <cell r="E3126">
            <v>81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</row>
        <row r="3127">
          <cell r="A3127" t="str">
            <v>450197</v>
          </cell>
          <cell r="B3127" t="str">
            <v>1251</v>
          </cell>
          <cell r="C3127" t="str">
            <v>12</v>
          </cell>
          <cell r="D3127" t="str">
            <v>06</v>
          </cell>
          <cell r="E3127">
            <v>86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</row>
        <row r="3128">
          <cell r="A3128" t="str">
            <v>450197</v>
          </cell>
          <cell r="B3128" t="str">
            <v>1251</v>
          </cell>
          <cell r="C3128" t="str">
            <v>12</v>
          </cell>
          <cell r="D3128" t="str">
            <v>06</v>
          </cell>
          <cell r="E3128">
            <v>91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</row>
        <row r="3129">
          <cell r="A3129" t="str">
            <v>450197</v>
          </cell>
          <cell r="B3129" t="str">
            <v>1251</v>
          </cell>
          <cell r="C3129" t="str">
            <v>12</v>
          </cell>
          <cell r="D3129" t="str">
            <v>06</v>
          </cell>
          <cell r="E3129">
            <v>96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</row>
        <row r="3130">
          <cell r="A3130" t="str">
            <v>450197</v>
          </cell>
          <cell r="B3130" t="str">
            <v>1251</v>
          </cell>
          <cell r="C3130" t="str">
            <v>12</v>
          </cell>
          <cell r="D3130" t="str">
            <v>06</v>
          </cell>
          <cell r="E3130">
            <v>101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</row>
        <row r="3131">
          <cell r="A3131" t="str">
            <v>450197</v>
          </cell>
          <cell r="B3131" t="str">
            <v>1251</v>
          </cell>
          <cell r="C3131" t="str">
            <v>12</v>
          </cell>
          <cell r="D3131" t="str">
            <v>06</v>
          </cell>
          <cell r="E3131">
            <v>106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26</v>
          </cell>
          <cell r="M3131">
            <v>0</v>
          </cell>
          <cell r="N3131">
            <v>0</v>
          </cell>
          <cell r="O3131">
            <v>-2416</v>
          </cell>
          <cell r="P3131">
            <v>0</v>
          </cell>
          <cell r="Q3131">
            <v>0</v>
          </cell>
          <cell r="R3131">
            <v>-8646</v>
          </cell>
          <cell r="S3131">
            <v>0</v>
          </cell>
          <cell r="T3131">
            <v>0</v>
          </cell>
          <cell r="U3131">
            <v>-11036</v>
          </cell>
          <cell r="V3131">
            <v>0</v>
          </cell>
          <cell r="W3131">
            <v>0</v>
          </cell>
        </row>
        <row r="3132">
          <cell r="A3132" t="str">
            <v>450197</v>
          </cell>
          <cell r="B3132" t="str">
            <v>1251</v>
          </cell>
          <cell r="C3132" t="str">
            <v>12</v>
          </cell>
          <cell r="D3132" t="str">
            <v>07</v>
          </cell>
          <cell r="E3132">
            <v>1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</row>
        <row r="3133">
          <cell r="A3133" t="str">
            <v>450197</v>
          </cell>
          <cell r="B3133" t="str">
            <v>1251</v>
          </cell>
          <cell r="C3133" t="str">
            <v>12</v>
          </cell>
          <cell r="D3133" t="str">
            <v>07</v>
          </cell>
          <cell r="E3133">
            <v>5</v>
          </cell>
          <cell r="G3133">
            <v>400</v>
          </cell>
          <cell r="H3133">
            <v>307</v>
          </cell>
          <cell r="I3133">
            <v>306</v>
          </cell>
          <cell r="J3133">
            <v>0</v>
          </cell>
          <cell r="K3133">
            <v>27469</v>
          </cell>
          <cell r="L3133">
            <v>35709</v>
          </cell>
          <cell r="M3133">
            <v>35713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300</v>
          </cell>
          <cell r="T3133">
            <v>1445</v>
          </cell>
          <cell r="U3133">
            <v>1445</v>
          </cell>
          <cell r="V3133">
            <v>0</v>
          </cell>
          <cell r="W3133">
            <v>0</v>
          </cell>
        </row>
        <row r="3134">
          <cell r="A3134" t="str">
            <v>450197</v>
          </cell>
          <cell r="B3134" t="str">
            <v>1251</v>
          </cell>
          <cell r="C3134" t="str">
            <v>12</v>
          </cell>
          <cell r="D3134" t="str">
            <v>07</v>
          </cell>
          <cell r="E3134">
            <v>9</v>
          </cell>
          <cell r="G3134">
            <v>20308</v>
          </cell>
          <cell r="H3134">
            <v>19567</v>
          </cell>
          <cell r="I3134">
            <v>19568</v>
          </cell>
          <cell r="J3134">
            <v>0</v>
          </cell>
          <cell r="K3134">
            <v>20499</v>
          </cell>
          <cell r="L3134">
            <v>20625</v>
          </cell>
          <cell r="M3134">
            <v>20623</v>
          </cell>
          <cell r="N3134">
            <v>0</v>
          </cell>
          <cell r="O3134">
            <v>10532</v>
          </cell>
          <cell r="P3134">
            <v>10570</v>
          </cell>
          <cell r="Q3134">
            <v>10573</v>
          </cell>
          <cell r="R3134">
            <v>0</v>
          </cell>
          <cell r="S3134">
            <v>710</v>
          </cell>
          <cell r="T3134">
            <v>773</v>
          </cell>
          <cell r="U3134">
            <v>773</v>
          </cell>
          <cell r="V3134">
            <v>0</v>
          </cell>
          <cell r="W3134">
            <v>0</v>
          </cell>
        </row>
        <row r="3135">
          <cell r="A3135" t="str">
            <v>450197</v>
          </cell>
          <cell r="B3135" t="str">
            <v>1251</v>
          </cell>
          <cell r="C3135" t="str">
            <v>12</v>
          </cell>
          <cell r="D3135" t="str">
            <v>07</v>
          </cell>
          <cell r="E3135">
            <v>13</v>
          </cell>
          <cell r="G3135">
            <v>383</v>
          </cell>
          <cell r="H3135">
            <v>684</v>
          </cell>
          <cell r="I3135">
            <v>684</v>
          </cell>
          <cell r="J3135">
            <v>0</v>
          </cell>
          <cell r="K3135">
            <v>80601</v>
          </cell>
          <cell r="L3135">
            <v>89680</v>
          </cell>
          <cell r="M3135">
            <v>89685</v>
          </cell>
          <cell r="N3135">
            <v>0</v>
          </cell>
          <cell r="O3135">
            <v>0</v>
          </cell>
          <cell r="P3135">
            <v>205</v>
          </cell>
          <cell r="Q3135">
            <v>205</v>
          </cell>
          <cell r="R3135">
            <v>0</v>
          </cell>
          <cell r="S3135">
            <v>0</v>
          </cell>
          <cell r="T3135">
            <v>892</v>
          </cell>
          <cell r="U3135">
            <v>892</v>
          </cell>
          <cell r="V3135">
            <v>0</v>
          </cell>
          <cell r="W3135">
            <v>0</v>
          </cell>
        </row>
        <row r="3136">
          <cell r="A3136" t="str">
            <v>450197</v>
          </cell>
          <cell r="B3136" t="str">
            <v>1251</v>
          </cell>
          <cell r="C3136" t="str">
            <v>12</v>
          </cell>
          <cell r="D3136" t="str">
            <v>07</v>
          </cell>
          <cell r="E3136">
            <v>17</v>
          </cell>
          <cell r="G3136">
            <v>6795</v>
          </cell>
          <cell r="H3136">
            <v>8556</v>
          </cell>
          <cell r="I3136">
            <v>8556</v>
          </cell>
          <cell r="J3136">
            <v>0</v>
          </cell>
          <cell r="K3136">
            <v>0</v>
          </cell>
          <cell r="L3136">
            <v>42</v>
          </cell>
          <cell r="M3136">
            <v>42</v>
          </cell>
          <cell r="N3136">
            <v>0</v>
          </cell>
          <cell r="O3136">
            <v>6795</v>
          </cell>
          <cell r="P3136">
            <v>9695</v>
          </cell>
          <cell r="Q3136">
            <v>9695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</row>
        <row r="3137">
          <cell r="A3137" t="str">
            <v>450197</v>
          </cell>
          <cell r="B3137" t="str">
            <v>1251</v>
          </cell>
          <cell r="C3137" t="str">
            <v>12</v>
          </cell>
          <cell r="D3137" t="str">
            <v>07</v>
          </cell>
          <cell r="E3137">
            <v>21</v>
          </cell>
          <cell r="G3137">
            <v>0</v>
          </cell>
          <cell r="H3137">
            <v>2</v>
          </cell>
          <cell r="I3137">
            <v>3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3</v>
          </cell>
          <cell r="R3137">
            <v>0</v>
          </cell>
          <cell r="S3137">
            <v>0</v>
          </cell>
          <cell r="T3137">
            <v>108</v>
          </cell>
          <cell r="U3137">
            <v>108</v>
          </cell>
          <cell r="V3137">
            <v>0</v>
          </cell>
          <cell r="W3137">
            <v>0</v>
          </cell>
        </row>
        <row r="3138">
          <cell r="A3138" t="str">
            <v>450197</v>
          </cell>
          <cell r="B3138" t="str">
            <v>1251</v>
          </cell>
          <cell r="C3138" t="str">
            <v>12</v>
          </cell>
          <cell r="D3138" t="str">
            <v>07</v>
          </cell>
          <cell r="E3138">
            <v>25</v>
          </cell>
          <cell r="G3138">
            <v>0</v>
          </cell>
          <cell r="H3138">
            <v>708</v>
          </cell>
          <cell r="I3138">
            <v>709</v>
          </cell>
          <cell r="J3138">
            <v>0</v>
          </cell>
          <cell r="K3138">
            <v>0</v>
          </cell>
          <cell r="L3138">
            <v>2482</v>
          </cell>
          <cell r="M3138">
            <v>2482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</row>
        <row r="3139">
          <cell r="A3139" t="str">
            <v>450197</v>
          </cell>
          <cell r="B3139" t="str">
            <v>1251</v>
          </cell>
          <cell r="C3139" t="str">
            <v>12</v>
          </cell>
          <cell r="D3139" t="str">
            <v>07</v>
          </cell>
          <cell r="E3139">
            <v>29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3298</v>
          </cell>
          <cell r="M3139">
            <v>3299</v>
          </cell>
          <cell r="N3139">
            <v>0</v>
          </cell>
          <cell r="O3139">
            <v>87396</v>
          </cell>
          <cell r="P3139">
            <v>102675</v>
          </cell>
          <cell r="Q3139">
            <v>102682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</row>
        <row r="3140">
          <cell r="A3140" t="str">
            <v>450197</v>
          </cell>
          <cell r="B3140" t="str">
            <v>1251</v>
          </cell>
          <cell r="C3140" t="str">
            <v>12</v>
          </cell>
          <cell r="D3140" t="str">
            <v>08</v>
          </cell>
          <cell r="E3140">
            <v>1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208</v>
          </cell>
          <cell r="L3140">
            <v>208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150</v>
          </cell>
          <cell r="U3140">
            <v>150</v>
          </cell>
          <cell r="V3140">
            <v>0</v>
          </cell>
          <cell r="W3140">
            <v>0</v>
          </cell>
        </row>
        <row r="3141">
          <cell r="A3141" t="str">
            <v>450197</v>
          </cell>
          <cell r="B3141" t="str">
            <v>1251</v>
          </cell>
          <cell r="C3141" t="str">
            <v>12</v>
          </cell>
          <cell r="D3141" t="str">
            <v>08</v>
          </cell>
          <cell r="E3141">
            <v>6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358</v>
          </cell>
          <cell r="R3141">
            <v>358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</row>
        <row r="3142">
          <cell r="A3142" t="str">
            <v>450197</v>
          </cell>
          <cell r="B3142" t="str">
            <v>1251</v>
          </cell>
          <cell r="C3142" t="str">
            <v>12</v>
          </cell>
          <cell r="D3142" t="str">
            <v>08</v>
          </cell>
          <cell r="E3142">
            <v>11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</row>
        <row r="3143">
          <cell r="A3143" t="str">
            <v>450197</v>
          </cell>
          <cell r="B3143" t="str">
            <v>1251</v>
          </cell>
          <cell r="C3143" t="str">
            <v>12</v>
          </cell>
          <cell r="D3143" t="str">
            <v>08</v>
          </cell>
          <cell r="E3143">
            <v>16</v>
          </cell>
          <cell r="G3143">
            <v>0</v>
          </cell>
          <cell r="H3143">
            <v>6247</v>
          </cell>
          <cell r="I3143">
            <v>6247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</row>
        <row r="3144">
          <cell r="A3144" t="str">
            <v>450197</v>
          </cell>
          <cell r="B3144" t="str">
            <v>1251</v>
          </cell>
          <cell r="C3144" t="str">
            <v>12</v>
          </cell>
          <cell r="D3144" t="str">
            <v>08</v>
          </cell>
          <cell r="E3144">
            <v>21</v>
          </cell>
          <cell r="G3144">
            <v>0</v>
          </cell>
          <cell r="H3144">
            <v>6247</v>
          </cell>
          <cell r="I3144">
            <v>6247</v>
          </cell>
          <cell r="J3144">
            <v>0</v>
          </cell>
          <cell r="K3144">
            <v>6605</v>
          </cell>
          <cell r="L3144">
            <v>6605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</row>
        <row r="3145">
          <cell r="A3145" t="str">
            <v>450197</v>
          </cell>
          <cell r="B3145" t="str">
            <v>1251</v>
          </cell>
          <cell r="C3145" t="str">
            <v>12</v>
          </cell>
          <cell r="D3145" t="str">
            <v>09</v>
          </cell>
          <cell r="E3145">
            <v>1</v>
          </cell>
          <cell r="G3145">
            <v>1400720</v>
          </cell>
          <cell r="H3145">
            <v>1479607</v>
          </cell>
          <cell r="I3145">
            <v>1424612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1400720</v>
          </cell>
          <cell r="T3145">
            <v>1479607</v>
          </cell>
          <cell r="U3145">
            <v>1424612</v>
          </cell>
          <cell r="V3145">
            <v>0</v>
          </cell>
          <cell r="W3145">
            <v>0</v>
          </cell>
        </row>
        <row r="3146">
          <cell r="A3146" t="str">
            <v>450197</v>
          </cell>
          <cell r="B3146" t="str">
            <v>1251</v>
          </cell>
          <cell r="C3146" t="str">
            <v>12</v>
          </cell>
          <cell r="D3146" t="str">
            <v>09</v>
          </cell>
          <cell r="E3146">
            <v>6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1468</v>
          </cell>
          <cell r="L3146">
            <v>1468</v>
          </cell>
          <cell r="M3146">
            <v>0</v>
          </cell>
          <cell r="N3146">
            <v>10554</v>
          </cell>
          <cell r="O3146">
            <v>10554</v>
          </cell>
          <cell r="P3146">
            <v>44459</v>
          </cell>
          <cell r="Q3146">
            <v>44459</v>
          </cell>
          <cell r="R3146">
            <v>43677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</row>
        <row r="3147">
          <cell r="A3147" t="str">
            <v>450197</v>
          </cell>
          <cell r="B3147" t="str">
            <v>1251</v>
          </cell>
          <cell r="C3147" t="str">
            <v>12</v>
          </cell>
          <cell r="D3147" t="str">
            <v>09</v>
          </cell>
          <cell r="E3147">
            <v>11</v>
          </cell>
          <cell r="G3147">
            <v>0</v>
          </cell>
          <cell r="H3147">
            <v>595</v>
          </cell>
          <cell r="I3147">
            <v>595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44459</v>
          </cell>
          <cell r="Q3147">
            <v>57076</v>
          </cell>
          <cell r="R3147">
            <v>56294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</row>
        <row r="3148">
          <cell r="A3148" t="str">
            <v>450197</v>
          </cell>
          <cell r="B3148" t="str">
            <v>1251</v>
          </cell>
          <cell r="C3148" t="str">
            <v>12</v>
          </cell>
          <cell r="D3148" t="str">
            <v>09</v>
          </cell>
          <cell r="E3148">
            <v>16</v>
          </cell>
          <cell r="G3148">
            <v>0</v>
          </cell>
          <cell r="H3148">
            <v>5665</v>
          </cell>
          <cell r="I3148">
            <v>5666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</row>
        <row r="3149">
          <cell r="A3149" t="str">
            <v>450197</v>
          </cell>
          <cell r="B3149" t="str">
            <v>1251</v>
          </cell>
          <cell r="C3149" t="str">
            <v>12</v>
          </cell>
          <cell r="D3149" t="str">
            <v>09</v>
          </cell>
          <cell r="E3149">
            <v>21</v>
          </cell>
          <cell r="G3149">
            <v>0</v>
          </cell>
          <cell r="H3149">
            <v>5665</v>
          </cell>
          <cell r="I3149">
            <v>5666</v>
          </cell>
          <cell r="J3149">
            <v>44459</v>
          </cell>
          <cell r="K3149">
            <v>62741</v>
          </cell>
          <cell r="L3149">
            <v>61960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</row>
        <row r="3150">
          <cell r="A3150" t="str">
            <v>450197</v>
          </cell>
          <cell r="B3150" t="str">
            <v>1251</v>
          </cell>
          <cell r="C3150" t="str">
            <v>12</v>
          </cell>
          <cell r="D3150" t="str">
            <v>09</v>
          </cell>
          <cell r="E3150">
            <v>26</v>
          </cell>
          <cell r="G3150">
            <v>0</v>
          </cell>
          <cell r="H3150">
            <v>0</v>
          </cell>
          <cell r="I3150">
            <v>0</v>
          </cell>
          <cell r="J3150">
            <v>1445179</v>
          </cell>
          <cell r="K3150">
            <v>1542348</v>
          </cell>
          <cell r="L3150">
            <v>1486572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</row>
        <row r="3151">
          <cell r="A3151" t="str">
            <v>450197</v>
          </cell>
          <cell r="B3151" t="str">
            <v>1251</v>
          </cell>
          <cell r="C3151" t="str">
            <v>12</v>
          </cell>
          <cell r="D3151" t="str">
            <v>10</v>
          </cell>
          <cell r="E3151">
            <v>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</row>
        <row r="3152">
          <cell r="A3152" t="str">
            <v>450197</v>
          </cell>
          <cell r="B3152" t="str">
            <v>1251</v>
          </cell>
          <cell r="C3152" t="str">
            <v>12</v>
          </cell>
          <cell r="D3152" t="str">
            <v>10</v>
          </cell>
          <cell r="E3152">
            <v>6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</row>
        <row r="3153">
          <cell r="A3153" t="str">
            <v>450197</v>
          </cell>
          <cell r="B3153" t="str">
            <v>1251</v>
          </cell>
          <cell r="C3153" t="str">
            <v>12</v>
          </cell>
          <cell r="D3153" t="str">
            <v>10</v>
          </cell>
          <cell r="E3153">
            <v>11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</row>
        <row r="3154">
          <cell r="A3154" t="str">
            <v>450197</v>
          </cell>
          <cell r="B3154" t="str">
            <v>1251</v>
          </cell>
          <cell r="C3154" t="str">
            <v>12</v>
          </cell>
          <cell r="D3154" t="str">
            <v>10</v>
          </cell>
          <cell r="E3154">
            <v>16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</row>
        <row r="3155">
          <cell r="A3155" t="str">
            <v>450197</v>
          </cell>
          <cell r="B3155" t="str">
            <v>1251</v>
          </cell>
          <cell r="C3155" t="str">
            <v>12</v>
          </cell>
          <cell r="D3155" t="str">
            <v>10</v>
          </cell>
          <cell r="E3155">
            <v>21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</row>
        <row r="3156">
          <cell r="A3156" t="str">
            <v>450197</v>
          </cell>
          <cell r="B3156" t="str">
            <v>1251</v>
          </cell>
          <cell r="C3156" t="str">
            <v>12</v>
          </cell>
          <cell r="D3156" t="str">
            <v>10</v>
          </cell>
          <cell r="E3156">
            <v>26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</row>
        <row r="3157">
          <cell r="A3157" t="str">
            <v>450197</v>
          </cell>
          <cell r="B3157" t="str">
            <v>1251</v>
          </cell>
          <cell r="C3157" t="str">
            <v>12</v>
          </cell>
          <cell r="D3157" t="str">
            <v>10</v>
          </cell>
          <cell r="E3157">
            <v>31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</row>
        <row r="3158">
          <cell r="A3158" t="str">
            <v>450197</v>
          </cell>
          <cell r="B3158" t="str">
            <v>1251</v>
          </cell>
          <cell r="C3158" t="str">
            <v>12</v>
          </cell>
          <cell r="D3158" t="str">
            <v>10</v>
          </cell>
          <cell r="E3158">
            <v>36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</row>
        <row r="3159">
          <cell r="A3159" t="str">
            <v>450197</v>
          </cell>
          <cell r="B3159" t="str">
            <v>1251</v>
          </cell>
          <cell r="C3159" t="str">
            <v>12</v>
          </cell>
          <cell r="D3159" t="str">
            <v>10</v>
          </cell>
          <cell r="E3159">
            <v>41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</row>
        <row r="3160">
          <cell r="A3160" t="str">
            <v>450197</v>
          </cell>
          <cell r="B3160" t="str">
            <v>1251</v>
          </cell>
          <cell r="C3160" t="str">
            <v>12</v>
          </cell>
          <cell r="D3160" t="str">
            <v>10</v>
          </cell>
          <cell r="E3160">
            <v>46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</row>
        <row r="3161">
          <cell r="A3161" t="str">
            <v>450197</v>
          </cell>
          <cell r="B3161" t="str">
            <v>1251</v>
          </cell>
          <cell r="C3161" t="str">
            <v>12</v>
          </cell>
          <cell r="D3161" t="str">
            <v>10</v>
          </cell>
          <cell r="E3161">
            <v>51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</row>
        <row r="3162">
          <cell r="A3162" t="str">
            <v>450197</v>
          </cell>
          <cell r="B3162" t="str">
            <v>1251</v>
          </cell>
          <cell r="C3162" t="str">
            <v>12</v>
          </cell>
          <cell r="D3162" t="str">
            <v>10</v>
          </cell>
          <cell r="E3162">
            <v>56</v>
          </cell>
          <cell r="G3162">
            <v>0</v>
          </cell>
          <cell r="H3162">
            <v>15239</v>
          </cell>
          <cell r="I3162">
            <v>15240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15239</v>
          </cell>
          <cell r="R3162">
            <v>15240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</row>
        <row r="3163">
          <cell r="A3163" t="str">
            <v>450197</v>
          </cell>
          <cell r="B3163" t="str">
            <v>1251</v>
          </cell>
          <cell r="C3163" t="str">
            <v>12</v>
          </cell>
          <cell r="D3163" t="str">
            <v>10</v>
          </cell>
          <cell r="E3163">
            <v>61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</row>
        <row r="3164">
          <cell r="A3164" t="str">
            <v>450197</v>
          </cell>
          <cell r="B3164" t="str">
            <v>1251</v>
          </cell>
          <cell r="C3164" t="str">
            <v>12</v>
          </cell>
          <cell r="D3164" t="str">
            <v>10</v>
          </cell>
          <cell r="E3164">
            <v>66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</row>
        <row r="3165">
          <cell r="A3165" t="str">
            <v>450197</v>
          </cell>
          <cell r="B3165" t="str">
            <v>1251</v>
          </cell>
          <cell r="C3165" t="str">
            <v>12</v>
          </cell>
          <cell r="D3165" t="str">
            <v>10</v>
          </cell>
          <cell r="E3165">
            <v>71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</row>
        <row r="3166">
          <cell r="A3166" t="str">
            <v>450197</v>
          </cell>
          <cell r="B3166" t="str">
            <v>1251</v>
          </cell>
          <cell r="C3166" t="str">
            <v>12</v>
          </cell>
          <cell r="D3166" t="str">
            <v>10</v>
          </cell>
          <cell r="E3166">
            <v>76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</row>
        <row r="3167">
          <cell r="A3167" t="str">
            <v>450197</v>
          </cell>
          <cell r="B3167" t="str">
            <v>1251</v>
          </cell>
          <cell r="C3167" t="str">
            <v>12</v>
          </cell>
          <cell r="D3167" t="str">
            <v>10</v>
          </cell>
          <cell r="E3167">
            <v>81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</row>
        <row r="3168">
          <cell r="A3168" t="str">
            <v>450197</v>
          </cell>
          <cell r="B3168" t="str">
            <v>1251</v>
          </cell>
          <cell r="C3168" t="str">
            <v>12</v>
          </cell>
          <cell r="D3168" t="str">
            <v>10</v>
          </cell>
          <cell r="E3168">
            <v>86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</row>
        <row r="3169">
          <cell r="A3169" t="str">
            <v>450197</v>
          </cell>
          <cell r="B3169" t="str">
            <v>1251</v>
          </cell>
          <cell r="C3169" t="str">
            <v>12</v>
          </cell>
          <cell r="D3169" t="str">
            <v>10</v>
          </cell>
          <cell r="E3169">
            <v>91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</row>
        <row r="3170">
          <cell r="A3170" t="str">
            <v>450197</v>
          </cell>
          <cell r="B3170" t="str">
            <v>1251</v>
          </cell>
          <cell r="C3170" t="str">
            <v>12</v>
          </cell>
          <cell r="D3170" t="str">
            <v>10</v>
          </cell>
          <cell r="E3170">
            <v>96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</row>
        <row r="3171">
          <cell r="A3171" t="str">
            <v>450197</v>
          </cell>
          <cell r="B3171" t="str">
            <v>1251</v>
          </cell>
          <cell r="C3171" t="str">
            <v>12</v>
          </cell>
          <cell r="D3171" t="str">
            <v>10</v>
          </cell>
          <cell r="E3171">
            <v>101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</row>
        <row r="3172">
          <cell r="A3172" t="str">
            <v>450197</v>
          </cell>
          <cell r="B3172" t="str">
            <v>1251</v>
          </cell>
          <cell r="C3172" t="str">
            <v>12</v>
          </cell>
          <cell r="D3172" t="str">
            <v>10</v>
          </cell>
          <cell r="E3172">
            <v>106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-77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</row>
        <row r="3173">
          <cell r="A3173" t="str">
            <v>450197</v>
          </cell>
          <cell r="B3173" t="str">
            <v>1251</v>
          </cell>
          <cell r="C3173" t="str">
            <v>12</v>
          </cell>
          <cell r="D3173" t="str">
            <v>10</v>
          </cell>
          <cell r="E3173">
            <v>111</v>
          </cell>
          <cell r="G3173">
            <v>0</v>
          </cell>
          <cell r="H3173">
            <v>0</v>
          </cell>
          <cell r="I3173">
            <v>-77</v>
          </cell>
          <cell r="J3173">
            <v>0</v>
          </cell>
          <cell r="K3173">
            <v>15239</v>
          </cell>
          <cell r="L3173">
            <v>15163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</row>
        <row r="3174">
          <cell r="A3174" t="str">
            <v>450197</v>
          </cell>
          <cell r="B3174" t="str">
            <v>1251</v>
          </cell>
          <cell r="C3174" t="str">
            <v>12</v>
          </cell>
          <cell r="D3174" t="str">
            <v>21</v>
          </cell>
          <cell r="E3174">
            <v>1</v>
          </cell>
          <cell r="G3174">
            <v>551414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220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</row>
        <row r="3175">
          <cell r="A3175" t="str">
            <v>450197</v>
          </cell>
          <cell r="B3175" t="str">
            <v>1251</v>
          </cell>
          <cell r="C3175" t="str">
            <v>12</v>
          </cell>
          <cell r="D3175" t="str">
            <v>21</v>
          </cell>
          <cell r="E3175">
            <v>1</v>
          </cell>
          <cell r="G3175">
            <v>552312</v>
          </cell>
          <cell r="H3175">
            <v>15851</v>
          </cell>
          <cell r="I3175">
            <v>1645</v>
          </cell>
          <cell r="J3175">
            <v>125</v>
          </cell>
          <cell r="K3175">
            <v>17621</v>
          </cell>
          <cell r="L3175">
            <v>5709</v>
          </cell>
          <cell r="M3175">
            <v>29380</v>
          </cell>
          <cell r="N3175">
            <v>97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</row>
        <row r="3176">
          <cell r="A3176" t="str">
            <v>450197</v>
          </cell>
          <cell r="B3176" t="str">
            <v>1251</v>
          </cell>
          <cell r="C3176" t="str">
            <v>12</v>
          </cell>
          <cell r="D3176" t="str">
            <v>21</v>
          </cell>
          <cell r="E3176">
            <v>1</v>
          </cell>
          <cell r="G3176">
            <v>552323</v>
          </cell>
          <cell r="H3176">
            <v>2124</v>
          </cell>
          <cell r="I3176">
            <v>227</v>
          </cell>
          <cell r="J3176">
            <v>0</v>
          </cell>
          <cell r="K3176">
            <v>2351</v>
          </cell>
          <cell r="L3176">
            <v>788</v>
          </cell>
          <cell r="M3176">
            <v>9112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</row>
        <row r="3177">
          <cell r="A3177" t="str">
            <v>450197</v>
          </cell>
          <cell r="B3177" t="str">
            <v>1251</v>
          </cell>
          <cell r="C3177" t="str">
            <v>12</v>
          </cell>
          <cell r="D3177" t="str">
            <v>21</v>
          </cell>
          <cell r="E3177">
            <v>1</v>
          </cell>
          <cell r="G3177">
            <v>552411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8454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</row>
        <row r="3178">
          <cell r="A3178" t="str">
            <v>450197</v>
          </cell>
          <cell r="B3178" t="str">
            <v>1251</v>
          </cell>
          <cell r="C3178" t="str">
            <v>12</v>
          </cell>
          <cell r="D3178" t="str">
            <v>21</v>
          </cell>
          <cell r="E3178">
            <v>1</v>
          </cell>
          <cell r="G3178">
            <v>701015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1807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</row>
        <row r="3179">
          <cell r="A3179" t="str">
            <v>450197</v>
          </cell>
          <cell r="B3179" t="str">
            <v>1251</v>
          </cell>
          <cell r="C3179" t="str">
            <v>12</v>
          </cell>
          <cell r="D3179" t="str">
            <v>21</v>
          </cell>
          <cell r="E3179">
            <v>1</v>
          </cell>
          <cell r="G3179">
            <v>751757</v>
          </cell>
          <cell r="H3179">
            <v>42629</v>
          </cell>
          <cell r="I3179">
            <v>4565</v>
          </cell>
          <cell r="J3179">
            <v>1649</v>
          </cell>
          <cell r="K3179">
            <v>48843</v>
          </cell>
          <cell r="L3179">
            <v>16173</v>
          </cell>
          <cell r="M3179">
            <v>26003</v>
          </cell>
          <cell r="N3179">
            <v>3042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</row>
        <row r="3180">
          <cell r="A3180" t="str">
            <v>450197</v>
          </cell>
          <cell r="B3180" t="str">
            <v>1251</v>
          </cell>
          <cell r="C3180" t="str">
            <v>12</v>
          </cell>
          <cell r="D3180" t="str">
            <v>21</v>
          </cell>
          <cell r="E3180">
            <v>1</v>
          </cell>
          <cell r="G3180">
            <v>751768</v>
          </cell>
          <cell r="H3180">
            <v>29285</v>
          </cell>
          <cell r="I3180">
            <v>5254</v>
          </cell>
          <cell r="J3180">
            <v>417</v>
          </cell>
          <cell r="K3180">
            <v>34956</v>
          </cell>
          <cell r="L3180">
            <v>11691</v>
          </cell>
          <cell r="M3180">
            <v>88810</v>
          </cell>
          <cell r="N3180">
            <v>317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</row>
        <row r="3181">
          <cell r="A3181" t="str">
            <v>450197</v>
          </cell>
          <cell r="B3181" t="str">
            <v>1251</v>
          </cell>
          <cell r="C3181" t="str">
            <v>12</v>
          </cell>
          <cell r="D3181" t="str">
            <v>21</v>
          </cell>
          <cell r="E3181">
            <v>1</v>
          </cell>
          <cell r="G3181">
            <v>751845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1383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</row>
        <row r="3182">
          <cell r="A3182" t="str">
            <v>450197</v>
          </cell>
          <cell r="B3182" t="str">
            <v>1251</v>
          </cell>
          <cell r="C3182" t="str">
            <v>12</v>
          </cell>
          <cell r="D3182" t="str">
            <v>21</v>
          </cell>
          <cell r="E3182">
            <v>1</v>
          </cell>
          <cell r="G3182">
            <v>801115</v>
          </cell>
          <cell r="H3182">
            <v>160155</v>
          </cell>
          <cell r="I3182">
            <v>27409</v>
          </cell>
          <cell r="J3182">
            <v>8312</v>
          </cell>
          <cell r="K3182">
            <v>195876</v>
          </cell>
          <cell r="L3182">
            <v>64337</v>
          </cell>
          <cell r="M3182">
            <v>6356</v>
          </cell>
          <cell r="N3182">
            <v>755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</row>
        <row r="3183">
          <cell r="A3183" t="str">
            <v>450197</v>
          </cell>
          <cell r="B3183" t="str">
            <v>1251</v>
          </cell>
          <cell r="C3183" t="str">
            <v>12</v>
          </cell>
          <cell r="D3183" t="str">
            <v>21</v>
          </cell>
          <cell r="E3183">
            <v>1</v>
          </cell>
          <cell r="G3183">
            <v>801214</v>
          </cell>
          <cell r="H3183">
            <v>253971</v>
          </cell>
          <cell r="I3183">
            <v>40747</v>
          </cell>
          <cell r="J3183">
            <v>2940</v>
          </cell>
          <cell r="K3183">
            <v>297658</v>
          </cell>
          <cell r="L3183">
            <v>96505</v>
          </cell>
          <cell r="M3183">
            <v>19167</v>
          </cell>
          <cell r="N3183">
            <v>1367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</row>
        <row r="3184">
          <cell r="A3184" t="str">
            <v>450197</v>
          </cell>
          <cell r="B3184" t="str">
            <v>1251</v>
          </cell>
          <cell r="C3184" t="str">
            <v>12</v>
          </cell>
          <cell r="D3184" t="str">
            <v>21</v>
          </cell>
          <cell r="E3184">
            <v>1</v>
          </cell>
          <cell r="G3184">
            <v>801236</v>
          </cell>
          <cell r="H3184">
            <v>2357</v>
          </cell>
          <cell r="I3184">
            <v>557</v>
          </cell>
          <cell r="J3184">
            <v>1188</v>
          </cell>
          <cell r="K3184">
            <v>4102</v>
          </cell>
          <cell r="L3184">
            <v>1203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</row>
        <row r="3185">
          <cell r="A3185" t="str">
            <v>450197</v>
          </cell>
          <cell r="B3185" t="str">
            <v>1251</v>
          </cell>
          <cell r="C3185" t="str">
            <v>12</v>
          </cell>
          <cell r="D3185" t="str">
            <v>21</v>
          </cell>
          <cell r="E3185">
            <v>1</v>
          </cell>
          <cell r="G3185">
            <v>802144</v>
          </cell>
          <cell r="H3185">
            <v>60937</v>
          </cell>
          <cell r="I3185">
            <v>18015</v>
          </cell>
          <cell r="J3185">
            <v>4115</v>
          </cell>
          <cell r="K3185">
            <v>83067</v>
          </cell>
          <cell r="L3185">
            <v>26320</v>
          </cell>
          <cell r="M3185">
            <v>6576</v>
          </cell>
          <cell r="N3185">
            <v>347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</row>
        <row r="3186">
          <cell r="A3186" t="str">
            <v>450197</v>
          </cell>
          <cell r="B3186" t="str">
            <v>1251</v>
          </cell>
          <cell r="C3186" t="str">
            <v>12</v>
          </cell>
          <cell r="D3186" t="str">
            <v>21</v>
          </cell>
          <cell r="E3186">
            <v>1</v>
          </cell>
          <cell r="G3186">
            <v>802166</v>
          </cell>
          <cell r="H3186">
            <v>22169</v>
          </cell>
          <cell r="I3186">
            <v>5060</v>
          </cell>
          <cell r="J3186">
            <v>4832</v>
          </cell>
          <cell r="K3186">
            <v>32061</v>
          </cell>
          <cell r="L3186">
            <v>10028</v>
          </cell>
          <cell r="M3186">
            <v>12976</v>
          </cell>
          <cell r="N3186">
            <v>1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</row>
        <row r="3187">
          <cell r="A3187" t="str">
            <v>450197</v>
          </cell>
          <cell r="B3187" t="str">
            <v>1251</v>
          </cell>
          <cell r="C3187" t="str">
            <v>12</v>
          </cell>
          <cell r="D3187" t="str">
            <v>21</v>
          </cell>
          <cell r="E3187">
            <v>1</v>
          </cell>
          <cell r="G3187">
            <v>802177</v>
          </cell>
          <cell r="H3187">
            <v>17420</v>
          </cell>
          <cell r="I3187">
            <v>6571</v>
          </cell>
          <cell r="J3187">
            <v>3060</v>
          </cell>
          <cell r="K3187">
            <v>27051</v>
          </cell>
          <cell r="L3187">
            <v>8678</v>
          </cell>
          <cell r="M3187">
            <v>1445</v>
          </cell>
          <cell r="N3187">
            <v>47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</row>
        <row r="3188">
          <cell r="A3188" t="str">
            <v>450197</v>
          </cell>
          <cell r="B3188" t="str">
            <v>1251</v>
          </cell>
          <cell r="C3188" t="str">
            <v>12</v>
          </cell>
          <cell r="D3188" t="str">
            <v>21</v>
          </cell>
          <cell r="E3188">
            <v>1</v>
          </cell>
          <cell r="G3188">
            <v>802199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693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</row>
        <row r="3189">
          <cell r="A3189" t="str">
            <v>450197</v>
          </cell>
          <cell r="B3189" t="str">
            <v>1251</v>
          </cell>
          <cell r="C3189" t="str">
            <v>12</v>
          </cell>
          <cell r="D3189" t="str">
            <v>21</v>
          </cell>
          <cell r="E3189">
            <v>1</v>
          </cell>
          <cell r="G3189">
            <v>802263</v>
          </cell>
          <cell r="H3189">
            <v>0</v>
          </cell>
          <cell r="I3189">
            <v>0</v>
          </cell>
          <cell r="J3189">
            <v>320</v>
          </cell>
          <cell r="K3189">
            <v>320</v>
          </cell>
          <cell r="L3189">
            <v>80</v>
          </cell>
          <cell r="M3189">
            <v>7359</v>
          </cell>
          <cell r="N3189">
            <v>27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5307</v>
          </cell>
          <cell r="T3189">
            <v>0</v>
          </cell>
          <cell r="U3189">
            <v>5307</v>
          </cell>
          <cell r="V3189">
            <v>0</v>
          </cell>
          <cell r="W3189">
            <v>0</v>
          </cell>
        </row>
        <row r="3190">
          <cell r="A3190" t="str">
            <v>450197</v>
          </cell>
          <cell r="B3190" t="str">
            <v>1251</v>
          </cell>
          <cell r="C3190" t="str">
            <v>12</v>
          </cell>
          <cell r="D3190" t="str">
            <v>21</v>
          </cell>
          <cell r="E3190">
            <v>1</v>
          </cell>
          <cell r="G3190">
            <v>804028</v>
          </cell>
          <cell r="H3190">
            <v>0</v>
          </cell>
          <cell r="I3190">
            <v>0</v>
          </cell>
          <cell r="J3190">
            <v>1144</v>
          </cell>
          <cell r="K3190">
            <v>1144</v>
          </cell>
          <cell r="L3190">
            <v>299</v>
          </cell>
          <cell r="M3190">
            <v>1158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</row>
        <row r="3191">
          <cell r="A3191" t="str">
            <v>450197</v>
          </cell>
          <cell r="B3191" t="str">
            <v>1251</v>
          </cell>
          <cell r="C3191" t="str">
            <v>12</v>
          </cell>
          <cell r="D3191" t="str">
            <v>21</v>
          </cell>
          <cell r="E3191">
            <v>1</v>
          </cell>
          <cell r="G3191">
            <v>805113</v>
          </cell>
          <cell r="H3191">
            <v>57482</v>
          </cell>
          <cell r="I3191">
            <v>6854</v>
          </cell>
          <cell r="J3191">
            <v>30</v>
          </cell>
          <cell r="K3191">
            <v>64366</v>
          </cell>
          <cell r="L3191">
            <v>20737</v>
          </cell>
          <cell r="M3191">
            <v>41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</row>
        <row r="3192">
          <cell r="A3192" t="str">
            <v>450197</v>
          </cell>
          <cell r="B3192" t="str">
            <v>1251</v>
          </cell>
          <cell r="C3192" t="str">
            <v>12</v>
          </cell>
          <cell r="D3192" t="str">
            <v>21</v>
          </cell>
          <cell r="E3192">
            <v>1</v>
          </cell>
          <cell r="G3192">
            <v>851297</v>
          </cell>
          <cell r="H3192">
            <v>18859</v>
          </cell>
          <cell r="I3192">
            <v>2087</v>
          </cell>
          <cell r="J3192">
            <v>0</v>
          </cell>
          <cell r="K3192">
            <v>20946</v>
          </cell>
          <cell r="L3192">
            <v>6910</v>
          </cell>
          <cell r="M3192">
            <v>3229</v>
          </cell>
          <cell r="N3192">
            <v>117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</row>
        <row r="3193">
          <cell r="A3193" t="str">
            <v>450197</v>
          </cell>
          <cell r="B3193" t="str">
            <v>1251</v>
          </cell>
          <cell r="C3193" t="str">
            <v>12</v>
          </cell>
          <cell r="D3193" t="str">
            <v>21</v>
          </cell>
          <cell r="E3193">
            <v>1</v>
          </cell>
          <cell r="G3193">
            <v>851912</v>
          </cell>
          <cell r="H3193">
            <v>8635</v>
          </cell>
          <cell r="I3193">
            <v>217</v>
          </cell>
          <cell r="J3193">
            <v>461</v>
          </cell>
          <cell r="K3193">
            <v>9313</v>
          </cell>
          <cell r="L3193">
            <v>3004</v>
          </cell>
          <cell r="M3193">
            <v>238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</row>
        <row r="3194">
          <cell r="A3194" t="str">
            <v>450197</v>
          </cell>
          <cell r="B3194" t="str">
            <v>1251</v>
          </cell>
          <cell r="C3194" t="str">
            <v>12</v>
          </cell>
          <cell r="D3194" t="str">
            <v>21</v>
          </cell>
          <cell r="E3194">
            <v>1</v>
          </cell>
          <cell r="G3194">
            <v>853211</v>
          </cell>
          <cell r="H3194">
            <v>24309</v>
          </cell>
          <cell r="I3194">
            <v>1877</v>
          </cell>
          <cell r="J3194">
            <v>14</v>
          </cell>
          <cell r="K3194">
            <v>26200</v>
          </cell>
          <cell r="L3194">
            <v>8651</v>
          </cell>
          <cell r="M3194">
            <v>7406</v>
          </cell>
          <cell r="N3194">
            <v>4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</row>
        <row r="3195">
          <cell r="A3195" t="str">
            <v>450197</v>
          </cell>
          <cell r="B3195" t="str">
            <v>1251</v>
          </cell>
          <cell r="C3195" t="str">
            <v>12</v>
          </cell>
          <cell r="D3195" t="str">
            <v>21</v>
          </cell>
          <cell r="E3195">
            <v>1</v>
          </cell>
          <cell r="G3195">
            <v>853244</v>
          </cell>
          <cell r="H3195">
            <v>10434</v>
          </cell>
          <cell r="I3195">
            <v>799</v>
          </cell>
          <cell r="J3195">
            <v>960</v>
          </cell>
          <cell r="K3195">
            <v>12193</v>
          </cell>
          <cell r="L3195">
            <v>3934</v>
          </cell>
          <cell r="M3195">
            <v>2514</v>
          </cell>
          <cell r="N3195">
            <v>3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</row>
        <row r="3196">
          <cell r="A3196" t="str">
            <v>450197</v>
          </cell>
          <cell r="B3196" t="str">
            <v>1251</v>
          </cell>
          <cell r="C3196" t="str">
            <v>12</v>
          </cell>
          <cell r="D3196" t="str">
            <v>21</v>
          </cell>
          <cell r="E3196">
            <v>1</v>
          </cell>
          <cell r="G3196">
            <v>921815</v>
          </cell>
          <cell r="H3196">
            <v>20912</v>
          </cell>
          <cell r="I3196">
            <v>3090</v>
          </cell>
          <cell r="J3196">
            <v>872</v>
          </cell>
          <cell r="K3196">
            <v>24874</v>
          </cell>
          <cell r="L3196">
            <v>8054</v>
          </cell>
          <cell r="M3196">
            <v>19180</v>
          </cell>
          <cell r="N3196">
            <v>285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</row>
        <row r="3197">
          <cell r="A3197" t="str">
            <v>450197</v>
          </cell>
          <cell r="B3197" t="str">
            <v>1251</v>
          </cell>
          <cell r="C3197" t="str">
            <v>12</v>
          </cell>
          <cell r="D3197" t="str">
            <v>21</v>
          </cell>
          <cell r="E3197">
            <v>1</v>
          </cell>
          <cell r="G3197">
            <v>923127</v>
          </cell>
          <cell r="H3197">
            <v>38048</v>
          </cell>
          <cell r="I3197">
            <v>2880</v>
          </cell>
          <cell r="J3197">
            <v>4023</v>
          </cell>
          <cell r="K3197">
            <v>44951</v>
          </cell>
          <cell r="L3197">
            <v>14397</v>
          </cell>
          <cell r="M3197">
            <v>12392</v>
          </cell>
          <cell r="N3197">
            <v>79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</row>
        <row r="3198">
          <cell r="A3198" t="str">
            <v>450197</v>
          </cell>
          <cell r="B3198" t="str">
            <v>1251</v>
          </cell>
          <cell r="C3198" t="str">
            <v>12</v>
          </cell>
          <cell r="D3198" t="str">
            <v>21</v>
          </cell>
          <cell r="E3198">
            <v>1</v>
          </cell>
          <cell r="G3198">
            <v>924014</v>
          </cell>
          <cell r="H3198">
            <v>15939</v>
          </cell>
          <cell r="I3198">
            <v>1013</v>
          </cell>
          <cell r="J3198">
            <v>116</v>
          </cell>
          <cell r="K3198">
            <v>17068</v>
          </cell>
          <cell r="L3198">
            <v>5616</v>
          </cell>
          <cell r="M3198">
            <v>17788</v>
          </cell>
          <cell r="N3198">
            <v>381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</row>
        <row r="3199">
          <cell r="A3199" t="str">
            <v>450197</v>
          </cell>
          <cell r="B3199" t="str">
            <v>1251</v>
          </cell>
          <cell r="C3199" t="str">
            <v>12</v>
          </cell>
          <cell r="D3199" t="str">
            <v>21</v>
          </cell>
          <cell r="E3199">
            <v>1</v>
          </cell>
          <cell r="G3199">
            <v>926018</v>
          </cell>
          <cell r="H3199">
            <v>864</v>
          </cell>
          <cell r="I3199">
            <v>81</v>
          </cell>
          <cell r="J3199">
            <v>39</v>
          </cell>
          <cell r="K3199">
            <v>984</v>
          </cell>
          <cell r="L3199">
            <v>326</v>
          </cell>
          <cell r="M3199">
            <v>892</v>
          </cell>
          <cell r="N3199">
            <v>159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</row>
        <row r="3200">
          <cell r="A3200" t="str">
            <v>450197</v>
          </cell>
          <cell r="B3200" t="str">
            <v>1251</v>
          </cell>
          <cell r="C3200" t="str">
            <v>12</v>
          </cell>
          <cell r="D3200" t="str">
            <v>21</v>
          </cell>
          <cell r="E3200">
            <v>1</v>
          </cell>
          <cell r="G3200">
            <v>930910</v>
          </cell>
          <cell r="H3200">
            <v>1378</v>
          </cell>
          <cell r="I3200">
            <v>62</v>
          </cell>
          <cell r="J3200">
            <v>0</v>
          </cell>
          <cell r="K3200">
            <v>1440</v>
          </cell>
          <cell r="L3200">
            <v>477</v>
          </cell>
          <cell r="M3200">
            <v>4631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</row>
        <row r="3201">
          <cell r="A3201" t="str">
            <v>450197</v>
          </cell>
          <cell r="B3201" t="str">
            <v>1251</v>
          </cell>
          <cell r="C3201" t="str">
            <v>12</v>
          </cell>
          <cell r="D3201" t="str">
            <v>21</v>
          </cell>
          <cell r="E3201">
            <v>1</v>
          </cell>
          <cell r="G3201">
            <v>999999</v>
          </cell>
          <cell r="H3201">
            <v>803758</v>
          </cell>
          <cell r="I3201">
            <v>129010</v>
          </cell>
          <cell r="J3201">
            <v>34617</v>
          </cell>
          <cell r="K3201">
            <v>967385</v>
          </cell>
          <cell r="L3201">
            <v>313917</v>
          </cell>
          <cell r="M3201">
            <v>289210</v>
          </cell>
          <cell r="N3201">
            <v>7028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5307</v>
          </cell>
          <cell r="T3201">
            <v>0</v>
          </cell>
          <cell r="U3201">
            <v>5307</v>
          </cell>
          <cell r="V3201">
            <v>0</v>
          </cell>
          <cell r="W3201">
            <v>0</v>
          </cell>
        </row>
        <row r="3202">
          <cell r="A3202" t="str">
            <v>450197</v>
          </cell>
          <cell r="B3202" t="str">
            <v>1251</v>
          </cell>
          <cell r="C3202" t="str">
            <v>12</v>
          </cell>
          <cell r="D3202" t="str">
            <v>21</v>
          </cell>
          <cell r="E3202">
            <v>17</v>
          </cell>
          <cell r="G3202">
            <v>551414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</row>
        <row r="3203">
          <cell r="A3203" t="str">
            <v>450197</v>
          </cell>
          <cell r="B3203" t="str">
            <v>1251</v>
          </cell>
          <cell r="C3203" t="str">
            <v>12</v>
          </cell>
          <cell r="D3203" t="str">
            <v>21</v>
          </cell>
          <cell r="E3203">
            <v>17</v>
          </cell>
          <cell r="G3203">
            <v>552312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</row>
        <row r="3204">
          <cell r="A3204" t="str">
            <v>450197</v>
          </cell>
          <cell r="B3204" t="str">
            <v>1251</v>
          </cell>
          <cell r="C3204" t="str">
            <v>12</v>
          </cell>
          <cell r="D3204" t="str">
            <v>21</v>
          </cell>
          <cell r="E3204">
            <v>17</v>
          </cell>
          <cell r="G3204">
            <v>552323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</row>
        <row r="3205">
          <cell r="A3205" t="str">
            <v>450197</v>
          </cell>
          <cell r="B3205" t="str">
            <v>1251</v>
          </cell>
          <cell r="C3205" t="str">
            <v>12</v>
          </cell>
          <cell r="D3205" t="str">
            <v>21</v>
          </cell>
          <cell r="E3205">
            <v>17</v>
          </cell>
          <cell r="G3205">
            <v>552411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</row>
        <row r="3206">
          <cell r="A3206" t="str">
            <v>450197</v>
          </cell>
          <cell r="B3206" t="str">
            <v>1251</v>
          </cell>
          <cell r="C3206" t="str">
            <v>12</v>
          </cell>
          <cell r="D3206" t="str">
            <v>21</v>
          </cell>
          <cell r="E3206">
            <v>17</v>
          </cell>
          <cell r="G3206">
            <v>701015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</row>
        <row r="3207">
          <cell r="A3207" t="str">
            <v>450197</v>
          </cell>
          <cell r="B3207" t="str">
            <v>1251</v>
          </cell>
          <cell r="C3207" t="str">
            <v>12</v>
          </cell>
          <cell r="D3207" t="str">
            <v>21</v>
          </cell>
          <cell r="E3207">
            <v>17</v>
          </cell>
          <cell r="G3207">
            <v>751757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</row>
        <row r="3208">
          <cell r="A3208" t="str">
            <v>450197</v>
          </cell>
          <cell r="B3208" t="str">
            <v>1251</v>
          </cell>
          <cell r="C3208" t="str">
            <v>12</v>
          </cell>
          <cell r="D3208" t="str">
            <v>21</v>
          </cell>
          <cell r="E3208">
            <v>17</v>
          </cell>
          <cell r="G3208">
            <v>751768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</row>
        <row r="3209">
          <cell r="A3209" t="str">
            <v>450197</v>
          </cell>
          <cell r="B3209" t="str">
            <v>1251</v>
          </cell>
          <cell r="C3209" t="str">
            <v>12</v>
          </cell>
          <cell r="D3209" t="str">
            <v>21</v>
          </cell>
          <cell r="E3209">
            <v>17</v>
          </cell>
          <cell r="G3209">
            <v>751845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</row>
        <row r="3210">
          <cell r="A3210" t="str">
            <v>450197</v>
          </cell>
          <cell r="B3210" t="str">
            <v>1251</v>
          </cell>
          <cell r="C3210" t="str">
            <v>12</v>
          </cell>
          <cell r="D3210" t="str">
            <v>21</v>
          </cell>
          <cell r="E3210">
            <v>17</v>
          </cell>
          <cell r="G3210">
            <v>801115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</row>
        <row r="3211">
          <cell r="A3211" t="str">
            <v>450197</v>
          </cell>
          <cell r="B3211" t="str">
            <v>1251</v>
          </cell>
          <cell r="C3211" t="str">
            <v>12</v>
          </cell>
          <cell r="D3211" t="str">
            <v>21</v>
          </cell>
          <cell r="E3211">
            <v>17</v>
          </cell>
          <cell r="G3211">
            <v>801214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</row>
        <row r="3212">
          <cell r="A3212" t="str">
            <v>450197</v>
          </cell>
          <cell r="B3212" t="str">
            <v>1251</v>
          </cell>
          <cell r="C3212" t="str">
            <v>12</v>
          </cell>
          <cell r="D3212" t="str">
            <v>21</v>
          </cell>
          <cell r="E3212">
            <v>17</v>
          </cell>
          <cell r="G3212">
            <v>801236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</row>
        <row r="3213">
          <cell r="A3213" t="str">
            <v>450197</v>
          </cell>
          <cell r="B3213" t="str">
            <v>1251</v>
          </cell>
          <cell r="C3213" t="str">
            <v>12</v>
          </cell>
          <cell r="D3213" t="str">
            <v>21</v>
          </cell>
          <cell r="E3213">
            <v>17</v>
          </cell>
          <cell r="G3213">
            <v>802144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</row>
        <row r="3214">
          <cell r="A3214" t="str">
            <v>450197</v>
          </cell>
          <cell r="B3214" t="str">
            <v>1251</v>
          </cell>
          <cell r="C3214" t="str">
            <v>12</v>
          </cell>
          <cell r="D3214" t="str">
            <v>21</v>
          </cell>
          <cell r="E3214">
            <v>17</v>
          </cell>
          <cell r="G3214">
            <v>802166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</row>
        <row r="3215">
          <cell r="A3215" t="str">
            <v>450197</v>
          </cell>
          <cell r="B3215" t="str">
            <v>1251</v>
          </cell>
          <cell r="C3215" t="str">
            <v>12</v>
          </cell>
          <cell r="D3215" t="str">
            <v>21</v>
          </cell>
          <cell r="E3215">
            <v>17</v>
          </cell>
          <cell r="G3215">
            <v>802177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</row>
        <row r="3216">
          <cell r="A3216" t="str">
            <v>450197</v>
          </cell>
          <cell r="B3216" t="str">
            <v>1251</v>
          </cell>
          <cell r="C3216" t="str">
            <v>12</v>
          </cell>
          <cell r="D3216" t="str">
            <v>21</v>
          </cell>
          <cell r="E3216">
            <v>17</v>
          </cell>
          <cell r="G3216">
            <v>802199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</row>
        <row r="3217">
          <cell r="A3217" t="str">
            <v>450197</v>
          </cell>
          <cell r="B3217" t="str">
            <v>1251</v>
          </cell>
          <cell r="C3217" t="str">
            <v>12</v>
          </cell>
          <cell r="D3217" t="str">
            <v>21</v>
          </cell>
          <cell r="E3217">
            <v>17</v>
          </cell>
          <cell r="G3217">
            <v>802263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5307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</row>
        <row r="3218">
          <cell r="A3218" t="str">
            <v>450197</v>
          </cell>
          <cell r="B3218" t="str">
            <v>1251</v>
          </cell>
          <cell r="C3218" t="str">
            <v>12</v>
          </cell>
          <cell r="D3218" t="str">
            <v>21</v>
          </cell>
          <cell r="E3218">
            <v>17</v>
          </cell>
          <cell r="G3218">
            <v>804028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</row>
        <row r="3219">
          <cell r="A3219" t="str">
            <v>450197</v>
          </cell>
          <cell r="B3219" t="str">
            <v>1251</v>
          </cell>
          <cell r="C3219" t="str">
            <v>12</v>
          </cell>
          <cell r="D3219" t="str">
            <v>21</v>
          </cell>
          <cell r="E3219">
            <v>17</v>
          </cell>
          <cell r="G3219">
            <v>805113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</row>
        <row r="3220">
          <cell r="A3220" t="str">
            <v>450197</v>
          </cell>
          <cell r="B3220" t="str">
            <v>1251</v>
          </cell>
          <cell r="C3220" t="str">
            <v>12</v>
          </cell>
          <cell r="D3220" t="str">
            <v>21</v>
          </cell>
          <cell r="E3220">
            <v>17</v>
          </cell>
          <cell r="G3220">
            <v>851297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</row>
        <row r="3221">
          <cell r="A3221" t="str">
            <v>450197</v>
          </cell>
          <cell r="B3221" t="str">
            <v>1251</v>
          </cell>
          <cell r="C3221" t="str">
            <v>12</v>
          </cell>
          <cell r="D3221" t="str">
            <v>21</v>
          </cell>
          <cell r="E3221">
            <v>17</v>
          </cell>
          <cell r="G3221">
            <v>851912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</row>
        <row r="3222">
          <cell r="A3222" t="str">
            <v>450197</v>
          </cell>
          <cell r="B3222" t="str">
            <v>1251</v>
          </cell>
          <cell r="C3222" t="str">
            <v>12</v>
          </cell>
          <cell r="D3222" t="str">
            <v>21</v>
          </cell>
          <cell r="E3222">
            <v>17</v>
          </cell>
          <cell r="G3222">
            <v>853211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</row>
        <row r="3223">
          <cell r="A3223" t="str">
            <v>450197</v>
          </cell>
          <cell r="B3223" t="str">
            <v>1251</v>
          </cell>
          <cell r="C3223" t="str">
            <v>12</v>
          </cell>
          <cell r="D3223" t="str">
            <v>21</v>
          </cell>
          <cell r="E3223">
            <v>17</v>
          </cell>
          <cell r="G3223">
            <v>853244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</row>
        <row r="3224">
          <cell r="A3224" t="str">
            <v>450197</v>
          </cell>
          <cell r="B3224" t="str">
            <v>1251</v>
          </cell>
          <cell r="C3224" t="str">
            <v>12</v>
          </cell>
          <cell r="D3224" t="str">
            <v>21</v>
          </cell>
          <cell r="E3224">
            <v>17</v>
          </cell>
          <cell r="G3224">
            <v>921815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</row>
        <row r="3225">
          <cell r="A3225" t="str">
            <v>450197</v>
          </cell>
          <cell r="B3225" t="str">
            <v>1251</v>
          </cell>
          <cell r="C3225" t="str">
            <v>12</v>
          </cell>
          <cell r="D3225" t="str">
            <v>21</v>
          </cell>
          <cell r="E3225">
            <v>17</v>
          </cell>
          <cell r="G3225">
            <v>923127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</row>
        <row r="3226">
          <cell r="A3226" t="str">
            <v>450197</v>
          </cell>
          <cell r="B3226" t="str">
            <v>1251</v>
          </cell>
          <cell r="C3226" t="str">
            <v>12</v>
          </cell>
          <cell r="D3226" t="str">
            <v>21</v>
          </cell>
          <cell r="E3226">
            <v>17</v>
          </cell>
          <cell r="G3226">
            <v>924014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</row>
        <row r="3227">
          <cell r="A3227" t="str">
            <v>450197</v>
          </cell>
          <cell r="B3227" t="str">
            <v>1251</v>
          </cell>
          <cell r="C3227" t="str">
            <v>12</v>
          </cell>
          <cell r="D3227" t="str">
            <v>21</v>
          </cell>
          <cell r="E3227">
            <v>17</v>
          </cell>
          <cell r="G3227">
            <v>926018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</row>
        <row r="3228">
          <cell r="A3228" t="str">
            <v>450197</v>
          </cell>
          <cell r="B3228" t="str">
            <v>1251</v>
          </cell>
          <cell r="C3228" t="str">
            <v>12</v>
          </cell>
          <cell r="D3228" t="str">
            <v>21</v>
          </cell>
          <cell r="E3228">
            <v>17</v>
          </cell>
          <cell r="G3228">
            <v>930910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</row>
        <row r="3229">
          <cell r="A3229" t="str">
            <v>450197</v>
          </cell>
          <cell r="B3229" t="str">
            <v>1251</v>
          </cell>
          <cell r="C3229" t="str">
            <v>12</v>
          </cell>
          <cell r="D3229" t="str">
            <v>21</v>
          </cell>
          <cell r="E3229">
            <v>17</v>
          </cell>
          <cell r="G3229">
            <v>999999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5307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</row>
        <row r="3230">
          <cell r="A3230" t="str">
            <v>450197</v>
          </cell>
          <cell r="B3230" t="str">
            <v>1251</v>
          </cell>
          <cell r="C3230" t="str">
            <v>12</v>
          </cell>
          <cell r="D3230" t="str">
            <v>21</v>
          </cell>
          <cell r="E3230">
            <v>33</v>
          </cell>
          <cell r="G3230">
            <v>551414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</row>
        <row r="3231">
          <cell r="A3231" t="str">
            <v>450197</v>
          </cell>
          <cell r="B3231" t="str">
            <v>1251</v>
          </cell>
          <cell r="C3231" t="str">
            <v>12</v>
          </cell>
          <cell r="D3231" t="str">
            <v>21</v>
          </cell>
          <cell r="E3231">
            <v>33</v>
          </cell>
          <cell r="G3231">
            <v>552312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</row>
        <row r="3232">
          <cell r="A3232" t="str">
            <v>450197</v>
          </cell>
          <cell r="B3232" t="str">
            <v>1251</v>
          </cell>
          <cell r="C3232" t="str">
            <v>12</v>
          </cell>
          <cell r="D3232" t="str">
            <v>21</v>
          </cell>
          <cell r="E3232">
            <v>33</v>
          </cell>
          <cell r="G3232">
            <v>552323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</row>
        <row r="3233">
          <cell r="A3233" t="str">
            <v>450197</v>
          </cell>
          <cell r="B3233" t="str">
            <v>1251</v>
          </cell>
          <cell r="C3233" t="str">
            <v>12</v>
          </cell>
          <cell r="D3233" t="str">
            <v>21</v>
          </cell>
          <cell r="E3233">
            <v>33</v>
          </cell>
          <cell r="G3233">
            <v>552411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</row>
        <row r="3234">
          <cell r="A3234" t="str">
            <v>450197</v>
          </cell>
          <cell r="B3234" t="str">
            <v>1251</v>
          </cell>
          <cell r="C3234" t="str">
            <v>12</v>
          </cell>
          <cell r="D3234" t="str">
            <v>21</v>
          </cell>
          <cell r="E3234">
            <v>33</v>
          </cell>
          <cell r="G3234">
            <v>701015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</row>
        <row r="3235">
          <cell r="A3235" t="str">
            <v>450197</v>
          </cell>
          <cell r="B3235" t="str">
            <v>1251</v>
          </cell>
          <cell r="C3235" t="str">
            <v>12</v>
          </cell>
          <cell r="D3235" t="str">
            <v>21</v>
          </cell>
          <cell r="E3235">
            <v>33</v>
          </cell>
          <cell r="G3235">
            <v>751757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</row>
        <row r="3236">
          <cell r="A3236" t="str">
            <v>450197</v>
          </cell>
          <cell r="B3236" t="str">
            <v>1251</v>
          </cell>
          <cell r="C3236" t="str">
            <v>12</v>
          </cell>
          <cell r="D3236" t="str">
            <v>21</v>
          </cell>
          <cell r="E3236">
            <v>33</v>
          </cell>
          <cell r="G3236">
            <v>751768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</row>
        <row r="3237">
          <cell r="A3237" t="str">
            <v>450197</v>
          </cell>
          <cell r="B3237" t="str">
            <v>1251</v>
          </cell>
          <cell r="C3237" t="str">
            <v>12</v>
          </cell>
          <cell r="D3237" t="str">
            <v>21</v>
          </cell>
          <cell r="E3237">
            <v>33</v>
          </cell>
          <cell r="G3237">
            <v>751845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</row>
        <row r="3238">
          <cell r="A3238" t="str">
            <v>450197</v>
          </cell>
          <cell r="B3238" t="str">
            <v>1251</v>
          </cell>
          <cell r="C3238" t="str">
            <v>12</v>
          </cell>
          <cell r="D3238" t="str">
            <v>21</v>
          </cell>
          <cell r="E3238">
            <v>33</v>
          </cell>
          <cell r="G3238">
            <v>801115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</row>
        <row r="3239">
          <cell r="A3239" t="str">
            <v>450197</v>
          </cell>
          <cell r="B3239" t="str">
            <v>1251</v>
          </cell>
          <cell r="C3239" t="str">
            <v>12</v>
          </cell>
          <cell r="D3239" t="str">
            <v>21</v>
          </cell>
          <cell r="E3239">
            <v>33</v>
          </cell>
          <cell r="G3239">
            <v>801214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</row>
        <row r="3240">
          <cell r="A3240" t="str">
            <v>450197</v>
          </cell>
          <cell r="B3240" t="str">
            <v>1251</v>
          </cell>
          <cell r="C3240" t="str">
            <v>12</v>
          </cell>
          <cell r="D3240" t="str">
            <v>21</v>
          </cell>
          <cell r="E3240">
            <v>33</v>
          </cell>
          <cell r="G3240">
            <v>801236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</row>
        <row r="3241">
          <cell r="A3241" t="str">
            <v>450197</v>
          </cell>
          <cell r="B3241" t="str">
            <v>1251</v>
          </cell>
          <cell r="C3241" t="str">
            <v>12</v>
          </cell>
          <cell r="D3241" t="str">
            <v>21</v>
          </cell>
          <cell r="E3241">
            <v>33</v>
          </cell>
          <cell r="G3241">
            <v>802144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</row>
        <row r="3242">
          <cell r="A3242" t="str">
            <v>450197</v>
          </cell>
          <cell r="B3242" t="str">
            <v>1251</v>
          </cell>
          <cell r="C3242" t="str">
            <v>12</v>
          </cell>
          <cell r="D3242" t="str">
            <v>21</v>
          </cell>
          <cell r="E3242">
            <v>33</v>
          </cell>
          <cell r="G3242">
            <v>802166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</row>
        <row r="3243">
          <cell r="A3243" t="str">
            <v>450197</v>
          </cell>
          <cell r="B3243" t="str">
            <v>1251</v>
          </cell>
          <cell r="C3243" t="str">
            <v>12</v>
          </cell>
          <cell r="D3243" t="str">
            <v>21</v>
          </cell>
          <cell r="E3243">
            <v>33</v>
          </cell>
          <cell r="G3243">
            <v>802177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</row>
        <row r="3244">
          <cell r="A3244" t="str">
            <v>450197</v>
          </cell>
          <cell r="B3244" t="str">
            <v>1251</v>
          </cell>
          <cell r="C3244" t="str">
            <v>12</v>
          </cell>
          <cell r="D3244" t="str">
            <v>21</v>
          </cell>
          <cell r="E3244">
            <v>33</v>
          </cell>
          <cell r="G3244">
            <v>802199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</row>
        <row r="3245">
          <cell r="A3245" t="str">
            <v>450197</v>
          </cell>
          <cell r="B3245" t="str">
            <v>1251</v>
          </cell>
          <cell r="C3245" t="str">
            <v>12</v>
          </cell>
          <cell r="D3245" t="str">
            <v>21</v>
          </cell>
          <cell r="E3245">
            <v>33</v>
          </cell>
          <cell r="G3245">
            <v>802263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</row>
        <row r="3246">
          <cell r="A3246" t="str">
            <v>450197</v>
          </cell>
          <cell r="B3246" t="str">
            <v>1251</v>
          </cell>
          <cell r="C3246" t="str">
            <v>12</v>
          </cell>
          <cell r="D3246" t="str">
            <v>21</v>
          </cell>
          <cell r="E3246">
            <v>33</v>
          </cell>
          <cell r="G3246">
            <v>804028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</row>
        <row r="3247">
          <cell r="A3247" t="str">
            <v>450197</v>
          </cell>
          <cell r="B3247" t="str">
            <v>1251</v>
          </cell>
          <cell r="C3247" t="str">
            <v>12</v>
          </cell>
          <cell r="D3247" t="str">
            <v>21</v>
          </cell>
          <cell r="E3247">
            <v>33</v>
          </cell>
          <cell r="G3247">
            <v>805113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</row>
        <row r="3248">
          <cell r="A3248" t="str">
            <v>450197</v>
          </cell>
          <cell r="B3248" t="str">
            <v>1251</v>
          </cell>
          <cell r="C3248" t="str">
            <v>12</v>
          </cell>
          <cell r="D3248" t="str">
            <v>21</v>
          </cell>
          <cell r="E3248">
            <v>33</v>
          </cell>
          <cell r="G3248">
            <v>851297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</row>
        <row r="3249">
          <cell r="A3249" t="str">
            <v>450197</v>
          </cell>
          <cell r="B3249" t="str">
            <v>1251</v>
          </cell>
          <cell r="C3249" t="str">
            <v>12</v>
          </cell>
          <cell r="D3249" t="str">
            <v>21</v>
          </cell>
          <cell r="E3249">
            <v>33</v>
          </cell>
          <cell r="G3249">
            <v>851912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</row>
        <row r="3250">
          <cell r="A3250" t="str">
            <v>450197</v>
          </cell>
          <cell r="B3250" t="str">
            <v>1251</v>
          </cell>
          <cell r="C3250" t="str">
            <v>12</v>
          </cell>
          <cell r="D3250" t="str">
            <v>21</v>
          </cell>
          <cell r="E3250">
            <v>33</v>
          </cell>
          <cell r="G3250">
            <v>853211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</row>
        <row r="3251">
          <cell r="A3251" t="str">
            <v>450197</v>
          </cell>
          <cell r="B3251" t="str">
            <v>1251</v>
          </cell>
          <cell r="C3251" t="str">
            <v>12</v>
          </cell>
          <cell r="D3251" t="str">
            <v>21</v>
          </cell>
          <cell r="E3251">
            <v>33</v>
          </cell>
          <cell r="G3251">
            <v>853244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</row>
        <row r="3252">
          <cell r="A3252" t="str">
            <v>450197</v>
          </cell>
          <cell r="B3252" t="str">
            <v>1251</v>
          </cell>
          <cell r="C3252" t="str">
            <v>12</v>
          </cell>
          <cell r="D3252" t="str">
            <v>21</v>
          </cell>
          <cell r="E3252">
            <v>33</v>
          </cell>
          <cell r="G3252">
            <v>921815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</row>
        <row r="3253">
          <cell r="A3253" t="str">
            <v>450197</v>
          </cell>
          <cell r="B3253" t="str">
            <v>1251</v>
          </cell>
          <cell r="C3253" t="str">
            <v>12</v>
          </cell>
          <cell r="D3253" t="str">
            <v>21</v>
          </cell>
          <cell r="E3253">
            <v>33</v>
          </cell>
          <cell r="G3253">
            <v>923127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</row>
        <row r="3254">
          <cell r="A3254" t="str">
            <v>450197</v>
          </cell>
          <cell r="B3254" t="str">
            <v>1251</v>
          </cell>
          <cell r="C3254" t="str">
            <v>12</v>
          </cell>
          <cell r="D3254" t="str">
            <v>21</v>
          </cell>
          <cell r="E3254">
            <v>33</v>
          </cell>
          <cell r="G3254">
            <v>924014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</row>
        <row r="3255">
          <cell r="A3255" t="str">
            <v>450197</v>
          </cell>
          <cell r="B3255" t="str">
            <v>1251</v>
          </cell>
          <cell r="C3255" t="str">
            <v>12</v>
          </cell>
          <cell r="D3255" t="str">
            <v>21</v>
          </cell>
          <cell r="E3255">
            <v>33</v>
          </cell>
          <cell r="G3255">
            <v>926018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</row>
        <row r="3256">
          <cell r="A3256" t="str">
            <v>450197</v>
          </cell>
          <cell r="B3256" t="str">
            <v>1251</v>
          </cell>
          <cell r="C3256" t="str">
            <v>12</v>
          </cell>
          <cell r="D3256" t="str">
            <v>21</v>
          </cell>
          <cell r="E3256">
            <v>33</v>
          </cell>
          <cell r="G3256">
            <v>930910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</row>
        <row r="3257">
          <cell r="A3257" t="str">
            <v>450197</v>
          </cell>
          <cell r="B3257" t="str">
            <v>1251</v>
          </cell>
          <cell r="C3257" t="str">
            <v>12</v>
          </cell>
          <cell r="D3257" t="str">
            <v>21</v>
          </cell>
          <cell r="E3257">
            <v>33</v>
          </cell>
          <cell r="G3257">
            <v>999999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</row>
        <row r="3258">
          <cell r="A3258" t="str">
            <v>450197</v>
          </cell>
          <cell r="B3258" t="str">
            <v>1251</v>
          </cell>
          <cell r="C3258" t="str">
            <v>12</v>
          </cell>
          <cell r="D3258" t="str">
            <v>21</v>
          </cell>
          <cell r="E3258">
            <v>49</v>
          </cell>
          <cell r="G3258">
            <v>551414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</row>
        <row r="3259">
          <cell r="A3259" t="str">
            <v>450197</v>
          </cell>
          <cell r="B3259" t="str">
            <v>1251</v>
          </cell>
          <cell r="C3259" t="str">
            <v>12</v>
          </cell>
          <cell r="D3259" t="str">
            <v>21</v>
          </cell>
          <cell r="E3259">
            <v>49</v>
          </cell>
          <cell r="G3259">
            <v>552312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5238</v>
          </cell>
        </row>
        <row r="3260">
          <cell r="A3260" t="str">
            <v>450197</v>
          </cell>
          <cell r="B3260" t="str">
            <v>1251</v>
          </cell>
          <cell r="C3260" t="str">
            <v>12</v>
          </cell>
          <cell r="D3260" t="str">
            <v>21</v>
          </cell>
          <cell r="E3260">
            <v>49</v>
          </cell>
          <cell r="G3260">
            <v>552323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</row>
        <row r="3261">
          <cell r="A3261" t="str">
            <v>450197</v>
          </cell>
          <cell r="B3261" t="str">
            <v>1251</v>
          </cell>
          <cell r="C3261" t="str">
            <v>12</v>
          </cell>
          <cell r="D3261" t="str">
            <v>21</v>
          </cell>
          <cell r="E3261">
            <v>49</v>
          </cell>
          <cell r="G3261">
            <v>552411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</row>
        <row r="3262">
          <cell r="A3262" t="str">
            <v>450197</v>
          </cell>
          <cell r="B3262" t="str">
            <v>1251</v>
          </cell>
          <cell r="C3262" t="str">
            <v>12</v>
          </cell>
          <cell r="D3262" t="str">
            <v>21</v>
          </cell>
          <cell r="E3262">
            <v>49</v>
          </cell>
          <cell r="G3262">
            <v>701015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</row>
        <row r="3263">
          <cell r="A3263" t="str">
            <v>450197</v>
          </cell>
          <cell r="B3263" t="str">
            <v>1251</v>
          </cell>
          <cell r="C3263" t="str">
            <v>12</v>
          </cell>
          <cell r="D3263" t="str">
            <v>21</v>
          </cell>
          <cell r="E3263">
            <v>49</v>
          </cell>
          <cell r="G3263">
            <v>751757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84</v>
          </cell>
        </row>
        <row r="3264">
          <cell r="A3264" t="str">
            <v>450197</v>
          </cell>
          <cell r="B3264" t="str">
            <v>1251</v>
          </cell>
          <cell r="C3264" t="str">
            <v>12</v>
          </cell>
          <cell r="D3264" t="str">
            <v>21</v>
          </cell>
          <cell r="E3264">
            <v>49</v>
          </cell>
          <cell r="G3264">
            <v>751768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</row>
        <row r="3265">
          <cell r="A3265" t="str">
            <v>450197</v>
          </cell>
          <cell r="B3265" t="str">
            <v>1251</v>
          </cell>
          <cell r="C3265" t="str">
            <v>12</v>
          </cell>
          <cell r="D3265" t="str">
            <v>21</v>
          </cell>
          <cell r="E3265">
            <v>49</v>
          </cell>
          <cell r="G3265">
            <v>751845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</row>
        <row r="3266">
          <cell r="A3266" t="str">
            <v>450197</v>
          </cell>
          <cell r="B3266" t="str">
            <v>1251</v>
          </cell>
          <cell r="C3266" t="str">
            <v>12</v>
          </cell>
          <cell r="D3266" t="str">
            <v>21</v>
          </cell>
          <cell r="E3266">
            <v>49</v>
          </cell>
          <cell r="G3266">
            <v>801115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</row>
        <row r="3267">
          <cell r="A3267" t="str">
            <v>450197</v>
          </cell>
          <cell r="B3267" t="str">
            <v>1251</v>
          </cell>
          <cell r="C3267" t="str">
            <v>12</v>
          </cell>
          <cell r="D3267" t="str">
            <v>21</v>
          </cell>
          <cell r="E3267">
            <v>49</v>
          </cell>
          <cell r="G3267">
            <v>801214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</row>
        <row r="3268">
          <cell r="A3268" t="str">
            <v>450197</v>
          </cell>
          <cell r="B3268" t="str">
            <v>1251</v>
          </cell>
          <cell r="C3268" t="str">
            <v>12</v>
          </cell>
          <cell r="D3268" t="str">
            <v>21</v>
          </cell>
          <cell r="E3268">
            <v>49</v>
          </cell>
          <cell r="G3268">
            <v>801236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</row>
        <row r="3269">
          <cell r="A3269" t="str">
            <v>450197</v>
          </cell>
          <cell r="B3269" t="str">
            <v>1251</v>
          </cell>
          <cell r="C3269" t="str">
            <v>12</v>
          </cell>
          <cell r="D3269" t="str">
            <v>21</v>
          </cell>
          <cell r="E3269">
            <v>49</v>
          </cell>
          <cell r="G3269">
            <v>802144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92</v>
          </cell>
          <cell r="V3269">
            <v>0</v>
          </cell>
          <cell r="W3269">
            <v>1420</v>
          </cell>
        </row>
        <row r="3270">
          <cell r="A3270" t="str">
            <v>450197</v>
          </cell>
          <cell r="B3270" t="str">
            <v>1251</v>
          </cell>
          <cell r="C3270" t="str">
            <v>12</v>
          </cell>
          <cell r="D3270" t="str">
            <v>21</v>
          </cell>
          <cell r="E3270">
            <v>49</v>
          </cell>
          <cell r="G3270">
            <v>802166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</row>
        <row r="3271">
          <cell r="A3271" t="str">
            <v>450197</v>
          </cell>
          <cell r="B3271" t="str">
            <v>1251</v>
          </cell>
          <cell r="C3271" t="str">
            <v>12</v>
          </cell>
          <cell r="D3271" t="str">
            <v>21</v>
          </cell>
          <cell r="E3271">
            <v>49</v>
          </cell>
          <cell r="G3271">
            <v>802177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9</v>
          </cell>
          <cell r="V3271">
            <v>0</v>
          </cell>
          <cell r="W3271">
            <v>680</v>
          </cell>
        </row>
        <row r="3272">
          <cell r="A3272" t="str">
            <v>450197</v>
          </cell>
          <cell r="B3272" t="str">
            <v>1251</v>
          </cell>
          <cell r="C3272" t="str">
            <v>12</v>
          </cell>
          <cell r="D3272" t="str">
            <v>21</v>
          </cell>
          <cell r="E3272">
            <v>49</v>
          </cell>
          <cell r="G3272">
            <v>802199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</row>
        <row r="3273">
          <cell r="A3273" t="str">
            <v>450197</v>
          </cell>
          <cell r="B3273" t="str">
            <v>1251</v>
          </cell>
          <cell r="C3273" t="str">
            <v>12</v>
          </cell>
          <cell r="D3273" t="str">
            <v>21</v>
          </cell>
          <cell r="E3273">
            <v>49</v>
          </cell>
          <cell r="G3273">
            <v>802263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5914</v>
          </cell>
        </row>
        <row r="3274">
          <cell r="A3274" t="str">
            <v>450197</v>
          </cell>
          <cell r="B3274" t="str">
            <v>1251</v>
          </cell>
          <cell r="C3274" t="str">
            <v>12</v>
          </cell>
          <cell r="D3274" t="str">
            <v>21</v>
          </cell>
          <cell r="E3274">
            <v>49</v>
          </cell>
          <cell r="G3274">
            <v>804028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</row>
        <row r="3275">
          <cell r="A3275" t="str">
            <v>450197</v>
          </cell>
          <cell r="B3275" t="str">
            <v>1251</v>
          </cell>
          <cell r="C3275" t="str">
            <v>12</v>
          </cell>
          <cell r="D3275" t="str">
            <v>21</v>
          </cell>
          <cell r="E3275">
            <v>49</v>
          </cell>
          <cell r="G3275">
            <v>805113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</row>
        <row r="3276">
          <cell r="A3276" t="str">
            <v>450197</v>
          </cell>
          <cell r="B3276" t="str">
            <v>1251</v>
          </cell>
          <cell r="C3276" t="str">
            <v>12</v>
          </cell>
          <cell r="D3276" t="str">
            <v>21</v>
          </cell>
          <cell r="E3276">
            <v>49</v>
          </cell>
          <cell r="G3276">
            <v>851297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</row>
        <row r="3277">
          <cell r="A3277" t="str">
            <v>450197</v>
          </cell>
          <cell r="B3277" t="str">
            <v>1251</v>
          </cell>
          <cell r="C3277" t="str">
            <v>12</v>
          </cell>
          <cell r="D3277" t="str">
            <v>21</v>
          </cell>
          <cell r="E3277">
            <v>49</v>
          </cell>
          <cell r="G3277">
            <v>851912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</row>
        <row r="3278">
          <cell r="A3278" t="str">
            <v>450197</v>
          </cell>
          <cell r="B3278" t="str">
            <v>1251</v>
          </cell>
          <cell r="C3278" t="str">
            <v>12</v>
          </cell>
          <cell r="D3278" t="str">
            <v>21</v>
          </cell>
          <cell r="E3278">
            <v>49</v>
          </cell>
          <cell r="G3278">
            <v>853211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</row>
        <row r="3279">
          <cell r="A3279" t="str">
            <v>450197</v>
          </cell>
          <cell r="B3279" t="str">
            <v>1251</v>
          </cell>
          <cell r="C3279" t="str">
            <v>12</v>
          </cell>
          <cell r="D3279" t="str">
            <v>21</v>
          </cell>
          <cell r="E3279">
            <v>49</v>
          </cell>
          <cell r="G3279">
            <v>853244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376</v>
          </cell>
        </row>
        <row r="3280">
          <cell r="A3280" t="str">
            <v>450197</v>
          </cell>
          <cell r="B3280" t="str">
            <v>1251</v>
          </cell>
          <cell r="C3280" t="str">
            <v>12</v>
          </cell>
          <cell r="D3280" t="str">
            <v>21</v>
          </cell>
          <cell r="E3280">
            <v>49</v>
          </cell>
          <cell r="G3280">
            <v>921815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840</v>
          </cell>
        </row>
        <row r="3281">
          <cell r="A3281" t="str">
            <v>450197</v>
          </cell>
          <cell r="B3281" t="str">
            <v>1251</v>
          </cell>
          <cell r="C3281" t="str">
            <v>12</v>
          </cell>
          <cell r="D3281" t="str">
            <v>21</v>
          </cell>
          <cell r="E3281">
            <v>49</v>
          </cell>
          <cell r="G3281">
            <v>923127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1128</v>
          </cell>
        </row>
        <row r="3282">
          <cell r="A3282" t="str">
            <v>450197</v>
          </cell>
          <cell r="B3282" t="str">
            <v>1251</v>
          </cell>
          <cell r="C3282" t="str">
            <v>12</v>
          </cell>
          <cell r="D3282" t="str">
            <v>21</v>
          </cell>
          <cell r="E3282">
            <v>49</v>
          </cell>
          <cell r="G3282">
            <v>924014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99</v>
          </cell>
        </row>
        <row r="3283">
          <cell r="A3283" t="str">
            <v>450197</v>
          </cell>
          <cell r="B3283" t="str">
            <v>1251</v>
          </cell>
          <cell r="C3283" t="str">
            <v>12</v>
          </cell>
          <cell r="D3283" t="str">
            <v>21</v>
          </cell>
          <cell r="E3283">
            <v>49</v>
          </cell>
          <cell r="G3283">
            <v>926018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</row>
        <row r="3284">
          <cell r="A3284" t="str">
            <v>450197</v>
          </cell>
          <cell r="B3284" t="str">
            <v>1251</v>
          </cell>
          <cell r="C3284" t="str">
            <v>12</v>
          </cell>
          <cell r="D3284" t="str">
            <v>21</v>
          </cell>
          <cell r="E3284">
            <v>49</v>
          </cell>
          <cell r="G3284">
            <v>930910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</row>
        <row r="3285">
          <cell r="A3285" t="str">
            <v>450197</v>
          </cell>
          <cell r="B3285" t="str">
            <v>1251</v>
          </cell>
          <cell r="C3285" t="str">
            <v>12</v>
          </cell>
          <cell r="D3285" t="str">
            <v>21</v>
          </cell>
          <cell r="E3285">
            <v>49</v>
          </cell>
          <cell r="G3285">
            <v>999999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101</v>
          </cell>
          <cell r="V3285">
            <v>0</v>
          </cell>
          <cell r="W3285">
            <v>15779</v>
          </cell>
        </row>
        <row r="3286">
          <cell r="A3286" t="str">
            <v>450197</v>
          </cell>
          <cell r="B3286" t="str">
            <v>1251</v>
          </cell>
          <cell r="C3286" t="str">
            <v>12</v>
          </cell>
          <cell r="D3286" t="str">
            <v>21</v>
          </cell>
          <cell r="E3286">
            <v>65</v>
          </cell>
          <cell r="G3286">
            <v>551414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220</v>
          </cell>
          <cell r="M3286">
            <v>0</v>
          </cell>
          <cell r="N3286">
            <v>220</v>
          </cell>
          <cell r="O3286">
            <v>0</v>
          </cell>
          <cell r="P3286">
            <v>220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</row>
        <row r="3287">
          <cell r="A3287" t="str">
            <v>450197</v>
          </cell>
          <cell r="B3287" t="str">
            <v>1251</v>
          </cell>
          <cell r="C3287" t="str">
            <v>12</v>
          </cell>
          <cell r="D3287" t="str">
            <v>21</v>
          </cell>
          <cell r="E3287">
            <v>65</v>
          </cell>
          <cell r="G3287">
            <v>552312</v>
          </cell>
          <cell r="H3287">
            <v>0</v>
          </cell>
          <cell r="I3287">
            <v>1047</v>
          </cell>
          <cell r="J3287">
            <v>0</v>
          </cell>
          <cell r="K3287">
            <v>0</v>
          </cell>
          <cell r="L3287">
            <v>59092</v>
          </cell>
          <cell r="M3287">
            <v>0</v>
          </cell>
          <cell r="N3287">
            <v>59092</v>
          </cell>
          <cell r="O3287">
            <v>0</v>
          </cell>
          <cell r="P3287">
            <v>59092</v>
          </cell>
          <cell r="Q3287">
            <v>12</v>
          </cell>
          <cell r="R3287">
            <v>12</v>
          </cell>
          <cell r="S3287">
            <v>3</v>
          </cell>
          <cell r="T3287">
            <v>3</v>
          </cell>
          <cell r="U3287">
            <v>0</v>
          </cell>
          <cell r="V3287">
            <v>0</v>
          </cell>
          <cell r="W3287">
            <v>0</v>
          </cell>
        </row>
        <row r="3288">
          <cell r="A3288" t="str">
            <v>450197</v>
          </cell>
          <cell r="B3288" t="str">
            <v>1251</v>
          </cell>
          <cell r="C3288" t="str">
            <v>12</v>
          </cell>
          <cell r="D3288" t="str">
            <v>21</v>
          </cell>
          <cell r="E3288">
            <v>65</v>
          </cell>
          <cell r="G3288">
            <v>552323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12251</v>
          </cell>
          <cell r="M3288">
            <v>0</v>
          </cell>
          <cell r="N3288">
            <v>12251</v>
          </cell>
          <cell r="O3288">
            <v>0</v>
          </cell>
          <cell r="P3288">
            <v>12251</v>
          </cell>
          <cell r="Q3288">
            <v>1</v>
          </cell>
          <cell r="R3288">
            <v>1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</row>
        <row r="3289">
          <cell r="A3289" t="str">
            <v>450197</v>
          </cell>
          <cell r="B3289" t="str">
            <v>1251</v>
          </cell>
          <cell r="C3289" t="str">
            <v>12</v>
          </cell>
          <cell r="D3289" t="str">
            <v>21</v>
          </cell>
          <cell r="E3289">
            <v>65</v>
          </cell>
          <cell r="G3289">
            <v>552411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8454</v>
          </cell>
          <cell r="M3289">
            <v>0</v>
          </cell>
          <cell r="N3289">
            <v>8454</v>
          </cell>
          <cell r="O3289">
            <v>0</v>
          </cell>
          <cell r="P3289">
            <v>8454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</row>
        <row r="3290">
          <cell r="A3290" t="str">
            <v>450197</v>
          </cell>
          <cell r="B3290" t="str">
            <v>1251</v>
          </cell>
          <cell r="C3290" t="str">
            <v>12</v>
          </cell>
          <cell r="D3290" t="str">
            <v>21</v>
          </cell>
          <cell r="E3290">
            <v>65</v>
          </cell>
          <cell r="G3290">
            <v>701015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1807</v>
          </cell>
          <cell r="M3290">
            <v>0</v>
          </cell>
          <cell r="N3290">
            <v>1807</v>
          </cell>
          <cell r="O3290">
            <v>0</v>
          </cell>
          <cell r="P3290">
            <v>1807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</row>
        <row r="3291">
          <cell r="A3291" t="str">
            <v>450197</v>
          </cell>
          <cell r="B3291" t="str">
            <v>1251</v>
          </cell>
          <cell r="C3291" t="str">
            <v>12</v>
          </cell>
          <cell r="D3291" t="str">
            <v>21</v>
          </cell>
          <cell r="E3291">
            <v>65</v>
          </cell>
          <cell r="G3291">
            <v>751757</v>
          </cell>
          <cell r="H3291">
            <v>0</v>
          </cell>
          <cell r="I3291">
            <v>17</v>
          </cell>
          <cell r="J3291">
            <v>0</v>
          </cell>
          <cell r="K3291">
            <v>0</v>
          </cell>
          <cell r="L3291">
            <v>94162</v>
          </cell>
          <cell r="M3291">
            <v>0</v>
          </cell>
          <cell r="N3291">
            <v>94162</v>
          </cell>
          <cell r="O3291">
            <v>0</v>
          </cell>
          <cell r="P3291">
            <v>94162</v>
          </cell>
          <cell r="Q3291">
            <v>12</v>
          </cell>
          <cell r="R3291">
            <v>12</v>
          </cell>
          <cell r="S3291">
            <v>18</v>
          </cell>
          <cell r="T3291">
            <v>13</v>
          </cell>
          <cell r="U3291">
            <v>0</v>
          </cell>
          <cell r="V3291">
            <v>0</v>
          </cell>
          <cell r="W3291">
            <v>0</v>
          </cell>
        </row>
        <row r="3292">
          <cell r="A3292" t="str">
            <v>450197</v>
          </cell>
          <cell r="B3292" t="str">
            <v>1251</v>
          </cell>
          <cell r="C3292" t="str">
            <v>12</v>
          </cell>
          <cell r="D3292" t="str">
            <v>21</v>
          </cell>
          <cell r="E3292">
            <v>65</v>
          </cell>
          <cell r="G3292">
            <v>751768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135774</v>
          </cell>
          <cell r="M3292">
            <v>0</v>
          </cell>
          <cell r="N3292">
            <v>135774</v>
          </cell>
          <cell r="O3292">
            <v>0</v>
          </cell>
          <cell r="P3292">
            <v>135774</v>
          </cell>
          <cell r="Q3292">
            <v>27</v>
          </cell>
          <cell r="R3292">
            <v>27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</row>
        <row r="3293">
          <cell r="A3293" t="str">
            <v>450197</v>
          </cell>
          <cell r="B3293" t="str">
            <v>1251</v>
          </cell>
          <cell r="C3293" t="str">
            <v>12</v>
          </cell>
          <cell r="D3293" t="str">
            <v>21</v>
          </cell>
          <cell r="E3293">
            <v>65</v>
          </cell>
          <cell r="G3293">
            <v>751845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1383</v>
          </cell>
          <cell r="M3293">
            <v>0</v>
          </cell>
          <cell r="N3293">
            <v>1383</v>
          </cell>
          <cell r="O3293">
            <v>0</v>
          </cell>
          <cell r="P3293">
            <v>1383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</row>
        <row r="3294">
          <cell r="A3294" t="str">
            <v>450197</v>
          </cell>
          <cell r="B3294" t="str">
            <v>1251</v>
          </cell>
          <cell r="C3294" t="str">
            <v>12</v>
          </cell>
          <cell r="D3294" t="str">
            <v>21</v>
          </cell>
          <cell r="E3294">
            <v>65</v>
          </cell>
          <cell r="G3294">
            <v>801115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267324</v>
          </cell>
          <cell r="M3294">
            <v>0</v>
          </cell>
          <cell r="N3294">
            <v>267324</v>
          </cell>
          <cell r="O3294">
            <v>0</v>
          </cell>
          <cell r="P3294">
            <v>267324</v>
          </cell>
          <cell r="Q3294">
            <v>23</v>
          </cell>
          <cell r="R3294">
            <v>23</v>
          </cell>
          <cell r="S3294">
            <v>66</v>
          </cell>
          <cell r="T3294">
            <v>64</v>
          </cell>
          <cell r="U3294">
            <v>0</v>
          </cell>
          <cell r="V3294">
            <v>0</v>
          </cell>
          <cell r="W3294">
            <v>0</v>
          </cell>
        </row>
        <row r="3295">
          <cell r="A3295" t="str">
            <v>450197</v>
          </cell>
          <cell r="B3295" t="str">
            <v>1251</v>
          </cell>
          <cell r="C3295" t="str">
            <v>12</v>
          </cell>
          <cell r="D3295" t="str">
            <v>21</v>
          </cell>
          <cell r="E3295">
            <v>65</v>
          </cell>
          <cell r="G3295">
            <v>801214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414697</v>
          </cell>
          <cell r="M3295">
            <v>0</v>
          </cell>
          <cell r="N3295">
            <v>414697</v>
          </cell>
          <cell r="O3295">
            <v>0</v>
          </cell>
          <cell r="P3295">
            <v>414697</v>
          </cell>
          <cell r="Q3295">
            <v>29</v>
          </cell>
          <cell r="R3295">
            <v>29</v>
          </cell>
          <cell r="S3295">
            <v>123</v>
          </cell>
          <cell r="T3295">
            <v>102</v>
          </cell>
          <cell r="U3295">
            <v>0</v>
          </cell>
          <cell r="V3295">
            <v>0</v>
          </cell>
          <cell r="W3295">
            <v>0</v>
          </cell>
        </row>
        <row r="3296">
          <cell r="A3296" t="str">
            <v>450197</v>
          </cell>
          <cell r="B3296" t="str">
            <v>1251</v>
          </cell>
          <cell r="C3296" t="str">
            <v>12</v>
          </cell>
          <cell r="D3296" t="str">
            <v>21</v>
          </cell>
          <cell r="E3296">
            <v>65</v>
          </cell>
          <cell r="G3296">
            <v>801236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5305</v>
          </cell>
          <cell r="M3296">
            <v>0</v>
          </cell>
          <cell r="N3296">
            <v>5305</v>
          </cell>
          <cell r="O3296">
            <v>0</v>
          </cell>
          <cell r="P3296">
            <v>5305</v>
          </cell>
          <cell r="Q3296">
            <v>0</v>
          </cell>
          <cell r="R3296">
            <v>0</v>
          </cell>
          <cell r="S3296">
            <v>1</v>
          </cell>
          <cell r="T3296">
            <v>1</v>
          </cell>
          <cell r="U3296">
            <v>0</v>
          </cell>
          <cell r="V3296">
            <v>0</v>
          </cell>
          <cell r="W3296">
            <v>0</v>
          </cell>
        </row>
        <row r="3297">
          <cell r="A3297" t="str">
            <v>450197</v>
          </cell>
          <cell r="B3297" t="str">
            <v>1251</v>
          </cell>
          <cell r="C3297" t="str">
            <v>12</v>
          </cell>
          <cell r="D3297" t="str">
            <v>21</v>
          </cell>
          <cell r="E3297">
            <v>65</v>
          </cell>
          <cell r="G3297">
            <v>802144</v>
          </cell>
          <cell r="H3297">
            <v>0</v>
          </cell>
          <cell r="I3297">
            <v>284</v>
          </cell>
          <cell r="J3297">
            <v>0</v>
          </cell>
          <cell r="K3297">
            <v>0</v>
          </cell>
          <cell r="L3297">
            <v>118106</v>
          </cell>
          <cell r="M3297">
            <v>0</v>
          </cell>
          <cell r="N3297">
            <v>118106</v>
          </cell>
          <cell r="O3297">
            <v>0</v>
          </cell>
          <cell r="P3297">
            <v>118106</v>
          </cell>
          <cell r="Q3297">
            <v>0</v>
          </cell>
          <cell r="R3297">
            <v>0</v>
          </cell>
          <cell r="S3297">
            <v>37</v>
          </cell>
          <cell r="T3297">
            <v>30</v>
          </cell>
          <cell r="U3297">
            <v>0</v>
          </cell>
          <cell r="V3297">
            <v>0</v>
          </cell>
          <cell r="W3297">
            <v>0</v>
          </cell>
        </row>
        <row r="3298">
          <cell r="A3298" t="str">
            <v>450197</v>
          </cell>
          <cell r="B3298" t="str">
            <v>1251</v>
          </cell>
          <cell r="C3298" t="str">
            <v>12</v>
          </cell>
          <cell r="D3298" t="str">
            <v>21</v>
          </cell>
          <cell r="E3298">
            <v>65</v>
          </cell>
          <cell r="G3298">
            <v>802166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55066</v>
          </cell>
          <cell r="M3298">
            <v>0</v>
          </cell>
          <cell r="N3298">
            <v>55066</v>
          </cell>
          <cell r="O3298">
            <v>0</v>
          </cell>
          <cell r="P3298">
            <v>55066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</row>
        <row r="3299">
          <cell r="A3299" t="str">
            <v>450197</v>
          </cell>
          <cell r="B3299" t="str">
            <v>1251</v>
          </cell>
          <cell r="C3299" t="str">
            <v>12</v>
          </cell>
          <cell r="D3299" t="str">
            <v>21</v>
          </cell>
          <cell r="E3299">
            <v>65</v>
          </cell>
          <cell r="G3299">
            <v>802177</v>
          </cell>
          <cell r="H3299">
            <v>0</v>
          </cell>
          <cell r="I3299">
            <v>136</v>
          </cell>
          <cell r="J3299">
            <v>0</v>
          </cell>
          <cell r="K3299">
            <v>0</v>
          </cell>
          <cell r="L3299">
            <v>38046</v>
          </cell>
          <cell r="M3299">
            <v>0</v>
          </cell>
          <cell r="N3299">
            <v>38046</v>
          </cell>
          <cell r="O3299">
            <v>0</v>
          </cell>
          <cell r="P3299">
            <v>38046</v>
          </cell>
          <cell r="Q3299">
            <v>0</v>
          </cell>
          <cell r="R3299">
            <v>0</v>
          </cell>
          <cell r="S3299">
            <v>11</v>
          </cell>
          <cell r="T3299">
            <v>6</v>
          </cell>
          <cell r="U3299">
            <v>0</v>
          </cell>
          <cell r="V3299">
            <v>0</v>
          </cell>
          <cell r="W3299">
            <v>0</v>
          </cell>
        </row>
        <row r="3300">
          <cell r="A3300" t="str">
            <v>450197</v>
          </cell>
          <cell r="B3300" t="str">
            <v>1251</v>
          </cell>
          <cell r="C3300" t="str">
            <v>12</v>
          </cell>
          <cell r="D3300" t="str">
            <v>21</v>
          </cell>
          <cell r="E3300">
            <v>65</v>
          </cell>
          <cell r="G3300">
            <v>802199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693</v>
          </cell>
          <cell r="M3300">
            <v>0</v>
          </cell>
          <cell r="N3300">
            <v>693</v>
          </cell>
          <cell r="O3300">
            <v>0</v>
          </cell>
          <cell r="P3300">
            <v>693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</row>
        <row r="3301">
          <cell r="A3301" t="str">
            <v>450197</v>
          </cell>
          <cell r="B3301" t="str">
            <v>1251</v>
          </cell>
          <cell r="C3301" t="str">
            <v>12</v>
          </cell>
          <cell r="D3301" t="str">
            <v>21</v>
          </cell>
          <cell r="E3301">
            <v>65</v>
          </cell>
          <cell r="G3301">
            <v>802263</v>
          </cell>
          <cell r="H3301">
            <v>0</v>
          </cell>
          <cell r="I3301">
            <v>1183</v>
          </cell>
          <cell r="J3301">
            <v>0</v>
          </cell>
          <cell r="K3301">
            <v>0</v>
          </cell>
          <cell r="L3301">
            <v>20190</v>
          </cell>
          <cell r="M3301">
            <v>0</v>
          </cell>
          <cell r="N3301">
            <v>20190</v>
          </cell>
          <cell r="O3301">
            <v>0</v>
          </cell>
          <cell r="P3301">
            <v>20190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</row>
        <row r="3302">
          <cell r="A3302" t="str">
            <v>450197</v>
          </cell>
          <cell r="B3302" t="str">
            <v>1251</v>
          </cell>
          <cell r="C3302" t="str">
            <v>12</v>
          </cell>
          <cell r="D3302" t="str">
            <v>21</v>
          </cell>
          <cell r="E3302">
            <v>65</v>
          </cell>
          <cell r="G3302">
            <v>804028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2601</v>
          </cell>
          <cell r="M3302">
            <v>0</v>
          </cell>
          <cell r="N3302">
            <v>2601</v>
          </cell>
          <cell r="O3302">
            <v>0</v>
          </cell>
          <cell r="P3302">
            <v>2601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</row>
        <row r="3303">
          <cell r="A3303" t="str">
            <v>450197</v>
          </cell>
          <cell r="B3303" t="str">
            <v>1251</v>
          </cell>
          <cell r="C3303" t="str">
            <v>12</v>
          </cell>
          <cell r="D3303" t="str">
            <v>21</v>
          </cell>
          <cell r="E3303">
            <v>65</v>
          </cell>
          <cell r="G3303">
            <v>805113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85144</v>
          </cell>
          <cell r="M3303">
            <v>0</v>
          </cell>
          <cell r="N3303">
            <v>85144</v>
          </cell>
          <cell r="O3303">
            <v>0</v>
          </cell>
          <cell r="P3303">
            <v>85144</v>
          </cell>
          <cell r="Q3303">
            <v>1</v>
          </cell>
          <cell r="R3303">
            <v>1</v>
          </cell>
          <cell r="S3303">
            <v>29</v>
          </cell>
          <cell r="T3303">
            <v>29</v>
          </cell>
          <cell r="U3303">
            <v>0</v>
          </cell>
          <cell r="V3303">
            <v>0</v>
          </cell>
          <cell r="W3303">
            <v>0</v>
          </cell>
        </row>
        <row r="3304">
          <cell r="A3304" t="str">
            <v>450197</v>
          </cell>
          <cell r="B3304" t="str">
            <v>1251</v>
          </cell>
          <cell r="C3304" t="str">
            <v>12</v>
          </cell>
          <cell r="D3304" t="str">
            <v>21</v>
          </cell>
          <cell r="E3304">
            <v>65</v>
          </cell>
          <cell r="G3304">
            <v>851297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31202</v>
          </cell>
          <cell r="M3304">
            <v>0</v>
          </cell>
          <cell r="N3304">
            <v>31202</v>
          </cell>
          <cell r="O3304">
            <v>0</v>
          </cell>
          <cell r="P3304">
            <v>31202</v>
          </cell>
          <cell r="Q3304">
            <v>1</v>
          </cell>
          <cell r="R3304">
            <v>1</v>
          </cell>
          <cell r="S3304">
            <v>12</v>
          </cell>
          <cell r="T3304">
            <v>11</v>
          </cell>
          <cell r="U3304">
            <v>0</v>
          </cell>
          <cell r="V3304">
            <v>0</v>
          </cell>
          <cell r="W3304">
            <v>0</v>
          </cell>
        </row>
        <row r="3305">
          <cell r="A3305" t="str">
            <v>450197</v>
          </cell>
          <cell r="B3305" t="str">
            <v>1251</v>
          </cell>
          <cell r="C3305" t="str">
            <v>12</v>
          </cell>
          <cell r="D3305" t="str">
            <v>21</v>
          </cell>
          <cell r="E3305">
            <v>65</v>
          </cell>
          <cell r="G3305">
            <v>851912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12555</v>
          </cell>
          <cell r="M3305">
            <v>0</v>
          </cell>
          <cell r="N3305">
            <v>12555</v>
          </cell>
          <cell r="O3305">
            <v>0</v>
          </cell>
          <cell r="P3305">
            <v>12555</v>
          </cell>
          <cell r="Q3305">
            <v>0</v>
          </cell>
          <cell r="R3305">
            <v>0</v>
          </cell>
          <cell r="S3305">
            <v>2</v>
          </cell>
          <cell r="T3305">
            <v>4</v>
          </cell>
          <cell r="U3305">
            <v>0</v>
          </cell>
          <cell r="V3305">
            <v>0</v>
          </cell>
          <cell r="W3305">
            <v>0</v>
          </cell>
        </row>
        <row r="3306">
          <cell r="A3306" t="str">
            <v>450197</v>
          </cell>
          <cell r="B3306" t="str">
            <v>1251</v>
          </cell>
          <cell r="C3306" t="str">
            <v>12</v>
          </cell>
          <cell r="D3306" t="str">
            <v>21</v>
          </cell>
          <cell r="E3306">
            <v>65</v>
          </cell>
          <cell r="G3306">
            <v>853211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42261</v>
          </cell>
          <cell r="M3306">
            <v>0</v>
          </cell>
          <cell r="N3306">
            <v>42261</v>
          </cell>
          <cell r="O3306">
            <v>0</v>
          </cell>
          <cell r="P3306">
            <v>42261</v>
          </cell>
          <cell r="Q3306">
            <v>6</v>
          </cell>
          <cell r="R3306">
            <v>6</v>
          </cell>
          <cell r="S3306">
            <v>14</v>
          </cell>
          <cell r="T3306">
            <v>14</v>
          </cell>
          <cell r="U3306">
            <v>0</v>
          </cell>
          <cell r="V3306">
            <v>0</v>
          </cell>
          <cell r="W3306">
            <v>0</v>
          </cell>
        </row>
        <row r="3307">
          <cell r="A3307" t="str">
            <v>450197</v>
          </cell>
          <cell r="B3307" t="str">
            <v>1251</v>
          </cell>
          <cell r="C3307" t="str">
            <v>12</v>
          </cell>
          <cell r="D3307" t="str">
            <v>21</v>
          </cell>
          <cell r="E3307">
            <v>65</v>
          </cell>
          <cell r="G3307">
            <v>853244</v>
          </cell>
          <cell r="H3307">
            <v>0</v>
          </cell>
          <cell r="I3307">
            <v>75</v>
          </cell>
          <cell r="J3307">
            <v>0</v>
          </cell>
          <cell r="K3307">
            <v>0</v>
          </cell>
          <cell r="L3307">
            <v>19095</v>
          </cell>
          <cell r="M3307">
            <v>0</v>
          </cell>
          <cell r="N3307">
            <v>19095</v>
          </cell>
          <cell r="O3307">
            <v>0</v>
          </cell>
          <cell r="P3307">
            <v>19095</v>
          </cell>
          <cell r="Q3307">
            <v>0</v>
          </cell>
          <cell r="R3307">
            <v>0</v>
          </cell>
          <cell r="S3307">
            <v>6</v>
          </cell>
          <cell r="T3307">
            <v>6</v>
          </cell>
          <cell r="U3307">
            <v>0</v>
          </cell>
          <cell r="V3307">
            <v>0</v>
          </cell>
          <cell r="W3307">
            <v>0</v>
          </cell>
        </row>
        <row r="3308">
          <cell r="A3308" t="str">
            <v>450197</v>
          </cell>
          <cell r="B3308" t="str">
            <v>1251</v>
          </cell>
          <cell r="C3308" t="str">
            <v>12</v>
          </cell>
          <cell r="D3308" t="str">
            <v>21</v>
          </cell>
          <cell r="E3308">
            <v>65</v>
          </cell>
          <cell r="G3308">
            <v>921815</v>
          </cell>
          <cell r="H3308">
            <v>0</v>
          </cell>
          <cell r="I3308">
            <v>210</v>
          </cell>
          <cell r="J3308">
            <v>0</v>
          </cell>
          <cell r="K3308">
            <v>0</v>
          </cell>
          <cell r="L3308">
            <v>53443</v>
          </cell>
          <cell r="M3308">
            <v>0</v>
          </cell>
          <cell r="N3308">
            <v>53443</v>
          </cell>
          <cell r="O3308">
            <v>0</v>
          </cell>
          <cell r="P3308">
            <v>53443</v>
          </cell>
          <cell r="Q3308">
            <v>0</v>
          </cell>
          <cell r="R3308">
            <v>0</v>
          </cell>
          <cell r="S3308">
            <v>14</v>
          </cell>
          <cell r="T3308">
            <v>13</v>
          </cell>
          <cell r="U3308">
            <v>0</v>
          </cell>
          <cell r="V3308">
            <v>0</v>
          </cell>
          <cell r="W3308">
            <v>0</v>
          </cell>
        </row>
        <row r="3309">
          <cell r="A3309" t="str">
            <v>450197</v>
          </cell>
          <cell r="B3309" t="str">
            <v>1251</v>
          </cell>
          <cell r="C3309" t="str">
            <v>12</v>
          </cell>
          <cell r="D3309" t="str">
            <v>21</v>
          </cell>
          <cell r="E3309">
            <v>65</v>
          </cell>
          <cell r="G3309">
            <v>923127</v>
          </cell>
          <cell r="H3309">
            <v>0</v>
          </cell>
          <cell r="I3309">
            <v>268</v>
          </cell>
          <cell r="J3309">
            <v>0</v>
          </cell>
          <cell r="K3309">
            <v>0</v>
          </cell>
          <cell r="L3309">
            <v>73215</v>
          </cell>
          <cell r="M3309">
            <v>0</v>
          </cell>
          <cell r="N3309">
            <v>73215</v>
          </cell>
          <cell r="O3309">
            <v>0</v>
          </cell>
          <cell r="P3309">
            <v>73215</v>
          </cell>
          <cell r="Q3309">
            <v>1</v>
          </cell>
          <cell r="R3309">
            <v>1</v>
          </cell>
          <cell r="S3309">
            <v>22</v>
          </cell>
          <cell r="T3309">
            <v>21</v>
          </cell>
          <cell r="U3309">
            <v>0</v>
          </cell>
          <cell r="V3309">
            <v>0</v>
          </cell>
          <cell r="W3309">
            <v>0</v>
          </cell>
        </row>
        <row r="3310">
          <cell r="A3310" t="str">
            <v>450197</v>
          </cell>
          <cell r="B3310" t="str">
            <v>1251</v>
          </cell>
          <cell r="C3310" t="str">
            <v>12</v>
          </cell>
          <cell r="D3310" t="str">
            <v>21</v>
          </cell>
          <cell r="E3310">
            <v>65</v>
          </cell>
          <cell r="G3310">
            <v>924014</v>
          </cell>
          <cell r="H3310">
            <v>0</v>
          </cell>
          <cell r="I3310">
            <v>20</v>
          </cell>
          <cell r="J3310">
            <v>0</v>
          </cell>
          <cell r="K3310">
            <v>0</v>
          </cell>
          <cell r="L3310">
            <v>40972</v>
          </cell>
          <cell r="M3310">
            <v>0</v>
          </cell>
          <cell r="N3310">
            <v>40972</v>
          </cell>
          <cell r="O3310">
            <v>0</v>
          </cell>
          <cell r="P3310">
            <v>40972</v>
          </cell>
          <cell r="Q3310">
            <v>9</v>
          </cell>
          <cell r="R3310">
            <v>9</v>
          </cell>
          <cell r="S3310">
            <v>4</v>
          </cell>
          <cell r="T3310">
            <v>5</v>
          </cell>
          <cell r="U3310">
            <v>0</v>
          </cell>
          <cell r="V3310">
            <v>0</v>
          </cell>
          <cell r="W3310">
            <v>0</v>
          </cell>
        </row>
        <row r="3311">
          <cell r="A3311" t="str">
            <v>450197</v>
          </cell>
          <cell r="B3311" t="str">
            <v>1251</v>
          </cell>
          <cell r="C3311" t="str">
            <v>12</v>
          </cell>
          <cell r="D3311" t="str">
            <v>21</v>
          </cell>
          <cell r="E3311">
            <v>65</v>
          </cell>
          <cell r="G3311">
            <v>926018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2361</v>
          </cell>
          <cell r="M3311">
            <v>0</v>
          </cell>
          <cell r="N3311">
            <v>2361</v>
          </cell>
          <cell r="O3311">
            <v>0</v>
          </cell>
          <cell r="P3311">
            <v>2361</v>
          </cell>
          <cell r="Q3311">
            <v>1</v>
          </cell>
          <cell r="R3311">
            <v>1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</row>
        <row r="3312">
          <cell r="A3312" t="str">
            <v>450197</v>
          </cell>
          <cell r="B3312" t="str">
            <v>1251</v>
          </cell>
          <cell r="C3312" t="str">
            <v>12</v>
          </cell>
          <cell r="D3312" t="str">
            <v>21</v>
          </cell>
          <cell r="E3312">
            <v>65</v>
          </cell>
          <cell r="G3312">
            <v>930910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6548</v>
          </cell>
          <cell r="M3312">
            <v>0</v>
          </cell>
          <cell r="N3312">
            <v>6548</v>
          </cell>
          <cell r="O3312">
            <v>0</v>
          </cell>
          <cell r="P3312">
            <v>6548</v>
          </cell>
          <cell r="Q3312">
            <v>0</v>
          </cell>
          <cell r="R3312">
            <v>0</v>
          </cell>
          <cell r="S3312">
            <v>1</v>
          </cell>
          <cell r="T3312">
            <v>1</v>
          </cell>
          <cell r="U3312">
            <v>0</v>
          </cell>
          <cell r="V3312">
            <v>0</v>
          </cell>
          <cell r="W3312">
            <v>0</v>
          </cell>
        </row>
        <row r="3313">
          <cell r="A3313" t="str">
            <v>450197</v>
          </cell>
          <cell r="B3313" t="str">
            <v>1251</v>
          </cell>
          <cell r="C3313" t="str">
            <v>12</v>
          </cell>
          <cell r="D3313" t="str">
            <v>21</v>
          </cell>
          <cell r="E3313">
            <v>65</v>
          </cell>
          <cell r="G3313">
            <v>999999</v>
          </cell>
          <cell r="H3313">
            <v>0</v>
          </cell>
          <cell r="I3313">
            <v>3240</v>
          </cell>
          <cell r="J3313">
            <v>0</v>
          </cell>
          <cell r="K3313">
            <v>0</v>
          </cell>
          <cell r="L3313">
            <v>1601967</v>
          </cell>
          <cell r="M3313">
            <v>0</v>
          </cell>
          <cell r="N3313">
            <v>1601967</v>
          </cell>
          <cell r="O3313">
            <v>0</v>
          </cell>
          <cell r="P3313">
            <v>1601967</v>
          </cell>
          <cell r="Q3313">
            <v>123</v>
          </cell>
          <cell r="R3313">
            <v>123</v>
          </cell>
          <cell r="S3313">
            <v>363</v>
          </cell>
          <cell r="T3313">
            <v>323</v>
          </cell>
          <cell r="U3313">
            <v>0</v>
          </cell>
          <cell r="V3313">
            <v>0</v>
          </cell>
          <cell r="W3313">
            <v>0</v>
          </cell>
        </row>
        <row r="3314">
          <cell r="A3314" t="str">
            <v>450197</v>
          </cell>
          <cell r="B3314" t="str">
            <v>1251</v>
          </cell>
          <cell r="C3314" t="str">
            <v>12</v>
          </cell>
          <cell r="D3314" t="str">
            <v>22</v>
          </cell>
          <cell r="E3314">
            <v>1</v>
          </cell>
          <cell r="G3314">
            <v>551414</v>
          </cell>
          <cell r="H3314">
            <v>0</v>
          </cell>
          <cell r="I3314">
            <v>715</v>
          </cell>
          <cell r="J3314">
            <v>38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</row>
        <row r="3315">
          <cell r="A3315" t="str">
            <v>450197</v>
          </cell>
          <cell r="B3315" t="str">
            <v>1251</v>
          </cell>
          <cell r="C3315" t="str">
            <v>12</v>
          </cell>
          <cell r="D3315" t="str">
            <v>22</v>
          </cell>
          <cell r="E3315">
            <v>1</v>
          </cell>
          <cell r="G3315">
            <v>552312</v>
          </cell>
          <cell r="H3315">
            <v>0</v>
          </cell>
          <cell r="I3315">
            <v>12828</v>
          </cell>
          <cell r="J3315">
            <v>3066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</row>
        <row r="3316">
          <cell r="A3316" t="str">
            <v>450197</v>
          </cell>
          <cell r="B3316" t="str">
            <v>1251</v>
          </cell>
          <cell r="C3316" t="str">
            <v>12</v>
          </cell>
          <cell r="D3316" t="str">
            <v>22</v>
          </cell>
          <cell r="E3316">
            <v>1</v>
          </cell>
          <cell r="G3316">
            <v>552323</v>
          </cell>
          <cell r="H3316">
            <v>0</v>
          </cell>
          <cell r="I3316">
            <v>6071</v>
          </cell>
          <cell r="J3316">
            <v>1160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</row>
        <row r="3317">
          <cell r="A3317" t="str">
            <v>450197</v>
          </cell>
          <cell r="B3317" t="str">
            <v>1251</v>
          </cell>
          <cell r="C3317" t="str">
            <v>12</v>
          </cell>
          <cell r="D3317" t="str">
            <v>22</v>
          </cell>
          <cell r="E3317">
            <v>1</v>
          </cell>
          <cell r="G3317">
            <v>552411</v>
          </cell>
          <cell r="H3317">
            <v>0</v>
          </cell>
          <cell r="I3317">
            <v>15898</v>
          </cell>
          <cell r="J3317">
            <v>2651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</row>
        <row r="3318">
          <cell r="A3318" t="str">
            <v>450197</v>
          </cell>
          <cell r="B3318" t="str">
            <v>1251</v>
          </cell>
          <cell r="C3318" t="str">
            <v>12</v>
          </cell>
          <cell r="D3318" t="str">
            <v>22</v>
          </cell>
          <cell r="E3318">
            <v>1</v>
          </cell>
          <cell r="G3318">
            <v>701015</v>
          </cell>
          <cell r="H3318">
            <v>0</v>
          </cell>
          <cell r="I3318">
            <v>1233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</row>
        <row r="3319">
          <cell r="A3319" t="str">
            <v>450197</v>
          </cell>
          <cell r="B3319" t="str">
            <v>1251</v>
          </cell>
          <cell r="C3319" t="str">
            <v>12</v>
          </cell>
          <cell r="D3319" t="str">
            <v>22</v>
          </cell>
          <cell r="E3319">
            <v>1</v>
          </cell>
          <cell r="G3319">
            <v>751757</v>
          </cell>
          <cell r="H3319">
            <v>0</v>
          </cell>
          <cell r="I3319">
            <v>4200</v>
          </cell>
          <cell r="J3319">
            <v>892</v>
          </cell>
          <cell r="K3319">
            <v>3</v>
          </cell>
          <cell r="L3319">
            <v>665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665</v>
          </cell>
          <cell r="S3319">
            <v>0</v>
          </cell>
          <cell r="T3319">
            <v>0</v>
          </cell>
          <cell r="U3319">
            <v>96</v>
          </cell>
          <cell r="V3319">
            <v>0</v>
          </cell>
          <cell r="W3319">
            <v>0</v>
          </cell>
        </row>
        <row r="3320">
          <cell r="A3320" t="str">
            <v>450197</v>
          </cell>
          <cell r="B3320" t="str">
            <v>1251</v>
          </cell>
          <cell r="C3320" t="str">
            <v>12</v>
          </cell>
          <cell r="D3320" t="str">
            <v>22</v>
          </cell>
          <cell r="E3320">
            <v>1</v>
          </cell>
          <cell r="G3320">
            <v>751768</v>
          </cell>
          <cell r="H3320">
            <v>0</v>
          </cell>
          <cell r="I3320">
            <v>3509</v>
          </cell>
          <cell r="J3320">
            <v>210</v>
          </cell>
          <cell r="K3320">
            <v>0</v>
          </cell>
          <cell r="L3320">
            <v>50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50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</row>
        <row r="3321">
          <cell r="A3321" t="str">
            <v>450197</v>
          </cell>
          <cell r="B3321" t="str">
            <v>1251</v>
          </cell>
          <cell r="C3321" t="str">
            <v>12</v>
          </cell>
          <cell r="D3321" t="str">
            <v>22</v>
          </cell>
          <cell r="E3321">
            <v>1</v>
          </cell>
          <cell r="G3321">
            <v>751845</v>
          </cell>
          <cell r="H3321">
            <v>0</v>
          </cell>
          <cell r="I3321">
            <v>6902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</row>
        <row r="3322">
          <cell r="A3322" t="str">
            <v>450197</v>
          </cell>
          <cell r="B3322" t="str">
            <v>1251</v>
          </cell>
          <cell r="C3322" t="str">
            <v>12</v>
          </cell>
          <cell r="D3322" t="str">
            <v>22</v>
          </cell>
          <cell r="E3322">
            <v>1</v>
          </cell>
          <cell r="G3322">
            <v>751922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</row>
        <row r="3323">
          <cell r="A3323" t="str">
            <v>450197</v>
          </cell>
          <cell r="B3323" t="str">
            <v>1251</v>
          </cell>
          <cell r="C3323" t="str">
            <v>12</v>
          </cell>
          <cell r="D3323" t="str">
            <v>22</v>
          </cell>
          <cell r="E3323">
            <v>1</v>
          </cell>
          <cell r="G3323">
            <v>801115</v>
          </cell>
          <cell r="H3323">
            <v>0</v>
          </cell>
          <cell r="I3323">
            <v>3</v>
          </cell>
          <cell r="J3323">
            <v>0</v>
          </cell>
          <cell r="K3323">
            <v>0</v>
          </cell>
          <cell r="L3323">
            <v>218</v>
          </cell>
          <cell r="M3323">
            <v>716</v>
          </cell>
          <cell r="N3323">
            <v>0</v>
          </cell>
          <cell r="O3323">
            <v>0</v>
          </cell>
          <cell r="P3323">
            <v>30</v>
          </cell>
          <cell r="Q3323">
            <v>0</v>
          </cell>
          <cell r="R3323">
            <v>964</v>
          </cell>
          <cell r="S3323">
            <v>0</v>
          </cell>
          <cell r="T3323">
            <v>10</v>
          </cell>
          <cell r="U3323">
            <v>0</v>
          </cell>
          <cell r="V3323">
            <v>796</v>
          </cell>
          <cell r="W3323">
            <v>0</v>
          </cell>
        </row>
        <row r="3324">
          <cell r="A3324" t="str">
            <v>450197</v>
          </cell>
          <cell r="B3324" t="str">
            <v>1251</v>
          </cell>
          <cell r="C3324" t="str">
            <v>12</v>
          </cell>
          <cell r="D3324" t="str">
            <v>22</v>
          </cell>
          <cell r="E3324">
            <v>1</v>
          </cell>
          <cell r="G3324">
            <v>801214</v>
          </cell>
          <cell r="H3324">
            <v>0</v>
          </cell>
          <cell r="I3324">
            <v>275</v>
          </cell>
          <cell r="J3324">
            <v>0</v>
          </cell>
          <cell r="K3324">
            <v>0</v>
          </cell>
          <cell r="L3324">
            <v>250</v>
          </cell>
          <cell r="M3324">
            <v>1468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1718</v>
          </cell>
          <cell r="S3324">
            <v>0</v>
          </cell>
          <cell r="T3324">
            <v>79</v>
          </cell>
          <cell r="U3324">
            <v>68</v>
          </cell>
          <cell r="V3324">
            <v>666</v>
          </cell>
          <cell r="W3324">
            <v>0</v>
          </cell>
        </row>
        <row r="3325">
          <cell r="A3325" t="str">
            <v>450197</v>
          </cell>
          <cell r="B3325" t="str">
            <v>1251</v>
          </cell>
          <cell r="C3325" t="str">
            <v>12</v>
          </cell>
          <cell r="D3325" t="str">
            <v>22</v>
          </cell>
          <cell r="E3325">
            <v>1</v>
          </cell>
          <cell r="G3325">
            <v>801236</v>
          </cell>
          <cell r="H3325">
            <v>0</v>
          </cell>
          <cell r="I3325">
            <v>1287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</row>
        <row r="3326">
          <cell r="A3326" t="str">
            <v>450197</v>
          </cell>
          <cell r="B3326" t="str">
            <v>1251</v>
          </cell>
          <cell r="C3326" t="str">
            <v>12</v>
          </cell>
          <cell r="D3326" t="str">
            <v>22</v>
          </cell>
          <cell r="E3326">
            <v>1</v>
          </cell>
          <cell r="G3326">
            <v>802144</v>
          </cell>
          <cell r="H3326">
            <v>0</v>
          </cell>
          <cell r="I3326">
            <v>1339</v>
          </cell>
          <cell r="J3326">
            <v>0</v>
          </cell>
          <cell r="K3326">
            <v>0</v>
          </cell>
          <cell r="L3326">
            <v>77</v>
          </cell>
          <cell r="M3326">
            <v>683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760</v>
          </cell>
          <cell r="S3326">
            <v>0</v>
          </cell>
          <cell r="T3326">
            <v>0</v>
          </cell>
          <cell r="U3326">
            <v>0</v>
          </cell>
          <cell r="V3326">
            <v>730</v>
          </cell>
          <cell r="W3326">
            <v>0</v>
          </cell>
        </row>
        <row r="3327">
          <cell r="A3327" t="str">
            <v>450197</v>
          </cell>
          <cell r="B3327" t="str">
            <v>1251</v>
          </cell>
          <cell r="C3327" t="str">
            <v>12</v>
          </cell>
          <cell r="D3327" t="str">
            <v>22</v>
          </cell>
          <cell r="E3327">
            <v>1</v>
          </cell>
          <cell r="G3327">
            <v>802166</v>
          </cell>
          <cell r="H3327">
            <v>0</v>
          </cell>
          <cell r="I3327">
            <v>326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</row>
        <row r="3328">
          <cell r="A3328" t="str">
            <v>450197</v>
          </cell>
          <cell r="B3328" t="str">
            <v>1251</v>
          </cell>
          <cell r="C3328" t="str">
            <v>12</v>
          </cell>
          <cell r="D3328" t="str">
            <v>22</v>
          </cell>
          <cell r="E3328">
            <v>1</v>
          </cell>
          <cell r="G3328">
            <v>802177</v>
          </cell>
          <cell r="H3328">
            <v>0</v>
          </cell>
          <cell r="I3328">
            <v>17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</row>
        <row r="3329">
          <cell r="A3329" t="str">
            <v>450197</v>
          </cell>
          <cell r="B3329" t="str">
            <v>1251</v>
          </cell>
          <cell r="C3329" t="str">
            <v>12</v>
          </cell>
          <cell r="D3329" t="str">
            <v>22</v>
          </cell>
          <cell r="E3329">
            <v>1</v>
          </cell>
          <cell r="G3329">
            <v>802199</v>
          </cell>
          <cell r="H3329">
            <v>0</v>
          </cell>
          <cell r="I3329">
            <v>4240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</row>
        <row r="3330">
          <cell r="A3330" t="str">
            <v>450197</v>
          </cell>
          <cell r="B3330" t="str">
            <v>1251</v>
          </cell>
          <cell r="C3330" t="str">
            <v>12</v>
          </cell>
          <cell r="D3330" t="str">
            <v>22</v>
          </cell>
          <cell r="E3330">
            <v>1</v>
          </cell>
          <cell r="G3330">
            <v>802263</v>
          </cell>
          <cell r="H3330">
            <v>0</v>
          </cell>
          <cell r="I3330">
            <v>1834</v>
          </cell>
          <cell r="J3330">
            <v>0</v>
          </cell>
          <cell r="K3330">
            <v>0</v>
          </cell>
          <cell r="L3330">
            <v>0</v>
          </cell>
          <cell r="M3330">
            <v>1214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1214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</row>
        <row r="3331">
          <cell r="A3331" t="str">
            <v>450197</v>
          </cell>
          <cell r="B3331" t="str">
            <v>1251</v>
          </cell>
          <cell r="C3331" t="str">
            <v>12</v>
          </cell>
          <cell r="D3331" t="str">
            <v>22</v>
          </cell>
          <cell r="E3331">
            <v>1</v>
          </cell>
          <cell r="G3331">
            <v>804017</v>
          </cell>
          <cell r="H3331">
            <v>0</v>
          </cell>
          <cell r="I3331">
            <v>307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</row>
        <row r="3332">
          <cell r="A3332" t="str">
            <v>450197</v>
          </cell>
          <cell r="B3332" t="str">
            <v>1251</v>
          </cell>
          <cell r="C3332" t="str">
            <v>12</v>
          </cell>
          <cell r="D3332" t="str">
            <v>22</v>
          </cell>
          <cell r="E3332">
            <v>1</v>
          </cell>
          <cell r="G3332">
            <v>804028</v>
          </cell>
          <cell r="H3332">
            <v>0</v>
          </cell>
          <cell r="I3332">
            <v>2213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</row>
        <row r="3333">
          <cell r="A3333" t="str">
            <v>450197</v>
          </cell>
          <cell r="B3333" t="str">
            <v>1251</v>
          </cell>
          <cell r="C3333" t="str">
            <v>12</v>
          </cell>
          <cell r="D3333" t="str">
            <v>22</v>
          </cell>
          <cell r="E3333">
            <v>1</v>
          </cell>
          <cell r="G3333">
            <v>851297</v>
          </cell>
          <cell r="H3333">
            <v>0</v>
          </cell>
          <cell r="I3333">
            <v>22</v>
          </cell>
          <cell r="J3333">
            <v>1</v>
          </cell>
          <cell r="K3333">
            <v>0</v>
          </cell>
          <cell r="L3333">
            <v>0</v>
          </cell>
          <cell r="M3333">
            <v>0</v>
          </cell>
          <cell r="N3333">
            <v>43677</v>
          </cell>
          <cell r="O3333">
            <v>0</v>
          </cell>
          <cell r="P3333">
            <v>0</v>
          </cell>
          <cell r="Q3333">
            <v>0</v>
          </cell>
          <cell r="R3333">
            <v>43677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</row>
        <row r="3334">
          <cell r="A3334" t="str">
            <v>450197</v>
          </cell>
          <cell r="B3334" t="str">
            <v>1251</v>
          </cell>
          <cell r="C3334" t="str">
            <v>12</v>
          </cell>
          <cell r="D3334" t="str">
            <v>22</v>
          </cell>
          <cell r="E3334">
            <v>1</v>
          </cell>
          <cell r="G3334">
            <v>853211</v>
          </cell>
          <cell r="H3334">
            <v>0</v>
          </cell>
          <cell r="I3334">
            <v>2924</v>
          </cell>
          <cell r="J3334">
            <v>467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19</v>
          </cell>
          <cell r="U3334">
            <v>0</v>
          </cell>
          <cell r="V3334">
            <v>0</v>
          </cell>
          <cell r="W3334">
            <v>0</v>
          </cell>
        </row>
        <row r="3335">
          <cell r="A3335" t="str">
            <v>450197</v>
          </cell>
          <cell r="B3335" t="str">
            <v>1251</v>
          </cell>
          <cell r="C3335" t="str">
            <v>12</v>
          </cell>
          <cell r="D3335" t="str">
            <v>22</v>
          </cell>
          <cell r="E3335">
            <v>1</v>
          </cell>
          <cell r="G3335">
            <v>853244</v>
          </cell>
          <cell r="H3335">
            <v>0</v>
          </cell>
          <cell r="I3335">
            <v>8</v>
          </cell>
          <cell r="J3335">
            <v>1</v>
          </cell>
          <cell r="K3335">
            <v>0</v>
          </cell>
          <cell r="L3335">
            <v>0</v>
          </cell>
          <cell r="M3335">
            <v>603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603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</row>
        <row r="3336">
          <cell r="A3336" t="str">
            <v>450197</v>
          </cell>
          <cell r="B3336" t="str">
            <v>1251</v>
          </cell>
          <cell r="C3336" t="str">
            <v>12</v>
          </cell>
          <cell r="D3336" t="str">
            <v>22</v>
          </cell>
          <cell r="E3336">
            <v>1</v>
          </cell>
          <cell r="G3336">
            <v>921815</v>
          </cell>
          <cell r="H3336">
            <v>0</v>
          </cell>
          <cell r="I3336">
            <v>10824</v>
          </cell>
          <cell r="J3336">
            <v>1103</v>
          </cell>
          <cell r="K3336">
            <v>0</v>
          </cell>
          <cell r="L3336">
            <v>0</v>
          </cell>
          <cell r="M3336">
            <v>2849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2849</v>
          </cell>
          <cell r="S3336">
            <v>0</v>
          </cell>
          <cell r="T3336">
            <v>0</v>
          </cell>
          <cell r="U3336">
            <v>480</v>
          </cell>
          <cell r="V3336">
            <v>90</v>
          </cell>
          <cell r="W3336">
            <v>0</v>
          </cell>
        </row>
        <row r="3337">
          <cell r="A3337" t="str">
            <v>450197</v>
          </cell>
          <cell r="B3337" t="str">
            <v>1251</v>
          </cell>
          <cell r="C3337" t="str">
            <v>12</v>
          </cell>
          <cell r="D3337" t="str">
            <v>22</v>
          </cell>
          <cell r="E3337">
            <v>1</v>
          </cell>
          <cell r="G3337">
            <v>923127</v>
          </cell>
          <cell r="H3337">
            <v>0</v>
          </cell>
          <cell r="I3337">
            <v>3968</v>
          </cell>
          <cell r="J3337">
            <v>0</v>
          </cell>
          <cell r="K3337">
            <v>0</v>
          </cell>
          <cell r="L3337">
            <v>208</v>
          </cell>
          <cell r="M3337">
            <v>2421</v>
          </cell>
          <cell r="N3337">
            <v>0</v>
          </cell>
          <cell r="O3337">
            <v>0</v>
          </cell>
          <cell r="P3337">
            <v>565</v>
          </cell>
          <cell r="Q3337">
            <v>0</v>
          </cell>
          <cell r="R3337">
            <v>3194</v>
          </cell>
          <cell r="S3337">
            <v>0</v>
          </cell>
          <cell r="T3337">
            <v>0</v>
          </cell>
          <cell r="U3337">
            <v>65</v>
          </cell>
          <cell r="V3337">
            <v>200</v>
          </cell>
          <cell r="W3337">
            <v>0</v>
          </cell>
        </row>
        <row r="3338">
          <cell r="A3338" t="str">
            <v>450197</v>
          </cell>
          <cell r="B3338" t="str">
            <v>1251</v>
          </cell>
          <cell r="C3338" t="str">
            <v>12</v>
          </cell>
          <cell r="D3338" t="str">
            <v>22</v>
          </cell>
          <cell r="E3338">
            <v>1</v>
          </cell>
          <cell r="G3338">
            <v>924014</v>
          </cell>
          <cell r="H3338">
            <v>0</v>
          </cell>
          <cell r="I3338">
            <v>3725</v>
          </cell>
          <cell r="J3338">
            <v>21</v>
          </cell>
          <cell r="K3338">
            <v>0</v>
          </cell>
          <cell r="L3338">
            <v>0</v>
          </cell>
          <cell r="M3338">
            <v>600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600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</row>
        <row r="3339">
          <cell r="A3339" t="str">
            <v>450197</v>
          </cell>
          <cell r="B3339" t="str">
            <v>1251</v>
          </cell>
          <cell r="C3339" t="str">
            <v>12</v>
          </cell>
          <cell r="D3339" t="str">
            <v>22</v>
          </cell>
          <cell r="E3339">
            <v>1</v>
          </cell>
          <cell r="G3339">
            <v>926018</v>
          </cell>
          <cell r="H3339">
            <v>0</v>
          </cell>
          <cell r="I3339">
            <v>32</v>
          </cell>
          <cell r="J3339">
            <v>4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</row>
        <row r="3340">
          <cell r="A3340" t="str">
            <v>450197</v>
          </cell>
          <cell r="B3340" t="str">
            <v>1251</v>
          </cell>
          <cell r="C3340" t="str">
            <v>12</v>
          </cell>
          <cell r="D3340" t="str">
            <v>22</v>
          </cell>
          <cell r="E3340">
            <v>1</v>
          </cell>
          <cell r="G3340">
            <v>930910</v>
          </cell>
          <cell r="H3340">
            <v>0</v>
          </cell>
          <cell r="I3340">
            <v>4985</v>
          </cell>
          <cell r="J3340">
            <v>81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</row>
        <row r="3341">
          <cell r="A3341" t="str">
            <v>450197</v>
          </cell>
          <cell r="B3341" t="str">
            <v>1251</v>
          </cell>
          <cell r="C3341" t="str">
            <v>12</v>
          </cell>
          <cell r="D3341" t="str">
            <v>22</v>
          </cell>
          <cell r="E3341">
            <v>1</v>
          </cell>
          <cell r="G3341">
            <v>999999</v>
          </cell>
          <cell r="H3341">
            <v>0</v>
          </cell>
          <cell r="I3341">
            <v>89685</v>
          </cell>
          <cell r="J3341">
            <v>9695</v>
          </cell>
          <cell r="K3341">
            <v>3</v>
          </cell>
          <cell r="L3341">
            <v>1468</v>
          </cell>
          <cell r="M3341">
            <v>10554</v>
          </cell>
          <cell r="N3341">
            <v>43677</v>
          </cell>
          <cell r="O3341">
            <v>0</v>
          </cell>
          <cell r="P3341">
            <v>595</v>
          </cell>
          <cell r="Q3341">
            <v>0</v>
          </cell>
          <cell r="R3341">
            <v>56294</v>
          </cell>
          <cell r="S3341">
            <v>0</v>
          </cell>
          <cell r="T3341">
            <v>108</v>
          </cell>
          <cell r="U3341">
            <v>709</v>
          </cell>
          <cell r="V3341">
            <v>2482</v>
          </cell>
          <cell r="W3341">
            <v>0</v>
          </cell>
        </row>
        <row r="3342">
          <cell r="A3342" t="str">
            <v>450197</v>
          </cell>
          <cell r="B3342" t="str">
            <v>1251</v>
          </cell>
          <cell r="C3342" t="str">
            <v>12</v>
          </cell>
          <cell r="D3342" t="str">
            <v>22</v>
          </cell>
          <cell r="E3342">
            <v>17</v>
          </cell>
          <cell r="G3342">
            <v>551414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753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</row>
        <row r="3343">
          <cell r="A3343" t="str">
            <v>450197</v>
          </cell>
          <cell r="B3343" t="str">
            <v>1251</v>
          </cell>
          <cell r="C3343" t="str">
            <v>12</v>
          </cell>
          <cell r="D3343" t="str">
            <v>22</v>
          </cell>
          <cell r="E3343">
            <v>17</v>
          </cell>
          <cell r="G3343">
            <v>552312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15894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</row>
        <row r="3344">
          <cell r="A3344" t="str">
            <v>450197</v>
          </cell>
          <cell r="B3344" t="str">
            <v>1251</v>
          </cell>
          <cell r="C3344" t="str">
            <v>12</v>
          </cell>
          <cell r="D3344" t="str">
            <v>22</v>
          </cell>
          <cell r="E3344">
            <v>17</v>
          </cell>
          <cell r="G3344">
            <v>552323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7231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</row>
        <row r="3345">
          <cell r="A3345" t="str">
            <v>450197</v>
          </cell>
          <cell r="B3345" t="str">
            <v>1251</v>
          </cell>
          <cell r="C3345" t="str">
            <v>12</v>
          </cell>
          <cell r="D3345" t="str">
            <v>22</v>
          </cell>
          <cell r="E3345">
            <v>17</v>
          </cell>
          <cell r="G3345">
            <v>552411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18549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</row>
        <row r="3346">
          <cell r="A3346" t="str">
            <v>450197</v>
          </cell>
          <cell r="B3346" t="str">
            <v>1251</v>
          </cell>
          <cell r="C3346" t="str">
            <v>12</v>
          </cell>
          <cell r="D3346" t="str">
            <v>22</v>
          </cell>
          <cell r="E3346">
            <v>17</v>
          </cell>
          <cell r="G3346">
            <v>701015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1233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</row>
        <row r="3347">
          <cell r="A3347" t="str">
            <v>450197</v>
          </cell>
          <cell r="B3347" t="str">
            <v>1251</v>
          </cell>
          <cell r="C3347" t="str">
            <v>12</v>
          </cell>
          <cell r="D3347" t="str">
            <v>22</v>
          </cell>
          <cell r="E3347">
            <v>17</v>
          </cell>
          <cell r="G3347">
            <v>751757</v>
          </cell>
          <cell r="H3347">
            <v>96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96</v>
          </cell>
          <cell r="O3347">
            <v>0</v>
          </cell>
          <cell r="P3347">
            <v>0</v>
          </cell>
          <cell r="Q3347">
            <v>5856</v>
          </cell>
          <cell r="R3347">
            <v>358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</row>
        <row r="3348">
          <cell r="A3348" t="str">
            <v>450197</v>
          </cell>
          <cell r="B3348" t="str">
            <v>1251</v>
          </cell>
          <cell r="C3348" t="str">
            <v>12</v>
          </cell>
          <cell r="D3348" t="str">
            <v>22</v>
          </cell>
          <cell r="E3348">
            <v>17</v>
          </cell>
          <cell r="G3348">
            <v>751768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3769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</row>
        <row r="3349">
          <cell r="A3349" t="str">
            <v>450197</v>
          </cell>
          <cell r="B3349" t="str">
            <v>1251</v>
          </cell>
          <cell r="C3349" t="str">
            <v>12</v>
          </cell>
          <cell r="D3349" t="str">
            <v>22</v>
          </cell>
          <cell r="E3349">
            <v>17</v>
          </cell>
          <cell r="G3349">
            <v>751845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6902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</row>
        <row r="3350">
          <cell r="A3350" t="str">
            <v>450197</v>
          </cell>
          <cell r="B3350" t="str">
            <v>1251</v>
          </cell>
          <cell r="C3350" t="str">
            <v>12</v>
          </cell>
          <cell r="D3350" t="str">
            <v>22</v>
          </cell>
          <cell r="E3350">
            <v>17</v>
          </cell>
          <cell r="G3350">
            <v>751922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</row>
        <row r="3351">
          <cell r="A3351" t="str">
            <v>450197</v>
          </cell>
          <cell r="B3351" t="str">
            <v>1251</v>
          </cell>
          <cell r="C3351" t="str">
            <v>12</v>
          </cell>
          <cell r="D3351" t="str">
            <v>22</v>
          </cell>
          <cell r="E3351">
            <v>17</v>
          </cell>
          <cell r="G3351">
            <v>801115</v>
          </cell>
          <cell r="H3351">
            <v>806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806</v>
          </cell>
          <cell r="O3351">
            <v>0</v>
          </cell>
          <cell r="P3351">
            <v>0</v>
          </cell>
          <cell r="Q3351">
            <v>1773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</row>
        <row r="3352">
          <cell r="A3352" t="str">
            <v>450197</v>
          </cell>
          <cell r="B3352" t="str">
            <v>1251</v>
          </cell>
          <cell r="C3352" t="str">
            <v>12</v>
          </cell>
          <cell r="D3352" t="str">
            <v>22</v>
          </cell>
          <cell r="E3352">
            <v>17</v>
          </cell>
          <cell r="G3352">
            <v>801214</v>
          </cell>
          <cell r="H3352">
            <v>813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813</v>
          </cell>
          <cell r="O3352">
            <v>0</v>
          </cell>
          <cell r="P3352">
            <v>0</v>
          </cell>
          <cell r="Q3352">
            <v>2806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</row>
        <row r="3353">
          <cell r="A3353" t="str">
            <v>450197</v>
          </cell>
          <cell r="B3353" t="str">
            <v>1251</v>
          </cell>
          <cell r="C3353" t="str">
            <v>12</v>
          </cell>
          <cell r="D3353" t="str">
            <v>22</v>
          </cell>
          <cell r="E3353">
            <v>17</v>
          </cell>
          <cell r="G3353">
            <v>801236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1287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</row>
        <row r="3354">
          <cell r="A3354" t="str">
            <v>450197</v>
          </cell>
          <cell r="B3354" t="str">
            <v>1251</v>
          </cell>
          <cell r="C3354" t="str">
            <v>12</v>
          </cell>
          <cell r="D3354" t="str">
            <v>22</v>
          </cell>
          <cell r="E3354">
            <v>17</v>
          </cell>
          <cell r="G3354">
            <v>802144</v>
          </cell>
          <cell r="H3354">
            <v>730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730</v>
          </cell>
          <cell r="O3354">
            <v>0</v>
          </cell>
          <cell r="P3354">
            <v>0</v>
          </cell>
          <cell r="Q3354">
            <v>2829</v>
          </cell>
          <cell r="R3354">
            <v>0</v>
          </cell>
          <cell r="S3354">
            <v>0</v>
          </cell>
          <cell r="T3354">
            <v>0</v>
          </cell>
          <cell r="U3354">
            <v>2894</v>
          </cell>
          <cell r="V3354">
            <v>0</v>
          </cell>
          <cell r="W3354">
            <v>0</v>
          </cell>
        </row>
        <row r="3355">
          <cell r="A3355" t="str">
            <v>450197</v>
          </cell>
          <cell r="B3355" t="str">
            <v>1251</v>
          </cell>
          <cell r="C3355" t="str">
            <v>12</v>
          </cell>
          <cell r="D3355" t="str">
            <v>22</v>
          </cell>
          <cell r="E3355">
            <v>17</v>
          </cell>
          <cell r="G3355">
            <v>802166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326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</row>
        <row r="3356">
          <cell r="A3356" t="str">
            <v>450197</v>
          </cell>
          <cell r="B3356" t="str">
            <v>1251</v>
          </cell>
          <cell r="C3356" t="str">
            <v>12</v>
          </cell>
          <cell r="D3356" t="str">
            <v>22</v>
          </cell>
          <cell r="E3356">
            <v>17</v>
          </cell>
          <cell r="G3356">
            <v>802177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17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</row>
        <row r="3357">
          <cell r="A3357" t="str">
            <v>450197</v>
          </cell>
          <cell r="B3357" t="str">
            <v>1251</v>
          </cell>
          <cell r="C3357" t="str">
            <v>12</v>
          </cell>
          <cell r="D3357" t="str">
            <v>22</v>
          </cell>
          <cell r="E3357">
            <v>17</v>
          </cell>
          <cell r="G3357">
            <v>802199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4240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</row>
        <row r="3358">
          <cell r="A3358" t="str">
            <v>450197</v>
          </cell>
          <cell r="B3358" t="str">
            <v>1251</v>
          </cell>
          <cell r="C3358" t="str">
            <v>12</v>
          </cell>
          <cell r="D3358" t="str">
            <v>22</v>
          </cell>
          <cell r="E3358">
            <v>17</v>
          </cell>
          <cell r="G3358">
            <v>802263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3048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</row>
        <row r="3359">
          <cell r="A3359" t="str">
            <v>450197</v>
          </cell>
          <cell r="B3359" t="str">
            <v>1251</v>
          </cell>
          <cell r="C3359" t="str">
            <v>12</v>
          </cell>
          <cell r="D3359" t="str">
            <v>22</v>
          </cell>
          <cell r="E3359">
            <v>17</v>
          </cell>
          <cell r="G3359">
            <v>804017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307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</row>
        <row r="3360">
          <cell r="A3360" t="str">
            <v>450197</v>
          </cell>
          <cell r="B3360" t="str">
            <v>1251</v>
          </cell>
          <cell r="C3360" t="str">
            <v>12</v>
          </cell>
          <cell r="D3360" t="str">
            <v>22</v>
          </cell>
          <cell r="E3360">
            <v>17</v>
          </cell>
          <cell r="G3360">
            <v>804028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2213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</row>
        <row r="3361">
          <cell r="A3361" t="str">
            <v>450197</v>
          </cell>
          <cell r="B3361" t="str">
            <v>1251</v>
          </cell>
          <cell r="C3361" t="str">
            <v>12</v>
          </cell>
          <cell r="D3361" t="str">
            <v>22</v>
          </cell>
          <cell r="E3361">
            <v>17</v>
          </cell>
          <cell r="G3361">
            <v>851297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43700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</row>
        <row r="3362">
          <cell r="A3362" t="str">
            <v>450197</v>
          </cell>
          <cell r="B3362" t="str">
            <v>1251</v>
          </cell>
          <cell r="C3362" t="str">
            <v>12</v>
          </cell>
          <cell r="D3362" t="str">
            <v>22</v>
          </cell>
          <cell r="E3362">
            <v>17</v>
          </cell>
          <cell r="G3362">
            <v>853211</v>
          </cell>
          <cell r="H3362">
            <v>19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19</v>
          </cell>
          <cell r="O3362">
            <v>0</v>
          </cell>
          <cell r="P3362">
            <v>0</v>
          </cell>
          <cell r="Q3362">
            <v>3410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</row>
        <row r="3363">
          <cell r="A3363" t="str">
            <v>450197</v>
          </cell>
          <cell r="B3363" t="str">
            <v>1251</v>
          </cell>
          <cell r="C3363" t="str">
            <v>12</v>
          </cell>
          <cell r="D3363" t="str">
            <v>22</v>
          </cell>
          <cell r="E3363">
            <v>17</v>
          </cell>
          <cell r="G3363">
            <v>853244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612</v>
          </cell>
          <cell r="R3363">
            <v>0</v>
          </cell>
          <cell r="S3363">
            <v>0</v>
          </cell>
          <cell r="T3363">
            <v>0</v>
          </cell>
          <cell r="U3363">
            <v>452</v>
          </cell>
          <cell r="V3363">
            <v>0</v>
          </cell>
          <cell r="W3363">
            <v>0</v>
          </cell>
        </row>
        <row r="3364">
          <cell r="A3364" t="str">
            <v>450197</v>
          </cell>
          <cell r="B3364" t="str">
            <v>1251</v>
          </cell>
          <cell r="C3364" t="str">
            <v>12</v>
          </cell>
          <cell r="D3364" t="str">
            <v>22</v>
          </cell>
          <cell r="E3364">
            <v>17</v>
          </cell>
          <cell r="G3364">
            <v>921815</v>
          </cell>
          <cell r="H3364">
            <v>570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570</v>
          </cell>
          <cell r="O3364">
            <v>0</v>
          </cell>
          <cell r="P3364">
            <v>0</v>
          </cell>
          <cell r="Q3364">
            <v>15346</v>
          </cell>
          <cell r="R3364">
            <v>0</v>
          </cell>
          <cell r="S3364">
            <v>0</v>
          </cell>
          <cell r="T3364">
            <v>0</v>
          </cell>
          <cell r="U3364">
            <v>1050</v>
          </cell>
          <cell r="V3364">
            <v>0</v>
          </cell>
          <cell r="W3364">
            <v>0</v>
          </cell>
        </row>
        <row r="3365">
          <cell r="A3365" t="str">
            <v>450197</v>
          </cell>
          <cell r="B3365" t="str">
            <v>1251</v>
          </cell>
          <cell r="C3365" t="str">
            <v>12</v>
          </cell>
          <cell r="D3365" t="str">
            <v>22</v>
          </cell>
          <cell r="E3365">
            <v>17</v>
          </cell>
          <cell r="G3365">
            <v>923127</v>
          </cell>
          <cell r="H3365">
            <v>265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265</v>
          </cell>
          <cell r="O3365">
            <v>0</v>
          </cell>
          <cell r="P3365">
            <v>0</v>
          </cell>
          <cell r="Q3365">
            <v>7427</v>
          </cell>
          <cell r="R3365">
            <v>0</v>
          </cell>
          <cell r="S3365">
            <v>0</v>
          </cell>
          <cell r="T3365">
            <v>0</v>
          </cell>
          <cell r="U3365">
            <v>1270</v>
          </cell>
          <cell r="V3365">
            <v>0</v>
          </cell>
          <cell r="W3365">
            <v>0</v>
          </cell>
        </row>
        <row r="3366">
          <cell r="A3366" t="str">
            <v>450197</v>
          </cell>
          <cell r="B3366" t="str">
            <v>1251</v>
          </cell>
          <cell r="C3366" t="str">
            <v>12</v>
          </cell>
          <cell r="D3366" t="str">
            <v>22</v>
          </cell>
          <cell r="E3366">
            <v>17</v>
          </cell>
          <cell r="G3366">
            <v>924014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4346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</row>
        <row r="3367">
          <cell r="A3367" t="str">
            <v>450197</v>
          </cell>
          <cell r="B3367" t="str">
            <v>1251</v>
          </cell>
          <cell r="C3367" t="str">
            <v>12</v>
          </cell>
          <cell r="D3367" t="str">
            <v>22</v>
          </cell>
          <cell r="E3367">
            <v>17</v>
          </cell>
          <cell r="G3367">
            <v>926018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36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</row>
        <row r="3368">
          <cell r="A3368" t="str">
            <v>450197</v>
          </cell>
          <cell r="B3368" t="str">
            <v>1251</v>
          </cell>
          <cell r="C3368" t="str">
            <v>12</v>
          </cell>
          <cell r="D3368" t="str">
            <v>22</v>
          </cell>
          <cell r="E3368">
            <v>17</v>
          </cell>
          <cell r="G3368">
            <v>930910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5066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</row>
        <row r="3369">
          <cell r="A3369" t="str">
            <v>450197</v>
          </cell>
          <cell r="B3369" t="str">
            <v>1251</v>
          </cell>
          <cell r="C3369" t="str">
            <v>12</v>
          </cell>
          <cell r="D3369" t="str">
            <v>22</v>
          </cell>
          <cell r="E3369">
            <v>17</v>
          </cell>
          <cell r="G3369">
            <v>999999</v>
          </cell>
          <cell r="H3369">
            <v>3299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3299</v>
          </cell>
          <cell r="O3369">
            <v>0</v>
          </cell>
          <cell r="P3369">
            <v>0</v>
          </cell>
          <cell r="Q3369">
            <v>158976</v>
          </cell>
          <cell r="R3369">
            <v>358</v>
          </cell>
          <cell r="S3369">
            <v>0</v>
          </cell>
          <cell r="T3369">
            <v>0</v>
          </cell>
          <cell r="U3369">
            <v>5666</v>
          </cell>
          <cell r="V3369">
            <v>0</v>
          </cell>
          <cell r="W3369">
            <v>0</v>
          </cell>
        </row>
        <row r="3370">
          <cell r="A3370" t="str">
            <v>450197</v>
          </cell>
          <cell r="B3370" t="str">
            <v>1251</v>
          </cell>
          <cell r="C3370" t="str">
            <v>12</v>
          </cell>
          <cell r="D3370" t="str">
            <v>22</v>
          </cell>
          <cell r="E3370">
            <v>33</v>
          </cell>
          <cell r="G3370">
            <v>551414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</row>
        <row r="3371">
          <cell r="A3371" t="str">
            <v>450197</v>
          </cell>
          <cell r="B3371" t="str">
            <v>1251</v>
          </cell>
          <cell r="C3371" t="str">
            <v>12</v>
          </cell>
          <cell r="D3371" t="str">
            <v>22</v>
          </cell>
          <cell r="E3371">
            <v>33</v>
          </cell>
          <cell r="G3371">
            <v>552312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</row>
        <row r="3372">
          <cell r="A3372" t="str">
            <v>450197</v>
          </cell>
          <cell r="B3372" t="str">
            <v>1251</v>
          </cell>
          <cell r="C3372" t="str">
            <v>12</v>
          </cell>
          <cell r="D3372" t="str">
            <v>22</v>
          </cell>
          <cell r="E3372">
            <v>33</v>
          </cell>
          <cell r="G3372">
            <v>552323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</row>
        <row r="3373">
          <cell r="A3373" t="str">
            <v>450197</v>
          </cell>
          <cell r="B3373" t="str">
            <v>1251</v>
          </cell>
          <cell r="C3373" t="str">
            <v>12</v>
          </cell>
          <cell r="D3373" t="str">
            <v>22</v>
          </cell>
          <cell r="E3373">
            <v>33</v>
          </cell>
          <cell r="G3373">
            <v>552411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</row>
        <row r="3374">
          <cell r="A3374" t="str">
            <v>450197</v>
          </cell>
          <cell r="B3374" t="str">
            <v>1251</v>
          </cell>
          <cell r="C3374" t="str">
            <v>12</v>
          </cell>
          <cell r="D3374" t="str">
            <v>22</v>
          </cell>
          <cell r="E3374">
            <v>33</v>
          </cell>
          <cell r="G3374">
            <v>701015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</row>
        <row r="3375">
          <cell r="A3375" t="str">
            <v>450197</v>
          </cell>
          <cell r="B3375" t="str">
            <v>1251</v>
          </cell>
          <cell r="C3375" t="str">
            <v>12</v>
          </cell>
          <cell r="D3375" t="str">
            <v>22</v>
          </cell>
          <cell r="E3375">
            <v>33</v>
          </cell>
          <cell r="G3375">
            <v>751757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358</v>
          </cell>
        </row>
        <row r="3376">
          <cell r="A3376" t="str">
            <v>450197</v>
          </cell>
          <cell r="B3376" t="str">
            <v>1251</v>
          </cell>
          <cell r="C3376" t="str">
            <v>12</v>
          </cell>
          <cell r="D3376" t="str">
            <v>22</v>
          </cell>
          <cell r="E3376">
            <v>33</v>
          </cell>
          <cell r="G3376">
            <v>751768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</row>
        <row r="3377">
          <cell r="A3377" t="str">
            <v>450197</v>
          </cell>
          <cell r="B3377" t="str">
            <v>1251</v>
          </cell>
          <cell r="C3377" t="str">
            <v>12</v>
          </cell>
          <cell r="D3377" t="str">
            <v>22</v>
          </cell>
          <cell r="E3377">
            <v>33</v>
          </cell>
          <cell r="G3377">
            <v>751845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</row>
        <row r="3378">
          <cell r="A3378" t="str">
            <v>450197</v>
          </cell>
          <cell r="B3378" t="str">
            <v>1251</v>
          </cell>
          <cell r="C3378" t="str">
            <v>12</v>
          </cell>
          <cell r="D3378" t="str">
            <v>22</v>
          </cell>
          <cell r="E3378">
            <v>33</v>
          </cell>
          <cell r="G3378">
            <v>751922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</row>
        <row r="3379">
          <cell r="A3379" t="str">
            <v>450197</v>
          </cell>
          <cell r="B3379" t="str">
            <v>1251</v>
          </cell>
          <cell r="C3379" t="str">
            <v>12</v>
          </cell>
          <cell r="D3379" t="str">
            <v>22</v>
          </cell>
          <cell r="E3379">
            <v>33</v>
          </cell>
          <cell r="G3379">
            <v>801115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</row>
        <row r="3380">
          <cell r="A3380" t="str">
            <v>450197</v>
          </cell>
          <cell r="B3380" t="str">
            <v>1251</v>
          </cell>
          <cell r="C3380" t="str">
            <v>12</v>
          </cell>
          <cell r="D3380" t="str">
            <v>22</v>
          </cell>
          <cell r="E3380">
            <v>33</v>
          </cell>
          <cell r="G3380">
            <v>801214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</row>
        <row r="3381">
          <cell r="A3381" t="str">
            <v>450197</v>
          </cell>
          <cell r="B3381" t="str">
            <v>1251</v>
          </cell>
          <cell r="C3381" t="str">
            <v>12</v>
          </cell>
          <cell r="D3381" t="str">
            <v>22</v>
          </cell>
          <cell r="E3381">
            <v>33</v>
          </cell>
          <cell r="G3381">
            <v>801236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</row>
        <row r="3382">
          <cell r="A3382" t="str">
            <v>450197</v>
          </cell>
          <cell r="B3382" t="str">
            <v>1251</v>
          </cell>
          <cell r="C3382" t="str">
            <v>12</v>
          </cell>
          <cell r="D3382" t="str">
            <v>22</v>
          </cell>
          <cell r="E3382">
            <v>33</v>
          </cell>
          <cell r="G3382">
            <v>802144</v>
          </cell>
          <cell r="H3382">
            <v>0</v>
          </cell>
          <cell r="I3382">
            <v>0</v>
          </cell>
          <cell r="J3382">
            <v>2894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2894</v>
          </cell>
        </row>
        <row r="3383">
          <cell r="A3383" t="str">
            <v>450197</v>
          </cell>
          <cell r="B3383" t="str">
            <v>1251</v>
          </cell>
          <cell r="C3383" t="str">
            <v>12</v>
          </cell>
          <cell r="D3383" t="str">
            <v>22</v>
          </cell>
          <cell r="E3383">
            <v>33</v>
          </cell>
          <cell r="G3383">
            <v>802166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</row>
        <row r="3384">
          <cell r="A3384" t="str">
            <v>450197</v>
          </cell>
          <cell r="B3384" t="str">
            <v>1251</v>
          </cell>
          <cell r="C3384" t="str">
            <v>12</v>
          </cell>
          <cell r="D3384" t="str">
            <v>22</v>
          </cell>
          <cell r="E3384">
            <v>33</v>
          </cell>
          <cell r="G3384">
            <v>802177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2610</v>
          </cell>
          <cell r="N3384">
            <v>0</v>
          </cell>
          <cell r="O3384">
            <v>2610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2610</v>
          </cell>
          <cell r="V3384">
            <v>0</v>
          </cell>
          <cell r="W3384">
            <v>2610</v>
          </cell>
        </row>
        <row r="3385">
          <cell r="A3385" t="str">
            <v>450197</v>
          </cell>
          <cell r="B3385" t="str">
            <v>1251</v>
          </cell>
          <cell r="C3385" t="str">
            <v>12</v>
          </cell>
          <cell r="D3385" t="str">
            <v>22</v>
          </cell>
          <cell r="E3385">
            <v>33</v>
          </cell>
          <cell r="G3385">
            <v>802199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</row>
        <row r="3386">
          <cell r="A3386" t="str">
            <v>450197</v>
          </cell>
          <cell r="B3386" t="str">
            <v>1251</v>
          </cell>
          <cell r="C3386" t="str">
            <v>12</v>
          </cell>
          <cell r="D3386" t="str">
            <v>22</v>
          </cell>
          <cell r="E3386">
            <v>33</v>
          </cell>
          <cell r="G3386">
            <v>802263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3637</v>
          </cell>
          <cell r="N3386">
            <v>0</v>
          </cell>
          <cell r="O3386">
            <v>3637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3637</v>
          </cell>
          <cell r="V3386">
            <v>0</v>
          </cell>
          <cell r="W3386">
            <v>3637</v>
          </cell>
        </row>
        <row r="3387">
          <cell r="A3387" t="str">
            <v>450197</v>
          </cell>
          <cell r="B3387" t="str">
            <v>1251</v>
          </cell>
          <cell r="C3387" t="str">
            <v>12</v>
          </cell>
          <cell r="D3387" t="str">
            <v>22</v>
          </cell>
          <cell r="E3387">
            <v>33</v>
          </cell>
          <cell r="G3387">
            <v>804017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</row>
        <row r="3388">
          <cell r="A3388" t="str">
            <v>450197</v>
          </cell>
          <cell r="B3388" t="str">
            <v>1251</v>
          </cell>
          <cell r="C3388" t="str">
            <v>12</v>
          </cell>
          <cell r="D3388" t="str">
            <v>22</v>
          </cell>
          <cell r="E3388">
            <v>33</v>
          </cell>
          <cell r="G3388">
            <v>804028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</row>
        <row r="3389">
          <cell r="A3389" t="str">
            <v>450197</v>
          </cell>
          <cell r="B3389" t="str">
            <v>1251</v>
          </cell>
          <cell r="C3389" t="str">
            <v>12</v>
          </cell>
          <cell r="D3389" t="str">
            <v>22</v>
          </cell>
          <cell r="E3389">
            <v>33</v>
          </cell>
          <cell r="G3389">
            <v>851297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</row>
        <row r="3390">
          <cell r="A3390" t="str">
            <v>450197</v>
          </cell>
          <cell r="B3390" t="str">
            <v>1251</v>
          </cell>
          <cell r="C3390" t="str">
            <v>12</v>
          </cell>
          <cell r="D3390" t="str">
            <v>22</v>
          </cell>
          <cell r="E3390">
            <v>33</v>
          </cell>
          <cell r="G3390">
            <v>853211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</row>
        <row r="3391">
          <cell r="A3391" t="str">
            <v>450197</v>
          </cell>
          <cell r="B3391" t="str">
            <v>1251</v>
          </cell>
          <cell r="C3391" t="str">
            <v>12</v>
          </cell>
          <cell r="D3391" t="str">
            <v>22</v>
          </cell>
          <cell r="E3391">
            <v>33</v>
          </cell>
          <cell r="G3391">
            <v>853244</v>
          </cell>
          <cell r="H3391">
            <v>0</v>
          </cell>
          <cell r="I3391">
            <v>0</v>
          </cell>
          <cell r="J3391">
            <v>452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452</v>
          </cell>
        </row>
        <row r="3392">
          <cell r="A3392" t="str">
            <v>450197</v>
          </cell>
          <cell r="B3392" t="str">
            <v>1251</v>
          </cell>
          <cell r="C3392" t="str">
            <v>12</v>
          </cell>
          <cell r="D3392" t="str">
            <v>22</v>
          </cell>
          <cell r="E3392">
            <v>33</v>
          </cell>
          <cell r="G3392">
            <v>921815</v>
          </cell>
          <cell r="H3392">
            <v>0</v>
          </cell>
          <cell r="I3392">
            <v>0</v>
          </cell>
          <cell r="J3392">
            <v>1050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1050</v>
          </cell>
        </row>
        <row r="3393">
          <cell r="A3393" t="str">
            <v>450197</v>
          </cell>
          <cell r="B3393" t="str">
            <v>1251</v>
          </cell>
          <cell r="C3393" t="str">
            <v>12</v>
          </cell>
          <cell r="D3393" t="str">
            <v>22</v>
          </cell>
          <cell r="E3393">
            <v>33</v>
          </cell>
          <cell r="G3393">
            <v>923127</v>
          </cell>
          <cell r="H3393">
            <v>0</v>
          </cell>
          <cell r="I3393">
            <v>0</v>
          </cell>
          <cell r="J3393">
            <v>1270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1270</v>
          </cell>
        </row>
        <row r="3394">
          <cell r="A3394" t="str">
            <v>450197</v>
          </cell>
          <cell r="B3394" t="str">
            <v>1251</v>
          </cell>
          <cell r="C3394" t="str">
            <v>12</v>
          </cell>
          <cell r="D3394" t="str">
            <v>22</v>
          </cell>
          <cell r="E3394">
            <v>33</v>
          </cell>
          <cell r="G3394">
            <v>924014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</row>
        <row r="3395">
          <cell r="A3395" t="str">
            <v>450197</v>
          </cell>
          <cell r="B3395" t="str">
            <v>1251</v>
          </cell>
          <cell r="C3395" t="str">
            <v>12</v>
          </cell>
          <cell r="D3395" t="str">
            <v>22</v>
          </cell>
          <cell r="E3395">
            <v>33</v>
          </cell>
          <cell r="G3395">
            <v>926018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</row>
        <row r="3396">
          <cell r="A3396" t="str">
            <v>450197</v>
          </cell>
          <cell r="B3396" t="str">
            <v>1251</v>
          </cell>
          <cell r="C3396" t="str">
            <v>12</v>
          </cell>
          <cell r="D3396" t="str">
            <v>22</v>
          </cell>
          <cell r="E3396">
            <v>33</v>
          </cell>
          <cell r="G3396">
            <v>930910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</row>
        <row r="3397">
          <cell r="A3397" t="str">
            <v>450197</v>
          </cell>
          <cell r="B3397" t="str">
            <v>1251</v>
          </cell>
          <cell r="C3397" t="str">
            <v>12</v>
          </cell>
          <cell r="D3397" t="str">
            <v>22</v>
          </cell>
          <cell r="E3397">
            <v>33</v>
          </cell>
          <cell r="G3397">
            <v>999999</v>
          </cell>
          <cell r="H3397">
            <v>0</v>
          </cell>
          <cell r="I3397">
            <v>0</v>
          </cell>
          <cell r="J3397">
            <v>5666</v>
          </cell>
          <cell r="K3397">
            <v>0</v>
          </cell>
          <cell r="L3397">
            <v>0</v>
          </cell>
          <cell r="M3397">
            <v>6247</v>
          </cell>
          <cell r="N3397">
            <v>0</v>
          </cell>
          <cell r="O3397">
            <v>6247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6247</v>
          </cell>
          <cell r="V3397">
            <v>0</v>
          </cell>
          <cell r="W3397">
            <v>12271</v>
          </cell>
        </row>
        <row r="3398">
          <cell r="A3398" t="str">
            <v>450197</v>
          </cell>
          <cell r="B3398" t="str">
            <v>1251</v>
          </cell>
          <cell r="C3398" t="str">
            <v>12</v>
          </cell>
          <cell r="D3398" t="str">
            <v>22</v>
          </cell>
          <cell r="E3398">
            <v>49</v>
          </cell>
          <cell r="G3398">
            <v>551414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753</v>
          </cell>
          <cell r="P3398">
            <v>0</v>
          </cell>
          <cell r="Q3398">
            <v>753</v>
          </cell>
          <cell r="R3398">
            <v>0</v>
          </cell>
          <cell r="S3398">
            <v>753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</row>
        <row r="3399">
          <cell r="A3399" t="str">
            <v>450197</v>
          </cell>
          <cell r="B3399" t="str">
            <v>1251</v>
          </cell>
          <cell r="C3399" t="str">
            <v>12</v>
          </cell>
          <cell r="D3399" t="str">
            <v>22</v>
          </cell>
          <cell r="E3399">
            <v>49</v>
          </cell>
          <cell r="G3399">
            <v>552312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15894</v>
          </cell>
          <cell r="P3399">
            <v>237</v>
          </cell>
          <cell r="Q3399">
            <v>16131</v>
          </cell>
          <cell r="R3399">
            <v>0</v>
          </cell>
          <cell r="S3399">
            <v>16131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</row>
        <row r="3400">
          <cell r="A3400" t="str">
            <v>450197</v>
          </cell>
          <cell r="B3400" t="str">
            <v>1251</v>
          </cell>
          <cell r="C3400" t="str">
            <v>12</v>
          </cell>
          <cell r="D3400" t="str">
            <v>22</v>
          </cell>
          <cell r="E3400">
            <v>49</v>
          </cell>
          <cell r="G3400">
            <v>552323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7231</v>
          </cell>
          <cell r="P3400">
            <v>0</v>
          </cell>
          <cell r="Q3400">
            <v>7231</v>
          </cell>
          <cell r="R3400">
            <v>0</v>
          </cell>
          <cell r="S3400">
            <v>7231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</row>
        <row r="3401">
          <cell r="A3401" t="str">
            <v>450197</v>
          </cell>
          <cell r="B3401" t="str">
            <v>1251</v>
          </cell>
          <cell r="C3401" t="str">
            <v>12</v>
          </cell>
          <cell r="D3401" t="str">
            <v>22</v>
          </cell>
          <cell r="E3401">
            <v>49</v>
          </cell>
          <cell r="G3401">
            <v>552411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18549</v>
          </cell>
          <cell r="P3401">
            <v>0</v>
          </cell>
          <cell r="Q3401">
            <v>18549</v>
          </cell>
          <cell r="R3401">
            <v>0</v>
          </cell>
          <cell r="S3401">
            <v>18549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</row>
        <row r="3402">
          <cell r="A3402" t="str">
            <v>450197</v>
          </cell>
          <cell r="B3402" t="str">
            <v>1251</v>
          </cell>
          <cell r="C3402" t="str">
            <v>12</v>
          </cell>
          <cell r="D3402" t="str">
            <v>22</v>
          </cell>
          <cell r="E3402">
            <v>49</v>
          </cell>
          <cell r="G3402">
            <v>701015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1233</v>
          </cell>
          <cell r="P3402">
            <v>0</v>
          </cell>
          <cell r="Q3402">
            <v>1233</v>
          </cell>
          <cell r="R3402">
            <v>0</v>
          </cell>
          <cell r="S3402">
            <v>1233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</row>
        <row r="3403">
          <cell r="A3403" t="str">
            <v>450197</v>
          </cell>
          <cell r="B3403" t="str">
            <v>1251</v>
          </cell>
          <cell r="C3403" t="str">
            <v>12</v>
          </cell>
          <cell r="D3403" t="str">
            <v>22</v>
          </cell>
          <cell r="E3403">
            <v>49</v>
          </cell>
          <cell r="G3403">
            <v>751757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6214</v>
          </cell>
          <cell r="P3403">
            <v>1944</v>
          </cell>
          <cell r="Q3403">
            <v>8158</v>
          </cell>
          <cell r="R3403">
            <v>0</v>
          </cell>
          <cell r="S3403">
            <v>8158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</row>
        <row r="3404">
          <cell r="A3404" t="str">
            <v>450197</v>
          </cell>
          <cell r="B3404" t="str">
            <v>1251</v>
          </cell>
          <cell r="C3404" t="str">
            <v>12</v>
          </cell>
          <cell r="D3404" t="str">
            <v>22</v>
          </cell>
          <cell r="E3404">
            <v>49</v>
          </cell>
          <cell r="G3404">
            <v>751768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3769</v>
          </cell>
          <cell r="P3404">
            <v>57</v>
          </cell>
          <cell r="Q3404">
            <v>3826</v>
          </cell>
          <cell r="R3404">
            <v>0</v>
          </cell>
          <cell r="S3404">
            <v>3826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</row>
        <row r="3405">
          <cell r="A3405" t="str">
            <v>450197</v>
          </cell>
          <cell r="B3405" t="str">
            <v>1251</v>
          </cell>
          <cell r="C3405" t="str">
            <v>12</v>
          </cell>
          <cell r="D3405" t="str">
            <v>22</v>
          </cell>
          <cell r="E3405">
            <v>49</v>
          </cell>
          <cell r="G3405">
            <v>751845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6902</v>
          </cell>
          <cell r="P3405">
            <v>0</v>
          </cell>
          <cell r="Q3405">
            <v>6902</v>
          </cell>
          <cell r="R3405">
            <v>0</v>
          </cell>
          <cell r="S3405">
            <v>6902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</row>
        <row r="3406">
          <cell r="A3406" t="str">
            <v>450197</v>
          </cell>
          <cell r="B3406" t="str">
            <v>1251</v>
          </cell>
          <cell r="C3406" t="str">
            <v>12</v>
          </cell>
          <cell r="D3406" t="str">
            <v>22</v>
          </cell>
          <cell r="E3406">
            <v>49</v>
          </cell>
          <cell r="G3406">
            <v>751922</v>
          </cell>
          <cell r="H3406">
            <v>1424612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1424612</v>
          </cell>
          <cell r="P3406">
            <v>0</v>
          </cell>
          <cell r="Q3406">
            <v>1424612</v>
          </cell>
          <cell r="R3406">
            <v>0</v>
          </cell>
          <cell r="S3406">
            <v>1424612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</row>
        <row r="3407">
          <cell r="A3407" t="str">
            <v>450197</v>
          </cell>
          <cell r="B3407" t="str">
            <v>1251</v>
          </cell>
          <cell r="C3407" t="str">
            <v>12</v>
          </cell>
          <cell r="D3407" t="str">
            <v>22</v>
          </cell>
          <cell r="E3407">
            <v>49</v>
          </cell>
          <cell r="G3407">
            <v>801115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1773</v>
          </cell>
          <cell r="P3407">
            <v>1126</v>
          </cell>
          <cell r="Q3407">
            <v>2899</v>
          </cell>
          <cell r="R3407">
            <v>0</v>
          </cell>
          <cell r="S3407">
            <v>2899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</row>
        <row r="3408">
          <cell r="A3408" t="str">
            <v>450197</v>
          </cell>
          <cell r="B3408" t="str">
            <v>1251</v>
          </cell>
          <cell r="C3408" t="str">
            <v>12</v>
          </cell>
          <cell r="D3408" t="str">
            <v>22</v>
          </cell>
          <cell r="E3408">
            <v>49</v>
          </cell>
          <cell r="G3408">
            <v>801214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2806</v>
          </cell>
          <cell r="P3408">
            <v>734</v>
          </cell>
          <cell r="Q3408">
            <v>3540</v>
          </cell>
          <cell r="R3408">
            <v>0</v>
          </cell>
          <cell r="S3408">
            <v>3540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</row>
        <row r="3409">
          <cell r="A3409" t="str">
            <v>450197</v>
          </cell>
          <cell r="B3409" t="str">
            <v>1251</v>
          </cell>
          <cell r="C3409" t="str">
            <v>12</v>
          </cell>
          <cell r="D3409" t="str">
            <v>22</v>
          </cell>
          <cell r="E3409">
            <v>49</v>
          </cell>
          <cell r="G3409">
            <v>801236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1287</v>
          </cell>
          <cell r="P3409">
            <v>0</v>
          </cell>
          <cell r="Q3409">
            <v>1287</v>
          </cell>
          <cell r="R3409">
            <v>0</v>
          </cell>
          <cell r="S3409">
            <v>1287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</row>
        <row r="3410">
          <cell r="A3410" t="str">
            <v>450197</v>
          </cell>
          <cell r="B3410" t="str">
            <v>1251</v>
          </cell>
          <cell r="C3410" t="str">
            <v>12</v>
          </cell>
          <cell r="D3410" t="str">
            <v>22</v>
          </cell>
          <cell r="E3410">
            <v>49</v>
          </cell>
          <cell r="G3410">
            <v>802144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5723</v>
          </cell>
          <cell r="P3410">
            <v>277</v>
          </cell>
          <cell r="Q3410">
            <v>6000</v>
          </cell>
          <cell r="R3410">
            <v>0</v>
          </cell>
          <cell r="S3410">
            <v>6000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</row>
        <row r="3411">
          <cell r="A3411" t="str">
            <v>450197</v>
          </cell>
          <cell r="B3411" t="str">
            <v>1251</v>
          </cell>
          <cell r="C3411" t="str">
            <v>12</v>
          </cell>
          <cell r="D3411" t="str">
            <v>22</v>
          </cell>
          <cell r="E3411">
            <v>49</v>
          </cell>
          <cell r="G3411">
            <v>802166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326</v>
          </cell>
          <cell r="P3411">
            <v>184</v>
          </cell>
          <cell r="Q3411">
            <v>510</v>
          </cell>
          <cell r="R3411">
            <v>0</v>
          </cell>
          <cell r="S3411">
            <v>510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</row>
        <row r="3412">
          <cell r="A3412" t="str">
            <v>450197</v>
          </cell>
          <cell r="B3412" t="str">
            <v>1251</v>
          </cell>
          <cell r="C3412" t="str">
            <v>12</v>
          </cell>
          <cell r="D3412" t="str">
            <v>22</v>
          </cell>
          <cell r="E3412">
            <v>49</v>
          </cell>
          <cell r="G3412">
            <v>802177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2627</v>
          </cell>
          <cell r="P3412">
            <v>3273</v>
          </cell>
          <cell r="Q3412">
            <v>5900</v>
          </cell>
          <cell r="R3412">
            <v>0</v>
          </cell>
          <cell r="S3412">
            <v>5900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</row>
        <row r="3413">
          <cell r="A3413" t="str">
            <v>450197</v>
          </cell>
          <cell r="B3413" t="str">
            <v>1251</v>
          </cell>
          <cell r="C3413" t="str">
            <v>12</v>
          </cell>
          <cell r="D3413" t="str">
            <v>22</v>
          </cell>
          <cell r="E3413">
            <v>49</v>
          </cell>
          <cell r="G3413">
            <v>802199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4240</v>
          </cell>
          <cell r="P3413">
            <v>0</v>
          </cell>
          <cell r="Q3413">
            <v>4240</v>
          </cell>
          <cell r="R3413">
            <v>0</v>
          </cell>
          <cell r="S3413">
            <v>4240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</row>
        <row r="3414">
          <cell r="A3414" t="str">
            <v>450197</v>
          </cell>
          <cell r="B3414" t="str">
            <v>1251</v>
          </cell>
          <cell r="C3414" t="str">
            <v>12</v>
          </cell>
          <cell r="D3414" t="str">
            <v>22</v>
          </cell>
          <cell r="E3414">
            <v>49</v>
          </cell>
          <cell r="G3414">
            <v>802263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6685</v>
          </cell>
          <cell r="P3414">
            <v>5277</v>
          </cell>
          <cell r="Q3414">
            <v>11962</v>
          </cell>
          <cell r="R3414">
            <v>0</v>
          </cell>
          <cell r="S3414">
            <v>11962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</row>
        <row r="3415">
          <cell r="A3415" t="str">
            <v>450197</v>
          </cell>
          <cell r="B3415" t="str">
            <v>1251</v>
          </cell>
          <cell r="C3415" t="str">
            <v>12</v>
          </cell>
          <cell r="D3415" t="str">
            <v>22</v>
          </cell>
          <cell r="E3415">
            <v>49</v>
          </cell>
          <cell r="G3415">
            <v>804017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307</v>
          </cell>
          <cell r="P3415">
            <v>0</v>
          </cell>
          <cell r="Q3415">
            <v>307</v>
          </cell>
          <cell r="R3415">
            <v>0</v>
          </cell>
          <cell r="S3415">
            <v>307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</row>
        <row r="3416">
          <cell r="A3416" t="str">
            <v>450197</v>
          </cell>
          <cell r="B3416" t="str">
            <v>1251</v>
          </cell>
          <cell r="C3416" t="str">
            <v>12</v>
          </cell>
          <cell r="D3416" t="str">
            <v>22</v>
          </cell>
          <cell r="E3416">
            <v>49</v>
          </cell>
          <cell r="G3416">
            <v>804028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2213</v>
          </cell>
          <cell r="P3416">
            <v>0</v>
          </cell>
          <cell r="Q3416">
            <v>2213</v>
          </cell>
          <cell r="R3416">
            <v>0</v>
          </cell>
          <cell r="S3416">
            <v>2213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</row>
        <row r="3417">
          <cell r="A3417" t="str">
            <v>450197</v>
          </cell>
          <cell r="B3417" t="str">
            <v>1251</v>
          </cell>
          <cell r="C3417" t="str">
            <v>12</v>
          </cell>
          <cell r="D3417" t="str">
            <v>22</v>
          </cell>
          <cell r="E3417">
            <v>49</v>
          </cell>
          <cell r="G3417">
            <v>851297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43700</v>
          </cell>
          <cell r="P3417">
            <v>1447</v>
          </cell>
          <cell r="Q3417">
            <v>45147</v>
          </cell>
          <cell r="R3417">
            <v>0</v>
          </cell>
          <cell r="S3417">
            <v>45147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</row>
        <row r="3418">
          <cell r="A3418" t="str">
            <v>450197</v>
          </cell>
          <cell r="B3418" t="str">
            <v>1251</v>
          </cell>
          <cell r="C3418" t="str">
            <v>12</v>
          </cell>
          <cell r="D3418" t="str">
            <v>22</v>
          </cell>
          <cell r="E3418">
            <v>49</v>
          </cell>
          <cell r="G3418">
            <v>853211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3410</v>
          </cell>
          <cell r="P3418">
            <v>26</v>
          </cell>
          <cell r="Q3418">
            <v>3436</v>
          </cell>
          <cell r="R3418">
            <v>0</v>
          </cell>
          <cell r="S3418">
            <v>3436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</row>
        <row r="3419">
          <cell r="A3419" t="str">
            <v>450197</v>
          </cell>
          <cell r="B3419" t="str">
            <v>1251</v>
          </cell>
          <cell r="C3419" t="str">
            <v>12</v>
          </cell>
          <cell r="D3419" t="str">
            <v>22</v>
          </cell>
          <cell r="E3419">
            <v>49</v>
          </cell>
          <cell r="G3419">
            <v>853244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1064</v>
          </cell>
          <cell r="P3419">
            <v>11</v>
          </cell>
          <cell r="Q3419">
            <v>1075</v>
          </cell>
          <cell r="R3419">
            <v>0</v>
          </cell>
          <cell r="S3419">
            <v>1075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</row>
        <row r="3420">
          <cell r="A3420" t="str">
            <v>450197</v>
          </cell>
          <cell r="B3420" t="str">
            <v>1251</v>
          </cell>
          <cell r="C3420" t="str">
            <v>12</v>
          </cell>
          <cell r="D3420" t="str">
            <v>22</v>
          </cell>
          <cell r="E3420">
            <v>49</v>
          </cell>
          <cell r="G3420">
            <v>921815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16396</v>
          </cell>
          <cell r="P3420">
            <v>317</v>
          </cell>
          <cell r="Q3420">
            <v>16713</v>
          </cell>
          <cell r="R3420">
            <v>0</v>
          </cell>
          <cell r="S3420">
            <v>16713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</row>
        <row r="3421">
          <cell r="A3421" t="str">
            <v>450197</v>
          </cell>
          <cell r="B3421" t="str">
            <v>1251</v>
          </cell>
          <cell r="C3421" t="str">
            <v>12</v>
          </cell>
          <cell r="D3421" t="str">
            <v>22</v>
          </cell>
          <cell r="E3421">
            <v>49</v>
          </cell>
          <cell r="G3421">
            <v>923127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8697</v>
          </cell>
          <cell r="P3421">
            <v>50</v>
          </cell>
          <cell r="Q3421">
            <v>8747</v>
          </cell>
          <cell r="R3421">
            <v>0</v>
          </cell>
          <cell r="S3421">
            <v>8747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</row>
        <row r="3422">
          <cell r="A3422" t="str">
            <v>450197</v>
          </cell>
          <cell r="B3422" t="str">
            <v>1251</v>
          </cell>
          <cell r="C3422" t="str">
            <v>12</v>
          </cell>
          <cell r="D3422" t="str">
            <v>22</v>
          </cell>
          <cell r="E3422">
            <v>49</v>
          </cell>
          <cell r="G3422">
            <v>924014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4346</v>
          </cell>
          <cell r="P3422">
            <v>280</v>
          </cell>
          <cell r="Q3422">
            <v>4626</v>
          </cell>
          <cell r="R3422">
            <v>0</v>
          </cell>
          <cell r="S3422">
            <v>4626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</row>
        <row r="3423">
          <cell r="A3423" t="str">
            <v>450197</v>
          </cell>
          <cell r="B3423" t="str">
            <v>1251</v>
          </cell>
          <cell r="C3423" t="str">
            <v>12</v>
          </cell>
          <cell r="D3423" t="str">
            <v>22</v>
          </cell>
          <cell r="E3423">
            <v>49</v>
          </cell>
          <cell r="G3423">
            <v>926018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36</v>
          </cell>
          <cell r="P3423">
            <v>0</v>
          </cell>
          <cell r="Q3423">
            <v>36</v>
          </cell>
          <cell r="R3423">
            <v>0</v>
          </cell>
          <cell r="S3423">
            <v>36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</row>
        <row r="3424">
          <cell r="A3424" t="str">
            <v>450197</v>
          </cell>
          <cell r="B3424" t="str">
            <v>1251</v>
          </cell>
          <cell r="C3424" t="str">
            <v>12</v>
          </cell>
          <cell r="D3424" t="str">
            <v>22</v>
          </cell>
          <cell r="E3424">
            <v>49</v>
          </cell>
          <cell r="G3424">
            <v>930910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5066</v>
          </cell>
          <cell r="P3424">
            <v>0</v>
          </cell>
          <cell r="Q3424">
            <v>5066</v>
          </cell>
          <cell r="R3424">
            <v>0</v>
          </cell>
          <cell r="S3424">
            <v>5066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</row>
        <row r="3425">
          <cell r="A3425" t="str">
            <v>450197</v>
          </cell>
          <cell r="B3425" t="str">
            <v>1251</v>
          </cell>
          <cell r="C3425" t="str">
            <v>12</v>
          </cell>
          <cell r="D3425" t="str">
            <v>22</v>
          </cell>
          <cell r="E3425">
            <v>49</v>
          </cell>
          <cell r="G3425">
            <v>999999</v>
          </cell>
          <cell r="H3425">
            <v>1424612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1595859</v>
          </cell>
          <cell r="P3425">
            <v>15240</v>
          </cell>
          <cell r="Q3425">
            <v>1611099</v>
          </cell>
          <cell r="R3425">
            <v>0</v>
          </cell>
          <cell r="S3425">
            <v>1611099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</row>
        <row r="3426">
          <cell r="A3426" t="str">
            <v>450197</v>
          </cell>
          <cell r="B3426" t="str">
            <v>1251</v>
          </cell>
          <cell r="C3426" t="str">
            <v>12</v>
          </cell>
          <cell r="D3426" t="str">
            <v>23</v>
          </cell>
          <cell r="E3426">
            <v>1</v>
          </cell>
          <cell r="G3426">
            <v>946499</v>
          </cell>
          <cell r="H3426">
            <v>0</v>
          </cell>
          <cell r="I3426">
            <v>0</v>
          </cell>
          <cell r="J3426">
            <v>33718</v>
          </cell>
          <cell r="K3426">
            <v>0</v>
          </cell>
          <cell r="L3426">
            <v>33718</v>
          </cell>
          <cell r="M3426">
            <v>980217</v>
          </cell>
          <cell r="N3426">
            <v>967385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</row>
        <row r="3427">
          <cell r="A3427" t="str">
            <v>450197</v>
          </cell>
          <cell r="B3427" t="str">
            <v>1251</v>
          </cell>
          <cell r="C3427" t="str">
            <v>12</v>
          </cell>
          <cell r="D3427" t="str">
            <v>23</v>
          </cell>
          <cell r="E3427">
            <v>2</v>
          </cell>
          <cell r="G3427">
            <v>307808</v>
          </cell>
          <cell r="H3427">
            <v>0</v>
          </cell>
          <cell r="I3427">
            <v>0</v>
          </cell>
          <cell r="J3427">
            <v>10008</v>
          </cell>
          <cell r="K3427">
            <v>0</v>
          </cell>
          <cell r="L3427">
            <v>10008</v>
          </cell>
          <cell r="M3427">
            <v>317816</v>
          </cell>
          <cell r="N3427">
            <v>313917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</row>
        <row r="3428">
          <cell r="A3428" t="str">
            <v>450197</v>
          </cell>
          <cell r="B3428" t="str">
            <v>1251</v>
          </cell>
          <cell r="C3428" t="str">
            <v>12</v>
          </cell>
          <cell r="D3428" t="str">
            <v>23</v>
          </cell>
          <cell r="E3428">
            <v>3</v>
          </cell>
          <cell r="G3428">
            <v>274139</v>
          </cell>
          <cell r="H3428">
            <v>0</v>
          </cell>
          <cell r="I3428">
            <v>0</v>
          </cell>
          <cell r="J3428">
            <v>65657</v>
          </cell>
          <cell r="K3428">
            <v>0</v>
          </cell>
          <cell r="L3428">
            <v>65657</v>
          </cell>
          <cell r="M3428">
            <v>339796</v>
          </cell>
          <cell r="N3428">
            <v>296238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</row>
        <row r="3429">
          <cell r="A3429" t="str">
            <v>450197</v>
          </cell>
          <cell r="B3429" t="str">
            <v>1251</v>
          </cell>
          <cell r="C3429" t="str">
            <v>12</v>
          </cell>
          <cell r="D3429" t="str">
            <v>23</v>
          </cell>
          <cell r="E3429">
            <v>4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</row>
        <row r="3430">
          <cell r="A3430" t="str">
            <v>450197</v>
          </cell>
          <cell r="B3430" t="str">
            <v>1251</v>
          </cell>
          <cell r="C3430" t="str">
            <v>12</v>
          </cell>
          <cell r="D3430" t="str">
            <v>23</v>
          </cell>
          <cell r="E3430">
            <v>5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</row>
        <row r="3431">
          <cell r="A3431" t="str">
            <v>450197</v>
          </cell>
          <cell r="B3431" t="str">
            <v>1251</v>
          </cell>
          <cell r="C3431" t="str">
            <v>12</v>
          </cell>
          <cell r="D3431" t="str">
            <v>23</v>
          </cell>
          <cell r="E3431">
            <v>6</v>
          </cell>
          <cell r="G3431">
            <v>0</v>
          </cell>
          <cell r="H3431">
            <v>0</v>
          </cell>
          <cell r="I3431">
            <v>0</v>
          </cell>
          <cell r="J3431">
            <v>5307</v>
          </cell>
          <cell r="K3431">
            <v>0</v>
          </cell>
          <cell r="L3431">
            <v>5307</v>
          </cell>
          <cell r="M3431">
            <v>5307</v>
          </cell>
          <cell r="N3431">
            <v>5307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</row>
        <row r="3432">
          <cell r="A3432" t="str">
            <v>450197</v>
          </cell>
          <cell r="B3432" t="str">
            <v>1251</v>
          </cell>
          <cell r="C3432" t="str">
            <v>12</v>
          </cell>
          <cell r="D3432" t="str">
            <v>23</v>
          </cell>
          <cell r="E3432">
            <v>7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</row>
        <row r="3433">
          <cell r="A3433" t="str">
            <v>450197</v>
          </cell>
          <cell r="B3433" t="str">
            <v>1251</v>
          </cell>
          <cell r="C3433" t="str">
            <v>12</v>
          </cell>
          <cell r="D3433" t="str">
            <v>23</v>
          </cell>
          <cell r="E3433">
            <v>8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</row>
        <row r="3434">
          <cell r="A3434" t="str">
            <v>450197</v>
          </cell>
          <cell r="B3434" t="str">
            <v>1251</v>
          </cell>
          <cell r="C3434" t="str">
            <v>12</v>
          </cell>
          <cell r="D3434" t="str">
            <v>23</v>
          </cell>
          <cell r="E3434">
            <v>9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</row>
        <row r="3435">
          <cell r="A3435" t="str">
            <v>450197</v>
          </cell>
          <cell r="B3435" t="str">
            <v>1251</v>
          </cell>
          <cell r="C3435" t="str">
            <v>12</v>
          </cell>
          <cell r="D3435" t="str">
            <v>23</v>
          </cell>
          <cell r="E3435">
            <v>10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</row>
        <row r="3436">
          <cell r="A3436" t="str">
            <v>450197</v>
          </cell>
          <cell r="B3436" t="str">
            <v>1251</v>
          </cell>
          <cell r="C3436" t="str">
            <v>12</v>
          </cell>
          <cell r="D3436" t="str">
            <v>23</v>
          </cell>
          <cell r="E3436">
            <v>11</v>
          </cell>
          <cell r="G3436">
            <v>0</v>
          </cell>
          <cell r="H3436">
            <v>0</v>
          </cell>
          <cell r="I3436">
            <v>0</v>
          </cell>
          <cell r="J3436">
            <v>101</v>
          </cell>
          <cell r="K3436">
            <v>0</v>
          </cell>
          <cell r="L3436">
            <v>101</v>
          </cell>
          <cell r="M3436">
            <v>101</v>
          </cell>
          <cell r="N3436">
            <v>101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</row>
        <row r="3437">
          <cell r="A3437" t="str">
            <v>450197</v>
          </cell>
          <cell r="B3437" t="str">
            <v>1251</v>
          </cell>
          <cell r="C3437" t="str">
            <v>12</v>
          </cell>
          <cell r="D3437" t="str">
            <v>23</v>
          </cell>
          <cell r="E3437">
            <v>12</v>
          </cell>
          <cell r="G3437">
            <v>1528446</v>
          </cell>
          <cell r="H3437">
            <v>0</v>
          </cell>
          <cell r="I3437">
            <v>0</v>
          </cell>
          <cell r="J3437">
            <v>114791</v>
          </cell>
          <cell r="K3437">
            <v>0</v>
          </cell>
          <cell r="L3437">
            <v>114791</v>
          </cell>
          <cell r="M3437">
            <v>1643237</v>
          </cell>
          <cell r="N3437">
            <v>1582948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</row>
        <row r="3438">
          <cell r="A3438" t="str">
            <v>450197</v>
          </cell>
          <cell r="B3438" t="str">
            <v>1251</v>
          </cell>
          <cell r="C3438" t="str">
            <v>12</v>
          </cell>
          <cell r="D3438" t="str">
            <v>23</v>
          </cell>
          <cell r="E3438">
            <v>13</v>
          </cell>
          <cell r="G3438">
            <v>4129</v>
          </cell>
          <cell r="H3438">
            <v>0</v>
          </cell>
          <cell r="I3438">
            <v>0</v>
          </cell>
          <cell r="J3438">
            <v>19501</v>
          </cell>
          <cell r="K3438">
            <v>0</v>
          </cell>
          <cell r="L3438">
            <v>19501</v>
          </cell>
          <cell r="M3438">
            <v>23630</v>
          </cell>
          <cell r="N3438">
            <v>19019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</row>
        <row r="3439">
          <cell r="A3439" t="str">
            <v>450197</v>
          </cell>
          <cell r="B3439" t="str">
            <v>1251</v>
          </cell>
          <cell r="C3439" t="str">
            <v>12</v>
          </cell>
          <cell r="D3439" t="str">
            <v>23</v>
          </cell>
          <cell r="E3439">
            <v>14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</row>
        <row r="3440">
          <cell r="A3440" t="str">
            <v>450197</v>
          </cell>
          <cell r="B3440" t="str">
            <v>1251</v>
          </cell>
          <cell r="C3440" t="str">
            <v>12</v>
          </cell>
          <cell r="D3440" t="str">
            <v>23</v>
          </cell>
          <cell r="E3440">
            <v>15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</row>
        <row r="3441">
          <cell r="A3441" t="str">
            <v>450197</v>
          </cell>
          <cell r="B3441" t="str">
            <v>1251</v>
          </cell>
          <cell r="C3441" t="str">
            <v>12</v>
          </cell>
          <cell r="D3441" t="str">
            <v>23</v>
          </cell>
          <cell r="E3441">
            <v>16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</row>
        <row r="3442">
          <cell r="A3442" t="str">
            <v>450197</v>
          </cell>
          <cell r="B3442" t="str">
            <v>1251</v>
          </cell>
          <cell r="C3442" t="str">
            <v>12</v>
          </cell>
          <cell r="D3442" t="str">
            <v>23</v>
          </cell>
          <cell r="E3442">
            <v>17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</row>
        <row r="3443">
          <cell r="A3443" t="str">
            <v>450197</v>
          </cell>
          <cell r="B3443" t="str">
            <v>1251</v>
          </cell>
          <cell r="C3443" t="str">
            <v>12</v>
          </cell>
          <cell r="D3443" t="str">
            <v>23</v>
          </cell>
          <cell r="E3443">
            <v>18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</row>
        <row r="3444">
          <cell r="A3444" t="str">
            <v>450197</v>
          </cell>
          <cell r="B3444" t="str">
            <v>1251</v>
          </cell>
          <cell r="C3444" t="str">
            <v>12</v>
          </cell>
          <cell r="D3444" t="str">
            <v>23</v>
          </cell>
          <cell r="E3444">
            <v>19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</row>
        <row r="3445">
          <cell r="A3445" t="str">
            <v>450197</v>
          </cell>
          <cell r="B3445" t="str">
            <v>1251</v>
          </cell>
          <cell r="C3445" t="str">
            <v>12</v>
          </cell>
          <cell r="D3445" t="str">
            <v>23</v>
          </cell>
          <cell r="E3445">
            <v>20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</row>
        <row r="3446">
          <cell r="A3446" t="str">
            <v>450197</v>
          </cell>
          <cell r="B3446" t="str">
            <v>1251</v>
          </cell>
          <cell r="C3446" t="str">
            <v>12</v>
          </cell>
          <cell r="D3446" t="str">
            <v>23</v>
          </cell>
          <cell r="E3446">
            <v>21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</row>
        <row r="3447">
          <cell r="A3447" t="str">
            <v>450197</v>
          </cell>
          <cell r="B3447" t="str">
            <v>1251</v>
          </cell>
          <cell r="C3447" t="str">
            <v>12</v>
          </cell>
          <cell r="D3447" t="str">
            <v>23</v>
          </cell>
          <cell r="E3447">
            <v>22</v>
          </cell>
          <cell r="G3447">
            <v>4129</v>
          </cell>
          <cell r="H3447">
            <v>0</v>
          </cell>
          <cell r="I3447">
            <v>0</v>
          </cell>
          <cell r="J3447">
            <v>19501</v>
          </cell>
          <cell r="K3447">
            <v>0</v>
          </cell>
          <cell r="L3447">
            <v>19501</v>
          </cell>
          <cell r="M3447">
            <v>23630</v>
          </cell>
          <cell r="N3447">
            <v>19019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</row>
        <row r="3448">
          <cell r="A3448" t="str">
            <v>450197</v>
          </cell>
          <cell r="B3448" t="str">
            <v>1251</v>
          </cell>
          <cell r="C3448" t="str">
            <v>12</v>
          </cell>
          <cell r="D3448" t="str">
            <v>23</v>
          </cell>
          <cell r="E3448">
            <v>23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</row>
        <row r="3449">
          <cell r="A3449" t="str">
            <v>450197</v>
          </cell>
          <cell r="B3449" t="str">
            <v>1251</v>
          </cell>
          <cell r="C3449" t="str">
            <v>12</v>
          </cell>
          <cell r="D3449" t="str">
            <v>23</v>
          </cell>
          <cell r="E3449">
            <v>24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</row>
        <row r="3450">
          <cell r="A3450" t="str">
            <v>450197</v>
          </cell>
          <cell r="B3450" t="str">
            <v>1251</v>
          </cell>
          <cell r="C3450" t="str">
            <v>12</v>
          </cell>
          <cell r="D3450" t="str">
            <v>23</v>
          </cell>
          <cell r="E3450">
            <v>25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</row>
        <row r="3451">
          <cell r="A3451" t="str">
            <v>450197</v>
          </cell>
          <cell r="B3451" t="str">
            <v>1251</v>
          </cell>
          <cell r="C3451" t="str">
            <v>12</v>
          </cell>
          <cell r="D3451" t="str">
            <v>23</v>
          </cell>
          <cell r="E3451">
            <v>26</v>
          </cell>
          <cell r="G3451">
            <v>1532575</v>
          </cell>
          <cell r="H3451">
            <v>0</v>
          </cell>
          <cell r="I3451">
            <v>0</v>
          </cell>
          <cell r="J3451">
            <v>134292</v>
          </cell>
          <cell r="K3451">
            <v>0</v>
          </cell>
          <cell r="L3451">
            <v>134292</v>
          </cell>
          <cell r="M3451">
            <v>1666867</v>
          </cell>
          <cell r="N3451">
            <v>1601967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</row>
        <row r="3452">
          <cell r="A3452" t="str">
            <v>450197</v>
          </cell>
          <cell r="B3452" t="str">
            <v>1251</v>
          </cell>
          <cell r="C3452" t="str">
            <v>12</v>
          </cell>
          <cell r="D3452" t="str">
            <v>23</v>
          </cell>
          <cell r="E3452">
            <v>27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</row>
        <row r="3453">
          <cell r="A3453" t="str">
            <v>450197</v>
          </cell>
          <cell r="B3453" t="str">
            <v>1251</v>
          </cell>
          <cell r="C3453" t="str">
            <v>12</v>
          </cell>
          <cell r="D3453" t="str">
            <v>23</v>
          </cell>
          <cell r="E3453">
            <v>28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-11036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</row>
        <row r="3454">
          <cell r="A3454" t="str">
            <v>450197</v>
          </cell>
          <cell r="B3454" t="str">
            <v>1251</v>
          </cell>
          <cell r="C3454" t="str">
            <v>12</v>
          </cell>
          <cell r="D3454" t="str">
            <v>23</v>
          </cell>
          <cell r="E3454">
            <v>29</v>
          </cell>
          <cell r="G3454">
            <v>1532575</v>
          </cell>
          <cell r="H3454">
            <v>0</v>
          </cell>
          <cell r="I3454">
            <v>0</v>
          </cell>
          <cell r="J3454">
            <v>134292</v>
          </cell>
          <cell r="K3454">
            <v>0</v>
          </cell>
          <cell r="L3454">
            <v>134292</v>
          </cell>
          <cell r="M3454">
            <v>1666867</v>
          </cell>
          <cell r="N3454">
            <v>1590931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</row>
        <row r="3455">
          <cell r="A3455" t="str">
            <v>450197</v>
          </cell>
          <cell r="B3455" t="str">
            <v>1251</v>
          </cell>
          <cell r="C3455" t="str">
            <v>12</v>
          </cell>
          <cell r="D3455" t="str">
            <v>23</v>
          </cell>
          <cell r="E3455">
            <v>30</v>
          </cell>
          <cell r="G3455">
            <v>131855</v>
          </cell>
          <cell r="H3455">
            <v>0</v>
          </cell>
          <cell r="I3455">
            <v>0</v>
          </cell>
          <cell r="J3455">
            <v>27896</v>
          </cell>
          <cell r="K3455">
            <v>0</v>
          </cell>
          <cell r="L3455">
            <v>27896</v>
          </cell>
          <cell r="M3455">
            <v>159751</v>
          </cell>
          <cell r="N3455">
            <v>158976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</row>
        <row r="3456">
          <cell r="A3456" t="str">
            <v>450197</v>
          </cell>
          <cell r="B3456" t="str">
            <v>1251</v>
          </cell>
          <cell r="C3456" t="str">
            <v>12</v>
          </cell>
          <cell r="D3456" t="str">
            <v>23</v>
          </cell>
          <cell r="E3456">
            <v>31</v>
          </cell>
          <cell r="G3456">
            <v>0</v>
          </cell>
          <cell r="H3456">
            <v>0</v>
          </cell>
          <cell r="I3456">
            <v>0</v>
          </cell>
          <cell r="J3456">
            <v>12270</v>
          </cell>
          <cell r="K3456">
            <v>0</v>
          </cell>
          <cell r="L3456">
            <v>12270</v>
          </cell>
          <cell r="M3456">
            <v>12270</v>
          </cell>
          <cell r="N3456">
            <v>12271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</row>
        <row r="3457">
          <cell r="A3457" t="str">
            <v>450197</v>
          </cell>
          <cell r="B3457" t="str">
            <v>1251</v>
          </cell>
          <cell r="C3457" t="str">
            <v>12</v>
          </cell>
          <cell r="D3457" t="str">
            <v>23</v>
          </cell>
          <cell r="E3457">
            <v>32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</row>
        <row r="3458">
          <cell r="A3458" t="str">
            <v>450197</v>
          </cell>
          <cell r="B3458" t="str">
            <v>1251</v>
          </cell>
          <cell r="C3458" t="str">
            <v>12</v>
          </cell>
          <cell r="D3458" t="str">
            <v>23</v>
          </cell>
          <cell r="E3458">
            <v>33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</row>
        <row r="3459">
          <cell r="A3459" t="str">
            <v>450197</v>
          </cell>
          <cell r="B3459" t="str">
            <v>1251</v>
          </cell>
          <cell r="C3459" t="str">
            <v>12</v>
          </cell>
          <cell r="D3459" t="str">
            <v>23</v>
          </cell>
          <cell r="E3459">
            <v>34</v>
          </cell>
          <cell r="G3459">
            <v>1400720</v>
          </cell>
          <cell r="H3459">
            <v>0</v>
          </cell>
          <cell r="I3459">
            <v>0</v>
          </cell>
          <cell r="J3459">
            <v>78887</v>
          </cell>
          <cell r="K3459">
            <v>0</v>
          </cell>
          <cell r="L3459">
            <v>78887</v>
          </cell>
          <cell r="M3459">
            <v>1479607</v>
          </cell>
          <cell r="N3459">
            <v>1424612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</row>
        <row r="3460">
          <cell r="A3460" t="str">
            <v>450197</v>
          </cell>
          <cell r="B3460" t="str">
            <v>1251</v>
          </cell>
          <cell r="C3460" t="str">
            <v>12</v>
          </cell>
          <cell r="D3460" t="str">
            <v>23</v>
          </cell>
          <cell r="E3460">
            <v>35</v>
          </cell>
          <cell r="G3460">
            <v>0</v>
          </cell>
          <cell r="H3460">
            <v>0</v>
          </cell>
          <cell r="I3460">
            <v>0</v>
          </cell>
          <cell r="J3460">
            <v>15239</v>
          </cell>
          <cell r="K3460">
            <v>0</v>
          </cell>
          <cell r="L3460">
            <v>15239</v>
          </cell>
          <cell r="M3460">
            <v>15239</v>
          </cell>
          <cell r="N3460">
            <v>15240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</row>
        <row r="3461">
          <cell r="A3461" t="str">
            <v>450197</v>
          </cell>
          <cell r="B3461" t="str">
            <v>1251</v>
          </cell>
          <cell r="C3461" t="str">
            <v>12</v>
          </cell>
          <cell r="D3461" t="str">
            <v>23</v>
          </cell>
          <cell r="E3461">
            <v>36</v>
          </cell>
          <cell r="G3461">
            <v>1532575</v>
          </cell>
          <cell r="H3461">
            <v>0</v>
          </cell>
          <cell r="I3461">
            <v>0</v>
          </cell>
          <cell r="J3461">
            <v>134292</v>
          </cell>
          <cell r="K3461">
            <v>0</v>
          </cell>
          <cell r="L3461">
            <v>134292</v>
          </cell>
          <cell r="M3461">
            <v>1666867</v>
          </cell>
          <cell r="N3461">
            <v>1611099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</row>
        <row r="3462">
          <cell r="A3462" t="str">
            <v>450197</v>
          </cell>
          <cell r="B3462" t="str">
            <v>1251</v>
          </cell>
          <cell r="C3462" t="str">
            <v>12</v>
          </cell>
          <cell r="D3462" t="str">
            <v>23</v>
          </cell>
          <cell r="E3462">
            <v>37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</row>
        <row r="3463">
          <cell r="A3463" t="str">
            <v>450197</v>
          </cell>
          <cell r="B3463" t="str">
            <v>1251</v>
          </cell>
          <cell r="C3463" t="str">
            <v>12</v>
          </cell>
          <cell r="D3463" t="str">
            <v>23</v>
          </cell>
          <cell r="E3463">
            <v>38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-77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</row>
        <row r="3464">
          <cell r="A3464" t="str">
            <v>450197</v>
          </cell>
          <cell r="B3464" t="str">
            <v>1251</v>
          </cell>
          <cell r="C3464" t="str">
            <v>12</v>
          </cell>
          <cell r="D3464" t="str">
            <v>23</v>
          </cell>
          <cell r="E3464">
            <v>39</v>
          </cell>
          <cell r="G3464">
            <v>1532575</v>
          </cell>
          <cell r="H3464">
            <v>0</v>
          </cell>
          <cell r="I3464">
            <v>0</v>
          </cell>
          <cell r="J3464">
            <v>134292</v>
          </cell>
          <cell r="K3464">
            <v>0</v>
          </cell>
          <cell r="L3464">
            <v>134292</v>
          </cell>
          <cell r="M3464">
            <v>1666867</v>
          </cell>
          <cell r="N3464">
            <v>1611022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</row>
        <row r="3465">
          <cell r="A3465" t="str">
            <v>450197</v>
          </cell>
          <cell r="B3465" t="str">
            <v>1251</v>
          </cell>
          <cell r="C3465" t="str">
            <v>12</v>
          </cell>
          <cell r="D3465" t="str">
            <v>24</v>
          </cell>
          <cell r="E3465">
            <v>1</v>
          </cell>
          <cell r="G3465">
            <v>1047</v>
          </cell>
          <cell r="H3465">
            <v>0</v>
          </cell>
          <cell r="I3465">
            <v>349</v>
          </cell>
          <cell r="J3465">
            <v>0</v>
          </cell>
          <cell r="K3465">
            <v>1396</v>
          </cell>
          <cell r="L3465">
            <v>1595782</v>
          </cell>
          <cell r="M3465">
            <v>1590931</v>
          </cell>
          <cell r="N3465">
            <v>5834</v>
          </cell>
          <cell r="O3465">
            <v>0</v>
          </cell>
          <cell r="P3465">
            <v>413</v>
          </cell>
          <cell r="Q3465">
            <v>0</v>
          </cell>
          <cell r="R3465">
            <v>6247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</row>
        <row r="3466">
          <cell r="A3466" t="str">
            <v>450197</v>
          </cell>
          <cell r="B3466" t="str">
            <v>1251</v>
          </cell>
          <cell r="C3466" t="str">
            <v>12</v>
          </cell>
          <cell r="D3466" t="str">
            <v>29</v>
          </cell>
          <cell r="E3466">
            <v>1</v>
          </cell>
          <cell r="G3466">
            <v>1047</v>
          </cell>
          <cell r="H3466">
            <v>5834</v>
          </cell>
          <cell r="I3466">
            <v>349</v>
          </cell>
          <cell r="J3466">
            <v>413</v>
          </cell>
          <cell r="K3466">
            <v>1396</v>
          </cell>
          <cell r="L3466">
            <v>6247</v>
          </cell>
          <cell r="M3466">
            <v>8646</v>
          </cell>
          <cell r="N3466">
            <v>0</v>
          </cell>
          <cell r="O3466">
            <v>0</v>
          </cell>
          <cell r="P3466">
            <v>0</v>
          </cell>
          <cell r="Q3466">
            <v>6582</v>
          </cell>
          <cell r="R3466">
            <v>4166</v>
          </cell>
          <cell r="S3466">
            <v>1401</v>
          </cell>
          <cell r="T3466">
            <v>1324</v>
          </cell>
          <cell r="U3466">
            <v>16</v>
          </cell>
          <cell r="V3466">
            <v>42</v>
          </cell>
          <cell r="W3466">
            <v>0</v>
          </cell>
        </row>
        <row r="3467">
          <cell r="A3467" t="str">
            <v>450197</v>
          </cell>
          <cell r="B3467" t="str">
            <v>1251</v>
          </cell>
          <cell r="C3467" t="str">
            <v>12</v>
          </cell>
          <cell r="D3467" t="str">
            <v>29</v>
          </cell>
          <cell r="E3467">
            <v>9</v>
          </cell>
          <cell r="G3467">
            <v>0</v>
          </cell>
          <cell r="H3467">
            <v>0</v>
          </cell>
          <cell r="I3467">
            <v>13843</v>
          </cell>
          <cell r="J3467">
            <v>2884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15239</v>
          </cell>
          <cell r="P3467">
            <v>9131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74208</v>
          </cell>
          <cell r="V3467">
            <v>54995</v>
          </cell>
          <cell r="W3467">
            <v>0</v>
          </cell>
        </row>
        <row r="3468">
          <cell r="A3468" t="str">
            <v>450197</v>
          </cell>
          <cell r="B3468" t="str">
            <v>1251</v>
          </cell>
          <cell r="C3468" t="str">
            <v>12</v>
          </cell>
          <cell r="D3468" t="str">
            <v>29</v>
          </cell>
          <cell r="E3468">
            <v>17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89447</v>
          </cell>
          <cell r="L3468">
            <v>64126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89447</v>
          </cell>
          <cell r="R3468">
            <v>64126</v>
          </cell>
          <cell r="S3468">
            <v>0</v>
          </cell>
          <cell r="T3468">
            <v>0</v>
          </cell>
          <cell r="U3468">
            <v>89447</v>
          </cell>
          <cell r="V3468">
            <v>64126</v>
          </cell>
          <cell r="W3468">
            <v>0</v>
          </cell>
        </row>
        <row r="3469">
          <cell r="A3469" t="str">
            <v>450197</v>
          </cell>
          <cell r="B3469" t="str">
            <v>1251</v>
          </cell>
          <cell r="C3469" t="str">
            <v>12</v>
          </cell>
          <cell r="D3469" t="str">
            <v>29</v>
          </cell>
          <cell r="E3469">
            <v>25</v>
          </cell>
          <cell r="G3469">
            <v>0</v>
          </cell>
          <cell r="H3469">
            <v>0</v>
          </cell>
          <cell r="I3469">
            <v>178894</v>
          </cell>
          <cell r="J3469">
            <v>128252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</row>
        <row r="3470">
          <cell r="A3470" t="str">
            <v>450197</v>
          </cell>
          <cell r="B3470" t="str">
            <v>1251</v>
          </cell>
          <cell r="C3470" t="str">
            <v>12</v>
          </cell>
          <cell r="D3470" t="str">
            <v>34</v>
          </cell>
          <cell r="E3470">
            <v>0</v>
          </cell>
          <cell r="G3470">
            <v>84</v>
          </cell>
          <cell r="H3470">
            <v>26662</v>
          </cell>
          <cell r="I3470">
            <v>0</v>
          </cell>
          <cell r="J3470">
            <v>0</v>
          </cell>
          <cell r="K3470">
            <v>5724</v>
          </cell>
          <cell r="L3470">
            <v>170</v>
          </cell>
          <cell r="M3470">
            <v>0</v>
          </cell>
          <cell r="N3470">
            <v>2475</v>
          </cell>
          <cell r="O3470">
            <v>32556</v>
          </cell>
          <cell r="P3470">
            <v>3271</v>
          </cell>
          <cell r="Q3470">
            <v>10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</row>
        <row r="3471">
          <cell r="A3471" t="str">
            <v>450197</v>
          </cell>
          <cell r="B3471" t="str">
            <v>1251</v>
          </cell>
          <cell r="C3471" t="str">
            <v>12</v>
          </cell>
          <cell r="D3471" t="str">
            <v>34</v>
          </cell>
          <cell r="E3471">
            <v>0</v>
          </cell>
          <cell r="G3471">
            <v>86</v>
          </cell>
          <cell r="H3471">
            <v>42754</v>
          </cell>
          <cell r="I3471">
            <v>0</v>
          </cell>
          <cell r="J3471">
            <v>0</v>
          </cell>
          <cell r="K3471">
            <v>6559</v>
          </cell>
          <cell r="L3471">
            <v>368</v>
          </cell>
          <cell r="M3471">
            <v>0</v>
          </cell>
          <cell r="N3471">
            <v>3277</v>
          </cell>
          <cell r="O3471">
            <v>49681</v>
          </cell>
          <cell r="P3471">
            <v>4947</v>
          </cell>
          <cell r="Q3471">
            <v>17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</row>
        <row r="3472">
          <cell r="A3472" t="str">
            <v>450197</v>
          </cell>
          <cell r="B3472" t="str">
            <v>1251</v>
          </cell>
          <cell r="C3472" t="str">
            <v>12</v>
          </cell>
          <cell r="D3472" t="str">
            <v>34</v>
          </cell>
          <cell r="E3472">
            <v>0</v>
          </cell>
          <cell r="G3472">
            <v>90</v>
          </cell>
          <cell r="H3472">
            <v>8759</v>
          </cell>
          <cell r="I3472">
            <v>0</v>
          </cell>
          <cell r="J3472">
            <v>0</v>
          </cell>
          <cell r="K3472">
            <v>1156</v>
          </cell>
          <cell r="L3472">
            <v>204</v>
          </cell>
          <cell r="M3472">
            <v>0</v>
          </cell>
          <cell r="N3472">
            <v>665</v>
          </cell>
          <cell r="O3472">
            <v>10119</v>
          </cell>
          <cell r="P3472">
            <v>1686</v>
          </cell>
          <cell r="Q3472">
            <v>5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</row>
        <row r="3473">
          <cell r="A3473" t="str">
            <v>450197</v>
          </cell>
          <cell r="B3473" t="str">
            <v>1251</v>
          </cell>
          <cell r="C3473" t="str">
            <v>12</v>
          </cell>
          <cell r="D3473" t="str">
            <v>34</v>
          </cell>
          <cell r="E3473">
            <v>0</v>
          </cell>
          <cell r="G3473">
            <v>91</v>
          </cell>
          <cell r="H3473">
            <v>3337</v>
          </cell>
          <cell r="I3473">
            <v>0</v>
          </cell>
          <cell r="J3473">
            <v>0</v>
          </cell>
          <cell r="K3473">
            <v>460</v>
          </cell>
          <cell r="L3473">
            <v>43</v>
          </cell>
          <cell r="M3473">
            <v>0</v>
          </cell>
          <cell r="N3473">
            <v>385</v>
          </cell>
          <cell r="O3473">
            <v>3840</v>
          </cell>
          <cell r="P3473">
            <v>848</v>
          </cell>
          <cell r="Q3473">
            <v>3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</row>
        <row r="3474">
          <cell r="A3474" t="str">
            <v>450197</v>
          </cell>
          <cell r="B3474" t="str">
            <v>1251</v>
          </cell>
          <cell r="C3474" t="str">
            <v>12</v>
          </cell>
          <cell r="D3474" t="str">
            <v>34</v>
          </cell>
          <cell r="E3474">
            <v>0</v>
          </cell>
          <cell r="G3474">
            <v>92</v>
          </cell>
          <cell r="H3474">
            <v>7710</v>
          </cell>
          <cell r="I3474">
            <v>0</v>
          </cell>
          <cell r="J3474">
            <v>0</v>
          </cell>
          <cell r="K3474">
            <v>495</v>
          </cell>
          <cell r="L3474">
            <v>115</v>
          </cell>
          <cell r="M3474">
            <v>0</v>
          </cell>
          <cell r="N3474">
            <v>980</v>
          </cell>
          <cell r="O3474">
            <v>8320</v>
          </cell>
          <cell r="P3474">
            <v>1147</v>
          </cell>
          <cell r="Q3474">
            <v>4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</row>
        <row r="3475">
          <cell r="A3475" t="str">
            <v>450197</v>
          </cell>
          <cell r="B3475" t="str">
            <v>1251</v>
          </cell>
          <cell r="C3475" t="str">
            <v>12</v>
          </cell>
          <cell r="D3475" t="str">
            <v>34</v>
          </cell>
          <cell r="E3475">
            <v>0</v>
          </cell>
          <cell r="G3475">
            <v>93</v>
          </cell>
          <cell r="H3475">
            <v>7857</v>
          </cell>
          <cell r="I3475">
            <v>0</v>
          </cell>
          <cell r="J3475">
            <v>0</v>
          </cell>
          <cell r="K3475">
            <v>364</v>
          </cell>
          <cell r="L3475">
            <v>280</v>
          </cell>
          <cell r="M3475">
            <v>0</v>
          </cell>
          <cell r="N3475">
            <v>1235</v>
          </cell>
          <cell r="O3475">
            <v>8501</v>
          </cell>
          <cell r="P3475">
            <v>1444</v>
          </cell>
          <cell r="Q3475">
            <v>6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</row>
        <row r="3476">
          <cell r="A3476" t="str">
            <v>450197</v>
          </cell>
          <cell r="B3476" t="str">
            <v>1251</v>
          </cell>
          <cell r="C3476" t="str">
            <v>12</v>
          </cell>
          <cell r="D3476" t="str">
            <v>34</v>
          </cell>
          <cell r="E3476">
            <v>0</v>
          </cell>
          <cell r="G3476">
            <v>94</v>
          </cell>
          <cell r="H3476">
            <v>35400</v>
          </cell>
          <cell r="I3476">
            <v>0</v>
          </cell>
          <cell r="J3476">
            <v>0</v>
          </cell>
          <cell r="K3476">
            <v>0</v>
          </cell>
          <cell r="L3476">
            <v>374</v>
          </cell>
          <cell r="M3476">
            <v>0</v>
          </cell>
          <cell r="N3476">
            <v>2943</v>
          </cell>
          <cell r="O3476">
            <v>35774</v>
          </cell>
          <cell r="P3476">
            <v>1628</v>
          </cell>
          <cell r="Q3476">
            <v>39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</row>
        <row r="3477">
          <cell r="A3477" t="str">
            <v>450197</v>
          </cell>
          <cell r="B3477" t="str">
            <v>1251</v>
          </cell>
          <cell r="C3477" t="str">
            <v>12</v>
          </cell>
          <cell r="D3477" t="str">
            <v>34</v>
          </cell>
          <cell r="E3477">
            <v>0</v>
          </cell>
          <cell r="G3477">
            <v>95</v>
          </cell>
          <cell r="H3477">
            <v>62446</v>
          </cell>
          <cell r="I3477">
            <v>0</v>
          </cell>
          <cell r="J3477">
            <v>0</v>
          </cell>
          <cell r="K3477">
            <v>0</v>
          </cell>
          <cell r="L3477">
            <v>107</v>
          </cell>
          <cell r="M3477">
            <v>0</v>
          </cell>
          <cell r="N3477">
            <v>4893</v>
          </cell>
          <cell r="O3477">
            <v>62553</v>
          </cell>
          <cell r="P3477">
            <v>2952</v>
          </cell>
          <cell r="Q3477">
            <v>54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</row>
        <row r="3478">
          <cell r="A3478" t="str">
            <v>450197</v>
          </cell>
          <cell r="B3478" t="str">
            <v>1251</v>
          </cell>
          <cell r="C3478" t="str">
            <v>12</v>
          </cell>
          <cell r="D3478" t="str">
            <v>34</v>
          </cell>
          <cell r="E3478">
            <v>0</v>
          </cell>
          <cell r="G3478">
            <v>96</v>
          </cell>
          <cell r="H3478">
            <v>22957</v>
          </cell>
          <cell r="I3478">
            <v>0</v>
          </cell>
          <cell r="J3478">
            <v>0</v>
          </cell>
          <cell r="K3478">
            <v>0</v>
          </cell>
          <cell r="L3478">
            <v>64</v>
          </cell>
          <cell r="M3478">
            <v>0</v>
          </cell>
          <cell r="N3478">
            <v>1802</v>
          </cell>
          <cell r="O3478">
            <v>23021</v>
          </cell>
          <cell r="P3478">
            <v>2079</v>
          </cell>
          <cell r="Q3478">
            <v>21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</row>
        <row r="3479">
          <cell r="A3479" t="str">
            <v>450197</v>
          </cell>
          <cell r="B3479" t="str">
            <v>1251</v>
          </cell>
          <cell r="C3479" t="str">
            <v>12</v>
          </cell>
          <cell r="D3479" t="str">
            <v>34</v>
          </cell>
          <cell r="E3479">
            <v>0</v>
          </cell>
          <cell r="G3479">
            <v>97</v>
          </cell>
          <cell r="H3479">
            <v>48713</v>
          </cell>
          <cell r="I3479">
            <v>0</v>
          </cell>
          <cell r="J3479">
            <v>0</v>
          </cell>
          <cell r="K3479">
            <v>0</v>
          </cell>
          <cell r="L3479">
            <v>101</v>
          </cell>
          <cell r="M3479">
            <v>0</v>
          </cell>
          <cell r="N3479">
            <v>4851</v>
          </cell>
          <cell r="O3479">
            <v>48814</v>
          </cell>
          <cell r="P3479">
            <v>2137</v>
          </cell>
          <cell r="Q3479">
            <v>41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</row>
        <row r="3480">
          <cell r="A3480" t="str">
            <v>450197</v>
          </cell>
          <cell r="B3480" t="str">
            <v>1251</v>
          </cell>
          <cell r="C3480" t="str">
            <v>12</v>
          </cell>
          <cell r="D3480" t="str">
            <v>34</v>
          </cell>
          <cell r="E3480">
            <v>0</v>
          </cell>
          <cell r="G3480">
            <v>98</v>
          </cell>
          <cell r="H3480">
            <v>11536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1611</v>
          </cell>
          <cell r="O3480">
            <v>11536</v>
          </cell>
          <cell r="P3480">
            <v>534</v>
          </cell>
          <cell r="Q3480">
            <v>9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</row>
        <row r="3481">
          <cell r="A3481" t="str">
            <v>450197</v>
          </cell>
          <cell r="B3481" t="str">
            <v>1251</v>
          </cell>
          <cell r="C3481" t="str">
            <v>12</v>
          </cell>
          <cell r="D3481" t="str">
            <v>34</v>
          </cell>
          <cell r="E3481">
            <v>0</v>
          </cell>
          <cell r="G3481">
            <v>99</v>
          </cell>
          <cell r="H3481">
            <v>344311</v>
          </cell>
          <cell r="I3481">
            <v>0</v>
          </cell>
          <cell r="J3481">
            <v>0</v>
          </cell>
          <cell r="K3481">
            <v>5931</v>
          </cell>
          <cell r="L3481">
            <v>329</v>
          </cell>
          <cell r="M3481">
            <v>0</v>
          </cell>
          <cell r="N3481">
            <v>27783</v>
          </cell>
          <cell r="O3481">
            <v>350571</v>
          </cell>
          <cell r="P3481">
            <v>30792</v>
          </cell>
          <cell r="Q3481">
            <v>165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</row>
        <row r="3482">
          <cell r="A3482" t="str">
            <v>450197</v>
          </cell>
          <cell r="B3482" t="str">
            <v>1251</v>
          </cell>
          <cell r="C3482" t="str">
            <v>12</v>
          </cell>
          <cell r="D3482" t="str">
            <v>34</v>
          </cell>
          <cell r="E3482">
            <v>0</v>
          </cell>
          <cell r="G3482">
            <v>100</v>
          </cell>
          <cell r="H3482">
            <v>58610</v>
          </cell>
          <cell r="I3482">
            <v>0</v>
          </cell>
          <cell r="J3482">
            <v>113</v>
          </cell>
          <cell r="K3482">
            <v>531</v>
          </cell>
          <cell r="L3482">
            <v>0</v>
          </cell>
          <cell r="M3482">
            <v>0</v>
          </cell>
          <cell r="N3482">
            <v>4685</v>
          </cell>
          <cell r="O3482">
            <v>59254</v>
          </cell>
          <cell r="P3482">
            <v>5903</v>
          </cell>
          <cell r="Q3482">
            <v>26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</row>
        <row r="3483">
          <cell r="A3483" t="str">
            <v>450197</v>
          </cell>
          <cell r="B3483" t="str">
            <v>1251</v>
          </cell>
          <cell r="C3483" t="str">
            <v>12</v>
          </cell>
          <cell r="D3483" t="str">
            <v>34</v>
          </cell>
          <cell r="E3483">
            <v>0</v>
          </cell>
          <cell r="G3483">
            <v>101</v>
          </cell>
          <cell r="H3483">
            <v>60018</v>
          </cell>
          <cell r="I3483">
            <v>0</v>
          </cell>
          <cell r="J3483">
            <v>0</v>
          </cell>
          <cell r="K3483">
            <v>1484</v>
          </cell>
          <cell r="L3483">
            <v>776</v>
          </cell>
          <cell r="M3483">
            <v>0</v>
          </cell>
          <cell r="N3483">
            <v>4832</v>
          </cell>
          <cell r="O3483">
            <v>62278</v>
          </cell>
          <cell r="P3483">
            <v>11989</v>
          </cell>
          <cell r="Q3483">
            <v>26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</row>
        <row r="3484">
          <cell r="A3484" t="str">
            <v>450197</v>
          </cell>
          <cell r="B3484" t="str">
            <v>1251</v>
          </cell>
          <cell r="C3484" t="str">
            <v>12</v>
          </cell>
          <cell r="D3484" t="str">
            <v>34</v>
          </cell>
          <cell r="E3484">
            <v>0</v>
          </cell>
          <cell r="G3484">
            <v>102</v>
          </cell>
          <cell r="H3484">
            <v>9677</v>
          </cell>
          <cell r="I3484">
            <v>0</v>
          </cell>
          <cell r="J3484">
            <v>0</v>
          </cell>
          <cell r="K3484">
            <v>97</v>
          </cell>
          <cell r="L3484">
            <v>0</v>
          </cell>
          <cell r="M3484">
            <v>0</v>
          </cell>
          <cell r="N3484">
            <v>718</v>
          </cell>
          <cell r="O3484">
            <v>9774</v>
          </cell>
          <cell r="P3484">
            <v>610</v>
          </cell>
          <cell r="Q3484">
            <v>3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</row>
        <row r="3485">
          <cell r="A3485" t="str">
            <v>450197</v>
          </cell>
          <cell r="B3485" t="str">
            <v>1251</v>
          </cell>
          <cell r="C3485" t="str">
            <v>12</v>
          </cell>
          <cell r="D3485" t="str">
            <v>34</v>
          </cell>
          <cell r="E3485">
            <v>0</v>
          </cell>
          <cell r="G3485">
            <v>105</v>
          </cell>
          <cell r="H3485">
            <v>750747</v>
          </cell>
          <cell r="I3485">
            <v>0</v>
          </cell>
          <cell r="J3485">
            <v>113</v>
          </cell>
          <cell r="K3485">
            <v>22801</v>
          </cell>
          <cell r="L3485">
            <v>2931</v>
          </cell>
          <cell r="M3485">
            <v>0</v>
          </cell>
          <cell r="N3485">
            <v>63135</v>
          </cell>
          <cell r="O3485">
            <v>776592</v>
          </cell>
          <cell r="P3485">
            <v>71967</v>
          </cell>
          <cell r="Q3485">
            <v>429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</row>
        <row r="3486">
          <cell r="A3486" t="str">
            <v>450197</v>
          </cell>
          <cell r="B3486" t="str">
            <v>1251</v>
          </cell>
          <cell r="C3486" t="str">
            <v>12</v>
          </cell>
          <cell r="D3486" t="str">
            <v>34</v>
          </cell>
          <cell r="E3486">
            <v>0</v>
          </cell>
          <cell r="G3486">
            <v>151</v>
          </cell>
          <cell r="H3486">
            <v>750747</v>
          </cell>
          <cell r="I3486">
            <v>0</v>
          </cell>
          <cell r="J3486">
            <v>113</v>
          </cell>
          <cell r="K3486">
            <v>22801</v>
          </cell>
          <cell r="L3486">
            <v>2931</v>
          </cell>
          <cell r="M3486">
            <v>0</v>
          </cell>
          <cell r="N3486">
            <v>63135</v>
          </cell>
          <cell r="O3486">
            <v>776592</v>
          </cell>
          <cell r="P3486">
            <v>71967</v>
          </cell>
          <cell r="Q3486">
            <v>429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</row>
        <row r="3487">
          <cell r="A3487" t="str">
            <v>450197</v>
          </cell>
          <cell r="B3487" t="str">
            <v>1251</v>
          </cell>
          <cell r="C3487" t="str">
            <v>12</v>
          </cell>
          <cell r="D3487" t="str">
            <v>34</v>
          </cell>
          <cell r="E3487">
            <v>0</v>
          </cell>
          <cell r="G3487">
            <v>153</v>
          </cell>
          <cell r="H3487">
            <v>27166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2195</v>
          </cell>
          <cell r="O3487">
            <v>27166</v>
          </cell>
          <cell r="P3487">
            <v>2171</v>
          </cell>
          <cell r="Q3487">
            <v>17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</row>
        <row r="3488">
          <cell r="A3488" t="str">
            <v>450197</v>
          </cell>
          <cell r="B3488" t="str">
            <v>1251</v>
          </cell>
          <cell r="C3488" t="str">
            <v>12</v>
          </cell>
          <cell r="D3488" t="str">
            <v>34</v>
          </cell>
          <cell r="E3488">
            <v>0</v>
          </cell>
          <cell r="G3488">
            <v>157</v>
          </cell>
          <cell r="H3488">
            <v>27166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2195</v>
          </cell>
          <cell r="O3488">
            <v>27166</v>
          </cell>
          <cell r="P3488">
            <v>2171</v>
          </cell>
          <cell r="Q3488">
            <v>17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</row>
        <row r="3489">
          <cell r="A3489" t="str">
            <v>450197</v>
          </cell>
          <cell r="B3489" t="str">
            <v>1251</v>
          </cell>
          <cell r="C3489" t="str">
            <v>12</v>
          </cell>
          <cell r="D3489" t="str">
            <v>34</v>
          </cell>
          <cell r="E3489">
            <v>0</v>
          </cell>
          <cell r="G3489">
            <v>158</v>
          </cell>
          <cell r="H3489">
            <v>777913</v>
          </cell>
          <cell r="I3489">
            <v>0</v>
          </cell>
          <cell r="J3489">
            <v>113</v>
          </cell>
          <cell r="K3489">
            <v>22801</v>
          </cell>
          <cell r="L3489">
            <v>2931</v>
          </cell>
          <cell r="M3489">
            <v>0</v>
          </cell>
          <cell r="N3489">
            <v>65330</v>
          </cell>
          <cell r="O3489">
            <v>803758</v>
          </cell>
          <cell r="P3489">
            <v>74138</v>
          </cell>
          <cell r="Q3489">
            <v>446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</row>
        <row r="3490">
          <cell r="A3490" t="str">
            <v>450197</v>
          </cell>
          <cell r="B3490" t="str">
            <v>1251</v>
          </cell>
          <cell r="C3490" t="str">
            <v>12</v>
          </cell>
          <cell r="D3490" t="str">
            <v>35</v>
          </cell>
          <cell r="E3490">
            <v>1</v>
          </cell>
          <cell r="G3490">
            <v>776592</v>
          </cell>
          <cell r="H3490">
            <v>27166</v>
          </cell>
          <cell r="I3490">
            <v>0</v>
          </cell>
          <cell r="J3490">
            <v>0</v>
          </cell>
          <cell r="K3490">
            <v>803758</v>
          </cell>
          <cell r="L3490">
            <v>71967</v>
          </cell>
          <cell r="M3490">
            <v>2171</v>
          </cell>
          <cell r="N3490">
            <v>0</v>
          </cell>
          <cell r="O3490">
            <v>0</v>
          </cell>
          <cell r="P3490">
            <v>74138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</row>
        <row r="3491">
          <cell r="A3491" t="str">
            <v>450197</v>
          </cell>
          <cell r="B3491" t="str">
            <v>1251</v>
          </cell>
          <cell r="C3491" t="str">
            <v>12</v>
          </cell>
          <cell r="D3491" t="str">
            <v>35</v>
          </cell>
          <cell r="E3491">
            <v>4</v>
          </cell>
          <cell r="G3491">
            <v>31738</v>
          </cell>
          <cell r="H3491">
            <v>314</v>
          </cell>
          <cell r="I3491">
            <v>0</v>
          </cell>
          <cell r="J3491">
            <v>0</v>
          </cell>
          <cell r="K3491">
            <v>32052</v>
          </cell>
          <cell r="L3491">
            <v>21839</v>
          </cell>
          <cell r="M3491">
            <v>981</v>
          </cell>
          <cell r="N3491">
            <v>0</v>
          </cell>
          <cell r="O3491">
            <v>0</v>
          </cell>
          <cell r="P3491">
            <v>22820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</row>
        <row r="3492">
          <cell r="A3492" t="str">
            <v>450197</v>
          </cell>
          <cell r="B3492" t="str">
            <v>1251</v>
          </cell>
          <cell r="C3492" t="str">
            <v>12</v>
          </cell>
          <cell r="D3492" t="str">
            <v>35</v>
          </cell>
          <cell r="E3492">
            <v>7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125544</v>
          </cell>
          <cell r="M3492">
            <v>3466</v>
          </cell>
          <cell r="N3492">
            <v>0</v>
          </cell>
          <cell r="O3492">
            <v>0</v>
          </cell>
          <cell r="P3492">
            <v>129010</v>
          </cell>
          <cell r="Q3492">
            <v>0</v>
          </cell>
          <cell r="R3492">
            <v>0</v>
          </cell>
          <cell r="S3492">
            <v>34617</v>
          </cell>
          <cell r="T3492">
            <v>0</v>
          </cell>
          <cell r="U3492">
            <v>34617</v>
          </cell>
          <cell r="V3492">
            <v>0</v>
          </cell>
          <cell r="W3492">
            <v>0</v>
          </cell>
        </row>
        <row r="3493">
          <cell r="A3493" t="str">
            <v>450197</v>
          </cell>
          <cell r="B3493" t="str">
            <v>1251</v>
          </cell>
          <cell r="C3493" t="str">
            <v>12</v>
          </cell>
          <cell r="D3493" t="str">
            <v>35</v>
          </cell>
          <cell r="E3493">
            <v>10</v>
          </cell>
          <cell r="G3493">
            <v>902136</v>
          </cell>
          <cell r="H3493">
            <v>30632</v>
          </cell>
          <cell r="I3493">
            <v>34617</v>
          </cell>
          <cell r="J3493">
            <v>0</v>
          </cell>
          <cell r="K3493">
            <v>967385</v>
          </cell>
          <cell r="L3493">
            <v>446</v>
          </cell>
          <cell r="M3493">
            <v>18</v>
          </cell>
          <cell r="N3493">
            <v>0</v>
          </cell>
          <cell r="O3493">
            <v>0</v>
          </cell>
          <cell r="P3493">
            <v>464</v>
          </cell>
          <cell r="Q3493">
            <v>478</v>
          </cell>
          <cell r="R3493">
            <v>19</v>
          </cell>
          <cell r="S3493">
            <v>0</v>
          </cell>
          <cell r="T3493">
            <v>0</v>
          </cell>
          <cell r="U3493">
            <v>497</v>
          </cell>
          <cell r="V3493">
            <v>0</v>
          </cell>
          <cell r="W3493">
            <v>0</v>
          </cell>
        </row>
        <row r="3494">
          <cell r="A3494" t="str">
            <v>450197</v>
          </cell>
          <cell r="B3494" t="str">
            <v>1251</v>
          </cell>
          <cell r="C3494" t="str">
            <v>12</v>
          </cell>
          <cell r="D3494" t="str">
            <v>35</v>
          </cell>
          <cell r="E3494">
            <v>13</v>
          </cell>
          <cell r="G3494">
            <v>467</v>
          </cell>
          <cell r="H3494">
            <v>19</v>
          </cell>
          <cell r="I3494">
            <v>0</v>
          </cell>
          <cell r="J3494">
            <v>0</v>
          </cell>
          <cell r="K3494">
            <v>486</v>
          </cell>
          <cell r="L3494">
            <v>432</v>
          </cell>
          <cell r="M3494">
            <v>19</v>
          </cell>
          <cell r="N3494">
            <v>0</v>
          </cell>
          <cell r="O3494">
            <v>0</v>
          </cell>
          <cell r="P3494">
            <v>451</v>
          </cell>
          <cell r="Q3494">
            <v>446</v>
          </cell>
          <cell r="R3494">
            <v>17</v>
          </cell>
          <cell r="S3494">
            <v>0</v>
          </cell>
          <cell r="T3494">
            <v>0</v>
          </cell>
          <cell r="U3494">
            <v>463</v>
          </cell>
          <cell r="V3494">
            <v>0</v>
          </cell>
          <cell r="W3494">
            <v>0</v>
          </cell>
        </row>
        <row r="3495">
          <cell r="A3495" t="str">
            <v>450197</v>
          </cell>
          <cell r="B3495" t="str">
            <v>1251</v>
          </cell>
          <cell r="C3495" t="str">
            <v>12</v>
          </cell>
          <cell r="D3495" t="str">
            <v>35</v>
          </cell>
          <cell r="E3495">
            <v>16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429</v>
          </cell>
          <cell r="R3495">
            <v>17</v>
          </cell>
          <cell r="S3495">
            <v>0</v>
          </cell>
          <cell r="T3495">
            <v>0</v>
          </cell>
          <cell r="U3495">
            <v>446</v>
          </cell>
          <cell r="V3495">
            <v>0</v>
          </cell>
          <cell r="W3495">
            <v>0</v>
          </cell>
        </row>
        <row r="3496">
          <cell r="A3496" t="str">
            <v>450197</v>
          </cell>
          <cell r="B3496" t="str">
            <v>1251</v>
          </cell>
          <cell r="C3496" t="str">
            <v>12</v>
          </cell>
          <cell r="D3496" t="str">
            <v>35</v>
          </cell>
          <cell r="E3496">
            <v>19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</row>
        <row r="3497">
          <cell r="A3497" t="str">
            <v>450197</v>
          </cell>
          <cell r="B3497" t="str">
            <v>1251</v>
          </cell>
          <cell r="C3497" t="str">
            <v>12</v>
          </cell>
          <cell r="D3497" t="str">
            <v>37</v>
          </cell>
          <cell r="E3497">
            <v>0</v>
          </cell>
          <cell r="G3497">
            <v>55141401</v>
          </cell>
          <cell r="H3497">
            <v>62</v>
          </cell>
          <cell r="I3497">
            <v>0</v>
          </cell>
          <cell r="J3497">
            <v>62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</row>
        <row r="3498">
          <cell r="A3498" t="str">
            <v>450197</v>
          </cell>
          <cell r="B3498" t="str">
            <v>1251</v>
          </cell>
          <cell r="C3498" t="str">
            <v>12</v>
          </cell>
          <cell r="D3498" t="str">
            <v>37</v>
          </cell>
          <cell r="E3498">
            <v>0</v>
          </cell>
          <cell r="G3498">
            <v>55141402</v>
          </cell>
          <cell r="H3498">
            <v>0</v>
          </cell>
          <cell r="I3498">
            <v>0</v>
          </cell>
          <cell r="J3498">
            <v>76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</row>
        <row r="3499">
          <cell r="A3499" t="str">
            <v>450197</v>
          </cell>
          <cell r="B3499" t="str">
            <v>1251</v>
          </cell>
          <cell r="C3499" t="str">
            <v>12</v>
          </cell>
          <cell r="D3499" t="str">
            <v>37</v>
          </cell>
          <cell r="E3499">
            <v>0</v>
          </cell>
          <cell r="G3499">
            <v>55231201</v>
          </cell>
          <cell r="H3499">
            <v>540</v>
          </cell>
          <cell r="I3499">
            <v>0</v>
          </cell>
          <cell r="J3499">
            <v>432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</row>
        <row r="3500">
          <cell r="A3500" t="str">
            <v>450197</v>
          </cell>
          <cell r="B3500" t="str">
            <v>1251</v>
          </cell>
          <cell r="C3500" t="str">
            <v>12</v>
          </cell>
          <cell r="D3500" t="str">
            <v>37</v>
          </cell>
          <cell r="E3500">
            <v>0</v>
          </cell>
          <cell r="G3500">
            <v>55231202</v>
          </cell>
          <cell r="H3500">
            <v>0</v>
          </cell>
          <cell r="I3500">
            <v>0</v>
          </cell>
          <cell r="J3500">
            <v>220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</row>
        <row r="3501">
          <cell r="A3501" t="str">
            <v>450197</v>
          </cell>
          <cell r="B3501" t="str">
            <v>1251</v>
          </cell>
          <cell r="C3501" t="str">
            <v>12</v>
          </cell>
          <cell r="D3501" t="str">
            <v>37</v>
          </cell>
          <cell r="E3501">
            <v>0</v>
          </cell>
          <cell r="G3501">
            <v>55232301</v>
          </cell>
          <cell r="H3501">
            <v>1039</v>
          </cell>
          <cell r="I3501">
            <v>0</v>
          </cell>
          <cell r="J3501">
            <v>973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</row>
        <row r="3502">
          <cell r="A3502" t="str">
            <v>450197</v>
          </cell>
          <cell r="B3502" t="str">
            <v>1251</v>
          </cell>
          <cell r="C3502" t="str">
            <v>12</v>
          </cell>
          <cell r="D3502" t="str">
            <v>37</v>
          </cell>
          <cell r="E3502">
            <v>0</v>
          </cell>
          <cell r="G3502">
            <v>55232302</v>
          </cell>
          <cell r="H3502">
            <v>0</v>
          </cell>
          <cell r="I3502">
            <v>0</v>
          </cell>
          <cell r="J3502">
            <v>185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</row>
        <row r="3503">
          <cell r="A3503" t="str">
            <v>450197</v>
          </cell>
          <cell r="B3503" t="str">
            <v>1251</v>
          </cell>
          <cell r="C3503" t="str">
            <v>12</v>
          </cell>
          <cell r="D3503" t="str">
            <v>37</v>
          </cell>
          <cell r="E3503">
            <v>0</v>
          </cell>
          <cell r="G3503">
            <v>75176801</v>
          </cell>
          <cell r="H3503">
            <v>2126</v>
          </cell>
          <cell r="I3503">
            <v>0</v>
          </cell>
          <cell r="J3503">
            <v>2116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</row>
        <row r="3504">
          <cell r="A3504" t="str">
            <v>450197</v>
          </cell>
          <cell r="B3504" t="str">
            <v>1251</v>
          </cell>
          <cell r="C3504" t="str">
            <v>12</v>
          </cell>
          <cell r="D3504" t="str">
            <v>37</v>
          </cell>
          <cell r="E3504">
            <v>0</v>
          </cell>
          <cell r="G3504">
            <v>80111501</v>
          </cell>
          <cell r="H3504">
            <v>543</v>
          </cell>
          <cell r="I3504">
            <v>0</v>
          </cell>
          <cell r="J3504">
            <v>435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</row>
        <row r="3505">
          <cell r="A3505" t="str">
            <v>450197</v>
          </cell>
          <cell r="B3505" t="str">
            <v>1251</v>
          </cell>
          <cell r="C3505" t="str">
            <v>12</v>
          </cell>
          <cell r="D3505" t="str">
            <v>37</v>
          </cell>
          <cell r="E3505">
            <v>0</v>
          </cell>
          <cell r="G3505">
            <v>80111502</v>
          </cell>
          <cell r="H3505">
            <v>0</v>
          </cell>
          <cell r="I3505">
            <v>0</v>
          </cell>
          <cell r="J3505">
            <v>600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</row>
        <row r="3506">
          <cell r="A3506" t="str">
            <v>450197</v>
          </cell>
          <cell r="B3506" t="str">
            <v>1251</v>
          </cell>
          <cell r="C3506" t="str">
            <v>12</v>
          </cell>
          <cell r="D3506" t="str">
            <v>37</v>
          </cell>
          <cell r="E3506">
            <v>0</v>
          </cell>
          <cell r="G3506">
            <v>80121401</v>
          </cell>
          <cell r="H3506">
            <v>1398</v>
          </cell>
          <cell r="I3506">
            <v>0</v>
          </cell>
          <cell r="J3506">
            <v>1427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</row>
        <row r="3507">
          <cell r="A3507" t="str">
            <v>450197</v>
          </cell>
          <cell r="B3507" t="str">
            <v>1251</v>
          </cell>
          <cell r="C3507" t="str">
            <v>12</v>
          </cell>
          <cell r="D3507" t="str">
            <v>37</v>
          </cell>
          <cell r="E3507">
            <v>0</v>
          </cell>
          <cell r="G3507">
            <v>80121402</v>
          </cell>
          <cell r="H3507">
            <v>0</v>
          </cell>
          <cell r="I3507">
            <v>0</v>
          </cell>
          <cell r="J3507">
            <v>58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</row>
        <row r="3508">
          <cell r="A3508" t="str">
            <v>450197</v>
          </cell>
          <cell r="B3508" t="str">
            <v>1251</v>
          </cell>
          <cell r="C3508" t="str">
            <v>12</v>
          </cell>
          <cell r="D3508" t="str">
            <v>37</v>
          </cell>
          <cell r="E3508">
            <v>0</v>
          </cell>
          <cell r="G3508">
            <v>80123601</v>
          </cell>
          <cell r="H3508">
            <v>83</v>
          </cell>
          <cell r="I3508">
            <v>0</v>
          </cell>
          <cell r="J3508">
            <v>95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</row>
        <row r="3509">
          <cell r="A3509" t="str">
            <v>450197</v>
          </cell>
          <cell r="B3509" t="str">
            <v>1251</v>
          </cell>
          <cell r="C3509" t="str">
            <v>12</v>
          </cell>
          <cell r="D3509" t="str">
            <v>37</v>
          </cell>
          <cell r="E3509">
            <v>0</v>
          </cell>
          <cell r="G3509">
            <v>80123602</v>
          </cell>
          <cell r="H3509">
            <v>0</v>
          </cell>
          <cell r="I3509">
            <v>0</v>
          </cell>
          <cell r="J3509">
            <v>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</row>
        <row r="3510">
          <cell r="A3510" t="str">
            <v>450197</v>
          </cell>
          <cell r="B3510" t="str">
            <v>1251</v>
          </cell>
          <cell r="C3510" t="str">
            <v>12</v>
          </cell>
          <cell r="D3510" t="str">
            <v>37</v>
          </cell>
          <cell r="E3510">
            <v>0</v>
          </cell>
          <cell r="G3510">
            <v>80214401</v>
          </cell>
          <cell r="H3510">
            <v>370</v>
          </cell>
          <cell r="I3510">
            <v>0</v>
          </cell>
          <cell r="J3510">
            <v>381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</row>
        <row r="3511">
          <cell r="A3511" t="str">
            <v>450197</v>
          </cell>
          <cell r="B3511" t="str">
            <v>1251</v>
          </cell>
          <cell r="C3511" t="str">
            <v>12</v>
          </cell>
          <cell r="D3511" t="str">
            <v>37</v>
          </cell>
          <cell r="E3511">
            <v>0</v>
          </cell>
          <cell r="G3511">
            <v>80214402</v>
          </cell>
          <cell r="H3511">
            <v>0</v>
          </cell>
          <cell r="I3511">
            <v>0</v>
          </cell>
          <cell r="J3511">
            <v>12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</row>
        <row r="3512">
          <cell r="A3512" t="str">
            <v>450197</v>
          </cell>
          <cell r="B3512" t="str">
            <v>1251</v>
          </cell>
          <cell r="C3512" t="str">
            <v>12</v>
          </cell>
          <cell r="D3512" t="str">
            <v>37</v>
          </cell>
          <cell r="E3512">
            <v>0</v>
          </cell>
          <cell r="G3512">
            <v>80216601</v>
          </cell>
          <cell r="H3512">
            <v>386</v>
          </cell>
          <cell r="I3512">
            <v>-386</v>
          </cell>
          <cell r="J3512">
            <v>225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</row>
        <row r="3513">
          <cell r="A3513" t="str">
            <v>450197</v>
          </cell>
          <cell r="B3513" t="str">
            <v>1251</v>
          </cell>
          <cell r="C3513" t="str">
            <v>12</v>
          </cell>
          <cell r="D3513" t="str">
            <v>37</v>
          </cell>
          <cell r="E3513">
            <v>0</v>
          </cell>
          <cell r="G3513">
            <v>80216602</v>
          </cell>
          <cell r="H3513">
            <v>0</v>
          </cell>
          <cell r="I3513">
            <v>0</v>
          </cell>
          <cell r="J3513">
            <v>19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</row>
        <row r="3514">
          <cell r="A3514" t="str">
            <v>450197</v>
          </cell>
          <cell r="B3514" t="str">
            <v>1251</v>
          </cell>
          <cell r="C3514" t="str">
            <v>12</v>
          </cell>
          <cell r="D3514" t="str">
            <v>37</v>
          </cell>
          <cell r="E3514">
            <v>0</v>
          </cell>
          <cell r="G3514">
            <v>80217701</v>
          </cell>
          <cell r="H3514">
            <v>127</v>
          </cell>
          <cell r="I3514">
            <v>0</v>
          </cell>
          <cell r="J3514">
            <v>127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</row>
        <row r="3515">
          <cell r="A3515" t="str">
            <v>450197</v>
          </cell>
          <cell r="B3515" t="str">
            <v>1251</v>
          </cell>
          <cell r="C3515" t="str">
            <v>12</v>
          </cell>
          <cell r="D3515" t="str">
            <v>37</v>
          </cell>
          <cell r="E3515">
            <v>0</v>
          </cell>
          <cell r="G3515">
            <v>80217702</v>
          </cell>
          <cell r="H3515">
            <v>0</v>
          </cell>
          <cell r="I3515">
            <v>0</v>
          </cell>
          <cell r="J3515">
            <v>4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</row>
        <row r="3516">
          <cell r="A3516" t="str">
            <v>450197</v>
          </cell>
          <cell r="B3516" t="str">
            <v>1251</v>
          </cell>
          <cell r="C3516" t="str">
            <v>12</v>
          </cell>
          <cell r="D3516" t="str">
            <v>37</v>
          </cell>
          <cell r="E3516">
            <v>0</v>
          </cell>
          <cell r="G3516">
            <v>80219901</v>
          </cell>
          <cell r="H3516">
            <v>35</v>
          </cell>
          <cell r="I3516">
            <v>0</v>
          </cell>
          <cell r="J3516">
            <v>32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</row>
        <row r="3517">
          <cell r="A3517" t="str">
            <v>450197</v>
          </cell>
          <cell r="B3517" t="str">
            <v>1251</v>
          </cell>
          <cell r="C3517" t="str">
            <v>12</v>
          </cell>
          <cell r="D3517" t="str">
            <v>37</v>
          </cell>
          <cell r="E3517">
            <v>0</v>
          </cell>
          <cell r="G3517">
            <v>80219902</v>
          </cell>
          <cell r="H3517">
            <v>0</v>
          </cell>
          <cell r="I3517">
            <v>0</v>
          </cell>
          <cell r="J3517">
            <v>2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</row>
        <row r="3518">
          <cell r="A3518" t="str">
            <v>450197</v>
          </cell>
          <cell r="B3518" t="str">
            <v>1251</v>
          </cell>
          <cell r="C3518" t="str">
            <v>12</v>
          </cell>
          <cell r="D3518" t="str">
            <v>37</v>
          </cell>
          <cell r="E3518">
            <v>0</v>
          </cell>
          <cell r="G3518">
            <v>80226301</v>
          </cell>
          <cell r="H3518">
            <v>112</v>
          </cell>
          <cell r="I3518">
            <v>-112</v>
          </cell>
          <cell r="J3518">
            <v>65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</row>
        <row r="3519">
          <cell r="A3519" t="str">
            <v>450197</v>
          </cell>
          <cell r="B3519" t="str">
            <v>1251</v>
          </cell>
          <cell r="C3519" t="str">
            <v>12</v>
          </cell>
          <cell r="D3519" t="str">
            <v>37</v>
          </cell>
          <cell r="E3519">
            <v>0</v>
          </cell>
          <cell r="G3519">
            <v>80226302</v>
          </cell>
          <cell r="H3519">
            <v>0</v>
          </cell>
          <cell r="I3519">
            <v>0</v>
          </cell>
          <cell r="J3519">
            <v>4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</row>
        <row r="3520">
          <cell r="A3520" t="str">
            <v>450197</v>
          </cell>
          <cell r="B3520" t="str">
            <v>1251</v>
          </cell>
          <cell r="C3520" t="str">
            <v>12</v>
          </cell>
          <cell r="D3520" t="str">
            <v>37</v>
          </cell>
          <cell r="E3520">
            <v>0</v>
          </cell>
          <cell r="G3520">
            <v>80402801</v>
          </cell>
          <cell r="H3520">
            <v>31</v>
          </cell>
          <cell r="I3520">
            <v>0</v>
          </cell>
          <cell r="J3520">
            <v>31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</row>
        <row r="3521">
          <cell r="A3521" t="str">
            <v>450197</v>
          </cell>
          <cell r="B3521" t="str">
            <v>1251</v>
          </cell>
          <cell r="C3521" t="str">
            <v>12</v>
          </cell>
          <cell r="D3521" t="str">
            <v>37</v>
          </cell>
          <cell r="E3521">
            <v>0</v>
          </cell>
          <cell r="G3521">
            <v>80402802</v>
          </cell>
          <cell r="H3521">
            <v>0</v>
          </cell>
          <cell r="I3521">
            <v>0</v>
          </cell>
          <cell r="J3521">
            <v>4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</row>
        <row r="3522">
          <cell r="A3522" t="str">
            <v>450197</v>
          </cell>
          <cell r="B3522" t="str">
            <v>1251</v>
          </cell>
          <cell r="C3522" t="str">
            <v>12</v>
          </cell>
          <cell r="D3522" t="str">
            <v>37</v>
          </cell>
          <cell r="E3522">
            <v>0</v>
          </cell>
          <cell r="G3522">
            <v>80511301</v>
          </cell>
          <cell r="H3522">
            <v>812</v>
          </cell>
          <cell r="I3522">
            <v>0</v>
          </cell>
          <cell r="J3522">
            <v>837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</row>
        <row r="3523">
          <cell r="A3523" t="str">
            <v>450197</v>
          </cell>
          <cell r="B3523" t="str">
            <v>1251</v>
          </cell>
          <cell r="C3523" t="str">
            <v>12</v>
          </cell>
          <cell r="D3523" t="str">
            <v>37</v>
          </cell>
          <cell r="E3523">
            <v>0</v>
          </cell>
          <cell r="G3523">
            <v>80511302</v>
          </cell>
          <cell r="H3523">
            <v>0</v>
          </cell>
          <cell r="I3523">
            <v>0</v>
          </cell>
          <cell r="J3523">
            <v>33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</row>
        <row r="3524">
          <cell r="A3524" t="str">
            <v>450197</v>
          </cell>
          <cell r="B3524" t="str">
            <v>1251</v>
          </cell>
          <cell r="C3524" t="str">
            <v>12</v>
          </cell>
          <cell r="D3524" t="str">
            <v>37</v>
          </cell>
          <cell r="E3524">
            <v>0</v>
          </cell>
          <cell r="G3524">
            <v>85321101</v>
          </cell>
          <cell r="H3524">
            <v>50</v>
          </cell>
          <cell r="I3524">
            <v>0</v>
          </cell>
          <cell r="J3524">
            <v>50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</row>
        <row r="3525">
          <cell r="A3525" t="str">
            <v>450197</v>
          </cell>
          <cell r="B3525" t="str">
            <v>1251</v>
          </cell>
          <cell r="C3525" t="str">
            <v>12</v>
          </cell>
          <cell r="D3525" t="str">
            <v>37</v>
          </cell>
          <cell r="E3525">
            <v>0</v>
          </cell>
          <cell r="G3525">
            <v>85321102</v>
          </cell>
          <cell r="H3525">
            <v>0</v>
          </cell>
          <cell r="I3525">
            <v>0</v>
          </cell>
          <cell r="J3525">
            <v>56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</row>
        <row r="3526">
          <cell r="A3526" t="str">
            <v>450197</v>
          </cell>
          <cell r="B3526" t="str">
            <v>1251</v>
          </cell>
          <cell r="C3526" t="str">
            <v>12</v>
          </cell>
          <cell r="D3526" t="str">
            <v>37</v>
          </cell>
          <cell r="E3526">
            <v>0</v>
          </cell>
          <cell r="G3526">
            <v>92181501</v>
          </cell>
          <cell r="H3526">
            <v>1</v>
          </cell>
          <cell r="I3526">
            <v>0</v>
          </cell>
          <cell r="J3526">
            <v>1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</row>
        <row r="3527">
          <cell r="A3527" t="str">
            <v>450197</v>
          </cell>
          <cell r="B3527" t="str">
            <v>1251</v>
          </cell>
          <cell r="C3527" t="str">
            <v>12</v>
          </cell>
          <cell r="D3527" t="str">
            <v>37</v>
          </cell>
          <cell r="E3527">
            <v>0</v>
          </cell>
          <cell r="G3527">
            <v>92312701</v>
          </cell>
          <cell r="H3527">
            <v>1</v>
          </cell>
          <cell r="I3527">
            <v>0</v>
          </cell>
          <cell r="J3527">
            <v>1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</row>
        <row r="3528">
          <cell r="A3528" t="str">
            <v>450197</v>
          </cell>
          <cell r="B3528" t="str">
            <v>1251</v>
          </cell>
          <cell r="C3528" t="str">
            <v>12</v>
          </cell>
          <cell r="D3528" t="str">
            <v>37</v>
          </cell>
          <cell r="E3528">
            <v>0</v>
          </cell>
          <cell r="G3528">
            <v>92312702</v>
          </cell>
          <cell r="H3528">
            <v>2218</v>
          </cell>
          <cell r="I3528">
            <v>0</v>
          </cell>
          <cell r="J3528">
            <v>2218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</row>
        <row r="3529">
          <cell r="A3529" t="str">
            <v>450197</v>
          </cell>
          <cell r="B3529" t="str">
            <v>1251</v>
          </cell>
          <cell r="C3529" t="str">
            <v>12</v>
          </cell>
          <cell r="D3529" t="str">
            <v>37</v>
          </cell>
          <cell r="E3529">
            <v>0</v>
          </cell>
          <cell r="G3529">
            <v>99999901</v>
          </cell>
          <cell r="H3529">
            <v>7716</v>
          </cell>
          <cell r="I3529">
            <v>-498</v>
          </cell>
          <cell r="J3529">
            <v>7290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</row>
        <row r="3530">
          <cell r="A3530" t="str">
            <v>450197</v>
          </cell>
          <cell r="B3530" t="str">
            <v>1251</v>
          </cell>
          <cell r="C3530" t="str">
            <v>12</v>
          </cell>
          <cell r="D3530" t="str">
            <v>37</v>
          </cell>
          <cell r="E3530">
            <v>0</v>
          </cell>
          <cell r="G3530">
            <v>99999902</v>
          </cell>
          <cell r="H3530">
            <v>2218</v>
          </cell>
          <cell r="I3530">
            <v>0</v>
          </cell>
          <cell r="J3530">
            <v>3496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</row>
        <row r="3531">
          <cell r="A3531" t="str">
            <v>450197</v>
          </cell>
          <cell r="B3531" t="str">
            <v>1251</v>
          </cell>
          <cell r="C3531" t="str">
            <v>12</v>
          </cell>
          <cell r="D3531" t="str">
            <v>38</v>
          </cell>
          <cell r="E3531">
            <v>1</v>
          </cell>
          <cell r="G3531">
            <v>15192</v>
          </cell>
          <cell r="H3531">
            <v>1092422</v>
          </cell>
          <cell r="I3531">
            <v>247321</v>
          </cell>
          <cell r="J3531">
            <v>27592</v>
          </cell>
          <cell r="K3531">
            <v>0</v>
          </cell>
          <cell r="L3531">
            <v>0</v>
          </cell>
          <cell r="M3531">
            <v>4714</v>
          </cell>
          <cell r="N3531">
            <v>1387241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</row>
        <row r="3532">
          <cell r="A3532" t="str">
            <v>450197</v>
          </cell>
          <cell r="B3532" t="str">
            <v>1251</v>
          </cell>
          <cell r="C3532" t="str">
            <v>12</v>
          </cell>
          <cell r="D3532" t="str">
            <v>38</v>
          </cell>
          <cell r="E3532">
            <v>2</v>
          </cell>
          <cell r="G3532">
            <v>157</v>
          </cell>
          <cell r="H3532">
            <v>0</v>
          </cell>
          <cell r="I3532">
            <v>11164</v>
          </cell>
          <cell r="J3532">
            <v>4458</v>
          </cell>
          <cell r="K3532">
            <v>0</v>
          </cell>
          <cell r="L3532">
            <v>0</v>
          </cell>
          <cell r="M3532">
            <v>0</v>
          </cell>
          <cell r="N3532">
            <v>15779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</row>
        <row r="3533">
          <cell r="A3533" t="str">
            <v>450197</v>
          </cell>
          <cell r="B3533" t="str">
            <v>1251</v>
          </cell>
          <cell r="C3533" t="str">
            <v>12</v>
          </cell>
          <cell r="D3533" t="str">
            <v>38</v>
          </cell>
          <cell r="E3533">
            <v>3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</row>
        <row r="3534">
          <cell r="A3534" t="str">
            <v>450197</v>
          </cell>
          <cell r="B3534" t="str">
            <v>1251</v>
          </cell>
          <cell r="C3534" t="str">
            <v>12</v>
          </cell>
          <cell r="D3534" t="str">
            <v>38</v>
          </cell>
          <cell r="E3534">
            <v>4</v>
          </cell>
          <cell r="G3534">
            <v>39</v>
          </cell>
          <cell r="H3534">
            <v>0</v>
          </cell>
          <cell r="I3534">
            <v>2309</v>
          </cell>
          <cell r="J3534">
            <v>892</v>
          </cell>
          <cell r="K3534">
            <v>0</v>
          </cell>
          <cell r="L3534">
            <v>0</v>
          </cell>
          <cell r="M3534">
            <v>0</v>
          </cell>
          <cell r="N3534">
            <v>3240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</row>
        <row r="3535">
          <cell r="A3535" t="str">
            <v>450197</v>
          </cell>
          <cell r="B3535" t="str">
            <v>1251</v>
          </cell>
          <cell r="C3535" t="str">
            <v>12</v>
          </cell>
          <cell r="D3535" t="str">
            <v>38</v>
          </cell>
          <cell r="E3535">
            <v>5</v>
          </cell>
          <cell r="G3535">
            <v>196</v>
          </cell>
          <cell r="H3535">
            <v>0</v>
          </cell>
          <cell r="I3535">
            <v>13473</v>
          </cell>
          <cell r="J3535">
            <v>5350</v>
          </cell>
          <cell r="K3535">
            <v>0</v>
          </cell>
          <cell r="L3535">
            <v>0</v>
          </cell>
          <cell r="M3535">
            <v>0</v>
          </cell>
          <cell r="N3535">
            <v>19019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</row>
        <row r="3536">
          <cell r="A3536" t="str">
            <v>450197</v>
          </cell>
          <cell r="B3536" t="str">
            <v>1251</v>
          </cell>
          <cell r="C3536" t="str">
            <v>12</v>
          </cell>
          <cell r="D3536" t="str">
            <v>38</v>
          </cell>
          <cell r="E3536">
            <v>6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</row>
        <row r="3537">
          <cell r="A3537" t="str">
            <v>450197</v>
          </cell>
          <cell r="B3537" t="str">
            <v>1251</v>
          </cell>
          <cell r="C3537" t="str">
            <v>12</v>
          </cell>
          <cell r="D3537" t="str">
            <v>38</v>
          </cell>
          <cell r="E3537">
            <v>7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</row>
        <row r="3538">
          <cell r="A3538" t="str">
            <v>450197</v>
          </cell>
          <cell r="B3538" t="str">
            <v>1251</v>
          </cell>
          <cell r="C3538" t="str">
            <v>12</v>
          </cell>
          <cell r="D3538" t="str">
            <v>38</v>
          </cell>
          <cell r="E3538">
            <v>8</v>
          </cell>
          <cell r="G3538">
            <v>0</v>
          </cell>
          <cell r="H3538">
            <v>2284</v>
          </cell>
          <cell r="I3538">
            <v>77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2361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</row>
        <row r="3539">
          <cell r="A3539" t="str">
            <v>450197</v>
          </cell>
          <cell r="B3539" t="str">
            <v>1251</v>
          </cell>
          <cell r="C3539" t="str">
            <v>12</v>
          </cell>
          <cell r="D3539" t="str">
            <v>38</v>
          </cell>
          <cell r="E3539">
            <v>9</v>
          </cell>
          <cell r="G3539">
            <v>0</v>
          </cell>
          <cell r="H3539">
            <v>0</v>
          </cell>
          <cell r="I3539">
            <v>210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210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</row>
        <row r="3540">
          <cell r="A3540" t="str">
            <v>450197</v>
          </cell>
          <cell r="B3540" t="str">
            <v>1251</v>
          </cell>
          <cell r="C3540" t="str">
            <v>12</v>
          </cell>
          <cell r="D3540" t="str">
            <v>38</v>
          </cell>
          <cell r="E3540">
            <v>10</v>
          </cell>
          <cell r="G3540">
            <v>0</v>
          </cell>
          <cell r="H3540">
            <v>2284</v>
          </cell>
          <cell r="I3540">
            <v>287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2571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</row>
        <row r="3541">
          <cell r="A3541" t="str">
            <v>450197</v>
          </cell>
          <cell r="B3541" t="str">
            <v>1251</v>
          </cell>
          <cell r="C3541" t="str">
            <v>12</v>
          </cell>
          <cell r="D3541" t="str">
            <v>38</v>
          </cell>
          <cell r="E3541">
            <v>11</v>
          </cell>
          <cell r="G3541">
            <v>196</v>
          </cell>
          <cell r="H3541">
            <v>2284</v>
          </cell>
          <cell r="I3541">
            <v>13760</v>
          </cell>
          <cell r="J3541">
            <v>5350</v>
          </cell>
          <cell r="K3541">
            <v>0</v>
          </cell>
          <cell r="L3541">
            <v>0</v>
          </cell>
          <cell r="M3541">
            <v>0</v>
          </cell>
          <cell r="N3541">
            <v>21590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</row>
        <row r="3542">
          <cell r="A3542" t="str">
            <v>450197</v>
          </cell>
          <cell r="B3542" t="str">
            <v>1251</v>
          </cell>
          <cell r="C3542" t="str">
            <v>12</v>
          </cell>
          <cell r="D3542" t="str">
            <v>38</v>
          </cell>
          <cell r="E3542">
            <v>12</v>
          </cell>
          <cell r="G3542">
            <v>0</v>
          </cell>
          <cell r="H3542">
            <v>238</v>
          </cell>
          <cell r="I3542">
            <v>0</v>
          </cell>
          <cell r="J3542">
            <v>173</v>
          </cell>
          <cell r="K3542">
            <v>0</v>
          </cell>
          <cell r="L3542">
            <v>0</v>
          </cell>
          <cell r="M3542">
            <v>0</v>
          </cell>
          <cell r="N3542">
            <v>411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</row>
        <row r="3543">
          <cell r="A3543" t="str">
            <v>450197</v>
          </cell>
          <cell r="B3543" t="str">
            <v>1251</v>
          </cell>
          <cell r="C3543" t="str">
            <v>12</v>
          </cell>
          <cell r="D3543" t="str">
            <v>38</v>
          </cell>
          <cell r="E3543">
            <v>13</v>
          </cell>
          <cell r="G3543">
            <v>0</v>
          </cell>
          <cell r="H3543">
            <v>0</v>
          </cell>
          <cell r="I3543">
            <v>158</v>
          </cell>
          <cell r="J3543">
            <v>892</v>
          </cell>
          <cell r="K3543">
            <v>0</v>
          </cell>
          <cell r="L3543">
            <v>0</v>
          </cell>
          <cell r="M3543">
            <v>0</v>
          </cell>
          <cell r="N3543">
            <v>1050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</row>
        <row r="3544">
          <cell r="A3544" t="str">
            <v>450197</v>
          </cell>
          <cell r="B3544" t="str">
            <v>1251</v>
          </cell>
          <cell r="C3544" t="str">
            <v>12</v>
          </cell>
          <cell r="D3544" t="str">
            <v>38</v>
          </cell>
          <cell r="E3544">
            <v>14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</row>
        <row r="3545">
          <cell r="A3545" t="str">
            <v>450197</v>
          </cell>
          <cell r="B3545" t="str">
            <v>1251</v>
          </cell>
          <cell r="C3545" t="str">
            <v>12</v>
          </cell>
          <cell r="D3545" t="str">
            <v>38</v>
          </cell>
          <cell r="E3545">
            <v>15</v>
          </cell>
          <cell r="G3545">
            <v>0</v>
          </cell>
          <cell r="H3545">
            <v>0</v>
          </cell>
          <cell r="I3545">
            <v>6988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6988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</row>
        <row r="3546">
          <cell r="A3546" t="str">
            <v>450197</v>
          </cell>
          <cell r="B3546" t="str">
            <v>1251</v>
          </cell>
          <cell r="C3546" t="str">
            <v>12</v>
          </cell>
          <cell r="D3546" t="str">
            <v>38</v>
          </cell>
          <cell r="E3546">
            <v>16</v>
          </cell>
          <cell r="G3546">
            <v>0</v>
          </cell>
          <cell r="H3546">
            <v>0</v>
          </cell>
          <cell r="I3546">
            <v>2293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2293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</row>
        <row r="3547">
          <cell r="A3547" t="str">
            <v>450197</v>
          </cell>
          <cell r="B3547" t="str">
            <v>1251</v>
          </cell>
          <cell r="C3547" t="str">
            <v>12</v>
          </cell>
          <cell r="D3547" t="str">
            <v>38</v>
          </cell>
          <cell r="E3547">
            <v>17</v>
          </cell>
          <cell r="G3547">
            <v>7953</v>
          </cell>
          <cell r="H3547">
            <v>0</v>
          </cell>
          <cell r="I3547">
            <v>62389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70342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</row>
        <row r="3548">
          <cell r="A3548" t="str">
            <v>450197</v>
          </cell>
          <cell r="B3548" t="str">
            <v>1251</v>
          </cell>
          <cell r="C3548" t="str">
            <v>12</v>
          </cell>
          <cell r="D3548" t="str">
            <v>38</v>
          </cell>
          <cell r="E3548">
            <v>18</v>
          </cell>
          <cell r="G3548">
            <v>7953</v>
          </cell>
          <cell r="H3548">
            <v>238</v>
          </cell>
          <cell r="I3548">
            <v>71828</v>
          </cell>
          <cell r="J3548">
            <v>1065</v>
          </cell>
          <cell r="K3548">
            <v>0</v>
          </cell>
          <cell r="L3548">
            <v>0</v>
          </cell>
          <cell r="M3548">
            <v>0</v>
          </cell>
          <cell r="N3548">
            <v>81084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</row>
        <row r="3549">
          <cell r="A3549" t="str">
            <v>450197</v>
          </cell>
          <cell r="B3549" t="str">
            <v>1251</v>
          </cell>
          <cell r="C3549" t="str">
            <v>12</v>
          </cell>
          <cell r="D3549" t="str">
            <v>38</v>
          </cell>
          <cell r="E3549">
            <v>19</v>
          </cell>
          <cell r="G3549">
            <v>7435</v>
          </cell>
          <cell r="H3549">
            <v>1094468</v>
          </cell>
          <cell r="I3549">
            <v>189253</v>
          </cell>
          <cell r="J3549">
            <v>31877</v>
          </cell>
          <cell r="K3549">
            <v>0</v>
          </cell>
          <cell r="L3549">
            <v>0</v>
          </cell>
          <cell r="M3549">
            <v>4714</v>
          </cell>
          <cell r="N3549">
            <v>1327747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</row>
        <row r="3550">
          <cell r="A3550" t="str">
            <v>450197</v>
          </cell>
          <cell r="B3550" t="str">
            <v>1251</v>
          </cell>
          <cell r="C3550" t="str">
            <v>12</v>
          </cell>
          <cell r="D3550" t="str">
            <v>38</v>
          </cell>
          <cell r="E3550">
            <v>20</v>
          </cell>
          <cell r="G3550">
            <v>14017</v>
          </cell>
          <cell r="H3550">
            <v>175207</v>
          </cell>
          <cell r="I3550">
            <v>171316</v>
          </cell>
          <cell r="J3550">
            <v>22388</v>
          </cell>
          <cell r="K3550">
            <v>0</v>
          </cell>
          <cell r="L3550">
            <v>0</v>
          </cell>
          <cell r="M3550">
            <v>3271</v>
          </cell>
          <cell r="N3550">
            <v>386199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</row>
        <row r="3551">
          <cell r="A3551" t="str">
            <v>450197</v>
          </cell>
          <cell r="B3551" t="str">
            <v>1251</v>
          </cell>
          <cell r="C3551" t="str">
            <v>12</v>
          </cell>
          <cell r="D3551" t="str">
            <v>38</v>
          </cell>
          <cell r="E3551">
            <v>21</v>
          </cell>
          <cell r="G3551">
            <v>906</v>
          </cell>
          <cell r="H3551">
            <v>14812</v>
          </cell>
          <cell r="I3551">
            <v>20948</v>
          </cell>
          <cell r="J3551">
            <v>1809</v>
          </cell>
          <cell r="K3551">
            <v>0</v>
          </cell>
          <cell r="L3551">
            <v>0</v>
          </cell>
          <cell r="M3551">
            <v>94</v>
          </cell>
          <cell r="N3551">
            <v>38569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</row>
        <row r="3552">
          <cell r="A3552" t="str">
            <v>450197</v>
          </cell>
          <cell r="B3552" t="str">
            <v>1251</v>
          </cell>
          <cell r="C3552" t="str">
            <v>12</v>
          </cell>
          <cell r="D3552" t="str">
            <v>38</v>
          </cell>
          <cell r="E3552">
            <v>22</v>
          </cell>
          <cell r="G3552">
            <v>7589</v>
          </cell>
          <cell r="H3552">
            <v>145</v>
          </cell>
          <cell r="I3552">
            <v>45264</v>
          </cell>
          <cell r="J3552">
            <v>173</v>
          </cell>
          <cell r="K3552">
            <v>0</v>
          </cell>
          <cell r="L3552">
            <v>0</v>
          </cell>
          <cell r="M3552">
            <v>0</v>
          </cell>
          <cell r="N3552">
            <v>53171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</row>
        <row r="3553">
          <cell r="A3553" t="str">
            <v>450197</v>
          </cell>
          <cell r="B3553" t="str">
            <v>1251</v>
          </cell>
          <cell r="C3553" t="str">
            <v>12</v>
          </cell>
          <cell r="D3553" t="str">
            <v>38</v>
          </cell>
          <cell r="E3553">
            <v>23</v>
          </cell>
          <cell r="G3553">
            <v>7334</v>
          </cell>
          <cell r="H3553">
            <v>189874</v>
          </cell>
          <cell r="I3553">
            <v>147000</v>
          </cell>
          <cell r="J3553">
            <v>24024</v>
          </cell>
          <cell r="K3553">
            <v>0</v>
          </cell>
          <cell r="L3553">
            <v>0</v>
          </cell>
          <cell r="M3553">
            <v>3365</v>
          </cell>
          <cell r="N3553">
            <v>371597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</row>
        <row r="3554">
          <cell r="A3554" t="str">
            <v>450197</v>
          </cell>
          <cell r="B3554" t="str">
            <v>1251</v>
          </cell>
          <cell r="C3554" t="str">
            <v>12</v>
          </cell>
          <cell r="D3554" t="str">
            <v>38</v>
          </cell>
          <cell r="E3554">
            <v>24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</row>
        <row r="3555">
          <cell r="A3555" t="str">
            <v>450197</v>
          </cell>
          <cell r="B3555" t="str">
            <v>1251</v>
          </cell>
          <cell r="C3555" t="str">
            <v>12</v>
          </cell>
          <cell r="D3555" t="str">
            <v>38</v>
          </cell>
          <cell r="E3555">
            <v>25</v>
          </cell>
          <cell r="G3555">
            <v>0</v>
          </cell>
          <cell r="H3555">
            <v>93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93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</row>
        <row r="3556">
          <cell r="A3556" t="str">
            <v>450197</v>
          </cell>
          <cell r="B3556" t="str">
            <v>1251</v>
          </cell>
          <cell r="C3556" t="str">
            <v>12</v>
          </cell>
          <cell r="D3556" t="str">
            <v>38</v>
          </cell>
          <cell r="E3556">
            <v>26</v>
          </cell>
          <cell r="G3556">
            <v>0</v>
          </cell>
          <cell r="H3556">
            <v>93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93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</row>
        <row r="3557">
          <cell r="A3557" t="str">
            <v>450197</v>
          </cell>
          <cell r="B3557" t="str">
            <v>1251</v>
          </cell>
          <cell r="C3557" t="str">
            <v>12</v>
          </cell>
          <cell r="D3557" t="str">
            <v>38</v>
          </cell>
          <cell r="E3557">
            <v>27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</row>
        <row r="3558">
          <cell r="A3558" t="str">
            <v>450197</v>
          </cell>
          <cell r="B3558" t="str">
            <v>1251</v>
          </cell>
          <cell r="C3558" t="str">
            <v>12</v>
          </cell>
          <cell r="D3558" t="str">
            <v>38</v>
          </cell>
          <cell r="E3558">
            <v>28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</row>
        <row r="3559">
          <cell r="A3559" t="str">
            <v>450197</v>
          </cell>
          <cell r="B3559" t="str">
            <v>1251</v>
          </cell>
          <cell r="C3559" t="str">
            <v>12</v>
          </cell>
          <cell r="D3559" t="str">
            <v>38</v>
          </cell>
          <cell r="E3559">
            <v>29</v>
          </cell>
          <cell r="G3559">
            <v>7334</v>
          </cell>
          <cell r="H3559">
            <v>189874</v>
          </cell>
          <cell r="I3559">
            <v>147000</v>
          </cell>
          <cell r="J3559">
            <v>24024</v>
          </cell>
          <cell r="K3559">
            <v>0</v>
          </cell>
          <cell r="L3559">
            <v>0</v>
          </cell>
          <cell r="M3559">
            <v>3365</v>
          </cell>
          <cell r="N3559">
            <v>371597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</row>
        <row r="3560">
          <cell r="A3560" t="str">
            <v>450197</v>
          </cell>
          <cell r="B3560" t="str">
            <v>1251</v>
          </cell>
          <cell r="C3560" t="str">
            <v>12</v>
          </cell>
          <cell r="D3560" t="str">
            <v>38</v>
          </cell>
          <cell r="E3560">
            <v>30</v>
          </cell>
          <cell r="G3560">
            <v>101</v>
          </cell>
          <cell r="H3560">
            <v>904594</v>
          </cell>
          <cell r="I3560">
            <v>42253</v>
          </cell>
          <cell r="J3560">
            <v>7853</v>
          </cell>
          <cell r="K3560">
            <v>0</v>
          </cell>
          <cell r="L3560">
            <v>0</v>
          </cell>
          <cell r="M3560">
            <v>1349</v>
          </cell>
          <cell r="N3560">
            <v>956150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</row>
        <row r="3561">
          <cell r="A3561" t="str">
            <v>450197</v>
          </cell>
          <cell r="B3561" t="str">
            <v>1251</v>
          </cell>
          <cell r="C3561" t="str">
            <v>12</v>
          </cell>
          <cell r="D3561" t="str">
            <v>38</v>
          </cell>
          <cell r="E3561">
            <v>31</v>
          </cell>
          <cell r="G3561">
            <v>7278</v>
          </cell>
          <cell r="H3561">
            <v>1803</v>
          </cell>
          <cell r="I3561">
            <v>117713</v>
          </cell>
          <cell r="J3561">
            <v>21789</v>
          </cell>
          <cell r="K3561">
            <v>0</v>
          </cell>
          <cell r="L3561">
            <v>0</v>
          </cell>
          <cell r="M3561">
            <v>0</v>
          </cell>
          <cell r="N3561">
            <v>148583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</row>
        <row r="3562">
          <cell r="A3562" t="str">
            <v>450197</v>
          </cell>
          <cell r="B3562" t="str">
            <v>1251</v>
          </cell>
          <cell r="C3562" t="str">
            <v>12</v>
          </cell>
          <cell r="D3562" t="str">
            <v>44</v>
          </cell>
          <cell r="E3562">
            <v>1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</row>
        <row r="3563">
          <cell r="A3563" t="str">
            <v>450197</v>
          </cell>
          <cell r="B3563" t="str">
            <v>1251</v>
          </cell>
          <cell r="C3563" t="str">
            <v>12</v>
          </cell>
          <cell r="D3563" t="str">
            <v>44</v>
          </cell>
          <cell r="E3563">
            <v>2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</row>
        <row r="3564">
          <cell r="A3564" t="str">
            <v>450197</v>
          </cell>
          <cell r="B3564" t="str">
            <v>1251</v>
          </cell>
          <cell r="C3564" t="str">
            <v>12</v>
          </cell>
          <cell r="D3564" t="str">
            <v>44</v>
          </cell>
          <cell r="E3564">
            <v>3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</row>
        <row r="3565">
          <cell r="A3565" t="str">
            <v>450197</v>
          </cell>
          <cell r="B3565" t="str">
            <v>1251</v>
          </cell>
          <cell r="C3565" t="str">
            <v>12</v>
          </cell>
          <cell r="D3565" t="str">
            <v>44</v>
          </cell>
          <cell r="E3565">
            <v>4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</row>
        <row r="3566">
          <cell r="A3566" t="str">
            <v>450197</v>
          </cell>
          <cell r="B3566" t="str">
            <v>1251</v>
          </cell>
          <cell r="C3566" t="str">
            <v>12</v>
          </cell>
          <cell r="D3566" t="str">
            <v>44</v>
          </cell>
          <cell r="E3566">
            <v>5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</row>
        <row r="3567">
          <cell r="A3567" t="str">
            <v>450197</v>
          </cell>
          <cell r="B3567" t="str">
            <v>1251</v>
          </cell>
          <cell r="C3567" t="str">
            <v>12</v>
          </cell>
          <cell r="D3567" t="str">
            <v>44</v>
          </cell>
          <cell r="E3567">
            <v>6</v>
          </cell>
          <cell r="G3567">
            <v>758</v>
          </cell>
          <cell r="H3567">
            <v>755</v>
          </cell>
          <cell r="I3567">
            <v>708</v>
          </cell>
          <cell r="J3567">
            <v>983</v>
          </cell>
          <cell r="K3567">
            <v>0</v>
          </cell>
          <cell r="L3567">
            <v>0</v>
          </cell>
          <cell r="M3567">
            <v>2446</v>
          </cell>
          <cell r="N3567">
            <v>3204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</row>
        <row r="3568">
          <cell r="A3568" t="str">
            <v>450197</v>
          </cell>
          <cell r="B3568" t="str">
            <v>1251</v>
          </cell>
          <cell r="C3568" t="str">
            <v>12</v>
          </cell>
          <cell r="D3568" t="str">
            <v>44</v>
          </cell>
          <cell r="E3568">
            <v>7</v>
          </cell>
          <cell r="G3568">
            <v>758</v>
          </cell>
          <cell r="H3568">
            <v>755</v>
          </cell>
          <cell r="I3568">
            <v>708</v>
          </cell>
          <cell r="J3568">
            <v>983</v>
          </cell>
          <cell r="K3568">
            <v>0</v>
          </cell>
          <cell r="L3568">
            <v>0</v>
          </cell>
          <cell r="M3568">
            <v>2446</v>
          </cell>
          <cell r="N3568">
            <v>3204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</row>
        <row r="3569">
          <cell r="A3569" t="str">
            <v>450197</v>
          </cell>
          <cell r="B3569" t="str">
            <v>1251</v>
          </cell>
          <cell r="C3569" t="str">
            <v>12</v>
          </cell>
          <cell r="D3569" t="str">
            <v>53</v>
          </cell>
          <cell r="E3569">
            <v>1</v>
          </cell>
          <cell r="G3569">
            <v>7648</v>
          </cell>
          <cell r="H3569">
            <v>300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581</v>
          </cell>
          <cell r="U3569">
            <v>0</v>
          </cell>
          <cell r="V3569">
            <v>0</v>
          </cell>
          <cell r="W3569">
            <v>0</v>
          </cell>
        </row>
        <row r="3570">
          <cell r="A3570" t="str">
            <v>450197</v>
          </cell>
          <cell r="B3570" t="str">
            <v>1251</v>
          </cell>
          <cell r="C3570" t="str">
            <v>12</v>
          </cell>
          <cell r="D3570" t="str">
            <v>53</v>
          </cell>
          <cell r="E3570">
            <v>15</v>
          </cell>
          <cell r="G3570">
            <v>68</v>
          </cell>
          <cell r="H3570">
            <v>0</v>
          </cell>
          <cell r="I3570">
            <v>72871</v>
          </cell>
          <cell r="J3570">
            <v>60770</v>
          </cell>
          <cell r="K3570">
            <v>655240</v>
          </cell>
          <cell r="L3570">
            <v>58311</v>
          </cell>
          <cell r="M3570">
            <v>20791</v>
          </cell>
          <cell r="N3570">
            <v>17623</v>
          </cell>
          <cell r="O3570">
            <v>18710</v>
          </cell>
          <cell r="P3570">
            <v>16910</v>
          </cell>
          <cell r="Q3570">
            <v>2130</v>
          </cell>
          <cell r="R3570">
            <v>1823</v>
          </cell>
          <cell r="S3570">
            <v>1913</v>
          </cell>
          <cell r="T3570">
            <v>1749</v>
          </cell>
          <cell r="U3570">
            <v>0</v>
          </cell>
          <cell r="V3570">
            <v>0</v>
          </cell>
          <cell r="W3570">
            <v>0</v>
          </cell>
        </row>
        <row r="3571">
          <cell r="A3571" t="str">
            <v>450197</v>
          </cell>
          <cell r="B3571" t="str">
            <v>1251</v>
          </cell>
          <cell r="C3571" t="str">
            <v>12</v>
          </cell>
          <cell r="D3571" t="str">
            <v>53</v>
          </cell>
          <cell r="E3571">
            <v>29</v>
          </cell>
          <cell r="G3571">
            <v>932</v>
          </cell>
          <cell r="H3571">
            <v>894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206336</v>
          </cell>
          <cell r="S3571">
            <v>9073</v>
          </cell>
          <cell r="T3571">
            <v>90966</v>
          </cell>
          <cell r="U3571">
            <v>0</v>
          </cell>
          <cell r="V3571">
            <v>0</v>
          </cell>
          <cell r="W3571">
            <v>0</v>
          </cell>
        </row>
        <row r="3572">
          <cell r="A3572" t="str">
            <v>450197</v>
          </cell>
          <cell r="B3572" t="str">
            <v>1251</v>
          </cell>
          <cell r="C3572" t="str">
            <v>12</v>
          </cell>
          <cell r="D3572" t="str">
            <v>53</v>
          </cell>
          <cell r="E3572">
            <v>43</v>
          </cell>
          <cell r="G3572">
            <v>101055</v>
          </cell>
          <cell r="H3572">
            <v>5242</v>
          </cell>
          <cell r="I3572">
            <v>23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</row>
        <row r="3573">
          <cell r="A3573" t="str">
            <v>450197</v>
          </cell>
          <cell r="B3573" t="str">
            <v>1251</v>
          </cell>
          <cell r="C3573" t="str">
            <v>12</v>
          </cell>
          <cell r="D3573" t="str">
            <v>53</v>
          </cell>
          <cell r="E3573">
            <v>57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</row>
        <row r="3574">
          <cell r="A3574" t="str">
            <v>450197</v>
          </cell>
          <cell r="B3574" t="str">
            <v>1251</v>
          </cell>
          <cell r="C3574" t="str">
            <v>12</v>
          </cell>
          <cell r="D3574" t="str">
            <v>53</v>
          </cell>
          <cell r="E3574">
            <v>71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</row>
        <row r="3575">
          <cell r="A3575" t="str">
            <v>450197</v>
          </cell>
          <cell r="B3575" t="str">
            <v>1251</v>
          </cell>
          <cell r="C3575" t="str">
            <v>12</v>
          </cell>
          <cell r="D3575" t="str">
            <v>56</v>
          </cell>
          <cell r="E3575">
            <v>1</v>
          </cell>
          <cell r="G3575">
            <v>152849</v>
          </cell>
          <cell r="H3575">
            <v>2989</v>
          </cell>
          <cell r="I3575">
            <v>0</v>
          </cell>
          <cell r="J3575">
            <v>52555</v>
          </cell>
          <cell r="K3575">
            <v>3398</v>
          </cell>
          <cell r="L3575">
            <v>0</v>
          </cell>
          <cell r="M3575">
            <v>13566</v>
          </cell>
          <cell r="N3575">
            <v>3226</v>
          </cell>
          <cell r="O3575">
            <v>0</v>
          </cell>
          <cell r="P3575">
            <v>15748</v>
          </cell>
          <cell r="Q3575">
            <v>0</v>
          </cell>
          <cell r="R3575">
            <v>0</v>
          </cell>
          <cell r="S3575">
            <v>12603</v>
          </cell>
          <cell r="T3575">
            <v>17979</v>
          </cell>
          <cell r="U3575">
            <v>0</v>
          </cell>
          <cell r="V3575">
            <v>0</v>
          </cell>
          <cell r="W3575">
            <v>0</v>
          </cell>
        </row>
        <row r="3576">
          <cell r="A3576" t="str">
            <v>450197</v>
          </cell>
          <cell r="B3576" t="str">
            <v>1251</v>
          </cell>
          <cell r="C3576" t="str">
            <v>12</v>
          </cell>
          <cell r="D3576" t="str">
            <v>56</v>
          </cell>
          <cell r="E3576">
            <v>6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247321</v>
          </cell>
          <cell r="Q3576">
            <v>27592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</row>
        <row r="3577">
          <cell r="A3577" t="str">
            <v>450197</v>
          </cell>
          <cell r="B3577" t="str">
            <v>1251</v>
          </cell>
          <cell r="C3577" t="str">
            <v>12</v>
          </cell>
          <cell r="D3577" t="str">
            <v>57</v>
          </cell>
          <cell r="E3577">
            <v>1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</row>
        <row r="3578">
          <cell r="A3578" t="str">
            <v>450197</v>
          </cell>
          <cell r="B3578" t="str">
            <v>1251</v>
          </cell>
          <cell r="C3578" t="str">
            <v>12</v>
          </cell>
          <cell r="D3578" t="str">
            <v>57</v>
          </cell>
          <cell r="E3578">
            <v>3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</row>
        <row r="3579">
          <cell r="A3579" t="str">
            <v>450197</v>
          </cell>
          <cell r="B3579" t="str">
            <v>1251</v>
          </cell>
          <cell r="C3579" t="str">
            <v>12</v>
          </cell>
          <cell r="D3579" t="str">
            <v>57</v>
          </cell>
          <cell r="E3579">
            <v>5</v>
          </cell>
          <cell r="G3579">
            <v>66</v>
          </cell>
          <cell r="H3579">
            <v>0</v>
          </cell>
          <cell r="I3579">
            <v>0</v>
          </cell>
          <cell r="J3579">
            <v>0</v>
          </cell>
          <cell r="K3579">
            <v>41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</row>
        <row r="3580">
          <cell r="A3580" t="str">
            <v>450197</v>
          </cell>
          <cell r="B3580" t="str">
            <v>1251</v>
          </cell>
          <cell r="C3580" t="str">
            <v>12</v>
          </cell>
          <cell r="D3580" t="str">
            <v>57</v>
          </cell>
          <cell r="E3580">
            <v>7</v>
          </cell>
          <cell r="G3580">
            <v>66</v>
          </cell>
          <cell r="H3580">
            <v>0</v>
          </cell>
          <cell r="I3580">
            <v>0</v>
          </cell>
          <cell r="J3580">
            <v>0</v>
          </cell>
          <cell r="K3580">
            <v>41</v>
          </cell>
          <cell r="L3580">
            <v>0</v>
          </cell>
          <cell r="M3580">
            <v>2949</v>
          </cell>
          <cell r="N3580">
            <v>0</v>
          </cell>
          <cell r="O3580">
            <v>0</v>
          </cell>
          <cell r="P3580">
            <v>0</v>
          </cell>
          <cell r="Q3580">
            <v>2919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</row>
        <row r="3581">
          <cell r="A3581" t="str">
            <v>450197</v>
          </cell>
          <cell r="B3581" t="str">
            <v>1251</v>
          </cell>
          <cell r="C3581" t="str">
            <v>12</v>
          </cell>
          <cell r="D3581" t="str">
            <v>57</v>
          </cell>
          <cell r="E3581">
            <v>9</v>
          </cell>
          <cell r="G3581">
            <v>1279</v>
          </cell>
          <cell r="H3581">
            <v>202</v>
          </cell>
          <cell r="I3581">
            <v>0</v>
          </cell>
          <cell r="J3581">
            <v>0</v>
          </cell>
          <cell r="K3581">
            <v>3384</v>
          </cell>
          <cell r="L3581">
            <v>202</v>
          </cell>
          <cell r="M3581">
            <v>158</v>
          </cell>
          <cell r="N3581">
            <v>0</v>
          </cell>
          <cell r="O3581">
            <v>0</v>
          </cell>
          <cell r="P3581">
            <v>0</v>
          </cell>
          <cell r="Q3581">
            <v>379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</row>
        <row r="3582">
          <cell r="A3582" t="str">
            <v>450197</v>
          </cell>
          <cell r="B3582" t="str">
            <v>1251</v>
          </cell>
          <cell r="C3582" t="str">
            <v>12</v>
          </cell>
          <cell r="D3582" t="str">
            <v>57</v>
          </cell>
          <cell r="E3582">
            <v>11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</row>
        <row r="3583">
          <cell r="A3583" t="str">
            <v>450197</v>
          </cell>
          <cell r="B3583" t="str">
            <v>1251</v>
          </cell>
          <cell r="C3583" t="str">
            <v>12</v>
          </cell>
          <cell r="D3583" t="str">
            <v>57</v>
          </cell>
          <cell r="E3583">
            <v>13</v>
          </cell>
          <cell r="G3583">
            <v>19</v>
          </cell>
          <cell r="H3583">
            <v>0</v>
          </cell>
          <cell r="I3583">
            <v>0</v>
          </cell>
          <cell r="J3583">
            <v>0</v>
          </cell>
          <cell r="K3583">
            <v>13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</row>
        <row r="3584">
          <cell r="A3584" t="str">
            <v>450197</v>
          </cell>
          <cell r="B3584" t="str">
            <v>1251</v>
          </cell>
          <cell r="C3584" t="str">
            <v>12</v>
          </cell>
          <cell r="D3584" t="str">
            <v>57</v>
          </cell>
          <cell r="E3584">
            <v>15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4405</v>
          </cell>
          <cell r="N3584">
            <v>202</v>
          </cell>
          <cell r="O3584">
            <v>0</v>
          </cell>
          <cell r="P3584">
            <v>0</v>
          </cell>
          <cell r="Q3584">
            <v>6695</v>
          </cell>
          <cell r="R3584">
            <v>202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</row>
        <row r="3585">
          <cell r="A3585" t="str">
            <v>450197</v>
          </cell>
          <cell r="B3585" t="str">
            <v>1251</v>
          </cell>
          <cell r="C3585" t="str">
            <v>12</v>
          </cell>
          <cell r="D3585" t="str">
            <v>57</v>
          </cell>
          <cell r="E3585">
            <v>17</v>
          </cell>
          <cell r="G3585">
            <v>4471</v>
          </cell>
          <cell r="H3585">
            <v>202</v>
          </cell>
          <cell r="I3585">
            <v>0</v>
          </cell>
          <cell r="J3585">
            <v>0</v>
          </cell>
          <cell r="K3585">
            <v>6736</v>
          </cell>
          <cell r="L3585">
            <v>202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</row>
        <row r="3586">
          <cell r="A3586" t="str">
            <v>450197</v>
          </cell>
          <cell r="B3586" t="str">
            <v>1251</v>
          </cell>
          <cell r="C3586" t="str">
            <v>12</v>
          </cell>
          <cell r="D3586" t="str">
            <v>58</v>
          </cell>
          <cell r="E3586">
            <v>1</v>
          </cell>
          <cell r="G3586">
            <v>66</v>
          </cell>
          <cell r="H3586">
            <v>0</v>
          </cell>
          <cell r="I3586">
            <v>0</v>
          </cell>
          <cell r="J3586">
            <v>0</v>
          </cell>
          <cell r="K3586">
            <v>66</v>
          </cell>
          <cell r="L3586">
            <v>0</v>
          </cell>
          <cell r="M3586">
            <v>25</v>
          </cell>
          <cell r="N3586">
            <v>0</v>
          </cell>
          <cell r="O3586">
            <v>41</v>
          </cell>
          <cell r="P3586">
            <v>0</v>
          </cell>
          <cell r="Q3586">
            <v>41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</row>
        <row r="3587">
          <cell r="A3587" t="str">
            <v>450197</v>
          </cell>
          <cell r="B3587" t="str">
            <v>1251</v>
          </cell>
          <cell r="C3587" t="str">
            <v>12</v>
          </cell>
          <cell r="D3587" t="str">
            <v>58</v>
          </cell>
          <cell r="E3587">
            <v>2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</row>
        <row r="3588">
          <cell r="A3588" t="str">
            <v>450197</v>
          </cell>
          <cell r="B3588" t="str">
            <v>1251</v>
          </cell>
          <cell r="C3588" t="str">
            <v>12</v>
          </cell>
          <cell r="D3588" t="str">
            <v>58</v>
          </cell>
          <cell r="E3588">
            <v>3</v>
          </cell>
          <cell r="G3588">
            <v>1235</v>
          </cell>
          <cell r="H3588">
            <v>0</v>
          </cell>
          <cell r="I3588">
            <v>79727</v>
          </cell>
          <cell r="J3588">
            <v>0</v>
          </cell>
          <cell r="K3588">
            <v>80962</v>
          </cell>
          <cell r="L3588">
            <v>0</v>
          </cell>
          <cell r="M3588">
            <v>983</v>
          </cell>
          <cell r="N3588">
            <v>76418</v>
          </cell>
          <cell r="O3588">
            <v>252</v>
          </cell>
          <cell r="P3588">
            <v>3309</v>
          </cell>
          <cell r="Q3588">
            <v>3561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</row>
        <row r="3589">
          <cell r="A3589" t="str">
            <v>450197</v>
          </cell>
          <cell r="B3589" t="str">
            <v>1251</v>
          </cell>
          <cell r="C3589" t="str">
            <v>12</v>
          </cell>
          <cell r="D3589" t="str">
            <v>58</v>
          </cell>
          <cell r="E3589">
            <v>4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</row>
        <row r="3590">
          <cell r="A3590" t="str">
            <v>450197</v>
          </cell>
          <cell r="B3590" t="str">
            <v>1251</v>
          </cell>
          <cell r="C3590" t="str">
            <v>12</v>
          </cell>
          <cell r="D3590" t="str">
            <v>58</v>
          </cell>
          <cell r="E3590">
            <v>5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</row>
        <row r="3591">
          <cell r="A3591" t="str">
            <v>450197</v>
          </cell>
          <cell r="B3591" t="str">
            <v>1251</v>
          </cell>
          <cell r="C3591" t="str">
            <v>12</v>
          </cell>
          <cell r="D3591" t="str">
            <v>58</v>
          </cell>
          <cell r="E3591">
            <v>6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</row>
        <row r="3592">
          <cell r="A3592" t="str">
            <v>450197</v>
          </cell>
          <cell r="B3592" t="str">
            <v>1251</v>
          </cell>
          <cell r="C3592" t="str">
            <v>12</v>
          </cell>
          <cell r="D3592" t="str">
            <v>58</v>
          </cell>
          <cell r="E3592">
            <v>7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</row>
        <row r="3593">
          <cell r="A3593" t="str">
            <v>450197</v>
          </cell>
          <cell r="B3593" t="str">
            <v>1251</v>
          </cell>
          <cell r="C3593" t="str">
            <v>12</v>
          </cell>
          <cell r="D3593" t="str">
            <v>58</v>
          </cell>
          <cell r="E3593">
            <v>8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</row>
        <row r="3594">
          <cell r="A3594" t="str">
            <v>450197</v>
          </cell>
          <cell r="B3594" t="str">
            <v>1251</v>
          </cell>
          <cell r="C3594" t="str">
            <v>12</v>
          </cell>
          <cell r="D3594" t="str">
            <v>58</v>
          </cell>
          <cell r="E3594">
            <v>9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</row>
        <row r="3595">
          <cell r="A3595" t="str">
            <v>450197</v>
          </cell>
          <cell r="B3595" t="str">
            <v>1251</v>
          </cell>
          <cell r="C3595" t="str">
            <v>12</v>
          </cell>
          <cell r="D3595" t="str">
            <v>58</v>
          </cell>
          <cell r="E3595">
            <v>10</v>
          </cell>
          <cell r="G3595">
            <v>19</v>
          </cell>
          <cell r="H3595">
            <v>0</v>
          </cell>
          <cell r="I3595">
            <v>0</v>
          </cell>
          <cell r="J3595">
            <v>0</v>
          </cell>
          <cell r="K3595">
            <v>19</v>
          </cell>
          <cell r="L3595">
            <v>0</v>
          </cell>
          <cell r="M3595">
            <v>6</v>
          </cell>
          <cell r="N3595">
            <v>0</v>
          </cell>
          <cell r="O3595">
            <v>13</v>
          </cell>
          <cell r="P3595">
            <v>0</v>
          </cell>
          <cell r="Q3595">
            <v>13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</row>
        <row r="3596">
          <cell r="A3596" t="str">
            <v>450197</v>
          </cell>
          <cell r="B3596" t="str">
            <v>1251</v>
          </cell>
          <cell r="C3596" t="str">
            <v>12</v>
          </cell>
          <cell r="D3596" t="str">
            <v>58</v>
          </cell>
          <cell r="E3596">
            <v>11</v>
          </cell>
          <cell r="G3596">
            <v>1320</v>
          </cell>
          <cell r="H3596">
            <v>0</v>
          </cell>
          <cell r="I3596">
            <v>79727</v>
          </cell>
          <cell r="J3596">
            <v>0</v>
          </cell>
          <cell r="K3596">
            <v>81047</v>
          </cell>
          <cell r="L3596">
            <v>0</v>
          </cell>
          <cell r="M3596">
            <v>1014</v>
          </cell>
          <cell r="N3596">
            <v>76418</v>
          </cell>
          <cell r="O3596">
            <v>306</v>
          </cell>
          <cell r="P3596">
            <v>3309</v>
          </cell>
          <cell r="Q3596">
            <v>3615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</row>
        <row r="3597">
          <cell r="A3597" t="str">
            <v>450197</v>
          </cell>
          <cell r="B3597" t="str">
            <v>1251</v>
          </cell>
          <cell r="C3597" t="str">
            <v>12</v>
          </cell>
          <cell r="D3597" t="str">
            <v>59</v>
          </cell>
          <cell r="E3597">
            <v>1</v>
          </cell>
          <cell r="G3597">
            <v>3074</v>
          </cell>
          <cell r="H3597">
            <v>0</v>
          </cell>
          <cell r="I3597">
            <v>0</v>
          </cell>
          <cell r="J3597">
            <v>0</v>
          </cell>
          <cell r="K3597">
            <v>3074</v>
          </cell>
          <cell r="L3597">
            <v>0</v>
          </cell>
          <cell r="M3597">
            <v>628</v>
          </cell>
          <cell r="N3597">
            <v>0</v>
          </cell>
          <cell r="O3597">
            <v>2446</v>
          </cell>
          <cell r="P3597">
            <v>0</v>
          </cell>
          <cell r="Q3597">
            <v>2446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</row>
        <row r="3598">
          <cell r="A3598" t="str">
            <v>450197</v>
          </cell>
          <cell r="B3598" t="str">
            <v>1251</v>
          </cell>
          <cell r="C3598" t="str">
            <v>12</v>
          </cell>
          <cell r="D3598" t="str">
            <v>59</v>
          </cell>
          <cell r="E3598">
            <v>2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</row>
        <row r="3599">
          <cell r="A3599" t="str">
            <v>450197</v>
          </cell>
          <cell r="B3599" t="str">
            <v>1251</v>
          </cell>
          <cell r="C3599" t="str">
            <v>12</v>
          </cell>
          <cell r="D3599" t="str">
            <v>59</v>
          </cell>
          <cell r="E3599">
            <v>3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</row>
        <row r="3600">
          <cell r="A3600" t="str">
            <v>450197</v>
          </cell>
          <cell r="B3600" t="str">
            <v>1251</v>
          </cell>
          <cell r="C3600" t="str">
            <v>12</v>
          </cell>
          <cell r="D3600" t="str">
            <v>59</v>
          </cell>
          <cell r="E3600">
            <v>4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</row>
        <row r="3601">
          <cell r="A3601" t="str">
            <v>450197</v>
          </cell>
          <cell r="B3601" t="str">
            <v>1251</v>
          </cell>
          <cell r="C3601" t="str">
            <v>12</v>
          </cell>
          <cell r="D3601" t="str">
            <v>59</v>
          </cell>
          <cell r="E3601">
            <v>5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</row>
        <row r="3602">
          <cell r="A3602" t="str">
            <v>450197</v>
          </cell>
          <cell r="B3602" t="str">
            <v>1251</v>
          </cell>
          <cell r="C3602" t="str">
            <v>12</v>
          </cell>
          <cell r="D3602" t="str">
            <v>59</v>
          </cell>
          <cell r="E3602">
            <v>6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</row>
        <row r="3603">
          <cell r="A3603" t="str">
            <v>450197</v>
          </cell>
          <cell r="B3603" t="str">
            <v>1251</v>
          </cell>
          <cell r="C3603" t="str">
            <v>12</v>
          </cell>
          <cell r="D3603" t="str">
            <v>59</v>
          </cell>
          <cell r="E3603">
            <v>7</v>
          </cell>
          <cell r="G3603">
            <v>3074</v>
          </cell>
          <cell r="H3603">
            <v>0</v>
          </cell>
          <cell r="I3603">
            <v>0</v>
          </cell>
          <cell r="J3603">
            <v>0</v>
          </cell>
          <cell r="K3603">
            <v>3074</v>
          </cell>
          <cell r="L3603">
            <v>0</v>
          </cell>
          <cell r="M3603">
            <v>628</v>
          </cell>
          <cell r="N3603">
            <v>0</v>
          </cell>
          <cell r="O3603">
            <v>2446</v>
          </cell>
          <cell r="P3603">
            <v>0</v>
          </cell>
          <cell r="Q3603">
            <v>2446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</row>
        <row r="3604">
          <cell r="A3604" t="str">
            <v>450197</v>
          </cell>
          <cell r="B3604" t="str">
            <v>1251</v>
          </cell>
          <cell r="C3604" t="str">
            <v>12</v>
          </cell>
          <cell r="D3604" t="str">
            <v>59</v>
          </cell>
          <cell r="E3604">
            <v>8</v>
          </cell>
          <cell r="G3604">
            <v>14882</v>
          </cell>
          <cell r="H3604">
            <v>0</v>
          </cell>
          <cell r="I3604">
            <v>311201</v>
          </cell>
          <cell r="J3604">
            <v>0</v>
          </cell>
          <cell r="K3604">
            <v>326083</v>
          </cell>
          <cell r="L3604">
            <v>0</v>
          </cell>
          <cell r="M3604">
            <v>14882</v>
          </cell>
          <cell r="N3604">
            <v>301255</v>
          </cell>
          <cell r="O3604">
            <v>0</v>
          </cell>
          <cell r="P3604">
            <v>9946</v>
          </cell>
          <cell r="Q3604">
            <v>9946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</row>
        <row r="3605">
          <cell r="A3605" t="str">
            <v>450197</v>
          </cell>
          <cell r="B3605" t="str">
            <v>1251</v>
          </cell>
          <cell r="C3605" t="str">
            <v>12</v>
          </cell>
          <cell r="D3605" t="str">
            <v>59</v>
          </cell>
          <cell r="E3605">
            <v>9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</row>
        <row r="3606">
          <cell r="A3606" t="str">
            <v>450197</v>
          </cell>
          <cell r="B3606" t="str">
            <v>1251</v>
          </cell>
          <cell r="C3606" t="str">
            <v>12</v>
          </cell>
          <cell r="D3606" t="str">
            <v>59</v>
          </cell>
          <cell r="E3606">
            <v>10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</row>
        <row r="3607">
          <cell r="A3607" t="str">
            <v>450197</v>
          </cell>
          <cell r="B3607" t="str">
            <v>1251</v>
          </cell>
          <cell r="C3607" t="str">
            <v>12</v>
          </cell>
          <cell r="D3607" t="str">
            <v>59</v>
          </cell>
          <cell r="E3607">
            <v>11</v>
          </cell>
          <cell r="G3607">
            <v>14001</v>
          </cell>
          <cell r="H3607">
            <v>0</v>
          </cell>
          <cell r="I3607">
            <v>310279</v>
          </cell>
          <cell r="J3607">
            <v>0</v>
          </cell>
          <cell r="K3607">
            <v>324280</v>
          </cell>
          <cell r="L3607">
            <v>0</v>
          </cell>
          <cell r="M3607">
            <v>14001</v>
          </cell>
          <cell r="N3607">
            <v>301255</v>
          </cell>
          <cell r="O3607">
            <v>0</v>
          </cell>
          <cell r="P3607">
            <v>9024</v>
          </cell>
          <cell r="Q3607">
            <v>9024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</row>
        <row r="3608">
          <cell r="A3608" t="str">
            <v>450197</v>
          </cell>
          <cell r="B3608" t="str">
            <v>1251</v>
          </cell>
          <cell r="C3608" t="str">
            <v>12</v>
          </cell>
          <cell r="D3608" t="str">
            <v>59</v>
          </cell>
          <cell r="E3608">
            <v>12</v>
          </cell>
          <cell r="G3608">
            <v>60</v>
          </cell>
          <cell r="H3608">
            <v>0</v>
          </cell>
          <cell r="I3608">
            <v>18959</v>
          </cell>
          <cell r="J3608">
            <v>0</v>
          </cell>
          <cell r="K3608">
            <v>19019</v>
          </cell>
          <cell r="L3608">
            <v>0</v>
          </cell>
          <cell r="M3608">
            <v>60</v>
          </cell>
          <cell r="N3608">
            <v>18959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</row>
        <row r="3609">
          <cell r="A3609" t="str">
            <v>450197</v>
          </cell>
          <cell r="B3609" t="str">
            <v>1251</v>
          </cell>
          <cell r="C3609" t="str">
            <v>12</v>
          </cell>
          <cell r="D3609" t="str">
            <v>59</v>
          </cell>
          <cell r="E3609">
            <v>13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</row>
        <row r="3610">
          <cell r="A3610" t="str">
            <v>450197</v>
          </cell>
          <cell r="B3610" t="str">
            <v>1251</v>
          </cell>
          <cell r="C3610" t="str">
            <v>12</v>
          </cell>
          <cell r="D3610" t="str">
            <v>59</v>
          </cell>
          <cell r="E3610">
            <v>14</v>
          </cell>
          <cell r="G3610">
            <v>3517</v>
          </cell>
          <cell r="H3610">
            <v>0</v>
          </cell>
          <cell r="I3610">
            <v>148560</v>
          </cell>
          <cell r="J3610">
            <v>0</v>
          </cell>
          <cell r="K3610">
            <v>152077</v>
          </cell>
          <cell r="L3610">
            <v>0</v>
          </cell>
          <cell r="M3610">
            <v>3517</v>
          </cell>
          <cell r="N3610">
            <v>145008</v>
          </cell>
          <cell r="O3610">
            <v>0</v>
          </cell>
          <cell r="P3610">
            <v>3552</v>
          </cell>
          <cell r="Q3610">
            <v>3552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</row>
        <row r="3611">
          <cell r="A3611" t="str">
            <v>450197</v>
          </cell>
          <cell r="B3611" t="str">
            <v>1251</v>
          </cell>
          <cell r="C3611" t="str">
            <v>12</v>
          </cell>
          <cell r="D3611" t="str">
            <v>59</v>
          </cell>
          <cell r="E3611">
            <v>15</v>
          </cell>
          <cell r="G3611">
            <v>10424</v>
          </cell>
          <cell r="H3611">
            <v>0</v>
          </cell>
          <cell r="I3611">
            <v>142760</v>
          </cell>
          <cell r="J3611">
            <v>0</v>
          </cell>
          <cell r="K3611">
            <v>153184</v>
          </cell>
          <cell r="L3611">
            <v>0</v>
          </cell>
          <cell r="M3611">
            <v>10424</v>
          </cell>
          <cell r="N3611">
            <v>137288</v>
          </cell>
          <cell r="O3611">
            <v>0</v>
          </cell>
          <cell r="P3611">
            <v>5472</v>
          </cell>
          <cell r="Q3611">
            <v>5472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</row>
        <row r="3612">
          <cell r="A3612" t="str">
            <v>450197</v>
          </cell>
          <cell r="B3612" t="str">
            <v>1251</v>
          </cell>
          <cell r="C3612" t="str">
            <v>12</v>
          </cell>
          <cell r="D3612" t="str">
            <v>59</v>
          </cell>
          <cell r="E3612">
            <v>16</v>
          </cell>
          <cell r="G3612">
            <v>881</v>
          </cell>
          <cell r="H3612">
            <v>0</v>
          </cell>
          <cell r="I3612">
            <v>922</v>
          </cell>
          <cell r="J3612">
            <v>0</v>
          </cell>
          <cell r="K3612">
            <v>1803</v>
          </cell>
          <cell r="L3612">
            <v>0</v>
          </cell>
          <cell r="M3612">
            <v>881</v>
          </cell>
          <cell r="N3612">
            <v>0</v>
          </cell>
          <cell r="O3612">
            <v>0</v>
          </cell>
          <cell r="P3612">
            <v>922</v>
          </cell>
          <cell r="Q3612">
            <v>922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</row>
        <row r="3613">
          <cell r="A3613" t="str">
            <v>450197</v>
          </cell>
          <cell r="B3613" t="str">
            <v>1251</v>
          </cell>
          <cell r="C3613" t="str">
            <v>12</v>
          </cell>
          <cell r="D3613" t="str">
            <v>59</v>
          </cell>
          <cell r="E3613">
            <v>17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</row>
        <row r="3614">
          <cell r="A3614" t="str">
            <v>450197</v>
          </cell>
          <cell r="B3614" t="str">
            <v>1251</v>
          </cell>
          <cell r="C3614" t="str">
            <v>12</v>
          </cell>
          <cell r="D3614" t="str">
            <v>59</v>
          </cell>
          <cell r="E3614">
            <v>18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</row>
        <row r="3615">
          <cell r="A3615" t="str">
            <v>450197</v>
          </cell>
          <cell r="B3615" t="str">
            <v>1251</v>
          </cell>
          <cell r="C3615" t="str">
            <v>12</v>
          </cell>
          <cell r="D3615" t="str">
            <v>59</v>
          </cell>
          <cell r="E3615">
            <v>19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</row>
        <row r="3616">
          <cell r="A3616" t="str">
            <v>450197</v>
          </cell>
          <cell r="B3616" t="str">
            <v>1251</v>
          </cell>
          <cell r="C3616" t="str">
            <v>12</v>
          </cell>
          <cell r="D3616" t="str">
            <v>59</v>
          </cell>
          <cell r="E3616">
            <v>20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</row>
        <row r="3617">
          <cell r="A3617" t="str">
            <v>450197</v>
          </cell>
          <cell r="B3617" t="str">
            <v>1251</v>
          </cell>
          <cell r="C3617" t="str">
            <v>12</v>
          </cell>
          <cell r="D3617" t="str">
            <v>59</v>
          </cell>
          <cell r="E3617">
            <v>21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</row>
        <row r="3618">
          <cell r="A3618" t="str">
            <v>450197</v>
          </cell>
          <cell r="B3618" t="str">
            <v>1251</v>
          </cell>
          <cell r="C3618" t="str">
            <v>12</v>
          </cell>
          <cell r="D3618" t="str">
            <v>59</v>
          </cell>
          <cell r="E3618">
            <v>22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</row>
        <row r="3619">
          <cell r="A3619" t="str">
            <v>450197</v>
          </cell>
          <cell r="B3619" t="str">
            <v>1251</v>
          </cell>
          <cell r="C3619" t="str">
            <v>12</v>
          </cell>
          <cell r="D3619" t="str">
            <v>59</v>
          </cell>
          <cell r="E3619">
            <v>23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</row>
        <row r="3620">
          <cell r="A3620" t="str">
            <v>450197</v>
          </cell>
          <cell r="B3620" t="str">
            <v>1251</v>
          </cell>
          <cell r="C3620" t="str">
            <v>12</v>
          </cell>
          <cell r="D3620" t="str">
            <v>59</v>
          </cell>
          <cell r="E3620">
            <v>24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</row>
        <row r="3621">
          <cell r="A3621" t="str">
            <v>450197</v>
          </cell>
          <cell r="B3621" t="str">
            <v>1251</v>
          </cell>
          <cell r="C3621" t="str">
            <v>12</v>
          </cell>
          <cell r="D3621" t="str">
            <v>59</v>
          </cell>
          <cell r="E3621">
            <v>25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</row>
        <row r="3622">
          <cell r="A3622" t="str">
            <v>450197</v>
          </cell>
          <cell r="B3622" t="str">
            <v>1251</v>
          </cell>
          <cell r="C3622" t="str">
            <v>12</v>
          </cell>
          <cell r="D3622" t="str">
            <v>59</v>
          </cell>
          <cell r="E3622">
            <v>26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</row>
        <row r="3623">
          <cell r="A3623" t="str">
            <v>450197</v>
          </cell>
          <cell r="B3623" t="str">
            <v>1251</v>
          </cell>
          <cell r="C3623" t="str">
            <v>12</v>
          </cell>
          <cell r="D3623" t="str">
            <v>59</v>
          </cell>
          <cell r="E3623">
            <v>27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</row>
        <row r="3624">
          <cell r="A3624" t="str">
            <v>450197</v>
          </cell>
          <cell r="B3624" t="str">
            <v>1251</v>
          </cell>
          <cell r="C3624" t="str">
            <v>12</v>
          </cell>
          <cell r="D3624" t="str">
            <v>59</v>
          </cell>
          <cell r="E3624">
            <v>28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</row>
        <row r="3625">
          <cell r="A3625" t="str">
            <v>450197</v>
          </cell>
          <cell r="B3625" t="str">
            <v>1251</v>
          </cell>
          <cell r="C3625" t="str">
            <v>12</v>
          </cell>
          <cell r="D3625" t="str">
            <v>59</v>
          </cell>
          <cell r="E3625">
            <v>29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</row>
        <row r="3626">
          <cell r="A3626" t="str">
            <v>450197</v>
          </cell>
          <cell r="B3626" t="str">
            <v>1251</v>
          </cell>
          <cell r="C3626" t="str">
            <v>12</v>
          </cell>
          <cell r="D3626" t="str">
            <v>59</v>
          </cell>
          <cell r="E3626">
            <v>30</v>
          </cell>
          <cell r="G3626">
            <v>643</v>
          </cell>
          <cell r="H3626">
            <v>0</v>
          </cell>
          <cell r="I3626">
            <v>758</v>
          </cell>
          <cell r="J3626">
            <v>0</v>
          </cell>
          <cell r="K3626">
            <v>1401</v>
          </cell>
          <cell r="L3626">
            <v>0</v>
          </cell>
          <cell r="M3626">
            <v>643</v>
          </cell>
          <cell r="N3626">
            <v>0</v>
          </cell>
          <cell r="O3626">
            <v>0</v>
          </cell>
          <cell r="P3626">
            <v>758</v>
          </cell>
          <cell r="Q3626">
            <v>758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</row>
        <row r="3627">
          <cell r="A3627" t="str">
            <v>450197</v>
          </cell>
          <cell r="B3627" t="str">
            <v>1251</v>
          </cell>
          <cell r="C3627" t="str">
            <v>12</v>
          </cell>
          <cell r="D3627" t="str">
            <v>59</v>
          </cell>
          <cell r="E3627">
            <v>31</v>
          </cell>
          <cell r="G3627">
            <v>238</v>
          </cell>
          <cell r="H3627">
            <v>0</v>
          </cell>
          <cell r="I3627">
            <v>164</v>
          </cell>
          <cell r="J3627">
            <v>0</v>
          </cell>
          <cell r="K3627">
            <v>402</v>
          </cell>
          <cell r="L3627">
            <v>0</v>
          </cell>
          <cell r="M3627">
            <v>238</v>
          </cell>
          <cell r="N3627">
            <v>0</v>
          </cell>
          <cell r="O3627">
            <v>0</v>
          </cell>
          <cell r="P3627">
            <v>164</v>
          </cell>
          <cell r="Q3627">
            <v>164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</row>
        <row r="3628">
          <cell r="A3628" t="str">
            <v>450197</v>
          </cell>
          <cell r="B3628" t="str">
            <v>1251</v>
          </cell>
          <cell r="C3628" t="str">
            <v>12</v>
          </cell>
          <cell r="D3628" t="str">
            <v>59</v>
          </cell>
          <cell r="E3628">
            <v>32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</row>
        <row r="3629">
          <cell r="A3629" t="str">
            <v>450197</v>
          </cell>
          <cell r="B3629" t="str">
            <v>1251</v>
          </cell>
          <cell r="C3629" t="str">
            <v>12</v>
          </cell>
          <cell r="D3629" t="str">
            <v>59</v>
          </cell>
          <cell r="E3629">
            <v>33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</row>
        <row r="3630">
          <cell r="A3630" t="str">
            <v>450197</v>
          </cell>
          <cell r="B3630" t="str">
            <v>1251</v>
          </cell>
          <cell r="C3630" t="str">
            <v>12</v>
          </cell>
          <cell r="D3630" t="str">
            <v>59</v>
          </cell>
          <cell r="E3630">
            <v>34</v>
          </cell>
          <cell r="G3630">
            <v>17956</v>
          </cell>
          <cell r="H3630">
            <v>0</v>
          </cell>
          <cell r="I3630">
            <v>311201</v>
          </cell>
          <cell r="J3630">
            <v>0</v>
          </cell>
          <cell r="K3630">
            <v>329157</v>
          </cell>
          <cell r="L3630">
            <v>0</v>
          </cell>
          <cell r="M3630">
            <v>15510</v>
          </cell>
          <cell r="N3630">
            <v>301255</v>
          </cell>
          <cell r="O3630">
            <v>2446</v>
          </cell>
          <cell r="P3630">
            <v>9946</v>
          </cell>
          <cell r="Q3630">
            <v>12392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</row>
        <row r="3631">
          <cell r="A3631" t="str">
            <v>450197</v>
          </cell>
          <cell r="B3631" t="str">
            <v>1251</v>
          </cell>
          <cell r="C3631" t="str">
            <v>12</v>
          </cell>
          <cell r="D3631" t="str">
            <v>75</v>
          </cell>
          <cell r="E3631">
            <v>1</v>
          </cell>
          <cell r="G3631">
            <v>19621</v>
          </cell>
          <cell r="H3631">
            <v>48</v>
          </cell>
          <cell r="I3631">
            <v>0</v>
          </cell>
          <cell r="J3631">
            <v>0</v>
          </cell>
          <cell r="K3631">
            <v>0</v>
          </cell>
          <cell r="L3631">
            <v>15731</v>
          </cell>
          <cell r="M3631">
            <v>0</v>
          </cell>
          <cell r="N3631">
            <v>0</v>
          </cell>
          <cell r="O3631">
            <v>0</v>
          </cell>
          <cell r="P3631">
            <v>48</v>
          </cell>
          <cell r="Q3631">
            <v>15731</v>
          </cell>
          <cell r="R3631">
            <v>15779</v>
          </cell>
          <cell r="S3631">
            <v>0</v>
          </cell>
          <cell r="T3631">
            <v>0</v>
          </cell>
          <cell r="U3631">
            <v>-3842</v>
          </cell>
          <cell r="V3631">
            <v>0</v>
          </cell>
          <cell r="W3631">
            <v>0</v>
          </cell>
        </row>
        <row r="3632">
          <cell r="A3632" t="str">
            <v>450197</v>
          </cell>
          <cell r="B3632" t="str">
            <v>1251</v>
          </cell>
          <cell r="C3632" t="str">
            <v>12</v>
          </cell>
          <cell r="D3632" t="str">
            <v>75</v>
          </cell>
          <cell r="E3632">
            <v>2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</row>
        <row r="3633">
          <cell r="A3633" t="str">
            <v>450197</v>
          </cell>
          <cell r="B3633" t="str">
            <v>1251</v>
          </cell>
          <cell r="C3633" t="str">
            <v>12</v>
          </cell>
          <cell r="D3633" t="str">
            <v>75</v>
          </cell>
          <cell r="E3633">
            <v>3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</row>
        <row r="3634">
          <cell r="A3634" t="str">
            <v>450197</v>
          </cell>
          <cell r="B3634" t="str">
            <v>1251</v>
          </cell>
          <cell r="C3634" t="str">
            <v>12</v>
          </cell>
          <cell r="D3634" t="str">
            <v>75</v>
          </cell>
          <cell r="E3634">
            <v>4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</row>
        <row r="3635">
          <cell r="A3635" t="str">
            <v>450197</v>
          </cell>
          <cell r="B3635" t="str">
            <v>1251</v>
          </cell>
          <cell r="C3635" t="str">
            <v>12</v>
          </cell>
          <cell r="D3635" t="str">
            <v>75</v>
          </cell>
          <cell r="E3635">
            <v>5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</row>
        <row r="3636">
          <cell r="A3636" t="str">
            <v>450197</v>
          </cell>
          <cell r="B3636" t="str">
            <v>1251</v>
          </cell>
          <cell r="C3636" t="str">
            <v>12</v>
          </cell>
          <cell r="D3636" t="str">
            <v>75</v>
          </cell>
          <cell r="E3636">
            <v>6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</row>
        <row r="3637">
          <cell r="A3637" t="str">
            <v>450197</v>
          </cell>
          <cell r="B3637" t="str">
            <v>1251</v>
          </cell>
          <cell r="C3637" t="str">
            <v>12</v>
          </cell>
          <cell r="D3637" t="str">
            <v>75</v>
          </cell>
          <cell r="E3637">
            <v>7</v>
          </cell>
          <cell r="G3637">
            <v>4009</v>
          </cell>
          <cell r="H3637">
            <v>12</v>
          </cell>
          <cell r="I3637">
            <v>0</v>
          </cell>
          <cell r="J3637">
            <v>0</v>
          </cell>
          <cell r="K3637">
            <v>0</v>
          </cell>
          <cell r="L3637">
            <v>3228</v>
          </cell>
          <cell r="M3637">
            <v>0</v>
          </cell>
          <cell r="N3637">
            <v>0</v>
          </cell>
          <cell r="O3637">
            <v>0</v>
          </cell>
          <cell r="P3637">
            <v>12</v>
          </cell>
          <cell r="Q3637">
            <v>3228</v>
          </cell>
          <cell r="R3637">
            <v>3240</v>
          </cell>
          <cell r="S3637">
            <v>0</v>
          </cell>
          <cell r="T3637">
            <v>0</v>
          </cell>
          <cell r="U3637">
            <v>-769</v>
          </cell>
          <cell r="V3637">
            <v>0</v>
          </cell>
          <cell r="W3637">
            <v>0</v>
          </cell>
        </row>
        <row r="3638">
          <cell r="A3638" t="str">
            <v>450197</v>
          </cell>
          <cell r="B3638" t="str">
            <v>1251</v>
          </cell>
          <cell r="C3638" t="str">
            <v>12</v>
          </cell>
          <cell r="D3638" t="str">
            <v>75</v>
          </cell>
          <cell r="E3638">
            <v>8</v>
          </cell>
          <cell r="G3638">
            <v>23630</v>
          </cell>
          <cell r="H3638">
            <v>60</v>
          </cell>
          <cell r="I3638">
            <v>0</v>
          </cell>
          <cell r="J3638">
            <v>0</v>
          </cell>
          <cell r="K3638">
            <v>0</v>
          </cell>
          <cell r="L3638">
            <v>18959</v>
          </cell>
          <cell r="M3638">
            <v>0</v>
          </cell>
          <cell r="N3638">
            <v>0</v>
          </cell>
          <cell r="O3638">
            <v>0</v>
          </cell>
          <cell r="P3638">
            <v>60</v>
          </cell>
          <cell r="Q3638">
            <v>18959</v>
          </cell>
          <cell r="R3638">
            <v>19019</v>
          </cell>
          <cell r="S3638">
            <v>0</v>
          </cell>
          <cell r="T3638">
            <v>0</v>
          </cell>
          <cell r="U3638">
            <v>-4611</v>
          </cell>
          <cell r="V3638">
            <v>0</v>
          </cell>
          <cell r="W3638">
            <v>0</v>
          </cell>
        </row>
        <row r="3639">
          <cell r="A3639" t="str">
            <v>450197</v>
          </cell>
          <cell r="B3639" t="str">
            <v>1251</v>
          </cell>
          <cell r="C3639" t="str">
            <v>12</v>
          </cell>
          <cell r="D3639" t="str">
            <v>75</v>
          </cell>
          <cell r="E3639">
            <v>9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</row>
        <row r="3640">
          <cell r="A3640" t="str">
            <v>450197</v>
          </cell>
          <cell r="B3640" t="str">
            <v>1251</v>
          </cell>
          <cell r="C3640" t="str">
            <v>12</v>
          </cell>
          <cell r="D3640" t="str">
            <v>75</v>
          </cell>
          <cell r="E3640">
            <v>10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</row>
        <row r="3641">
          <cell r="A3641" t="str">
            <v>450197</v>
          </cell>
          <cell r="B3641" t="str">
            <v>1251</v>
          </cell>
          <cell r="C3641" t="str">
            <v>12</v>
          </cell>
          <cell r="D3641" t="str">
            <v>75</v>
          </cell>
          <cell r="E3641">
            <v>11</v>
          </cell>
          <cell r="G3641">
            <v>5307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5307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5307</v>
          </cell>
          <cell r="R3641">
            <v>5307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</row>
        <row r="3642">
          <cell r="A3642" t="str">
            <v>450197</v>
          </cell>
          <cell r="B3642" t="str">
            <v>1251</v>
          </cell>
          <cell r="C3642" t="str">
            <v>12</v>
          </cell>
          <cell r="D3642" t="str">
            <v>75</v>
          </cell>
          <cell r="E3642">
            <v>12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</row>
        <row r="3643">
          <cell r="A3643" t="str">
            <v>450197</v>
          </cell>
          <cell r="B3643" t="str">
            <v>1251</v>
          </cell>
          <cell r="C3643" t="str">
            <v>12</v>
          </cell>
          <cell r="D3643" t="str">
            <v>75</v>
          </cell>
          <cell r="E3643">
            <v>13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</row>
        <row r="3644">
          <cell r="A3644" t="str">
            <v>450197</v>
          </cell>
          <cell r="B3644" t="str">
            <v>1251</v>
          </cell>
          <cell r="C3644" t="str">
            <v>12</v>
          </cell>
          <cell r="D3644" t="str">
            <v>75</v>
          </cell>
          <cell r="E3644">
            <v>14</v>
          </cell>
          <cell r="G3644">
            <v>5307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5307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5307</v>
          </cell>
          <cell r="R3644">
            <v>5307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</row>
        <row r="3645">
          <cell r="A3645" t="str">
            <v>450197</v>
          </cell>
          <cell r="B3645" t="str">
            <v>1251</v>
          </cell>
          <cell r="C3645" t="str">
            <v>12</v>
          </cell>
          <cell r="D3645" t="str">
            <v>75</v>
          </cell>
          <cell r="E3645">
            <v>15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</row>
        <row r="3646">
          <cell r="A3646" t="str">
            <v>450197</v>
          </cell>
          <cell r="B3646" t="str">
            <v>1251</v>
          </cell>
          <cell r="C3646" t="str">
            <v>12</v>
          </cell>
          <cell r="D3646" t="str">
            <v>75</v>
          </cell>
          <cell r="E3646">
            <v>16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</row>
        <row r="3647">
          <cell r="A3647" t="str">
            <v>450197</v>
          </cell>
          <cell r="B3647" t="str">
            <v>1251</v>
          </cell>
          <cell r="C3647" t="str">
            <v>12</v>
          </cell>
          <cell r="D3647" t="str">
            <v>75</v>
          </cell>
          <cell r="E3647">
            <v>17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</row>
        <row r="3648">
          <cell r="A3648" t="str">
            <v>450197</v>
          </cell>
          <cell r="B3648" t="str">
            <v>1251</v>
          </cell>
          <cell r="C3648" t="str">
            <v>12</v>
          </cell>
          <cell r="D3648" t="str">
            <v>75</v>
          </cell>
          <cell r="E3648">
            <v>18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</row>
        <row r="3649">
          <cell r="A3649" t="str">
            <v>450197</v>
          </cell>
          <cell r="B3649" t="str">
            <v>1251</v>
          </cell>
          <cell r="C3649" t="str">
            <v>12</v>
          </cell>
          <cell r="D3649" t="str">
            <v>75</v>
          </cell>
          <cell r="E3649">
            <v>19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</row>
        <row r="3650">
          <cell r="A3650" t="str">
            <v>450197</v>
          </cell>
          <cell r="B3650" t="str">
            <v>1251</v>
          </cell>
          <cell r="C3650" t="str">
            <v>12</v>
          </cell>
          <cell r="D3650" t="str">
            <v>75</v>
          </cell>
          <cell r="E3650">
            <v>20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</row>
        <row r="3651">
          <cell r="A3651" t="str">
            <v>450197</v>
          </cell>
          <cell r="B3651" t="str">
            <v>1251</v>
          </cell>
          <cell r="C3651" t="str">
            <v>12</v>
          </cell>
          <cell r="D3651" t="str">
            <v>75</v>
          </cell>
          <cell r="E3651">
            <v>21</v>
          </cell>
          <cell r="G3651">
            <v>101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101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101</v>
          </cell>
          <cell r="R3651">
            <v>101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</row>
        <row r="3652">
          <cell r="A3652" t="str">
            <v>450197</v>
          </cell>
          <cell r="B3652" t="str">
            <v>1251</v>
          </cell>
          <cell r="C3652" t="str">
            <v>12</v>
          </cell>
          <cell r="D3652" t="str">
            <v>75</v>
          </cell>
          <cell r="E3652">
            <v>22</v>
          </cell>
          <cell r="G3652">
            <v>5408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5408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5408</v>
          </cell>
          <cell r="R3652">
            <v>5408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</row>
        <row r="3653">
          <cell r="A3653" t="str">
            <v>450197</v>
          </cell>
          <cell r="B3653" t="str">
            <v>1251</v>
          </cell>
          <cell r="C3653" t="str">
            <v>12</v>
          </cell>
          <cell r="D3653" t="str">
            <v>75</v>
          </cell>
          <cell r="E3653">
            <v>23</v>
          </cell>
          <cell r="G3653">
            <v>980217</v>
          </cell>
          <cell r="H3653">
            <v>3260</v>
          </cell>
          <cell r="I3653">
            <v>0</v>
          </cell>
          <cell r="J3653">
            <v>0</v>
          </cell>
          <cell r="K3653">
            <v>0</v>
          </cell>
          <cell r="L3653">
            <v>964125</v>
          </cell>
          <cell r="M3653">
            <v>0</v>
          </cell>
          <cell r="N3653">
            <v>0</v>
          </cell>
          <cell r="O3653">
            <v>0</v>
          </cell>
          <cell r="P3653">
            <v>3260</v>
          </cell>
          <cell r="Q3653">
            <v>964125</v>
          </cell>
          <cell r="R3653">
            <v>967385</v>
          </cell>
          <cell r="S3653">
            <v>0</v>
          </cell>
          <cell r="T3653">
            <v>0</v>
          </cell>
          <cell r="U3653">
            <v>-12832</v>
          </cell>
          <cell r="V3653">
            <v>0</v>
          </cell>
          <cell r="W3653">
            <v>0</v>
          </cell>
        </row>
        <row r="3654">
          <cell r="A3654" t="str">
            <v>450197</v>
          </cell>
          <cell r="B3654" t="str">
            <v>1251</v>
          </cell>
          <cell r="C3654" t="str">
            <v>12</v>
          </cell>
          <cell r="D3654" t="str">
            <v>75</v>
          </cell>
          <cell r="E3654">
            <v>24</v>
          </cell>
          <cell r="G3654">
            <v>317816</v>
          </cell>
          <cell r="H3654">
            <v>913</v>
          </cell>
          <cell r="I3654">
            <v>0</v>
          </cell>
          <cell r="J3654">
            <v>0</v>
          </cell>
          <cell r="K3654">
            <v>0</v>
          </cell>
          <cell r="L3654">
            <v>313004</v>
          </cell>
          <cell r="M3654">
            <v>0</v>
          </cell>
          <cell r="N3654">
            <v>0</v>
          </cell>
          <cell r="O3654">
            <v>0</v>
          </cell>
          <cell r="P3654">
            <v>913</v>
          </cell>
          <cell r="Q3654">
            <v>313004</v>
          </cell>
          <cell r="R3654">
            <v>313917</v>
          </cell>
          <cell r="S3654">
            <v>0</v>
          </cell>
          <cell r="T3654">
            <v>0</v>
          </cell>
          <cell r="U3654">
            <v>-3899</v>
          </cell>
          <cell r="V3654">
            <v>0</v>
          </cell>
          <cell r="W3654">
            <v>0</v>
          </cell>
        </row>
        <row r="3655">
          <cell r="A3655" t="str">
            <v>450197</v>
          </cell>
          <cell r="B3655" t="str">
            <v>1251</v>
          </cell>
          <cell r="C3655" t="str">
            <v>12</v>
          </cell>
          <cell r="D3655" t="str">
            <v>75</v>
          </cell>
          <cell r="E3655">
            <v>25</v>
          </cell>
          <cell r="G3655">
            <v>339796</v>
          </cell>
          <cell r="H3655">
            <v>14898</v>
          </cell>
          <cell r="I3655">
            <v>0</v>
          </cell>
          <cell r="J3655">
            <v>0</v>
          </cell>
          <cell r="K3655">
            <v>0</v>
          </cell>
          <cell r="L3655">
            <v>287105</v>
          </cell>
          <cell r="M3655">
            <v>3259</v>
          </cell>
          <cell r="N3655">
            <v>0</v>
          </cell>
          <cell r="O3655">
            <v>0</v>
          </cell>
          <cell r="P3655">
            <v>14898</v>
          </cell>
          <cell r="Q3655">
            <v>281340</v>
          </cell>
          <cell r="R3655">
            <v>296238</v>
          </cell>
          <cell r="S3655">
            <v>0</v>
          </cell>
          <cell r="T3655">
            <v>9024</v>
          </cell>
          <cell r="U3655">
            <v>-34534</v>
          </cell>
          <cell r="V3655">
            <v>0</v>
          </cell>
          <cell r="W3655">
            <v>0</v>
          </cell>
        </row>
        <row r="3656">
          <cell r="A3656" t="str">
            <v>450197</v>
          </cell>
          <cell r="B3656" t="str">
            <v>1251</v>
          </cell>
          <cell r="C3656" t="str">
            <v>12</v>
          </cell>
          <cell r="D3656" t="str">
            <v>75</v>
          </cell>
          <cell r="E3656">
            <v>26</v>
          </cell>
          <cell r="G3656">
            <v>1637829</v>
          </cell>
          <cell r="H3656">
            <v>19071</v>
          </cell>
          <cell r="I3656">
            <v>0</v>
          </cell>
          <cell r="J3656">
            <v>0</v>
          </cell>
          <cell r="K3656">
            <v>0</v>
          </cell>
          <cell r="L3656">
            <v>1564234</v>
          </cell>
          <cell r="M3656">
            <v>3259</v>
          </cell>
          <cell r="N3656">
            <v>0</v>
          </cell>
          <cell r="O3656">
            <v>0</v>
          </cell>
          <cell r="P3656">
            <v>19071</v>
          </cell>
          <cell r="Q3656">
            <v>1558469</v>
          </cell>
          <cell r="R3656">
            <v>1577540</v>
          </cell>
          <cell r="S3656">
            <v>0</v>
          </cell>
          <cell r="T3656">
            <v>9024</v>
          </cell>
          <cell r="U3656">
            <v>-51265</v>
          </cell>
          <cell r="V3656">
            <v>0</v>
          </cell>
          <cell r="W3656">
            <v>0</v>
          </cell>
        </row>
        <row r="3657">
          <cell r="A3657" t="str">
            <v>450197</v>
          </cell>
          <cell r="B3657" t="str">
            <v>1251</v>
          </cell>
          <cell r="C3657" t="str">
            <v>12</v>
          </cell>
          <cell r="D3657" t="str">
            <v>75</v>
          </cell>
          <cell r="E3657">
            <v>27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</row>
        <row r="3658">
          <cell r="A3658" t="str">
            <v>450197</v>
          </cell>
          <cell r="B3658" t="str">
            <v>1251</v>
          </cell>
          <cell r="C3658" t="str">
            <v>12</v>
          </cell>
          <cell r="D3658" t="str">
            <v>75</v>
          </cell>
          <cell r="E3658">
            <v>28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</row>
        <row r="3659">
          <cell r="A3659" t="str">
            <v>450197</v>
          </cell>
          <cell r="B3659" t="str">
            <v>1251</v>
          </cell>
          <cell r="C3659" t="str">
            <v>12</v>
          </cell>
          <cell r="D3659" t="str">
            <v>75</v>
          </cell>
          <cell r="E3659">
            <v>29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</row>
        <row r="3660">
          <cell r="A3660" t="str">
            <v>450197</v>
          </cell>
          <cell r="B3660" t="str">
            <v>1251</v>
          </cell>
          <cell r="C3660" t="str">
            <v>12</v>
          </cell>
          <cell r="D3660" t="str">
            <v>75</v>
          </cell>
          <cell r="E3660">
            <v>30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</row>
        <row r="3661">
          <cell r="A3661" t="str">
            <v>450197</v>
          </cell>
          <cell r="B3661" t="str">
            <v>1251</v>
          </cell>
          <cell r="C3661" t="str">
            <v>12</v>
          </cell>
          <cell r="D3661" t="str">
            <v>75</v>
          </cell>
          <cell r="E3661">
            <v>31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</row>
        <row r="3662">
          <cell r="A3662" t="str">
            <v>450197</v>
          </cell>
          <cell r="B3662" t="str">
            <v>1251</v>
          </cell>
          <cell r="C3662" t="str">
            <v>12</v>
          </cell>
          <cell r="D3662" t="str">
            <v>75</v>
          </cell>
          <cell r="E3662">
            <v>32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</row>
        <row r="3663">
          <cell r="A3663" t="str">
            <v>450197</v>
          </cell>
          <cell r="B3663" t="str">
            <v>1251</v>
          </cell>
          <cell r="C3663" t="str">
            <v>12</v>
          </cell>
          <cell r="D3663" t="str">
            <v>75</v>
          </cell>
          <cell r="E3663">
            <v>33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</row>
        <row r="3664">
          <cell r="A3664" t="str">
            <v>450197</v>
          </cell>
          <cell r="B3664" t="str">
            <v>1251</v>
          </cell>
          <cell r="C3664" t="str">
            <v>12</v>
          </cell>
          <cell r="D3664" t="str">
            <v>75</v>
          </cell>
          <cell r="E3664">
            <v>34</v>
          </cell>
          <cell r="G3664">
            <v>1666867</v>
          </cell>
          <cell r="H3664">
            <v>19131</v>
          </cell>
          <cell r="I3664">
            <v>0</v>
          </cell>
          <cell r="J3664">
            <v>0</v>
          </cell>
          <cell r="K3664">
            <v>0</v>
          </cell>
          <cell r="L3664">
            <v>1588601</v>
          </cell>
          <cell r="M3664">
            <v>3259</v>
          </cell>
          <cell r="N3664">
            <v>0</v>
          </cell>
          <cell r="O3664">
            <v>0</v>
          </cell>
          <cell r="P3664">
            <v>19131</v>
          </cell>
          <cell r="Q3664">
            <v>1582836</v>
          </cell>
          <cell r="R3664">
            <v>1601967</v>
          </cell>
          <cell r="S3664">
            <v>0</v>
          </cell>
          <cell r="T3664">
            <v>9024</v>
          </cell>
          <cell r="U3664">
            <v>-55876</v>
          </cell>
          <cell r="V3664">
            <v>0</v>
          </cell>
          <cell r="W3664">
            <v>0</v>
          </cell>
        </row>
        <row r="3665">
          <cell r="A3665" t="str">
            <v>450197</v>
          </cell>
          <cell r="B3665" t="str">
            <v>1251</v>
          </cell>
          <cell r="C3665" t="str">
            <v>12</v>
          </cell>
          <cell r="D3665" t="str">
            <v>80</v>
          </cell>
          <cell r="E3665">
            <v>1</v>
          </cell>
          <cell r="G3665">
            <v>808712</v>
          </cell>
          <cell r="H3665">
            <v>807113</v>
          </cell>
          <cell r="I3665">
            <v>803758</v>
          </cell>
          <cell r="J3665">
            <v>0</v>
          </cell>
          <cell r="K3665">
            <v>118589</v>
          </cell>
          <cell r="L3665">
            <v>136527</v>
          </cell>
          <cell r="M3665">
            <v>129010</v>
          </cell>
          <cell r="N3665">
            <v>0</v>
          </cell>
          <cell r="O3665">
            <v>19198</v>
          </cell>
          <cell r="P3665">
            <v>36577</v>
          </cell>
          <cell r="Q3665">
            <v>34617</v>
          </cell>
          <cell r="R3665">
            <v>0</v>
          </cell>
          <cell r="S3665">
            <v>946499</v>
          </cell>
          <cell r="T3665">
            <v>980217</v>
          </cell>
          <cell r="U3665">
            <v>967385</v>
          </cell>
          <cell r="V3665">
            <v>0</v>
          </cell>
          <cell r="W3665">
            <v>0</v>
          </cell>
        </row>
        <row r="3666">
          <cell r="A3666" t="str">
            <v>450197</v>
          </cell>
          <cell r="B3666" t="str">
            <v>1251</v>
          </cell>
          <cell r="C3666" t="str">
            <v>12</v>
          </cell>
          <cell r="D3666" t="str">
            <v>80</v>
          </cell>
          <cell r="E3666">
            <v>5</v>
          </cell>
          <cell r="G3666">
            <v>297400</v>
          </cell>
          <cell r="H3666">
            <v>306623</v>
          </cell>
          <cell r="I3666">
            <v>302729</v>
          </cell>
          <cell r="J3666">
            <v>0</v>
          </cell>
          <cell r="K3666">
            <v>10408</v>
          </cell>
          <cell r="L3666">
            <v>11193</v>
          </cell>
          <cell r="M3666">
            <v>11188</v>
          </cell>
          <cell r="N3666">
            <v>0</v>
          </cell>
          <cell r="O3666">
            <v>233132</v>
          </cell>
          <cell r="P3666">
            <v>288779</v>
          </cell>
          <cell r="Q3666">
            <v>251475</v>
          </cell>
          <cell r="R3666">
            <v>0</v>
          </cell>
          <cell r="S3666">
            <v>34862</v>
          </cell>
          <cell r="T3666">
            <v>43787</v>
          </cell>
          <cell r="U3666">
            <v>37735</v>
          </cell>
          <cell r="V3666">
            <v>0</v>
          </cell>
          <cell r="W3666">
            <v>0</v>
          </cell>
        </row>
        <row r="3667">
          <cell r="A3667" t="str">
            <v>450197</v>
          </cell>
          <cell r="B3667" t="str">
            <v>1251</v>
          </cell>
          <cell r="C3667" t="str">
            <v>12</v>
          </cell>
          <cell r="D3667" t="str">
            <v>80</v>
          </cell>
          <cell r="E3667">
            <v>9</v>
          </cell>
          <cell r="G3667">
            <v>6145</v>
          </cell>
          <cell r="H3667">
            <v>7230</v>
          </cell>
          <cell r="I3667">
            <v>7028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</row>
        <row r="3668">
          <cell r="A3668" t="str">
            <v>450197</v>
          </cell>
          <cell r="B3668" t="str">
            <v>1251</v>
          </cell>
          <cell r="C3668" t="str">
            <v>12</v>
          </cell>
          <cell r="D3668" t="str">
            <v>80</v>
          </cell>
          <cell r="E3668">
            <v>13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5307</v>
          </cell>
          <cell r="Q3668">
            <v>5307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</row>
        <row r="3669">
          <cell r="A3669" t="str">
            <v>450197</v>
          </cell>
          <cell r="B3669" t="str">
            <v>1251</v>
          </cell>
          <cell r="C3669" t="str">
            <v>12</v>
          </cell>
          <cell r="D3669" t="str">
            <v>80</v>
          </cell>
          <cell r="E3669">
            <v>17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5307</v>
          </cell>
          <cell r="M3669">
            <v>5307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</row>
        <row r="3670">
          <cell r="A3670" t="str">
            <v>450197</v>
          </cell>
          <cell r="B3670" t="str">
            <v>1251</v>
          </cell>
          <cell r="C3670" t="str">
            <v>12</v>
          </cell>
          <cell r="D3670" t="str">
            <v>80</v>
          </cell>
          <cell r="E3670">
            <v>21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</row>
        <row r="3671">
          <cell r="A3671" t="str">
            <v>450197</v>
          </cell>
          <cell r="B3671" t="str">
            <v>1251</v>
          </cell>
          <cell r="C3671" t="str">
            <v>12</v>
          </cell>
          <cell r="D3671" t="str">
            <v>80</v>
          </cell>
          <cell r="E3671">
            <v>25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</row>
        <row r="3672">
          <cell r="A3672" t="str">
            <v>450197</v>
          </cell>
          <cell r="B3672" t="str">
            <v>1251</v>
          </cell>
          <cell r="C3672" t="str">
            <v>12</v>
          </cell>
          <cell r="D3672" t="str">
            <v>80</v>
          </cell>
          <cell r="E3672">
            <v>29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</row>
        <row r="3673">
          <cell r="A3673" t="str">
            <v>450197</v>
          </cell>
          <cell r="B3673" t="str">
            <v>1251</v>
          </cell>
          <cell r="C3673" t="str">
            <v>12</v>
          </cell>
          <cell r="D3673" t="str">
            <v>80</v>
          </cell>
          <cell r="E3673">
            <v>33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101</v>
          </cell>
          <cell r="M3673">
            <v>101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5408</v>
          </cell>
          <cell r="U3673">
            <v>5408</v>
          </cell>
          <cell r="V3673">
            <v>0</v>
          </cell>
          <cell r="W3673">
            <v>0</v>
          </cell>
        </row>
        <row r="3674">
          <cell r="A3674" t="str">
            <v>450197</v>
          </cell>
          <cell r="B3674" t="str">
            <v>1251</v>
          </cell>
          <cell r="C3674" t="str">
            <v>12</v>
          </cell>
          <cell r="D3674" t="str">
            <v>80</v>
          </cell>
          <cell r="E3674">
            <v>37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1528446</v>
          </cell>
          <cell r="L3674">
            <v>1643237</v>
          </cell>
          <cell r="M3674">
            <v>1582948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3441</v>
          </cell>
          <cell r="T3674">
            <v>19621</v>
          </cell>
          <cell r="U3674">
            <v>15779</v>
          </cell>
          <cell r="V3674">
            <v>0</v>
          </cell>
          <cell r="W3674">
            <v>0</v>
          </cell>
        </row>
        <row r="3675">
          <cell r="A3675" t="str">
            <v>450197</v>
          </cell>
          <cell r="B3675" t="str">
            <v>1251</v>
          </cell>
          <cell r="C3675" t="str">
            <v>12</v>
          </cell>
          <cell r="D3675" t="str">
            <v>80</v>
          </cell>
          <cell r="E3675">
            <v>41</v>
          </cell>
          <cell r="G3675">
            <v>688</v>
          </cell>
          <cell r="H3675">
            <v>4009</v>
          </cell>
          <cell r="I3675">
            <v>3240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</row>
        <row r="3676">
          <cell r="A3676" t="str">
            <v>450197</v>
          </cell>
          <cell r="B3676" t="str">
            <v>1251</v>
          </cell>
          <cell r="C3676" t="str">
            <v>12</v>
          </cell>
          <cell r="D3676" t="str">
            <v>80</v>
          </cell>
          <cell r="E3676">
            <v>45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</row>
        <row r="3677">
          <cell r="A3677" t="str">
            <v>450197</v>
          </cell>
          <cell r="B3677" t="str">
            <v>1251</v>
          </cell>
          <cell r="C3677" t="str">
            <v>12</v>
          </cell>
          <cell r="D3677" t="str">
            <v>80</v>
          </cell>
          <cell r="E3677">
            <v>49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</row>
        <row r="3678">
          <cell r="A3678" t="str">
            <v>450197</v>
          </cell>
          <cell r="B3678" t="str">
            <v>1251</v>
          </cell>
          <cell r="C3678" t="str">
            <v>12</v>
          </cell>
          <cell r="D3678" t="str">
            <v>80</v>
          </cell>
          <cell r="E3678">
            <v>53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</row>
        <row r="3679">
          <cell r="A3679" t="str">
            <v>450197</v>
          </cell>
          <cell r="B3679" t="str">
            <v>1251</v>
          </cell>
          <cell r="C3679" t="str">
            <v>12</v>
          </cell>
          <cell r="D3679" t="str">
            <v>80</v>
          </cell>
          <cell r="E3679">
            <v>57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</row>
        <row r="3680">
          <cell r="A3680" t="str">
            <v>450197</v>
          </cell>
          <cell r="B3680" t="str">
            <v>1251</v>
          </cell>
          <cell r="C3680" t="str">
            <v>12</v>
          </cell>
          <cell r="D3680" t="str">
            <v>80</v>
          </cell>
          <cell r="E3680">
            <v>61</v>
          </cell>
          <cell r="G3680">
            <v>4129</v>
          </cell>
          <cell r="H3680">
            <v>23630</v>
          </cell>
          <cell r="I3680">
            <v>19019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</row>
        <row r="3681">
          <cell r="A3681" t="str">
            <v>450197</v>
          </cell>
          <cell r="B3681" t="str">
            <v>1251</v>
          </cell>
          <cell r="C3681" t="str">
            <v>12</v>
          </cell>
          <cell r="D3681" t="str">
            <v>80</v>
          </cell>
          <cell r="E3681">
            <v>65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1532575</v>
          </cell>
          <cell r="P3681">
            <v>1666867</v>
          </cell>
          <cell r="Q3681">
            <v>1601967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</row>
        <row r="3682">
          <cell r="A3682" t="str">
            <v>450197</v>
          </cell>
          <cell r="B3682" t="str">
            <v>1251</v>
          </cell>
          <cell r="C3682" t="str">
            <v>12</v>
          </cell>
          <cell r="D3682" t="str">
            <v>80</v>
          </cell>
          <cell r="E3682">
            <v>69</v>
          </cell>
          <cell r="G3682">
            <v>80601</v>
          </cell>
          <cell r="H3682">
            <v>89680</v>
          </cell>
          <cell r="I3682">
            <v>89685</v>
          </cell>
          <cell r="J3682">
            <v>0</v>
          </cell>
          <cell r="K3682">
            <v>6795</v>
          </cell>
          <cell r="L3682">
            <v>9695</v>
          </cell>
          <cell r="M3682">
            <v>9695</v>
          </cell>
          <cell r="N3682">
            <v>0</v>
          </cell>
          <cell r="O3682">
            <v>0</v>
          </cell>
          <cell r="P3682">
            <v>2</v>
          </cell>
          <cell r="Q3682">
            <v>3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</row>
        <row r="3683">
          <cell r="A3683" t="str">
            <v>450197</v>
          </cell>
          <cell r="B3683" t="str">
            <v>1251</v>
          </cell>
          <cell r="C3683" t="str">
            <v>12</v>
          </cell>
          <cell r="D3683" t="str">
            <v>80</v>
          </cell>
          <cell r="E3683">
            <v>73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</row>
        <row r="3684">
          <cell r="A3684" t="str">
            <v>450197</v>
          </cell>
          <cell r="B3684" t="str">
            <v>1251</v>
          </cell>
          <cell r="C3684" t="str">
            <v>12</v>
          </cell>
          <cell r="D3684" t="str">
            <v>80</v>
          </cell>
          <cell r="E3684">
            <v>77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</row>
        <row r="3685">
          <cell r="A3685" t="str">
            <v>450197</v>
          </cell>
          <cell r="B3685" t="str">
            <v>1251</v>
          </cell>
          <cell r="C3685" t="str">
            <v>12</v>
          </cell>
          <cell r="D3685" t="str">
            <v>80</v>
          </cell>
          <cell r="E3685">
            <v>81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</row>
        <row r="3686">
          <cell r="A3686" t="str">
            <v>450197</v>
          </cell>
          <cell r="B3686" t="str">
            <v>1251</v>
          </cell>
          <cell r="C3686" t="str">
            <v>12</v>
          </cell>
          <cell r="D3686" t="str">
            <v>80</v>
          </cell>
          <cell r="E3686">
            <v>85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</row>
        <row r="3687">
          <cell r="A3687" t="str">
            <v>450197</v>
          </cell>
          <cell r="B3687" t="str">
            <v>1251</v>
          </cell>
          <cell r="C3687" t="str">
            <v>12</v>
          </cell>
          <cell r="D3687" t="str">
            <v>80</v>
          </cell>
          <cell r="E3687">
            <v>89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1468</v>
          </cell>
          <cell r="Q3687">
            <v>1468</v>
          </cell>
          <cell r="R3687">
            <v>0</v>
          </cell>
          <cell r="S3687">
            <v>0</v>
          </cell>
          <cell r="T3687">
            <v>10554</v>
          </cell>
          <cell r="U3687">
            <v>10554</v>
          </cell>
          <cell r="V3687">
            <v>0</v>
          </cell>
          <cell r="W3687">
            <v>0</v>
          </cell>
        </row>
        <row r="3688">
          <cell r="A3688" t="str">
            <v>450197</v>
          </cell>
          <cell r="B3688" t="str">
            <v>1251</v>
          </cell>
          <cell r="C3688" t="str">
            <v>12</v>
          </cell>
          <cell r="D3688" t="str">
            <v>80</v>
          </cell>
          <cell r="E3688">
            <v>93</v>
          </cell>
          <cell r="G3688">
            <v>44459</v>
          </cell>
          <cell r="H3688">
            <v>44459</v>
          </cell>
          <cell r="I3688">
            <v>43677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595</v>
          </cell>
          <cell r="Q3688">
            <v>595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</row>
        <row r="3689">
          <cell r="A3689" t="str">
            <v>450197</v>
          </cell>
          <cell r="B3689" t="str">
            <v>1251</v>
          </cell>
          <cell r="C3689" t="str">
            <v>12</v>
          </cell>
          <cell r="D3689" t="str">
            <v>80</v>
          </cell>
          <cell r="E3689">
            <v>97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44459</v>
          </cell>
          <cell r="L3689">
            <v>57076</v>
          </cell>
          <cell r="M3689">
            <v>56294</v>
          </cell>
          <cell r="N3689">
            <v>0</v>
          </cell>
          <cell r="O3689">
            <v>0</v>
          </cell>
          <cell r="P3689">
            <v>3298</v>
          </cell>
          <cell r="Q3689">
            <v>3299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</row>
        <row r="3690">
          <cell r="A3690" t="str">
            <v>450197</v>
          </cell>
          <cell r="B3690" t="str">
            <v>1251</v>
          </cell>
          <cell r="C3690" t="str">
            <v>12</v>
          </cell>
          <cell r="D3690" t="str">
            <v>80</v>
          </cell>
          <cell r="E3690">
            <v>101</v>
          </cell>
          <cell r="G3690">
            <v>0</v>
          </cell>
          <cell r="H3690">
            <v>358</v>
          </cell>
          <cell r="I3690">
            <v>358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5665</v>
          </cell>
          <cell r="Q3690">
            <v>5666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</row>
        <row r="3691">
          <cell r="A3691" t="str">
            <v>450197</v>
          </cell>
          <cell r="B3691" t="str">
            <v>1251</v>
          </cell>
          <cell r="C3691" t="str">
            <v>12</v>
          </cell>
          <cell r="D3691" t="str">
            <v>80</v>
          </cell>
          <cell r="E3691">
            <v>105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5665</v>
          </cell>
          <cell r="U3691">
            <v>5666</v>
          </cell>
          <cell r="V3691">
            <v>0</v>
          </cell>
          <cell r="W3691">
            <v>0</v>
          </cell>
        </row>
        <row r="3692">
          <cell r="A3692" t="str">
            <v>450197</v>
          </cell>
          <cell r="B3692" t="str">
            <v>1251</v>
          </cell>
          <cell r="C3692" t="str">
            <v>12</v>
          </cell>
          <cell r="D3692" t="str">
            <v>80</v>
          </cell>
          <cell r="E3692">
            <v>109</v>
          </cell>
          <cell r="G3692">
            <v>0</v>
          </cell>
          <cell r="H3692">
            <v>6247</v>
          </cell>
          <cell r="I3692">
            <v>6247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</row>
        <row r="3693">
          <cell r="A3693" t="str">
            <v>450197</v>
          </cell>
          <cell r="B3693" t="str">
            <v>1251</v>
          </cell>
          <cell r="C3693" t="str">
            <v>12</v>
          </cell>
          <cell r="D3693" t="str">
            <v>80</v>
          </cell>
          <cell r="E3693">
            <v>113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12270</v>
          </cell>
          <cell r="Q3693">
            <v>12271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</row>
        <row r="3694">
          <cell r="A3694" t="str">
            <v>450197</v>
          </cell>
          <cell r="B3694" t="str">
            <v>1251</v>
          </cell>
          <cell r="C3694" t="str">
            <v>12</v>
          </cell>
          <cell r="D3694" t="str">
            <v>80</v>
          </cell>
          <cell r="E3694">
            <v>117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</row>
        <row r="3695">
          <cell r="A3695" t="str">
            <v>450197</v>
          </cell>
          <cell r="B3695" t="str">
            <v>1251</v>
          </cell>
          <cell r="C3695" t="str">
            <v>12</v>
          </cell>
          <cell r="D3695" t="str">
            <v>80</v>
          </cell>
          <cell r="E3695">
            <v>121</v>
          </cell>
          <cell r="G3695">
            <v>131855</v>
          </cell>
          <cell r="H3695">
            <v>172021</v>
          </cell>
          <cell r="I3695">
            <v>171247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1400720</v>
          </cell>
          <cell r="P3695">
            <v>1479607</v>
          </cell>
          <cell r="Q3695">
            <v>1424612</v>
          </cell>
          <cell r="R3695">
            <v>0</v>
          </cell>
          <cell r="S3695">
            <v>0</v>
          </cell>
          <cell r="T3695">
            <v>15239</v>
          </cell>
          <cell r="U3695">
            <v>6108</v>
          </cell>
          <cell r="V3695">
            <v>0</v>
          </cell>
          <cell r="W3695">
            <v>0</v>
          </cell>
        </row>
        <row r="3696">
          <cell r="A3696" t="str">
            <v>450197</v>
          </cell>
          <cell r="B3696" t="str">
            <v>1251</v>
          </cell>
          <cell r="C3696" t="str">
            <v>12</v>
          </cell>
          <cell r="D3696" t="str">
            <v>80</v>
          </cell>
          <cell r="E3696">
            <v>125</v>
          </cell>
          <cell r="G3696">
            <v>0</v>
          </cell>
          <cell r="H3696">
            <v>15239</v>
          </cell>
          <cell r="I3696">
            <v>15240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</row>
        <row r="3697">
          <cell r="A3697" t="str">
            <v>450197</v>
          </cell>
          <cell r="B3697" t="str">
            <v>1251</v>
          </cell>
          <cell r="C3697" t="str">
            <v>12</v>
          </cell>
          <cell r="D3697" t="str">
            <v>80</v>
          </cell>
          <cell r="E3697">
            <v>129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</row>
        <row r="3698">
          <cell r="A3698" t="str">
            <v>450197</v>
          </cell>
          <cell r="B3698" t="str">
            <v>1251</v>
          </cell>
          <cell r="C3698" t="str">
            <v>12</v>
          </cell>
          <cell r="D3698" t="str">
            <v>80</v>
          </cell>
          <cell r="E3698">
            <v>133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-11036</v>
          </cell>
          <cell r="R3698">
            <v>0</v>
          </cell>
          <cell r="S3698">
            <v>0</v>
          </cell>
          <cell r="T3698">
            <v>0</v>
          </cell>
          <cell r="U3698">
            <v>-11036</v>
          </cell>
          <cell r="V3698">
            <v>0</v>
          </cell>
          <cell r="W3698">
            <v>0</v>
          </cell>
        </row>
        <row r="3699">
          <cell r="A3699" t="str">
            <v>450197</v>
          </cell>
          <cell r="B3699" t="str">
            <v>1251</v>
          </cell>
          <cell r="C3699" t="str">
            <v>12</v>
          </cell>
          <cell r="D3699" t="str">
            <v>80</v>
          </cell>
          <cell r="E3699">
            <v>137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</row>
        <row r="3700">
          <cell r="A3700" t="str">
            <v>450197</v>
          </cell>
          <cell r="B3700" t="str">
            <v>1251</v>
          </cell>
          <cell r="C3700" t="str">
            <v>12</v>
          </cell>
          <cell r="D3700" t="str">
            <v>80</v>
          </cell>
          <cell r="E3700">
            <v>141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</row>
        <row r="3701">
          <cell r="A3701" t="str">
            <v>450197</v>
          </cell>
          <cell r="B3701" t="str">
            <v>1251</v>
          </cell>
          <cell r="C3701" t="str">
            <v>12</v>
          </cell>
          <cell r="D3701" t="str">
            <v>80</v>
          </cell>
          <cell r="E3701">
            <v>145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-77</v>
          </cell>
          <cell r="N3701">
            <v>0</v>
          </cell>
          <cell r="O3701">
            <v>0</v>
          </cell>
          <cell r="P3701">
            <v>0</v>
          </cell>
          <cell r="Q3701">
            <v>-77</v>
          </cell>
          <cell r="R3701">
            <v>0</v>
          </cell>
          <cell r="S3701">
            <v>0</v>
          </cell>
          <cell r="T3701">
            <v>15239</v>
          </cell>
          <cell r="U3701">
            <v>26199</v>
          </cell>
          <cell r="V3701">
            <v>0</v>
          </cell>
          <cell r="W3701">
            <v>0</v>
          </cell>
        </row>
        <row r="3702">
          <cell r="A3702" t="str">
            <v>450197</v>
          </cell>
          <cell r="B3702" t="str">
            <v>1251</v>
          </cell>
          <cell r="C3702" t="str">
            <v>12</v>
          </cell>
          <cell r="D3702" t="str">
            <v>80</v>
          </cell>
          <cell r="E3702">
            <v>149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</row>
        <row r="3703">
          <cell r="A3703" t="str">
            <v>450197</v>
          </cell>
          <cell r="B3703" t="str">
            <v>1251</v>
          </cell>
          <cell r="C3703" t="str">
            <v>12</v>
          </cell>
          <cell r="D3703" t="str">
            <v>80</v>
          </cell>
          <cell r="E3703">
            <v>153</v>
          </cell>
          <cell r="G3703">
            <v>0</v>
          </cell>
          <cell r="H3703">
            <v>0</v>
          </cell>
          <cell r="I3703">
            <v>4851</v>
          </cell>
          <cell r="J3703">
            <v>0</v>
          </cell>
          <cell r="K3703">
            <v>0</v>
          </cell>
          <cell r="L3703">
            <v>0</v>
          </cell>
          <cell r="M3703">
            <v>1396</v>
          </cell>
          <cell r="N3703">
            <v>0</v>
          </cell>
          <cell r="O3703">
            <v>0</v>
          </cell>
          <cell r="P3703">
            <v>0</v>
          </cell>
          <cell r="Q3703">
            <v>6247</v>
          </cell>
          <cell r="R3703">
            <v>0</v>
          </cell>
          <cell r="S3703">
            <v>506</v>
          </cell>
          <cell r="T3703">
            <v>486</v>
          </cell>
          <cell r="U3703">
            <v>446</v>
          </cell>
          <cell r="V3703">
            <v>0</v>
          </cell>
          <cell r="W3703">
            <v>0</v>
          </cell>
        </row>
        <row r="3704">
          <cell r="A3704" t="str">
            <v>450197</v>
          </cell>
          <cell r="B3704" t="str">
            <v>1251</v>
          </cell>
          <cell r="C3704" t="str">
            <v>12</v>
          </cell>
          <cell r="D3704" t="str">
            <v>80</v>
          </cell>
          <cell r="E3704">
            <v>157</v>
          </cell>
          <cell r="G3704">
            <v>0</v>
          </cell>
          <cell r="H3704">
            <v>0</v>
          </cell>
          <cell r="I3704">
            <v>463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</row>
        <row r="3705">
          <cell r="A3705" t="str">
            <v>453934</v>
          </cell>
          <cell r="B3705" t="str">
            <v>1251</v>
          </cell>
          <cell r="C3705" t="str">
            <v>12</v>
          </cell>
          <cell r="D3705" t="str">
            <v>01</v>
          </cell>
          <cell r="E3705">
            <v>1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</row>
        <row r="3706">
          <cell r="A3706" t="str">
            <v>453934</v>
          </cell>
          <cell r="B3706" t="str">
            <v>1251</v>
          </cell>
          <cell r="C3706" t="str">
            <v>12</v>
          </cell>
          <cell r="D3706" t="str">
            <v>01</v>
          </cell>
          <cell r="E3706">
            <v>8</v>
          </cell>
          <cell r="G3706">
            <v>0</v>
          </cell>
          <cell r="H3706">
            <v>0</v>
          </cell>
          <cell r="I3706">
            <v>1347</v>
          </cell>
          <cell r="J3706">
            <v>1387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</row>
        <row r="3707">
          <cell r="A3707" t="str">
            <v>453934</v>
          </cell>
          <cell r="B3707" t="str">
            <v>1251</v>
          </cell>
          <cell r="C3707" t="str">
            <v>12</v>
          </cell>
          <cell r="D3707" t="str">
            <v>01</v>
          </cell>
          <cell r="E3707">
            <v>15</v>
          </cell>
          <cell r="G3707">
            <v>0</v>
          </cell>
          <cell r="H3707">
            <v>0</v>
          </cell>
          <cell r="I3707">
            <v>1347</v>
          </cell>
          <cell r="J3707">
            <v>1387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</row>
        <row r="3708">
          <cell r="A3708" t="str">
            <v>453934</v>
          </cell>
          <cell r="B3708" t="str">
            <v>1251</v>
          </cell>
          <cell r="C3708" t="str">
            <v>12</v>
          </cell>
          <cell r="D3708" t="str">
            <v>01</v>
          </cell>
          <cell r="E3708">
            <v>22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</row>
        <row r="3709">
          <cell r="A3709" t="str">
            <v>453934</v>
          </cell>
          <cell r="B3709" t="str">
            <v>1251</v>
          </cell>
          <cell r="C3709" t="str">
            <v>12</v>
          </cell>
          <cell r="D3709" t="str">
            <v>01</v>
          </cell>
          <cell r="E3709">
            <v>29</v>
          </cell>
          <cell r="G3709">
            <v>0</v>
          </cell>
          <cell r="H3709">
            <v>0</v>
          </cell>
          <cell r="I3709">
            <v>1347</v>
          </cell>
          <cell r="J3709">
            <v>1387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</row>
        <row r="3710">
          <cell r="A3710" t="str">
            <v>453934</v>
          </cell>
          <cell r="B3710" t="str">
            <v>1251</v>
          </cell>
          <cell r="C3710" t="str">
            <v>12</v>
          </cell>
          <cell r="D3710" t="str">
            <v>01</v>
          </cell>
          <cell r="E3710">
            <v>36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</row>
        <row r="3711">
          <cell r="A3711" t="str">
            <v>453934</v>
          </cell>
          <cell r="B3711" t="str">
            <v>1251</v>
          </cell>
          <cell r="C3711" t="str">
            <v>12</v>
          </cell>
          <cell r="D3711" t="str">
            <v>01</v>
          </cell>
          <cell r="E3711">
            <v>43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</row>
        <row r="3712">
          <cell r="A3712" t="str">
            <v>453934</v>
          </cell>
          <cell r="B3712" t="str">
            <v>1251</v>
          </cell>
          <cell r="C3712" t="str">
            <v>12</v>
          </cell>
          <cell r="D3712" t="str">
            <v>01</v>
          </cell>
          <cell r="E3712">
            <v>50</v>
          </cell>
          <cell r="G3712">
            <v>0</v>
          </cell>
          <cell r="H3712">
            <v>0</v>
          </cell>
          <cell r="I3712">
            <v>79</v>
          </cell>
          <cell r="J3712">
            <v>96</v>
          </cell>
          <cell r="K3712">
            <v>2187</v>
          </cell>
          <cell r="L3712">
            <v>3766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2266</v>
          </cell>
          <cell r="R3712">
            <v>3862</v>
          </cell>
          <cell r="S3712">
            <v>0</v>
          </cell>
          <cell r="T3712">
            <v>2</v>
          </cell>
          <cell r="U3712">
            <v>0</v>
          </cell>
          <cell r="V3712">
            <v>0</v>
          </cell>
          <cell r="W3712">
            <v>0</v>
          </cell>
        </row>
        <row r="3713">
          <cell r="A3713" t="str">
            <v>453934</v>
          </cell>
          <cell r="B3713" t="str">
            <v>1251</v>
          </cell>
          <cell r="C3713" t="str">
            <v>12</v>
          </cell>
          <cell r="D3713" t="str">
            <v>01</v>
          </cell>
          <cell r="E3713">
            <v>57</v>
          </cell>
          <cell r="G3713">
            <v>688</v>
          </cell>
          <cell r="H3713">
            <v>680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688</v>
          </cell>
          <cell r="N3713">
            <v>682</v>
          </cell>
          <cell r="O3713">
            <v>2954</v>
          </cell>
          <cell r="P3713">
            <v>4544</v>
          </cell>
          <cell r="Q3713">
            <v>4301</v>
          </cell>
          <cell r="R3713">
            <v>5931</v>
          </cell>
          <cell r="S3713">
            <v>1249</v>
          </cell>
          <cell r="T3713">
            <v>1249</v>
          </cell>
          <cell r="U3713">
            <v>0</v>
          </cell>
          <cell r="V3713">
            <v>0</v>
          </cell>
          <cell r="W3713">
            <v>0</v>
          </cell>
        </row>
        <row r="3714">
          <cell r="A3714" t="str">
            <v>453934</v>
          </cell>
          <cell r="B3714" t="str">
            <v>1251</v>
          </cell>
          <cell r="C3714" t="str">
            <v>12</v>
          </cell>
          <cell r="D3714" t="str">
            <v>01</v>
          </cell>
          <cell r="E3714">
            <v>64</v>
          </cell>
          <cell r="G3714">
            <v>98</v>
          </cell>
          <cell r="H3714">
            <v>51</v>
          </cell>
          <cell r="I3714">
            <v>0</v>
          </cell>
          <cell r="J3714">
            <v>0</v>
          </cell>
          <cell r="K3714">
            <v>1347</v>
          </cell>
          <cell r="L3714">
            <v>1300</v>
          </cell>
          <cell r="M3714">
            <v>2954</v>
          </cell>
          <cell r="N3714">
            <v>4544</v>
          </cell>
          <cell r="O3714">
            <v>2954</v>
          </cell>
          <cell r="P3714">
            <v>4544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</row>
        <row r="3715">
          <cell r="A3715" t="str">
            <v>453934</v>
          </cell>
          <cell r="B3715" t="str">
            <v>1251</v>
          </cell>
          <cell r="C3715" t="str">
            <v>12</v>
          </cell>
          <cell r="D3715" t="str">
            <v>01</v>
          </cell>
          <cell r="E3715">
            <v>71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2954</v>
          </cell>
          <cell r="N3715">
            <v>4544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</row>
        <row r="3716">
          <cell r="A3716" t="str">
            <v>453934</v>
          </cell>
          <cell r="B3716" t="str">
            <v>1251</v>
          </cell>
          <cell r="C3716" t="str">
            <v>12</v>
          </cell>
          <cell r="D3716" t="str">
            <v>01</v>
          </cell>
          <cell r="E3716">
            <v>78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2954</v>
          </cell>
          <cell r="P3716">
            <v>4544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</row>
        <row r="3717">
          <cell r="A3717" t="str">
            <v>453934</v>
          </cell>
          <cell r="B3717" t="str">
            <v>1251</v>
          </cell>
          <cell r="C3717" t="str">
            <v>12</v>
          </cell>
          <cell r="D3717" t="str">
            <v>01</v>
          </cell>
          <cell r="E3717">
            <v>85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</row>
        <row r="3718">
          <cell r="A3718" t="str">
            <v>453934</v>
          </cell>
          <cell r="B3718" t="str">
            <v>1251</v>
          </cell>
          <cell r="C3718" t="str">
            <v>12</v>
          </cell>
          <cell r="D3718" t="str">
            <v>01</v>
          </cell>
          <cell r="E3718">
            <v>92</v>
          </cell>
          <cell r="G3718">
            <v>0</v>
          </cell>
          <cell r="H3718">
            <v>87</v>
          </cell>
          <cell r="I3718">
            <v>0</v>
          </cell>
          <cell r="J3718">
            <v>87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</row>
        <row r="3719">
          <cell r="A3719" t="str">
            <v>453934</v>
          </cell>
          <cell r="B3719" t="str">
            <v>1251</v>
          </cell>
          <cell r="C3719" t="str">
            <v>12</v>
          </cell>
          <cell r="D3719" t="str">
            <v>01</v>
          </cell>
          <cell r="E3719">
            <v>99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</row>
        <row r="3720">
          <cell r="A3720" t="str">
            <v>453934</v>
          </cell>
          <cell r="B3720" t="str">
            <v>1251</v>
          </cell>
          <cell r="C3720" t="str">
            <v>12</v>
          </cell>
          <cell r="D3720" t="str">
            <v>01</v>
          </cell>
          <cell r="E3720">
            <v>106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</row>
        <row r="3721">
          <cell r="A3721" t="str">
            <v>453934</v>
          </cell>
          <cell r="B3721" t="str">
            <v>1251</v>
          </cell>
          <cell r="C3721" t="str">
            <v>12</v>
          </cell>
          <cell r="D3721" t="str">
            <v>01</v>
          </cell>
          <cell r="E3721">
            <v>113</v>
          </cell>
          <cell r="G3721">
            <v>0</v>
          </cell>
          <cell r="H3721">
            <v>87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</row>
        <row r="3722">
          <cell r="A3722" t="str">
            <v>453934</v>
          </cell>
          <cell r="B3722" t="str">
            <v>1251</v>
          </cell>
          <cell r="C3722" t="str">
            <v>12</v>
          </cell>
          <cell r="D3722" t="str">
            <v>01</v>
          </cell>
          <cell r="E3722">
            <v>120</v>
          </cell>
          <cell r="G3722">
            <v>0</v>
          </cell>
          <cell r="H3722">
            <v>0</v>
          </cell>
          <cell r="I3722">
            <v>0</v>
          </cell>
          <cell r="J3722">
            <v>87</v>
          </cell>
          <cell r="K3722">
            <v>4301</v>
          </cell>
          <cell r="L3722">
            <v>5931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</row>
        <row r="3723">
          <cell r="A3723" t="str">
            <v>453934</v>
          </cell>
          <cell r="B3723" t="str">
            <v>1251</v>
          </cell>
          <cell r="C3723" t="str">
            <v>12</v>
          </cell>
          <cell r="D3723" t="str">
            <v>02</v>
          </cell>
          <cell r="E3723">
            <v>1</v>
          </cell>
          <cell r="G3723">
            <v>11870</v>
          </cell>
          <cell r="H3723">
            <v>11719</v>
          </cell>
          <cell r="I3723">
            <v>11718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500</v>
          </cell>
          <cell r="Q3723">
            <v>429</v>
          </cell>
          <cell r="R3723">
            <v>429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</row>
        <row r="3724">
          <cell r="A3724" t="str">
            <v>453934</v>
          </cell>
          <cell r="B3724" t="str">
            <v>1251</v>
          </cell>
          <cell r="C3724" t="str">
            <v>12</v>
          </cell>
          <cell r="D3724" t="str">
            <v>02</v>
          </cell>
          <cell r="E3724">
            <v>6</v>
          </cell>
          <cell r="G3724">
            <v>0</v>
          </cell>
          <cell r="H3724">
            <v>0</v>
          </cell>
          <cell r="I3724">
            <v>0</v>
          </cell>
          <cell r="J3724">
            <v>12370</v>
          </cell>
          <cell r="K3724">
            <v>12148</v>
          </cell>
          <cell r="L3724">
            <v>12147</v>
          </cell>
          <cell r="M3724">
            <v>372</v>
          </cell>
          <cell r="N3724">
            <v>624</v>
          </cell>
          <cell r="O3724">
            <v>625</v>
          </cell>
          <cell r="P3724">
            <v>12742</v>
          </cell>
          <cell r="Q3724">
            <v>12772</v>
          </cell>
          <cell r="R3724">
            <v>12772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</row>
        <row r="3725">
          <cell r="A3725" t="str">
            <v>453934</v>
          </cell>
          <cell r="B3725" t="str">
            <v>1251</v>
          </cell>
          <cell r="C3725" t="str">
            <v>12</v>
          </cell>
          <cell r="D3725" t="str">
            <v>02</v>
          </cell>
          <cell r="E3725">
            <v>11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</row>
        <row r="3726">
          <cell r="A3726" t="str">
            <v>453934</v>
          </cell>
          <cell r="B3726" t="str">
            <v>1251</v>
          </cell>
          <cell r="C3726" t="str">
            <v>12</v>
          </cell>
          <cell r="D3726" t="str">
            <v>02</v>
          </cell>
          <cell r="E3726">
            <v>16</v>
          </cell>
          <cell r="G3726">
            <v>0</v>
          </cell>
          <cell r="H3726">
            <v>0</v>
          </cell>
          <cell r="I3726">
            <v>0</v>
          </cell>
          <cell r="J3726">
            <v>182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</row>
        <row r="3727">
          <cell r="A3727" t="str">
            <v>453934</v>
          </cell>
          <cell r="B3727" t="str">
            <v>1251</v>
          </cell>
          <cell r="C3727" t="str">
            <v>12</v>
          </cell>
          <cell r="D3727" t="str">
            <v>02</v>
          </cell>
          <cell r="E3727">
            <v>21</v>
          </cell>
          <cell r="G3727">
            <v>0</v>
          </cell>
          <cell r="H3727">
            <v>0</v>
          </cell>
          <cell r="I3727">
            <v>0</v>
          </cell>
          <cell r="J3727">
            <v>103</v>
          </cell>
          <cell r="K3727">
            <v>118</v>
          </cell>
          <cell r="L3727">
            <v>119</v>
          </cell>
          <cell r="M3727">
            <v>103</v>
          </cell>
          <cell r="N3727">
            <v>118</v>
          </cell>
          <cell r="O3727">
            <v>119</v>
          </cell>
          <cell r="P3727">
            <v>116</v>
          </cell>
          <cell r="Q3727">
            <v>0</v>
          </cell>
          <cell r="R3727">
            <v>0</v>
          </cell>
          <cell r="S3727">
            <v>219</v>
          </cell>
          <cell r="T3727">
            <v>118</v>
          </cell>
          <cell r="U3727">
            <v>119</v>
          </cell>
          <cell r="V3727">
            <v>0</v>
          </cell>
          <cell r="W3727">
            <v>0</v>
          </cell>
        </row>
        <row r="3728">
          <cell r="A3728" t="str">
            <v>453934</v>
          </cell>
          <cell r="B3728" t="str">
            <v>1251</v>
          </cell>
          <cell r="C3728" t="str">
            <v>12</v>
          </cell>
          <cell r="D3728" t="str">
            <v>02</v>
          </cell>
          <cell r="E3728">
            <v>26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375</v>
          </cell>
          <cell r="L3728">
            <v>375</v>
          </cell>
          <cell r="M3728">
            <v>14</v>
          </cell>
          <cell r="N3728">
            <v>0</v>
          </cell>
          <cell r="O3728">
            <v>0</v>
          </cell>
          <cell r="P3728">
            <v>220</v>
          </cell>
          <cell r="Q3728">
            <v>262</v>
          </cell>
          <cell r="R3728">
            <v>262</v>
          </cell>
          <cell r="S3728">
            <v>0</v>
          </cell>
          <cell r="T3728">
            <v>102</v>
          </cell>
          <cell r="U3728">
            <v>102</v>
          </cell>
          <cell r="V3728">
            <v>0</v>
          </cell>
          <cell r="W3728">
            <v>0</v>
          </cell>
        </row>
        <row r="3729">
          <cell r="A3729" t="str">
            <v>453934</v>
          </cell>
          <cell r="B3729" t="str">
            <v>1251</v>
          </cell>
          <cell r="C3729" t="str">
            <v>12</v>
          </cell>
          <cell r="D3729" t="str">
            <v>02</v>
          </cell>
          <cell r="E3729">
            <v>31</v>
          </cell>
          <cell r="G3729">
            <v>234</v>
          </cell>
          <cell r="H3729">
            <v>739</v>
          </cell>
          <cell r="I3729">
            <v>739</v>
          </cell>
          <cell r="J3729">
            <v>3</v>
          </cell>
          <cell r="K3729">
            <v>3</v>
          </cell>
          <cell r="L3729">
            <v>2</v>
          </cell>
          <cell r="M3729">
            <v>237</v>
          </cell>
          <cell r="N3729">
            <v>742</v>
          </cell>
          <cell r="O3729">
            <v>741</v>
          </cell>
          <cell r="P3729">
            <v>0</v>
          </cell>
          <cell r="Q3729">
            <v>40</v>
          </cell>
          <cell r="R3729">
            <v>40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</row>
        <row r="3730">
          <cell r="A3730" t="str">
            <v>453934</v>
          </cell>
          <cell r="B3730" t="str">
            <v>1251</v>
          </cell>
          <cell r="C3730" t="str">
            <v>12</v>
          </cell>
          <cell r="D3730" t="str">
            <v>02</v>
          </cell>
          <cell r="E3730">
            <v>36</v>
          </cell>
          <cell r="G3730">
            <v>0</v>
          </cell>
          <cell r="H3730">
            <v>40</v>
          </cell>
          <cell r="I3730">
            <v>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337</v>
          </cell>
          <cell r="T3730">
            <v>897</v>
          </cell>
          <cell r="U3730">
            <v>898</v>
          </cell>
          <cell r="V3730">
            <v>0</v>
          </cell>
          <cell r="W3730">
            <v>0</v>
          </cell>
        </row>
        <row r="3731">
          <cell r="A3731" t="str">
            <v>453934</v>
          </cell>
          <cell r="B3731" t="str">
            <v>1251</v>
          </cell>
          <cell r="C3731" t="str">
            <v>12</v>
          </cell>
          <cell r="D3731" t="str">
            <v>02</v>
          </cell>
          <cell r="E3731">
            <v>41</v>
          </cell>
          <cell r="G3731">
            <v>119</v>
          </cell>
          <cell r="H3731">
            <v>3</v>
          </cell>
          <cell r="I3731">
            <v>2</v>
          </cell>
          <cell r="J3731">
            <v>638</v>
          </cell>
          <cell r="K3731">
            <v>900</v>
          </cell>
          <cell r="L3731">
            <v>900</v>
          </cell>
          <cell r="M3731">
            <v>421</v>
          </cell>
          <cell r="N3731">
            <v>469</v>
          </cell>
          <cell r="O3731">
            <v>469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</row>
        <row r="3732">
          <cell r="A3732" t="str">
            <v>453934</v>
          </cell>
          <cell r="B3732" t="str">
            <v>1251</v>
          </cell>
          <cell r="C3732" t="str">
            <v>12</v>
          </cell>
          <cell r="D3732" t="str">
            <v>02</v>
          </cell>
          <cell r="E3732">
            <v>46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421</v>
          </cell>
          <cell r="Q3732">
            <v>469</v>
          </cell>
          <cell r="R3732">
            <v>469</v>
          </cell>
          <cell r="S3732">
            <v>13801</v>
          </cell>
          <cell r="T3732">
            <v>14141</v>
          </cell>
          <cell r="U3732">
            <v>14141</v>
          </cell>
          <cell r="V3732">
            <v>0</v>
          </cell>
          <cell r="W3732">
            <v>0</v>
          </cell>
        </row>
        <row r="3733">
          <cell r="A3733" t="str">
            <v>453934</v>
          </cell>
          <cell r="B3733" t="str">
            <v>1251</v>
          </cell>
          <cell r="C3733" t="str">
            <v>12</v>
          </cell>
          <cell r="D3733" t="str">
            <v>02</v>
          </cell>
          <cell r="E3733">
            <v>51</v>
          </cell>
          <cell r="G3733">
            <v>3934</v>
          </cell>
          <cell r="H3733">
            <v>3934</v>
          </cell>
          <cell r="I3733">
            <v>3874</v>
          </cell>
          <cell r="J3733">
            <v>394</v>
          </cell>
          <cell r="K3733">
            <v>401</v>
          </cell>
          <cell r="L3733">
            <v>401</v>
          </cell>
          <cell r="M3733">
            <v>160</v>
          </cell>
          <cell r="N3733">
            <v>174</v>
          </cell>
          <cell r="O3733">
            <v>174</v>
          </cell>
          <cell r="P3733">
            <v>0</v>
          </cell>
          <cell r="Q3733">
            <v>10</v>
          </cell>
          <cell r="R3733">
            <v>9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</row>
        <row r="3734">
          <cell r="A3734" t="str">
            <v>453934</v>
          </cell>
          <cell r="B3734" t="str">
            <v>1251</v>
          </cell>
          <cell r="C3734" t="str">
            <v>12</v>
          </cell>
          <cell r="D3734" t="str">
            <v>02</v>
          </cell>
          <cell r="E3734">
            <v>56</v>
          </cell>
          <cell r="G3734">
            <v>0</v>
          </cell>
          <cell r="H3734">
            <v>0</v>
          </cell>
          <cell r="I3734">
            <v>0</v>
          </cell>
          <cell r="J3734">
            <v>4488</v>
          </cell>
          <cell r="K3734">
            <v>4519</v>
          </cell>
          <cell r="L3734">
            <v>4458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</row>
        <row r="3735">
          <cell r="A3735" t="str">
            <v>453934</v>
          </cell>
          <cell r="B3735" t="str">
            <v>1251</v>
          </cell>
          <cell r="C3735" t="str">
            <v>12</v>
          </cell>
          <cell r="D3735" t="str">
            <v>03</v>
          </cell>
          <cell r="E3735">
            <v>1</v>
          </cell>
          <cell r="G3735">
            <v>0</v>
          </cell>
          <cell r="H3735">
            <v>0</v>
          </cell>
          <cell r="I3735">
            <v>0</v>
          </cell>
          <cell r="J3735">
            <v>450</v>
          </cell>
          <cell r="K3735">
            <v>450</v>
          </cell>
          <cell r="L3735">
            <v>119</v>
          </cell>
          <cell r="M3735">
            <v>0</v>
          </cell>
          <cell r="N3735">
            <v>0</v>
          </cell>
          <cell r="O3735">
            <v>0</v>
          </cell>
          <cell r="P3735">
            <v>100</v>
          </cell>
          <cell r="Q3735">
            <v>100</v>
          </cell>
          <cell r="R3735">
            <v>64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</row>
        <row r="3736">
          <cell r="A3736" t="str">
            <v>453934</v>
          </cell>
          <cell r="B3736" t="str">
            <v>1251</v>
          </cell>
          <cell r="C3736" t="str">
            <v>12</v>
          </cell>
          <cell r="D3736" t="str">
            <v>03</v>
          </cell>
          <cell r="E3736">
            <v>6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1200</v>
          </cell>
          <cell r="T3736">
            <v>1875</v>
          </cell>
          <cell r="U3736">
            <v>1023</v>
          </cell>
          <cell r="V3736">
            <v>0</v>
          </cell>
          <cell r="W3736">
            <v>0</v>
          </cell>
        </row>
        <row r="3737">
          <cell r="A3737" t="str">
            <v>453934</v>
          </cell>
          <cell r="B3737" t="str">
            <v>1251</v>
          </cell>
          <cell r="C3737" t="str">
            <v>12</v>
          </cell>
          <cell r="D3737" t="str">
            <v>03</v>
          </cell>
          <cell r="E3737">
            <v>11</v>
          </cell>
          <cell r="G3737">
            <v>100</v>
          </cell>
          <cell r="H3737">
            <v>1231</v>
          </cell>
          <cell r="I3737">
            <v>145</v>
          </cell>
          <cell r="J3737">
            <v>0</v>
          </cell>
          <cell r="K3737">
            <v>100</v>
          </cell>
          <cell r="L3737">
            <v>84</v>
          </cell>
          <cell r="M3737">
            <v>100</v>
          </cell>
          <cell r="N3737">
            <v>119</v>
          </cell>
          <cell r="O3737">
            <v>21</v>
          </cell>
          <cell r="P3737">
            <v>1950</v>
          </cell>
          <cell r="Q3737">
            <v>3875</v>
          </cell>
          <cell r="R3737">
            <v>1456</v>
          </cell>
          <cell r="S3737">
            <v>200</v>
          </cell>
          <cell r="T3737">
            <v>200</v>
          </cell>
          <cell r="U3737">
            <v>0</v>
          </cell>
          <cell r="V3737">
            <v>0</v>
          </cell>
          <cell r="W3737">
            <v>0</v>
          </cell>
        </row>
        <row r="3738">
          <cell r="A3738" t="str">
            <v>453934</v>
          </cell>
          <cell r="B3738" t="str">
            <v>1251</v>
          </cell>
          <cell r="C3738" t="str">
            <v>12</v>
          </cell>
          <cell r="D3738" t="str">
            <v>03</v>
          </cell>
          <cell r="E3738">
            <v>16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200</v>
          </cell>
          <cell r="N3738">
            <v>200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1220</v>
          </cell>
          <cell r="T3738">
            <v>1234</v>
          </cell>
          <cell r="U3738">
            <v>1233</v>
          </cell>
          <cell r="V3738">
            <v>0</v>
          </cell>
          <cell r="W3738">
            <v>0</v>
          </cell>
        </row>
        <row r="3739">
          <cell r="A3739" t="str">
            <v>453934</v>
          </cell>
          <cell r="B3739" t="str">
            <v>1251</v>
          </cell>
          <cell r="C3739" t="str">
            <v>12</v>
          </cell>
          <cell r="D3739" t="str">
            <v>03</v>
          </cell>
          <cell r="E3739">
            <v>21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</row>
        <row r="3740">
          <cell r="A3740" t="str">
            <v>453934</v>
          </cell>
          <cell r="B3740" t="str">
            <v>1251</v>
          </cell>
          <cell r="C3740" t="str">
            <v>12</v>
          </cell>
          <cell r="D3740" t="str">
            <v>03</v>
          </cell>
          <cell r="E3740">
            <v>26</v>
          </cell>
          <cell r="G3740">
            <v>0</v>
          </cell>
          <cell r="H3740">
            <v>0</v>
          </cell>
          <cell r="I3740">
            <v>0</v>
          </cell>
          <cell r="J3740">
            <v>400</v>
          </cell>
          <cell r="K3740">
            <v>400</v>
          </cell>
          <cell r="L3740">
            <v>139</v>
          </cell>
          <cell r="M3740">
            <v>250</v>
          </cell>
          <cell r="N3740">
            <v>250</v>
          </cell>
          <cell r="O3740">
            <v>118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</row>
        <row r="3741">
          <cell r="A3741" t="str">
            <v>453934</v>
          </cell>
          <cell r="B3741" t="str">
            <v>1251</v>
          </cell>
          <cell r="C3741" t="str">
            <v>12</v>
          </cell>
          <cell r="D3741" t="str">
            <v>03</v>
          </cell>
          <cell r="E3741">
            <v>31</v>
          </cell>
          <cell r="G3741">
            <v>1870</v>
          </cell>
          <cell r="H3741">
            <v>1884</v>
          </cell>
          <cell r="I3741">
            <v>1490</v>
          </cell>
          <cell r="J3741">
            <v>0</v>
          </cell>
          <cell r="K3741">
            <v>0</v>
          </cell>
          <cell r="L3741">
            <v>0</v>
          </cell>
          <cell r="M3741">
            <v>641</v>
          </cell>
          <cell r="N3741">
            <v>1133</v>
          </cell>
          <cell r="O3741">
            <v>285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</row>
        <row r="3742">
          <cell r="A3742" t="str">
            <v>453934</v>
          </cell>
          <cell r="B3742" t="str">
            <v>1251</v>
          </cell>
          <cell r="C3742" t="str">
            <v>12</v>
          </cell>
          <cell r="D3742" t="str">
            <v>03</v>
          </cell>
          <cell r="E3742">
            <v>36</v>
          </cell>
          <cell r="G3742">
            <v>641</v>
          </cell>
          <cell r="H3742">
            <v>1133</v>
          </cell>
          <cell r="I3742">
            <v>285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</row>
        <row r="3743">
          <cell r="A3743" t="str">
            <v>453934</v>
          </cell>
          <cell r="B3743" t="str">
            <v>1251</v>
          </cell>
          <cell r="C3743" t="str">
            <v>12</v>
          </cell>
          <cell r="D3743" t="str">
            <v>03</v>
          </cell>
          <cell r="E3743">
            <v>41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561</v>
          </cell>
          <cell r="N3743">
            <v>561</v>
          </cell>
          <cell r="O3743">
            <v>30</v>
          </cell>
          <cell r="P3743">
            <v>5222</v>
          </cell>
          <cell r="Q3743">
            <v>7653</v>
          </cell>
          <cell r="R3743">
            <v>3261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</row>
        <row r="3744">
          <cell r="A3744" t="str">
            <v>453934</v>
          </cell>
          <cell r="B3744" t="str">
            <v>1251</v>
          </cell>
          <cell r="C3744" t="str">
            <v>12</v>
          </cell>
          <cell r="D3744" t="str">
            <v>03</v>
          </cell>
          <cell r="E3744">
            <v>46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</row>
        <row r="3745">
          <cell r="A3745" t="str">
            <v>453934</v>
          </cell>
          <cell r="B3745" t="str">
            <v>1251</v>
          </cell>
          <cell r="C3745" t="str">
            <v>12</v>
          </cell>
          <cell r="D3745" t="str">
            <v>03</v>
          </cell>
          <cell r="E3745">
            <v>51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150</v>
          </cell>
          <cell r="T3745">
            <v>150</v>
          </cell>
          <cell r="U3745">
            <v>60</v>
          </cell>
          <cell r="V3745">
            <v>0</v>
          </cell>
          <cell r="W3745">
            <v>0</v>
          </cell>
        </row>
        <row r="3746">
          <cell r="A3746" t="str">
            <v>453934</v>
          </cell>
          <cell r="B3746" t="str">
            <v>1251</v>
          </cell>
          <cell r="C3746" t="str">
            <v>12</v>
          </cell>
          <cell r="D3746" t="str">
            <v>03</v>
          </cell>
          <cell r="E3746">
            <v>56</v>
          </cell>
          <cell r="G3746">
            <v>150</v>
          </cell>
          <cell r="H3746">
            <v>150</v>
          </cell>
          <cell r="I3746">
            <v>60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</row>
        <row r="3747">
          <cell r="A3747" t="str">
            <v>453934</v>
          </cell>
          <cell r="B3747" t="str">
            <v>1251</v>
          </cell>
          <cell r="C3747" t="str">
            <v>12</v>
          </cell>
          <cell r="D3747" t="str">
            <v>03</v>
          </cell>
          <cell r="E3747">
            <v>61</v>
          </cell>
          <cell r="G3747">
            <v>150</v>
          </cell>
          <cell r="H3747">
            <v>150</v>
          </cell>
          <cell r="I3747">
            <v>60</v>
          </cell>
          <cell r="J3747">
            <v>5372</v>
          </cell>
          <cell r="K3747">
            <v>7803</v>
          </cell>
          <cell r="L3747">
            <v>3321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</row>
        <row r="3748">
          <cell r="A3748" t="str">
            <v>453934</v>
          </cell>
          <cell r="B3748" t="str">
            <v>1251</v>
          </cell>
          <cell r="C3748" t="str">
            <v>12</v>
          </cell>
          <cell r="D3748" t="str">
            <v>05</v>
          </cell>
          <cell r="E3748">
            <v>1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</row>
        <row r="3749">
          <cell r="A3749" t="str">
            <v>453934</v>
          </cell>
          <cell r="B3749" t="str">
            <v>1251</v>
          </cell>
          <cell r="C3749" t="str">
            <v>12</v>
          </cell>
          <cell r="D3749" t="str">
            <v>05</v>
          </cell>
          <cell r="E3749">
            <v>6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414</v>
          </cell>
          <cell r="U3749">
            <v>413</v>
          </cell>
          <cell r="V3749">
            <v>0</v>
          </cell>
          <cell r="W3749">
            <v>0</v>
          </cell>
        </row>
        <row r="3750">
          <cell r="A3750" t="str">
            <v>453934</v>
          </cell>
          <cell r="B3750" t="str">
            <v>1251</v>
          </cell>
          <cell r="C3750" t="str">
            <v>12</v>
          </cell>
          <cell r="D3750" t="str">
            <v>05</v>
          </cell>
          <cell r="E3750">
            <v>11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414</v>
          </cell>
          <cell r="O3750">
            <v>413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</row>
        <row r="3751">
          <cell r="A3751" t="str">
            <v>453934</v>
          </cell>
          <cell r="B3751" t="str">
            <v>1251</v>
          </cell>
          <cell r="C3751" t="str">
            <v>12</v>
          </cell>
          <cell r="D3751" t="str">
            <v>05</v>
          </cell>
          <cell r="E3751">
            <v>16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</row>
        <row r="3752">
          <cell r="A3752" t="str">
            <v>453934</v>
          </cell>
          <cell r="B3752" t="str">
            <v>1251</v>
          </cell>
          <cell r="C3752" t="str">
            <v>12</v>
          </cell>
          <cell r="D3752" t="str">
            <v>05</v>
          </cell>
          <cell r="E3752">
            <v>21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</row>
        <row r="3753">
          <cell r="A3753" t="str">
            <v>453934</v>
          </cell>
          <cell r="B3753" t="str">
            <v>1251</v>
          </cell>
          <cell r="C3753" t="str">
            <v>12</v>
          </cell>
          <cell r="D3753" t="str">
            <v>05</v>
          </cell>
          <cell r="E3753">
            <v>26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83</v>
          </cell>
          <cell r="L3753">
            <v>83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</row>
        <row r="3754">
          <cell r="A3754" t="str">
            <v>453934</v>
          </cell>
          <cell r="B3754" t="str">
            <v>1251</v>
          </cell>
          <cell r="C3754" t="str">
            <v>12</v>
          </cell>
          <cell r="D3754" t="str">
            <v>05</v>
          </cell>
          <cell r="E3754">
            <v>31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83</v>
          </cell>
          <cell r="L3754">
            <v>83</v>
          </cell>
          <cell r="M3754">
            <v>0</v>
          </cell>
          <cell r="N3754">
            <v>497</v>
          </cell>
          <cell r="O3754">
            <v>496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</row>
        <row r="3755">
          <cell r="A3755" t="str">
            <v>453934</v>
          </cell>
          <cell r="B3755" t="str">
            <v>1251</v>
          </cell>
          <cell r="C3755" t="str">
            <v>12</v>
          </cell>
          <cell r="D3755" t="str">
            <v>05</v>
          </cell>
          <cell r="E3755">
            <v>36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497</v>
          </cell>
          <cell r="R3755">
            <v>496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</row>
        <row r="3756">
          <cell r="A3756" t="str">
            <v>453934</v>
          </cell>
          <cell r="B3756" t="str">
            <v>1251</v>
          </cell>
          <cell r="C3756" t="str">
            <v>12</v>
          </cell>
          <cell r="D3756" t="str">
            <v>06</v>
          </cell>
          <cell r="E3756">
            <v>1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</row>
        <row r="3757">
          <cell r="A3757" t="str">
            <v>453934</v>
          </cell>
          <cell r="B3757" t="str">
            <v>1251</v>
          </cell>
          <cell r="C3757" t="str">
            <v>12</v>
          </cell>
          <cell r="D3757" t="str">
            <v>06</v>
          </cell>
          <cell r="E3757">
            <v>6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</row>
        <row r="3758">
          <cell r="A3758" t="str">
            <v>453934</v>
          </cell>
          <cell r="B3758" t="str">
            <v>1251</v>
          </cell>
          <cell r="C3758" t="str">
            <v>12</v>
          </cell>
          <cell r="D3758" t="str">
            <v>06</v>
          </cell>
          <cell r="E3758">
            <v>11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</row>
        <row r="3759">
          <cell r="A3759" t="str">
            <v>453934</v>
          </cell>
          <cell r="B3759" t="str">
            <v>1251</v>
          </cell>
          <cell r="C3759" t="str">
            <v>12</v>
          </cell>
          <cell r="D3759" t="str">
            <v>06</v>
          </cell>
          <cell r="E3759">
            <v>16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</row>
        <row r="3760">
          <cell r="A3760" t="str">
            <v>453934</v>
          </cell>
          <cell r="B3760" t="str">
            <v>1251</v>
          </cell>
          <cell r="C3760" t="str">
            <v>12</v>
          </cell>
          <cell r="D3760" t="str">
            <v>06</v>
          </cell>
          <cell r="E3760">
            <v>21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</row>
        <row r="3761">
          <cell r="A3761" t="str">
            <v>453934</v>
          </cell>
          <cell r="B3761" t="str">
            <v>1251</v>
          </cell>
          <cell r="C3761" t="str">
            <v>12</v>
          </cell>
          <cell r="D3761" t="str">
            <v>06</v>
          </cell>
          <cell r="E3761">
            <v>26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</row>
        <row r="3762">
          <cell r="A3762" t="str">
            <v>453934</v>
          </cell>
          <cell r="B3762" t="str">
            <v>1251</v>
          </cell>
          <cell r="C3762" t="str">
            <v>12</v>
          </cell>
          <cell r="D3762" t="str">
            <v>06</v>
          </cell>
          <cell r="E3762">
            <v>31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</row>
        <row r="3763">
          <cell r="A3763" t="str">
            <v>453934</v>
          </cell>
          <cell r="B3763" t="str">
            <v>1251</v>
          </cell>
          <cell r="C3763" t="str">
            <v>12</v>
          </cell>
          <cell r="D3763" t="str">
            <v>06</v>
          </cell>
          <cell r="E3763">
            <v>36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</row>
        <row r="3764">
          <cell r="A3764" t="str">
            <v>453934</v>
          </cell>
          <cell r="B3764" t="str">
            <v>1251</v>
          </cell>
          <cell r="C3764" t="str">
            <v>12</v>
          </cell>
          <cell r="D3764" t="str">
            <v>06</v>
          </cell>
          <cell r="E3764">
            <v>41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</row>
        <row r="3765">
          <cell r="A3765" t="str">
            <v>453934</v>
          </cell>
          <cell r="B3765" t="str">
            <v>1251</v>
          </cell>
          <cell r="C3765" t="str">
            <v>12</v>
          </cell>
          <cell r="D3765" t="str">
            <v>06</v>
          </cell>
          <cell r="E3765">
            <v>46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</row>
        <row r="3766">
          <cell r="A3766" t="str">
            <v>453934</v>
          </cell>
          <cell r="B3766" t="str">
            <v>1251</v>
          </cell>
          <cell r="C3766" t="str">
            <v>12</v>
          </cell>
          <cell r="D3766" t="str">
            <v>06</v>
          </cell>
          <cell r="E3766">
            <v>51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</row>
        <row r="3767">
          <cell r="A3767" t="str">
            <v>453934</v>
          </cell>
          <cell r="B3767" t="str">
            <v>1251</v>
          </cell>
          <cell r="C3767" t="str">
            <v>12</v>
          </cell>
          <cell r="D3767" t="str">
            <v>06</v>
          </cell>
          <cell r="E3767">
            <v>56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</row>
        <row r="3768">
          <cell r="A3768" t="str">
            <v>453934</v>
          </cell>
          <cell r="B3768" t="str">
            <v>1251</v>
          </cell>
          <cell r="C3768" t="str">
            <v>12</v>
          </cell>
          <cell r="D3768" t="str">
            <v>06</v>
          </cell>
          <cell r="E3768">
            <v>61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</row>
        <row r="3769">
          <cell r="A3769" t="str">
            <v>453934</v>
          </cell>
          <cell r="B3769" t="str">
            <v>1251</v>
          </cell>
          <cell r="C3769" t="str">
            <v>12</v>
          </cell>
          <cell r="D3769" t="str">
            <v>06</v>
          </cell>
          <cell r="E3769">
            <v>66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</row>
        <row r="3770">
          <cell r="A3770" t="str">
            <v>453934</v>
          </cell>
          <cell r="B3770" t="str">
            <v>1251</v>
          </cell>
          <cell r="C3770" t="str">
            <v>12</v>
          </cell>
          <cell r="D3770" t="str">
            <v>06</v>
          </cell>
          <cell r="E3770">
            <v>71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</row>
        <row r="3771">
          <cell r="A3771" t="str">
            <v>453934</v>
          </cell>
          <cell r="B3771" t="str">
            <v>1251</v>
          </cell>
          <cell r="C3771" t="str">
            <v>12</v>
          </cell>
          <cell r="D3771" t="str">
            <v>06</v>
          </cell>
          <cell r="E3771">
            <v>76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</row>
        <row r="3772">
          <cell r="A3772" t="str">
            <v>453934</v>
          </cell>
          <cell r="B3772" t="str">
            <v>1251</v>
          </cell>
          <cell r="C3772" t="str">
            <v>12</v>
          </cell>
          <cell r="D3772" t="str">
            <v>06</v>
          </cell>
          <cell r="E3772">
            <v>81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</row>
        <row r="3773">
          <cell r="A3773" t="str">
            <v>453934</v>
          </cell>
          <cell r="B3773" t="str">
            <v>1251</v>
          </cell>
          <cell r="C3773" t="str">
            <v>12</v>
          </cell>
          <cell r="D3773" t="str">
            <v>06</v>
          </cell>
          <cell r="E3773">
            <v>86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</row>
        <row r="3774">
          <cell r="A3774" t="str">
            <v>453934</v>
          </cell>
          <cell r="B3774" t="str">
            <v>1251</v>
          </cell>
          <cell r="C3774" t="str">
            <v>12</v>
          </cell>
          <cell r="D3774" t="str">
            <v>06</v>
          </cell>
          <cell r="E3774">
            <v>91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</row>
        <row r="3775">
          <cell r="A3775" t="str">
            <v>453934</v>
          </cell>
          <cell r="B3775" t="str">
            <v>1251</v>
          </cell>
          <cell r="C3775" t="str">
            <v>12</v>
          </cell>
          <cell r="D3775" t="str">
            <v>06</v>
          </cell>
          <cell r="E3775">
            <v>96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</row>
        <row r="3776">
          <cell r="A3776" t="str">
            <v>453934</v>
          </cell>
          <cell r="B3776" t="str">
            <v>1251</v>
          </cell>
          <cell r="C3776" t="str">
            <v>12</v>
          </cell>
          <cell r="D3776" t="str">
            <v>06</v>
          </cell>
          <cell r="E3776">
            <v>101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</row>
        <row r="3777">
          <cell r="A3777" t="str">
            <v>453934</v>
          </cell>
          <cell r="B3777" t="str">
            <v>1251</v>
          </cell>
          <cell r="C3777" t="str">
            <v>12</v>
          </cell>
          <cell r="D3777" t="str">
            <v>06</v>
          </cell>
          <cell r="E3777">
            <v>106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2</v>
          </cell>
          <cell r="M3777">
            <v>0</v>
          </cell>
          <cell r="N3777">
            <v>0</v>
          </cell>
          <cell r="O3777">
            <v>-8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-6</v>
          </cell>
          <cell r="V3777">
            <v>0</v>
          </cell>
          <cell r="W3777">
            <v>0</v>
          </cell>
        </row>
        <row r="3778">
          <cell r="A3778" t="str">
            <v>453934</v>
          </cell>
          <cell r="B3778" t="str">
            <v>1251</v>
          </cell>
          <cell r="C3778" t="str">
            <v>12</v>
          </cell>
          <cell r="D3778" t="str">
            <v>07</v>
          </cell>
          <cell r="E3778">
            <v>1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</row>
        <row r="3779">
          <cell r="A3779" t="str">
            <v>453934</v>
          </cell>
          <cell r="B3779" t="str">
            <v>1251</v>
          </cell>
          <cell r="C3779" t="str">
            <v>12</v>
          </cell>
          <cell r="D3779" t="str">
            <v>07</v>
          </cell>
          <cell r="E3779">
            <v>5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</row>
        <row r="3780">
          <cell r="A3780" t="str">
            <v>453934</v>
          </cell>
          <cell r="B3780" t="str">
            <v>1251</v>
          </cell>
          <cell r="C3780" t="str">
            <v>12</v>
          </cell>
          <cell r="D3780" t="str">
            <v>07</v>
          </cell>
          <cell r="E3780">
            <v>9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</row>
        <row r="3781">
          <cell r="A3781" t="str">
            <v>453934</v>
          </cell>
          <cell r="B3781" t="str">
            <v>1251</v>
          </cell>
          <cell r="C3781" t="str">
            <v>12</v>
          </cell>
          <cell r="D3781" t="str">
            <v>07</v>
          </cell>
          <cell r="E3781">
            <v>13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</row>
        <row r="3782">
          <cell r="A3782" t="str">
            <v>453934</v>
          </cell>
          <cell r="B3782" t="str">
            <v>1251</v>
          </cell>
          <cell r="C3782" t="str">
            <v>12</v>
          </cell>
          <cell r="D3782" t="str">
            <v>07</v>
          </cell>
          <cell r="E3782">
            <v>17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</row>
        <row r="3783">
          <cell r="A3783" t="str">
            <v>453934</v>
          </cell>
          <cell r="B3783" t="str">
            <v>1251</v>
          </cell>
          <cell r="C3783" t="str">
            <v>12</v>
          </cell>
          <cell r="D3783" t="str">
            <v>07</v>
          </cell>
          <cell r="E3783">
            <v>21</v>
          </cell>
          <cell r="G3783">
            <v>0</v>
          </cell>
          <cell r="H3783">
            <v>5</v>
          </cell>
          <cell r="I3783">
            <v>5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5</v>
          </cell>
          <cell r="Q3783">
            <v>5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</row>
        <row r="3784">
          <cell r="A3784" t="str">
            <v>453934</v>
          </cell>
          <cell r="B3784" t="str">
            <v>1251</v>
          </cell>
          <cell r="C3784" t="str">
            <v>12</v>
          </cell>
          <cell r="D3784" t="str">
            <v>07</v>
          </cell>
          <cell r="E3784">
            <v>25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</row>
        <row r="3785">
          <cell r="A3785" t="str">
            <v>453934</v>
          </cell>
          <cell r="B3785" t="str">
            <v>1251</v>
          </cell>
          <cell r="C3785" t="str">
            <v>12</v>
          </cell>
          <cell r="D3785" t="str">
            <v>07</v>
          </cell>
          <cell r="E3785">
            <v>29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5</v>
          </cell>
          <cell r="Q3785">
            <v>5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</row>
        <row r="3786">
          <cell r="A3786" t="str">
            <v>453934</v>
          </cell>
          <cell r="B3786" t="str">
            <v>1251</v>
          </cell>
          <cell r="C3786" t="str">
            <v>12</v>
          </cell>
          <cell r="D3786" t="str">
            <v>09</v>
          </cell>
          <cell r="E3786">
            <v>1</v>
          </cell>
          <cell r="G3786">
            <v>7161</v>
          </cell>
          <cell r="H3786">
            <v>3996</v>
          </cell>
          <cell r="I3786">
            <v>3996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7161</v>
          </cell>
          <cell r="T3786">
            <v>3996</v>
          </cell>
          <cell r="U3786">
            <v>3996</v>
          </cell>
          <cell r="V3786">
            <v>0</v>
          </cell>
          <cell r="W3786">
            <v>0</v>
          </cell>
        </row>
        <row r="3787">
          <cell r="A3787" t="str">
            <v>453934</v>
          </cell>
          <cell r="B3787" t="str">
            <v>1251</v>
          </cell>
          <cell r="C3787" t="str">
            <v>12</v>
          </cell>
          <cell r="D3787" t="str">
            <v>09</v>
          </cell>
          <cell r="E3787">
            <v>6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16500</v>
          </cell>
          <cell r="Q3787">
            <v>16846</v>
          </cell>
          <cell r="R3787">
            <v>16846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</row>
        <row r="3788">
          <cell r="A3788" t="str">
            <v>453934</v>
          </cell>
          <cell r="B3788" t="str">
            <v>1251</v>
          </cell>
          <cell r="C3788" t="str">
            <v>12</v>
          </cell>
          <cell r="D3788" t="str">
            <v>09</v>
          </cell>
          <cell r="E3788">
            <v>11</v>
          </cell>
          <cell r="G3788">
            <v>0</v>
          </cell>
          <cell r="H3788">
            <v>3159</v>
          </cell>
          <cell r="I3788">
            <v>3159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16500</v>
          </cell>
          <cell r="Q3788">
            <v>20005</v>
          </cell>
          <cell r="R3788">
            <v>20005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</row>
        <row r="3789">
          <cell r="A3789" t="str">
            <v>453934</v>
          </cell>
          <cell r="B3789" t="str">
            <v>1251</v>
          </cell>
          <cell r="C3789" t="str">
            <v>12</v>
          </cell>
          <cell r="D3789" t="str">
            <v>09</v>
          </cell>
          <cell r="E3789">
            <v>16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</row>
        <row r="3790">
          <cell r="A3790" t="str">
            <v>453934</v>
          </cell>
          <cell r="B3790" t="str">
            <v>1251</v>
          </cell>
          <cell r="C3790" t="str">
            <v>12</v>
          </cell>
          <cell r="D3790" t="str">
            <v>09</v>
          </cell>
          <cell r="E3790">
            <v>21</v>
          </cell>
          <cell r="G3790">
            <v>0</v>
          </cell>
          <cell r="H3790">
            <v>0</v>
          </cell>
          <cell r="I3790">
            <v>0</v>
          </cell>
          <cell r="J3790">
            <v>16500</v>
          </cell>
          <cell r="K3790">
            <v>20005</v>
          </cell>
          <cell r="L3790">
            <v>20005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</row>
        <row r="3791">
          <cell r="A3791" t="str">
            <v>453934</v>
          </cell>
          <cell r="B3791" t="str">
            <v>1251</v>
          </cell>
          <cell r="C3791" t="str">
            <v>12</v>
          </cell>
          <cell r="D3791" t="str">
            <v>09</v>
          </cell>
          <cell r="E3791">
            <v>26</v>
          </cell>
          <cell r="G3791">
            <v>0</v>
          </cell>
          <cell r="H3791">
            <v>0</v>
          </cell>
          <cell r="I3791">
            <v>0</v>
          </cell>
          <cell r="J3791">
            <v>23661</v>
          </cell>
          <cell r="K3791">
            <v>24001</v>
          </cell>
          <cell r="L3791">
            <v>24001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</row>
        <row r="3792">
          <cell r="A3792" t="str">
            <v>453934</v>
          </cell>
          <cell r="B3792" t="str">
            <v>1251</v>
          </cell>
          <cell r="C3792" t="str">
            <v>12</v>
          </cell>
          <cell r="D3792" t="str">
            <v>10</v>
          </cell>
          <cell r="E3792">
            <v>1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</row>
        <row r="3793">
          <cell r="A3793" t="str">
            <v>453934</v>
          </cell>
          <cell r="B3793" t="str">
            <v>1251</v>
          </cell>
          <cell r="C3793" t="str">
            <v>12</v>
          </cell>
          <cell r="D3793" t="str">
            <v>10</v>
          </cell>
          <cell r="E3793">
            <v>6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</row>
        <row r="3794">
          <cell r="A3794" t="str">
            <v>453934</v>
          </cell>
          <cell r="B3794" t="str">
            <v>1251</v>
          </cell>
          <cell r="C3794" t="str">
            <v>12</v>
          </cell>
          <cell r="D3794" t="str">
            <v>10</v>
          </cell>
          <cell r="E3794">
            <v>11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</row>
        <row r="3795">
          <cell r="A3795" t="str">
            <v>453934</v>
          </cell>
          <cell r="B3795" t="str">
            <v>1251</v>
          </cell>
          <cell r="C3795" t="str">
            <v>12</v>
          </cell>
          <cell r="D3795" t="str">
            <v>10</v>
          </cell>
          <cell r="E3795">
            <v>16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</row>
        <row r="3796">
          <cell r="A3796" t="str">
            <v>453934</v>
          </cell>
          <cell r="B3796" t="str">
            <v>1251</v>
          </cell>
          <cell r="C3796" t="str">
            <v>12</v>
          </cell>
          <cell r="D3796" t="str">
            <v>10</v>
          </cell>
          <cell r="E3796">
            <v>21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</row>
        <row r="3797">
          <cell r="A3797" t="str">
            <v>453934</v>
          </cell>
          <cell r="B3797" t="str">
            <v>1251</v>
          </cell>
          <cell r="C3797" t="str">
            <v>12</v>
          </cell>
          <cell r="D3797" t="str">
            <v>10</v>
          </cell>
          <cell r="E3797">
            <v>26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</row>
        <row r="3798">
          <cell r="A3798" t="str">
            <v>453934</v>
          </cell>
          <cell r="B3798" t="str">
            <v>1251</v>
          </cell>
          <cell r="C3798" t="str">
            <v>12</v>
          </cell>
          <cell r="D3798" t="str">
            <v>10</v>
          </cell>
          <cell r="E3798">
            <v>31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</row>
        <row r="3799">
          <cell r="A3799" t="str">
            <v>453934</v>
          </cell>
          <cell r="B3799" t="str">
            <v>1251</v>
          </cell>
          <cell r="C3799" t="str">
            <v>12</v>
          </cell>
          <cell r="D3799" t="str">
            <v>10</v>
          </cell>
          <cell r="E3799">
            <v>36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</row>
        <row r="3800">
          <cell r="A3800" t="str">
            <v>453934</v>
          </cell>
          <cell r="B3800" t="str">
            <v>1251</v>
          </cell>
          <cell r="C3800" t="str">
            <v>12</v>
          </cell>
          <cell r="D3800" t="str">
            <v>10</v>
          </cell>
          <cell r="E3800">
            <v>41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</row>
        <row r="3801">
          <cell r="A3801" t="str">
            <v>453934</v>
          </cell>
          <cell r="B3801" t="str">
            <v>1251</v>
          </cell>
          <cell r="C3801" t="str">
            <v>12</v>
          </cell>
          <cell r="D3801" t="str">
            <v>10</v>
          </cell>
          <cell r="E3801">
            <v>46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</row>
        <row r="3802">
          <cell r="A3802" t="str">
            <v>453934</v>
          </cell>
          <cell r="B3802" t="str">
            <v>1251</v>
          </cell>
          <cell r="C3802" t="str">
            <v>12</v>
          </cell>
          <cell r="D3802" t="str">
            <v>10</v>
          </cell>
          <cell r="E3802">
            <v>51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</row>
        <row r="3803">
          <cell r="A3803" t="str">
            <v>453934</v>
          </cell>
          <cell r="B3803" t="str">
            <v>1251</v>
          </cell>
          <cell r="C3803" t="str">
            <v>12</v>
          </cell>
          <cell r="D3803" t="str">
            <v>10</v>
          </cell>
          <cell r="E3803">
            <v>56</v>
          </cell>
          <cell r="G3803">
            <v>0</v>
          </cell>
          <cell r="H3803">
            <v>2954</v>
          </cell>
          <cell r="I3803">
            <v>2954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2954</v>
          </cell>
          <cell r="R3803">
            <v>2954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</row>
        <row r="3804">
          <cell r="A3804" t="str">
            <v>453934</v>
          </cell>
          <cell r="B3804" t="str">
            <v>1251</v>
          </cell>
          <cell r="C3804" t="str">
            <v>12</v>
          </cell>
          <cell r="D3804" t="str">
            <v>10</v>
          </cell>
          <cell r="E3804">
            <v>61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</row>
        <row r="3805">
          <cell r="A3805" t="str">
            <v>453934</v>
          </cell>
          <cell r="B3805" t="str">
            <v>1251</v>
          </cell>
          <cell r="C3805" t="str">
            <v>12</v>
          </cell>
          <cell r="D3805" t="str">
            <v>10</v>
          </cell>
          <cell r="E3805">
            <v>66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</row>
        <row r="3806">
          <cell r="A3806" t="str">
            <v>453934</v>
          </cell>
          <cell r="B3806" t="str">
            <v>1251</v>
          </cell>
          <cell r="C3806" t="str">
            <v>12</v>
          </cell>
          <cell r="D3806" t="str">
            <v>10</v>
          </cell>
          <cell r="E3806">
            <v>71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</row>
        <row r="3807">
          <cell r="A3807" t="str">
            <v>453934</v>
          </cell>
          <cell r="B3807" t="str">
            <v>1251</v>
          </cell>
          <cell r="C3807" t="str">
            <v>12</v>
          </cell>
          <cell r="D3807" t="str">
            <v>10</v>
          </cell>
          <cell r="E3807">
            <v>76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</row>
        <row r="3808">
          <cell r="A3808" t="str">
            <v>453934</v>
          </cell>
          <cell r="B3808" t="str">
            <v>1251</v>
          </cell>
          <cell r="C3808" t="str">
            <v>12</v>
          </cell>
          <cell r="D3808" t="str">
            <v>10</v>
          </cell>
          <cell r="E3808">
            <v>81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</row>
        <row r="3809">
          <cell r="A3809" t="str">
            <v>453934</v>
          </cell>
          <cell r="B3809" t="str">
            <v>1251</v>
          </cell>
          <cell r="C3809" t="str">
            <v>12</v>
          </cell>
          <cell r="D3809" t="str">
            <v>10</v>
          </cell>
          <cell r="E3809">
            <v>86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</row>
        <row r="3810">
          <cell r="A3810" t="str">
            <v>453934</v>
          </cell>
          <cell r="B3810" t="str">
            <v>1251</v>
          </cell>
          <cell r="C3810" t="str">
            <v>12</v>
          </cell>
          <cell r="D3810" t="str">
            <v>10</v>
          </cell>
          <cell r="E3810">
            <v>91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</row>
        <row r="3811">
          <cell r="A3811" t="str">
            <v>453934</v>
          </cell>
          <cell r="B3811" t="str">
            <v>1251</v>
          </cell>
          <cell r="C3811" t="str">
            <v>12</v>
          </cell>
          <cell r="D3811" t="str">
            <v>10</v>
          </cell>
          <cell r="E3811">
            <v>96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</row>
        <row r="3812">
          <cell r="A3812" t="str">
            <v>453934</v>
          </cell>
          <cell r="B3812" t="str">
            <v>1251</v>
          </cell>
          <cell r="C3812" t="str">
            <v>12</v>
          </cell>
          <cell r="D3812" t="str">
            <v>10</v>
          </cell>
          <cell r="E3812">
            <v>101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</row>
        <row r="3813">
          <cell r="A3813" t="str">
            <v>453934</v>
          </cell>
          <cell r="B3813" t="str">
            <v>1251</v>
          </cell>
          <cell r="C3813" t="str">
            <v>12</v>
          </cell>
          <cell r="D3813" t="str">
            <v>10</v>
          </cell>
          <cell r="E3813">
            <v>106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</row>
        <row r="3814">
          <cell r="A3814" t="str">
            <v>453934</v>
          </cell>
          <cell r="B3814" t="str">
            <v>1251</v>
          </cell>
          <cell r="C3814" t="str">
            <v>12</v>
          </cell>
          <cell r="D3814" t="str">
            <v>10</v>
          </cell>
          <cell r="E3814">
            <v>111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2954</v>
          </cell>
          <cell r="L3814">
            <v>2954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</row>
        <row r="3815">
          <cell r="A3815" t="str">
            <v>453934</v>
          </cell>
          <cell r="B3815" t="str">
            <v>1251</v>
          </cell>
          <cell r="C3815" t="str">
            <v>12</v>
          </cell>
          <cell r="D3815" t="str">
            <v>21</v>
          </cell>
          <cell r="E3815">
            <v>1</v>
          </cell>
          <cell r="G3815">
            <v>851286</v>
          </cell>
          <cell r="H3815">
            <v>12772</v>
          </cell>
          <cell r="I3815">
            <v>900</v>
          </cell>
          <cell r="J3815">
            <v>469</v>
          </cell>
          <cell r="K3815">
            <v>14141</v>
          </cell>
          <cell r="L3815">
            <v>4458</v>
          </cell>
          <cell r="M3815">
            <v>3261</v>
          </cell>
          <cell r="N3815">
            <v>60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</row>
        <row r="3816">
          <cell r="A3816" t="str">
            <v>453934</v>
          </cell>
          <cell r="B3816" t="str">
            <v>1251</v>
          </cell>
          <cell r="C3816" t="str">
            <v>12</v>
          </cell>
          <cell r="D3816" t="str">
            <v>21</v>
          </cell>
          <cell r="E3816">
            <v>1</v>
          </cell>
          <cell r="G3816">
            <v>999999</v>
          </cell>
          <cell r="H3816">
            <v>12772</v>
          </cell>
          <cell r="I3816">
            <v>900</v>
          </cell>
          <cell r="J3816">
            <v>469</v>
          </cell>
          <cell r="K3816">
            <v>14141</v>
          </cell>
          <cell r="L3816">
            <v>4458</v>
          </cell>
          <cell r="M3816">
            <v>3261</v>
          </cell>
          <cell r="N3816">
            <v>60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</row>
        <row r="3817">
          <cell r="A3817" t="str">
            <v>453934</v>
          </cell>
          <cell r="B3817" t="str">
            <v>1251</v>
          </cell>
          <cell r="C3817" t="str">
            <v>12</v>
          </cell>
          <cell r="D3817" t="str">
            <v>21</v>
          </cell>
          <cell r="E3817">
            <v>17</v>
          </cell>
          <cell r="G3817">
            <v>851286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</row>
        <row r="3818">
          <cell r="A3818" t="str">
            <v>453934</v>
          </cell>
          <cell r="B3818" t="str">
            <v>1251</v>
          </cell>
          <cell r="C3818" t="str">
            <v>12</v>
          </cell>
          <cell r="D3818" t="str">
            <v>21</v>
          </cell>
          <cell r="E3818">
            <v>17</v>
          </cell>
          <cell r="G3818">
            <v>999999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</row>
        <row r="3819">
          <cell r="A3819" t="str">
            <v>453934</v>
          </cell>
          <cell r="B3819" t="str">
            <v>1251</v>
          </cell>
          <cell r="C3819" t="str">
            <v>12</v>
          </cell>
          <cell r="D3819" t="str">
            <v>21</v>
          </cell>
          <cell r="E3819">
            <v>33</v>
          </cell>
          <cell r="G3819">
            <v>851286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</row>
        <row r="3820">
          <cell r="A3820" t="str">
            <v>453934</v>
          </cell>
          <cell r="B3820" t="str">
            <v>1251</v>
          </cell>
          <cell r="C3820" t="str">
            <v>12</v>
          </cell>
          <cell r="D3820" t="str">
            <v>21</v>
          </cell>
          <cell r="E3820">
            <v>33</v>
          </cell>
          <cell r="G3820">
            <v>999999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</row>
        <row r="3821">
          <cell r="A3821" t="str">
            <v>453934</v>
          </cell>
          <cell r="B3821" t="str">
            <v>1251</v>
          </cell>
          <cell r="C3821" t="str">
            <v>12</v>
          </cell>
          <cell r="D3821" t="str">
            <v>21</v>
          </cell>
          <cell r="E3821">
            <v>49</v>
          </cell>
          <cell r="G3821">
            <v>851286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413</v>
          </cell>
        </row>
        <row r="3822">
          <cell r="A3822" t="str">
            <v>453934</v>
          </cell>
          <cell r="B3822" t="str">
            <v>1251</v>
          </cell>
          <cell r="C3822" t="str">
            <v>12</v>
          </cell>
          <cell r="D3822" t="str">
            <v>21</v>
          </cell>
          <cell r="E3822">
            <v>49</v>
          </cell>
          <cell r="G3822">
            <v>999999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413</v>
          </cell>
        </row>
        <row r="3823">
          <cell r="A3823" t="str">
            <v>453934</v>
          </cell>
          <cell r="B3823" t="str">
            <v>1251</v>
          </cell>
          <cell r="C3823" t="str">
            <v>12</v>
          </cell>
          <cell r="D3823" t="str">
            <v>21</v>
          </cell>
          <cell r="E3823">
            <v>65</v>
          </cell>
          <cell r="G3823">
            <v>851286</v>
          </cell>
          <cell r="H3823">
            <v>0</v>
          </cell>
          <cell r="I3823">
            <v>83</v>
          </cell>
          <cell r="J3823">
            <v>0</v>
          </cell>
          <cell r="K3823">
            <v>0</v>
          </cell>
          <cell r="L3823">
            <v>22416</v>
          </cell>
          <cell r="M3823">
            <v>0</v>
          </cell>
          <cell r="N3823">
            <v>22416</v>
          </cell>
          <cell r="O3823">
            <v>0</v>
          </cell>
          <cell r="P3823">
            <v>22416</v>
          </cell>
          <cell r="Q3823">
            <v>1</v>
          </cell>
          <cell r="R3823">
            <v>1</v>
          </cell>
          <cell r="S3823">
            <v>6</v>
          </cell>
          <cell r="T3823">
            <v>6</v>
          </cell>
          <cell r="U3823">
            <v>0</v>
          </cell>
          <cell r="V3823">
            <v>0</v>
          </cell>
          <cell r="W3823">
            <v>0</v>
          </cell>
        </row>
        <row r="3824">
          <cell r="A3824" t="str">
            <v>453934</v>
          </cell>
          <cell r="B3824" t="str">
            <v>1251</v>
          </cell>
          <cell r="C3824" t="str">
            <v>12</v>
          </cell>
          <cell r="D3824" t="str">
            <v>21</v>
          </cell>
          <cell r="E3824">
            <v>65</v>
          </cell>
          <cell r="G3824">
            <v>999999</v>
          </cell>
          <cell r="H3824">
            <v>0</v>
          </cell>
          <cell r="I3824">
            <v>83</v>
          </cell>
          <cell r="J3824">
            <v>0</v>
          </cell>
          <cell r="K3824">
            <v>0</v>
          </cell>
          <cell r="L3824">
            <v>22416</v>
          </cell>
          <cell r="M3824">
            <v>0</v>
          </cell>
          <cell r="N3824">
            <v>22416</v>
          </cell>
          <cell r="O3824">
            <v>0</v>
          </cell>
          <cell r="P3824">
            <v>22416</v>
          </cell>
          <cell r="Q3824">
            <v>1</v>
          </cell>
          <cell r="R3824">
            <v>1</v>
          </cell>
          <cell r="S3824">
            <v>6</v>
          </cell>
          <cell r="T3824">
            <v>6</v>
          </cell>
          <cell r="U3824">
            <v>0</v>
          </cell>
          <cell r="V3824">
            <v>0</v>
          </cell>
          <cell r="W3824">
            <v>0</v>
          </cell>
        </row>
        <row r="3825">
          <cell r="A3825" t="str">
            <v>453934</v>
          </cell>
          <cell r="B3825" t="str">
            <v>1251</v>
          </cell>
          <cell r="C3825" t="str">
            <v>12</v>
          </cell>
          <cell r="D3825" t="str">
            <v>22</v>
          </cell>
          <cell r="E3825">
            <v>1</v>
          </cell>
          <cell r="G3825">
            <v>751922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596</v>
          </cell>
          <cell r="Q3825">
            <v>0</v>
          </cell>
          <cell r="R3825">
            <v>596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</row>
        <row r="3826">
          <cell r="A3826" t="str">
            <v>453934</v>
          </cell>
          <cell r="B3826" t="str">
            <v>1251</v>
          </cell>
          <cell r="C3826" t="str">
            <v>12</v>
          </cell>
          <cell r="D3826" t="str">
            <v>22</v>
          </cell>
          <cell r="E3826">
            <v>1</v>
          </cell>
          <cell r="G3826">
            <v>851286</v>
          </cell>
          <cell r="H3826">
            <v>0</v>
          </cell>
          <cell r="I3826">
            <v>0</v>
          </cell>
          <cell r="J3826">
            <v>0</v>
          </cell>
          <cell r="K3826">
            <v>5</v>
          </cell>
          <cell r="L3826">
            <v>0</v>
          </cell>
          <cell r="M3826">
            <v>0</v>
          </cell>
          <cell r="N3826">
            <v>16846</v>
          </cell>
          <cell r="O3826">
            <v>0</v>
          </cell>
          <cell r="P3826">
            <v>2563</v>
          </cell>
          <cell r="Q3826">
            <v>0</v>
          </cell>
          <cell r="R3826">
            <v>19409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</row>
        <row r="3827">
          <cell r="A3827" t="str">
            <v>453934</v>
          </cell>
          <cell r="B3827" t="str">
            <v>1251</v>
          </cell>
          <cell r="C3827" t="str">
            <v>12</v>
          </cell>
          <cell r="D3827" t="str">
            <v>22</v>
          </cell>
          <cell r="E3827">
            <v>1</v>
          </cell>
          <cell r="G3827">
            <v>999999</v>
          </cell>
          <cell r="H3827">
            <v>0</v>
          </cell>
          <cell r="I3827">
            <v>0</v>
          </cell>
          <cell r="J3827">
            <v>0</v>
          </cell>
          <cell r="K3827">
            <v>5</v>
          </cell>
          <cell r="L3827">
            <v>0</v>
          </cell>
          <cell r="M3827">
            <v>0</v>
          </cell>
          <cell r="N3827">
            <v>16846</v>
          </cell>
          <cell r="O3827">
            <v>0</v>
          </cell>
          <cell r="P3827">
            <v>3159</v>
          </cell>
          <cell r="Q3827">
            <v>0</v>
          </cell>
          <cell r="R3827">
            <v>20005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</row>
        <row r="3828">
          <cell r="A3828" t="str">
            <v>453934</v>
          </cell>
          <cell r="B3828" t="str">
            <v>1251</v>
          </cell>
          <cell r="C3828" t="str">
            <v>12</v>
          </cell>
          <cell r="D3828" t="str">
            <v>22</v>
          </cell>
          <cell r="E3828">
            <v>17</v>
          </cell>
          <cell r="G3828">
            <v>751922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596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</row>
        <row r="3829">
          <cell r="A3829" t="str">
            <v>453934</v>
          </cell>
          <cell r="B3829" t="str">
            <v>1251</v>
          </cell>
          <cell r="C3829" t="str">
            <v>12</v>
          </cell>
          <cell r="D3829" t="str">
            <v>22</v>
          </cell>
          <cell r="E3829">
            <v>17</v>
          </cell>
          <cell r="G3829">
            <v>851286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19414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</row>
        <row r="3830">
          <cell r="A3830" t="str">
            <v>453934</v>
          </cell>
          <cell r="B3830" t="str">
            <v>1251</v>
          </cell>
          <cell r="C3830" t="str">
            <v>12</v>
          </cell>
          <cell r="D3830" t="str">
            <v>22</v>
          </cell>
          <cell r="E3830">
            <v>17</v>
          </cell>
          <cell r="G3830">
            <v>999999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20010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</row>
        <row r="3831">
          <cell r="A3831" t="str">
            <v>453934</v>
          </cell>
          <cell r="B3831" t="str">
            <v>1251</v>
          </cell>
          <cell r="C3831" t="str">
            <v>12</v>
          </cell>
          <cell r="D3831" t="str">
            <v>22</v>
          </cell>
          <cell r="E3831">
            <v>33</v>
          </cell>
          <cell r="G3831">
            <v>751922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</row>
        <row r="3832">
          <cell r="A3832" t="str">
            <v>453934</v>
          </cell>
          <cell r="B3832" t="str">
            <v>1251</v>
          </cell>
          <cell r="C3832" t="str">
            <v>12</v>
          </cell>
          <cell r="D3832" t="str">
            <v>22</v>
          </cell>
          <cell r="E3832">
            <v>33</v>
          </cell>
          <cell r="G3832">
            <v>851286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</row>
        <row r="3833">
          <cell r="A3833" t="str">
            <v>453934</v>
          </cell>
          <cell r="B3833" t="str">
            <v>1251</v>
          </cell>
          <cell r="C3833" t="str">
            <v>12</v>
          </cell>
          <cell r="D3833" t="str">
            <v>22</v>
          </cell>
          <cell r="E3833">
            <v>33</v>
          </cell>
          <cell r="G3833">
            <v>999999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</row>
        <row r="3834">
          <cell r="A3834" t="str">
            <v>453934</v>
          </cell>
          <cell r="B3834" t="str">
            <v>1251</v>
          </cell>
          <cell r="C3834" t="str">
            <v>12</v>
          </cell>
          <cell r="D3834" t="str">
            <v>22</v>
          </cell>
          <cell r="E3834">
            <v>49</v>
          </cell>
          <cell r="G3834">
            <v>751922</v>
          </cell>
          <cell r="H3834">
            <v>3996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4592</v>
          </cell>
          <cell r="P3834">
            <v>0</v>
          </cell>
          <cell r="Q3834">
            <v>4592</v>
          </cell>
          <cell r="R3834">
            <v>0</v>
          </cell>
          <cell r="S3834">
            <v>4592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</row>
        <row r="3835">
          <cell r="A3835" t="str">
            <v>453934</v>
          </cell>
          <cell r="B3835" t="str">
            <v>1251</v>
          </cell>
          <cell r="C3835" t="str">
            <v>12</v>
          </cell>
          <cell r="D3835" t="str">
            <v>22</v>
          </cell>
          <cell r="E3835">
            <v>49</v>
          </cell>
          <cell r="G3835">
            <v>851286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19414</v>
          </cell>
          <cell r="P3835">
            <v>2954</v>
          </cell>
          <cell r="Q3835">
            <v>22368</v>
          </cell>
          <cell r="R3835">
            <v>0</v>
          </cell>
          <cell r="S3835">
            <v>22368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</row>
        <row r="3836">
          <cell r="A3836" t="str">
            <v>453934</v>
          </cell>
          <cell r="B3836" t="str">
            <v>1251</v>
          </cell>
          <cell r="C3836" t="str">
            <v>12</v>
          </cell>
          <cell r="D3836" t="str">
            <v>22</v>
          </cell>
          <cell r="E3836">
            <v>49</v>
          </cell>
          <cell r="G3836">
            <v>999999</v>
          </cell>
          <cell r="H3836">
            <v>3996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24006</v>
          </cell>
          <cell r="P3836">
            <v>2954</v>
          </cell>
          <cell r="Q3836">
            <v>26960</v>
          </cell>
          <cell r="R3836">
            <v>0</v>
          </cell>
          <cell r="S3836">
            <v>26960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</row>
        <row r="3837">
          <cell r="A3837" t="str">
            <v>453934</v>
          </cell>
          <cell r="B3837" t="str">
            <v>1251</v>
          </cell>
          <cell r="C3837" t="str">
            <v>12</v>
          </cell>
          <cell r="D3837" t="str">
            <v>23</v>
          </cell>
          <cell r="E3837">
            <v>1</v>
          </cell>
          <cell r="G3837">
            <v>13801</v>
          </cell>
          <cell r="H3837">
            <v>0</v>
          </cell>
          <cell r="I3837">
            <v>0</v>
          </cell>
          <cell r="J3837">
            <v>340</v>
          </cell>
          <cell r="K3837">
            <v>0</v>
          </cell>
          <cell r="L3837">
            <v>340</v>
          </cell>
          <cell r="M3837">
            <v>14141</v>
          </cell>
          <cell r="N3837">
            <v>14141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</row>
        <row r="3838">
          <cell r="A3838" t="str">
            <v>453934</v>
          </cell>
          <cell r="B3838" t="str">
            <v>1251</v>
          </cell>
          <cell r="C3838" t="str">
            <v>12</v>
          </cell>
          <cell r="D3838" t="str">
            <v>23</v>
          </cell>
          <cell r="E3838">
            <v>2</v>
          </cell>
          <cell r="G3838">
            <v>4488</v>
          </cell>
          <cell r="H3838">
            <v>0</v>
          </cell>
          <cell r="I3838">
            <v>0</v>
          </cell>
          <cell r="J3838">
            <v>31</v>
          </cell>
          <cell r="K3838">
            <v>0</v>
          </cell>
          <cell r="L3838">
            <v>31</v>
          </cell>
          <cell r="M3838">
            <v>4519</v>
          </cell>
          <cell r="N3838">
            <v>4458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</row>
        <row r="3839">
          <cell r="A3839" t="str">
            <v>453934</v>
          </cell>
          <cell r="B3839" t="str">
            <v>1251</v>
          </cell>
          <cell r="C3839" t="str">
            <v>12</v>
          </cell>
          <cell r="D3839" t="str">
            <v>23</v>
          </cell>
          <cell r="E3839">
            <v>3</v>
          </cell>
          <cell r="G3839">
            <v>5372</v>
          </cell>
          <cell r="H3839">
            <v>0</v>
          </cell>
          <cell r="I3839">
            <v>0</v>
          </cell>
          <cell r="J3839">
            <v>2431</v>
          </cell>
          <cell r="K3839">
            <v>0</v>
          </cell>
          <cell r="L3839">
            <v>2431</v>
          </cell>
          <cell r="M3839">
            <v>7803</v>
          </cell>
          <cell r="N3839">
            <v>3321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</row>
        <row r="3840">
          <cell r="A3840" t="str">
            <v>453934</v>
          </cell>
          <cell r="B3840" t="str">
            <v>1251</v>
          </cell>
          <cell r="C3840" t="str">
            <v>12</v>
          </cell>
          <cell r="D3840" t="str">
            <v>23</v>
          </cell>
          <cell r="E3840">
            <v>4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</row>
        <row r="3841">
          <cell r="A3841" t="str">
            <v>453934</v>
          </cell>
          <cell r="B3841" t="str">
            <v>1251</v>
          </cell>
          <cell r="C3841" t="str">
            <v>12</v>
          </cell>
          <cell r="D3841" t="str">
            <v>23</v>
          </cell>
          <cell r="E3841">
            <v>5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</row>
        <row r="3842">
          <cell r="A3842" t="str">
            <v>453934</v>
          </cell>
          <cell r="B3842" t="str">
            <v>1251</v>
          </cell>
          <cell r="C3842" t="str">
            <v>12</v>
          </cell>
          <cell r="D3842" t="str">
            <v>23</v>
          </cell>
          <cell r="E3842">
            <v>6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</row>
        <row r="3843">
          <cell r="A3843" t="str">
            <v>453934</v>
          </cell>
          <cell r="B3843" t="str">
            <v>1251</v>
          </cell>
          <cell r="C3843" t="str">
            <v>12</v>
          </cell>
          <cell r="D3843" t="str">
            <v>23</v>
          </cell>
          <cell r="E3843">
            <v>7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</row>
        <row r="3844">
          <cell r="A3844" t="str">
            <v>453934</v>
          </cell>
          <cell r="B3844" t="str">
            <v>1251</v>
          </cell>
          <cell r="C3844" t="str">
            <v>12</v>
          </cell>
          <cell r="D3844" t="str">
            <v>23</v>
          </cell>
          <cell r="E3844">
            <v>8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</row>
        <row r="3845">
          <cell r="A3845" t="str">
            <v>453934</v>
          </cell>
          <cell r="B3845" t="str">
            <v>1251</v>
          </cell>
          <cell r="C3845" t="str">
            <v>12</v>
          </cell>
          <cell r="D3845" t="str">
            <v>23</v>
          </cell>
          <cell r="E3845">
            <v>9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</row>
        <row r="3846">
          <cell r="A3846" t="str">
            <v>453934</v>
          </cell>
          <cell r="B3846" t="str">
            <v>1251</v>
          </cell>
          <cell r="C3846" t="str">
            <v>12</v>
          </cell>
          <cell r="D3846" t="str">
            <v>23</v>
          </cell>
          <cell r="E3846">
            <v>10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</row>
        <row r="3847">
          <cell r="A3847" t="str">
            <v>453934</v>
          </cell>
          <cell r="B3847" t="str">
            <v>1251</v>
          </cell>
          <cell r="C3847" t="str">
            <v>12</v>
          </cell>
          <cell r="D3847" t="str">
            <v>23</v>
          </cell>
          <cell r="E3847">
            <v>11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</row>
        <row r="3848">
          <cell r="A3848" t="str">
            <v>453934</v>
          </cell>
          <cell r="B3848" t="str">
            <v>1251</v>
          </cell>
          <cell r="C3848" t="str">
            <v>12</v>
          </cell>
          <cell r="D3848" t="str">
            <v>23</v>
          </cell>
          <cell r="E3848">
            <v>12</v>
          </cell>
          <cell r="G3848">
            <v>23661</v>
          </cell>
          <cell r="H3848">
            <v>0</v>
          </cell>
          <cell r="I3848">
            <v>0</v>
          </cell>
          <cell r="J3848">
            <v>2802</v>
          </cell>
          <cell r="K3848">
            <v>0</v>
          </cell>
          <cell r="L3848">
            <v>2802</v>
          </cell>
          <cell r="M3848">
            <v>26463</v>
          </cell>
          <cell r="N3848">
            <v>21920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</row>
        <row r="3849">
          <cell r="A3849" t="str">
            <v>453934</v>
          </cell>
          <cell r="B3849" t="str">
            <v>1251</v>
          </cell>
          <cell r="C3849" t="str">
            <v>12</v>
          </cell>
          <cell r="D3849" t="str">
            <v>23</v>
          </cell>
          <cell r="E3849">
            <v>13</v>
          </cell>
          <cell r="G3849">
            <v>0</v>
          </cell>
          <cell r="H3849">
            <v>0</v>
          </cell>
          <cell r="I3849">
            <v>0</v>
          </cell>
          <cell r="J3849">
            <v>497</v>
          </cell>
          <cell r="K3849">
            <v>0</v>
          </cell>
          <cell r="L3849">
            <v>497</v>
          </cell>
          <cell r="M3849">
            <v>497</v>
          </cell>
          <cell r="N3849">
            <v>496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A3850" t="str">
            <v>453934</v>
          </cell>
          <cell r="B3850" t="str">
            <v>1251</v>
          </cell>
          <cell r="C3850" t="str">
            <v>12</v>
          </cell>
          <cell r="D3850" t="str">
            <v>23</v>
          </cell>
          <cell r="E3850">
            <v>14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A3851" t="str">
            <v>453934</v>
          </cell>
          <cell r="B3851" t="str">
            <v>1251</v>
          </cell>
          <cell r="C3851" t="str">
            <v>12</v>
          </cell>
          <cell r="D3851" t="str">
            <v>23</v>
          </cell>
          <cell r="E3851">
            <v>15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A3852" t="str">
            <v>453934</v>
          </cell>
          <cell r="B3852" t="str">
            <v>1251</v>
          </cell>
          <cell r="C3852" t="str">
            <v>12</v>
          </cell>
          <cell r="D3852" t="str">
            <v>23</v>
          </cell>
          <cell r="E3852">
            <v>16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A3853" t="str">
            <v>453934</v>
          </cell>
          <cell r="B3853" t="str">
            <v>1251</v>
          </cell>
          <cell r="C3853" t="str">
            <v>12</v>
          </cell>
          <cell r="D3853" t="str">
            <v>23</v>
          </cell>
          <cell r="E3853">
            <v>17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A3854" t="str">
            <v>453934</v>
          </cell>
          <cell r="B3854" t="str">
            <v>1251</v>
          </cell>
          <cell r="C3854" t="str">
            <v>12</v>
          </cell>
          <cell r="D3854" t="str">
            <v>23</v>
          </cell>
          <cell r="E3854">
            <v>18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A3855" t="str">
            <v>453934</v>
          </cell>
          <cell r="B3855" t="str">
            <v>1251</v>
          </cell>
          <cell r="C3855" t="str">
            <v>12</v>
          </cell>
          <cell r="D3855" t="str">
            <v>23</v>
          </cell>
          <cell r="E3855">
            <v>19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A3856" t="str">
            <v>453934</v>
          </cell>
          <cell r="B3856" t="str">
            <v>1251</v>
          </cell>
          <cell r="C3856" t="str">
            <v>12</v>
          </cell>
          <cell r="D3856" t="str">
            <v>23</v>
          </cell>
          <cell r="E3856">
            <v>20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A3857" t="str">
            <v>453934</v>
          </cell>
          <cell r="B3857" t="str">
            <v>1251</v>
          </cell>
          <cell r="C3857" t="str">
            <v>12</v>
          </cell>
          <cell r="D3857" t="str">
            <v>23</v>
          </cell>
          <cell r="E3857">
            <v>21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</row>
        <row r="3858">
          <cell r="A3858" t="str">
            <v>453934</v>
          </cell>
          <cell r="B3858" t="str">
            <v>1251</v>
          </cell>
          <cell r="C3858" t="str">
            <v>12</v>
          </cell>
          <cell r="D3858" t="str">
            <v>23</v>
          </cell>
          <cell r="E3858">
            <v>22</v>
          </cell>
          <cell r="G3858">
            <v>0</v>
          </cell>
          <cell r="H3858">
            <v>0</v>
          </cell>
          <cell r="I3858">
            <v>0</v>
          </cell>
          <cell r="J3858">
            <v>497</v>
          </cell>
          <cell r="K3858">
            <v>0</v>
          </cell>
          <cell r="L3858">
            <v>497</v>
          </cell>
          <cell r="M3858">
            <v>497</v>
          </cell>
          <cell r="N3858">
            <v>496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</row>
        <row r="3859">
          <cell r="A3859" t="str">
            <v>453934</v>
          </cell>
          <cell r="B3859" t="str">
            <v>1251</v>
          </cell>
          <cell r="C3859" t="str">
            <v>12</v>
          </cell>
          <cell r="D3859" t="str">
            <v>23</v>
          </cell>
          <cell r="E3859">
            <v>23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</row>
        <row r="3860">
          <cell r="A3860" t="str">
            <v>453934</v>
          </cell>
          <cell r="B3860" t="str">
            <v>1251</v>
          </cell>
          <cell r="C3860" t="str">
            <v>12</v>
          </cell>
          <cell r="D3860" t="str">
            <v>23</v>
          </cell>
          <cell r="E3860">
            <v>24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</row>
        <row r="3861">
          <cell r="A3861" t="str">
            <v>453934</v>
          </cell>
          <cell r="B3861" t="str">
            <v>1251</v>
          </cell>
          <cell r="C3861" t="str">
            <v>12</v>
          </cell>
          <cell r="D3861" t="str">
            <v>23</v>
          </cell>
          <cell r="E3861">
            <v>25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</row>
        <row r="3862">
          <cell r="A3862" t="str">
            <v>453934</v>
          </cell>
          <cell r="B3862" t="str">
            <v>1251</v>
          </cell>
          <cell r="C3862" t="str">
            <v>12</v>
          </cell>
          <cell r="D3862" t="str">
            <v>23</v>
          </cell>
          <cell r="E3862">
            <v>26</v>
          </cell>
          <cell r="G3862">
            <v>23661</v>
          </cell>
          <cell r="H3862">
            <v>0</v>
          </cell>
          <cell r="I3862">
            <v>0</v>
          </cell>
          <cell r="J3862">
            <v>3299</v>
          </cell>
          <cell r="K3862">
            <v>0</v>
          </cell>
          <cell r="L3862">
            <v>3299</v>
          </cell>
          <cell r="M3862">
            <v>26960</v>
          </cell>
          <cell r="N3862">
            <v>22416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</row>
        <row r="3863">
          <cell r="A3863" t="str">
            <v>453934</v>
          </cell>
          <cell r="B3863" t="str">
            <v>1251</v>
          </cell>
          <cell r="C3863" t="str">
            <v>12</v>
          </cell>
          <cell r="D3863" t="str">
            <v>23</v>
          </cell>
          <cell r="E3863">
            <v>27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</row>
        <row r="3864">
          <cell r="A3864" t="str">
            <v>453934</v>
          </cell>
          <cell r="B3864" t="str">
            <v>1251</v>
          </cell>
          <cell r="C3864" t="str">
            <v>12</v>
          </cell>
          <cell r="D3864" t="str">
            <v>23</v>
          </cell>
          <cell r="E3864">
            <v>28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-6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</row>
        <row r="3865">
          <cell r="A3865" t="str">
            <v>453934</v>
          </cell>
          <cell r="B3865" t="str">
            <v>1251</v>
          </cell>
          <cell r="C3865" t="str">
            <v>12</v>
          </cell>
          <cell r="D3865" t="str">
            <v>23</v>
          </cell>
          <cell r="E3865">
            <v>29</v>
          </cell>
          <cell r="G3865">
            <v>23661</v>
          </cell>
          <cell r="H3865">
            <v>0</v>
          </cell>
          <cell r="I3865">
            <v>0</v>
          </cell>
          <cell r="J3865">
            <v>3299</v>
          </cell>
          <cell r="K3865">
            <v>0</v>
          </cell>
          <cell r="L3865">
            <v>3299</v>
          </cell>
          <cell r="M3865">
            <v>26960</v>
          </cell>
          <cell r="N3865">
            <v>22410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</row>
        <row r="3866">
          <cell r="A3866" t="str">
            <v>453934</v>
          </cell>
          <cell r="B3866" t="str">
            <v>1251</v>
          </cell>
          <cell r="C3866" t="str">
            <v>12</v>
          </cell>
          <cell r="D3866" t="str">
            <v>23</v>
          </cell>
          <cell r="E3866">
            <v>30</v>
          </cell>
          <cell r="G3866">
            <v>16500</v>
          </cell>
          <cell r="H3866">
            <v>0</v>
          </cell>
          <cell r="I3866">
            <v>0</v>
          </cell>
          <cell r="J3866">
            <v>3510</v>
          </cell>
          <cell r="K3866">
            <v>0</v>
          </cell>
          <cell r="L3866">
            <v>3510</v>
          </cell>
          <cell r="M3866">
            <v>20010</v>
          </cell>
          <cell r="N3866">
            <v>20010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</row>
        <row r="3867">
          <cell r="A3867" t="str">
            <v>453934</v>
          </cell>
          <cell r="B3867" t="str">
            <v>1251</v>
          </cell>
          <cell r="C3867" t="str">
            <v>12</v>
          </cell>
          <cell r="D3867" t="str">
            <v>23</v>
          </cell>
          <cell r="E3867">
            <v>31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</row>
        <row r="3868">
          <cell r="A3868" t="str">
            <v>453934</v>
          </cell>
          <cell r="B3868" t="str">
            <v>1251</v>
          </cell>
          <cell r="C3868" t="str">
            <v>12</v>
          </cell>
          <cell r="D3868" t="str">
            <v>23</v>
          </cell>
          <cell r="E3868">
            <v>32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</row>
        <row r="3869">
          <cell r="A3869" t="str">
            <v>453934</v>
          </cell>
          <cell r="B3869" t="str">
            <v>1251</v>
          </cell>
          <cell r="C3869" t="str">
            <v>12</v>
          </cell>
          <cell r="D3869" t="str">
            <v>23</v>
          </cell>
          <cell r="E3869">
            <v>33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</row>
        <row r="3870">
          <cell r="A3870" t="str">
            <v>453934</v>
          </cell>
          <cell r="B3870" t="str">
            <v>1251</v>
          </cell>
          <cell r="C3870" t="str">
            <v>12</v>
          </cell>
          <cell r="D3870" t="str">
            <v>23</v>
          </cell>
          <cell r="E3870">
            <v>34</v>
          </cell>
          <cell r="G3870">
            <v>7161</v>
          </cell>
          <cell r="H3870">
            <v>0</v>
          </cell>
          <cell r="I3870">
            <v>0</v>
          </cell>
          <cell r="J3870">
            <v>-3165</v>
          </cell>
          <cell r="K3870">
            <v>0</v>
          </cell>
          <cell r="L3870">
            <v>-3165</v>
          </cell>
          <cell r="M3870">
            <v>3996</v>
          </cell>
          <cell r="N3870">
            <v>3996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</row>
        <row r="3871">
          <cell r="A3871" t="str">
            <v>453934</v>
          </cell>
          <cell r="B3871" t="str">
            <v>1251</v>
          </cell>
          <cell r="C3871" t="str">
            <v>12</v>
          </cell>
          <cell r="D3871" t="str">
            <v>23</v>
          </cell>
          <cell r="E3871">
            <v>35</v>
          </cell>
          <cell r="G3871">
            <v>0</v>
          </cell>
          <cell r="H3871">
            <v>0</v>
          </cell>
          <cell r="I3871">
            <v>0</v>
          </cell>
          <cell r="J3871">
            <v>2954</v>
          </cell>
          <cell r="K3871">
            <v>0</v>
          </cell>
          <cell r="L3871">
            <v>2954</v>
          </cell>
          <cell r="M3871">
            <v>2954</v>
          </cell>
          <cell r="N3871">
            <v>2954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</row>
        <row r="3872">
          <cell r="A3872" t="str">
            <v>453934</v>
          </cell>
          <cell r="B3872" t="str">
            <v>1251</v>
          </cell>
          <cell r="C3872" t="str">
            <v>12</v>
          </cell>
          <cell r="D3872" t="str">
            <v>23</v>
          </cell>
          <cell r="E3872">
            <v>36</v>
          </cell>
          <cell r="G3872">
            <v>23661</v>
          </cell>
          <cell r="H3872">
            <v>0</v>
          </cell>
          <cell r="I3872">
            <v>0</v>
          </cell>
          <cell r="J3872">
            <v>3299</v>
          </cell>
          <cell r="K3872">
            <v>0</v>
          </cell>
          <cell r="L3872">
            <v>3299</v>
          </cell>
          <cell r="M3872">
            <v>26960</v>
          </cell>
          <cell r="N3872">
            <v>26960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</row>
        <row r="3873">
          <cell r="A3873" t="str">
            <v>453934</v>
          </cell>
          <cell r="B3873" t="str">
            <v>1251</v>
          </cell>
          <cell r="C3873" t="str">
            <v>12</v>
          </cell>
          <cell r="D3873" t="str">
            <v>23</v>
          </cell>
          <cell r="E3873">
            <v>37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</row>
        <row r="3874">
          <cell r="A3874" t="str">
            <v>453934</v>
          </cell>
          <cell r="B3874" t="str">
            <v>1251</v>
          </cell>
          <cell r="C3874" t="str">
            <v>12</v>
          </cell>
          <cell r="D3874" t="str">
            <v>23</v>
          </cell>
          <cell r="E3874">
            <v>38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</row>
        <row r="3875">
          <cell r="A3875" t="str">
            <v>453934</v>
          </cell>
          <cell r="B3875" t="str">
            <v>1251</v>
          </cell>
          <cell r="C3875" t="str">
            <v>12</v>
          </cell>
          <cell r="D3875" t="str">
            <v>23</v>
          </cell>
          <cell r="E3875">
            <v>39</v>
          </cell>
          <cell r="G3875">
            <v>23661</v>
          </cell>
          <cell r="H3875">
            <v>0</v>
          </cell>
          <cell r="I3875">
            <v>0</v>
          </cell>
          <cell r="J3875">
            <v>3299</v>
          </cell>
          <cell r="K3875">
            <v>0</v>
          </cell>
          <cell r="L3875">
            <v>3299</v>
          </cell>
          <cell r="M3875">
            <v>26960</v>
          </cell>
          <cell r="N3875">
            <v>26960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</row>
        <row r="3876">
          <cell r="A3876" t="str">
            <v>453934</v>
          </cell>
          <cell r="B3876" t="str">
            <v>1251</v>
          </cell>
          <cell r="C3876" t="str">
            <v>12</v>
          </cell>
          <cell r="D3876" t="str">
            <v>24</v>
          </cell>
          <cell r="E3876">
            <v>1</v>
          </cell>
          <cell r="G3876">
            <v>2187</v>
          </cell>
          <cell r="H3876">
            <v>0</v>
          </cell>
          <cell r="I3876">
            <v>79</v>
          </cell>
          <cell r="J3876">
            <v>0</v>
          </cell>
          <cell r="K3876">
            <v>2266</v>
          </cell>
          <cell r="L3876">
            <v>24006</v>
          </cell>
          <cell r="M3876">
            <v>22410</v>
          </cell>
          <cell r="N3876">
            <v>3766</v>
          </cell>
          <cell r="O3876">
            <v>0</v>
          </cell>
          <cell r="P3876">
            <v>96</v>
          </cell>
          <cell r="Q3876">
            <v>0</v>
          </cell>
          <cell r="R3876">
            <v>3862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</row>
        <row r="3877">
          <cell r="A3877" t="str">
            <v>453934</v>
          </cell>
          <cell r="B3877" t="str">
            <v>1251</v>
          </cell>
          <cell r="C3877" t="str">
            <v>12</v>
          </cell>
          <cell r="D3877" t="str">
            <v>29</v>
          </cell>
          <cell r="E3877">
            <v>1</v>
          </cell>
          <cell r="G3877">
            <v>2187</v>
          </cell>
          <cell r="H3877">
            <v>3766</v>
          </cell>
          <cell r="I3877">
            <v>79</v>
          </cell>
          <cell r="J3877">
            <v>96</v>
          </cell>
          <cell r="K3877">
            <v>2266</v>
          </cell>
          <cell r="L3877">
            <v>3862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688</v>
          </cell>
          <cell r="R3877">
            <v>680</v>
          </cell>
          <cell r="S3877">
            <v>0</v>
          </cell>
          <cell r="T3877">
            <v>0</v>
          </cell>
          <cell r="U3877">
            <v>0</v>
          </cell>
          <cell r="V3877">
            <v>2</v>
          </cell>
          <cell r="W3877">
            <v>0</v>
          </cell>
        </row>
        <row r="3878">
          <cell r="A3878" t="str">
            <v>453934</v>
          </cell>
          <cell r="B3878" t="str">
            <v>1251</v>
          </cell>
          <cell r="C3878" t="str">
            <v>12</v>
          </cell>
          <cell r="D3878" t="str">
            <v>29</v>
          </cell>
          <cell r="E3878">
            <v>9</v>
          </cell>
          <cell r="G3878">
            <v>0</v>
          </cell>
          <cell r="H3878">
            <v>0</v>
          </cell>
          <cell r="I3878">
            <v>688</v>
          </cell>
          <cell r="J3878">
            <v>682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2954</v>
          </cell>
          <cell r="P3878">
            <v>4544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1193</v>
          </cell>
          <cell r="V3878">
            <v>0</v>
          </cell>
          <cell r="W3878">
            <v>0</v>
          </cell>
        </row>
        <row r="3879">
          <cell r="A3879" t="str">
            <v>453934</v>
          </cell>
          <cell r="B3879" t="str">
            <v>1251</v>
          </cell>
          <cell r="C3879" t="str">
            <v>12</v>
          </cell>
          <cell r="D3879" t="str">
            <v>29</v>
          </cell>
          <cell r="E3879">
            <v>17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4147</v>
          </cell>
          <cell r="L3879">
            <v>4544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4147</v>
          </cell>
          <cell r="R3879">
            <v>4544</v>
          </cell>
          <cell r="S3879">
            <v>2954</v>
          </cell>
          <cell r="T3879">
            <v>0</v>
          </cell>
          <cell r="U3879">
            <v>1193</v>
          </cell>
          <cell r="V3879">
            <v>4544</v>
          </cell>
          <cell r="W3879">
            <v>0</v>
          </cell>
        </row>
        <row r="3880">
          <cell r="A3880" t="str">
            <v>453934</v>
          </cell>
          <cell r="B3880" t="str">
            <v>1251</v>
          </cell>
          <cell r="C3880" t="str">
            <v>12</v>
          </cell>
          <cell r="D3880" t="str">
            <v>29</v>
          </cell>
          <cell r="E3880">
            <v>25</v>
          </cell>
          <cell r="G3880">
            <v>0</v>
          </cell>
          <cell r="H3880">
            <v>0</v>
          </cell>
          <cell r="I3880">
            <v>8294</v>
          </cell>
          <cell r="J3880">
            <v>9088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</row>
        <row r="3881">
          <cell r="A3881" t="str">
            <v>453934</v>
          </cell>
          <cell r="B3881" t="str">
            <v>1251</v>
          </cell>
          <cell r="C3881" t="str">
            <v>12</v>
          </cell>
          <cell r="D3881" t="str">
            <v>34</v>
          </cell>
          <cell r="E3881">
            <v>0</v>
          </cell>
          <cell r="G3881">
            <v>86</v>
          </cell>
          <cell r="H3881">
            <v>2830</v>
          </cell>
          <cell r="I3881">
            <v>0</v>
          </cell>
          <cell r="J3881">
            <v>0</v>
          </cell>
          <cell r="K3881">
            <v>325</v>
          </cell>
          <cell r="L3881">
            <v>0</v>
          </cell>
          <cell r="M3881">
            <v>0</v>
          </cell>
          <cell r="N3881">
            <v>188</v>
          </cell>
          <cell r="O3881">
            <v>3155</v>
          </cell>
          <cell r="P3881">
            <v>0</v>
          </cell>
          <cell r="Q3881">
            <v>1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</row>
        <row r="3882">
          <cell r="A3882" t="str">
            <v>453934</v>
          </cell>
          <cell r="B3882" t="str">
            <v>1251</v>
          </cell>
          <cell r="C3882" t="str">
            <v>12</v>
          </cell>
          <cell r="D3882" t="str">
            <v>34</v>
          </cell>
          <cell r="E3882">
            <v>0</v>
          </cell>
          <cell r="G3882">
            <v>93</v>
          </cell>
          <cell r="H3882">
            <v>3140</v>
          </cell>
          <cell r="I3882">
            <v>0</v>
          </cell>
          <cell r="J3882">
            <v>0</v>
          </cell>
          <cell r="K3882">
            <v>104</v>
          </cell>
          <cell r="L3882">
            <v>0</v>
          </cell>
          <cell r="M3882">
            <v>0</v>
          </cell>
          <cell r="N3882">
            <v>259</v>
          </cell>
          <cell r="O3882">
            <v>3244</v>
          </cell>
          <cell r="P3882">
            <v>0</v>
          </cell>
          <cell r="Q3882">
            <v>3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</row>
        <row r="3883">
          <cell r="A3883" t="str">
            <v>453934</v>
          </cell>
          <cell r="B3883" t="str">
            <v>1251</v>
          </cell>
          <cell r="C3883" t="str">
            <v>12</v>
          </cell>
          <cell r="D3883" t="str">
            <v>34</v>
          </cell>
          <cell r="E3883">
            <v>0</v>
          </cell>
          <cell r="G3883">
            <v>97</v>
          </cell>
          <cell r="H3883">
            <v>1590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165</v>
          </cell>
          <cell r="O3883">
            <v>1590</v>
          </cell>
          <cell r="P3883">
            <v>0</v>
          </cell>
          <cell r="Q3883">
            <v>1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</row>
        <row r="3884">
          <cell r="A3884" t="str">
            <v>453934</v>
          </cell>
          <cell r="B3884" t="str">
            <v>1251</v>
          </cell>
          <cell r="C3884" t="str">
            <v>12</v>
          </cell>
          <cell r="D3884" t="str">
            <v>34</v>
          </cell>
          <cell r="E3884">
            <v>0</v>
          </cell>
          <cell r="G3884">
            <v>102</v>
          </cell>
          <cell r="H3884">
            <v>4158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366</v>
          </cell>
          <cell r="O3884">
            <v>4158</v>
          </cell>
          <cell r="P3884">
            <v>0</v>
          </cell>
          <cell r="Q3884">
            <v>2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</row>
        <row r="3885">
          <cell r="A3885" t="str">
            <v>453934</v>
          </cell>
          <cell r="B3885" t="str">
            <v>1251</v>
          </cell>
          <cell r="C3885" t="str">
            <v>12</v>
          </cell>
          <cell r="D3885" t="str">
            <v>34</v>
          </cell>
          <cell r="E3885">
            <v>0</v>
          </cell>
          <cell r="G3885">
            <v>105</v>
          </cell>
          <cell r="H3885">
            <v>11718</v>
          </cell>
          <cell r="I3885">
            <v>0</v>
          </cell>
          <cell r="J3885">
            <v>0</v>
          </cell>
          <cell r="K3885">
            <v>429</v>
          </cell>
          <cell r="L3885">
            <v>0</v>
          </cell>
          <cell r="M3885">
            <v>0</v>
          </cell>
          <cell r="N3885">
            <v>978</v>
          </cell>
          <cell r="O3885">
            <v>12147</v>
          </cell>
          <cell r="P3885">
            <v>0</v>
          </cell>
          <cell r="Q3885">
            <v>7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</row>
        <row r="3886">
          <cell r="A3886" t="str">
            <v>453934</v>
          </cell>
          <cell r="B3886" t="str">
            <v>1251</v>
          </cell>
          <cell r="C3886" t="str">
            <v>12</v>
          </cell>
          <cell r="D3886" t="str">
            <v>34</v>
          </cell>
          <cell r="E3886">
            <v>0</v>
          </cell>
          <cell r="G3886">
            <v>151</v>
          </cell>
          <cell r="H3886">
            <v>11718</v>
          </cell>
          <cell r="I3886">
            <v>0</v>
          </cell>
          <cell r="J3886">
            <v>0</v>
          </cell>
          <cell r="K3886">
            <v>429</v>
          </cell>
          <cell r="L3886">
            <v>0</v>
          </cell>
          <cell r="M3886">
            <v>0</v>
          </cell>
          <cell r="N3886">
            <v>978</v>
          </cell>
          <cell r="O3886">
            <v>12147</v>
          </cell>
          <cell r="P3886">
            <v>0</v>
          </cell>
          <cell r="Q3886">
            <v>7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</row>
        <row r="3887">
          <cell r="A3887" t="str">
            <v>453934</v>
          </cell>
          <cell r="B3887" t="str">
            <v>1251</v>
          </cell>
          <cell r="C3887" t="str">
            <v>12</v>
          </cell>
          <cell r="D3887" t="str">
            <v>34</v>
          </cell>
          <cell r="E3887">
            <v>0</v>
          </cell>
          <cell r="G3887">
            <v>156</v>
          </cell>
          <cell r="H3887">
            <v>625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625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</row>
        <row r="3888">
          <cell r="A3888" t="str">
            <v>453934</v>
          </cell>
          <cell r="B3888" t="str">
            <v>1251</v>
          </cell>
          <cell r="C3888" t="str">
            <v>12</v>
          </cell>
          <cell r="D3888" t="str">
            <v>34</v>
          </cell>
          <cell r="E3888">
            <v>0</v>
          </cell>
          <cell r="G3888">
            <v>157</v>
          </cell>
          <cell r="H3888">
            <v>625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625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</row>
        <row r="3889">
          <cell r="A3889" t="str">
            <v>453934</v>
          </cell>
          <cell r="B3889" t="str">
            <v>1251</v>
          </cell>
          <cell r="C3889" t="str">
            <v>12</v>
          </cell>
          <cell r="D3889" t="str">
            <v>34</v>
          </cell>
          <cell r="E3889">
            <v>0</v>
          </cell>
          <cell r="G3889">
            <v>158</v>
          </cell>
          <cell r="H3889">
            <v>12343</v>
          </cell>
          <cell r="I3889">
            <v>0</v>
          </cell>
          <cell r="J3889">
            <v>0</v>
          </cell>
          <cell r="K3889">
            <v>429</v>
          </cell>
          <cell r="L3889">
            <v>0</v>
          </cell>
          <cell r="M3889">
            <v>0</v>
          </cell>
          <cell r="N3889">
            <v>978</v>
          </cell>
          <cell r="O3889">
            <v>12772</v>
          </cell>
          <cell r="P3889">
            <v>0</v>
          </cell>
          <cell r="Q3889">
            <v>7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</row>
        <row r="3890">
          <cell r="A3890" t="str">
            <v>453934</v>
          </cell>
          <cell r="B3890" t="str">
            <v>1251</v>
          </cell>
          <cell r="C3890" t="str">
            <v>12</v>
          </cell>
          <cell r="D3890" t="str">
            <v>35</v>
          </cell>
          <cell r="E3890">
            <v>1</v>
          </cell>
          <cell r="G3890">
            <v>12147</v>
          </cell>
          <cell r="H3890">
            <v>625</v>
          </cell>
          <cell r="I3890">
            <v>0</v>
          </cell>
          <cell r="J3890">
            <v>0</v>
          </cell>
          <cell r="K3890">
            <v>12772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</row>
        <row r="3891">
          <cell r="A3891" t="str">
            <v>453934</v>
          </cell>
          <cell r="B3891" t="str">
            <v>1251</v>
          </cell>
          <cell r="C3891" t="str">
            <v>12</v>
          </cell>
          <cell r="D3891" t="str">
            <v>35</v>
          </cell>
          <cell r="E3891">
            <v>4</v>
          </cell>
          <cell r="G3891">
            <v>119</v>
          </cell>
          <cell r="H3891">
            <v>0</v>
          </cell>
          <cell r="I3891">
            <v>0</v>
          </cell>
          <cell r="J3891">
            <v>0</v>
          </cell>
          <cell r="K3891">
            <v>119</v>
          </cell>
          <cell r="L3891">
            <v>739</v>
          </cell>
          <cell r="M3891">
            <v>2</v>
          </cell>
          <cell r="N3891">
            <v>0</v>
          </cell>
          <cell r="O3891">
            <v>0</v>
          </cell>
          <cell r="P3891">
            <v>741</v>
          </cell>
          <cell r="Q3891">
            <v>40</v>
          </cell>
          <cell r="R3891">
            <v>0</v>
          </cell>
          <cell r="S3891">
            <v>0</v>
          </cell>
          <cell r="T3891">
            <v>0</v>
          </cell>
          <cell r="U3891">
            <v>40</v>
          </cell>
          <cell r="V3891">
            <v>0</v>
          </cell>
          <cell r="W3891">
            <v>0</v>
          </cell>
        </row>
        <row r="3892">
          <cell r="A3892" t="str">
            <v>453934</v>
          </cell>
          <cell r="B3892" t="str">
            <v>1251</v>
          </cell>
          <cell r="C3892" t="str">
            <v>12</v>
          </cell>
          <cell r="D3892" t="str">
            <v>35</v>
          </cell>
          <cell r="E3892">
            <v>7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898</v>
          </cell>
          <cell r="M3892">
            <v>2</v>
          </cell>
          <cell r="N3892">
            <v>0</v>
          </cell>
          <cell r="O3892">
            <v>0</v>
          </cell>
          <cell r="P3892">
            <v>900</v>
          </cell>
          <cell r="Q3892">
            <v>0</v>
          </cell>
          <cell r="R3892">
            <v>0</v>
          </cell>
          <cell r="S3892">
            <v>469</v>
          </cell>
          <cell r="T3892">
            <v>0</v>
          </cell>
          <cell r="U3892">
            <v>469</v>
          </cell>
          <cell r="V3892">
            <v>0</v>
          </cell>
          <cell r="W3892">
            <v>0</v>
          </cell>
        </row>
        <row r="3893">
          <cell r="A3893" t="str">
            <v>453934</v>
          </cell>
          <cell r="B3893" t="str">
            <v>1251</v>
          </cell>
          <cell r="C3893" t="str">
            <v>12</v>
          </cell>
          <cell r="D3893" t="str">
            <v>35</v>
          </cell>
          <cell r="E3893">
            <v>10</v>
          </cell>
          <cell r="G3893">
            <v>13045</v>
          </cell>
          <cell r="H3893">
            <v>627</v>
          </cell>
          <cell r="I3893">
            <v>469</v>
          </cell>
          <cell r="J3893">
            <v>0</v>
          </cell>
          <cell r="K3893">
            <v>14141</v>
          </cell>
          <cell r="L3893">
            <v>7</v>
          </cell>
          <cell r="M3893">
            <v>0</v>
          </cell>
          <cell r="N3893">
            <v>0</v>
          </cell>
          <cell r="O3893">
            <v>0</v>
          </cell>
          <cell r="P3893">
            <v>7</v>
          </cell>
          <cell r="Q3893">
            <v>7</v>
          </cell>
          <cell r="R3893">
            <v>0</v>
          </cell>
          <cell r="S3893">
            <v>0</v>
          </cell>
          <cell r="T3893">
            <v>0</v>
          </cell>
          <cell r="U3893">
            <v>7</v>
          </cell>
          <cell r="V3893">
            <v>0</v>
          </cell>
          <cell r="W3893">
            <v>0</v>
          </cell>
        </row>
        <row r="3894">
          <cell r="A3894" t="str">
            <v>453934</v>
          </cell>
          <cell r="B3894" t="str">
            <v>1251</v>
          </cell>
          <cell r="C3894" t="str">
            <v>12</v>
          </cell>
          <cell r="D3894" t="str">
            <v>35</v>
          </cell>
          <cell r="E3894">
            <v>13</v>
          </cell>
          <cell r="G3894">
            <v>7</v>
          </cell>
          <cell r="H3894">
            <v>0</v>
          </cell>
          <cell r="I3894">
            <v>0</v>
          </cell>
          <cell r="J3894">
            <v>0</v>
          </cell>
          <cell r="K3894">
            <v>7</v>
          </cell>
          <cell r="L3894">
            <v>7</v>
          </cell>
          <cell r="M3894">
            <v>0</v>
          </cell>
          <cell r="N3894">
            <v>0</v>
          </cell>
          <cell r="O3894">
            <v>0</v>
          </cell>
          <cell r="P3894">
            <v>7</v>
          </cell>
          <cell r="Q3894">
            <v>7</v>
          </cell>
          <cell r="R3894">
            <v>0</v>
          </cell>
          <cell r="S3894">
            <v>0</v>
          </cell>
          <cell r="T3894">
            <v>0</v>
          </cell>
          <cell r="U3894">
            <v>7</v>
          </cell>
          <cell r="V3894">
            <v>0</v>
          </cell>
          <cell r="W3894">
            <v>0</v>
          </cell>
        </row>
        <row r="3895">
          <cell r="A3895" t="str">
            <v>453934</v>
          </cell>
          <cell r="B3895" t="str">
            <v>1251</v>
          </cell>
          <cell r="C3895" t="str">
            <v>12</v>
          </cell>
          <cell r="D3895" t="str">
            <v>35</v>
          </cell>
          <cell r="E3895">
            <v>16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7</v>
          </cell>
          <cell r="R3895">
            <v>0</v>
          </cell>
          <cell r="S3895">
            <v>0</v>
          </cell>
          <cell r="T3895">
            <v>0</v>
          </cell>
          <cell r="U3895">
            <v>7</v>
          </cell>
          <cell r="V3895">
            <v>0</v>
          </cell>
          <cell r="W3895">
            <v>0</v>
          </cell>
        </row>
        <row r="3896">
          <cell r="A3896" t="str">
            <v>453934</v>
          </cell>
          <cell r="B3896" t="str">
            <v>1251</v>
          </cell>
          <cell r="C3896" t="str">
            <v>12</v>
          </cell>
          <cell r="D3896" t="str">
            <v>35</v>
          </cell>
          <cell r="E3896">
            <v>19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</row>
        <row r="3897">
          <cell r="A3897" t="str">
            <v>453934</v>
          </cell>
          <cell r="B3897" t="str">
            <v>1251</v>
          </cell>
          <cell r="C3897" t="str">
            <v>12</v>
          </cell>
          <cell r="D3897" t="str">
            <v>37</v>
          </cell>
          <cell r="E3897">
            <v>0</v>
          </cell>
          <cell r="G3897">
            <v>85128601</v>
          </cell>
          <cell r="H3897">
            <v>23</v>
          </cell>
          <cell r="I3897">
            <v>0</v>
          </cell>
          <cell r="J3897">
            <v>23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</row>
        <row r="3898">
          <cell r="A3898" t="str">
            <v>453934</v>
          </cell>
          <cell r="B3898" t="str">
            <v>1251</v>
          </cell>
          <cell r="C3898" t="str">
            <v>12</v>
          </cell>
          <cell r="D3898" t="str">
            <v>37</v>
          </cell>
          <cell r="E3898">
            <v>0</v>
          </cell>
          <cell r="G3898">
            <v>99999901</v>
          </cell>
          <cell r="H3898">
            <v>23</v>
          </cell>
          <cell r="I3898">
            <v>0</v>
          </cell>
          <cell r="J3898">
            <v>23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</row>
        <row r="3899">
          <cell r="A3899" t="str">
            <v>453934</v>
          </cell>
          <cell r="B3899" t="str">
            <v>1251</v>
          </cell>
          <cell r="C3899" t="str">
            <v>12</v>
          </cell>
          <cell r="D3899" t="str">
            <v>38</v>
          </cell>
          <cell r="E3899">
            <v>1</v>
          </cell>
          <cell r="G3899">
            <v>0</v>
          </cell>
          <cell r="H3899">
            <v>0</v>
          </cell>
          <cell r="I3899">
            <v>4444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4444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</row>
        <row r="3900">
          <cell r="A3900" t="str">
            <v>453934</v>
          </cell>
          <cell r="B3900" t="str">
            <v>1251</v>
          </cell>
          <cell r="C3900" t="str">
            <v>12</v>
          </cell>
          <cell r="D3900" t="str">
            <v>38</v>
          </cell>
          <cell r="E3900">
            <v>2</v>
          </cell>
          <cell r="G3900">
            <v>0</v>
          </cell>
          <cell r="H3900">
            <v>0</v>
          </cell>
          <cell r="I3900">
            <v>413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413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</row>
        <row r="3901">
          <cell r="A3901" t="str">
            <v>453934</v>
          </cell>
          <cell r="B3901" t="str">
            <v>1251</v>
          </cell>
          <cell r="C3901" t="str">
            <v>12</v>
          </cell>
          <cell r="D3901" t="str">
            <v>38</v>
          </cell>
          <cell r="E3901">
            <v>3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</row>
        <row r="3902">
          <cell r="A3902" t="str">
            <v>453934</v>
          </cell>
          <cell r="B3902" t="str">
            <v>1251</v>
          </cell>
          <cell r="C3902" t="str">
            <v>12</v>
          </cell>
          <cell r="D3902" t="str">
            <v>38</v>
          </cell>
          <cell r="E3902">
            <v>4</v>
          </cell>
          <cell r="G3902">
            <v>0</v>
          </cell>
          <cell r="H3902">
            <v>0</v>
          </cell>
          <cell r="I3902">
            <v>83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83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</row>
        <row r="3903">
          <cell r="A3903" t="str">
            <v>453934</v>
          </cell>
          <cell r="B3903" t="str">
            <v>1251</v>
          </cell>
          <cell r="C3903" t="str">
            <v>12</v>
          </cell>
          <cell r="D3903" t="str">
            <v>38</v>
          </cell>
          <cell r="E3903">
            <v>5</v>
          </cell>
          <cell r="G3903">
            <v>0</v>
          </cell>
          <cell r="H3903">
            <v>0</v>
          </cell>
          <cell r="I3903">
            <v>496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496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</row>
        <row r="3904">
          <cell r="A3904" t="str">
            <v>453934</v>
          </cell>
          <cell r="B3904" t="str">
            <v>1251</v>
          </cell>
          <cell r="C3904" t="str">
            <v>12</v>
          </cell>
          <cell r="D3904" t="str">
            <v>38</v>
          </cell>
          <cell r="E3904">
            <v>6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</row>
        <row r="3905">
          <cell r="A3905" t="str">
            <v>453934</v>
          </cell>
          <cell r="B3905" t="str">
            <v>1251</v>
          </cell>
          <cell r="C3905" t="str">
            <v>12</v>
          </cell>
          <cell r="D3905" t="str">
            <v>38</v>
          </cell>
          <cell r="E3905">
            <v>7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</row>
        <row r="3906">
          <cell r="A3906" t="str">
            <v>453934</v>
          </cell>
          <cell r="B3906" t="str">
            <v>1251</v>
          </cell>
          <cell r="C3906" t="str">
            <v>12</v>
          </cell>
          <cell r="D3906" t="str">
            <v>38</v>
          </cell>
          <cell r="E3906">
            <v>8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</row>
        <row r="3907">
          <cell r="A3907" t="str">
            <v>453934</v>
          </cell>
          <cell r="B3907" t="str">
            <v>1251</v>
          </cell>
          <cell r="C3907" t="str">
            <v>12</v>
          </cell>
          <cell r="D3907" t="str">
            <v>38</v>
          </cell>
          <cell r="E3907">
            <v>9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</row>
        <row r="3908">
          <cell r="A3908" t="str">
            <v>453934</v>
          </cell>
          <cell r="B3908" t="str">
            <v>1251</v>
          </cell>
          <cell r="C3908" t="str">
            <v>12</v>
          </cell>
          <cell r="D3908" t="str">
            <v>38</v>
          </cell>
          <cell r="E3908">
            <v>10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</row>
        <row r="3909">
          <cell r="A3909" t="str">
            <v>453934</v>
          </cell>
          <cell r="B3909" t="str">
            <v>1251</v>
          </cell>
          <cell r="C3909" t="str">
            <v>12</v>
          </cell>
          <cell r="D3909" t="str">
            <v>38</v>
          </cell>
          <cell r="E3909">
            <v>11</v>
          </cell>
          <cell r="G3909">
            <v>0</v>
          </cell>
          <cell r="H3909">
            <v>0</v>
          </cell>
          <cell r="I3909">
            <v>496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496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</row>
        <row r="3910">
          <cell r="A3910" t="str">
            <v>453934</v>
          </cell>
          <cell r="B3910" t="str">
            <v>1251</v>
          </cell>
          <cell r="C3910" t="str">
            <v>12</v>
          </cell>
          <cell r="D3910" t="str">
            <v>38</v>
          </cell>
          <cell r="E3910">
            <v>12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</row>
        <row r="3911">
          <cell r="A3911" t="str">
            <v>453934</v>
          </cell>
          <cell r="B3911" t="str">
            <v>1251</v>
          </cell>
          <cell r="C3911" t="str">
            <v>12</v>
          </cell>
          <cell r="D3911" t="str">
            <v>38</v>
          </cell>
          <cell r="E3911">
            <v>13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</row>
        <row r="3912">
          <cell r="A3912" t="str">
            <v>453934</v>
          </cell>
          <cell r="B3912" t="str">
            <v>1251</v>
          </cell>
          <cell r="C3912" t="str">
            <v>12</v>
          </cell>
          <cell r="D3912" t="str">
            <v>38</v>
          </cell>
          <cell r="E3912">
            <v>14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</row>
        <row r="3913">
          <cell r="A3913" t="str">
            <v>453934</v>
          </cell>
          <cell r="B3913" t="str">
            <v>1251</v>
          </cell>
          <cell r="C3913" t="str">
            <v>12</v>
          </cell>
          <cell r="D3913" t="str">
            <v>38</v>
          </cell>
          <cell r="E3913">
            <v>15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</row>
        <row r="3914">
          <cell r="A3914" t="str">
            <v>453934</v>
          </cell>
          <cell r="B3914" t="str">
            <v>1251</v>
          </cell>
          <cell r="C3914" t="str">
            <v>12</v>
          </cell>
          <cell r="D3914" t="str">
            <v>38</v>
          </cell>
          <cell r="E3914">
            <v>16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</row>
        <row r="3915">
          <cell r="A3915" t="str">
            <v>453934</v>
          </cell>
          <cell r="B3915" t="str">
            <v>1251</v>
          </cell>
          <cell r="C3915" t="str">
            <v>12</v>
          </cell>
          <cell r="D3915" t="str">
            <v>38</v>
          </cell>
          <cell r="E3915">
            <v>17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</row>
        <row r="3916">
          <cell r="A3916" t="str">
            <v>453934</v>
          </cell>
          <cell r="B3916" t="str">
            <v>1251</v>
          </cell>
          <cell r="C3916" t="str">
            <v>12</v>
          </cell>
          <cell r="D3916" t="str">
            <v>38</v>
          </cell>
          <cell r="E3916">
            <v>18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</row>
        <row r="3917">
          <cell r="A3917" t="str">
            <v>453934</v>
          </cell>
          <cell r="B3917" t="str">
            <v>1251</v>
          </cell>
          <cell r="C3917" t="str">
            <v>12</v>
          </cell>
          <cell r="D3917" t="str">
            <v>38</v>
          </cell>
          <cell r="E3917">
            <v>19</v>
          </cell>
          <cell r="G3917">
            <v>0</v>
          </cell>
          <cell r="H3917">
            <v>0</v>
          </cell>
          <cell r="I3917">
            <v>4940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4940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</row>
        <row r="3918">
          <cell r="A3918" t="str">
            <v>453934</v>
          </cell>
          <cell r="B3918" t="str">
            <v>1251</v>
          </cell>
          <cell r="C3918" t="str">
            <v>12</v>
          </cell>
          <cell r="D3918" t="str">
            <v>38</v>
          </cell>
          <cell r="E3918">
            <v>20</v>
          </cell>
          <cell r="G3918">
            <v>0</v>
          </cell>
          <cell r="H3918">
            <v>0</v>
          </cell>
          <cell r="I3918">
            <v>3097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3097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</row>
        <row r="3919">
          <cell r="A3919" t="str">
            <v>453934</v>
          </cell>
          <cell r="B3919" t="str">
            <v>1251</v>
          </cell>
          <cell r="C3919" t="str">
            <v>12</v>
          </cell>
          <cell r="D3919" t="str">
            <v>38</v>
          </cell>
          <cell r="E3919">
            <v>21</v>
          </cell>
          <cell r="G3919">
            <v>0</v>
          </cell>
          <cell r="H3919">
            <v>0</v>
          </cell>
          <cell r="I3919">
            <v>456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456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</row>
        <row r="3920">
          <cell r="A3920" t="str">
            <v>453934</v>
          </cell>
          <cell r="B3920" t="str">
            <v>1251</v>
          </cell>
          <cell r="C3920" t="str">
            <v>12</v>
          </cell>
          <cell r="D3920" t="str">
            <v>38</v>
          </cell>
          <cell r="E3920">
            <v>22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</row>
        <row r="3921">
          <cell r="A3921" t="str">
            <v>453934</v>
          </cell>
          <cell r="B3921" t="str">
            <v>1251</v>
          </cell>
          <cell r="C3921" t="str">
            <v>12</v>
          </cell>
          <cell r="D3921" t="str">
            <v>38</v>
          </cell>
          <cell r="E3921">
            <v>23</v>
          </cell>
          <cell r="G3921">
            <v>0</v>
          </cell>
          <cell r="H3921">
            <v>0</v>
          </cell>
          <cell r="I3921">
            <v>3553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3553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</row>
        <row r="3922">
          <cell r="A3922" t="str">
            <v>453934</v>
          </cell>
          <cell r="B3922" t="str">
            <v>1251</v>
          </cell>
          <cell r="C3922" t="str">
            <v>12</v>
          </cell>
          <cell r="D3922" t="str">
            <v>38</v>
          </cell>
          <cell r="E3922">
            <v>24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</row>
        <row r="3923">
          <cell r="A3923" t="str">
            <v>453934</v>
          </cell>
          <cell r="B3923" t="str">
            <v>1251</v>
          </cell>
          <cell r="C3923" t="str">
            <v>12</v>
          </cell>
          <cell r="D3923" t="str">
            <v>38</v>
          </cell>
          <cell r="E3923">
            <v>25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</row>
        <row r="3924">
          <cell r="A3924" t="str">
            <v>453934</v>
          </cell>
          <cell r="B3924" t="str">
            <v>1251</v>
          </cell>
          <cell r="C3924" t="str">
            <v>12</v>
          </cell>
          <cell r="D3924" t="str">
            <v>38</v>
          </cell>
          <cell r="E3924">
            <v>26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</row>
        <row r="3925">
          <cell r="A3925" t="str">
            <v>453934</v>
          </cell>
          <cell r="B3925" t="str">
            <v>1251</v>
          </cell>
          <cell r="C3925" t="str">
            <v>12</v>
          </cell>
          <cell r="D3925" t="str">
            <v>38</v>
          </cell>
          <cell r="E3925">
            <v>27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</row>
        <row r="3926">
          <cell r="A3926" t="str">
            <v>453934</v>
          </cell>
          <cell r="B3926" t="str">
            <v>1251</v>
          </cell>
          <cell r="C3926" t="str">
            <v>12</v>
          </cell>
          <cell r="D3926" t="str">
            <v>38</v>
          </cell>
          <cell r="E3926">
            <v>28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</row>
        <row r="3927">
          <cell r="A3927" t="str">
            <v>453934</v>
          </cell>
          <cell r="B3927" t="str">
            <v>1251</v>
          </cell>
          <cell r="C3927" t="str">
            <v>12</v>
          </cell>
          <cell r="D3927" t="str">
            <v>38</v>
          </cell>
          <cell r="E3927">
            <v>29</v>
          </cell>
          <cell r="G3927">
            <v>0</v>
          </cell>
          <cell r="H3927">
            <v>0</v>
          </cell>
          <cell r="I3927">
            <v>3553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3553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</row>
        <row r="3928">
          <cell r="A3928" t="str">
            <v>453934</v>
          </cell>
          <cell r="B3928" t="str">
            <v>1251</v>
          </cell>
          <cell r="C3928" t="str">
            <v>12</v>
          </cell>
          <cell r="D3928" t="str">
            <v>38</v>
          </cell>
          <cell r="E3928">
            <v>30</v>
          </cell>
          <cell r="G3928">
            <v>0</v>
          </cell>
          <cell r="H3928">
            <v>0</v>
          </cell>
          <cell r="I3928">
            <v>1387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1387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</row>
        <row r="3929">
          <cell r="A3929" t="str">
            <v>453934</v>
          </cell>
          <cell r="B3929" t="str">
            <v>1251</v>
          </cell>
          <cell r="C3929" t="str">
            <v>12</v>
          </cell>
          <cell r="D3929" t="str">
            <v>38</v>
          </cell>
          <cell r="E3929">
            <v>31</v>
          </cell>
          <cell r="G3929">
            <v>0</v>
          </cell>
          <cell r="H3929">
            <v>0</v>
          </cell>
          <cell r="I3929">
            <v>2107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2107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</row>
        <row r="3930">
          <cell r="A3930" t="str">
            <v>453934</v>
          </cell>
          <cell r="B3930" t="str">
            <v>1251</v>
          </cell>
          <cell r="C3930" t="str">
            <v>12</v>
          </cell>
          <cell r="D3930" t="str">
            <v>53</v>
          </cell>
          <cell r="E3930">
            <v>1</v>
          </cell>
          <cell r="G3930">
            <v>119</v>
          </cell>
          <cell r="H3930">
            <v>3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50</v>
          </cell>
          <cell r="U3930">
            <v>0</v>
          </cell>
          <cell r="V3930">
            <v>0</v>
          </cell>
          <cell r="W3930">
            <v>0</v>
          </cell>
        </row>
        <row r="3931">
          <cell r="A3931" t="str">
            <v>453934</v>
          </cell>
          <cell r="B3931" t="str">
            <v>1251</v>
          </cell>
          <cell r="C3931" t="str">
            <v>12</v>
          </cell>
          <cell r="D3931" t="str">
            <v>53</v>
          </cell>
          <cell r="E3931">
            <v>15</v>
          </cell>
          <cell r="G3931">
            <v>0</v>
          </cell>
          <cell r="H3931">
            <v>0</v>
          </cell>
          <cell r="I3931">
            <v>934</v>
          </cell>
          <cell r="J3931">
            <v>913</v>
          </cell>
          <cell r="K3931">
            <v>991</v>
          </cell>
          <cell r="L3931">
            <v>936</v>
          </cell>
          <cell r="M3931">
            <v>271</v>
          </cell>
          <cell r="N3931">
            <v>265</v>
          </cell>
          <cell r="O3931">
            <v>288</v>
          </cell>
          <cell r="P3931">
            <v>271</v>
          </cell>
          <cell r="Q3931">
            <v>28</v>
          </cell>
          <cell r="R3931">
            <v>27</v>
          </cell>
          <cell r="S3931">
            <v>30</v>
          </cell>
          <cell r="T3931">
            <v>28</v>
          </cell>
          <cell r="U3931">
            <v>0</v>
          </cell>
          <cell r="V3931">
            <v>0</v>
          </cell>
          <cell r="W3931">
            <v>0</v>
          </cell>
        </row>
        <row r="3932">
          <cell r="A3932" t="str">
            <v>453934</v>
          </cell>
          <cell r="B3932" t="str">
            <v>1251</v>
          </cell>
          <cell r="C3932" t="str">
            <v>12</v>
          </cell>
          <cell r="D3932" t="str">
            <v>53</v>
          </cell>
          <cell r="E3932">
            <v>29</v>
          </cell>
          <cell r="G3932">
            <v>13</v>
          </cell>
          <cell r="H3932">
            <v>14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1638</v>
          </cell>
          <cell r="S3932">
            <v>119</v>
          </cell>
          <cell r="T3932">
            <v>489</v>
          </cell>
          <cell r="U3932">
            <v>0</v>
          </cell>
          <cell r="V3932">
            <v>0</v>
          </cell>
          <cell r="W3932">
            <v>0</v>
          </cell>
        </row>
        <row r="3933">
          <cell r="A3933" t="str">
            <v>453934</v>
          </cell>
          <cell r="B3933" t="str">
            <v>1251</v>
          </cell>
          <cell r="C3933" t="str">
            <v>12</v>
          </cell>
          <cell r="D3933" t="str">
            <v>53</v>
          </cell>
          <cell r="E3933">
            <v>43</v>
          </cell>
          <cell r="G3933">
            <v>1030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</row>
        <row r="3934">
          <cell r="A3934" t="str">
            <v>453934</v>
          </cell>
          <cell r="B3934" t="str">
            <v>1251</v>
          </cell>
          <cell r="C3934" t="str">
            <v>12</v>
          </cell>
          <cell r="D3934" t="str">
            <v>53</v>
          </cell>
          <cell r="E3934">
            <v>57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</row>
        <row r="3935">
          <cell r="A3935" t="str">
            <v>453934</v>
          </cell>
          <cell r="B3935" t="str">
            <v>1251</v>
          </cell>
          <cell r="C3935" t="str">
            <v>12</v>
          </cell>
          <cell r="D3935" t="str">
            <v>53</v>
          </cell>
          <cell r="E3935">
            <v>71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</row>
        <row r="3936">
          <cell r="A3936" t="str">
            <v>453934</v>
          </cell>
          <cell r="B3936" t="str">
            <v>1251</v>
          </cell>
          <cell r="C3936" t="str">
            <v>12</v>
          </cell>
          <cell r="D3936" t="str">
            <v>56</v>
          </cell>
          <cell r="E3936">
            <v>1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4444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</row>
        <row r="3937">
          <cell r="A3937" t="str">
            <v>453934</v>
          </cell>
          <cell r="B3937" t="str">
            <v>1251</v>
          </cell>
          <cell r="C3937" t="str">
            <v>12</v>
          </cell>
          <cell r="D3937" t="str">
            <v>56</v>
          </cell>
          <cell r="E3937">
            <v>6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4444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</row>
        <row r="3938">
          <cell r="A3938" t="str">
            <v>453934</v>
          </cell>
          <cell r="B3938" t="str">
            <v>1251</v>
          </cell>
          <cell r="C3938" t="str">
            <v>12</v>
          </cell>
          <cell r="D3938" t="str">
            <v>59</v>
          </cell>
          <cell r="E3938">
            <v>1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</row>
        <row r="3939">
          <cell r="A3939" t="str">
            <v>453934</v>
          </cell>
          <cell r="B3939" t="str">
            <v>1251</v>
          </cell>
          <cell r="C3939" t="str">
            <v>12</v>
          </cell>
          <cell r="D3939" t="str">
            <v>59</v>
          </cell>
          <cell r="E3939">
            <v>2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</row>
        <row r="3940">
          <cell r="A3940" t="str">
            <v>453934</v>
          </cell>
          <cell r="B3940" t="str">
            <v>1251</v>
          </cell>
          <cell r="C3940" t="str">
            <v>12</v>
          </cell>
          <cell r="D3940" t="str">
            <v>59</v>
          </cell>
          <cell r="E3940">
            <v>3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</row>
        <row r="3941">
          <cell r="A3941" t="str">
            <v>453934</v>
          </cell>
          <cell r="B3941" t="str">
            <v>1251</v>
          </cell>
          <cell r="C3941" t="str">
            <v>12</v>
          </cell>
          <cell r="D3941" t="str">
            <v>59</v>
          </cell>
          <cell r="E3941">
            <v>4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</row>
        <row r="3942">
          <cell r="A3942" t="str">
            <v>453934</v>
          </cell>
          <cell r="B3942" t="str">
            <v>1251</v>
          </cell>
          <cell r="C3942" t="str">
            <v>12</v>
          </cell>
          <cell r="D3942" t="str">
            <v>59</v>
          </cell>
          <cell r="E3942">
            <v>5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</row>
        <row r="3943">
          <cell r="A3943" t="str">
            <v>453934</v>
          </cell>
          <cell r="B3943" t="str">
            <v>1251</v>
          </cell>
          <cell r="C3943" t="str">
            <v>12</v>
          </cell>
          <cell r="D3943" t="str">
            <v>59</v>
          </cell>
          <cell r="E3943">
            <v>6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</row>
        <row r="3944">
          <cell r="A3944" t="str">
            <v>453934</v>
          </cell>
          <cell r="B3944" t="str">
            <v>1251</v>
          </cell>
          <cell r="C3944" t="str">
            <v>12</v>
          </cell>
          <cell r="D3944" t="str">
            <v>59</v>
          </cell>
          <cell r="E3944">
            <v>7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</row>
        <row r="3945">
          <cell r="A3945" t="str">
            <v>453934</v>
          </cell>
          <cell r="B3945" t="str">
            <v>1251</v>
          </cell>
          <cell r="C3945" t="str">
            <v>12</v>
          </cell>
          <cell r="D3945" t="str">
            <v>59</v>
          </cell>
          <cell r="E3945">
            <v>8</v>
          </cell>
          <cell r="G3945">
            <v>0</v>
          </cell>
          <cell r="H3945">
            <v>0</v>
          </cell>
          <cell r="I3945">
            <v>3904</v>
          </cell>
          <cell r="J3945">
            <v>0</v>
          </cell>
          <cell r="K3945">
            <v>3904</v>
          </cell>
          <cell r="L3945">
            <v>0</v>
          </cell>
          <cell r="M3945">
            <v>0</v>
          </cell>
          <cell r="N3945">
            <v>3817</v>
          </cell>
          <cell r="O3945">
            <v>0</v>
          </cell>
          <cell r="P3945">
            <v>0</v>
          </cell>
          <cell r="Q3945">
            <v>87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</row>
        <row r="3946">
          <cell r="A3946" t="str">
            <v>453934</v>
          </cell>
          <cell r="B3946" t="str">
            <v>1251</v>
          </cell>
          <cell r="C3946" t="str">
            <v>12</v>
          </cell>
          <cell r="D3946" t="str">
            <v>59</v>
          </cell>
          <cell r="E3946">
            <v>9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</row>
        <row r="3947">
          <cell r="A3947" t="str">
            <v>453934</v>
          </cell>
          <cell r="B3947" t="str">
            <v>1251</v>
          </cell>
          <cell r="C3947" t="str">
            <v>12</v>
          </cell>
          <cell r="D3947" t="str">
            <v>59</v>
          </cell>
          <cell r="E3947">
            <v>10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</row>
        <row r="3948">
          <cell r="A3948" t="str">
            <v>453934</v>
          </cell>
          <cell r="B3948" t="str">
            <v>1251</v>
          </cell>
          <cell r="C3948" t="str">
            <v>12</v>
          </cell>
          <cell r="D3948" t="str">
            <v>59</v>
          </cell>
          <cell r="E3948">
            <v>11</v>
          </cell>
          <cell r="G3948">
            <v>0</v>
          </cell>
          <cell r="H3948">
            <v>0</v>
          </cell>
          <cell r="I3948">
            <v>3904</v>
          </cell>
          <cell r="J3948">
            <v>0</v>
          </cell>
          <cell r="K3948">
            <v>3904</v>
          </cell>
          <cell r="L3948">
            <v>0</v>
          </cell>
          <cell r="M3948">
            <v>0</v>
          </cell>
          <cell r="N3948">
            <v>3817</v>
          </cell>
          <cell r="O3948">
            <v>0</v>
          </cell>
          <cell r="P3948">
            <v>0</v>
          </cell>
          <cell r="Q3948">
            <v>87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</row>
        <row r="3949">
          <cell r="A3949" t="str">
            <v>453934</v>
          </cell>
          <cell r="B3949" t="str">
            <v>1251</v>
          </cell>
          <cell r="C3949" t="str">
            <v>12</v>
          </cell>
          <cell r="D3949" t="str">
            <v>59</v>
          </cell>
          <cell r="E3949">
            <v>12</v>
          </cell>
          <cell r="G3949">
            <v>0</v>
          </cell>
          <cell r="H3949">
            <v>0</v>
          </cell>
          <cell r="I3949">
            <v>496</v>
          </cell>
          <cell r="J3949">
            <v>0</v>
          </cell>
          <cell r="K3949">
            <v>496</v>
          </cell>
          <cell r="L3949">
            <v>0</v>
          </cell>
          <cell r="M3949">
            <v>0</v>
          </cell>
          <cell r="N3949">
            <v>496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</row>
        <row r="3950">
          <cell r="A3950" t="str">
            <v>453934</v>
          </cell>
          <cell r="B3950" t="str">
            <v>1251</v>
          </cell>
          <cell r="C3950" t="str">
            <v>12</v>
          </cell>
          <cell r="D3950" t="str">
            <v>59</v>
          </cell>
          <cell r="E3950">
            <v>13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</row>
        <row r="3951">
          <cell r="A3951" t="str">
            <v>453934</v>
          </cell>
          <cell r="B3951" t="str">
            <v>1251</v>
          </cell>
          <cell r="C3951" t="str">
            <v>12</v>
          </cell>
          <cell r="D3951" t="str">
            <v>59</v>
          </cell>
          <cell r="E3951">
            <v>14</v>
          </cell>
          <cell r="G3951">
            <v>0</v>
          </cell>
          <cell r="H3951">
            <v>0</v>
          </cell>
          <cell r="I3951">
            <v>1455</v>
          </cell>
          <cell r="J3951">
            <v>0</v>
          </cell>
          <cell r="K3951">
            <v>1455</v>
          </cell>
          <cell r="L3951">
            <v>0</v>
          </cell>
          <cell r="M3951">
            <v>0</v>
          </cell>
          <cell r="N3951">
            <v>1455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</row>
        <row r="3952">
          <cell r="A3952" t="str">
            <v>453934</v>
          </cell>
          <cell r="B3952" t="str">
            <v>1251</v>
          </cell>
          <cell r="C3952" t="str">
            <v>12</v>
          </cell>
          <cell r="D3952" t="str">
            <v>59</v>
          </cell>
          <cell r="E3952">
            <v>15</v>
          </cell>
          <cell r="G3952">
            <v>0</v>
          </cell>
          <cell r="H3952">
            <v>0</v>
          </cell>
          <cell r="I3952">
            <v>1953</v>
          </cell>
          <cell r="J3952">
            <v>0</v>
          </cell>
          <cell r="K3952">
            <v>1953</v>
          </cell>
          <cell r="L3952">
            <v>0</v>
          </cell>
          <cell r="M3952">
            <v>0</v>
          </cell>
          <cell r="N3952">
            <v>1866</v>
          </cell>
          <cell r="O3952">
            <v>0</v>
          </cell>
          <cell r="P3952">
            <v>0</v>
          </cell>
          <cell r="Q3952">
            <v>87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</row>
        <row r="3953">
          <cell r="A3953" t="str">
            <v>453934</v>
          </cell>
          <cell r="B3953" t="str">
            <v>1251</v>
          </cell>
          <cell r="C3953" t="str">
            <v>12</v>
          </cell>
          <cell r="D3953" t="str">
            <v>59</v>
          </cell>
          <cell r="E3953">
            <v>16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</row>
        <row r="3954">
          <cell r="A3954" t="str">
            <v>453934</v>
          </cell>
          <cell r="B3954" t="str">
            <v>1251</v>
          </cell>
          <cell r="C3954" t="str">
            <v>12</v>
          </cell>
          <cell r="D3954" t="str">
            <v>59</v>
          </cell>
          <cell r="E3954">
            <v>17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</row>
        <row r="3955">
          <cell r="A3955" t="str">
            <v>453934</v>
          </cell>
          <cell r="B3955" t="str">
            <v>1251</v>
          </cell>
          <cell r="C3955" t="str">
            <v>12</v>
          </cell>
          <cell r="D3955" t="str">
            <v>59</v>
          </cell>
          <cell r="E3955">
            <v>18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</row>
        <row r="3956">
          <cell r="A3956" t="str">
            <v>453934</v>
          </cell>
          <cell r="B3956" t="str">
            <v>1251</v>
          </cell>
          <cell r="C3956" t="str">
            <v>12</v>
          </cell>
          <cell r="D3956" t="str">
            <v>59</v>
          </cell>
          <cell r="E3956">
            <v>19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</row>
        <row r="3957">
          <cell r="A3957" t="str">
            <v>453934</v>
          </cell>
          <cell r="B3957" t="str">
            <v>1251</v>
          </cell>
          <cell r="C3957" t="str">
            <v>12</v>
          </cell>
          <cell r="D3957" t="str">
            <v>59</v>
          </cell>
          <cell r="E3957">
            <v>20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</row>
        <row r="3958">
          <cell r="A3958" t="str">
            <v>453934</v>
          </cell>
          <cell r="B3958" t="str">
            <v>1251</v>
          </cell>
          <cell r="C3958" t="str">
            <v>12</v>
          </cell>
          <cell r="D3958" t="str">
            <v>59</v>
          </cell>
          <cell r="E3958">
            <v>21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</row>
        <row r="3959">
          <cell r="A3959" t="str">
            <v>453934</v>
          </cell>
          <cell r="B3959" t="str">
            <v>1251</v>
          </cell>
          <cell r="C3959" t="str">
            <v>12</v>
          </cell>
          <cell r="D3959" t="str">
            <v>59</v>
          </cell>
          <cell r="E3959">
            <v>22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</row>
        <row r="3960">
          <cell r="A3960" t="str">
            <v>453934</v>
          </cell>
          <cell r="B3960" t="str">
            <v>1251</v>
          </cell>
          <cell r="C3960" t="str">
            <v>12</v>
          </cell>
          <cell r="D3960" t="str">
            <v>59</v>
          </cell>
          <cell r="E3960">
            <v>23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</row>
        <row r="3961">
          <cell r="A3961" t="str">
            <v>453934</v>
          </cell>
          <cell r="B3961" t="str">
            <v>1251</v>
          </cell>
          <cell r="C3961" t="str">
            <v>12</v>
          </cell>
          <cell r="D3961" t="str">
            <v>59</v>
          </cell>
          <cell r="E3961">
            <v>24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</row>
        <row r="3962">
          <cell r="A3962" t="str">
            <v>453934</v>
          </cell>
          <cell r="B3962" t="str">
            <v>1251</v>
          </cell>
          <cell r="C3962" t="str">
            <v>12</v>
          </cell>
          <cell r="D3962" t="str">
            <v>59</v>
          </cell>
          <cell r="E3962">
            <v>25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</row>
        <row r="3963">
          <cell r="A3963" t="str">
            <v>453934</v>
          </cell>
          <cell r="B3963" t="str">
            <v>1251</v>
          </cell>
          <cell r="C3963" t="str">
            <v>12</v>
          </cell>
          <cell r="D3963" t="str">
            <v>59</v>
          </cell>
          <cell r="E3963">
            <v>26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</row>
        <row r="3964">
          <cell r="A3964" t="str">
            <v>453934</v>
          </cell>
          <cell r="B3964" t="str">
            <v>1251</v>
          </cell>
          <cell r="C3964" t="str">
            <v>12</v>
          </cell>
          <cell r="D3964" t="str">
            <v>59</v>
          </cell>
          <cell r="E3964">
            <v>27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</row>
        <row r="3965">
          <cell r="A3965" t="str">
            <v>453934</v>
          </cell>
          <cell r="B3965" t="str">
            <v>1251</v>
          </cell>
          <cell r="C3965" t="str">
            <v>12</v>
          </cell>
          <cell r="D3965" t="str">
            <v>59</v>
          </cell>
          <cell r="E3965">
            <v>28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</row>
        <row r="3966">
          <cell r="A3966" t="str">
            <v>453934</v>
          </cell>
          <cell r="B3966" t="str">
            <v>1251</v>
          </cell>
          <cell r="C3966" t="str">
            <v>12</v>
          </cell>
          <cell r="D3966" t="str">
            <v>59</v>
          </cell>
          <cell r="E3966">
            <v>29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</row>
        <row r="3967">
          <cell r="A3967" t="str">
            <v>453934</v>
          </cell>
          <cell r="B3967" t="str">
            <v>1251</v>
          </cell>
          <cell r="C3967" t="str">
            <v>12</v>
          </cell>
          <cell r="D3967" t="str">
            <v>59</v>
          </cell>
          <cell r="E3967">
            <v>30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</row>
        <row r="3968">
          <cell r="A3968" t="str">
            <v>453934</v>
          </cell>
          <cell r="B3968" t="str">
            <v>1251</v>
          </cell>
          <cell r="C3968" t="str">
            <v>12</v>
          </cell>
          <cell r="D3968" t="str">
            <v>59</v>
          </cell>
          <cell r="E3968">
            <v>31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</row>
        <row r="3969">
          <cell r="A3969" t="str">
            <v>453934</v>
          </cell>
          <cell r="B3969" t="str">
            <v>1251</v>
          </cell>
          <cell r="C3969" t="str">
            <v>12</v>
          </cell>
          <cell r="D3969" t="str">
            <v>59</v>
          </cell>
          <cell r="E3969">
            <v>32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</row>
        <row r="3970">
          <cell r="A3970" t="str">
            <v>453934</v>
          </cell>
          <cell r="B3970" t="str">
            <v>1251</v>
          </cell>
          <cell r="C3970" t="str">
            <v>12</v>
          </cell>
          <cell r="D3970" t="str">
            <v>59</v>
          </cell>
          <cell r="E3970">
            <v>33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</row>
        <row r="3971">
          <cell r="A3971" t="str">
            <v>453934</v>
          </cell>
          <cell r="B3971" t="str">
            <v>1251</v>
          </cell>
          <cell r="C3971" t="str">
            <v>12</v>
          </cell>
          <cell r="D3971" t="str">
            <v>59</v>
          </cell>
          <cell r="E3971">
            <v>34</v>
          </cell>
          <cell r="G3971">
            <v>0</v>
          </cell>
          <cell r="H3971">
            <v>0</v>
          </cell>
          <cell r="I3971">
            <v>3904</v>
          </cell>
          <cell r="J3971">
            <v>0</v>
          </cell>
          <cell r="K3971">
            <v>3904</v>
          </cell>
          <cell r="L3971">
            <v>0</v>
          </cell>
          <cell r="M3971">
            <v>0</v>
          </cell>
          <cell r="N3971">
            <v>3817</v>
          </cell>
          <cell r="O3971">
            <v>0</v>
          </cell>
          <cell r="P3971">
            <v>0</v>
          </cell>
          <cell r="Q3971">
            <v>87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A3972" t="str">
            <v>453934</v>
          </cell>
          <cell r="B3972" t="str">
            <v>1251</v>
          </cell>
          <cell r="C3972" t="str">
            <v>12</v>
          </cell>
          <cell r="D3972" t="str">
            <v>75</v>
          </cell>
          <cell r="E3972">
            <v>1</v>
          </cell>
          <cell r="G3972">
            <v>414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413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413</v>
          </cell>
          <cell r="R3972">
            <v>413</v>
          </cell>
          <cell r="S3972">
            <v>0</v>
          </cell>
          <cell r="T3972">
            <v>0</v>
          </cell>
          <cell r="U3972">
            <v>0</v>
          </cell>
          <cell r="V3972">
            <v>1</v>
          </cell>
          <cell r="W3972">
            <v>0</v>
          </cell>
        </row>
        <row r="3973">
          <cell r="A3973" t="str">
            <v>453934</v>
          </cell>
          <cell r="B3973" t="str">
            <v>1251</v>
          </cell>
          <cell r="C3973" t="str">
            <v>12</v>
          </cell>
          <cell r="D3973" t="str">
            <v>75</v>
          </cell>
          <cell r="E3973">
            <v>2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</row>
        <row r="3974">
          <cell r="A3974" t="str">
            <v>453934</v>
          </cell>
          <cell r="B3974" t="str">
            <v>1251</v>
          </cell>
          <cell r="C3974" t="str">
            <v>12</v>
          </cell>
          <cell r="D3974" t="str">
            <v>75</v>
          </cell>
          <cell r="E3974">
            <v>3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</row>
        <row r="3975">
          <cell r="A3975" t="str">
            <v>453934</v>
          </cell>
          <cell r="B3975" t="str">
            <v>1251</v>
          </cell>
          <cell r="C3975" t="str">
            <v>12</v>
          </cell>
          <cell r="D3975" t="str">
            <v>75</v>
          </cell>
          <cell r="E3975">
            <v>4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</row>
        <row r="3976">
          <cell r="A3976" t="str">
            <v>453934</v>
          </cell>
          <cell r="B3976" t="str">
            <v>1251</v>
          </cell>
          <cell r="C3976" t="str">
            <v>12</v>
          </cell>
          <cell r="D3976" t="str">
            <v>75</v>
          </cell>
          <cell r="E3976">
            <v>5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</row>
        <row r="3977">
          <cell r="A3977" t="str">
            <v>453934</v>
          </cell>
          <cell r="B3977" t="str">
            <v>1251</v>
          </cell>
          <cell r="C3977" t="str">
            <v>12</v>
          </cell>
          <cell r="D3977" t="str">
            <v>75</v>
          </cell>
          <cell r="E3977">
            <v>6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</row>
        <row r="3978">
          <cell r="A3978" t="str">
            <v>453934</v>
          </cell>
          <cell r="B3978" t="str">
            <v>1251</v>
          </cell>
          <cell r="C3978" t="str">
            <v>12</v>
          </cell>
          <cell r="D3978" t="str">
            <v>75</v>
          </cell>
          <cell r="E3978">
            <v>7</v>
          </cell>
          <cell r="G3978">
            <v>83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83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83</v>
          </cell>
          <cell r="R3978">
            <v>83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</row>
        <row r="3979">
          <cell r="A3979" t="str">
            <v>453934</v>
          </cell>
          <cell r="B3979" t="str">
            <v>1251</v>
          </cell>
          <cell r="C3979" t="str">
            <v>12</v>
          </cell>
          <cell r="D3979" t="str">
            <v>75</v>
          </cell>
          <cell r="E3979">
            <v>8</v>
          </cell>
          <cell r="G3979">
            <v>497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496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496</v>
          </cell>
          <cell r="R3979">
            <v>496</v>
          </cell>
          <cell r="S3979">
            <v>0</v>
          </cell>
          <cell r="T3979">
            <v>0</v>
          </cell>
          <cell r="U3979">
            <v>0</v>
          </cell>
          <cell r="V3979">
            <v>1</v>
          </cell>
          <cell r="W3979">
            <v>0</v>
          </cell>
        </row>
        <row r="3980">
          <cell r="A3980" t="str">
            <v>453934</v>
          </cell>
          <cell r="B3980" t="str">
            <v>1251</v>
          </cell>
          <cell r="C3980" t="str">
            <v>12</v>
          </cell>
          <cell r="D3980" t="str">
            <v>75</v>
          </cell>
          <cell r="E3980">
            <v>9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</row>
        <row r="3981">
          <cell r="A3981" t="str">
            <v>453934</v>
          </cell>
          <cell r="B3981" t="str">
            <v>1251</v>
          </cell>
          <cell r="C3981" t="str">
            <v>12</v>
          </cell>
          <cell r="D3981" t="str">
            <v>75</v>
          </cell>
          <cell r="E3981">
            <v>10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</row>
        <row r="3982">
          <cell r="A3982" t="str">
            <v>453934</v>
          </cell>
          <cell r="B3982" t="str">
            <v>1251</v>
          </cell>
          <cell r="C3982" t="str">
            <v>12</v>
          </cell>
          <cell r="D3982" t="str">
            <v>75</v>
          </cell>
          <cell r="E3982">
            <v>11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</row>
        <row r="3983">
          <cell r="A3983" t="str">
            <v>453934</v>
          </cell>
          <cell r="B3983" t="str">
            <v>1251</v>
          </cell>
          <cell r="C3983" t="str">
            <v>12</v>
          </cell>
          <cell r="D3983" t="str">
            <v>75</v>
          </cell>
          <cell r="E3983">
            <v>12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</row>
        <row r="3984">
          <cell r="A3984" t="str">
            <v>453934</v>
          </cell>
          <cell r="B3984" t="str">
            <v>1251</v>
          </cell>
          <cell r="C3984" t="str">
            <v>12</v>
          </cell>
          <cell r="D3984" t="str">
            <v>75</v>
          </cell>
          <cell r="E3984">
            <v>13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</row>
        <row r="3985">
          <cell r="A3985" t="str">
            <v>453934</v>
          </cell>
          <cell r="B3985" t="str">
            <v>1251</v>
          </cell>
          <cell r="C3985" t="str">
            <v>12</v>
          </cell>
          <cell r="D3985" t="str">
            <v>75</v>
          </cell>
          <cell r="E3985">
            <v>14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</row>
        <row r="3986">
          <cell r="A3986" t="str">
            <v>453934</v>
          </cell>
          <cell r="B3986" t="str">
            <v>1251</v>
          </cell>
          <cell r="C3986" t="str">
            <v>12</v>
          </cell>
          <cell r="D3986" t="str">
            <v>75</v>
          </cell>
          <cell r="E3986">
            <v>15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</row>
        <row r="3987">
          <cell r="A3987" t="str">
            <v>453934</v>
          </cell>
          <cell r="B3987" t="str">
            <v>1251</v>
          </cell>
          <cell r="C3987" t="str">
            <v>12</v>
          </cell>
          <cell r="D3987" t="str">
            <v>75</v>
          </cell>
          <cell r="E3987">
            <v>16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</row>
        <row r="3988">
          <cell r="A3988" t="str">
            <v>453934</v>
          </cell>
          <cell r="B3988" t="str">
            <v>1251</v>
          </cell>
          <cell r="C3988" t="str">
            <v>12</v>
          </cell>
          <cell r="D3988" t="str">
            <v>75</v>
          </cell>
          <cell r="E3988">
            <v>17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</row>
        <row r="3989">
          <cell r="A3989" t="str">
            <v>453934</v>
          </cell>
          <cell r="B3989" t="str">
            <v>1251</v>
          </cell>
          <cell r="C3989" t="str">
            <v>12</v>
          </cell>
          <cell r="D3989" t="str">
            <v>75</v>
          </cell>
          <cell r="E3989">
            <v>18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</row>
        <row r="3990">
          <cell r="A3990" t="str">
            <v>453934</v>
          </cell>
          <cell r="B3990" t="str">
            <v>1251</v>
          </cell>
          <cell r="C3990" t="str">
            <v>12</v>
          </cell>
          <cell r="D3990" t="str">
            <v>75</v>
          </cell>
          <cell r="E3990">
            <v>19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</row>
        <row r="3991">
          <cell r="A3991" t="str">
            <v>453934</v>
          </cell>
          <cell r="B3991" t="str">
            <v>1251</v>
          </cell>
          <cell r="C3991" t="str">
            <v>12</v>
          </cell>
          <cell r="D3991" t="str">
            <v>75</v>
          </cell>
          <cell r="E3991">
            <v>20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</row>
        <row r="3992">
          <cell r="A3992" t="str">
            <v>453934</v>
          </cell>
          <cell r="B3992" t="str">
            <v>1251</v>
          </cell>
          <cell r="C3992" t="str">
            <v>12</v>
          </cell>
          <cell r="D3992" t="str">
            <v>75</v>
          </cell>
          <cell r="E3992">
            <v>21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</row>
        <row r="3993">
          <cell r="A3993" t="str">
            <v>453934</v>
          </cell>
          <cell r="B3993" t="str">
            <v>1251</v>
          </cell>
          <cell r="C3993" t="str">
            <v>12</v>
          </cell>
          <cell r="D3993" t="str">
            <v>75</v>
          </cell>
          <cell r="E3993">
            <v>22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</row>
        <row r="3994">
          <cell r="A3994" t="str">
            <v>453934</v>
          </cell>
          <cell r="B3994" t="str">
            <v>1251</v>
          </cell>
          <cell r="C3994" t="str">
            <v>12</v>
          </cell>
          <cell r="D3994" t="str">
            <v>75</v>
          </cell>
          <cell r="E3994">
            <v>23</v>
          </cell>
          <cell r="G3994">
            <v>14141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14141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14141</v>
          </cell>
          <cell r="R3994">
            <v>14141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</row>
        <row r="3995">
          <cell r="A3995" t="str">
            <v>453934</v>
          </cell>
          <cell r="B3995" t="str">
            <v>1251</v>
          </cell>
          <cell r="C3995" t="str">
            <v>12</v>
          </cell>
          <cell r="D3995" t="str">
            <v>75</v>
          </cell>
          <cell r="E3995">
            <v>24</v>
          </cell>
          <cell r="G3995">
            <v>4519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4458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4458</v>
          </cell>
          <cell r="R3995">
            <v>4458</v>
          </cell>
          <cell r="S3995">
            <v>0</v>
          </cell>
          <cell r="T3995">
            <v>0</v>
          </cell>
          <cell r="U3995">
            <v>0</v>
          </cell>
          <cell r="V3995">
            <v>61</v>
          </cell>
          <cell r="W3995">
            <v>0</v>
          </cell>
        </row>
        <row r="3996">
          <cell r="A3996" t="str">
            <v>453934</v>
          </cell>
          <cell r="B3996" t="str">
            <v>1251</v>
          </cell>
          <cell r="C3996" t="str">
            <v>12</v>
          </cell>
          <cell r="D3996" t="str">
            <v>75</v>
          </cell>
          <cell r="E3996">
            <v>25</v>
          </cell>
          <cell r="G3996">
            <v>7803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3409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3321</v>
          </cell>
          <cell r="R3996">
            <v>3321</v>
          </cell>
          <cell r="S3996">
            <v>0</v>
          </cell>
          <cell r="T3996">
            <v>88</v>
          </cell>
          <cell r="U3996">
            <v>0</v>
          </cell>
          <cell r="V3996">
            <v>4394</v>
          </cell>
          <cell r="W3996">
            <v>0</v>
          </cell>
        </row>
        <row r="3997">
          <cell r="A3997" t="str">
            <v>453934</v>
          </cell>
          <cell r="B3997" t="str">
            <v>1251</v>
          </cell>
          <cell r="C3997" t="str">
            <v>12</v>
          </cell>
          <cell r="D3997" t="str">
            <v>75</v>
          </cell>
          <cell r="E3997">
            <v>26</v>
          </cell>
          <cell r="G3997">
            <v>26463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22008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21920</v>
          </cell>
          <cell r="R3997">
            <v>21920</v>
          </cell>
          <cell r="S3997">
            <v>0</v>
          </cell>
          <cell r="T3997">
            <v>88</v>
          </cell>
          <cell r="U3997">
            <v>0</v>
          </cell>
          <cell r="V3997">
            <v>4455</v>
          </cell>
          <cell r="W3997">
            <v>0</v>
          </cell>
        </row>
        <row r="3998">
          <cell r="A3998" t="str">
            <v>453934</v>
          </cell>
          <cell r="B3998" t="str">
            <v>1251</v>
          </cell>
          <cell r="C3998" t="str">
            <v>12</v>
          </cell>
          <cell r="D3998" t="str">
            <v>75</v>
          </cell>
          <cell r="E3998">
            <v>27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</row>
        <row r="3999">
          <cell r="A3999" t="str">
            <v>453934</v>
          </cell>
          <cell r="B3999" t="str">
            <v>1251</v>
          </cell>
          <cell r="C3999" t="str">
            <v>12</v>
          </cell>
          <cell r="D3999" t="str">
            <v>75</v>
          </cell>
          <cell r="E3999">
            <v>28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</row>
        <row r="4000">
          <cell r="A4000" t="str">
            <v>453934</v>
          </cell>
          <cell r="B4000" t="str">
            <v>1251</v>
          </cell>
          <cell r="C4000" t="str">
            <v>12</v>
          </cell>
          <cell r="D4000" t="str">
            <v>75</v>
          </cell>
          <cell r="E4000">
            <v>29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</row>
        <row r="4001">
          <cell r="A4001" t="str">
            <v>453934</v>
          </cell>
          <cell r="B4001" t="str">
            <v>1251</v>
          </cell>
          <cell r="C4001" t="str">
            <v>12</v>
          </cell>
          <cell r="D4001" t="str">
            <v>75</v>
          </cell>
          <cell r="E4001">
            <v>30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</row>
        <row r="4002">
          <cell r="A4002" t="str">
            <v>453934</v>
          </cell>
          <cell r="B4002" t="str">
            <v>1251</v>
          </cell>
          <cell r="C4002" t="str">
            <v>12</v>
          </cell>
          <cell r="D4002" t="str">
            <v>75</v>
          </cell>
          <cell r="E4002">
            <v>31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</row>
        <row r="4003">
          <cell r="A4003" t="str">
            <v>453934</v>
          </cell>
          <cell r="B4003" t="str">
            <v>1251</v>
          </cell>
          <cell r="C4003" t="str">
            <v>12</v>
          </cell>
          <cell r="D4003" t="str">
            <v>75</v>
          </cell>
          <cell r="E4003">
            <v>32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</row>
        <row r="4004">
          <cell r="A4004" t="str">
            <v>453934</v>
          </cell>
          <cell r="B4004" t="str">
            <v>1251</v>
          </cell>
          <cell r="C4004" t="str">
            <v>12</v>
          </cell>
          <cell r="D4004" t="str">
            <v>75</v>
          </cell>
          <cell r="E4004">
            <v>33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</row>
        <row r="4005">
          <cell r="A4005" t="str">
            <v>453934</v>
          </cell>
          <cell r="B4005" t="str">
            <v>1251</v>
          </cell>
          <cell r="C4005" t="str">
            <v>12</v>
          </cell>
          <cell r="D4005" t="str">
            <v>75</v>
          </cell>
          <cell r="E4005">
            <v>34</v>
          </cell>
          <cell r="G4005">
            <v>26960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22504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22416</v>
          </cell>
          <cell r="R4005">
            <v>22416</v>
          </cell>
          <cell r="S4005">
            <v>0</v>
          </cell>
          <cell r="T4005">
            <v>88</v>
          </cell>
          <cell r="U4005">
            <v>0</v>
          </cell>
          <cell r="V4005">
            <v>4456</v>
          </cell>
          <cell r="W4005">
            <v>0</v>
          </cell>
        </row>
        <row r="4006">
          <cell r="A4006" t="str">
            <v>453934</v>
          </cell>
          <cell r="B4006" t="str">
            <v>1251</v>
          </cell>
          <cell r="C4006" t="str">
            <v>12</v>
          </cell>
          <cell r="D4006" t="str">
            <v>80</v>
          </cell>
          <cell r="E4006">
            <v>1</v>
          </cell>
          <cell r="G4006">
            <v>12742</v>
          </cell>
          <cell r="H4006">
            <v>12772</v>
          </cell>
          <cell r="I4006">
            <v>12772</v>
          </cell>
          <cell r="J4006">
            <v>0</v>
          </cell>
          <cell r="K4006">
            <v>638</v>
          </cell>
          <cell r="L4006">
            <v>900</v>
          </cell>
          <cell r="M4006">
            <v>900</v>
          </cell>
          <cell r="N4006">
            <v>0</v>
          </cell>
          <cell r="O4006">
            <v>421</v>
          </cell>
          <cell r="P4006">
            <v>469</v>
          </cell>
          <cell r="Q4006">
            <v>469</v>
          </cell>
          <cell r="R4006">
            <v>0</v>
          </cell>
          <cell r="S4006">
            <v>13801</v>
          </cell>
          <cell r="T4006">
            <v>14141</v>
          </cell>
          <cell r="U4006">
            <v>14141</v>
          </cell>
          <cell r="V4006">
            <v>0</v>
          </cell>
          <cell r="W4006">
            <v>0</v>
          </cell>
        </row>
        <row r="4007">
          <cell r="A4007" t="str">
            <v>453934</v>
          </cell>
          <cell r="B4007" t="str">
            <v>1251</v>
          </cell>
          <cell r="C4007" t="str">
            <v>12</v>
          </cell>
          <cell r="D4007" t="str">
            <v>80</v>
          </cell>
          <cell r="E4007">
            <v>5</v>
          </cell>
          <cell r="G4007">
            <v>4328</v>
          </cell>
          <cell r="H4007">
            <v>4345</v>
          </cell>
          <cell r="I4007">
            <v>4284</v>
          </cell>
          <cell r="J4007">
            <v>0</v>
          </cell>
          <cell r="K4007">
            <v>160</v>
          </cell>
          <cell r="L4007">
            <v>174</v>
          </cell>
          <cell r="M4007">
            <v>174</v>
          </cell>
          <cell r="N4007">
            <v>0</v>
          </cell>
          <cell r="O4007">
            <v>4581</v>
          </cell>
          <cell r="P4007">
            <v>6520</v>
          </cell>
          <cell r="Q4007">
            <v>2976</v>
          </cell>
          <cell r="R4007">
            <v>0</v>
          </cell>
          <cell r="S4007">
            <v>641</v>
          </cell>
          <cell r="T4007">
            <v>1133</v>
          </cell>
          <cell r="U4007">
            <v>285</v>
          </cell>
          <cell r="V4007">
            <v>0</v>
          </cell>
          <cell r="W4007">
            <v>0</v>
          </cell>
        </row>
        <row r="4008">
          <cell r="A4008" t="str">
            <v>453934</v>
          </cell>
          <cell r="B4008" t="str">
            <v>1251</v>
          </cell>
          <cell r="C4008" t="str">
            <v>12</v>
          </cell>
          <cell r="D4008" t="str">
            <v>80</v>
          </cell>
          <cell r="E4008">
            <v>9</v>
          </cell>
          <cell r="G4008">
            <v>150</v>
          </cell>
          <cell r="H4008">
            <v>150</v>
          </cell>
          <cell r="I4008">
            <v>60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</row>
        <row r="4009">
          <cell r="A4009" t="str">
            <v>453934</v>
          </cell>
          <cell r="B4009" t="str">
            <v>1251</v>
          </cell>
          <cell r="C4009" t="str">
            <v>12</v>
          </cell>
          <cell r="D4009" t="str">
            <v>80</v>
          </cell>
          <cell r="E4009">
            <v>13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</row>
        <row r="4010">
          <cell r="A4010" t="str">
            <v>453934</v>
          </cell>
          <cell r="B4010" t="str">
            <v>1251</v>
          </cell>
          <cell r="C4010" t="str">
            <v>12</v>
          </cell>
          <cell r="D4010" t="str">
            <v>80</v>
          </cell>
          <cell r="E4010">
            <v>17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</row>
        <row r="4011">
          <cell r="A4011" t="str">
            <v>453934</v>
          </cell>
          <cell r="B4011" t="str">
            <v>1251</v>
          </cell>
          <cell r="C4011" t="str">
            <v>12</v>
          </cell>
          <cell r="D4011" t="str">
            <v>80</v>
          </cell>
          <cell r="E4011">
            <v>21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</row>
        <row r="4012">
          <cell r="A4012" t="str">
            <v>453934</v>
          </cell>
          <cell r="B4012" t="str">
            <v>1251</v>
          </cell>
          <cell r="C4012" t="str">
            <v>12</v>
          </cell>
          <cell r="D4012" t="str">
            <v>80</v>
          </cell>
          <cell r="E4012">
            <v>25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</row>
        <row r="4013">
          <cell r="A4013" t="str">
            <v>453934</v>
          </cell>
          <cell r="B4013" t="str">
            <v>1251</v>
          </cell>
          <cell r="C4013" t="str">
            <v>12</v>
          </cell>
          <cell r="D4013" t="str">
            <v>80</v>
          </cell>
          <cell r="E4013">
            <v>29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</row>
        <row r="4014">
          <cell r="A4014" t="str">
            <v>453934</v>
          </cell>
          <cell r="B4014" t="str">
            <v>1251</v>
          </cell>
          <cell r="C4014" t="str">
            <v>12</v>
          </cell>
          <cell r="D4014" t="str">
            <v>80</v>
          </cell>
          <cell r="E4014">
            <v>33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</row>
        <row r="4015">
          <cell r="A4015" t="str">
            <v>453934</v>
          </cell>
          <cell r="B4015" t="str">
            <v>1251</v>
          </cell>
          <cell r="C4015" t="str">
            <v>12</v>
          </cell>
          <cell r="D4015" t="str">
            <v>80</v>
          </cell>
          <cell r="E4015">
            <v>37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23661</v>
          </cell>
          <cell r="L4015">
            <v>26463</v>
          </cell>
          <cell r="M4015">
            <v>21920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414</v>
          </cell>
          <cell r="U4015">
            <v>413</v>
          </cell>
          <cell r="V4015">
            <v>0</v>
          </cell>
          <cell r="W4015">
            <v>0</v>
          </cell>
        </row>
        <row r="4016">
          <cell r="A4016" t="str">
            <v>453934</v>
          </cell>
          <cell r="B4016" t="str">
            <v>1251</v>
          </cell>
          <cell r="C4016" t="str">
            <v>12</v>
          </cell>
          <cell r="D4016" t="str">
            <v>80</v>
          </cell>
          <cell r="E4016">
            <v>41</v>
          </cell>
          <cell r="G4016">
            <v>0</v>
          </cell>
          <cell r="H4016">
            <v>83</v>
          </cell>
          <cell r="I4016">
            <v>83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</row>
        <row r="4017">
          <cell r="A4017" t="str">
            <v>453934</v>
          </cell>
          <cell r="B4017" t="str">
            <v>1251</v>
          </cell>
          <cell r="C4017" t="str">
            <v>12</v>
          </cell>
          <cell r="D4017" t="str">
            <v>80</v>
          </cell>
          <cell r="E4017">
            <v>45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</row>
        <row r="4018">
          <cell r="A4018" t="str">
            <v>453934</v>
          </cell>
          <cell r="B4018" t="str">
            <v>1251</v>
          </cell>
          <cell r="C4018" t="str">
            <v>12</v>
          </cell>
          <cell r="D4018" t="str">
            <v>80</v>
          </cell>
          <cell r="E4018">
            <v>49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</row>
        <row r="4019">
          <cell r="A4019" t="str">
            <v>453934</v>
          </cell>
          <cell r="B4019" t="str">
            <v>1251</v>
          </cell>
          <cell r="C4019" t="str">
            <v>12</v>
          </cell>
          <cell r="D4019" t="str">
            <v>80</v>
          </cell>
          <cell r="E4019">
            <v>53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</row>
        <row r="4020">
          <cell r="A4020" t="str">
            <v>453934</v>
          </cell>
          <cell r="B4020" t="str">
            <v>1251</v>
          </cell>
          <cell r="C4020" t="str">
            <v>12</v>
          </cell>
          <cell r="D4020" t="str">
            <v>80</v>
          </cell>
          <cell r="E4020">
            <v>57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</row>
        <row r="4021">
          <cell r="A4021" t="str">
            <v>453934</v>
          </cell>
          <cell r="B4021" t="str">
            <v>1251</v>
          </cell>
          <cell r="C4021" t="str">
            <v>12</v>
          </cell>
          <cell r="D4021" t="str">
            <v>80</v>
          </cell>
          <cell r="E4021">
            <v>61</v>
          </cell>
          <cell r="G4021">
            <v>0</v>
          </cell>
          <cell r="H4021">
            <v>497</v>
          </cell>
          <cell r="I4021">
            <v>496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</row>
        <row r="4022">
          <cell r="A4022" t="str">
            <v>453934</v>
          </cell>
          <cell r="B4022" t="str">
            <v>1251</v>
          </cell>
          <cell r="C4022" t="str">
            <v>12</v>
          </cell>
          <cell r="D4022" t="str">
            <v>80</v>
          </cell>
          <cell r="E4022">
            <v>65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23661</v>
          </cell>
          <cell r="P4022">
            <v>26960</v>
          </cell>
          <cell r="Q4022">
            <v>22416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</row>
        <row r="4023">
          <cell r="A4023" t="str">
            <v>453934</v>
          </cell>
          <cell r="B4023" t="str">
            <v>1251</v>
          </cell>
          <cell r="C4023" t="str">
            <v>12</v>
          </cell>
          <cell r="D4023" t="str">
            <v>80</v>
          </cell>
          <cell r="E4023">
            <v>69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5</v>
          </cell>
          <cell r="Q4023">
            <v>5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</row>
        <row r="4024">
          <cell r="A4024" t="str">
            <v>453934</v>
          </cell>
          <cell r="B4024" t="str">
            <v>1251</v>
          </cell>
          <cell r="C4024" t="str">
            <v>12</v>
          </cell>
          <cell r="D4024" t="str">
            <v>80</v>
          </cell>
          <cell r="E4024">
            <v>73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</row>
        <row r="4025">
          <cell r="A4025" t="str">
            <v>453934</v>
          </cell>
          <cell r="B4025" t="str">
            <v>1251</v>
          </cell>
          <cell r="C4025" t="str">
            <v>12</v>
          </cell>
          <cell r="D4025" t="str">
            <v>80</v>
          </cell>
          <cell r="E4025">
            <v>77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</row>
        <row r="4026">
          <cell r="A4026" t="str">
            <v>453934</v>
          </cell>
          <cell r="B4026" t="str">
            <v>1251</v>
          </cell>
          <cell r="C4026" t="str">
            <v>12</v>
          </cell>
          <cell r="D4026" t="str">
            <v>80</v>
          </cell>
          <cell r="E4026">
            <v>81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</row>
        <row r="4027">
          <cell r="A4027" t="str">
            <v>453934</v>
          </cell>
          <cell r="B4027" t="str">
            <v>1251</v>
          </cell>
          <cell r="C4027" t="str">
            <v>12</v>
          </cell>
          <cell r="D4027" t="str">
            <v>80</v>
          </cell>
          <cell r="E4027">
            <v>85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</row>
        <row r="4028">
          <cell r="A4028" t="str">
            <v>453934</v>
          </cell>
          <cell r="B4028" t="str">
            <v>1251</v>
          </cell>
          <cell r="C4028" t="str">
            <v>12</v>
          </cell>
          <cell r="D4028" t="str">
            <v>80</v>
          </cell>
          <cell r="E4028">
            <v>89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</row>
        <row r="4029">
          <cell r="A4029" t="str">
            <v>453934</v>
          </cell>
          <cell r="B4029" t="str">
            <v>1251</v>
          </cell>
          <cell r="C4029" t="str">
            <v>12</v>
          </cell>
          <cell r="D4029" t="str">
            <v>80</v>
          </cell>
          <cell r="E4029">
            <v>93</v>
          </cell>
          <cell r="G4029">
            <v>16500</v>
          </cell>
          <cell r="H4029">
            <v>16846</v>
          </cell>
          <cell r="I4029">
            <v>16846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3159</v>
          </cell>
          <cell r="Q4029">
            <v>3159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</row>
        <row r="4030">
          <cell r="A4030" t="str">
            <v>453934</v>
          </cell>
          <cell r="B4030" t="str">
            <v>1251</v>
          </cell>
          <cell r="C4030" t="str">
            <v>12</v>
          </cell>
          <cell r="D4030" t="str">
            <v>80</v>
          </cell>
          <cell r="E4030">
            <v>97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16500</v>
          </cell>
          <cell r="L4030">
            <v>20005</v>
          </cell>
          <cell r="M4030">
            <v>20005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</row>
        <row r="4031">
          <cell r="A4031" t="str">
            <v>453934</v>
          </cell>
          <cell r="B4031" t="str">
            <v>1251</v>
          </cell>
          <cell r="C4031" t="str">
            <v>12</v>
          </cell>
          <cell r="D4031" t="str">
            <v>80</v>
          </cell>
          <cell r="E4031">
            <v>101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</row>
        <row r="4032">
          <cell r="A4032" t="str">
            <v>453934</v>
          </cell>
          <cell r="B4032" t="str">
            <v>1251</v>
          </cell>
          <cell r="C4032" t="str">
            <v>12</v>
          </cell>
          <cell r="D4032" t="str">
            <v>80</v>
          </cell>
          <cell r="E4032">
            <v>105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</row>
        <row r="4033">
          <cell r="A4033" t="str">
            <v>453934</v>
          </cell>
          <cell r="B4033" t="str">
            <v>1251</v>
          </cell>
          <cell r="C4033" t="str">
            <v>12</v>
          </cell>
          <cell r="D4033" t="str">
            <v>80</v>
          </cell>
          <cell r="E4033">
            <v>109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</row>
        <row r="4034">
          <cell r="A4034" t="str">
            <v>453934</v>
          </cell>
          <cell r="B4034" t="str">
            <v>1251</v>
          </cell>
          <cell r="C4034" t="str">
            <v>12</v>
          </cell>
          <cell r="D4034" t="str">
            <v>80</v>
          </cell>
          <cell r="E4034">
            <v>113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</row>
        <row r="4035">
          <cell r="A4035" t="str">
            <v>453934</v>
          </cell>
          <cell r="B4035" t="str">
            <v>1251</v>
          </cell>
          <cell r="C4035" t="str">
            <v>12</v>
          </cell>
          <cell r="D4035" t="str">
            <v>80</v>
          </cell>
          <cell r="E4035">
            <v>117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</row>
        <row r="4036">
          <cell r="A4036" t="str">
            <v>453934</v>
          </cell>
          <cell r="B4036" t="str">
            <v>1251</v>
          </cell>
          <cell r="C4036" t="str">
            <v>12</v>
          </cell>
          <cell r="D4036" t="str">
            <v>80</v>
          </cell>
          <cell r="E4036">
            <v>121</v>
          </cell>
          <cell r="G4036">
            <v>16500</v>
          </cell>
          <cell r="H4036">
            <v>20010</v>
          </cell>
          <cell r="I4036">
            <v>20010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7161</v>
          </cell>
          <cell r="P4036">
            <v>3996</v>
          </cell>
          <cell r="Q4036">
            <v>3996</v>
          </cell>
          <cell r="R4036">
            <v>0</v>
          </cell>
          <cell r="S4036">
            <v>0</v>
          </cell>
          <cell r="T4036">
            <v>2954</v>
          </cell>
          <cell r="U4036">
            <v>-1590</v>
          </cell>
          <cell r="V4036">
            <v>0</v>
          </cell>
          <cell r="W4036">
            <v>0</v>
          </cell>
        </row>
        <row r="4037">
          <cell r="A4037" t="str">
            <v>453934</v>
          </cell>
          <cell r="B4037" t="str">
            <v>1251</v>
          </cell>
          <cell r="C4037" t="str">
            <v>12</v>
          </cell>
          <cell r="D4037" t="str">
            <v>80</v>
          </cell>
          <cell r="E4037">
            <v>125</v>
          </cell>
          <cell r="G4037">
            <v>0</v>
          </cell>
          <cell r="H4037">
            <v>2954</v>
          </cell>
          <cell r="I4037">
            <v>2954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</row>
        <row r="4038">
          <cell r="A4038" t="str">
            <v>453934</v>
          </cell>
          <cell r="B4038" t="str">
            <v>1251</v>
          </cell>
          <cell r="C4038" t="str">
            <v>12</v>
          </cell>
          <cell r="D4038" t="str">
            <v>80</v>
          </cell>
          <cell r="E4038">
            <v>129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</row>
        <row r="4039">
          <cell r="A4039" t="str">
            <v>453934</v>
          </cell>
          <cell r="B4039" t="str">
            <v>1251</v>
          </cell>
          <cell r="C4039" t="str">
            <v>12</v>
          </cell>
          <cell r="D4039" t="str">
            <v>80</v>
          </cell>
          <cell r="E4039">
            <v>133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-6</v>
          </cell>
          <cell r="R4039">
            <v>0</v>
          </cell>
          <cell r="S4039">
            <v>0</v>
          </cell>
          <cell r="T4039">
            <v>0</v>
          </cell>
          <cell r="U4039">
            <v>-6</v>
          </cell>
          <cell r="V4039">
            <v>0</v>
          </cell>
          <cell r="W4039">
            <v>0</v>
          </cell>
        </row>
        <row r="4040">
          <cell r="A4040" t="str">
            <v>453934</v>
          </cell>
          <cell r="B4040" t="str">
            <v>1251</v>
          </cell>
          <cell r="C4040" t="str">
            <v>12</v>
          </cell>
          <cell r="D4040" t="str">
            <v>80</v>
          </cell>
          <cell r="E4040">
            <v>137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</row>
        <row r="4041">
          <cell r="A4041" t="str">
            <v>453934</v>
          </cell>
          <cell r="B4041" t="str">
            <v>1251</v>
          </cell>
          <cell r="C4041" t="str">
            <v>12</v>
          </cell>
          <cell r="D4041" t="str">
            <v>80</v>
          </cell>
          <cell r="E4041">
            <v>141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</row>
        <row r="4042">
          <cell r="A4042" t="str">
            <v>453934</v>
          </cell>
          <cell r="B4042" t="str">
            <v>1251</v>
          </cell>
          <cell r="C4042" t="str">
            <v>12</v>
          </cell>
          <cell r="D4042" t="str">
            <v>80</v>
          </cell>
          <cell r="E4042">
            <v>145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2954</v>
          </cell>
          <cell r="U4042">
            <v>2960</v>
          </cell>
          <cell r="V4042">
            <v>0</v>
          </cell>
          <cell r="W4042">
            <v>0</v>
          </cell>
        </row>
        <row r="4043">
          <cell r="A4043" t="str">
            <v>453934</v>
          </cell>
          <cell r="B4043" t="str">
            <v>1251</v>
          </cell>
          <cell r="C4043" t="str">
            <v>12</v>
          </cell>
          <cell r="D4043" t="str">
            <v>80</v>
          </cell>
          <cell r="E4043">
            <v>149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</row>
        <row r="4044">
          <cell r="A4044" t="str">
            <v>453934</v>
          </cell>
          <cell r="B4044" t="str">
            <v>1251</v>
          </cell>
          <cell r="C4044" t="str">
            <v>12</v>
          </cell>
          <cell r="D4044" t="str">
            <v>80</v>
          </cell>
          <cell r="E4044">
            <v>153</v>
          </cell>
          <cell r="G4044">
            <v>0</v>
          </cell>
          <cell r="H4044">
            <v>0</v>
          </cell>
          <cell r="I4044">
            <v>1596</v>
          </cell>
          <cell r="J4044">
            <v>0</v>
          </cell>
          <cell r="K4044">
            <v>0</v>
          </cell>
          <cell r="L4044">
            <v>0</v>
          </cell>
          <cell r="M4044">
            <v>2266</v>
          </cell>
          <cell r="N4044">
            <v>0</v>
          </cell>
          <cell r="O4044">
            <v>0</v>
          </cell>
          <cell r="P4044">
            <v>0</v>
          </cell>
          <cell r="Q4044">
            <v>3862</v>
          </cell>
          <cell r="R4044">
            <v>0</v>
          </cell>
          <cell r="S4044">
            <v>7</v>
          </cell>
          <cell r="T4044">
            <v>7</v>
          </cell>
          <cell r="U4044">
            <v>7</v>
          </cell>
          <cell r="V4044">
            <v>0</v>
          </cell>
          <cell r="W4044">
            <v>0</v>
          </cell>
        </row>
        <row r="4045">
          <cell r="A4045" t="str">
            <v>453934</v>
          </cell>
          <cell r="B4045" t="str">
            <v>1251</v>
          </cell>
          <cell r="C4045" t="str">
            <v>12</v>
          </cell>
          <cell r="D4045" t="str">
            <v>80</v>
          </cell>
          <cell r="E4045">
            <v>157</v>
          </cell>
          <cell r="G4045">
            <v>0</v>
          </cell>
          <cell r="H4045">
            <v>0</v>
          </cell>
          <cell r="I4045">
            <v>7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</row>
        <row r="4046">
          <cell r="A4046" t="str">
            <v>450340</v>
          </cell>
          <cell r="B4046" t="str">
            <v>1254</v>
          </cell>
          <cell r="C4046" t="str">
            <v>12</v>
          </cell>
          <cell r="D4046" t="str">
            <v>46</v>
          </cell>
          <cell r="G4046">
            <v>5010302</v>
          </cell>
          <cell r="H4046">
            <v>418033</v>
          </cell>
          <cell r="I4046">
            <v>418033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</row>
        <row r="4047">
          <cell r="A4047" t="str">
            <v>450340</v>
          </cell>
          <cell r="B4047" t="str">
            <v>1254</v>
          </cell>
          <cell r="C4047" t="str">
            <v>12</v>
          </cell>
          <cell r="D4047" t="str">
            <v>46</v>
          </cell>
          <cell r="G4047">
            <v>5010303</v>
          </cell>
          <cell r="H4047">
            <v>7877697</v>
          </cell>
          <cell r="I4047">
            <v>7877697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</row>
        <row r="4048">
          <cell r="A4048" t="str">
            <v>450340</v>
          </cell>
          <cell r="B4048" t="str">
            <v>1254</v>
          </cell>
          <cell r="C4048" t="str">
            <v>12</v>
          </cell>
          <cell r="D4048" t="str">
            <v>46</v>
          </cell>
          <cell r="G4048">
            <v>5020301</v>
          </cell>
          <cell r="H4048">
            <v>62096</v>
          </cell>
          <cell r="I4048">
            <v>62096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</row>
        <row r="4049">
          <cell r="A4049" t="str">
            <v>450340</v>
          </cell>
          <cell r="B4049" t="str">
            <v>1254</v>
          </cell>
          <cell r="C4049" t="str">
            <v>12</v>
          </cell>
          <cell r="D4049" t="str">
            <v>46</v>
          </cell>
          <cell r="G4049">
            <v>9999999</v>
          </cell>
          <cell r="H4049">
            <v>8357826</v>
          </cell>
          <cell r="I4049">
            <v>8357826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</row>
        <row r="4050">
          <cell r="A4050" t="str">
            <v>450340</v>
          </cell>
          <cell r="B4050" t="str">
            <v>1254</v>
          </cell>
          <cell r="C4050" t="str">
            <v>12</v>
          </cell>
          <cell r="D4050" t="str">
            <v>51</v>
          </cell>
          <cell r="G4050">
            <v>5010101</v>
          </cell>
          <cell r="H4050">
            <v>456</v>
          </cell>
          <cell r="I4050">
            <v>5335200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452</v>
          </cell>
          <cell r="Q4050">
            <v>5288400</v>
          </cell>
          <cell r="R4050">
            <v>-4</v>
          </cell>
          <cell r="S4050">
            <v>-46800</v>
          </cell>
          <cell r="T4050">
            <v>5072788</v>
          </cell>
          <cell r="U4050">
            <v>215612</v>
          </cell>
          <cell r="V4050">
            <v>-46800</v>
          </cell>
          <cell r="W4050">
            <v>0</v>
          </cell>
        </row>
        <row r="4051">
          <cell r="A4051" t="str">
            <v>450340</v>
          </cell>
          <cell r="B4051" t="str">
            <v>1254</v>
          </cell>
          <cell r="C4051" t="str">
            <v>12</v>
          </cell>
          <cell r="D4051" t="str">
            <v>51</v>
          </cell>
          <cell r="G4051">
            <v>5020301</v>
          </cell>
          <cell r="H4051">
            <v>84</v>
          </cell>
          <cell r="I4051">
            <v>789600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84</v>
          </cell>
          <cell r="Q4051">
            <v>789600</v>
          </cell>
          <cell r="R4051">
            <v>0</v>
          </cell>
          <cell r="S4051">
            <v>0</v>
          </cell>
          <cell r="T4051">
            <v>789600</v>
          </cell>
          <cell r="U4051">
            <v>0</v>
          </cell>
          <cell r="V4051">
            <v>0</v>
          </cell>
          <cell r="W4051">
            <v>0</v>
          </cell>
        </row>
        <row r="4052">
          <cell r="A4052" t="str">
            <v>450340</v>
          </cell>
          <cell r="B4052" t="str">
            <v>1254</v>
          </cell>
          <cell r="C4052" t="str">
            <v>12</v>
          </cell>
          <cell r="D4052" t="str">
            <v>51</v>
          </cell>
          <cell r="G4052">
            <v>5030099</v>
          </cell>
          <cell r="H4052">
            <v>0</v>
          </cell>
          <cell r="I4052">
            <v>246436527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246436527</v>
          </cell>
          <cell r="R4052">
            <v>0</v>
          </cell>
          <cell r="S4052">
            <v>0</v>
          </cell>
          <cell r="T4052">
            <v>246436527</v>
          </cell>
          <cell r="U4052">
            <v>0</v>
          </cell>
          <cell r="V4052">
            <v>0</v>
          </cell>
          <cell r="W4052">
            <v>0</v>
          </cell>
        </row>
        <row r="4053">
          <cell r="A4053" t="str">
            <v>450340</v>
          </cell>
          <cell r="B4053" t="str">
            <v>1254</v>
          </cell>
          <cell r="C4053" t="str">
            <v>12</v>
          </cell>
          <cell r="D4053" t="str">
            <v>51</v>
          </cell>
          <cell r="G4053">
            <v>5040002</v>
          </cell>
          <cell r="H4053">
            <v>276</v>
          </cell>
          <cell r="I4053">
            <v>1035000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300</v>
          </cell>
          <cell r="Q4053">
            <v>1125000</v>
          </cell>
          <cell r="R4053">
            <v>24</v>
          </cell>
          <cell r="S4053">
            <v>90000</v>
          </cell>
          <cell r="T4053">
            <v>1125000</v>
          </cell>
          <cell r="U4053">
            <v>0</v>
          </cell>
          <cell r="V4053">
            <v>90000</v>
          </cell>
          <cell r="W4053">
            <v>0</v>
          </cell>
        </row>
        <row r="4054">
          <cell r="A4054" t="str">
            <v>450340</v>
          </cell>
          <cell r="B4054" t="str">
            <v>1254</v>
          </cell>
          <cell r="C4054" t="str">
            <v>12</v>
          </cell>
          <cell r="D4054" t="str">
            <v>51</v>
          </cell>
          <cell r="G4054">
            <v>9999999</v>
          </cell>
          <cell r="H4054">
            <v>816</v>
          </cell>
          <cell r="I4054">
            <v>253596327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836</v>
          </cell>
          <cell r="Q4054">
            <v>253639527</v>
          </cell>
          <cell r="R4054">
            <v>20</v>
          </cell>
          <cell r="S4054">
            <v>43200</v>
          </cell>
          <cell r="T4054">
            <v>253423915</v>
          </cell>
          <cell r="U4054">
            <v>215612</v>
          </cell>
          <cell r="V4054">
            <v>43200</v>
          </cell>
          <cell r="W4054">
            <v>0</v>
          </cell>
        </row>
        <row r="4055">
          <cell r="A4055" t="str">
            <v>450340</v>
          </cell>
          <cell r="B4055" t="str">
            <v>1254</v>
          </cell>
          <cell r="C4055" t="str">
            <v>12</v>
          </cell>
          <cell r="D4055" t="str">
            <v>47</v>
          </cell>
          <cell r="E4055">
            <v>1</v>
          </cell>
          <cell r="G4055">
            <v>3075</v>
          </cell>
          <cell r="H4055">
            <v>3075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</row>
        <row r="4056">
          <cell r="A4056" t="str">
            <v>450340</v>
          </cell>
          <cell r="B4056" t="str">
            <v>1254</v>
          </cell>
          <cell r="C4056" t="str">
            <v>12</v>
          </cell>
          <cell r="D4056" t="str">
            <v>47</v>
          </cell>
          <cell r="E4056">
            <v>6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</row>
        <row r="4057">
          <cell r="A4057" t="str">
            <v>450340</v>
          </cell>
          <cell r="B4057" t="str">
            <v>1254</v>
          </cell>
          <cell r="C4057" t="str">
            <v>12</v>
          </cell>
          <cell r="D4057" t="str">
            <v>47</v>
          </cell>
          <cell r="E4057">
            <v>11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</row>
        <row r="4058">
          <cell r="A4058" t="str">
            <v>450340</v>
          </cell>
          <cell r="B4058" t="str">
            <v>1254</v>
          </cell>
          <cell r="C4058" t="str">
            <v>12</v>
          </cell>
          <cell r="D4058" t="str">
            <v>47</v>
          </cell>
          <cell r="E4058">
            <v>16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</row>
        <row r="4059">
          <cell r="A4059" t="str">
            <v>450340</v>
          </cell>
          <cell r="B4059" t="str">
            <v>1254</v>
          </cell>
          <cell r="C4059" t="str">
            <v>12</v>
          </cell>
          <cell r="D4059" t="str">
            <v>47</v>
          </cell>
          <cell r="E4059">
            <v>21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</row>
        <row r="4060">
          <cell r="A4060" t="str">
            <v>450340</v>
          </cell>
          <cell r="B4060" t="str">
            <v>1254</v>
          </cell>
          <cell r="C4060" t="str">
            <v>12</v>
          </cell>
          <cell r="D4060" t="str">
            <v>47</v>
          </cell>
          <cell r="E4060">
            <v>26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</row>
        <row r="4061">
          <cell r="A4061" t="str">
            <v>450340</v>
          </cell>
          <cell r="B4061" t="str">
            <v>1254</v>
          </cell>
          <cell r="C4061" t="str">
            <v>12</v>
          </cell>
          <cell r="D4061" t="str">
            <v>47</v>
          </cell>
          <cell r="E4061">
            <v>31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974</v>
          </cell>
          <cell r="N4061">
            <v>974</v>
          </cell>
          <cell r="O4061">
            <v>0</v>
          </cell>
          <cell r="P4061">
            <v>4049</v>
          </cell>
          <cell r="Q4061">
            <v>4049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</row>
        <row r="4062">
          <cell r="A4062" t="str">
            <v>450340</v>
          </cell>
          <cell r="B4062" t="str">
            <v>1254</v>
          </cell>
          <cell r="C4062" t="str">
            <v>12</v>
          </cell>
          <cell r="D4062" t="str">
            <v>47</v>
          </cell>
          <cell r="E4062">
            <v>36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</row>
        <row r="4063">
          <cell r="A4063" t="str">
            <v>450340</v>
          </cell>
          <cell r="B4063" t="str">
            <v>1254</v>
          </cell>
          <cell r="C4063" t="str">
            <v>12</v>
          </cell>
          <cell r="D4063" t="str">
            <v>47</v>
          </cell>
          <cell r="E4063">
            <v>41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</row>
        <row r="4064">
          <cell r="A4064" t="str">
            <v>450340</v>
          </cell>
          <cell r="B4064" t="str">
            <v>1254</v>
          </cell>
          <cell r="C4064" t="str">
            <v>12</v>
          </cell>
          <cell r="D4064" t="str">
            <v>50</v>
          </cell>
          <cell r="E4064">
            <v>1</v>
          </cell>
          <cell r="G4064">
            <v>293222232</v>
          </cell>
          <cell r="H4064">
            <v>0</v>
          </cell>
          <cell r="I4064">
            <v>0</v>
          </cell>
          <cell r="J4064">
            <v>293222232</v>
          </cell>
          <cell r="K4064">
            <v>0</v>
          </cell>
          <cell r="L4064">
            <v>0</v>
          </cell>
          <cell r="M4064">
            <v>275386242</v>
          </cell>
          <cell r="N4064">
            <v>0</v>
          </cell>
          <cell r="O4064">
            <v>0</v>
          </cell>
          <cell r="P4064">
            <v>275386242</v>
          </cell>
          <cell r="Q4064">
            <v>0</v>
          </cell>
          <cell r="R4064">
            <v>0</v>
          </cell>
          <cell r="S4064">
            <v>222194181</v>
          </cell>
          <cell r="T4064">
            <v>222194181</v>
          </cell>
          <cell r="U4064">
            <v>222194181</v>
          </cell>
          <cell r="V4064">
            <v>0</v>
          </cell>
          <cell r="W4064">
            <v>0</v>
          </cell>
        </row>
        <row r="4065">
          <cell r="A4065" t="str">
            <v>450340</v>
          </cell>
          <cell r="B4065" t="str">
            <v>1254</v>
          </cell>
          <cell r="C4065" t="str">
            <v>12</v>
          </cell>
          <cell r="D4065" t="str">
            <v>50</v>
          </cell>
          <cell r="E4065">
            <v>6</v>
          </cell>
          <cell r="G4065">
            <v>22798558</v>
          </cell>
          <cell r="H4065">
            <v>23023765</v>
          </cell>
          <cell r="I4065">
            <v>23023765</v>
          </cell>
          <cell r="J4065">
            <v>319179817</v>
          </cell>
          <cell r="K4065">
            <v>322332710</v>
          </cell>
          <cell r="L4065">
            <v>322332710</v>
          </cell>
          <cell r="M4065">
            <v>17596</v>
          </cell>
          <cell r="N4065">
            <v>17596</v>
          </cell>
          <cell r="O4065">
            <v>17596</v>
          </cell>
          <cell r="P4065">
            <v>30767</v>
          </cell>
          <cell r="Q4065">
            <v>30946</v>
          </cell>
          <cell r="R4065">
            <v>30946</v>
          </cell>
          <cell r="S4065">
            <v>46417</v>
          </cell>
          <cell r="T4065">
            <v>46384</v>
          </cell>
          <cell r="U4065">
            <v>46417</v>
          </cell>
          <cell r="V4065">
            <v>0</v>
          </cell>
          <cell r="W4065">
            <v>0</v>
          </cell>
        </row>
        <row r="4066">
          <cell r="A4066" t="str">
            <v>450340</v>
          </cell>
          <cell r="B4066" t="str">
            <v>1254</v>
          </cell>
          <cell r="C4066" t="str">
            <v>12</v>
          </cell>
          <cell r="D4066" t="str">
            <v>50</v>
          </cell>
          <cell r="E4066">
            <v>11</v>
          </cell>
          <cell r="G4066">
            <v>15651</v>
          </cell>
          <cell r="H4066">
            <v>15438</v>
          </cell>
          <cell r="I4066">
            <v>15471</v>
          </cell>
          <cell r="J4066">
            <v>275386242</v>
          </cell>
          <cell r="K4066">
            <v>271642045</v>
          </cell>
          <cell r="L4066">
            <v>272233349</v>
          </cell>
          <cell r="M4066">
            <v>0</v>
          </cell>
          <cell r="N4066">
            <v>0</v>
          </cell>
          <cell r="O4066">
            <v>0</v>
          </cell>
          <cell r="P4066">
            <v>653051154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</row>
        <row r="4067">
          <cell r="A4067" t="str">
            <v>450340</v>
          </cell>
          <cell r="B4067" t="str">
            <v>1254</v>
          </cell>
          <cell r="C4067" t="str">
            <v>12</v>
          </cell>
          <cell r="D4067" t="str">
            <v>50</v>
          </cell>
          <cell r="E4067">
            <v>16</v>
          </cell>
          <cell r="G4067">
            <v>275386242</v>
          </cell>
          <cell r="H4067">
            <v>271642045</v>
          </cell>
          <cell r="I4067">
            <v>272233349</v>
          </cell>
          <cell r="J4067">
            <v>0</v>
          </cell>
          <cell r="K4067">
            <v>3744197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</row>
        <row r="4068">
          <cell r="A4068" t="str">
            <v>450340</v>
          </cell>
          <cell r="B4068" t="str">
            <v>1254</v>
          </cell>
          <cell r="C4068" t="str">
            <v>12</v>
          </cell>
          <cell r="D4068" t="str">
            <v>50</v>
          </cell>
          <cell r="E4068">
            <v>21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</row>
        <row r="4069">
          <cell r="A4069" t="str">
            <v>450340</v>
          </cell>
          <cell r="B4069" t="str">
            <v>1254</v>
          </cell>
          <cell r="C4069" t="str">
            <v>12</v>
          </cell>
          <cell r="D4069" t="str">
            <v>31</v>
          </cell>
          <cell r="G4069">
            <v>1010001</v>
          </cell>
          <cell r="H4069">
            <v>17596</v>
          </cell>
          <cell r="I4069">
            <v>24634400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17596</v>
          </cell>
          <cell r="Q4069">
            <v>24634400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</row>
        <row r="4070">
          <cell r="A4070" t="str">
            <v>450340</v>
          </cell>
          <cell r="B4070" t="str">
            <v>1254</v>
          </cell>
          <cell r="C4070" t="str">
            <v>12</v>
          </cell>
          <cell r="D4070" t="str">
            <v>31</v>
          </cell>
          <cell r="G4070">
            <v>1010004</v>
          </cell>
          <cell r="H4070">
            <v>17596</v>
          </cell>
          <cell r="I4070">
            <v>9061940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17596</v>
          </cell>
          <cell r="Q4070">
            <v>9061940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</row>
        <row r="4071">
          <cell r="A4071" t="str">
            <v>450340</v>
          </cell>
          <cell r="B4071" t="str">
            <v>1254</v>
          </cell>
          <cell r="C4071" t="str">
            <v>12</v>
          </cell>
          <cell r="D4071" t="str">
            <v>31</v>
          </cell>
          <cell r="G4071">
            <v>1020001</v>
          </cell>
          <cell r="H4071">
            <v>1</v>
          </cell>
          <cell r="I4071">
            <v>3300000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1</v>
          </cell>
          <cell r="Q4071">
            <v>3300000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</row>
        <row r="4072">
          <cell r="A4072" t="str">
            <v>450340</v>
          </cell>
          <cell r="B4072" t="str">
            <v>1254</v>
          </cell>
          <cell r="C4072" t="str">
            <v>12</v>
          </cell>
          <cell r="D4072" t="str">
            <v>31</v>
          </cell>
          <cell r="G4072">
            <v>1020002</v>
          </cell>
          <cell r="H4072">
            <v>36870</v>
          </cell>
          <cell r="I4072">
            <v>16591500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36870</v>
          </cell>
          <cell r="Q4072">
            <v>16591500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</row>
        <row r="4073">
          <cell r="A4073" t="str">
            <v>450340</v>
          </cell>
          <cell r="B4073" t="str">
            <v>1254</v>
          </cell>
          <cell r="C4073" t="str">
            <v>12</v>
          </cell>
          <cell r="D4073" t="str">
            <v>31</v>
          </cell>
          <cell r="G4073">
            <v>1020003</v>
          </cell>
          <cell r="H4073">
            <v>42961</v>
          </cell>
          <cell r="I4073">
            <v>12029080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42961</v>
          </cell>
          <cell r="Q4073">
            <v>12029080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</row>
        <row r="4074">
          <cell r="A4074" t="str">
            <v>450340</v>
          </cell>
          <cell r="B4074" t="str">
            <v>1254</v>
          </cell>
          <cell r="C4074" t="str">
            <v>12</v>
          </cell>
          <cell r="D4074" t="str">
            <v>31</v>
          </cell>
          <cell r="G4074">
            <v>1020004</v>
          </cell>
          <cell r="H4074">
            <v>25393</v>
          </cell>
          <cell r="I4074">
            <v>3707378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25393</v>
          </cell>
          <cell r="Q4074">
            <v>3707378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</row>
        <row r="4075">
          <cell r="A4075" t="str">
            <v>450340</v>
          </cell>
          <cell r="B4075" t="str">
            <v>1254</v>
          </cell>
          <cell r="C4075" t="str">
            <v>12</v>
          </cell>
          <cell r="D4075" t="str">
            <v>31</v>
          </cell>
          <cell r="G4075">
            <v>1030001</v>
          </cell>
          <cell r="H4075">
            <v>12</v>
          </cell>
          <cell r="I4075">
            <v>3982800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12</v>
          </cell>
          <cell r="Q4075">
            <v>3982800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</row>
        <row r="4076">
          <cell r="A4076" t="str">
            <v>450340</v>
          </cell>
          <cell r="B4076" t="str">
            <v>1254</v>
          </cell>
          <cell r="C4076" t="str">
            <v>12</v>
          </cell>
          <cell r="D4076" t="str">
            <v>31</v>
          </cell>
          <cell r="G4076">
            <v>1050001</v>
          </cell>
          <cell r="H4076">
            <v>98</v>
          </cell>
          <cell r="I4076">
            <v>372400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98</v>
          </cell>
          <cell r="Q4076">
            <v>372400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</row>
        <row r="4077">
          <cell r="A4077" t="str">
            <v>450340</v>
          </cell>
          <cell r="B4077" t="str">
            <v>1254</v>
          </cell>
          <cell r="C4077" t="str">
            <v>12</v>
          </cell>
          <cell r="D4077" t="str">
            <v>31</v>
          </cell>
          <cell r="G4077">
            <v>1090001</v>
          </cell>
          <cell r="H4077">
            <v>0</v>
          </cell>
          <cell r="I4077">
            <v>87364140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87364140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</row>
        <row r="4078">
          <cell r="A4078" t="str">
            <v>450340</v>
          </cell>
          <cell r="B4078" t="str">
            <v>1254</v>
          </cell>
          <cell r="C4078" t="str">
            <v>12</v>
          </cell>
          <cell r="D4078" t="str">
            <v>31</v>
          </cell>
          <cell r="G4078">
            <v>1100001</v>
          </cell>
          <cell r="H4078">
            <v>0</v>
          </cell>
          <cell r="I4078">
            <v>22264469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22264469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</row>
        <row r="4079">
          <cell r="A4079" t="str">
            <v>450340</v>
          </cell>
          <cell r="B4079" t="str">
            <v>1254</v>
          </cell>
          <cell r="C4079" t="str">
            <v>12</v>
          </cell>
          <cell r="D4079" t="str">
            <v>31</v>
          </cell>
          <cell r="G4079">
            <v>1110003</v>
          </cell>
          <cell r="H4079">
            <v>18338</v>
          </cell>
          <cell r="I4079">
            <v>7243510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18338</v>
          </cell>
          <cell r="Q4079">
            <v>7243510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</row>
        <row r="4080">
          <cell r="A4080" t="str">
            <v>450340</v>
          </cell>
          <cell r="B4080" t="str">
            <v>1254</v>
          </cell>
          <cell r="C4080" t="str">
            <v>12</v>
          </cell>
          <cell r="D4080" t="str">
            <v>31</v>
          </cell>
          <cell r="G4080">
            <v>1110008</v>
          </cell>
          <cell r="H4080">
            <v>18338</v>
          </cell>
          <cell r="I4080">
            <v>7243510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18338</v>
          </cell>
          <cell r="Q4080">
            <v>7243510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</row>
        <row r="4081">
          <cell r="A4081" t="str">
            <v>450340</v>
          </cell>
          <cell r="B4081" t="str">
            <v>1254</v>
          </cell>
          <cell r="C4081" t="str">
            <v>12</v>
          </cell>
          <cell r="D4081" t="str">
            <v>31</v>
          </cell>
          <cell r="G4081">
            <v>1110012</v>
          </cell>
          <cell r="H4081">
            <v>58</v>
          </cell>
          <cell r="I4081">
            <v>4106400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60</v>
          </cell>
          <cell r="Q4081">
            <v>4248000</v>
          </cell>
          <cell r="R4081">
            <v>2</v>
          </cell>
          <cell r="S4081">
            <v>141600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</row>
        <row r="4082">
          <cell r="A4082" t="str">
            <v>450340</v>
          </cell>
          <cell r="B4082" t="str">
            <v>1254</v>
          </cell>
          <cell r="C4082" t="str">
            <v>12</v>
          </cell>
          <cell r="D4082" t="str">
            <v>31</v>
          </cell>
          <cell r="G4082">
            <v>1110013</v>
          </cell>
          <cell r="H4082">
            <v>33</v>
          </cell>
          <cell r="I4082">
            <v>3458400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17</v>
          </cell>
          <cell r="Q4082">
            <v>1781600</v>
          </cell>
          <cell r="R4082">
            <v>-16</v>
          </cell>
          <cell r="S4082">
            <v>-1676800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</row>
        <row r="4083">
          <cell r="A4083" t="str">
            <v>450340</v>
          </cell>
          <cell r="B4083" t="str">
            <v>1254</v>
          </cell>
          <cell r="C4083" t="str">
            <v>12</v>
          </cell>
          <cell r="D4083" t="str">
            <v>31</v>
          </cell>
          <cell r="G4083">
            <v>1110021</v>
          </cell>
          <cell r="H4083">
            <v>45</v>
          </cell>
          <cell r="I4083">
            <v>8865000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45</v>
          </cell>
          <cell r="Q4083">
            <v>8865000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</row>
        <row r="4084">
          <cell r="A4084" t="str">
            <v>450340</v>
          </cell>
          <cell r="B4084" t="str">
            <v>1254</v>
          </cell>
          <cell r="C4084" t="str">
            <v>12</v>
          </cell>
          <cell r="D4084" t="str">
            <v>31</v>
          </cell>
          <cell r="G4084">
            <v>1120004</v>
          </cell>
          <cell r="H4084">
            <v>50</v>
          </cell>
          <cell r="I4084">
            <v>40750000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50</v>
          </cell>
          <cell r="Q4084">
            <v>40750000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</row>
        <row r="4085">
          <cell r="A4085" t="str">
            <v>450340</v>
          </cell>
          <cell r="B4085" t="str">
            <v>1254</v>
          </cell>
          <cell r="C4085" t="str">
            <v>12</v>
          </cell>
          <cell r="D4085" t="str">
            <v>31</v>
          </cell>
          <cell r="G4085">
            <v>1120007</v>
          </cell>
          <cell r="H4085">
            <v>170</v>
          </cell>
          <cell r="I4085">
            <v>124100000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157</v>
          </cell>
          <cell r="Q4085">
            <v>114610000</v>
          </cell>
          <cell r="R4085">
            <v>-13</v>
          </cell>
          <cell r="S4085">
            <v>-9490000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</row>
        <row r="4086">
          <cell r="A4086" t="str">
            <v>450340</v>
          </cell>
          <cell r="B4086" t="str">
            <v>1254</v>
          </cell>
          <cell r="C4086" t="str">
            <v>12</v>
          </cell>
          <cell r="D4086" t="str">
            <v>31</v>
          </cell>
          <cell r="G4086">
            <v>1140001</v>
          </cell>
          <cell r="H4086">
            <v>38</v>
          </cell>
          <cell r="I4086">
            <v>17480000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39</v>
          </cell>
          <cell r="Q4086">
            <v>17940000</v>
          </cell>
          <cell r="R4086">
            <v>1</v>
          </cell>
          <cell r="S4086">
            <v>460000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</row>
        <row r="4087">
          <cell r="A4087" t="str">
            <v>450340</v>
          </cell>
          <cell r="B4087" t="str">
            <v>1254</v>
          </cell>
          <cell r="C4087" t="str">
            <v>12</v>
          </cell>
          <cell r="D4087" t="str">
            <v>31</v>
          </cell>
          <cell r="G4087">
            <v>1140003</v>
          </cell>
          <cell r="H4087">
            <v>13</v>
          </cell>
          <cell r="I4087">
            <v>650000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6</v>
          </cell>
          <cell r="Q4087">
            <v>300000</v>
          </cell>
          <cell r="R4087">
            <v>-7</v>
          </cell>
          <cell r="S4087">
            <v>-350000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</row>
        <row r="4088">
          <cell r="A4088" t="str">
            <v>450340</v>
          </cell>
          <cell r="B4088" t="str">
            <v>1254</v>
          </cell>
          <cell r="C4088" t="str">
            <v>12</v>
          </cell>
          <cell r="D4088" t="str">
            <v>31</v>
          </cell>
          <cell r="G4088">
            <v>1150001</v>
          </cell>
          <cell r="H4088">
            <v>557</v>
          </cell>
          <cell r="I4088">
            <v>110843000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553</v>
          </cell>
          <cell r="Q4088">
            <v>110047000</v>
          </cell>
          <cell r="R4088">
            <v>-4</v>
          </cell>
          <cell r="S4088">
            <v>-796000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</row>
        <row r="4089">
          <cell r="A4089" t="str">
            <v>450340</v>
          </cell>
          <cell r="B4089" t="str">
            <v>1254</v>
          </cell>
          <cell r="C4089" t="str">
            <v>12</v>
          </cell>
          <cell r="D4089" t="str">
            <v>31</v>
          </cell>
          <cell r="G4089">
            <v>1160001</v>
          </cell>
          <cell r="H4089">
            <v>724</v>
          </cell>
          <cell r="I4089">
            <v>147696000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717</v>
          </cell>
          <cell r="Q4089">
            <v>146268000</v>
          </cell>
          <cell r="R4089">
            <v>-7</v>
          </cell>
          <cell r="S4089">
            <v>-1428000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</row>
        <row r="4090">
          <cell r="A4090" t="str">
            <v>450340</v>
          </cell>
          <cell r="B4090" t="str">
            <v>1254</v>
          </cell>
          <cell r="C4090" t="str">
            <v>12</v>
          </cell>
          <cell r="D4090" t="str">
            <v>31</v>
          </cell>
          <cell r="G4090">
            <v>1160003</v>
          </cell>
          <cell r="H4090">
            <v>981</v>
          </cell>
          <cell r="I4090">
            <v>207972000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983</v>
          </cell>
          <cell r="Q4090">
            <v>208396000</v>
          </cell>
          <cell r="R4090">
            <v>2</v>
          </cell>
          <cell r="S4090">
            <v>424000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</row>
        <row r="4091">
          <cell r="A4091" t="str">
            <v>450340</v>
          </cell>
          <cell r="B4091" t="str">
            <v>1254</v>
          </cell>
          <cell r="C4091" t="str">
            <v>12</v>
          </cell>
          <cell r="D4091" t="str">
            <v>31</v>
          </cell>
          <cell r="G4091">
            <v>1160007</v>
          </cell>
          <cell r="H4091">
            <v>2271</v>
          </cell>
          <cell r="I4091">
            <v>595002000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2213</v>
          </cell>
          <cell r="Q4091">
            <v>579806000</v>
          </cell>
          <cell r="R4091">
            <v>-58</v>
          </cell>
          <cell r="S4091">
            <v>-15196000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</row>
        <row r="4092">
          <cell r="A4092" t="str">
            <v>450340</v>
          </cell>
          <cell r="B4092" t="str">
            <v>1254</v>
          </cell>
          <cell r="C4092" t="str">
            <v>12</v>
          </cell>
          <cell r="D4092" t="str">
            <v>31</v>
          </cell>
          <cell r="G4092">
            <v>1160013</v>
          </cell>
          <cell r="H4092">
            <v>157</v>
          </cell>
          <cell r="I4092">
            <v>82268000</v>
          </cell>
          <cell r="J4092">
            <v>0</v>
          </cell>
          <cell r="K4092">
            <v>0</v>
          </cell>
          <cell r="L4092">
            <v>-3</v>
          </cell>
          <cell r="M4092">
            <v>-1572000</v>
          </cell>
          <cell r="N4092">
            <v>-1</v>
          </cell>
          <cell r="O4092">
            <v>-524000</v>
          </cell>
          <cell r="P4092">
            <v>153</v>
          </cell>
          <cell r="Q4092">
            <v>80172000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</row>
        <row r="4093">
          <cell r="A4093" t="str">
            <v>450340</v>
          </cell>
          <cell r="B4093" t="str">
            <v>1254</v>
          </cell>
          <cell r="C4093" t="str">
            <v>12</v>
          </cell>
          <cell r="D4093" t="str">
            <v>31</v>
          </cell>
          <cell r="G4093">
            <v>1160017</v>
          </cell>
          <cell r="H4093">
            <v>723</v>
          </cell>
          <cell r="I4093">
            <v>151830000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748</v>
          </cell>
          <cell r="Q4093">
            <v>157080000</v>
          </cell>
          <cell r="R4093">
            <v>25</v>
          </cell>
          <cell r="S4093">
            <v>5250000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</row>
        <row r="4094">
          <cell r="A4094" t="str">
            <v>450340</v>
          </cell>
          <cell r="B4094" t="str">
            <v>1254</v>
          </cell>
          <cell r="C4094" t="str">
            <v>12</v>
          </cell>
          <cell r="D4094" t="str">
            <v>31</v>
          </cell>
          <cell r="G4094">
            <v>1160019</v>
          </cell>
          <cell r="H4094">
            <v>152</v>
          </cell>
          <cell r="I4094">
            <v>17024000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158</v>
          </cell>
          <cell r="Q4094">
            <v>17696000</v>
          </cell>
          <cell r="R4094">
            <v>6</v>
          </cell>
          <cell r="S4094">
            <v>672000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</row>
        <row r="4095">
          <cell r="A4095" t="str">
            <v>450340</v>
          </cell>
          <cell r="B4095" t="str">
            <v>1254</v>
          </cell>
          <cell r="C4095" t="str">
            <v>12</v>
          </cell>
          <cell r="D4095" t="str">
            <v>31</v>
          </cell>
          <cell r="G4095">
            <v>1160020</v>
          </cell>
          <cell r="H4095">
            <v>325</v>
          </cell>
          <cell r="I4095">
            <v>50960000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329</v>
          </cell>
          <cell r="Q4095">
            <v>51587200</v>
          </cell>
          <cell r="R4095">
            <v>4</v>
          </cell>
          <cell r="S4095">
            <v>627200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</row>
        <row r="4096">
          <cell r="A4096" t="str">
            <v>450340</v>
          </cell>
          <cell r="B4096" t="str">
            <v>1254</v>
          </cell>
          <cell r="C4096" t="str">
            <v>12</v>
          </cell>
          <cell r="D4096" t="str">
            <v>31</v>
          </cell>
          <cell r="G4096">
            <v>1160021</v>
          </cell>
          <cell r="H4096">
            <v>137</v>
          </cell>
          <cell r="I4096">
            <v>9206400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145</v>
          </cell>
          <cell r="Q4096">
            <v>9744000</v>
          </cell>
          <cell r="R4096">
            <v>8</v>
          </cell>
          <cell r="S4096">
            <v>537600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</row>
        <row r="4097">
          <cell r="A4097" t="str">
            <v>450340</v>
          </cell>
          <cell r="B4097" t="str">
            <v>1254</v>
          </cell>
          <cell r="C4097" t="str">
            <v>12</v>
          </cell>
          <cell r="D4097" t="str">
            <v>31</v>
          </cell>
          <cell r="G4097">
            <v>1160022</v>
          </cell>
          <cell r="H4097">
            <v>87</v>
          </cell>
          <cell r="I4097">
            <v>1948800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97</v>
          </cell>
          <cell r="Q4097">
            <v>2172800</v>
          </cell>
          <cell r="R4097">
            <v>10</v>
          </cell>
          <cell r="S4097">
            <v>224000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</row>
        <row r="4098">
          <cell r="A4098" t="str">
            <v>450340</v>
          </cell>
          <cell r="B4098" t="str">
            <v>1254</v>
          </cell>
          <cell r="C4098" t="str">
            <v>12</v>
          </cell>
          <cell r="D4098" t="str">
            <v>31</v>
          </cell>
          <cell r="G4098">
            <v>1170001</v>
          </cell>
          <cell r="H4098">
            <v>3</v>
          </cell>
          <cell r="I4098">
            <v>1392000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3</v>
          </cell>
          <cell r="Q4098">
            <v>1392000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</row>
        <row r="4099">
          <cell r="A4099" t="str">
            <v>450340</v>
          </cell>
          <cell r="B4099" t="str">
            <v>1254</v>
          </cell>
          <cell r="C4099" t="str">
            <v>12</v>
          </cell>
          <cell r="D4099" t="str">
            <v>31</v>
          </cell>
          <cell r="G4099">
            <v>1170002</v>
          </cell>
          <cell r="H4099">
            <v>14</v>
          </cell>
          <cell r="I4099">
            <v>6496000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14</v>
          </cell>
          <cell r="Q4099">
            <v>6496000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</row>
        <row r="4100">
          <cell r="A4100" t="str">
            <v>450340</v>
          </cell>
          <cell r="B4100" t="str">
            <v>1254</v>
          </cell>
          <cell r="C4100" t="str">
            <v>12</v>
          </cell>
          <cell r="D4100" t="str">
            <v>31</v>
          </cell>
          <cell r="G4100">
            <v>1170004</v>
          </cell>
          <cell r="H4100">
            <v>10</v>
          </cell>
          <cell r="I4100">
            <v>4640000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10</v>
          </cell>
          <cell r="Q4100">
            <v>4640000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</row>
        <row r="4101">
          <cell r="A4101" t="str">
            <v>450340</v>
          </cell>
          <cell r="B4101" t="str">
            <v>1254</v>
          </cell>
          <cell r="C4101" t="str">
            <v>12</v>
          </cell>
          <cell r="D4101" t="str">
            <v>31</v>
          </cell>
          <cell r="G4101">
            <v>1170008</v>
          </cell>
          <cell r="H4101">
            <v>17</v>
          </cell>
          <cell r="I4101">
            <v>7888000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17</v>
          </cell>
          <cell r="Q4101">
            <v>7888000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</row>
        <row r="4102">
          <cell r="A4102" t="str">
            <v>450340</v>
          </cell>
          <cell r="B4102" t="str">
            <v>1254</v>
          </cell>
          <cell r="C4102" t="str">
            <v>12</v>
          </cell>
          <cell r="D4102" t="str">
            <v>31</v>
          </cell>
          <cell r="G4102">
            <v>1170010</v>
          </cell>
          <cell r="H4102">
            <v>3</v>
          </cell>
          <cell r="I4102">
            <v>1392000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3</v>
          </cell>
          <cell r="Q4102">
            <v>1392000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</row>
        <row r="4103">
          <cell r="A4103" t="str">
            <v>450340</v>
          </cell>
          <cell r="B4103" t="str">
            <v>1254</v>
          </cell>
          <cell r="C4103" t="str">
            <v>12</v>
          </cell>
          <cell r="D4103" t="str">
            <v>31</v>
          </cell>
          <cell r="G4103">
            <v>1170027</v>
          </cell>
          <cell r="H4103">
            <v>1</v>
          </cell>
          <cell r="I4103">
            <v>417600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2</v>
          </cell>
          <cell r="Q4103">
            <v>835200</v>
          </cell>
          <cell r="R4103">
            <v>1</v>
          </cell>
          <cell r="S4103">
            <v>417600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A4104" t="str">
            <v>450340</v>
          </cell>
          <cell r="B4104" t="str">
            <v>1254</v>
          </cell>
          <cell r="C4104" t="str">
            <v>12</v>
          </cell>
          <cell r="D4104" t="str">
            <v>31</v>
          </cell>
          <cell r="G4104">
            <v>1170028</v>
          </cell>
          <cell r="H4104">
            <v>3</v>
          </cell>
          <cell r="I4104">
            <v>1252800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5</v>
          </cell>
          <cell r="Q4104">
            <v>2088000</v>
          </cell>
          <cell r="R4104">
            <v>2</v>
          </cell>
          <cell r="S4104">
            <v>835200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A4105" t="str">
            <v>450340</v>
          </cell>
          <cell r="B4105" t="str">
            <v>1254</v>
          </cell>
          <cell r="C4105" t="str">
            <v>12</v>
          </cell>
          <cell r="D4105" t="str">
            <v>31</v>
          </cell>
          <cell r="G4105">
            <v>1170030</v>
          </cell>
          <cell r="H4105">
            <v>4</v>
          </cell>
          <cell r="I4105">
            <v>1670400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8</v>
          </cell>
          <cell r="Q4105">
            <v>3340800</v>
          </cell>
          <cell r="R4105">
            <v>4</v>
          </cell>
          <cell r="S4105">
            <v>1670400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</row>
        <row r="4106">
          <cell r="A4106" t="str">
            <v>450340</v>
          </cell>
          <cell r="B4106" t="str">
            <v>1254</v>
          </cell>
          <cell r="C4106" t="str">
            <v>12</v>
          </cell>
          <cell r="D4106" t="str">
            <v>31</v>
          </cell>
          <cell r="G4106">
            <v>1170039</v>
          </cell>
          <cell r="H4106">
            <v>2</v>
          </cell>
          <cell r="I4106">
            <v>742400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-2</v>
          </cell>
          <cell r="S4106">
            <v>-742400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</row>
        <row r="4107">
          <cell r="A4107" t="str">
            <v>450340</v>
          </cell>
          <cell r="B4107" t="str">
            <v>1254</v>
          </cell>
          <cell r="C4107" t="str">
            <v>12</v>
          </cell>
          <cell r="D4107" t="str">
            <v>31</v>
          </cell>
          <cell r="G4107">
            <v>1170041</v>
          </cell>
          <cell r="H4107">
            <v>2</v>
          </cell>
          <cell r="I4107">
            <v>742400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-2</v>
          </cell>
          <cell r="S4107">
            <v>-742400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</row>
        <row r="4108">
          <cell r="A4108" t="str">
            <v>450340</v>
          </cell>
          <cell r="B4108" t="str">
            <v>1254</v>
          </cell>
          <cell r="C4108" t="str">
            <v>12</v>
          </cell>
          <cell r="D4108" t="str">
            <v>31</v>
          </cell>
          <cell r="G4108">
            <v>1170045</v>
          </cell>
          <cell r="H4108">
            <v>13</v>
          </cell>
          <cell r="I4108">
            <v>4825600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-4</v>
          </cell>
          <cell r="O4108">
            <v>-1484800</v>
          </cell>
          <cell r="P4108">
            <v>9</v>
          </cell>
          <cell r="Q4108">
            <v>3340800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</row>
        <row r="4109">
          <cell r="A4109" t="str">
            <v>450340</v>
          </cell>
          <cell r="B4109" t="str">
            <v>1254</v>
          </cell>
          <cell r="C4109" t="str">
            <v>12</v>
          </cell>
          <cell r="D4109" t="str">
            <v>31</v>
          </cell>
          <cell r="G4109">
            <v>1170047</v>
          </cell>
          <cell r="H4109">
            <v>5</v>
          </cell>
          <cell r="I4109">
            <v>1856000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6</v>
          </cell>
          <cell r="Q4109">
            <v>2227200</v>
          </cell>
          <cell r="R4109">
            <v>1</v>
          </cell>
          <cell r="S4109">
            <v>371200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</row>
        <row r="4110">
          <cell r="A4110" t="str">
            <v>450340</v>
          </cell>
          <cell r="B4110" t="str">
            <v>1254</v>
          </cell>
          <cell r="C4110" t="str">
            <v>12</v>
          </cell>
          <cell r="D4110" t="str">
            <v>31</v>
          </cell>
          <cell r="G4110">
            <v>1190003</v>
          </cell>
          <cell r="H4110">
            <v>74</v>
          </cell>
          <cell r="I4110">
            <v>23532000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-2</v>
          </cell>
          <cell r="O4110">
            <v>-636000</v>
          </cell>
          <cell r="P4110">
            <v>72</v>
          </cell>
          <cell r="Q4110">
            <v>22896000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A4111" t="str">
            <v>450340</v>
          </cell>
          <cell r="B4111" t="str">
            <v>1254</v>
          </cell>
          <cell r="C4111" t="str">
            <v>12</v>
          </cell>
          <cell r="D4111" t="str">
            <v>31</v>
          </cell>
          <cell r="G4111">
            <v>1190004</v>
          </cell>
          <cell r="H4111">
            <v>156</v>
          </cell>
          <cell r="I4111">
            <v>113880000</v>
          </cell>
          <cell r="J4111">
            <v>0</v>
          </cell>
          <cell r="K4111">
            <v>0</v>
          </cell>
          <cell r="L4111">
            <v>-3</v>
          </cell>
          <cell r="M4111">
            <v>-2190000</v>
          </cell>
          <cell r="N4111">
            <v>0</v>
          </cell>
          <cell r="O4111">
            <v>0</v>
          </cell>
          <cell r="P4111">
            <v>153</v>
          </cell>
          <cell r="Q4111">
            <v>111690000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</row>
        <row r="4112">
          <cell r="A4112" t="str">
            <v>450340</v>
          </cell>
          <cell r="B4112" t="str">
            <v>1254</v>
          </cell>
          <cell r="C4112" t="str">
            <v>12</v>
          </cell>
          <cell r="D4112" t="str">
            <v>31</v>
          </cell>
          <cell r="G4112">
            <v>1200001</v>
          </cell>
          <cell r="H4112">
            <v>688</v>
          </cell>
          <cell r="I4112">
            <v>15824000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757</v>
          </cell>
          <cell r="Q4112">
            <v>17411000</v>
          </cell>
          <cell r="R4112">
            <v>69</v>
          </cell>
          <cell r="S4112">
            <v>1587000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A4113" t="str">
            <v>450340</v>
          </cell>
          <cell r="B4113" t="str">
            <v>1254</v>
          </cell>
          <cell r="C4113" t="str">
            <v>12</v>
          </cell>
          <cell r="D4113" t="str">
            <v>31</v>
          </cell>
          <cell r="G4113">
            <v>1200002</v>
          </cell>
          <cell r="H4113">
            <v>122</v>
          </cell>
          <cell r="I4113">
            <v>3928400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119</v>
          </cell>
          <cell r="Q4113">
            <v>3831800</v>
          </cell>
          <cell r="R4113">
            <v>-3</v>
          </cell>
          <cell r="S4113">
            <v>-96600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</row>
        <row r="4114">
          <cell r="A4114" t="str">
            <v>450340</v>
          </cell>
          <cell r="B4114" t="str">
            <v>1254</v>
          </cell>
          <cell r="C4114" t="str">
            <v>12</v>
          </cell>
          <cell r="D4114" t="str">
            <v>31</v>
          </cell>
          <cell r="G4114">
            <v>1200003</v>
          </cell>
          <cell r="H4114">
            <v>152</v>
          </cell>
          <cell r="I4114">
            <v>3116000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135</v>
          </cell>
          <cell r="Q4114">
            <v>2767500</v>
          </cell>
          <cell r="R4114">
            <v>-17</v>
          </cell>
          <cell r="S4114">
            <v>-348500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</row>
        <row r="4115">
          <cell r="A4115" t="str">
            <v>450340</v>
          </cell>
          <cell r="B4115" t="str">
            <v>1254</v>
          </cell>
          <cell r="C4115" t="str">
            <v>12</v>
          </cell>
          <cell r="D4115" t="str">
            <v>31</v>
          </cell>
          <cell r="G4115">
            <v>1200011</v>
          </cell>
          <cell r="H4115">
            <v>26</v>
          </cell>
          <cell r="I4115">
            <v>585000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24</v>
          </cell>
          <cell r="Q4115">
            <v>540000</v>
          </cell>
          <cell r="R4115">
            <v>-2</v>
          </cell>
          <cell r="S4115">
            <v>-45000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</row>
        <row r="4116">
          <cell r="A4116" t="str">
            <v>450340</v>
          </cell>
          <cell r="B4116" t="str">
            <v>1254</v>
          </cell>
          <cell r="C4116" t="str">
            <v>12</v>
          </cell>
          <cell r="D4116" t="str">
            <v>31</v>
          </cell>
          <cell r="G4116">
            <v>1200015</v>
          </cell>
          <cell r="H4116">
            <v>33</v>
          </cell>
          <cell r="I4116">
            <v>2359500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32</v>
          </cell>
          <cell r="Q4116">
            <v>2288000</v>
          </cell>
          <cell r="R4116">
            <v>-1</v>
          </cell>
          <cell r="S4116">
            <v>-71500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</row>
        <row r="4117">
          <cell r="A4117" t="str">
            <v>450340</v>
          </cell>
          <cell r="B4117" t="str">
            <v>1254</v>
          </cell>
          <cell r="C4117" t="str">
            <v>12</v>
          </cell>
          <cell r="D4117" t="str">
            <v>31</v>
          </cell>
          <cell r="G4117">
            <v>1200016</v>
          </cell>
          <cell r="H4117">
            <v>5490</v>
          </cell>
          <cell r="I4117">
            <v>3952800</v>
          </cell>
          <cell r="J4117">
            <v>0</v>
          </cell>
          <cell r="K4117">
            <v>0</v>
          </cell>
          <cell r="L4117">
            <v>-3</v>
          </cell>
          <cell r="M4117">
            <v>-2160</v>
          </cell>
          <cell r="N4117">
            <v>-5</v>
          </cell>
          <cell r="O4117">
            <v>-3600</v>
          </cell>
          <cell r="P4117">
            <v>5448</v>
          </cell>
          <cell r="Q4117">
            <v>3922560</v>
          </cell>
          <cell r="R4117">
            <v>-34</v>
          </cell>
          <cell r="S4117">
            <v>-24480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</row>
        <row r="4118">
          <cell r="A4118" t="str">
            <v>450340</v>
          </cell>
          <cell r="B4118" t="str">
            <v>1254</v>
          </cell>
          <cell r="C4118" t="str">
            <v>12</v>
          </cell>
          <cell r="D4118" t="str">
            <v>31</v>
          </cell>
          <cell r="G4118">
            <v>1210001</v>
          </cell>
          <cell r="H4118">
            <v>32</v>
          </cell>
          <cell r="I4118">
            <v>480000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35</v>
          </cell>
          <cell r="Q4118">
            <v>525000</v>
          </cell>
          <cell r="R4118">
            <v>3</v>
          </cell>
          <cell r="S4118">
            <v>45000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</row>
        <row r="4119">
          <cell r="A4119" t="str">
            <v>450340</v>
          </cell>
          <cell r="B4119" t="str">
            <v>1254</v>
          </cell>
          <cell r="C4119" t="str">
            <v>12</v>
          </cell>
          <cell r="D4119" t="str">
            <v>31</v>
          </cell>
          <cell r="G4119">
            <v>1210002</v>
          </cell>
          <cell r="H4119">
            <v>131</v>
          </cell>
          <cell r="I4119">
            <v>1965000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144</v>
          </cell>
          <cell r="Q4119">
            <v>2160000</v>
          </cell>
          <cell r="R4119">
            <v>13</v>
          </cell>
          <cell r="S4119">
            <v>195000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</row>
        <row r="4120">
          <cell r="A4120" t="str">
            <v>450340</v>
          </cell>
          <cell r="B4120" t="str">
            <v>1254</v>
          </cell>
          <cell r="C4120" t="str">
            <v>12</v>
          </cell>
          <cell r="D4120" t="str">
            <v>31</v>
          </cell>
          <cell r="G4120">
            <v>1210003</v>
          </cell>
          <cell r="H4120">
            <v>257</v>
          </cell>
          <cell r="I4120">
            <v>3855000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269</v>
          </cell>
          <cell r="Q4120">
            <v>4035000</v>
          </cell>
          <cell r="R4120">
            <v>12</v>
          </cell>
          <cell r="S4120">
            <v>180000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</row>
        <row r="4121">
          <cell r="A4121" t="str">
            <v>450340</v>
          </cell>
          <cell r="B4121" t="str">
            <v>1254</v>
          </cell>
          <cell r="C4121" t="str">
            <v>12</v>
          </cell>
          <cell r="D4121" t="str">
            <v>31</v>
          </cell>
          <cell r="G4121">
            <v>1210004</v>
          </cell>
          <cell r="H4121">
            <v>1459</v>
          </cell>
          <cell r="I4121">
            <v>21885000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1391</v>
          </cell>
          <cell r="Q4121">
            <v>20865000</v>
          </cell>
          <cell r="R4121">
            <v>-68</v>
          </cell>
          <cell r="S4121">
            <v>-1020000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</row>
        <row r="4122">
          <cell r="A4122" t="str">
            <v>450340</v>
          </cell>
          <cell r="B4122" t="str">
            <v>1254</v>
          </cell>
          <cell r="C4122" t="str">
            <v>12</v>
          </cell>
          <cell r="D4122" t="str">
            <v>31</v>
          </cell>
          <cell r="G4122">
            <v>1210005</v>
          </cell>
          <cell r="H4122">
            <v>553</v>
          </cell>
          <cell r="I4122">
            <v>8295000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589</v>
          </cell>
          <cell r="Q4122">
            <v>8835000</v>
          </cell>
          <cell r="R4122">
            <v>36</v>
          </cell>
          <cell r="S4122">
            <v>540000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</row>
        <row r="4123">
          <cell r="A4123" t="str">
            <v>450340</v>
          </cell>
          <cell r="B4123" t="str">
            <v>1254</v>
          </cell>
          <cell r="C4123" t="str">
            <v>12</v>
          </cell>
          <cell r="D4123" t="str">
            <v>31</v>
          </cell>
          <cell r="G4123">
            <v>1210007</v>
          </cell>
          <cell r="H4123">
            <v>38</v>
          </cell>
          <cell r="I4123">
            <v>1710000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39</v>
          </cell>
          <cell r="Q4123">
            <v>1755000</v>
          </cell>
          <cell r="R4123">
            <v>1</v>
          </cell>
          <cell r="S4123">
            <v>45000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</row>
        <row r="4124">
          <cell r="A4124" t="str">
            <v>450340</v>
          </cell>
          <cell r="B4124" t="str">
            <v>1254</v>
          </cell>
          <cell r="C4124" t="str">
            <v>12</v>
          </cell>
          <cell r="D4124" t="str">
            <v>31</v>
          </cell>
          <cell r="G4124">
            <v>1210008</v>
          </cell>
          <cell r="H4124">
            <v>29</v>
          </cell>
          <cell r="I4124">
            <v>1305000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28</v>
          </cell>
          <cell r="Q4124">
            <v>1260000</v>
          </cell>
          <cell r="R4124">
            <v>-1</v>
          </cell>
          <cell r="S4124">
            <v>-45000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</row>
        <row r="4125">
          <cell r="A4125" t="str">
            <v>450340</v>
          </cell>
          <cell r="B4125" t="str">
            <v>1254</v>
          </cell>
          <cell r="C4125" t="str">
            <v>12</v>
          </cell>
          <cell r="D4125" t="str">
            <v>31</v>
          </cell>
          <cell r="G4125">
            <v>1220001</v>
          </cell>
          <cell r="H4125">
            <v>35</v>
          </cell>
          <cell r="I4125">
            <v>1925000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47</v>
          </cell>
          <cell r="Q4125">
            <v>2585000</v>
          </cell>
          <cell r="R4125">
            <v>12</v>
          </cell>
          <cell r="S4125">
            <v>660000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</row>
        <row r="4126">
          <cell r="A4126" t="str">
            <v>450340</v>
          </cell>
          <cell r="B4126" t="str">
            <v>1254</v>
          </cell>
          <cell r="C4126" t="str">
            <v>12</v>
          </cell>
          <cell r="D4126" t="str">
            <v>31</v>
          </cell>
          <cell r="G4126">
            <v>1220002</v>
          </cell>
          <cell r="H4126">
            <v>112</v>
          </cell>
          <cell r="I4126">
            <v>6160000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105</v>
          </cell>
          <cell r="Q4126">
            <v>5775000</v>
          </cell>
          <cell r="R4126">
            <v>-7</v>
          </cell>
          <cell r="S4126">
            <v>-385000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</row>
        <row r="4127">
          <cell r="A4127" t="str">
            <v>450340</v>
          </cell>
          <cell r="B4127" t="str">
            <v>1254</v>
          </cell>
          <cell r="C4127" t="str">
            <v>12</v>
          </cell>
          <cell r="D4127" t="str">
            <v>31</v>
          </cell>
          <cell r="G4127">
            <v>1220003</v>
          </cell>
          <cell r="H4127">
            <v>146</v>
          </cell>
          <cell r="I4127">
            <v>8030000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144</v>
          </cell>
          <cell r="Q4127">
            <v>7920000</v>
          </cell>
          <cell r="R4127">
            <v>-2</v>
          </cell>
          <cell r="S4127">
            <v>-110000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</row>
        <row r="4128">
          <cell r="A4128" t="str">
            <v>450340</v>
          </cell>
          <cell r="B4128" t="str">
            <v>1254</v>
          </cell>
          <cell r="C4128" t="str">
            <v>12</v>
          </cell>
          <cell r="D4128" t="str">
            <v>31</v>
          </cell>
          <cell r="G4128">
            <v>1220004</v>
          </cell>
          <cell r="H4128">
            <v>42</v>
          </cell>
          <cell r="I4128">
            <v>2310000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43</v>
          </cell>
          <cell r="Q4128">
            <v>2365000</v>
          </cell>
          <cell r="R4128">
            <v>1</v>
          </cell>
          <cell r="S4128">
            <v>55000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</row>
        <row r="4129">
          <cell r="A4129" t="str">
            <v>450340</v>
          </cell>
          <cell r="B4129" t="str">
            <v>1254</v>
          </cell>
          <cell r="C4129" t="str">
            <v>12</v>
          </cell>
          <cell r="D4129" t="str">
            <v>31</v>
          </cell>
          <cell r="G4129">
            <v>1220005</v>
          </cell>
          <cell r="H4129">
            <v>4</v>
          </cell>
          <cell r="I4129">
            <v>220000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2</v>
          </cell>
          <cell r="Q4129">
            <v>110000</v>
          </cell>
          <cell r="R4129">
            <v>-2</v>
          </cell>
          <cell r="S4129">
            <v>-110000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</row>
        <row r="4130">
          <cell r="A4130" t="str">
            <v>450340</v>
          </cell>
          <cell r="B4130" t="str">
            <v>1254</v>
          </cell>
          <cell r="C4130" t="str">
            <v>12</v>
          </cell>
          <cell r="D4130" t="str">
            <v>31</v>
          </cell>
          <cell r="G4130">
            <v>1220006</v>
          </cell>
          <cell r="H4130">
            <v>80</v>
          </cell>
          <cell r="I4130">
            <v>4400000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86</v>
          </cell>
          <cell r="Q4130">
            <v>4730000</v>
          </cell>
          <cell r="R4130">
            <v>6</v>
          </cell>
          <cell r="S4130">
            <v>330000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</row>
        <row r="4131">
          <cell r="A4131" t="str">
            <v>450340</v>
          </cell>
          <cell r="B4131" t="str">
            <v>1254</v>
          </cell>
          <cell r="C4131" t="str">
            <v>12</v>
          </cell>
          <cell r="D4131" t="str">
            <v>31</v>
          </cell>
          <cell r="G4131">
            <v>1220007</v>
          </cell>
          <cell r="H4131">
            <v>123</v>
          </cell>
          <cell r="I4131">
            <v>6765000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126</v>
          </cell>
          <cell r="Q4131">
            <v>6930000</v>
          </cell>
          <cell r="R4131">
            <v>3</v>
          </cell>
          <cell r="S4131">
            <v>165000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</row>
        <row r="4132">
          <cell r="A4132" t="str">
            <v>450340</v>
          </cell>
          <cell r="B4132" t="str">
            <v>1254</v>
          </cell>
          <cell r="C4132" t="str">
            <v>12</v>
          </cell>
          <cell r="D4132" t="str">
            <v>31</v>
          </cell>
          <cell r="G4132">
            <v>1220008</v>
          </cell>
          <cell r="H4132">
            <v>141</v>
          </cell>
          <cell r="I4132">
            <v>7755000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169</v>
          </cell>
          <cell r="Q4132">
            <v>9295000</v>
          </cell>
          <cell r="R4132">
            <v>28</v>
          </cell>
          <cell r="S4132">
            <v>1540000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</row>
        <row r="4133">
          <cell r="A4133" t="str">
            <v>450340</v>
          </cell>
          <cell r="B4133" t="str">
            <v>1254</v>
          </cell>
          <cell r="C4133" t="str">
            <v>12</v>
          </cell>
          <cell r="D4133" t="str">
            <v>31</v>
          </cell>
          <cell r="G4133">
            <v>1220101</v>
          </cell>
          <cell r="H4133">
            <v>359</v>
          </cell>
          <cell r="I4133">
            <v>3590000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370</v>
          </cell>
          <cell r="Q4133">
            <v>3700000</v>
          </cell>
          <cell r="R4133">
            <v>11</v>
          </cell>
          <cell r="S4133">
            <v>110000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</row>
        <row r="4134">
          <cell r="A4134" t="str">
            <v>450340</v>
          </cell>
          <cell r="B4134" t="str">
            <v>1254</v>
          </cell>
          <cell r="C4134" t="str">
            <v>12</v>
          </cell>
          <cell r="D4134" t="str">
            <v>31</v>
          </cell>
          <cell r="G4134">
            <v>1220102</v>
          </cell>
          <cell r="H4134">
            <v>476</v>
          </cell>
          <cell r="I4134">
            <v>4760000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436</v>
          </cell>
          <cell r="Q4134">
            <v>4360000</v>
          </cell>
          <cell r="R4134">
            <v>-40</v>
          </cell>
          <cell r="S4134">
            <v>-400000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</row>
        <row r="4135">
          <cell r="A4135" t="str">
            <v>450340</v>
          </cell>
          <cell r="B4135" t="str">
            <v>1254</v>
          </cell>
          <cell r="C4135" t="str">
            <v>12</v>
          </cell>
          <cell r="D4135" t="str">
            <v>31</v>
          </cell>
          <cell r="G4135">
            <v>1220103</v>
          </cell>
          <cell r="H4135">
            <v>1061</v>
          </cell>
          <cell r="I4135">
            <v>10610000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1020</v>
          </cell>
          <cell r="Q4135">
            <v>10200000</v>
          </cell>
          <cell r="R4135">
            <v>-41</v>
          </cell>
          <cell r="S4135">
            <v>-410000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</row>
        <row r="4136">
          <cell r="A4136" t="str">
            <v>450340</v>
          </cell>
          <cell r="B4136" t="str">
            <v>1254</v>
          </cell>
          <cell r="C4136" t="str">
            <v>12</v>
          </cell>
          <cell r="D4136" t="str">
            <v>31</v>
          </cell>
          <cell r="G4136">
            <v>1220104</v>
          </cell>
          <cell r="H4136">
            <v>297</v>
          </cell>
          <cell r="I4136">
            <v>2970000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341</v>
          </cell>
          <cell r="Q4136">
            <v>3410000</v>
          </cell>
          <cell r="R4136">
            <v>44</v>
          </cell>
          <cell r="S4136">
            <v>440000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</row>
        <row r="4137">
          <cell r="A4137" t="str">
            <v>450340</v>
          </cell>
          <cell r="B4137" t="str">
            <v>1254</v>
          </cell>
          <cell r="C4137" t="str">
            <v>12</v>
          </cell>
          <cell r="D4137" t="str">
            <v>31</v>
          </cell>
          <cell r="G4137">
            <v>1230001</v>
          </cell>
          <cell r="H4137">
            <v>17596</v>
          </cell>
          <cell r="I4137">
            <v>20516936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17596</v>
          </cell>
          <cell r="Q4137">
            <v>20516936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</row>
        <row r="4138">
          <cell r="A4138" t="str">
            <v>450340</v>
          </cell>
          <cell r="B4138" t="str">
            <v>1254</v>
          </cell>
          <cell r="C4138" t="str">
            <v>12</v>
          </cell>
          <cell r="D4138" t="str">
            <v>31</v>
          </cell>
          <cell r="G4138">
            <v>9999999</v>
          </cell>
          <cell r="H4138">
            <v>213513</v>
          </cell>
          <cell r="I4138">
            <v>2091954963</v>
          </cell>
          <cell r="J4138">
            <v>0</v>
          </cell>
          <cell r="K4138">
            <v>0</v>
          </cell>
          <cell r="L4138">
            <v>-9</v>
          </cell>
          <cell r="M4138">
            <v>-3764160</v>
          </cell>
          <cell r="N4138">
            <v>-12</v>
          </cell>
          <cell r="O4138">
            <v>-2648400</v>
          </cell>
          <cell r="P4138">
            <v>213488</v>
          </cell>
          <cell r="Q4138">
            <v>2082056143</v>
          </cell>
          <cell r="R4138">
            <v>-4</v>
          </cell>
          <cell r="S4138">
            <v>-3486260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</row>
        <row r="4139">
          <cell r="A4139" t="str">
            <v>450340</v>
          </cell>
          <cell r="B4139" t="str">
            <v>1254</v>
          </cell>
          <cell r="C4139" t="str">
            <v>12</v>
          </cell>
          <cell r="D4139" t="str">
            <v>48</v>
          </cell>
          <cell r="G4139">
            <v>1010001</v>
          </cell>
          <cell r="H4139">
            <v>17596</v>
          </cell>
          <cell r="I4139">
            <v>24634400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17596</v>
          </cell>
          <cell r="Q4139">
            <v>24634400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</row>
        <row r="4140">
          <cell r="A4140" t="str">
            <v>450340</v>
          </cell>
          <cell r="B4140" t="str">
            <v>1254</v>
          </cell>
          <cell r="C4140" t="str">
            <v>12</v>
          </cell>
          <cell r="D4140" t="str">
            <v>48</v>
          </cell>
          <cell r="G4140">
            <v>1010004</v>
          </cell>
          <cell r="H4140">
            <v>17596</v>
          </cell>
          <cell r="I4140">
            <v>9061940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17596</v>
          </cell>
          <cell r="Q4140">
            <v>9061940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</row>
        <row r="4141">
          <cell r="A4141" t="str">
            <v>450340</v>
          </cell>
          <cell r="B4141" t="str">
            <v>1254</v>
          </cell>
          <cell r="C4141" t="str">
            <v>12</v>
          </cell>
          <cell r="D4141" t="str">
            <v>48</v>
          </cell>
          <cell r="G4141">
            <v>1020001</v>
          </cell>
          <cell r="H4141">
            <v>1</v>
          </cell>
          <cell r="I4141">
            <v>3300000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1</v>
          </cell>
          <cell r="Q4141">
            <v>3300000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</row>
        <row r="4142">
          <cell r="A4142" t="str">
            <v>450340</v>
          </cell>
          <cell r="B4142" t="str">
            <v>1254</v>
          </cell>
          <cell r="C4142" t="str">
            <v>12</v>
          </cell>
          <cell r="D4142" t="str">
            <v>48</v>
          </cell>
          <cell r="G4142">
            <v>1020002</v>
          </cell>
          <cell r="H4142">
            <v>36870</v>
          </cell>
          <cell r="I4142">
            <v>16591500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36870</v>
          </cell>
          <cell r="Q4142">
            <v>16591500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</row>
        <row r="4143">
          <cell r="A4143" t="str">
            <v>450340</v>
          </cell>
          <cell r="B4143" t="str">
            <v>1254</v>
          </cell>
          <cell r="C4143" t="str">
            <v>12</v>
          </cell>
          <cell r="D4143" t="str">
            <v>48</v>
          </cell>
          <cell r="G4143">
            <v>1020003</v>
          </cell>
          <cell r="H4143">
            <v>42961</v>
          </cell>
          <cell r="I4143">
            <v>12029080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42961</v>
          </cell>
          <cell r="Q4143">
            <v>12029080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</row>
        <row r="4144">
          <cell r="A4144" t="str">
            <v>450340</v>
          </cell>
          <cell r="B4144" t="str">
            <v>1254</v>
          </cell>
          <cell r="C4144" t="str">
            <v>12</v>
          </cell>
          <cell r="D4144" t="str">
            <v>48</v>
          </cell>
          <cell r="G4144">
            <v>1020004</v>
          </cell>
          <cell r="H4144">
            <v>25393</v>
          </cell>
          <cell r="I4144">
            <v>3707378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25393</v>
          </cell>
          <cell r="Q4144">
            <v>3707378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</row>
        <row r="4145">
          <cell r="A4145" t="str">
            <v>450340</v>
          </cell>
          <cell r="B4145" t="str">
            <v>1254</v>
          </cell>
          <cell r="C4145" t="str">
            <v>12</v>
          </cell>
          <cell r="D4145" t="str">
            <v>48</v>
          </cell>
          <cell r="G4145">
            <v>1030001</v>
          </cell>
          <cell r="H4145">
            <v>12</v>
          </cell>
          <cell r="I4145">
            <v>3982800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12</v>
          </cell>
          <cell r="Q4145">
            <v>3982800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</row>
        <row r="4146">
          <cell r="A4146" t="str">
            <v>450340</v>
          </cell>
          <cell r="B4146" t="str">
            <v>1254</v>
          </cell>
          <cell r="C4146" t="str">
            <v>12</v>
          </cell>
          <cell r="D4146" t="str">
            <v>48</v>
          </cell>
          <cell r="G4146">
            <v>1050001</v>
          </cell>
          <cell r="H4146">
            <v>98</v>
          </cell>
          <cell r="I4146">
            <v>372400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98</v>
          </cell>
          <cell r="Q4146">
            <v>372400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</row>
        <row r="4147">
          <cell r="A4147" t="str">
            <v>450340</v>
          </cell>
          <cell r="B4147" t="str">
            <v>1254</v>
          </cell>
          <cell r="C4147" t="str">
            <v>12</v>
          </cell>
          <cell r="D4147" t="str">
            <v>48</v>
          </cell>
          <cell r="G4147">
            <v>1090001</v>
          </cell>
          <cell r="H4147">
            <v>0</v>
          </cell>
          <cell r="I4147">
            <v>87364140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87364140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</row>
        <row r="4148">
          <cell r="A4148" t="str">
            <v>450340</v>
          </cell>
          <cell r="B4148" t="str">
            <v>1254</v>
          </cell>
          <cell r="C4148" t="str">
            <v>12</v>
          </cell>
          <cell r="D4148" t="str">
            <v>48</v>
          </cell>
          <cell r="G4148">
            <v>1100001</v>
          </cell>
          <cell r="H4148">
            <v>0</v>
          </cell>
          <cell r="I4148">
            <v>22264469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22264469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</row>
        <row r="4149">
          <cell r="A4149" t="str">
            <v>450340</v>
          </cell>
          <cell r="B4149" t="str">
            <v>1254</v>
          </cell>
          <cell r="C4149" t="str">
            <v>12</v>
          </cell>
          <cell r="D4149" t="str">
            <v>48</v>
          </cell>
          <cell r="G4149">
            <v>1110003</v>
          </cell>
          <cell r="H4149">
            <v>0</v>
          </cell>
          <cell r="I4149">
            <v>0</v>
          </cell>
          <cell r="J4149">
            <v>18338</v>
          </cell>
          <cell r="K4149">
            <v>7243510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18338</v>
          </cell>
          <cell r="Q4149">
            <v>7243510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</row>
        <row r="4150">
          <cell r="A4150" t="str">
            <v>450340</v>
          </cell>
          <cell r="B4150" t="str">
            <v>1254</v>
          </cell>
          <cell r="C4150" t="str">
            <v>12</v>
          </cell>
          <cell r="D4150" t="str">
            <v>48</v>
          </cell>
          <cell r="G4150">
            <v>1110008</v>
          </cell>
          <cell r="H4150">
            <v>0</v>
          </cell>
          <cell r="I4150">
            <v>0</v>
          </cell>
          <cell r="J4150">
            <v>18338</v>
          </cell>
          <cell r="K4150">
            <v>7243510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18338</v>
          </cell>
          <cell r="Q4150">
            <v>7243510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</row>
        <row r="4151">
          <cell r="A4151" t="str">
            <v>450340</v>
          </cell>
          <cell r="B4151" t="str">
            <v>1254</v>
          </cell>
          <cell r="C4151" t="str">
            <v>12</v>
          </cell>
          <cell r="D4151" t="str">
            <v>48</v>
          </cell>
          <cell r="G4151">
            <v>1110012</v>
          </cell>
          <cell r="H4151">
            <v>58</v>
          </cell>
          <cell r="I4151">
            <v>4106400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58</v>
          </cell>
          <cell r="Q4151">
            <v>4106400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</row>
        <row r="4152">
          <cell r="A4152" t="str">
            <v>450340</v>
          </cell>
          <cell r="B4152" t="str">
            <v>1254</v>
          </cell>
          <cell r="C4152" t="str">
            <v>12</v>
          </cell>
          <cell r="D4152" t="str">
            <v>48</v>
          </cell>
          <cell r="G4152">
            <v>1110013</v>
          </cell>
          <cell r="H4152">
            <v>33</v>
          </cell>
          <cell r="I4152">
            <v>3458400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33</v>
          </cell>
          <cell r="Q4152">
            <v>3458400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</row>
        <row r="4153">
          <cell r="A4153" t="str">
            <v>450340</v>
          </cell>
          <cell r="B4153" t="str">
            <v>1254</v>
          </cell>
          <cell r="C4153" t="str">
            <v>12</v>
          </cell>
          <cell r="D4153" t="str">
            <v>48</v>
          </cell>
          <cell r="G4153">
            <v>1110021</v>
          </cell>
          <cell r="H4153">
            <v>45</v>
          </cell>
          <cell r="I4153">
            <v>8865000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45</v>
          </cell>
          <cell r="Q4153">
            <v>8865000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</row>
        <row r="4154">
          <cell r="A4154" t="str">
            <v>450340</v>
          </cell>
          <cell r="B4154" t="str">
            <v>1254</v>
          </cell>
          <cell r="C4154" t="str">
            <v>12</v>
          </cell>
          <cell r="D4154" t="str">
            <v>48</v>
          </cell>
          <cell r="G4154">
            <v>1120004</v>
          </cell>
          <cell r="H4154">
            <v>50</v>
          </cell>
          <cell r="I4154">
            <v>40750000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50</v>
          </cell>
          <cell r="Q4154">
            <v>40750000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</row>
        <row r="4155">
          <cell r="A4155" t="str">
            <v>450340</v>
          </cell>
          <cell r="B4155" t="str">
            <v>1254</v>
          </cell>
          <cell r="C4155" t="str">
            <v>12</v>
          </cell>
          <cell r="D4155" t="str">
            <v>48</v>
          </cell>
          <cell r="G4155">
            <v>1120007</v>
          </cell>
          <cell r="H4155">
            <v>170</v>
          </cell>
          <cell r="I4155">
            <v>124100000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170</v>
          </cell>
          <cell r="Q4155">
            <v>124100000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</row>
        <row r="4156">
          <cell r="A4156" t="str">
            <v>450340</v>
          </cell>
          <cell r="B4156" t="str">
            <v>1254</v>
          </cell>
          <cell r="C4156" t="str">
            <v>12</v>
          </cell>
          <cell r="D4156" t="str">
            <v>48</v>
          </cell>
          <cell r="G4156">
            <v>1140001</v>
          </cell>
          <cell r="H4156">
            <v>38</v>
          </cell>
          <cell r="I4156">
            <v>17480000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38</v>
          </cell>
          <cell r="Q4156">
            <v>17480000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</row>
        <row r="4157">
          <cell r="A4157" t="str">
            <v>450340</v>
          </cell>
          <cell r="B4157" t="str">
            <v>1254</v>
          </cell>
          <cell r="C4157" t="str">
            <v>12</v>
          </cell>
          <cell r="D4157" t="str">
            <v>48</v>
          </cell>
          <cell r="G4157">
            <v>1140003</v>
          </cell>
          <cell r="H4157">
            <v>13</v>
          </cell>
          <cell r="I4157">
            <v>650000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13</v>
          </cell>
          <cell r="Q4157">
            <v>650000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</row>
        <row r="4158">
          <cell r="A4158" t="str">
            <v>450340</v>
          </cell>
          <cell r="B4158" t="str">
            <v>1254</v>
          </cell>
          <cell r="C4158" t="str">
            <v>12</v>
          </cell>
          <cell r="D4158" t="str">
            <v>48</v>
          </cell>
          <cell r="G4158">
            <v>1150001</v>
          </cell>
          <cell r="H4158">
            <v>557</v>
          </cell>
          <cell r="I4158">
            <v>110843000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557</v>
          </cell>
          <cell r="Q4158">
            <v>110843000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</row>
        <row r="4159">
          <cell r="A4159" t="str">
            <v>450340</v>
          </cell>
          <cell r="B4159" t="str">
            <v>1254</v>
          </cell>
          <cell r="C4159" t="str">
            <v>12</v>
          </cell>
          <cell r="D4159" t="str">
            <v>48</v>
          </cell>
          <cell r="G4159">
            <v>1160001</v>
          </cell>
          <cell r="H4159">
            <v>724</v>
          </cell>
          <cell r="I4159">
            <v>147696000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724</v>
          </cell>
          <cell r="Q4159">
            <v>147696000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</row>
        <row r="4160">
          <cell r="A4160" t="str">
            <v>450340</v>
          </cell>
          <cell r="B4160" t="str">
            <v>1254</v>
          </cell>
          <cell r="C4160" t="str">
            <v>12</v>
          </cell>
          <cell r="D4160" t="str">
            <v>48</v>
          </cell>
          <cell r="G4160">
            <v>1160003</v>
          </cell>
          <cell r="H4160">
            <v>981</v>
          </cell>
          <cell r="I4160">
            <v>207972000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981</v>
          </cell>
          <cell r="Q4160">
            <v>207972000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</row>
        <row r="4161">
          <cell r="A4161" t="str">
            <v>450340</v>
          </cell>
          <cell r="B4161" t="str">
            <v>1254</v>
          </cell>
          <cell r="C4161" t="str">
            <v>12</v>
          </cell>
          <cell r="D4161" t="str">
            <v>48</v>
          </cell>
          <cell r="G4161">
            <v>1160007</v>
          </cell>
          <cell r="H4161">
            <v>2271</v>
          </cell>
          <cell r="I4161">
            <v>595002000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2271</v>
          </cell>
          <cell r="Q4161">
            <v>595002000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</row>
        <row r="4162">
          <cell r="A4162" t="str">
            <v>450340</v>
          </cell>
          <cell r="B4162" t="str">
            <v>1254</v>
          </cell>
          <cell r="C4162" t="str">
            <v>12</v>
          </cell>
          <cell r="D4162" t="str">
            <v>48</v>
          </cell>
          <cell r="G4162">
            <v>1160013</v>
          </cell>
          <cell r="H4162">
            <v>157</v>
          </cell>
          <cell r="I4162">
            <v>82268000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157</v>
          </cell>
          <cell r="Q4162">
            <v>82268000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</row>
        <row r="4163">
          <cell r="A4163" t="str">
            <v>450340</v>
          </cell>
          <cell r="B4163" t="str">
            <v>1254</v>
          </cell>
          <cell r="C4163" t="str">
            <v>12</v>
          </cell>
          <cell r="D4163" t="str">
            <v>48</v>
          </cell>
          <cell r="G4163">
            <v>1160017</v>
          </cell>
          <cell r="H4163">
            <v>723</v>
          </cell>
          <cell r="I4163">
            <v>151830000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723</v>
          </cell>
          <cell r="Q4163">
            <v>151830000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</row>
        <row r="4164">
          <cell r="A4164" t="str">
            <v>450340</v>
          </cell>
          <cell r="B4164" t="str">
            <v>1254</v>
          </cell>
          <cell r="C4164" t="str">
            <v>12</v>
          </cell>
          <cell r="D4164" t="str">
            <v>48</v>
          </cell>
          <cell r="G4164">
            <v>1160019</v>
          </cell>
          <cell r="H4164">
            <v>152</v>
          </cell>
          <cell r="I4164">
            <v>17024000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152</v>
          </cell>
          <cell r="Q4164">
            <v>17024000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</row>
        <row r="4165">
          <cell r="A4165" t="str">
            <v>450340</v>
          </cell>
          <cell r="B4165" t="str">
            <v>1254</v>
          </cell>
          <cell r="C4165" t="str">
            <v>12</v>
          </cell>
          <cell r="D4165" t="str">
            <v>48</v>
          </cell>
          <cell r="G4165">
            <v>1160020</v>
          </cell>
          <cell r="H4165">
            <v>325</v>
          </cell>
          <cell r="I4165">
            <v>50960000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325</v>
          </cell>
          <cell r="Q4165">
            <v>50960000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</row>
        <row r="4166">
          <cell r="A4166" t="str">
            <v>450340</v>
          </cell>
          <cell r="B4166" t="str">
            <v>1254</v>
          </cell>
          <cell r="C4166" t="str">
            <v>12</v>
          </cell>
          <cell r="D4166" t="str">
            <v>48</v>
          </cell>
          <cell r="G4166">
            <v>1160021</v>
          </cell>
          <cell r="H4166">
            <v>137</v>
          </cell>
          <cell r="I4166">
            <v>9206400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137</v>
          </cell>
          <cell r="Q4166">
            <v>9206400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A4167" t="str">
            <v>450340</v>
          </cell>
          <cell r="B4167" t="str">
            <v>1254</v>
          </cell>
          <cell r="C4167" t="str">
            <v>12</v>
          </cell>
          <cell r="D4167" t="str">
            <v>48</v>
          </cell>
          <cell r="G4167">
            <v>1160022</v>
          </cell>
          <cell r="H4167">
            <v>87</v>
          </cell>
          <cell r="I4167">
            <v>1948800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87</v>
          </cell>
          <cell r="Q4167">
            <v>1948800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A4168" t="str">
            <v>450340</v>
          </cell>
          <cell r="B4168" t="str">
            <v>1254</v>
          </cell>
          <cell r="C4168" t="str">
            <v>12</v>
          </cell>
          <cell r="D4168" t="str">
            <v>48</v>
          </cell>
          <cell r="G4168">
            <v>1170001</v>
          </cell>
          <cell r="H4168">
            <v>4</v>
          </cell>
          <cell r="I4168">
            <v>1856000</v>
          </cell>
          <cell r="J4168">
            <v>-1</v>
          </cell>
          <cell r="K4168">
            <v>-464000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3</v>
          </cell>
          <cell r="Q4168">
            <v>1392000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A4169" t="str">
            <v>450340</v>
          </cell>
          <cell r="B4169" t="str">
            <v>1254</v>
          </cell>
          <cell r="C4169" t="str">
            <v>12</v>
          </cell>
          <cell r="D4169" t="str">
            <v>48</v>
          </cell>
          <cell r="G4169">
            <v>1170002</v>
          </cell>
          <cell r="H4169">
            <v>19</v>
          </cell>
          <cell r="I4169">
            <v>8816000</v>
          </cell>
          <cell r="J4169">
            <v>-5</v>
          </cell>
          <cell r="K4169">
            <v>-2320000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14</v>
          </cell>
          <cell r="Q4169">
            <v>6496000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A4170" t="str">
            <v>450340</v>
          </cell>
          <cell r="B4170" t="str">
            <v>1254</v>
          </cell>
          <cell r="C4170" t="str">
            <v>12</v>
          </cell>
          <cell r="D4170" t="str">
            <v>48</v>
          </cell>
          <cell r="G4170">
            <v>1170004</v>
          </cell>
          <cell r="H4170">
            <v>16</v>
          </cell>
          <cell r="I4170">
            <v>7424000</v>
          </cell>
          <cell r="J4170">
            <v>-6</v>
          </cell>
          <cell r="K4170">
            <v>-2784000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10</v>
          </cell>
          <cell r="Q4170">
            <v>4640000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A4171" t="str">
            <v>450340</v>
          </cell>
          <cell r="B4171" t="str">
            <v>1254</v>
          </cell>
          <cell r="C4171" t="str">
            <v>12</v>
          </cell>
          <cell r="D4171" t="str">
            <v>48</v>
          </cell>
          <cell r="G4171">
            <v>1170008</v>
          </cell>
          <cell r="H4171">
            <v>31</v>
          </cell>
          <cell r="I4171">
            <v>14384000</v>
          </cell>
          <cell r="J4171">
            <v>-14</v>
          </cell>
          <cell r="K4171">
            <v>-6496000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17</v>
          </cell>
          <cell r="Q4171">
            <v>7888000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A4172" t="str">
            <v>450340</v>
          </cell>
          <cell r="B4172" t="str">
            <v>1254</v>
          </cell>
          <cell r="C4172" t="str">
            <v>12</v>
          </cell>
          <cell r="D4172" t="str">
            <v>48</v>
          </cell>
          <cell r="G4172">
            <v>1170010</v>
          </cell>
          <cell r="H4172">
            <v>8</v>
          </cell>
          <cell r="I4172">
            <v>3712000</v>
          </cell>
          <cell r="J4172">
            <v>-5</v>
          </cell>
          <cell r="K4172">
            <v>-2320000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3</v>
          </cell>
          <cell r="Q4172">
            <v>1392000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</row>
        <row r="4173">
          <cell r="A4173" t="str">
            <v>450340</v>
          </cell>
          <cell r="B4173" t="str">
            <v>1254</v>
          </cell>
          <cell r="C4173" t="str">
            <v>12</v>
          </cell>
          <cell r="D4173" t="str">
            <v>48</v>
          </cell>
          <cell r="G4173">
            <v>1170027</v>
          </cell>
          <cell r="H4173">
            <v>0</v>
          </cell>
          <cell r="I4173">
            <v>0</v>
          </cell>
          <cell r="J4173">
            <v>1</v>
          </cell>
          <cell r="K4173">
            <v>417600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1</v>
          </cell>
          <cell r="Q4173">
            <v>417600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</row>
        <row r="4174">
          <cell r="A4174" t="str">
            <v>450340</v>
          </cell>
          <cell r="B4174" t="str">
            <v>1254</v>
          </cell>
          <cell r="C4174" t="str">
            <v>12</v>
          </cell>
          <cell r="D4174" t="str">
            <v>48</v>
          </cell>
          <cell r="G4174">
            <v>1170028</v>
          </cell>
          <cell r="H4174">
            <v>0</v>
          </cell>
          <cell r="I4174">
            <v>0</v>
          </cell>
          <cell r="J4174">
            <v>3</v>
          </cell>
          <cell r="K4174">
            <v>1252800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3</v>
          </cell>
          <cell r="Q4174">
            <v>1252800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</row>
        <row r="4175">
          <cell r="A4175" t="str">
            <v>450340</v>
          </cell>
          <cell r="B4175" t="str">
            <v>1254</v>
          </cell>
          <cell r="C4175" t="str">
            <v>12</v>
          </cell>
          <cell r="D4175" t="str">
            <v>48</v>
          </cell>
          <cell r="G4175">
            <v>1170030</v>
          </cell>
          <cell r="H4175">
            <v>0</v>
          </cell>
          <cell r="I4175">
            <v>0</v>
          </cell>
          <cell r="J4175">
            <v>4</v>
          </cell>
          <cell r="K4175">
            <v>1670400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4</v>
          </cell>
          <cell r="Q4175">
            <v>1670400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</row>
        <row r="4176">
          <cell r="A4176" t="str">
            <v>450340</v>
          </cell>
          <cell r="B4176" t="str">
            <v>1254</v>
          </cell>
          <cell r="C4176" t="str">
            <v>12</v>
          </cell>
          <cell r="D4176" t="str">
            <v>48</v>
          </cell>
          <cell r="G4176">
            <v>1170039</v>
          </cell>
          <cell r="H4176">
            <v>0</v>
          </cell>
          <cell r="I4176">
            <v>0</v>
          </cell>
          <cell r="J4176">
            <v>2</v>
          </cell>
          <cell r="K4176">
            <v>742400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2</v>
          </cell>
          <cell r="Q4176">
            <v>742400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</row>
        <row r="4177">
          <cell r="A4177" t="str">
            <v>450340</v>
          </cell>
          <cell r="B4177" t="str">
            <v>1254</v>
          </cell>
          <cell r="C4177" t="str">
            <v>12</v>
          </cell>
          <cell r="D4177" t="str">
            <v>48</v>
          </cell>
          <cell r="G4177">
            <v>1170041</v>
          </cell>
          <cell r="H4177">
            <v>0</v>
          </cell>
          <cell r="I4177">
            <v>0</v>
          </cell>
          <cell r="J4177">
            <v>2</v>
          </cell>
          <cell r="K4177">
            <v>742400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2</v>
          </cell>
          <cell r="Q4177">
            <v>742400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</row>
        <row r="4178">
          <cell r="A4178" t="str">
            <v>450340</v>
          </cell>
          <cell r="B4178" t="str">
            <v>1254</v>
          </cell>
          <cell r="C4178" t="str">
            <v>12</v>
          </cell>
          <cell r="D4178" t="str">
            <v>48</v>
          </cell>
          <cell r="G4178">
            <v>1170045</v>
          </cell>
          <cell r="H4178">
            <v>0</v>
          </cell>
          <cell r="I4178">
            <v>0</v>
          </cell>
          <cell r="J4178">
            <v>13</v>
          </cell>
          <cell r="K4178">
            <v>4825600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13</v>
          </cell>
          <cell r="Q4178">
            <v>4825600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</row>
        <row r="4179">
          <cell r="A4179" t="str">
            <v>450340</v>
          </cell>
          <cell r="B4179" t="str">
            <v>1254</v>
          </cell>
          <cell r="C4179" t="str">
            <v>12</v>
          </cell>
          <cell r="D4179" t="str">
            <v>48</v>
          </cell>
          <cell r="G4179">
            <v>1170047</v>
          </cell>
          <cell r="H4179">
            <v>0</v>
          </cell>
          <cell r="I4179">
            <v>0</v>
          </cell>
          <cell r="J4179">
            <v>5</v>
          </cell>
          <cell r="K4179">
            <v>1856000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5</v>
          </cell>
          <cell r="Q4179">
            <v>1856000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</row>
        <row r="4180">
          <cell r="A4180" t="str">
            <v>450340</v>
          </cell>
          <cell r="B4180" t="str">
            <v>1254</v>
          </cell>
          <cell r="C4180" t="str">
            <v>12</v>
          </cell>
          <cell r="D4180" t="str">
            <v>48</v>
          </cell>
          <cell r="G4180">
            <v>1190003</v>
          </cell>
          <cell r="H4180">
            <v>74</v>
          </cell>
          <cell r="I4180">
            <v>23532000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74</v>
          </cell>
          <cell r="Q4180">
            <v>23532000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</row>
        <row r="4181">
          <cell r="A4181" t="str">
            <v>450340</v>
          </cell>
          <cell r="B4181" t="str">
            <v>1254</v>
          </cell>
          <cell r="C4181" t="str">
            <v>12</v>
          </cell>
          <cell r="D4181" t="str">
            <v>48</v>
          </cell>
          <cell r="G4181">
            <v>1190004</v>
          </cell>
          <cell r="H4181">
            <v>156</v>
          </cell>
          <cell r="I4181">
            <v>113880000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156</v>
          </cell>
          <cell r="Q4181">
            <v>113880000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</row>
        <row r="4182">
          <cell r="A4182" t="str">
            <v>450340</v>
          </cell>
          <cell r="B4182" t="str">
            <v>1254</v>
          </cell>
          <cell r="C4182" t="str">
            <v>12</v>
          </cell>
          <cell r="D4182" t="str">
            <v>48</v>
          </cell>
          <cell r="G4182">
            <v>1200001</v>
          </cell>
          <cell r="H4182">
            <v>688</v>
          </cell>
          <cell r="I4182">
            <v>15824000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688</v>
          </cell>
          <cell r="Q4182">
            <v>15824000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</row>
        <row r="4183">
          <cell r="A4183" t="str">
            <v>450340</v>
          </cell>
          <cell r="B4183" t="str">
            <v>1254</v>
          </cell>
          <cell r="C4183" t="str">
            <v>12</v>
          </cell>
          <cell r="D4183" t="str">
            <v>48</v>
          </cell>
          <cell r="G4183">
            <v>1200002</v>
          </cell>
          <cell r="H4183">
            <v>122</v>
          </cell>
          <cell r="I4183">
            <v>3928400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122</v>
          </cell>
          <cell r="Q4183">
            <v>3928400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</row>
        <row r="4184">
          <cell r="A4184" t="str">
            <v>450340</v>
          </cell>
          <cell r="B4184" t="str">
            <v>1254</v>
          </cell>
          <cell r="C4184" t="str">
            <v>12</v>
          </cell>
          <cell r="D4184" t="str">
            <v>48</v>
          </cell>
          <cell r="G4184">
            <v>1200003</v>
          </cell>
          <cell r="H4184">
            <v>152</v>
          </cell>
          <cell r="I4184">
            <v>3116000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152</v>
          </cell>
          <cell r="Q4184">
            <v>3116000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</row>
        <row r="4185">
          <cell r="A4185" t="str">
            <v>450340</v>
          </cell>
          <cell r="B4185" t="str">
            <v>1254</v>
          </cell>
          <cell r="C4185" t="str">
            <v>12</v>
          </cell>
          <cell r="D4185" t="str">
            <v>48</v>
          </cell>
          <cell r="G4185">
            <v>1200011</v>
          </cell>
          <cell r="H4185">
            <v>26</v>
          </cell>
          <cell r="I4185">
            <v>585000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26</v>
          </cell>
          <cell r="Q4185">
            <v>585000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</row>
        <row r="4186">
          <cell r="A4186" t="str">
            <v>450340</v>
          </cell>
          <cell r="B4186" t="str">
            <v>1254</v>
          </cell>
          <cell r="C4186" t="str">
            <v>12</v>
          </cell>
          <cell r="D4186" t="str">
            <v>48</v>
          </cell>
          <cell r="G4186">
            <v>1200015</v>
          </cell>
          <cell r="H4186">
            <v>33</v>
          </cell>
          <cell r="I4186">
            <v>2359500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33</v>
          </cell>
          <cell r="Q4186">
            <v>2359500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</row>
        <row r="4187">
          <cell r="A4187" t="str">
            <v>450340</v>
          </cell>
          <cell r="B4187" t="str">
            <v>1254</v>
          </cell>
          <cell r="C4187" t="str">
            <v>12</v>
          </cell>
          <cell r="D4187" t="str">
            <v>48</v>
          </cell>
          <cell r="G4187">
            <v>1200016</v>
          </cell>
          <cell r="H4187">
            <v>5491</v>
          </cell>
          <cell r="I4187">
            <v>3953520</v>
          </cell>
          <cell r="J4187">
            <v>-1</v>
          </cell>
          <cell r="K4187">
            <v>-720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5490</v>
          </cell>
          <cell r="Q4187">
            <v>3952800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</row>
        <row r="4188">
          <cell r="A4188" t="str">
            <v>450340</v>
          </cell>
          <cell r="B4188" t="str">
            <v>1254</v>
          </cell>
          <cell r="C4188" t="str">
            <v>12</v>
          </cell>
          <cell r="D4188" t="str">
            <v>48</v>
          </cell>
          <cell r="G4188">
            <v>1210001</v>
          </cell>
          <cell r="H4188">
            <v>32</v>
          </cell>
          <cell r="I4188">
            <v>480000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32</v>
          </cell>
          <cell r="Q4188">
            <v>480000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</row>
        <row r="4189">
          <cell r="A4189" t="str">
            <v>450340</v>
          </cell>
          <cell r="B4189" t="str">
            <v>1254</v>
          </cell>
          <cell r="C4189" t="str">
            <v>12</v>
          </cell>
          <cell r="D4189" t="str">
            <v>48</v>
          </cell>
          <cell r="G4189">
            <v>1210002</v>
          </cell>
          <cell r="H4189">
            <v>131</v>
          </cell>
          <cell r="I4189">
            <v>1965000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131</v>
          </cell>
          <cell r="Q4189">
            <v>1965000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</row>
        <row r="4190">
          <cell r="A4190" t="str">
            <v>450340</v>
          </cell>
          <cell r="B4190" t="str">
            <v>1254</v>
          </cell>
          <cell r="C4190" t="str">
            <v>12</v>
          </cell>
          <cell r="D4190" t="str">
            <v>48</v>
          </cell>
          <cell r="G4190">
            <v>1210003</v>
          </cell>
          <cell r="H4190">
            <v>257</v>
          </cell>
          <cell r="I4190">
            <v>3855000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257</v>
          </cell>
          <cell r="Q4190">
            <v>3855000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</row>
        <row r="4191">
          <cell r="A4191" t="str">
            <v>450340</v>
          </cell>
          <cell r="B4191" t="str">
            <v>1254</v>
          </cell>
          <cell r="C4191" t="str">
            <v>12</v>
          </cell>
          <cell r="D4191" t="str">
            <v>48</v>
          </cell>
          <cell r="G4191">
            <v>1210004</v>
          </cell>
          <cell r="H4191">
            <v>1459</v>
          </cell>
          <cell r="I4191">
            <v>21885000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1459</v>
          </cell>
          <cell r="Q4191">
            <v>21885000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</row>
        <row r="4192">
          <cell r="A4192" t="str">
            <v>450340</v>
          </cell>
          <cell r="B4192" t="str">
            <v>1254</v>
          </cell>
          <cell r="C4192" t="str">
            <v>12</v>
          </cell>
          <cell r="D4192" t="str">
            <v>48</v>
          </cell>
          <cell r="G4192">
            <v>1210005</v>
          </cell>
          <cell r="H4192">
            <v>553</v>
          </cell>
          <cell r="I4192">
            <v>8295000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553</v>
          </cell>
          <cell r="Q4192">
            <v>8295000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</row>
        <row r="4193">
          <cell r="A4193" t="str">
            <v>450340</v>
          </cell>
          <cell r="B4193" t="str">
            <v>1254</v>
          </cell>
          <cell r="C4193" t="str">
            <v>12</v>
          </cell>
          <cell r="D4193" t="str">
            <v>48</v>
          </cell>
          <cell r="G4193">
            <v>1210007</v>
          </cell>
          <cell r="H4193">
            <v>38</v>
          </cell>
          <cell r="I4193">
            <v>1710000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38</v>
          </cell>
          <cell r="Q4193">
            <v>1710000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</row>
        <row r="4194">
          <cell r="A4194" t="str">
            <v>450340</v>
          </cell>
          <cell r="B4194" t="str">
            <v>1254</v>
          </cell>
          <cell r="C4194" t="str">
            <v>12</v>
          </cell>
          <cell r="D4194" t="str">
            <v>48</v>
          </cell>
          <cell r="G4194">
            <v>1210008</v>
          </cell>
          <cell r="H4194">
            <v>29</v>
          </cell>
          <cell r="I4194">
            <v>1305000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29</v>
          </cell>
          <cell r="Q4194">
            <v>1305000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</row>
        <row r="4195">
          <cell r="A4195" t="str">
            <v>450340</v>
          </cell>
          <cell r="B4195" t="str">
            <v>1254</v>
          </cell>
          <cell r="C4195" t="str">
            <v>12</v>
          </cell>
          <cell r="D4195" t="str">
            <v>48</v>
          </cell>
          <cell r="G4195">
            <v>1220001</v>
          </cell>
          <cell r="H4195">
            <v>35</v>
          </cell>
          <cell r="I4195">
            <v>1925000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35</v>
          </cell>
          <cell r="Q4195">
            <v>1925000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</row>
        <row r="4196">
          <cell r="A4196" t="str">
            <v>450340</v>
          </cell>
          <cell r="B4196" t="str">
            <v>1254</v>
          </cell>
          <cell r="C4196" t="str">
            <v>12</v>
          </cell>
          <cell r="D4196" t="str">
            <v>48</v>
          </cell>
          <cell r="G4196">
            <v>1220002</v>
          </cell>
          <cell r="H4196">
            <v>253</v>
          </cell>
          <cell r="I4196">
            <v>13915000</v>
          </cell>
          <cell r="J4196">
            <v>-141</v>
          </cell>
          <cell r="K4196">
            <v>-7755000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112</v>
          </cell>
          <cell r="Q4196">
            <v>6160000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</row>
        <row r="4197">
          <cell r="A4197" t="str">
            <v>450340</v>
          </cell>
          <cell r="B4197" t="str">
            <v>1254</v>
          </cell>
          <cell r="C4197" t="str">
            <v>12</v>
          </cell>
          <cell r="D4197" t="str">
            <v>48</v>
          </cell>
          <cell r="G4197">
            <v>1220003</v>
          </cell>
          <cell r="H4197">
            <v>146</v>
          </cell>
          <cell r="I4197">
            <v>8030000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146</v>
          </cell>
          <cell r="Q4197">
            <v>8030000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</row>
        <row r="4198">
          <cell r="A4198" t="str">
            <v>450340</v>
          </cell>
          <cell r="B4198" t="str">
            <v>1254</v>
          </cell>
          <cell r="C4198" t="str">
            <v>12</v>
          </cell>
          <cell r="D4198" t="str">
            <v>48</v>
          </cell>
          <cell r="G4198">
            <v>1220004</v>
          </cell>
          <cell r="H4198">
            <v>42</v>
          </cell>
          <cell r="I4198">
            <v>2310000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42</v>
          </cell>
          <cell r="Q4198">
            <v>2310000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</row>
        <row r="4199">
          <cell r="A4199" t="str">
            <v>450340</v>
          </cell>
          <cell r="B4199" t="str">
            <v>1254</v>
          </cell>
          <cell r="C4199" t="str">
            <v>12</v>
          </cell>
          <cell r="D4199" t="str">
            <v>48</v>
          </cell>
          <cell r="G4199">
            <v>1220005</v>
          </cell>
          <cell r="H4199">
            <v>4</v>
          </cell>
          <cell r="I4199">
            <v>220000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4</v>
          </cell>
          <cell r="Q4199">
            <v>220000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</row>
        <row r="4200">
          <cell r="A4200" t="str">
            <v>450340</v>
          </cell>
          <cell r="B4200" t="str">
            <v>1254</v>
          </cell>
          <cell r="C4200" t="str">
            <v>12</v>
          </cell>
          <cell r="D4200" t="str">
            <v>48</v>
          </cell>
          <cell r="G4200">
            <v>1220006</v>
          </cell>
          <cell r="H4200">
            <v>80</v>
          </cell>
          <cell r="I4200">
            <v>4400000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80</v>
          </cell>
          <cell r="Q4200">
            <v>4400000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</row>
        <row r="4201">
          <cell r="A4201" t="str">
            <v>450340</v>
          </cell>
          <cell r="B4201" t="str">
            <v>1254</v>
          </cell>
          <cell r="C4201" t="str">
            <v>12</v>
          </cell>
          <cell r="D4201" t="str">
            <v>48</v>
          </cell>
          <cell r="G4201">
            <v>1220007</v>
          </cell>
          <cell r="H4201">
            <v>128</v>
          </cell>
          <cell r="I4201">
            <v>7040000</v>
          </cell>
          <cell r="J4201">
            <v>-5</v>
          </cell>
          <cell r="K4201">
            <v>-275000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123</v>
          </cell>
          <cell r="Q4201">
            <v>6765000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</row>
        <row r="4202">
          <cell r="A4202" t="str">
            <v>450340</v>
          </cell>
          <cell r="B4202" t="str">
            <v>1254</v>
          </cell>
          <cell r="C4202" t="str">
            <v>12</v>
          </cell>
          <cell r="D4202" t="str">
            <v>48</v>
          </cell>
          <cell r="G4202">
            <v>1220008</v>
          </cell>
          <cell r="H4202">
            <v>0</v>
          </cell>
          <cell r="I4202">
            <v>0</v>
          </cell>
          <cell r="J4202">
            <v>141</v>
          </cell>
          <cell r="K4202">
            <v>7755000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141</v>
          </cell>
          <cell r="Q4202">
            <v>7755000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</row>
        <row r="4203">
          <cell r="A4203" t="str">
            <v>450340</v>
          </cell>
          <cell r="B4203" t="str">
            <v>1254</v>
          </cell>
          <cell r="C4203" t="str">
            <v>12</v>
          </cell>
          <cell r="D4203" t="str">
            <v>48</v>
          </cell>
          <cell r="G4203">
            <v>1220101</v>
          </cell>
          <cell r="H4203">
            <v>359</v>
          </cell>
          <cell r="I4203">
            <v>3590000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359</v>
          </cell>
          <cell r="Q4203">
            <v>3590000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</row>
        <row r="4204">
          <cell r="A4204" t="str">
            <v>450340</v>
          </cell>
          <cell r="B4204" t="str">
            <v>1254</v>
          </cell>
          <cell r="C4204" t="str">
            <v>12</v>
          </cell>
          <cell r="D4204" t="str">
            <v>48</v>
          </cell>
          <cell r="G4204">
            <v>1220102</v>
          </cell>
          <cell r="H4204">
            <v>476</v>
          </cell>
          <cell r="I4204">
            <v>4760000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476</v>
          </cell>
          <cell r="Q4204">
            <v>4760000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</row>
        <row r="4205">
          <cell r="A4205" t="str">
            <v>450340</v>
          </cell>
          <cell r="B4205" t="str">
            <v>1254</v>
          </cell>
          <cell r="C4205" t="str">
            <v>12</v>
          </cell>
          <cell r="D4205" t="str">
            <v>48</v>
          </cell>
          <cell r="G4205">
            <v>1220103</v>
          </cell>
          <cell r="H4205">
            <v>1061</v>
          </cell>
          <cell r="I4205">
            <v>10610000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1061</v>
          </cell>
          <cell r="Q4205">
            <v>10610000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</row>
        <row r="4206">
          <cell r="A4206" t="str">
            <v>450340</v>
          </cell>
          <cell r="B4206" t="str">
            <v>1254</v>
          </cell>
          <cell r="C4206" t="str">
            <v>12</v>
          </cell>
          <cell r="D4206" t="str">
            <v>48</v>
          </cell>
          <cell r="G4206">
            <v>1220104</v>
          </cell>
          <cell r="H4206">
            <v>297</v>
          </cell>
          <cell r="I4206">
            <v>2970000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297</v>
          </cell>
          <cell r="Q4206">
            <v>2970000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</row>
        <row r="4207">
          <cell r="A4207" t="str">
            <v>450340</v>
          </cell>
          <cell r="B4207" t="str">
            <v>1254</v>
          </cell>
          <cell r="C4207" t="str">
            <v>12</v>
          </cell>
          <cell r="D4207" t="str">
            <v>48</v>
          </cell>
          <cell r="G4207">
            <v>1230001</v>
          </cell>
          <cell r="H4207">
            <v>17596</v>
          </cell>
          <cell r="I4207">
            <v>20516936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17596</v>
          </cell>
          <cell r="Q4207">
            <v>20516936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</row>
        <row r="4208">
          <cell r="A4208" t="str">
            <v>450340</v>
          </cell>
          <cell r="B4208" t="str">
            <v>1254</v>
          </cell>
          <cell r="C4208" t="str">
            <v>12</v>
          </cell>
          <cell r="D4208" t="str">
            <v>48</v>
          </cell>
          <cell r="G4208">
            <v>9999999</v>
          </cell>
          <cell r="H4208">
            <v>176844</v>
          </cell>
          <cell r="I4208">
            <v>2080620463</v>
          </cell>
          <cell r="J4208">
            <v>36669</v>
          </cell>
          <cell r="K4208">
            <v>11334500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213513</v>
          </cell>
          <cell r="Q4208">
            <v>2091954963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</row>
        <row r="4209">
          <cell r="A4209" t="str">
            <v>450340</v>
          </cell>
          <cell r="B4209" t="str">
            <v>1254</v>
          </cell>
          <cell r="C4209" t="str">
            <v>12</v>
          </cell>
          <cell r="D4209" t="str">
            <v>49</v>
          </cell>
          <cell r="G4209">
            <v>5010101</v>
          </cell>
          <cell r="H4209">
            <v>456</v>
          </cell>
          <cell r="I4209">
            <v>5335200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456</v>
          </cell>
          <cell r="Q4209">
            <v>5335200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</row>
        <row r="4210">
          <cell r="A4210" t="str">
            <v>450340</v>
          </cell>
          <cell r="B4210" t="str">
            <v>1254</v>
          </cell>
          <cell r="C4210" t="str">
            <v>12</v>
          </cell>
          <cell r="D4210" t="str">
            <v>49</v>
          </cell>
          <cell r="G4210">
            <v>5020301</v>
          </cell>
          <cell r="H4210">
            <v>84</v>
          </cell>
          <cell r="I4210">
            <v>789600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84</v>
          </cell>
          <cell r="Q4210">
            <v>789600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</row>
        <row r="4211">
          <cell r="A4211" t="str">
            <v>450340</v>
          </cell>
          <cell r="B4211" t="str">
            <v>1254</v>
          </cell>
          <cell r="C4211" t="str">
            <v>12</v>
          </cell>
          <cell r="D4211" t="str">
            <v>49</v>
          </cell>
          <cell r="G4211">
            <v>5030099</v>
          </cell>
          <cell r="H4211">
            <v>0</v>
          </cell>
          <cell r="I4211">
            <v>246436527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246436527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</row>
        <row r="4212">
          <cell r="A4212" t="str">
            <v>450340</v>
          </cell>
          <cell r="B4212" t="str">
            <v>1254</v>
          </cell>
          <cell r="C4212" t="str">
            <v>12</v>
          </cell>
          <cell r="D4212" t="str">
            <v>49</v>
          </cell>
          <cell r="G4212">
            <v>5040002</v>
          </cell>
          <cell r="H4212">
            <v>276</v>
          </cell>
          <cell r="I4212">
            <v>1035000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276</v>
          </cell>
          <cell r="Q4212">
            <v>1035000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</row>
        <row r="4213">
          <cell r="A4213" t="str">
            <v>450340</v>
          </cell>
          <cell r="B4213" t="str">
            <v>1254</v>
          </cell>
          <cell r="C4213" t="str">
            <v>12</v>
          </cell>
          <cell r="D4213" t="str">
            <v>49</v>
          </cell>
          <cell r="G4213">
            <v>9999999</v>
          </cell>
          <cell r="H4213">
            <v>816</v>
          </cell>
          <cell r="I4213">
            <v>253596327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816</v>
          </cell>
          <cell r="Q4213">
            <v>253596327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</row>
        <row r="4214">
          <cell r="A4214" t="str">
            <v>450340</v>
          </cell>
          <cell r="B4214" t="str">
            <v>1254</v>
          </cell>
          <cell r="C4214" t="str">
            <v>12</v>
          </cell>
          <cell r="D4214" t="str">
            <v>33</v>
          </cell>
          <cell r="E4214">
            <v>1</v>
          </cell>
          <cell r="G4214">
            <v>33518</v>
          </cell>
          <cell r="H4214">
            <v>33180</v>
          </cell>
          <cell r="I4214">
            <v>338</v>
          </cell>
          <cell r="J4214">
            <v>0</v>
          </cell>
          <cell r="K4214">
            <v>5351</v>
          </cell>
          <cell r="L4214">
            <v>5351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678</v>
          </cell>
          <cell r="T4214">
            <v>678</v>
          </cell>
          <cell r="U4214">
            <v>0</v>
          </cell>
          <cell r="V4214">
            <v>0</v>
          </cell>
          <cell r="W4214">
            <v>0</v>
          </cell>
        </row>
        <row r="4215">
          <cell r="A4215" t="str">
            <v>450340</v>
          </cell>
          <cell r="B4215" t="str">
            <v>1254</v>
          </cell>
          <cell r="C4215" t="str">
            <v>12</v>
          </cell>
          <cell r="D4215" t="str">
            <v>33</v>
          </cell>
          <cell r="E4215">
            <v>5</v>
          </cell>
          <cell r="G4215">
            <v>800</v>
          </cell>
          <cell r="H4215">
            <v>800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597</v>
          </cell>
          <cell r="T4215">
            <v>597</v>
          </cell>
          <cell r="U4215">
            <v>0</v>
          </cell>
          <cell r="V4215">
            <v>0</v>
          </cell>
          <cell r="W4215">
            <v>0</v>
          </cell>
        </row>
        <row r="4216">
          <cell r="A4216" t="str">
            <v>450340</v>
          </cell>
          <cell r="B4216" t="str">
            <v>1254</v>
          </cell>
          <cell r="C4216" t="str">
            <v>12</v>
          </cell>
          <cell r="D4216" t="str">
            <v>33</v>
          </cell>
          <cell r="E4216">
            <v>9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42561</v>
          </cell>
          <cell r="L4216">
            <v>42561</v>
          </cell>
          <cell r="M4216">
            <v>0</v>
          </cell>
          <cell r="N4216">
            <v>0</v>
          </cell>
          <cell r="O4216">
            <v>14022</v>
          </cell>
          <cell r="P4216">
            <v>14022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</row>
        <row r="4217">
          <cell r="A4217" t="str">
            <v>450340</v>
          </cell>
          <cell r="B4217" t="str">
            <v>1254</v>
          </cell>
          <cell r="C4217" t="str">
            <v>12</v>
          </cell>
          <cell r="D4217" t="str">
            <v>33</v>
          </cell>
          <cell r="E4217">
            <v>13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</row>
        <row r="4218">
          <cell r="A4218" t="str">
            <v>450340</v>
          </cell>
          <cell r="B4218" t="str">
            <v>1254</v>
          </cell>
          <cell r="C4218" t="str">
            <v>12</v>
          </cell>
          <cell r="D4218" t="str">
            <v>33</v>
          </cell>
          <cell r="E4218">
            <v>17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1568</v>
          </cell>
          <cell r="P4218">
            <v>1568</v>
          </cell>
          <cell r="Q4218">
            <v>0</v>
          </cell>
          <cell r="R4218">
            <v>0</v>
          </cell>
          <cell r="S4218">
            <v>2986</v>
          </cell>
          <cell r="T4218">
            <v>2986</v>
          </cell>
          <cell r="U4218">
            <v>0</v>
          </cell>
          <cell r="V4218">
            <v>0</v>
          </cell>
          <cell r="W4218">
            <v>0</v>
          </cell>
        </row>
        <row r="4219">
          <cell r="A4219" t="str">
            <v>450340</v>
          </cell>
          <cell r="B4219" t="str">
            <v>1254</v>
          </cell>
          <cell r="C4219" t="str">
            <v>12</v>
          </cell>
          <cell r="D4219" t="str">
            <v>33</v>
          </cell>
          <cell r="E4219">
            <v>21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8043</v>
          </cell>
          <cell r="P4219">
            <v>8043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</row>
        <row r="4220">
          <cell r="A4220" t="str">
            <v>450340</v>
          </cell>
          <cell r="B4220" t="str">
            <v>1254</v>
          </cell>
          <cell r="C4220" t="str">
            <v>12</v>
          </cell>
          <cell r="D4220" t="str">
            <v>33</v>
          </cell>
          <cell r="E4220">
            <v>25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3865</v>
          </cell>
          <cell r="P4220">
            <v>3080</v>
          </cell>
          <cell r="Q4220">
            <v>0</v>
          </cell>
          <cell r="R4220">
            <v>-785</v>
          </cell>
          <cell r="S4220">
            <v>16497</v>
          </cell>
          <cell r="T4220">
            <v>7870</v>
          </cell>
          <cell r="U4220">
            <v>8627</v>
          </cell>
          <cell r="V4220">
            <v>0</v>
          </cell>
          <cell r="W4220">
            <v>0</v>
          </cell>
        </row>
        <row r="4221">
          <cell r="A4221" t="str">
            <v>450340</v>
          </cell>
          <cell r="B4221" t="str">
            <v>1254</v>
          </cell>
          <cell r="C4221" t="str">
            <v>12</v>
          </cell>
          <cell r="D4221" t="str">
            <v>33</v>
          </cell>
          <cell r="E4221">
            <v>29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130486</v>
          </cell>
          <cell r="L4221">
            <v>120736</v>
          </cell>
          <cell r="M4221">
            <v>8965</v>
          </cell>
          <cell r="N4221">
            <v>-785</v>
          </cell>
          <cell r="O4221">
            <v>68050</v>
          </cell>
          <cell r="P4221">
            <v>68050</v>
          </cell>
          <cell r="Q4221">
            <v>0</v>
          </cell>
          <cell r="R4221">
            <v>0</v>
          </cell>
          <cell r="S4221">
            <v>26269</v>
          </cell>
          <cell r="T4221">
            <v>26269</v>
          </cell>
          <cell r="U4221">
            <v>0</v>
          </cell>
          <cell r="V4221">
            <v>0</v>
          </cell>
          <cell r="W4221">
            <v>0</v>
          </cell>
        </row>
        <row r="4222">
          <cell r="A4222" t="str">
            <v>450340</v>
          </cell>
          <cell r="B4222" t="str">
            <v>1254</v>
          </cell>
          <cell r="C4222" t="str">
            <v>12</v>
          </cell>
          <cell r="D4222" t="str">
            <v>33</v>
          </cell>
          <cell r="E4222">
            <v>33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94319</v>
          </cell>
          <cell r="L4222">
            <v>94319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</row>
        <row r="4223">
          <cell r="A4223" t="str">
            <v>450340</v>
          </cell>
          <cell r="B4223" t="str">
            <v>1254</v>
          </cell>
          <cell r="C4223" t="str">
            <v>12</v>
          </cell>
          <cell r="D4223" t="str">
            <v>33</v>
          </cell>
          <cell r="E4223">
            <v>37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1325</v>
          </cell>
          <cell r="P4223">
            <v>1325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</row>
        <row r="4224">
          <cell r="A4224" t="str">
            <v>450340</v>
          </cell>
          <cell r="B4224" t="str">
            <v>1254</v>
          </cell>
          <cell r="C4224" t="str">
            <v>12</v>
          </cell>
          <cell r="D4224" t="str">
            <v>34</v>
          </cell>
          <cell r="E4224">
            <v>0</v>
          </cell>
          <cell r="G4224">
            <v>11</v>
          </cell>
          <cell r="H4224">
            <v>6438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585</v>
          </cell>
          <cell r="O4224">
            <v>6438</v>
          </cell>
          <cell r="P4224">
            <v>0</v>
          </cell>
          <cell r="Q4224">
            <v>1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</row>
        <row r="4225">
          <cell r="A4225" t="str">
            <v>450340</v>
          </cell>
          <cell r="B4225" t="str">
            <v>1254</v>
          </cell>
          <cell r="C4225" t="str">
            <v>12</v>
          </cell>
          <cell r="D4225" t="str">
            <v>34</v>
          </cell>
          <cell r="E4225">
            <v>0</v>
          </cell>
          <cell r="G4225">
            <v>12</v>
          </cell>
          <cell r="H4225">
            <v>4494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420</v>
          </cell>
          <cell r="O4225">
            <v>4494</v>
          </cell>
          <cell r="P4225">
            <v>0</v>
          </cell>
          <cell r="Q4225">
            <v>1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</row>
        <row r="4226">
          <cell r="A4226" t="str">
            <v>450340</v>
          </cell>
          <cell r="B4226" t="str">
            <v>1254</v>
          </cell>
          <cell r="C4226" t="str">
            <v>12</v>
          </cell>
          <cell r="D4226" t="str">
            <v>34</v>
          </cell>
          <cell r="E4226">
            <v>0</v>
          </cell>
          <cell r="G4226">
            <v>15</v>
          </cell>
          <cell r="H4226">
            <v>10932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1005</v>
          </cell>
          <cell r="O4226">
            <v>10932</v>
          </cell>
          <cell r="P4226">
            <v>0</v>
          </cell>
          <cell r="Q4226">
            <v>2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</row>
        <row r="4227">
          <cell r="A4227" t="str">
            <v>450340</v>
          </cell>
          <cell r="B4227" t="str">
            <v>1254</v>
          </cell>
          <cell r="C4227" t="str">
            <v>12</v>
          </cell>
          <cell r="D4227" t="str">
            <v>34</v>
          </cell>
          <cell r="E4227">
            <v>0</v>
          </cell>
          <cell r="G4227">
            <v>69</v>
          </cell>
          <cell r="H4227">
            <v>4594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350</v>
          </cell>
          <cell r="O4227">
            <v>4594</v>
          </cell>
          <cell r="P4227">
            <v>1236</v>
          </cell>
          <cell r="Q4227">
            <v>1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</row>
        <row r="4228">
          <cell r="A4228" t="str">
            <v>450340</v>
          </cell>
          <cell r="B4228" t="str">
            <v>1254</v>
          </cell>
          <cell r="C4228" t="str">
            <v>12</v>
          </cell>
          <cell r="D4228" t="str">
            <v>34</v>
          </cell>
          <cell r="E4228">
            <v>0</v>
          </cell>
          <cell r="G4228">
            <v>70</v>
          </cell>
          <cell r="H4228">
            <v>19437</v>
          </cell>
          <cell r="I4228">
            <v>0</v>
          </cell>
          <cell r="J4228">
            <v>0</v>
          </cell>
          <cell r="K4228">
            <v>3165</v>
          </cell>
          <cell r="L4228">
            <v>0</v>
          </cell>
          <cell r="M4228">
            <v>0</v>
          </cell>
          <cell r="N4228">
            <v>1538</v>
          </cell>
          <cell r="O4228">
            <v>22602</v>
          </cell>
          <cell r="P4228">
            <v>826</v>
          </cell>
          <cell r="Q4228">
            <v>6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</row>
        <row r="4229">
          <cell r="A4229" t="str">
            <v>450340</v>
          </cell>
          <cell r="B4229" t="str">
            <v>1254</v>
          </cell>
          <cell r="C4229" t="str">
            <v>12</v>
          </cell>
          <cell r="D4229" t="str">
            <v>34</v>
          </cell>
          <cell r="E4229">
            <v>0</v>
          </cell>
          <cell r="G4229">
            <v>71</v>
          </cell>
          <cell r="H4229">
            <v>29426</v>
          </cell>
          <cell r="I4229">
            <v>0</v>
          </cell>
          <cell r="J4229">
            <v>0</v>
          </cell>
          <cell r="K4229">
            <v>3169</v>
          </cell>
          <cell r="L4229">
            <v>0</v>
          </cell>
          <cell r="M4229">
            <v>0</v>
          </cell>
          <cell r="N4229">
            <v>2295</v>
          </cell>
          <cell r="O4229">
            <v>32595</v>
          </cell>
          <cell r="P4229">
            <v>896</v>
          </cell>
          <cell r="Q4229">
            <v>10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</row>
        <row r="4230">
          <cell r="A4230" t="str">
            <v>450340</v>
          </cell>
          <cell r="B4230" t="str">
            <v>1254</v>
          </cell>
          <cell r="C4230" t="str">
            <v>12</v>
          </cell>
          <cell r="D4230" t="str">
            <v>34</v>
          </cell>
          <cell r="E4230">
            <v>0</v>
          </cell>
          <cell r="G4230">
            <v>73</v>
          </cell>
          <cell r="H4230">
            <v>68767</v>
          </cell>
          <cell r="I4230">
            <v>0</v>
          </cell>
          <cell r="J4230">
            <v>4014</v>
          </cell>
          <cell r="K4230">
            <v>0</v>
          </cell>
          <cell r="L4230">
            <v>0</v>
          </cell>
          <cell r="M4230">
            <v>0</v>
          </cell>
          <cell r="N4230">
            <v>5119</v>
          </cell>
          <cell r="O4230">
            <v>72781</v>
          </cell>
          <cell r="P4230">
            <v>3849</v>
          </cell>
          <cell r="Q4230">
            <v>31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</row>
        <row r="4231">
          <cell r="A4231" t="str">
            <v>450340</v>
          </cell>
          <cell r="B4231" t="str">
            <v>1254</v>
          </cell>
          <cell r="C4231" t="str">
            <v>12</v>
          </cell>
          <cell r="D4231" t="str">
            <v>34</v>
          </cell>
          <cell r="E4231">
            <v>0</v>
          </cell>
          <cell r="G4231">
            <v>74</v>
          </cell>
          <cell r="H4231">
            <v>38717</v>
          </cell>
          <cell r="I4231">
            <v>0</v>
          </cell>
          <cell r="J4231">
            <v>152</v>
          </cell>
          <cell r="K4231">
            <v>0</v>
          </cell>
          <cell r="L4231">
            <v>0</v>
          </cell>
          <cell r="M4231">
            <v>0</v>
          </cell>
          <cell r="N4231">
            <v>3050</v>
          </cell>
          <cell r="O4231">
            <v>38869</v>
          </cell>
          <cell r="P4231">
            <v>2156</v>
          </cell>
          <cell r="Q4231">
            <v>26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</row>
        <row r="4232">
          <cell r="A4232" t="str">
            <v>450340</v>
          </cell>
          <cell r="B4232" t="str">
            <v>1254</v>
          </cell>
          <cell r="C4232" t="str">
            <v>12</v>
          </cell>
          <cell r="D4232" t="str">
            <v>34</v>
          </cell>
          <cell r="E4232">
            <v>0</v>
          </cell>
          <cell r="G4232">
            <v>75</v>
          </cell>
          <cell r="H4232">
            <v>10111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721</v>
          </cell>
          <cell r="O4232">
            <v>10111</v>
          </cell>
          <cell r="P4232">
            <v>499</v>
          </cell>
          <cell r="Q4232">
            <v>10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</row>
        <row r="4233">
          <cell r="A4233" t="str">
            <v>450340</v>
          </cell>
          <cell r="B4233" t="str">
            <v>1254</v>
          </cell>
          <cell r="C4233" t="str">
            <v>12</v>
          </cell>
          <cell r="D4233" t="str">
            <v>34</v>
          </cell>
          <cell r="E4233">
            <v>0</v>
          </cell>
          <cell r="G4233">
            <v>76</v>
          </cell>
          <cell r="H4233">
            <v>4127</v>
          </cell>
          <cell r="I4233">
            <v>0</v>
          </cell>
          <cell r="J4233">
            <v>0</v>
          </cell>
          <cell r="K4233">
            <v>1936</v>
          </cell>
          <cell r="L4233">
            <v>0</v>
          </cell>
          <cell r="M4233">
            <v>0</v>
          </cell>
          <cell r="N4233">
            <v>358</v>
          </cell>
          <cell r="O4233">
            <v>6063</v>
          </cell>
          <cell r="P4233">
            <v>1102</v>
          </cell>
          <cell r="Q4233">
            <v>1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</row>
        <row r="4234">
          <cell r="A4234" t="str">
            <v>450340</v>
          </cell>
          <cell r="B4234" t="str">
            <v>1254</v>
          </cell>
          <cell r="C4234" t="str">
            <v>12</v>
          </cell>
          <cell r="D4234" t="str">
            <v>34</v>
          </cell>
          <cell r="E4234">
            <v>0</v>
          </cell>
          <cell r="G4234">
            <v>83</v>
          </cell>
          <cell r="H4234">
            <v>175179</v>
          </cell>
          <cell r="I4234">
            <v>0</v>
          </cell>
          <cell r="J4234">
            <v>4166</v>
          </cell>
          <cell r="K4234">
            <v>8270</v>
          </cell>
          <cell r="L4234">
            <v>0</v>
          </cell>
          <cell r="M4234">
            <v>0</v>
          </cell>
          <cell r="N4234">
            <v>13431</v>
          </cell>
          <cell r="O4234">
            <v>187615</v>
          </cell>
          <cell r="P4234">
            <v>10564</v>
          </cell>
          <cell r="Q4234">
            <v>85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</row>
        <row r="4235">
          <cell r="A4235" t="str">
            <v>450340</v>
          </cell>
          <cell r="B4235" t="str">
            <v>1254</v>
          </cell>
          <cell r="C4235" t="str">
            <v>12</v>
          </cell>
          <cell r="D4235" t="str">
            <v>34</v>
          </cell>
          <cell r="E4235">
            <v>0</v>
          </cell>
          <cell r="G4235">
            <v>94</v>
          </cell>
          <cell r="H4235">
            <v>1384</v>
          </cell>
          <cell r="I4235">
            <v>0</v>
          </cell>
          <cell r="J4235">
            <v>0</v>
          </cell>
          <cell r="K4235">
            <v>0</v>
          </cell>
          <cell r="L4235">
            <v>23</v>
          </cell>
          <cell r="M4235">
            <v>0</v>
          </cell>
          <cell r="N4235">
            <v>109</v>
          </cell>
          <cell r="O4235">
            <v>1407</v>
          </cell>
          <cell r="P4235">
            <v>0</v>
          </cell>
          <cell r="Q4235">
            <v>1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</row>
        <row r="4236">
          <cell r="A4236" t="str">
            <v>450340</v>
          </cell>
          <cell r="B4236" t="str">
            <v>1254</v>
          </cell>
          <cell r="C4236" t="str">
            <v>12</v>
          </cell>
          <cell r="D4236" t="str">
            <v>34</v>
          </cell>
          <cell r="E4236">
            <v>0</v>
          </cell>
          <cell r="G4236">
            <v>95</v>
          </cell>
          <cell r="H4236">
            <v>1652</v>
          </cell>
          <cell r="I4236">
            <v>0</v>
          </cell>
          <cell r="J4236">
            <v>0</v>
          </cell>
          <cell r="K4236">
            <v>0</v>
          </cell>
          <cell r="L4236">
            <v>35</v>
          </cell>
          <cell r="M4236">
            <v>0</v>
          </cell>
          <cell r="N4236">
            <v>131</v>
          </cell>
          <cell r="O4236">
            <v>1687</v>
          </cell>
          <cell r="P4236">
            <v>0</v>
          </cell>
          <cell r="Q4236">
            <v>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</row>
        <row r="4237">
          <cell r="A4237" t="str">
            <v>450340</v>
          </cell>
          <cell r="B4237" t="str">
            <v>1254</v>
          </cell>
          <cell r="C4237" t="str">
            <v>12</v>
          </cell>
          <cell r="D4237" t="str">
            <v>34</v>
          </cell>
          <cell r="E4237">
            <v>0</v>
          </cell>
          <cell r="G4237">
            <v>105</v>
          </cell>
          <cell r="H4237">
            <v>3036</v>
          </cell>
          <cell r="I4237">
            <v>0</v>
          </cell>
          <cell r="J4237">
            <v>0</v>
          </cell>
          <cell r="K4237">
            <v>0</v>
          </cell>
          <cell r="L4237">
            <v>58</v>
          </cell>
          <cell r="M4237">
            <v>0</v>
          </cell>
          <cell r="N4237">
            <v>240</v>
          </cell>
          <cell r="O4237">
            <v>3094</v>
          </cell>
          <cell r="P4237">
            <v>0</v>
          </cell>
          <cell r="Q4237">
            <v>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</row>
        <row r="4238">
          <cell r="A4238" t="str">
            <v>450340</v>
          </cell>
          <cell r="B4238" t="str">
            <v>1254</v>
          </cell>
          <cell r="C4238" t="str">
            <v>12</v>
          </cell>
          <cell r="D4238" t="str">
            <v>34</v>
          </cell>
          <cell r="E4238">
            <v>0</v>
          </cell>
          <cell r="G4238">
            <v>158</v>
          </cell>
          <cell r="H4238">
            <v>362762</v>
          </cell>
          <cell r="I4238">
            <v>11450</v>
          </cell>
          <cell r="J4238">
            <v>4480</v>
          </cell>
          <cell r="K4238">
            <v>23888</v>
          </cell>
          <cell r="L4238">
            <v>659</v>
          </cell>
          <cell r="M4238">
            <v>0</v>
          </cell>
          <cell r="N4238">
            <v>25658</v>
          </cell>
          <cell r="O4238">
            <v>403239</v>
          </cell>
          <cell r="P4238">
            <v>28796</v>
          </cell>
          <cell r="Q4238">
            <v>271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</row>
        <row r="4239">
          <cell r="A4239" t="str">
            <v>450340</v>
          </cell>
          <cell r="B4239" t="str">
            <v>1254</v>
          </cell>
          <cell r="C4239" t="str">
            <v>12</v>
          </cell>
          <cell r="D4239" t="str">
            <v>34</v>
          </cell>
          <cell r="E4239">
            <v>0</v>
          </cell>
          <cell r="G4239">
            <v>132</v>
          </cell>
          <cell r="H4239">
            <v>39567</v>
          </cell>
          <cell r="I4239">
            <v>4602</v>
          </cell>
          <cell r="J4239">
            <v>314</v>
          </cell>
          <cell r="K4239">
            <v>5634</v>
          </cell>
          <cell r="L4239">
            <v>138</v>
          </cell>
          <cell r="M4239">
            <v>0</v>
          </cell>
          <cell r="N4239">
            <v>3564</v>
          </cell>
          <cell r="O4239">
            <v>50255</v>
          </cell>
          <cell r="P4239">
            <v>6466</v>
          </cell>
          <cell r="Q4239">
            <v>13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</row>
        <row r="4240">
          <cell r="A4240" t="str">
            <v>450340</v>
          </cell>
          <cell r="B4240" t="str">
            <v>1254</v>
          </cell>
          <cell r="C4240" t="str">
            <v>12</v>
          </cell>
          <cell r="D4240" t="str">
            <v>34</v>
          </cell>
          <cell r="E4240">
            <v>0</v>
          </cell>
          <cell r="G4240">
            <v>133</v>
          </cell>
          <cell r="H4240">
            <v>68564</v>
          </cell>
          <cell r="I4240">
            <v>6848</v>
          </cell>
          <cell r="J4240">
            <v>0</v>
          </cell>
          <cell r="K4240">
            <v>9984</v>
          </cell>
          <cell r="L4240">
            <v>463</v>
          </cell>
          <cell r="M4240">
            <v>0</v>
          </cell>
          <cell r="N4240">
            <v>6336</v>
          </cell>
          <cell r="O4240">
            <v>85859</v>
          </cell>
          <cell r="P4240">
            <v>11495</v>
          </cell>
          <cell r="Q4240">
            <v>45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</row>
        <row r="4241">
          <cell r="A4241" t="str">
            <v>450340</v>
          </cell>
          <cell r="B4241" t="str">
            <v>1254</v>
          </cell>
          <cell r="C4241" t="str">
            <v>12</v>
          </cell>
          <cell r="D4241" t="str">
            <v>34</v>
          </cell>
          <cell r="E4241">
            <v>0</v>
          </cell>
          <cell r="G4241">
            <v>134</v>
          </cell>
          <cell r="H4241">
            <v>108131</v>
          </cell>
          <cell r="I4241">
            <v>11450</v>
          </cell>
          <cell r="J4241">
            <v>314</v>
          </cell>
          <cell r="K4241">
            <v>15618</v>
          </cell>
          <cell r="L4241">
            <v>601</v>
          </cell>
          <cell r="M4241">
            <v>0</v>
          </cell>
          <cell r="N4241">
            <v>9900</v>
          </cell>
          <cell r="O4241">
            <v>136114</v>
          </cell>
          <cell r="P4241">
            <v>17961</v>
          </cell>
          <cell r="Q4241">
            <v>58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</row>
        <row r="4242">
          <cell r="A4242" t="str">
            <v>450340</v>
          </cell>
          <cell r="B4242" t="str">
            <v>1254</v>
          </cell>
          <cell r="C4242" t="str">
            <v>12</v>
          </cell>
          <cell r="D4242" t="str">
            <v>34</v>
          </cell>
          <cell r="E4242">
            <v>0</v>
          </cell>
          <cell r="G4242">
            <v>147</v>
          </cell>
          <cell r="H4242">
            <v>12704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1082</v>
          </cell>
          <cell r="O4242">
            <v>12704</v>
          </cell>
          <cell r="P4242">
            <v>192</v>
          </cell>
          <cell r="Q4242">
            <v>14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</row>
        <row r="4243">
          <cell r="A4243" t="str">
            <v>450340</v>
          </cell>
          <cell r="B4243" t="str">
            <v>1254</v>
          </cell>
          <cell r="C4243" t="str">
            <v>12</v>
          </cell>
          <cell r="D4243" t="str">
            <v>34</v>
          </cell>
          <cell r="E4243">
            <v>0</v>
          </cell>
          <cell r="G4243">
            <v>149</v>
          </cell>
          <cell r="H4243">
            <v>12704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1082</v>
          </cell>
          <cell r="O4243">
            <v>12704</v>
          </cell>
          <cell r="P4243">
            <v>192</v>
          </cell>
          <cell r="Q4243">
            <v>14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</row>
        <row r="4244">
          <cell r="A4244" t="str">
            <v>450340</v>
          </cell>
          <cell r="B4244" t="str">
            <v>1254</v>
          </cell>
          <cell r="C4244" t="str">
            <v>12</v>
          </cell>
          <cell r="D4244" t="str">
            <v>34</v>
          </cell>
          <cell r="E4244">
            <v>0</v>
          </cell>
          <cell r="G4244">
            <v>150</v>
          </cell>
          <cell r="H4244">
            <v>12704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1082</v>
          </cell>
          <cell r="O4244">
            <v>12704</v>
          </cell>
          <cell r="P4244">
            <v>192</v>
          </cell>
          <cell r="Q4244">
            <v>14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</row>
        <row r="4245">
          <cell r="A4245" t="str">
            <v>450340</v>
          </cell>
          <cell r="B4245" t="str">
            <v>1254</v>
          </cell>
          <cell r="C4245" t="str">
            <v>12</v>
          </cell>
          <cell r="D4245" t="str">
            <v>34</v>
          </cell>
          <cell r="E4245">
            <v>0</v>
          </cell>
          <cell r="G4245">
            <v>151</v>
          </cell>
          <cell r="H4245">
            <v>309982</v>
          </cell>
          <cell r="I4245">
            <v>11450</v>
          </cell>
          <cell r="J4245">
            <v>4480</v>
          </cell>
          <cell r="K4245">
            <v>23888</v>
          </cell>
          <cell r="L4245">
            <v>659</v>
          </cell>
          <cell r="M4245">
            <v>0</v>
          </cell>
          <cell r="N4245">
            <v>25658</v>
          </cell>
          <cell r="O4245">
            <v>350459</v>
          </cell>
          <cell r="P4245">
            <v>28717</v>
          </cell>
          <cell r="Q4245">
            <v>161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</row>
        <row r="4246">
          <cell r="A4246" t="str">
            <v>450340</v>
          </cell>
          <cell r="B4246" t="str">
            <v>1254</v>
          </cell>
          <cell r="C4246" t="str">
            <v>12</v>
          </cell>
          <cell r="D4246" t="str">
            <v>34</v>
          </cell>
          <cell r="E4246">
            <v>0</v>
          </cell>
          <cell r="G4246">
            <v>156</v>
          </cell>
          <cell r="H4246">
            <v>52780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52780</v>
          </cell>
          <cell r="P4246">
            <v>79</v>
          </cell>
          <cell r="Q4246">
            <v>110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</row>
        <row r="4247">
          <cell r="A4247" t="str">
            <v>450340</v>
          </cell>
          <cell r="B4247" t="str">
            <v>1254</v>
          </cell>
          <cell r="C4247" t="str">
            <v>12</v>
          </cell>
          <cell r="D4247" t="str">
            <v>34</v>
          </cell>
          <cell r="E4247">
            <v>0</v>
          </cell>
          <cell r="G4247">
            <v>157</v>
          </cell>
          <cell r="H4247">
            <v>52780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52780</v>
          </cell>
          <cell r="P4247">
            <v>79</v>
          </cell>
          <cell r="Q4247">
            <v>110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</row>
        <row r="4248">
          <cell r="A4248" t="str">
            <v>450340</v>
          </cell>
          <cell r="B4248" t="str">
            <v>1254</v>
          </cell>
          <cell r="C4248" t="str">
            <v>12</v>
          </cell>
          <cell r="D4248" t="str">
            <v>01</v>
          </cell>
          <cell r="E4248">
            <v>1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5459</v>
          </cell>
          <cell r="L4248">
            <v>4576</v>
          </cell>
          <cell r="M4248">
            <v>1964</v>
          </cell>
          <cell r="N4248">
            <v>888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7423</v>
          </cell>
          <cell r="T4248">
            <v>5464</v>
          </cell>
          <cell r="U4248">
            <v>0</v>
          </cell>
          <cell r="V4248">
            <v>0</v>
          </cell>
          <cell r="W4248">
            <v>0</v>
          </cell>
        </row>
        <row r="4249">
          <cell r="A4249" t="str">
            <v>450340</v>
          </cell>
          <cell r="B4249" t="str">
            <v>1254</v>
          </cell>
          <cell r="C4249" t="str">
            <v>12</v>
          </cell>
          <cell r="D4249" t="str">
            <v>01</v>
          </cell>
          <cell r="E4249">
            <v>8</v>
          </cell>
          <cell r="G4249">
            <v>7994341</v>
          </cell>
          <cell r="H4249">
            <v>5930340</v>
          </cell>
          <cell r="I4249">
            <v>99163</v>
          </cell>
          <cell r="J4249">
            <v>75407</v>
          </cell>
          <cell r="K4249">
            <v>34979</v>
          </cell>
          <cell r="L4249">
            <v>75567</v>
          </cell>
          <cell r="M4249">
            <v>0</v>
          </cell>
          <cell r="N4249">
            <v>0</v>
          </cell>
          <cell r="O4249">
            <v>277383</v>
          </cell>
          <cell r="P4249">
            <v>670768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</row>
        <row r="4250">
          <cell r="A4250" t="str">
            <v>450340</v>
          </cell>
          <cell r="B4250" t="str">
            <v>1254</v>
          </cell>
          <cell r="C4250" t="str">
            <v>12</v>
          </cell>
          <cell r="D4250" t="str">
            <v>01</v>
          </cell>
          <cell r="E4250">
            <v>15</v>
          </cell>
          <cell r="G4250">
            <v>0</v>
          </cell>
          <cell r="H4250">
            <v>0</v>
          </cell>
          <cell r="I4250">
            <v>8405866</v>
          </cell>
          <cell r="J4250">
            <v>6752082</v>
          </cell>
          <cell r="K4250">
            <v>126848</v>
          </cell>
          <cell r="L4250">
            <v>107946</v>
          </cell>
          <cell r="M4250">
            <v>0</v>
          </cell>
          <cell r="N4250">
            <v>0</v>
          </cell>
          <cell r="O4250">
            <v>108354</v>
          </cell>
          <cell r="P4250">
            <v>81468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</row>
        <row r="4251">
          <cell r="A4251" t="str">
            <v>450340</v>
          </cell>
          <cell r="B4251" t="str">
            <v>1254</v>
          </cell>
          <cell r="C4251" t="str">
            <v>12</v>
          </cell>
          <cell r="D4251" t="str">
            <v>01</v>
          </cell>
          <cell r="E4251">
            <v>22</v>
          </cell>
          <cell r="G4251">
            <v>0</v>
          </cell>
          <cell r="H4251">
            <v>0</v>
          </cell>
          <cell r="I4251">
            <v>235202</v>
          </cell>
          <cell r="J4251">
            <v>189414</v>
          </cell>
          <cell r="K4251">
            <v>657156</v>
          </cell>
          <cell r="L4251">
            <v>2580879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</row>
        <row r="4252">
          <cell r="A4252" t="str">
            <v>450340</v>
          </cell>
          <cell r="B4252" t="str">
            <v>1254</v>
          </cell>
          <cell r="C4252" t="str">
            <v>12</v>
          </cell>
          <cell r="D4252" t="str">
            <v>01</v>
          </cell>
          <cell r="E4252">
            <v>29</v>
          </cell>
          <cell r="G4252">
            <v>657156</v>
          </cell>
          <cell r="H4252">
            <v>2580879</v>
          </cell>
          <cell r="I4252">
            <v>9305647</v>
          </cell>
          <cell r="J4252">
            <v>9527839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</row>
        <row r="4253">
          <cell r="A4253" t="str">
            <v>450340</v>
          </cell>
          <cell r="B4253" t="str">
            <v>1254</v>
          </cell>
          <cell r="C4253" t="str">
            <v>12</v>
          </cell>
          <cell r="D4253" t="str">
            <v>01</v>
          </cell>
          <cell r="E4253">
            <v>36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42687</v>
          </cell>
          <cell r="L4253">
            <v>46283</v>
          </cell>
          <cell r="M4253">
            <v>28889</v>
          </cell>
          <cell r="N4253">
            <v>32069</v>
          </cell>
          <cell r="O4253">
            <v>303</v>
          </cell>
          <cell r="P4253">
            <v>3163</v>
          </cell>
          <cell r="Q4253">
            <v>17997</v>
          </cell>
          <cell r="R4253">
            <v>32400</v>
          </cell>
          <cell r="S4253">
            <v>13184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</row>
        <row r="4254">
          <cell r="A4254" t="str">
            <v>450340</v>
          </cell>
          <cell r="B4254" t="str">
            <v>1254</v>
          </cell>
          <cell r="C4254" t="str">
            <v>12</v>
          </cell>
          <cell r="D4254" t="str">
            <v>01</v>
          </cell>
          <cell r="E4254">
            <v>43</v>
          </cell>
          <cell r="G4254">
            <v>0</v>
          </cell>
          <cell r="H4254">
            <v>11363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89876</v>
          </cell>
          <cell r="P4254">
            <v>113915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</row>
        <row r="4255">
          <cell r="A4255" t="str">
            <v>450340</v>
          </cell>
          <cell r="B4255" t="str">
            <v>1254</v>
          </cell>
          <cell r="C4255" t="str">
            <v>12</v>
          </cell>
          <cell r="D4255" t="str">
            <v>01</v>
          </cell>
          <cell r="E4255">
            <v>50</v>
          </cell>
          <cell r="G4255">
            <v>0</v>
          </cell>
          <cell r="H4255">
            <v>0</v>
          </cell>
          <cell r="I4255">
            <v>60</v>
          </cell>
          <cell r="J4255">
            <v>303</v>
          </cell>
          <cell r="K4255">
            <v>253283</v>
          </cell>
          <cell r="L4255">
            <v>155713</v>
          </cell>
          <cell r="M4255">
            <v>0</v>
          </cell>
          <cell r="N4255">
            <v>0</v>
          </cell>
          <cell r="O4255">
            <v>11034</v>
          </cell>
          <cell r="P4255">
            <v>12788</v>
          </cell>
          <cell r="Q4255">
            <v>264377</v>
          </cell>
          <cell r="R4255">
            <v>168804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</row>
        <row r="4256">
          <cell r="A4256" t="str">
            <v>450340</v>
          </cell>
          <cell r="B4256" t="str">
            <v>1254</v>
          </cell>
          <cell r="C4256" t="str">
            <v>12</v>
          </cell>
          <cell r="D4256" t="str">
            <v>01</v>
          </cell>
          <cell r="E4256">
            <v>57</v>
          </cell>
          <cell r="G4256">
            <v>15475</v>
          </cell>
          <cell r="H4256">
            <v>18253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15475</v>
          </cell>
          <cell r="N4256">
            <v>18253</v>
          </cell>
          <cell r="O4256">
            <v>369728</v>
          </cell>
          <cell r="P4256">
            <v>300972</v>
          </cell>
          <cell r="Q4256">
            <v>9675375</v>
          </cell>
          <cell r="R4256">
            <v>9828811</v>
          </cell>
          <cell r="S4256">
            <v>598688</v>
          </cell>
          <cell r="T4256">
            <v>598688</v>
          </cell>
          <cell r="U4256">
            <v>0</v>
          </cell>
          <cell r="V4256">
            <v>0</v>
          </cell>
          <cell r="W4256">
            <v>0</v>
          </cell>
        </row>
        <row r="4257">
          <cell r="A4257" t="str">
            <v>450340</v>
          </cell>
          <cell r="B4257" t="str">
            <v>1254</v>
          </cell>
          <cell r="C4257" t="str">
            <v>12</v>
          </cell>
          <cell r="D4257" t="str">
            <v>01</v>
          </cell>
          <cell r="E4257">
            <v>64</v>
          </cell>
          <cell r="G4257">
            <v>7327374</v>
          </cell>
          <cell r="H4257">
            <v>7464991</v>
          </cell>
          <cell r="I4257">
            <v>0</v>
          </cell>
          <cell r="J4257">
            <v>0</v>
          </cell>
          <cell r="K4257">
            <v>7926062</v>
          </cell>
          <cell r="L4257">
            <v>8063679</v>
          </cell>
          <cell r="M4257">
            <v>72997</v>
          </cell>
          <cell r="N4257">
            <v>9706</v>
          </cell>
          <cell r="O4257">
            <v>72997</v>
          </cell>
          <cell r="P4257">
            <v>9706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</row>
        <row r="4258">
          <cell r="A4258" t="str">
            <v>450340</v>
          </cell>
          <cell r="B4258" t="str">
            <v>1254</v>
          </cell>
          <cell r="C4258" t="str">
            <v>12</v>
          </cell>
          <cell r="D4258" t="str">
            <v>01</v>
          </cell>
          <cell r="E4258">
            <v>71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72997</v>
          </cell>
          <cell r="N4258">
            <v>9706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</row>
        <row r="4259">
          <cell r="A4259" t="str">
            <v>450340</v>
          </cell>
          <cell r="B4259" t="str">
            <v>1254</v>
          </cell>
          <cell r="C4259" t="str">
            <v>12</v>
          </cell>
          <cell r="D4259" t="str">
            <v>01</v>
          </cell>
          <cell r="E4259">
            <v>78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72997</v>
          </cell>
          <cell r="P4259">
            <v>9706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</row>
        <row r="4260">
          <cell r="A4260" t="str">
            <v>450340</v>
          </cell>
          <cell r="B4260" t="str">
            <v>1254</v>
          </cell>
          <cell r="C4260" t="str">
            <v>12</v>
          </cell>
          <cell r="D4260" t="str">
            <v>01</v>
          </cell>
          <cell r="E4260">
            <v>85</v>
          </cell>
          <cell r="G4260">
            <v>0</v>
          </cell>
          <cell r="H4260">
            <v>0</v>
          </cell>
          <cell r="I4260">
            <v>145840</v>
          </cell>
          <cell r="J4260">
            <v>99752</v>
          </cell>
          <cell r="K4260">
            <v>0</v>
          </cell>
          <cell r="L4260">
            <v>0</v>
          </cell>
          <cell r="M4260">
            <v>941794</v>
          </cell>
          <cell r="N4260">
            <v>910580</v>
          </cell>
          <cell r="O4260">
            <v>1087634</v>
          </cell>
          <cell r="P4260">
            <v>1010332</v>
          </cell>
          <cell r="Q4260">
            <v>0</v>
          </cell>
          <cell r="R4260">
            <v>0</v>
          </cell>
          <cell r="S4260">
            <v>216136</v>
          </cell>
          <cell r="T4260">
            <v>151092</v>
          </cell>
          <cell r="U4260">
            <v>0</v>
          </cell>
          <cell r="V4260">
            <v>0</v>
          </cell>
          <cell r="W4260">
            <v>0</v>
          </cell>
        </row>
        <row r="4261">
          <cell r="A4261" t="str">
            <v>450340</v>
          </cell>
          <cell r="B4261" t="str">
            <v>1254</v>
          </cell>
          <cell r="C4261" t="str">
            <v>12</v>
          </cell>
          <cell r="D4261" t="str">
            <v>01</v>
          </cell>
          <cell r="E4261">
            <v>92</v>
          </cell>
          <cell r="G4261">
            <v>8236</v>
          </cell>
          <cell r="H4261">
            <v>292368</v>
          </cell>
          <cell r="I4261">
            <v>0</v>
          </cell>
          <cell r="J4261">
            <v>9681</v>
          </cell>
          <cell r="K4261">
            <v>8236</v>
          </cell>
          <cell r="L4261">
            <v>282687</v>
          </cell>
          <cell r="M4261">
            <v>157455</v>
          </cell>
          <cell r="N4261">
            <v>124283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</row>
        <row r="4262">
          <cell r="A4262" t="str">
            <v>450340</v>
          </cell>
          <cell r="B4262" t="str">
            <v>1254</v>
          </cell>
          <cell r="C4262" t="str">
            <v>12</v>
          </cell>
          <cell r="D4262" t="str">
            <v>01</v>
          </cell>
          <cell r="E4262">
            <v>99</v>
          </cell>
          <cell r="G4262">
            <v>52275</v>
          </cell>
          <cell r="H4262">
            <v>79846</v>
          </cell>
          <cell r="I4262">
            <v>18242</v>
          </cell>
          <cell r="J4262">
            <v>15081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</row>
        <row r="4263">
          <cell r="A4263" t="str">
            <v>450340</v>
          </cell>
          <cell r="B4263" t="str">
            <v>1254</v>
          </cell>
          <cell r="C4263" t="str">
            <v>12</v>
          </cell>
          <cell r="D4263" t="str">
            <v>01</v>
          </cell>
          <cell r="E4263">
            <v>106</v>
          </cell>
          <cell r="G4263">
            <v>0</v>
          </cell>
          <cell r="H4263">
            <v>0</v>
          </cell>
          <cell r="I4263">
            <v>81860</v>
          </cell>
          <cell r="J4263">
            <v>25123</v>
          </cell>
          <cell r="K4263">
            <v>0</v>
          </cell>
          <cell r="L4263">
            <v>0</v>
          </cell>
          <cell r="M4263">
            <v>4330</v>
          </cell>
          <cell r="N4263">
            <v>1111</v>
          </cell>
          <cell r="O4263">
            <v>695</v>
          </cell>
          <cell r="P4263">
            <v>3122</v>
          </cell>
          <cell r="Q4263">
            <v>53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</row>
        <row r="4264">
          <cell r="A4264" t="str">
            <v>450340</v>
          </cell>
          <cell r="B4264" t="str">
            <v>1254</v>
          </cell>
          <cell r="C4264" t="str">
            <v>12</v>
          </cell>
          <cell r="D4264" t="str">
            <v>01</v>
          </cell>
          <cell r="E4264">
            <v>113</v>
          </cell>
          <cell r="G4264">
            <v>381827</v>
          </cell>
          <cell r="H4264">
            <v>567743</v>
          </cell>
          <cell r="I4264">
            <v>168760</v>
          </cell>
          <cell r="J4264">
            <v>163431</v>
          </cell>
          <cell r="K4264">
            <v>43</v>
          </cell>
          <cell r="L4264">
            <v>1132</v>
          </cell>
          <cell r="M4264">
            <v>27018</v>
          </cell>
          <cell r="N4264">
            <v>0</v>
          </cell>
          <cell r="O4264">
            <v>11034</v>
          </cell>
          <cell r="P4264">
            <v>12788</v>
          </cell>
          <cell r="Q4264">
            <v>10147</v>
          </cell>
          <cell r="R4264">
            <v>12094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</row>
        <row r="4265">
          <cell r="A4265" t="str">
            <v>450340</v>
          </cell>
          <cell r="B4265" t="str">
            <v>1254</v>
          </cell>
          <cell r="C4265" t="str">
            <v>12</v>
          </cell>
          <cell r="D4265" t="str">
            <v>01</v>
          </cell>
          <cell r="E4265">
            <v>120</v>
          </cell>
          <cell r="G4265">
            <v>206855</v>
          </cell>
          <cell r="H4265">
            <v>177351</v>
          </cell>
          <cell r="I4265">
            <v>1676316</v>
          </cell>
          <cell r="J4265">
            <v>1755426</v>
          </cell>
          <cell r="K4265">
            <v>9675375</v>
          </cell>
          <cell r="L4265">
            <v>9828811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</row>
        <row r="4266">
          <cell r="A4266" t="str">
            <v>450340</v>
          </cell>
          <cell r="B4266" t="str">
            <v>1254</v>
          </cell>
          <cell r="C4266" t="str">
            <v>12</v>
          </cell>
          <cell r="D4266" t="str">
            <v>02</v>
          </cell>
          <cell r="E4266">
            <v>1</v>
          </cell>
          <cell r="G4266">
            <v>340725</v>
          </cell>
          <cell r="H4266">
            <v>337591</v>
          </cell>
          <cell r="I4266">
            <v>309982</v>
          </cell>
          <cell r="J4266">
            <v>10800</v>
          </cell>
          <cell r="K4266">
            <v>10800</v>
          </cell>
          <cell r="L4266">
            <v>11450</v>
          </cell>
          <cell r="M4266">
            <v>5642</v>
          </cell>
          <cell r="N4266">
            <v>5732</v>
          </cell>
          <cell r="O4266">
            <v>4480</v>
          </cell>
          <cell r="P4266">
            <v>19825</v>
          </cell>
          <cell r="Q4266">
            <v>19895</v>
          </cell>
          <cell r="R4266">
            <v>23888</v>
          </cell>
          <cell r="S4266">
            <v>15912</v>
          </cell>
          <cell r="T4266">
            <v>15912</v>
          </cell>
          <cell r="U4266">
            <v>659</v>
          </cell>
          <cell r="V4266">
            <v>0</v>
          </cell>
          <cell r="W4266">
            <v>0</v>
          </cell>
        </row>
        <row r="4267">
          <cell r="A4267" t="str">
            <v>450340</v>
          </cell>
          <cell r="B4267" t="str">
            <v>1254</v>
          </cell>
          <cell r="C4267" t="str">
            <v>12</v>
          </cell>
          <cell r="D4267" t="str">
            <v>02</v>
          </cell>
          <cell r="E4267">
            <v>6</v>
          </cell>
          <cell r="G4267">
            <v>0</v>
          </cell>
          <cell r="H4267">
            <v>0</v>
          </cell>
          <cell r="I4267">
            <v>0</v>
          </cell>
          <cell r="J4267">
            <v>392904</v>
          </cell>
          <cell r="K4267">
            <v>389930</v>
          </cell>
          <cell r="L4267">
            <v>350459</v>
          </cell>
          <cell r="M4267">
            <v>43608</v>
          </cell>
          <cell r="N4267">
            <v>52708</v>
          </cell>
          <cell r="O4267">
            <v>52780</v>
          </cell>
          <cell r="P4267">
            <v>436512</v>
          </cell>
          <cell r="Q4267">
            <v>442638</v>
          </cell>
          <cell r="R4267">
            <v>403239</v>
          </cell>
          <cell r="S4267">
            <v>3500</v>
          </cell>
          <cell r="T4267">
            <v>9545</v>
          </cell>
          <cell r="U4267">
            <v>10325</v>
          </cell>
          <cell r="V4267">
            <v>0</v>
          </cell>
          <cell r="W4267">
            <v>0</v>
          </cell>
        </row>
        <row r="4268">
          <cell r="A4268" t="str">
            <v>450340</v>
          </cell>
          <cell r="B4268" t="str">
            <v>1254</v>
          </cell>
          <cell r="C4268" t="str">
            <v>12</v>
          </cell>
          <cell r="D4268" t="str">
            <v>02</v>
          </cell>
          <cell r="E4268">
            <v>11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10068</v>
          </cell>
          <cell r="M4268">
            <v>0</v>
          </cell>
          <cell r="N4268">
            <v>3980</v>
          </cell>
          <cell r="O4268">
            <v>8324</v>
          </cell>
          <cell r="P4268">
            <v>3500</v>
          </cell>
          <cell r="Q4268">
            <v>13525</v>
          </cell>
          <cell r="R4268">
            <v>28717</v>
          </cell>
          <cell r="S4268">
            <v>0</v>
          </cell>
          <cell r="T4268">
            <v>0</v>
          </cell>
          <cell r="U4268">
            <v>79</v>
          </cell>
          <cell r="V4268">
            <v>0</v>
          </cell>
          <cell r="W4268">
            <v>0</v>
          </cell>
        </row>
        <row r="4269">
          <cell r="A4269" t="str">
            <v>450340</v>
          </cell>
          <cell r="B4269" t="str">
            <v>1254</v>
          </cell>
          <cell r="C4269" t="str">
            <v>12</v>
          </cell>
          <cell r="D4269" t="str">
            <v>02</v>
          </cell>
          <cell r="E4269">
            <v>16</v>
          </cell>
          <cell r="G4269">
            <v>3500</v>
          </cell>
          <cell r="H4269">
            <v>13525</v>
          </cell>
          <cell r="I4269">
            <v>28796</v>
          </cell>
          <cell r="J4269">
            <v>0</v>
          </cell>
          <cell r="K4269">
            <v>0</v>
          </cell>
          <cell r="L4269">
            <v>0</v>
          </cell>
          <cell r="M4269">
            <v>7238</v>
          </cell>
          <cell r="N4269">
            <v>7538</v>
          </cell>
          <cell r="O4269">
            <v>2005</v>
          </cell>
          <cell r="P4269">
            <v>8423</v>
          </cell>
          <cell r="Q4269">
            <v>8423</v>
          </cell>
          <cell r="R4269">
            <v>9970</v>
          </cell>
          <cell r="S4269">
            <v>400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</row>
        <row r="4270">
          <cell r="A4270" t="str">
            <v>450340</v>
          </cell>
          <cell r="B4270" t="str">
            <v>1254</v>
          </cell>
          <cell r="C4270" t="str">
            <v>12</v>
          </cell>
          <cell r="D4270" t="str">
            <v>02</v>
          </cell>
          <cell r="E4270">
            <v>21</v>
          </cell>
          <cell r="G4270">
            <v>1080</v>
          </cell>
          <cell r="H4270">
            <v>1080</v>
          </cell>
          <cell r="I4270">
            <v>1054</v>
          </cell>
          <cell r="J4270">
            <v>570</v>
          </cell>
          <cell r="K4270">
            <v>2020</v>
          </cell>
          <cell r="L4270">
            <v>3484</v>
          </cell>
          <cell r="M4270">
            <v>17711</v>
          </cell>
          <cell r="N4270">
            <v>19061</v>
          </cell>
          <cell r="O4270">
            <v>16513</v>
          </cell>
          <cell r="P4270">
            <v>0</v>
          </cell>
          <cell r="Q4270">
            <v>1200</v>
          </cell>
          <cell r="R4270">
            <v>1149</v>
          </cell>
          <cell r="S4270">
            <v>17711</v>
          </cell>
          <cell r="T4270">
            <v>20261</v>
          </cell>
          <cell r="U4270">
            <v>17662</v>
          </cell>
          <cell r="V4270">
            <v>0</v>
          </cell>
          <cell r="W4270">
            <v>0</v>
          </cell>
        </row>
        <row r="4271">
          <cell r="A4271" t="str">
            <v>450340</v>
          </cell>
          <cell r="B4271" t="str">
            <v>1254</v>
          </cell>
          <cell r="C4271" t="str">
            <v>12</v>
          </cell>
          <cell r="D4271" t="str">
            <v>02</v>
          </cell>
          <cell r="E4271">
            <v>26</v>
          </cell>
          <cell r="G4271">
            <v>13632</v>
          </cell>
          <cell r="H4271">
            <v>13042</v>
          </cell>
          <cell r="I4271">
            <v>13011</v>
          </cell>
          <cell r="J4271">
            <v>0</v>
          </cell>
          <cell r="K4271">
            <v>0</v>
          </cell>
          <cell r="L4271">
            <v>0</v>
          </cell>
          <cell r="M4271">
            <v>3900</v>
          </cell>
          <cell r="N4271">
            <v>4300</v>
          </cell>
          <cell r="O4271">
            <v>2423</v>
          </cell>
          <cell r="P4271">
            <v>9072</v>
          </cell>
          <cell r="Q4271">
            <v>8856</v>
          </cell>
          <cell r="R4271">
            <v>8281</v>
          </cell>
          <cell r="S4271">
            <v>10758</v>
          </cell>
          <cell r="T4271">
            <v>4968</v>
          </cell>
          <cell r="U4271">
            <v>2380</v>
          </cell>
          <cell r="V4271">
            <v>0</v>
          </cell>
          <cell r="W4271">
            <v>0</v>
          </cell>
        </row>
        <row r="4272">
          <cell r="A4272" t="str">
            <v>450340</v>
          </cell>
          <cell r="B4272" t="str">
            <v>1254</v>
          </cell>
          <cell r="C4272" t="str">
            <v>12</v>
          </cell>
          <cell r="D4272" t="str">
            <v>02</v>
          </cell>
          <cell r="E4272">
            <v>31</v>
          </cell>
          <cell r="G4272">
            <v>37362</v>
          </cell>
          <cell r="H4272">
            <v>31166</v>
          </cell>
          <cell r="I4272">
            <v>26095</v>
          </cell>
          <cell r="J4272">
            <v>0</v>
          </cell>
          <cell r="K4272">
            <v>0</v>
          </cell>
          <cell r="L4272">
            <v>24</v>
          </cell>
          <cell r="M4272">
            <v>37362</v>
          </cell>
          <cell r="N4272">
            <v>31166</v>
          </cell>
          <cell r="O4272">
            <v>26119</v>
          </cell>
          <cell r="P4272">
            <v>1590</v>
          </cell>
          <cell r="Q4272">
            <v>1590</v>
          </cell>
          <cell r="R4272">
            <v>1743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</row>
        <row r="4273">
          <cell r="A4273" t="str">
            <v>450340</v>
          </cell>
          <cell r="B4273" t="str">
            <v>1254</v>
          </cell>
          <cell r="C4273" t="str">
            <v>12</v>
          </cell>
          <cell r="D4273" t="str">
            <v>02</v>
          </cell>
          <cell r="E4273">
            <v>36</v>
          </cell>
          <cell r="G4273">
            <v>1590</v>
          </cell>
          <cell r="H4273">
            <v>1590</v>
          </cell>
          <cell r="I4273">
            <v>1743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60163</v>
          </cell>
          <cell r="T4273">
            <v>65342</v>
          </cell>
          <cell r="U4273">
            <v>73068</v>
          </cell>
          <cell r="V4273">
            <v>0</v>
          </cell>
          <cell r="W4273">
            <v>0</v>
          </cell>
        </row>
        <row r="4274">
          <cell r="A4274" t="str">
            <v>450340</v>
          </cell>
          <cell r="B4274" t="str">
            <v>1254</v>
          </cell>
          <cell r="C4274" t="str">
            <v>12</v>
          </cell>
          <cell r="D4274" t="str">
            <v>02</v>
          </cell>
          <cell r="E4274">
            <v>41</v>
          </cell>
          <cell r="G4274">
            <v>0</v>
          </cell>
          <cell r="H4274">
            <v>1200</v>
          </cell>
          <cell r="I4274">
            <v>1252</v>
          </cell>
          <cell r="J4274">
            <v>60163</v>
          </cell>
          <cell r="K4274">
            <v>66542</v>
          </cell>
          <cell r="L4274">
            <v>74320</v>
          </cell>
          <cell r="M4274">
            <v>32784</v>
          </cell>
          <cell r="N4274">
            <v>40464</v>
          </cell>
          <cell r="O4274">
            <v>37595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</row>
        <row r="4275">
          <cell r="A4275" t="str">
            <v>450340</v>
          </cell>
          <cell r="B4275" t="str">
            <v>1254</v>
          </cell>
          <cell r="C4275" t="str">
            <v>12</v>
          </cell>
          <cell r="D4275" t="str">
            <v>02</v>
          </cell>
          <cell r="E4275">
            <v>46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32784</v>
          </cell>
          <cell r="Q4275">
            <v>40464</v>
          </cell>
          <cell r="R4275">
            <v>37595</v>
          </cell>
          <cell r="S4275">
            <v>529459</v>
          </cell>
          <cell r="T4275">
            <v>549644</v>
          </cell>
          <cell r="U4275">
            <v>515154</v>
          </cell>
          <cell r="V4275">
            <v>0</v>
          </cell>
          <cell r="W4275">
            <v>0</v>
          </cell>
        </row>
        <row r="4276">
          <cell r="A4276" t="str">
            <v>450340</v>
          </cell>
          <cell r="B4276" t="str">
            <v>1254</v>
          </cell>
          <cell r="C4276" t="str">
            <v>12</v>
          </cell>
          <cell r="D4276" t="str">
            <v>02</v>
          </cell>
          <cell r="E4276">
            <v>51</v>
          </cell>
          <cell r="G4276">
            <v>143896</v>
          </cell>
          <cell r="H4276">
            <v>149862</v>
          </cell>
          <cell r="I4276">
            <v>144479</v>
          </cell>
          <cell r="J4276">
            <v>14777</v>
          </cell>
          <cell r="K4276">
            <v>15342</v>
          </cell>
          <cell r="L4276">
            <v>13580</v>
          </cell>
          <cell r="M4276">
            <v>4003</v>
          </cell>
          <cell r="N4276">
            <v>5412</v>
          </cell>
          <cell r="O4276">
            <v>5525</v>
          </cell>
          <cell r="P4276">
            <v>900</v>
          </cell>
          <cell r="Q4276">
            <v>979</v>
          </cell>
          <cell r="R4276">
            <v>2393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</row>
        <row r="4277">
          <cell r="A4277" t="str">
            <v>450340</v>
          </cell>
          <cell r="B4277" t="str">
            <v>1254</v>
          </cell>
          <cell r="C4277" t="str">
            <v>12</v>
          </cell>
          <cell r="D4277" t="str">
            <v>02</v>
          </cell>
          <cell r="E4277">
            <v>56</v>
          </cell>
          <cell r="G4277">
            <v>0</v>
          </cell>
          <cell r="H4277">
            <v>0</v>
          </cell>
          <cell r="I4277">
            <v>0</v>
          </cell>
          <cell r="J4277">
            <v>163576</v>
          </cell>
          <cell r="K4277">
            <v>171595</v>
          </cell>
          <cell r="L4277">
            <v>165977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</row>
        <row r="4278">
          <cell r="A4278" t="str">
            <v>450340</v>
          </cell>
          <cell r="B4278" t="str">
            <v>1254</v>
          </cell>
          <cell r="C4278" t="str">
            <v>12</v>
          </cell>
          <cell r="D4278" t="str">
            <v>03</v>
          </cell>
          <cell r="E4278">
            <v>1</v>
          </cell>
          <cell r="G4278">
            <v>50</v>
          </cell>
          <cell r="H4278">
            <v>50</v>
          </cell>
          <cell r="I4278">
            <v>0</v>
          </cell>
          <cell r="J4278">
            <v>30</v>
          </cell>
          <cell r="K4278">
            <v>30</v>
          </cell>
          <cell r="L4278">
            <v>43</v>
          </cell>
          <cell r="M4278">
            <v>0</v>
          </cell>
          <cell r="N4278">
            <v>0</v>
          </cell>
          <cell r="O4278">
            <v>0</v>
          </cell>
          <cell r="P4278">
            <v>5914</v>
          </cell>
          <cell r="Q4278">
            <v>6534</v>
          </cell>
          <cell r="R4278">
            <v>6825</v>
          </cell>
          <cell r="S4278">
            <v>565</v>
          </cell>
          <cell r="T4278">
            <v>775</v>
          </cell>
          <cell r="U4278">
            <v>1043</v>
          </cell>
          <cell r="V4278">
            <v>0</v>
          </cell>
          <cell r="W4278">
            <v>0</v>
          </cell>
        </row>
        <row r="4279">
          <cell r="A4279" t="str">
            <v>450340</v>
          </cell>
          <cell r="B4279" t="str">
            <v>1254</v>
          </cell>
          <cell r="C4279" t="str">
            <v>12</v>
          </cell>
          <cell r="D4279" t="str">
            <v>03</v>
          </cell>
          <cell r="E4279">
            <v>6</v>
          </cell>
          <cell r="G4279">
            <v>2013</v>
          </cell>
          <cell r="H4279">
            <v>2013</v>
          </cell>
          <cell r="I4279">
            <v>2275</v>
          </cell>
          <cell r="J4279">
            <v>40</v>
          </cell>
          <cell r="K4279">
            <v>40</v>
          </cell>
          <cell r="L4279">
            <v>634</v>
          </cell>
          <cell r="M4279">
            <v>0</v>
          </cell>
          <cell r="N4279">
            <v>0</v>
          </cell>
          <cell r="O4279">
            <v>3</v>
          </cell>
          <cell r="P4279">
            <v>4281</v>
          </cell>
          <cell r="Q4279">
            <v>4322</v>
          </cell>
          <cell r="R4279">
            <v>5128</v>
          </cell>
          <cell r="S4279">
            <v>370</v>
          </cell>
          <cell r="T4279">
            <v>370</v>
          </cell>
          <cell r="U4279">
            <v>1401</v>
          </cell>
          <cell r="V4279">
            <v>0</v>
          </cell>
          <cell r="W4279">
            <v>0</v>
          </cell>
        </row>
        <row r="4280">
          <cell r="A4280" t="str">
            <v>450340</v>
          </cell>
          <cell r="B4280" t="str">
            <v>1254</v>
          </cell>
          <cell r="C4280" t="str">
            <v>12</v>
          </cell>
          <cell r="D4280" t="str">
            <v>03</v>
          </cell>
          <cell r="E4280">
            <v>11</v>
          </cell>
          <cell r="G4280">
            <v>2698</v>
          </cell>
          <cell r="H4280">
            <v>5603</v>
          </cell>
          <cell r="I4280">
            <v>4089</v>
          </cell>
          <cell r="J4280">
            <v>858</v>
          </cell>
          <cell r="K4280">
            <v>858</v>
          </cell>
          <cell r="L4280">
            <v>613</v>
          </cell>
          <cell r="M4280">
            <v>2001</v>
          </cell>
          <cell r="N4280">
            <v>2001</v>
          </cell>
          <cell r="O4280">
            <v>1598</v>
          </cell>
          <cell r="P4280">
            <v>18820</v>
          </cell>
          <cell r="Q4280">
            <v>22596</v>
          </cell>
          <cell r="R4280">
            <v>23652</v>
          </cell>
          <cell r="S4280">
            <v>11711</v>
          </cell>
          <cell r="T4280">
            <v>15976</v>
          </cell>
          <cell r="U4280">
            <v>13448</v>
          </cell>
          <cell r="V4280">
            <v>0</v>
          </cell>
          <cell r="W4280">
            <v>0</v>
          </cell>
        </row>
        <row r="4281">
          <cell r="A4281" t="str">
            <v>450340</v>
          </cell>
          <cell r="B4281" t="str">
            <v>1254</v>
          </cell>
          <cell r="C4281" t="str">
            <v>12</v>
          </cell>
          <cell r="D4281" t="str">
            <v>03</v>
          </cell>
          <cell r="E4281">
            <v>16</v>
          </cell>
          <cell r="G4281">
            <v>707</v>
          </cell>
          <cell r="H4281">
            <v>707</v>
          </cell>
          <cell r="I4281">
            <v>442</v>
          </cell>
          <cell r="J4281">
            <v>0</v>
          </cell>
          <cell r="K4281">
            <v>0</v>
          </cell>
          <cell r="L4281">
            <v>849</v>
          </cell>
          <cell r="M4281">
            <v>12418</v>
          </cell>
          <cell r="N4281">
            <v>16683</v>
          </cell>
          <cell r="O4281">
            <v>14739</v>
          </cell>
          <cell r="P4281">
            <v>0</v>
          </cell>
          <cell r="Q4281">
            <v>5150</v>
          </cell>
          <cell r="R4281">
            <v>5511</v>
          </cell>
          <cell r="S4281">
            <v>0</v>
          </cell>
          <cell r="T4281">
            <v>22579</v>
          </cell>
          <cell r="U4281">
            <v>15688</v>
          </cell>
          <cell r="V4281">
            <v>0</v>
          </cell>
          <cell r="W4281">
            <v>0</v>
          </cell>
        </row>
        <row r="4282">
          <cell r="A4282" t="str">
            <v>450340</v>
          </cell>
          <cell r="B4282" t="str">
            <v>1254</v>
          </cell>
          <cell r="C4282" t="str">
            <v>12</v>
          </cell>
          <cell r="D4282" t="str">
            <v>03</v>
          </cell>
          <cell r="E4282">
            <v>21</v>
          </cell>
          <cell r="G4282">
            <v>0</v>
          </cell>
          <cell r="H4282">
            <v>0</v>
          </cell>
          <cell r="I4282">
            <v>0</v>
          </cell>
          <cell r="J4282">
            <v>400</v>
          </cell>
          <cell r="K4282">
            <v>1530</v>
          </cell>
          <cell r="L4282">
            <v>2997</v>
          </cell>
          <cell r="M4282">
            <v>6428</v>
          </cell>
          <cell r="N4282">
            <v>6428</v>
          </cell>
          <cell r="O4282">
            <v>6364</v>
          </cell>
          <cell r="P4282">
            <v>27684</v>
          </cell>
          <cell r="Q4282">
            <v>27934</v>
          </cell>
          <cell r="R4282">
            <v>25279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</row>
        <row r="4283">
          <cell r="A4283" t="str">
            <v>450340</v>
          </cell>
          <cell r="B4283" t="str">
            <v>1254</v>
          </cell>
          <cell r="C4283" t="str">
            <v>12</v>
          </cell>
          <cell r="D4283" t="str">
            <v>03</v>
          </cell>
          <cell r="E4283">
            <v>26</v>
          </cell>
          <cell r="G4283">
            <v>3431</v>
          </cell>
          <cell r="H4283">
            <v>3181</v>
          </cell>
          <cell r="I4283">
            <v>1806</v>
          </cell>
          <cell r="J4283">
            <v>22492</v>
          </cell>
          <cell r="K4283">
            <v>32945</v>
          </cell>
          <cell r="L4283">
            <v>33882</v>
          </cell>
          <cell r="M4283">
            <v>100697</v>
          </cell>
          <cell r="N4283">
            <v>127663</v>
          </cell>
          <cell r="O4283">
            <v>102253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</row>
        <row r="4284">
          <cell r="A4284" t="str">
            <v>450340</v>
          </cell>
          <cell r="B4284" t="str">
            <v>1254</v>
          </cell>
          <cell r="C4284" t="str">
            <v>12</v>
          </cell>
          <cell r="D4284" t="str">
            <v>03</v>
          </cell>
          <cell r="E4284">
            <v>31</v>
          </cell>
          <cell r="G4284">
            <v>161132</v>
          </cell>
          <cell r="H4284">
            <v>227410</v>
          </cell>
          <cell r="I4284">
            <v>193780</v>
          </cell>
          <cell r="J4284">
            <v>0</v>
          </cell>
          <cell r="K4284">
            <v>0</v>
          </cell>
          <cell r="L4284">
            <v>0</v>
          </cell>
          <cell r="M4284">
            <v>35664</v>
          </cell>
          <cell r="N4284">
            <v>54428</v>
          </cell>
          <cell r="O4284">
            <v>44108</v>
          </cell>
          <cell r="P4284">
            <v>20000</v>
          </cell>
          <cell r="Q4284">
            <v>23500</v>
          </cell>
          <cell r="R4284">
            <v>22826</v>
          </cell>
          <cell r="S4284">
            <v>26097</v>
          </cell>
          <cell r="T4284">
            <v>30077</v>
          </cell>
          <cell r="U4284">
            <v>30022</v>
          </cell>
          <cell r="V4284">
            <v>0</v>
          </cell>
          <cell r="W4284">
            <v>0</v>
          </cell>
        </row>
        <row r="4285">
          <cell r="A4285" t="str">
            <v>450340</v>
          </cell>
          <cell r="B4285" t="str">
            <v>1254</v>
          </cell>
          <cell r="C4285" t="str">
            <v>12</v>
          </cell>
          <cell r="D4285" t="str">
            <v>03</v>
          </cell>
          <cell r="E4285">
            <v>36</v>
          </cell>
          <cell r="G4285">
            <v>81761</v>
          </cell>
          <cell r="H4285">
            <v>108005</v>
          </cell>
          <cell r="I4285">
            <v>96956</v>
          </cell>
          <cell r="J4285">
            <v>635</v>
          </cell>
          <cell r="K4285">
            <v>635</v>
          </cell>
          <cell r="L4285">
            <v>590</v>
          </cell>
          <cell r="M4285">
            <v>0</v>
          </cell>
          <cell r="N4285">
            <v>0</v>
          </cell>
          <cell r="O4285">
            <v>0</v>
          </cell>
          <cell r="P4285">
            <v>2800</v>
          </cell>
          <cell r="Q4285">
            <v>4160</v>
          </cell>
          <cell r="R4285">
            <v>3900</v>
          </cell>
          <cell r="S4285">
            <v>488</v>
          </cell>
          <cell r="T4285">
            <v>738</v>
          </cell>
          <cell r="U4285">
            <v>883</v>
          </cell>
          <cell r="V4285">
            <v>0</v>
          </cell>
          <cell r="W4285">
            <v>0</v>
          </cell>
        </row>
        <row r="4286">
          <cell r="A4286" t="str">
            <v>450340</v>
          </cell>
          <cell r="B4286" t="str">
            <v>1254</v>
          </cell>
          <cell r="C4286" t="str">
            <v>12</v>
          </cell>
          <cell r="D4286" t="str">
            <v>03</v>
          </cell>
          <cell r="E4286">
            <v>41</v>
          </cell>
          <cell r="G4286">
            <v>3923</v>
          </cell>
          <cell r="H4286">
            <v>5533</v>
          </cell>
          <cell r="I4286">
            <v>5373</v>
          </cell>
          <cell r="J4286">
            <v>0</v>
          </cell>
          <cell r="K4286">
            <v>0</v>
          </cell>
          <cell r="L4286">
            <v>0</v>
          </cell>
          <cell r="M4286">
            <v>13260</v>
          </cell>
          <cell r="N4286">
            <v>36420</v>
          </cell>
          <cell r="O4286">
            <v>18516</v>
          </cell>
          <cell r="P4286">
            <v>291314</v>
          </cell>
          <cell r="Q4286">
            <v>416647</v>
          </cell>
          <cell r="R4286">
            <v>353016</v>
          </cell>
          <cell r="S4286">
            <v>0</v>
          </cell>
          <cell r="T4286">
            <v>19766</v>
          </cell>
          <cell r="U4286">
            <v>25563</v>
          </cell>
          <cell r="V4286">
            <v>0</v>
          </cell>
          <cell r="W4286">
            <v>0</v>
          </cell>
        </row>
        <row r="4287">
          <cell r="A4287" t="str">
            <v>450340</v>
          </cell>
          <cell r="B4287" t="str">
            <v>1254</v>
          </cell>
          <cell r="C4287" t="str">
            <v>12</v>
          </cell>
          <cell r="D4287" t="str">
            <v>03</v>
          </cell>
          <cell r="E4287">
            <v>46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</row>
        <row r="4288">
          <cell r="A4288" t="str">
            <v>450340</v>
          </cell>
          <cell r="B4288" t="str">
            <v>1254</v>
          </cell>
          <cell r="C4288" t="str">
            <v>12</v>
          </cell>
          <cell r="D4288" t="str">
            <v>03</v>
          </cell>
          <cell r="E4288">
            <v>51</v>
          </cell>
          <cell r="G4288">
            <v>5000</v>
          </cell>
          <cell r="H4288">
            <v>5810</v>
          </cell>
          <cell r="I4288">
            <v>703</v>
          </cell>
          <cell r="J4288">
            <v>5000</v>
          </cell>
          <cell r="K4288">
            <v>25576</v>
          </cell>
          <cell r="L4288">
            <v>26266</v>
          </cell>
          <cell r="M4288">
            <v>852</v>
          </cell>
          <cell r="N4288">
            <v>932</v>
          </cell>
          <cell r="O4288">
            <v>861</v>
          </cell>
          <cell r="P4288">
            <v>0</v>
          </cell>
          <cell r="Q4288">
            <v>0</v>
          </cell>
          <cell r="R4288">
            <v>0</v>
          </cell>
          <cell r="S4288">
            <v>10094</v>
          </cell>
          <cell r="T4288">
            <v>29604</v>
          </cell>
          <cell r="U4288">
            <v>31826</v>
          </cell>
          <cell r="V4288">
            <v>0</v>
          </cell>
          <cell r="W4288">
            <v>0</v>
          </cell>
        </row>
        <row r="4289">
          <cell r="A4289" t="str">
            <v>450340</v>
          </cell>
          <cell r="B4289" t="str">
            <v>1254</v>
          </cell>
          <cell r="C4289" t="str">
            <v>12</v>
          </cell>
          <cell r="D4289" t="str">
            <v>03</v>
          </cell>
          <cell r="E4289">
            <v>56</v>
          </cell>
          <cell r="G4289">
            <v>10946</v>
          </cell>
          <cell r="H4289">
            <v>30536</v>
          </cell>
          <cell r="I4289">
            <v>32687</v>
          </cell>
          <cell r="J4289">
            <v>55800</v>
          </cell>
          <cell r="K4289">
            <v>55799</v>
          </cell>
          <cell r="L4289">
            <v>24675</v>
          </cell>
          <cell r="M4289">
            <v>0</v>
          </cell>
          <cell r="N4289">
            <v>0</v>
          </cell>
          <cell r="O4289">
            <v>0</v>
          </cell>
          <cell r="P4289">
            <v>55800</v>
          </cell>
          <cell r="Q4289">
            <v>55799</v>
          </cell>
          <cell r="R4289">
            <v>24675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</row>
        <row r="4290">
          <cell r="A4290" t="str">
            <v>450340</v>
          </cell>
          <cell r="B4290" t="str">
            <v>1254</v>
          </cell>
          <cell r="C4290" t="str">
            <v>12</v>
          </cell>
          <cell r="D4290" t="str">
            <v>03</v>
          </cell>
          <cell r="E4290">
            <v>61</v>
          </cell>
          <cell r="G4290">
            <v>71746</v>
          </cell>
          <cell r="H4290">
            <v>111911</v>
          </cell>
          <cell r="I4290">
            <v>83628</v>
          </cell>
          <cell r="J4290">
            <v>363060</v>
          </cell>
          <cell r="K4290">
            <v>528558</v>
          </cell>
          <cell r="L4290">
            <v>436644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</row>
        <row r="4291">
          <cell r="A4291" t="str">
            <v>450340</v>
          </cell>
          <cell r="B4291" t="str">
            <v>1254</v>
          </cell>
          <cell r="C4291" t="str">
            <v>12</v>
          </cell>
          <cell r="D4291" t="str">
            <v>04</v>
          </cell>
          <cell r="E4291">
            <v>1</v>
          </cell>
          <cell r="G4291">
            <v>2824873</v>
          </cell>
          <cell r="H4291">
            <v>2991917</v>
          </cell>
          <cell r="I4291">
            <v>2903091</v>
          </cell>
          <cell r="J4291">
            <v>0</v>
          </cell>
          <cell r="K4291">
            <v>0</v>
          </cell>
          <cell r="L4291">
            <v>0</v>
          </cell>
          <cell r="M4291">
            <v>2824873</v>
          </cell>
          <cell r="N4291">
            <v>2991917</v>
          </cell>
          <cell r="O4291">
            <v>2903091</v>
          </cell>
          <cell r="P4291">
            <v>0</v>
          </cell>
          <cell r="Q4291">
            <v>216</v>
          </cell>
          <cell r="R4291">
            <v>1496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</row>
        <row r="4292">
          <cell r="A4292" t="str">
            <v>450340</v>
          </cell>
          <cell r="B4292" t="str">
            <v>1254</v>
          </cell>
          <cell r="C4292" t="str">
            <v>12</v>
          </cell>
          <cell r="D4292" t="str">
            <v>04</v>
          </cell>
          <cell r="E4292">
            <v>6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13652</v>
          </cell>
          <cell r="O4292">
            <v>14678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</row>
        <row r="4293">
          <cell r="A4293" t="str">
            <v>450340</v>
          </cell>
          <cell r="B4293" t="str">
            <v>1254</v>
          </cell>
          <cell r="C4293" t="str">
            <v>12</v>
          </cell>
          <cell r="D4293" t="str">
            <v>04</v>
          </cell>
          <cell r="E4293">
            <v>11</v>
          </cell>
          <cell r="G4293">
            <v>0</v>
          </cell>
          <cell r="H4293">
            <v>13868</v>
          </cell>
          <cell r="I4293">
            <v>16174</v>
          </cell>
          <cell r="J4293">
            <v>12000</v>
          </cell>
          <cell r="K4293">
            <v>13200</v>
          </cell>
          <cell r="L4293">
            <v>13000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</row>
        <row r="4294">
          <cell r="A4294" t="str">
            <v>450340</v>
          </cell>
          <cell r="B4294" t="str">
            <v>1254</v>
          </cell>
          <cell r="C4294" t="str">
            <v>12</v>
          </cell>
          <cell r="D4294" t="str">
            <v>04</v>
          </cell>
          <cell r="E4294">
            <v>16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12000</v>
          </cell>
          <cell r="N4294">
            <v>13200</v>
          </cell>
          <cell r="O4294">
            <v>13000</v>
          </cell>
          <cell r="P4294">
            <v>12000</v>
          </cell>
          <cell r="Q4294">
            <v>27068</v>
          </cell>
          <cell r="R4294">
            <v>29174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</row>
        <row r="4295">
          <cell r="A4295" t="str">
            <v>450340</v>
          </cell>
          <cell r="B4295" t="str">
            <v>1254</v>
          </cell>
          <cell r="C4295" t="str">
            <v>12</v>
          </cell>
          <cell r="D4295" t="str">
            <v>04</v>
          </cell>
          <cell r="E4295">
            <v>21</v>
          </cell>
          <cell r="G4295">
            <v>2836873</v>
          </cell>
          <cell r="H4295">
            <v>3018985</v>
          </cell>
          <cell r="I4295">
            <v>2932265</v>
          </cell>
          <cell r="J4295">
            <v>131107</v>
          </cell>
          <cell r="K4295">
            <v>129810</v>
          </cell>
          <cell r="L4295">
            <v>111604</v>
          </cell>
          <cell r="M4295">
            <v>0</v>
          </cell>
          <cell r="N4295">
            <v>0</v>
          </cell>
          <cell r="O4295">
            <v>0</v>
          </cell>
          <cell r="P4295">
            <v>48440</v>
          </cell>
          <cell r="Q4295">
            <v>221076</v>
          </cell>
          <cell r="R4295">
            <v>206461</v>
          </cell>
          <cell r="S4295">
            <v>179547</v>
          </cell>
          <cell r="T4295">
            <v>350886</v>
          </cell>
          <cell r="U4295">
            <v>318065</v>
          </cell>
          <cell r="V4295">
            <v>0</v>
          </cell>
          <cell r="W4295">
            <v>0</v>
          </cell>
        </row>
        <row r="4296">
          <cell r="A4296" t="str">
            <v>450340</v>
          </cell>
          <cell r="B4296" t="str">
            <v>1254</v>
          </cell>
          <cell r="C4296" t="str">
            <v>12</v>
          </cell>
          <cell r="D4296" t="str">
            <v>04</v>
          </cell>
          <cell r="E4296">
            <v>26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63000</v>
          </cell>
          <cell r="N4296">
            <v>138696</v>
          </cell>
          <cell r="O4296">
            <v>125094</v>
          </cell>
          <cell r="P4296">
            <v>0</v>
          </cell>
          <cell r="Q4296">
            <v>4650</v>
          </cell>
          <cell r="R4296">
            <v>4677</v>
          </cell>
          <cell r="S4296">
            <v>63000</v>
          </cell>
          <cell r="T4296">
            <v>143346</v>
          </cell>
          <cell r="U4296">
            <v>129771</v>
          </cell>
          <cell r="V4296">
            <v>0</v>
          </cell>
          <cell r="W4296">
            <v>0</v>
          </cell>
        </row>
        <row r="4297">
          <cell r="A4297" t="str">
            <v>450340</v>
          </cell>
          <cell r="B4297" t="str">
            <v>1254</v>
          </cell>
          <cell r="C4297" t="str">
            <v>12</v>
          </cell>
          <cell r="D4297" t="str">
            <v>04</v>
          </cell>
          <cell r="E4297">
            <v>31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255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</row>
        <row r="4298">
          <cell r="A4298" t="str">
            <v>450340</v>
          </cell>
          <cell r="B4298" t="str">
            <v>1254</v>
          </cell>
          <cell r="C4298" t="str">
            <v>12</v>
          </cell>
          <cell r="D4298" t="str">
            <v>04</v>
          </cell>
          <cell r="E4298">
            <v>36</v>
          </cell>
          <cell r="G4298">
            <v>0</v>
          </cell>
          <cell r="H4298">
            <v>0</v>
          </cell>
          <cell r="I4298">
            <v>255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</row>
        <row r="4299">
          <cell r="A4299" t="str">
            <v>450340</v>
          </cell>
          <cell r="B4299" t="str">
            <v>1254</v>
          </cell>
          <cell r="C4299" t="str">
            <v>12</v>
          </cell>
          <cell r="D4299" t="str">
            <v>05</v>
          </cell>
          <cell r="E4299">
            <v>1</v>
          </cell>
          <cell r="G4299">
            <v>70405</v>
          </cell>
          <cell r="H4299">
            <v>46106</v>
          </cell>
          <cell r="I4299">
            <v>12643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14069</v>
          </cell>
          <cell r="T4299">
            <v>9215</v>
          </cell>
          <cell r="U4299">
            <v>2249</v>
          </cell>
          <cell r="V4299">
            <v>0</v>
          </cell>
          <cell r="W4299">
            <v>0</v>
          </cell>
        </row>
        <row r="4300">
          <cell r="A4300" t="str">
            <v>450340</v>
          </cell>
          <cell r="B4300" t="str">
            <v>1254</v>
          </cell>
          <cell r="C4300" t="str">
            <v>12</v>
          </cell>
          <cell r="D4300" t="str">
            <v>05</v>
          </cell>
          <cell r="E4300">
            <v>6</v>
          </cell>
          <cell r="G4300">
            <v>84474</v>
          </cell>
          <cell r="H4300">
            <v>55321</v>
          </cell>
          <cell r="I4300">
            <v>14892</v>
          </cell>
          <cell r="J4300">
            <v>0</v>
          </cell>
          <cell r="K4300">
            <v>0</v>
          </cell>
          <cell r="L4300">
            <v>0</v>
          </cell>
          <cell r="M4300">
            <v>1008492</v>
          </cell>
          <cell r="N4300">
            <v>1048393</v>
          </cell>
          <cell r="O4300">
            <v>336717</v>
          </cell>
          <cell r="P4300">
            <v>4000</v>
          </cell>
          <cell r="Q4300">
            <v>10550</v>
          </cell>
          <cell r="R4300">
            <v>10898</v>
          </cell>
          <cell r="S4300">
            <v>6428</v>
          </cell>
          <cell r="T4300">
            <v>20033</v>
          </cell>
          <cell r="U4300">
            <v>14725</v>
          </cell>
          <cell r="V4300">
            <v>0</v>
          </cell>
          <cell r="W4300">
            <v>0</v>
          </cell>
        </row>
        <row r="4301">
          <cell r="A4301" t="str">
            <v>450340</v>
          </cell>
          <cell r="B4301" t="str">
            <v>1254</v>
          </cell>
          <cell r="C4301" t="str">
            <v>12</v>
          </cell>
          <cell r="D4301" t="str">
            <v>05</v>
          </cell>
          <cell r="E4301">
            <v>11</v>
          </cell>
          <cell r="G4301">
            <v>0</v>
          </cell>
          <cell r="H4301">
            <v>23103</v>
          </cell>
          <cell r="I4301">
            <v>22150</v>
          </cell>
          <cell r="J4301">
            <v>0</v>
          </cell>
          <cell r="K4301">
            <v>0</v>
          </cell>
          <cell r="L4301">
            <v>0</v>
          </cell>
          <cell r="M4301">
            <v>1018920</v>
          </cell>
          <cell r="N4301">
            <v>1102079</v>
          </cell>
          <cell r="O4301">
            <v>384490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</row>
        <row r="4302">
          <cell r="A4302" t="str">
            <v>450340</v>
          </cell>
          <cell r="B4302" t="str">
            <v>1254</v>
          </cell>
          <cell r="C4302" t="str">
            <v>12</v>
          </cell>
          <cell r="D4302" t="str">
            <v>05</v>
          </cell>
          <cell r="E4302">
            <v>16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</row>
        <row r="4303">
          <cell r="A4303" t="str">
            <v>450340</v>
          </cell>
          <cell r="B4303" t="str">
            <v>1254</v>
          </cell>
          <cell r="C4303" t="str">
            <v>12</v>
          </cell>
          <cell r="D4303" t="str">
            <v>05</v>
          </cell>
          <cell r="E4303">
            <v>21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</row>
        <row r="4304">
          <cell r="A4304" t="str">
            <v>450340</v>
          </cell>
          <cell r="B4304" t="str">
            <v>1254</v>
          </cell>
          <cell r="C4304" t="str">
            <v>12</v>
          </cell>
          <cell r="D4304" t="str">
            <v>05</v>
          </cell>
          <cell r="E4304">
            <v>26</v>
          </cell>
          <cell r="G4304">
            <v>0</v>
          </cell>
          <cell r="H4304">
            <v>0</v>
          </cell>
          <cell r="I4304">
            <v>0</v>
          </cell>
          <cell r="J4304">
            <v>200728</v>
          </cell>
          <cell r="K4304">
            <v>212695</v>
          </cell>
          <cell r="L4304">
            <v>74536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</row>
        <row r="4305">
          <cell r="A4305" t="str">
            <v>450340</v>
          </cell>
          <cell r="B4305" t="str">
            <v>1254</v>
          </cell>
          <cell r="C4305" t="str">
            <v>12</v>
          </cell>
          <cell r="D4305" t="str">
            <v>05</v>
          </cell>
          <cell r="E4305">
            <v>31</v>
          </cell>
          <cell r="G4305">
            <v>0</v>
          </cell>
          <cell r="H4305">
            <v>0</v>
          </cell>
          <cell r="I4305">
            <v>0</v>
          </cell>
          <cell r="J4305">
            <v>200728</v>
          </cell>
          <cell r="K4305">
            <v>212695</v>
          </cell>
          <cell r="L4305">
            <v>74536</v>
          </cell>
          <cell r="M4305">
            <v>1219648</v>
          </cell>
          <cell r="N4305">
            <v>1314774</v>
          </cell>
          <cell r="O4305">
            <v>459026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</row>
        <row r="4306">
          <cell r="A4306" t="str">
            <v>450340</v>
          </cell>
          <cell r="B4306" t="str">
            <v>1254</v>
          </cell>
          <cell r="C4306" t="str">
            <v>12</v>
          </cell>
          <cell r="D4306" t="str">
            <v>05</v>
          </cell>
          <cell r="E4306">
            <v>36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1219648</v>
          </cell>
          <cell r="Q4306">
            <v>1314774</v>
          </cell>
          <cell r="R4306">
            <v>459026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</row>
        <row r="4307">
          <cell r="A4307" t="str">
            <v>450340</v>
          </cell>
          <cell r="B4307" t="str">
            <v>1254</v>
          </cell>
          <cell r="C4307" t="str">
            <v>12</v>
          </cell>
          <cell r="D4307" t="str">
            <v>06</v>
          </cell>
          <cell r="E4307">
            <v>1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</row>
        <row r="4308">
          <cell r="A4308" t="str">
            <v>450340</v>
          </cell>
          <cell r="B4308" t="str">
            <v>1254</v>
          </cell>
          <cell r="C4308" t="str">
            <v>12</v>
          </cell>
          <cell r="D4308" t="str">
            <v>06</v>
          </cell>
          <cell r="E4308">
            <v>6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</row>
        <row r="4309">
          <cell r="A4309" t="str">
            <v>450340</v>
          </cell>
          <cell r="B4309" t="str">
            <v>1254</v>
          </cell>
          <cell r="C4309" t="str">
            <v>12</v>
          </cell>
          <cell r="D4309" t="str">
            <v>06</v>
          </cell>
          <cell r="E4309">
            <v>11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</row>
        <row r="4310">
          <cell r="A4310" t="str">
            <v>450340</v>
          </cell>
          <cell r="B4310" t="str">
            <v>1254</v>
          </cell>
          <cell r="C4310" t="str">
            <v>12</v>
          </cell>
          <cell r="D4310" t="str">
            <v>06</v>
          </cell>
          <cell r="E4310">
            <v>16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3000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3000</v>
          </cell>
          <cell r="V4310">
            <v>0</v>
          </cell>
          <cell r="W4310">
            <v>0</v>
          </cell>
        </row>
        <row r="4311">
          <cell r="A4311" t="str">
            <v>450340</v>
          </cell>
          <cell r="B4311" t="str">
            <v>1254</v>
          </cell>
          <cell r="C4311" t="str">
            <v>12</v>
          </cell>
          <cell r="D4311" t="str">
            <v>06</v>
          </cell>
          <cell r="E4311">
            <v>21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3000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</row>
        <row r="4312">
          <cell r="A4312" t="str">
            <v>450340</v>
          </cell>
          <cell r="B4312" t="str">
            <v>1254</v>
          </cell>
          <cell r="C4312" t="str">
            <v>12</v>
          </cell>
          <cell r="D4312" t="str">
            <v>06</v>
          </cell>
          <cell r="E4312">
            <v>26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3000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</row>
        <row r="4313">
          <cell r="A4313" t="str">
            <v>450340</v>
          </cell>
          <cell r="B4313" t="str">
            <v>1254</v>
          </cell>
          <cell r="C4313" t="str">
            <v>12</v>
          </cell>
          <cell r="D4313" t="str">
            <v>06</v>
          </cell>
          <cell r="E4313">
            <v>31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</row>
        <row r="4314">
          <cell r="A4314" t="str">
            <v>450340</v>
          </cell>
          <cell r="B4314" t="str">
            <v>1254</v>
          </cell>
          <cell r="C4314" t="str">
            <v>12</v>
          </cell>
          <cell r="D4314" t="str">
            <v>06</v>
          </cell>
          <cell r="E4314">
            <v>36</v>
          </cell>
          <cell r="G4314">
            <v>0</v>
          </cell>
          <cell r="H4314">
            <v>0</v>
          </cell>
          <cell r="I4314">
            <v>6050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6050</v>
          </cell>
          <cell r="V4314">
            <v>0</v>
          </cell>
          <cell r="W4314">
            <v>0</v>
          </cell>
        </row>
        <row r="4315">
          <cell r="A4315" t="str">
            <v>450340</v>
          </cell>
          <cell r="B4315" t="str">
            <v>1254</v>
          </cell>
          <cell r="C4315" t="str">
            <v>12</v>
          </cell>
          <cell r="D4315" t="str">
            <v>06</v>
          </cell>
          <cell r="E4315">
            <v>41</v>
          </cell>
          <cell r="G4315">
            <v>0</v>
          </cell>
          <cell r="H4315">
            <v>0</v>
          </cell>
          <cell r="I4315">
            <v>9050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</row>
        <row r="4316">
          <cell r="A4316" t="str">
            <v>450340</v>
          </cell>
          <cell r="B4316" t="str">
            <v>1254</v>
          </cell>
          <cell r="C4316" t="str">
            <v>12</v>
          </cell>
          <cell r="D4316" t="str">
            <v>06</v>
          </cell>
          <cell r="E4316">
            <v>46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</row>
        <row r="4317">
          <cell r="A4317" t="str">
            <v>450340</v>
          </cell>
          <cell r="B4317" t="str">
            <v>1254</v>
          </cell>
          <cell r="C4317" t="str">
            <v>12</v>
          </cell>
          <cell r="D4317" t="str">
            <v>06</v>
          </cell>
          <cell r="E4317">
            <v>51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</row>
        <row r="4318">
          <cell r="A4318" t="str">
            <v>450340</v>
          </cell>
          <cell r="B4318" t="str">
            <v>1254</v>
          </cell>
          <cell r="C4318" t="str">
            <v>12</v>
          </cell>
          <cell r="D4318" t="str">
            <v>06</v>
          </cell>
          <cell r="E4318">
            <v>56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9050</v>
          </cell>
          <cell r="M4318">
            <v>0</v>
          </cell>
          <cell r="N4318">
            <v>0</v>
          </cell>
          <cell r="O4318">
            <v>0</v>
          </cell>
          <cell r="P4318">
            <v>200474</v>
          </cell>
          <cell r="Q4318">
            <v>12421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</row>
        <row r="4319">
          <cell r="A4319" t="str">
            <v>450340</v>
          </cell>
          <cell r="B4319" t="str">
            <v>1254</v>
          </cell>
          <cell r="C4319" t="str">
            <v>12</v>
          </cell>
          <cell r="D4319" t="str">
            <v>06</v>
          </cell>
          <cell r="E4319">
            <v>61</v>
          </cell>
          <cell r="G4319">
            <v>0</v>
          </cell>
          <cell r="H4319">
            <v>0</v>
          </cell>
          <cell r="I4319">
            <v>0</v>
          </cell>
          <cell r="J4319">
            <v>200474</v>
          </cell>
          <cell r="K4319">
            <v>12421</v>
          </cell>
          <cell r="L4319">
            <v>0</v>
          </cell>
          <cell r="M4319">
            <v>53880</v>
          </cell>
          <cell r="N4319">
            <v>113780</v>
          </cell>
          <cell r="O4319">
            <v>85700</v>
          </cell>
          <cell r="P4319">
            <v>0</v>
          </cell>
          <cell r="Q4319">
            <v>0</v>
          </cell>
          <cell r="R4319">
            <v>28374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</row>
        <row r="4320">
          <cell r="A4320" t="str">
            <v>450340</v>
          </cell>
          <cell r="B4320" t="str">
            <v>1254</v>
          </cell>
          <cell r="C4320" t="str">
            <v>12</v>
          </cell>
          <cell r="D4320" t="str">
            <v>06</v>
          </cell>
          <cell r="E4320">
            <v>66</v>
          </cell>
          <cell r="G4320">
            <v>216136</v>
          </cell>
          <cell r="H4320">
            <v>216136</v>
          </cell>
          <cell r="I4320">
            <v>65044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</row>
        <row r="4321">
          <cell r="A4321" t="str">
            <v>450340</v>
          </cell>
          <cell r="B4321" t="str">
            <v>1254</v>
          </cell>
          <cell r="C4321" t="str">
            <v>12</v>
          </cell>
          <cell r="D4321" t="str">
            <v>06</v>
          </cell>
          <cell r="E4321">
            <v>71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270016</v>
          </cell>
          <cell r="N4321">
            <v>329916</v>
          </cell>
          <cell r="O4321">
            <v>179118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</row>
        <row r="4322">
          <cell r="A4322" t="str">
            <v>450340</v>
          </cell>
          <cell r="B4322" t="str">
            <v>1254</v>
          </cell>
          <cell r="C4322" t="str">
            <v>12</v>
          </cell>
          <cell r="D4322" t="str">
            <v>06</v>
          </cell>
          <cell r="E4322">
            <v>76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270016</v>
          </cell>
          <cell r="T4322">
            <v>329916</v>
          </cell>
          <cell r="U4322">
            <v>179118</v>
          </cell>
          <cell r="V4322">
            <v>0</v>
          </cell>
          <cell r="W4322">
            <v>0</v>
          </cell>
        </row>
        <row r="4323">
          <cell r="A4323" t="str">
            <v>450340</v>
          </cell>
          <cell r="B4323" t="str">
            <v>1254</v>
          </cell>
          <cell r="C4323" t="str">
            <v>12</v>
          </cell>
          <cell r="D4323" t="str">
            <v>06</v>
          </cell>
          <cell r="E4323">
            <v>81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</row>
        <row r="4324">
          <cell r="A4324" t="str">
            <v>450340</v>
          </cell>
          <cell r="B4324" t="str">
            <v>1254</v>
          </cell>
          <cell r="C4324" t="str">
            <v>12</v>
          </cell>
          <cell r="D4324" t="str">
            <v>06</v>
          </cell>
          <cell r="E4324">
            <v>86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</row>
        <row r="4325">
          <cell r="A4325" t="str">
            <v>450340</v>
          </cell>
          <cell r="B4325" t="str">
            <v>1254</v>
          </cell>
          <cell r="C4325" t="str">
            <v>12</v>
          </cell>
          <cell r="D4325" t="str">
            <v>06</v>
          </cell>
          <cell r="E4325">
            <v>91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</row>
        <row r="4326">
          <cell r="A4326" t="str">
            <v>450340</v>
          </cell>
          <cell r="B4326" t="str">
            <v>1254</v>
          </cell>
          <cell r="C4326" t="str">
            <v>12</v>
          </cell>
          <cell r="D4326" t="str">
            <v>06</v>
          </cell>
          <cell r="E4326">
            <v>96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</row>
        <row r="4327">
          <cell r="A4327" t="str">
            <v>450340</v>
          </cell>
          <cell r="B4327" t="str">
            <v>1254</v>
          </cell>
          <cell r="C4327" t="str">
            <v>12</v>
          </cell>
          <cell r="D4327" t="str">
            <v>06</v>
          </cell>
          <cell r="E4327">
            <v>101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</row>
        <row r="4328">
          <cell r="A4328" t="str">
            <v>450340</v>
          </cell>
          <cell r="B4328" t="str">
            <v>1254</v>
          </cell>
          <cell r="C4328" t="str">
            <v>12</v>
          </cell>
          <cell r="D4328" t="str">
            <v>06</v>
          </cell>
          <cell r="E4328">
            <v>106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2778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2778</v>
          </cell>
          <cell r="V4328">
            <v>0</v>
          </cell>
          <cell r="W4328">
            <v>0</v>
          </cell>
        </row>
        <row r="4329">
          <cell r="A4329" t="str">
            <v>450340</v>
          </cell>
          <cell r="B4329" t="str">
            <v>1254</v>
          </cell>
          <cell r="C4329" t="str">
            <v>12</v>
          </cell>
          <cell r="D4329" t="str">
            <v>07</v>
          </cell>
          <cell r="E4329">
            <v>1</v>
          </cell>
          <cell r="G4329">
            <v>7520</v>
          </cell>
          <cell r="H4329">
            <v>4000</v>
          </cell>
          <cell r="I4329">
            <v>3399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495</v>
          </cell>
          <cell r="R4329">
            <v>0</v>
          </cell>
          <cell r="S4329">
            <v>7520</v>
          </cell>
          <cell r="T4329">
            <v>4000</v>
          </cell>
          <cell r="U4329">
            <v>3894</v>
          </cell>
          <cell r="V4329">
            <v>0</v>
          </cell>
          <cell r="W4329">
            <v>0</v>
          </cell>
        </row>
        <row r="4330">
          <cell r="A4330" t="str">
            <v>450340</v>
          </cell>
          <cell r="B4330" t="str">
            <v>1254</v>
          </cell>
          <cell r="C4330" t="str">
            <v>12</v>
          </cell>
          <cell r="D4330" t="str">
            <v>07</v>
          </cell>
          <cell r="E4330">
            <v>5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11691</v>
          </cell>
          <cell r="N4330">
            <v>0</v>
          </cell>
          <cell r="O4330">
            <v>0</v>
          </cell>
          <cell r="P4330">
            <v>20061</v>
          </cell>
          <cell r="Q4330">
            <v>25918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</row>
        <row r="4331">
          <cell r="A4331" t="str">
            <v>450340</v>
          </cell>
          <cell r="B4331" t="str">
            <v>1254</v>
          </cell>
          <cell r="C4331" t="str">
            <v>12</v>
          </cell>
          <cell r="D4331" t="str">
            <v>07</v>
          </cell>
          <cell r="E4331">
            <v>9</v>
          </cell>
          <cell r="G4331">
            <v>73540</v>
          </cell>
          <cell r="H4331">
            <v>82028</v>
          </cell>
          <cell r="I4331">
            <v>68566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304</v>
          </cell>
          <cell r="R4331">
            <v>0</v>
          </cell>
          <cell r="S4331">
            <v>0</v>
          </cell>
          <cell r="T4331">
            <v>0</v>
          </cell>
          <cell r="U4331">
            <v>666</v>
          </cell>
          <cell r="V4331">
            <v>0</v>
          </cell>
          <cell r="W4331">
            <v>0</v>
          </cell>
        </row>
        <row r="4332">
          <cell r="A4332" t="str">
            <v>450340</v>
          </cell>
          <cell r="B4332" t="str">
            <v>1254</v>
          </cell>
          <cell r="C4332" t="str">
            <v>12</v>
          </cell>
          <cell r="D4332" t="str">
            <v>07</v>
          </cell>
          <cell r="E4332">
            <v>13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73540</v>
          </cell>
          <cell r="L4332">
            <v>102089</v>
          </cell>
          <cell r="M4332">
            <v>107145</v>
          </cell>
          <cell r="N4332">
            <v>0</v>
          </cell>
          <cell r="O4332">
            <v>0</v>
          </cell>
          <cell r="P4332">
            <v>2500</v>
          </cell>
          <cell r="Q4332">
            <v>2743</v>
          </cell>
          <cell r="R4332">
            <v>0</v>
          </cell>
          <cell r="S4332">
            <v>0</v>
          </cell>
          <cell r="T4332">
            <v>1000</v>
          </cell>
          <cell r="U4332">
            <v>1056</v>
          </cell>
          <cell r="V4332">
            <v>0</v>
          </cell>
          <cell r="W4332">
            <v>0</v>
          </cell>
        </row>
        <row r="4333">
          <cell r="A4333" t="str">
            <v>450340</v>
          </cell>
          <cell r="B4333" t="str">
            <v>1254</v>
          </cell>
          <cell r="C4333" t="str">
            <v>12</v>
          </cell>
          <cell r="D4333" t="str">
            <v>07</v>
          </cell>
          <cell r="E4333">
            <v>17</v>
          </cell>
          <cell r="G4333">
            <v>15340</v>
          </cell>
          <cell r="H4333">
            <v>17893</v>
          </cell>
          <cell r="I4333">
            <v>18410</v>
          </cell>
          <cell r="J4333">
            <v>0</v>
          </cell>
          <cell r="K4333">
            <v>0</v>
          </cell>
          <cell r="L4333">
            <v>9408</v>
          </cell>
          <cell r="M4333">
            <v>34846</v>
          </cell>
          <cell r="N4333">
            <v>0</v>
          </cell>
          <cell r="O4333">
            <v>15340</v>
          </cell>
          <cell r="P4333">
            <v>30801</v>
          </cell>
          <cell r="Q4333">
            <v>57055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</row>
        <row r="4334">
          <cell r="A4334" t="str">
            <v>450340</v>
          </cell>
          <cell r="B4334" t="str">
            <v>1254</v>
          </cell>
          <cell r="C4334" t="str">
            <v>12</v>
          </cell>
          <cell r="D4334" t="str">
            <v>07</v>
          </cell>
          <cell r="E4334">
            <v>21</v>
          </cell>
          <cell r="G4334">
            <v>3000</v>
          </cell>
          <cell r="H4334">
            <v>3000</v>
          </cell>
          <cell r="I4334">
            <v>2194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3000</v>
          </cell>
          <cell r="P4334">
            <v>3000</v>
          </cell>
          <cell r="Q4334">
            <v>2194</v>
          </cell>
          <cell r="R4334">
            <v>0</v>
          </cell>
          <cell r="S4334">
            <v>0</v>
          </cell>
          <cell r="T4334">
            <v>40</v>
          </cell>
          <cell r="U4334">
            <v>491</v>
          </cell>
          <cell r="V4334">
            <v>0</v>
          </cell>
          <cell r="W4334">
            <v>0</v>
          </cell>
        </row>
        <row r="4335">
          <cell r="A4335" t="str">
            <v>450340</v>
          </cell>
          <cell r="B4335" t="str">
            <v>1254</v>
          </cell>
          <cell r="C4335" t="str">
            <v>12</v>
          </cell>
          <cell r="D4335" t="str">
            <v>07</v>
          </cell>
          <cell r="E4335">
            <v>25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210</v>
          </cell>
          <cell r="M4335">
            <v>3064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</row>
        <row r="4336">
          <cell r="A4336" t="str">
            <v>450340</v>
          </cell>
          <cell r="B4336" t="str">
            <v>1254</v>
          </cell>
          <cell r="C4336" t="str">
            <v>12</v>
          </cell>
          <cell r="D4336" t="str">
            <v>07</v>
          </cell>
          <cell r="E4336">
            <v>29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250</v>
          </cell>
          <cell r="M4336">
            <v>3555</v>
          </cell>
          <cell r="N4336">
            <v>0</v>
          </cell>
          <cell r="O4336">
            <v>99400</v>
          </cell>
          <cell r="P4336">
            <v>140140</v>
          </cell>
          <cell r="Q4336">
            <v>173843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</row>
        <row r="4337">
          <cell r="A4337" t="str">
            <v>450340</v>
          </cell>
          <cell r="B4337" t="str">
            <v>1254</v>
          </cell>
          <cell r="C4337" t="str">
            <v>12</v>
          </cell>
          <cell r="D4337" t="str">
            <v>08</v>
          </cell>
          <cell r="E4337">
            <v>1</v>
          </cell>
          <cell r="G4337">
            <v>0</v>
          </cell>
          <cell r="H4337">
            <v>0</v>
          </cell>
          <cell r="I4337">
            <v>0</v>
          </cell>
          <cell r="J4337">
            <v>160481</v>
          </cell>
          <cell r="K4337">
            <v>203317</v>
          </cell>
          <cell r="L4337">
            <v>162371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17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</row>
        <row r="4338">
          <cell r="A4338" t="str">
            <v>450340</v>
          </cell>
          <cell r="B4338" t="str">
            <v>1254</v>
          </cell>
          <cell r="C4338" t="str">
            <v>12</v>
          </cell>
          <cell r="D4338" t="str">
            <v>08</v>
          </cell>
          <cell r="E4338">
            <v>6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160481</v>
          </cell>
          <cell r="Q4338">
            <v>203317</v>
          </cell>
          <cell r="R4338">
            <v>162388</v>
          </cell>
          <cell r="S4338">
            <v>0</v>
          </cell>
          <cell r="T4338">
            <v>0</v>
          </cell>
          <cell r="U4338">
            <v>20</v>
          </cell>
          <cell r="V4338">
            <v>0</v>
          </cell>
          <cell r="W4338">
            <v>0</v>
          </cell>
        </row>
        <row r="4339">
          <cell r="A4339" t="str">
            <v>450340</v>
          </cell>
          <cell r="B4339" t="str">
            <v>1254</v>
          </cell>
          <cell r="C4339" t="str">
            <v>12</v>
          </cell>
          <cell r="D4339" t="str">
            <v>08</v>
          </cell>
          <cell r="E4339">
            <v>11</v>
          </cell>
          <cell r="G4339">
            <v>0</v>
          </cell>
          <cell r="H4339">
            <v>0</v>
          </cell>
          <cell r="I4339">
            <v>908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7425</v>
          </cell>
          <cell r="R4339">
            <v>0</v>
          </cell>
          <cell r="S4339">
            <v>0</v>
          </cell>
          <cell r="T4339">
            <v>7425</v>
          </cell>
          <cell r="U4339">
            <v>928</v>
          </cell>
          <cell r="V4339">
            <v>0</v>
          </cell>
          <cell r="W4339">
            <v>0</v>
          </cell>
        </row>
        <row r="4340">
          <cell r="A4340" t="str">
            <v>450340</v>
          </cell>
          <cell r="B4340" t="str">
            <v>1254</v>
          </cell>
          <cell r="C4340" t="str">
            <v>12</v>
          </cell>
          <cell r="D4340" t="str">
            <v>08</v>
          </cell>
          <cell r="E4340">
            <v>16</v>
          </cell>
          <cell r="G4340">
            <v>0</v>
          </cell>
          <cell r="H4340">
            <v>0</v>
          </cell>
          <cell r="I4340">
            <v>542</v>
          </cell>
          <cell r="J4340">
            <v>4000</v>
          </cell>
          <cell r="K4340">
            <v>4000</v>
          </cell>
          <cell r="L4340">
            <v>29503</v>
          </cell>
          <cell r="M4340">
            <v>0</v>
          </cell>
          <cell r="N4340">
            <v>145750</v>
          </cell>
          <cell r="O4340">
            <v>146540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</row>
        <row r="4341">
          <cell r="A4341" t="str">
            <v>450340</v>
          </cell>
          <cell r="B4341" t="str">
            <v>1254</v>
          </cell>
          <cell r="C4341" t="str">
            <v>12</v>
          </cell>
          <cell r="D4341" t="str">
            <v>08</v>
          </cell>
          <cell r="E4341">
            <v>21</v>
          </cell>
          <cell r="G4341">
            <v>4000</v>
          </cell>
          <cell r="H4341">
            <v>149750</v>
          </cell>
          <cell r="I4341">
            <v>176585</v>
          </cell>
          <cell r="J4341">
            <v>164481</v>
          </cell>
          <cell r="K4341">
            <v>360492</v>
          </cell>
          <cell r="L4341">
            <v>339901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</row>
        <row r="4342">
          <cell r="A4342" t="str">
            <v>450340</v>
          </cell>
          <cell r="B4342" t="str">
            <v>1254</v>
          </cell>
          <cell r="C4342" t="str">
            <v>12</v>
          </cell>
          <cell r="D4342" t="str">
            <v>09</v>
          </cell>
          <cell r="E4342">
            <v>1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</row>
        <row r="4343">
          <cell r="A4343" t="str">
            <v>450340</v>
          </cell>
          <cell r="B4343" t="str">
            <v>1254</v>
          </cell>
          <cell r="C4343" t="str">
            <v>12</v>
          </cell>
          <cell r="D4343" t="str">
            <v>09</v>
          </cell>
          <cell r="E4343">
            <v>6</v>
          </cell>
          <cell r="G4343">
            <v>2372963</v>
          </cell>
          <cell r="H4343">
            <v>3181561</v>
          </cell>
          <cell r="I4343">
            <v>2691448</v>
          </cell>
          <cell r="J4343">
            <v>38413</v>
          </cell>
          <cell r="K4343">
            <v>41502</v>
          </cell>
          <cell r="L4343">
            <v>48251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51274</v>
          </cell>
          <cell r="U4343">
            <v>49560</v>
          </cell>
          <cell r="V4343">
            <v>0</v>
          </cell>
          <cell r="W4343">
            <v>0</v>
          </cell>
        </row>
        <row r="4344">
          <cell r="A4344" t="str">
            <v>450340</v>
          </cell>
          <cell r="B4344" t="str">
            <v>1254</v>
          </cell>
          <cell r="C4344" t="str">
            <v>12</v>
          </cell>
          <cell r="D4344" t="str">
            <v>09</v>
          </cell>
          <cell r="E4344">
            <v>11</v>
          </cell>
          <cell r="G4344">
            <v>10500</v>
          </cell>
          <cell r="H4344">
            <v>14439</v>
          </cell>
          <cell r="I4344">
            <v>21801</v>
          </cell>
          <cell r="J4344">
            <v>41000</v>
          </cell>
          <cell r="K4344">
            <v>41000</v>
          </cell>
          <cell r="L4344">
            <v>38162</v>
          </cell>
          <cell r="M4344">
            <v>0</v>
          </cell>
          <cell r="N4344">
            <v>0</v>
          </cell>
          <cell r="O4344">
            <v>0</v>
          </cell>
          <cell r="P4344">
            <v>89913</v>
          </cell>
          <cell r="Q4344">
            <v>148215</v>
          </cell>
          <cell r="R4344">
            <v>157774</v>
          </cell>
          <cell r="S4344">
            <v>587047</v>
          </cell>
          <cell r="T4344">
            <v>417940</v>
          </cell>
          <cell r="U4344">
            <v>129122</v>
          </cell>
          <cell r="V4344">
            <v>0</v>
          </cell>
          <cell r="W4344">
            <v>0</v>
          </cell>
        </row>
        <row r="4345">
          <cell r="A4345" t="str">
            <v>450340</v>
          </cell>
          <cell r="B4345" t="str">
            <v>1254</v>
          </cell>
          <cell r="C4345" t="str">
            <v>12</v>
          </cell>
          <cell r="D4345" t="str">
            <v>09</v>
          </cell>
          <cell r="E4345">
            <v>16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19503</v>
          </cell>
          <cell r="R4345">
            <v>4644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</row>
        <row r="4346">
          <cell r="A4346" t="str">
            <v>450340</v>
          </cell>
          <cell r="B4346" t="str">
            <v>1254</v>
          </cell>
          <cell r="C4346" t="str">
            <v>12</v>
          </cell>
          <cell r="D4346" t="str">
            <v>09</v>
          </cell>
          <cell r="E4346">
            <v>21</v>
          </cell>
          <cell r="G4346">
            <v>587047</v>
          </cell>
          <cell r="H4346">
            <v>437443</v>
          </cell>
          <cell r="I4346">
            <v>133766</v>
          </cell>
          <cell r="J4346">
            <v>676960</v>
          </cell>
          <cell r="K4346">
            <v>585658</v>
          </cell>
          <cell r="L4346">
            <v>291540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</row>
        <row r="4347">
          <cell r="A4347" t="str">
            <v>450340</v>
          </cell>
          <cell r="B4347" t="str">
            <v>1254</v>
          </cell>
          <cell r="C4347" t="str">
            <v>12</v>
          </cell>
          <cell r="D4347" t="str">
            <v>09</v>
          </cell>
          <cell r="E4347">
            <v>26</v>
          </cell>
          <cell r="G4347">
            <v>0</v>
          </cell>
          <cell r="H4347">
            <v>0</v>
          </cell>
          <cell r="I4347">
            <v>0</v>
          </cell>
          <cell r="J4347">
            <v>3049923</v>
          </cell>
          <cell r="K4347">
            <v>3767219</v>
          </cell>
          <cell r="L4347">
            <v>2982988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</row>
        <row r="4348">
          <cell r="A4348" t="str">
            <v>450340</v>
          </cell>
          <cell r="B4348" t="str">
            <v>1254</v>
          </cell>
          <cell r="C4348" t="str">
            <v>12</v>
          </cell>
          <cell r="D4348" t="str">
            <v>10</v>
          </cell>
          <cell r="E4348">
            <v>1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</row>
        <row r="4349">
          <cell r="A4349" t="str">
            <v>450340</v>
          </cell>
          <cell r="B4349" t="str">
            <v>1254</v>
          </cell>
          <cell r="C4349" t="str">
            <v>12</v>
          </cell>
          <cell r="D4349" t="str">
            <v>10</v>
          </cell>
          <cell r="E4349">
            <v>6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</row>
        <row r="4350">
          <cell r="A4350" t="str">
            <v>450340</v>
          </cell>
          <cell r="B4350" t="str">
            <v>1254</v>
          </cell>
          <cell r="C4350" t="str">
            <v>12</v>
          </cell>
          <cell r="D4350" t="str">
            <v>10</v>
          </cell>
          <cell r="E4350">
            <v>11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</row>
        <row r="4351">
          <cell r="A4351" t="str">
            <v>450340</v>
          </cell>
          <cell r="B4351" t="str">
            <v>1254</v>
          </cell>
          <cell r="C4351" t="str">
            <v>12</v>
          </cell>
          <cell r="D4351" t="str">
            <v>10</v>
          </cell>
          <cell r="E4351">
            <v>16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</row>
        <row r="4352">
          <cell r="A4352" t="str">
            <v>450340</v>
          </cell>
          <cell r="B4352" t="str">
            <v>1254</v>
          </cell>
          <cell r="C4352" t="str">
            <v>12</v>
          </cell>
          <cell r="D4352" t="str">
            <v>10</v>
          </cell>
          <cell r="E4352">
            <v>21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</row>
        <row r="4353">
          <cell r="A4353" t="str">
            <v>450340</v>
          </cell>
          <cell r="B4353" t="str">
            <v>1254</v>
          </cell>
          <cell r="C4353" t="str">
            <v>12</v>
          </cell>
          <cell r="D4353" t="str">
            <v>10</v>
          </cell>
          <cell r="E4353">
            <v>26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</row>
        <row r="4354">
          <cell r="A4354" t="str">
            <v>450340</v>
          </cell>
          <cell r="B4354" t="str">
            <v>1254</v>
          </cell>
          <cell r="C4354" t="str">
            <v>12</v>
          </cell>
          <cell r="D4354" t="str">
            <v>10</v>
          </cell>
          <cell r="E4354">
            <v>31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A4355" t="str">
            <v>450340</v>
          </cell>
          <cell r="B4355" t="str">
            <v>1254</v>
          </cell>
          <cell r="C4355" t="str">
            <v>12</v>
          </cell>
          <cell r="D4355" t="str">
            <v>10</v>
          </cell>
          <cell r="E4355">
            <v>36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140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</row>
        <row r="4356">
          <cell r="A4356" t="str">
            <v>450340</v>
          </cell>
          <cell r="B4356" t="str">
            <v>1254</v>
          </cell>
          <cell r="C4356" t="str">
            <v>12</v>
          </cell>
          <cell r="D4356" t="str">
            <v>10</v>
          </cell>
          <cell r="E4356">
            <v>41</v>
          </cell>
          <cell r="G4356">
            <v>0</v>
          </cell>
          <cell r="H4356">
            <v>0</v>
          </cell>
          <cell r="I4356">
            <v>140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</row>
        <row r="4357">
          <cell r="A4357" t="str">
            <v>450340</v>
          </cell>
          <cell r="B4357" t="str">
            <v>1254</v>
          </cell>
          <cell r="C4357" t="str">
            <v>12</v>
          </cell>
          <cell r="D4357" t="str">
            <v>10</v>
          </cell>
          <cell r="E4357">
            <v>46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10500</v>
          </cell>
          <cell r="P4357">
            <v>0</v>
          </cell>
          <cell r="Q4357">
            <v>0</v>
          </cell>
          <cell r="R4357">
            <v>10500</v>
          </cell>
          <cell r="S4357">
            <v>0</v>
          </cell>
          <cell r="T4357">
            <v>0</v>
          </cell>
          <cell r="U4357">
            <v>6395</v>
          </cell>
          <cell r="V4357">
            <v>0</v>
          </cell>
          <cell r="W4357">
            <v>0</v>
          </cell>
        </row>
        <row r="4358">
          <cell r="A4358" t="str">
            <v>450340</v>
          </cell>
          <cell r="B4358" t="str">
            <v>1254</v>
          </cell>
          <cell r="C4358" t="str">
            <v>12</v>
          </cell>
          <cell r="D4358" t="str">
            <v>10</v>
          </cell>
          <cell r="E4358">
            <v>51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10500</v>
          </cell>
          <cell r="O4358">
            <v>16895</v>
          </cell>
          <cell r="P4358">
            <v>0</v>
          </cell>
          <cell r="Q4358">
            <v>10500</v>
          </cell>
          <cell r="R4358">
            <v>17035</v>
          </cell>
          <cell r="S4358">
            <v>0</v>
          </cell>
          <cell r="T4358">
            <v>10500</v>
          </cell>
          <cell r="U4358">
            <v>17035</v>
          </cell>
          <cell r="V4358">
            <v>0</v>
          </cell>
          <cell r="W4358">
            <v>0</v>
          </cell>
        </row>
        <row r="4359">
          <cell r="A4359" t="str">
            <v>450340</v>
          </cell>
          <cell r="B4359" t="str">
            <v>1254</v>
          </cell>
          <cell r="C4359" t="str">
            <v>12</v>
          </cell>
          <cell r="D4359" t="str">
            <v>10</v>
          </cell>
          <cell r="E4359">
            <v>56</v>
          </cell>
          <cell r="G4359">
            <v>219607</v>
          </cell>
          <cell r="H4359">
            <v>72997</v>
          </cell>
          <cell r="I4359">
            <v>72997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219607</v>
          </cell>
          <cell r="Q4359">
            <v>72997</v>
          </cell>
          <cell r="R4359">
            <v>72997</v>
          </cell>
          <cell r="S4359">
            <v>828853</v>
          </cell>
          <cell r="T4359">
            <v>412024</v>
          </cell>
          <cell r="U4359">
            <v>0</v>
          </cell>
          <cell r="V4359">
            <v>0</v>
          </cell>
          <cell r="W4359">
            <v>0</v>
          </cell>
        </row>
        <row r="4360">
          <cell r="A4360" t="str">
            <v>450340</v>
          </cell>
          <cell r="B4360" t="str">
            <v>1254</v>
          </cell>
          <cell r="C4360" t="str">
            <v>12</v>
          </cell>
          <cell r="D4360" t="str">
            <v>10</v>
          </cell>
          <cell r="E4360">
            <v>61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129570</v>
          </cell>
          <cell r="O4360">
            <v>0</v>
          </cell>
          <cell r="P4360">
            <v>0</v>
          </cell>
          <cell r="Q4360">
            <v>0</v>
          </cell>
          <cell r="R4360">
            <v>11249</v>
          </cell>
          <cell r="S4360">
            <v>828853</v>
          </cell>
          <cell r="T4360">
            <v>541594</v>
          </cell>
          <cell r="U4360">
            <v>11249</v>
          </cell>
          <cell r="V4360">
            <v>0</v>
          </cell>
          <cell r="W4360">
            <v>0</v>
          </cell>
        </row>
        <row r="4361">
          <cell r="A4361" t="str">
            <v>450340</v>
          </cell>
          <cell r="B4361" t="str">
            <v>1254</v>
          </cell>
          <cell r="C4361" t="str">
            <v>12</v>
          </cell>
          <cell r="D4361" t="str">
            <v>10</v>
          </cell>
          <cell r="E4361">
            <v>66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828853</v>
          </cell>
          <cell r="Q4361">
            <v>541594</v>
          </cell>
          <cell r="R4361">
            <v>11249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</row>
        <row r="4362">
          <cell r="A4362" t="str">
            <v>450340</v>
          </cell>
          <cell r="B4362" t="str">
            <v>1254</v>
          </cell>
          <cell r="C4362" t="str">
            <v>12</v>
          </cell>
          <cell r="D4362" t="str">
            <v>10</v>
          </cell>
          <cell r="E4362">
            <v>71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828853</v>
          </cell>
          <cell r="Q4362">
            <v>541594</v>
          </cell>
          <cell r="R4362">
            <v>11249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</row>
        <row r="4363">
          <cell r="A4363" t="str">
            <v>450340</v>
          </cell>
          <cell r="B4363" t="str">
            <v>1254</v>
          </cell>
          <cell r="C4363" t="str">
            <v>12</v>
          </cell>
          <cell r="D4363" t="str">
            <v>10</v>
          </cell>
          <cell r="E4363">
            <v>76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</row>
        <row r="4364">
          <cell r="A4364" t="str">
            <v>450340</v>
          </cell>
          <cell r="B4364" t="str">
            <v>1254</v>
          </cell>
          <cell r="C4364" t="str">
            <v>12</v>
          </cell>
          <cell r="D4364" t="str">
            <v>10</v>
          </cell>
          <cell r="E4364">
            <v>81</v>
          </cell>
          <cell r="G4364">
            <v>828853</v>
          </cell>
          <cell r="H4364">
            <v>541594</v>
          </cell>
          <cell r="I4364">
            <v>11249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</row>
        <row r="4365">
          <cell r="A4365" t="str">
            <v>450340</v>
          </cell>
          <cell r="B4365" t="str">
            <v>1254</v>
          </cell>
          <cell r="C4365" t="str">
            <v>12</v>
          </cell>
          <cell r="D4365" t="str">
            <v>10</v>
          </cell>
          <cell r="E4365">
            <v>86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</row>
        <row r="4366">
          <cell r="A4366" t="str">
            <v>450340</v>
          </cell>
          <cell r="B4366" t="str">
            <v>1254</v>
          </cell>
          <cell r="C4366" t="str">
            <v>12</v>
          </cell>
          <cell r="D4366" t="str">
            <v>10</v>
          </cell>
          <cell r="E4366">
            <v>91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</row>
        <row r="4367">
          <cell r="A4367" t="str">
            <v>450340</v>
          </cell>
          <cell r="B4367" t="str">
            <v>1254</v>
          </cell>
          <cell r="C4367" t="str">
            <v>12</v>
          </cell>
          <cell r="D4367" t="str">
            <v>10</v>
          </cell>
          <cell r="E4367">
            <v>96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</row>
        <row r="4368">
          <cell r="A4368" t="str">
            <v>450340</v>
          </cell>
          <cell r="B4368" t="str">
            <v>1254</v>
          </cell>
          <cell r="C4368" t="str">
            <v>12</v>
          </cell>
          <cell r="D4368" t="str">
            <v>10</v>
          </cell>
          <cell r="E4368">
            <v>101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</row>
        <row r="4369">
          <cell r="A4369" t="str">
            <v>450340</v>
          </cell>
          <cell r="B4369" t="str">
            <v>1254</v>
          </cell>
          <cell r="C4369" t="str">
            <v>12</v>
          </cell>
          <cell r="D4369" t="str">
            <v>10</v>
          </cell>
          <cell r="E4369">
            <v>106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-5329</v>
          </cell>
          <cell r="P4369">
            <v>0</v>
          </cell>
          <cell r="Q4369">
            <v>0</v>
          </cell>
          <cell r="R4369">
            <v>1089</v>
          </cell>
          <cell r="S4369">
            <v>0</v>
          </cell>
          <cell r="T4369">
            <v>0</v>
          </cell>
          <cell r="U4369">
            <v>-27018</v>
          </cell>
          <cell r="V4369">
            <v>0</v>
          </cell>
          <cell r="W4369">
            <v>0</v>
          </cell>
        </row>
        <row r="4370">
          <cell r="A4370" t="str">
            <v>450340</v>
          </cell>
          <cell r="B4370" t="str">
            <v>1254</v>
          </cell>
          <cell r="C4370" t="str">
            <v>12</v>
          </cell>
          <cell r="D4370" t="str">
            <v>10</v>
          </cell>
          <cell r="E4370">
            <v>111</v>
          </cell>
          <cell r="G4370">
            <v>0</v>
          </cell>
          <cell r="H4370">
            <v>0</v>
          </cell>
          <cell r="I4370">
            <v>-31258</v>
          </cell>
          <cell r="J4370">
            <v>1048460</v>
          </cell>
          <cell r="K4370">
            <v>625091</v>
          </cell>
          <cell r="L4370">
            <v>70023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</row>
        <row r="4371">
          <cell r="A4371" t="str">
            <v>450340</v>
          </cell>
          <cell r="B4371" t="str">
            <v>1254</v>
          </cell>
          <cell r="C4371" t="str">
            <v>12</v>
          </cell>
          <cell r="D4371" t="str">
            <v>12</v>
          </cell>
          <cell r="E4371">
            <v>1</v>
          </cell>
          <cell r="G4371">
            <v>24557</v>
          </cell>
          <cell r="H4371">
            <v>62579</v>
          </cell>
          <cell r="I4371">
            <v>46094</v>
          </cell>
          <cell r="J4371">
            <v>910</v>
          </cell>
          <cell r="K4371">
            <v>2210</v>
          </cell>
          <cell r="L4371">
            <v>2155</v>
          </cell>
          <cell r="M4371">
            <v>0</v>
          </cell>
          <cell r="N4371">
            <v>0</v>
          </cell>
          <cell r="O4371">
            <v>0</v>
          </cell>
          <cell r="P4371">
            <v>443</v>
          </cell>
          <cell r="Q4371">
            <v>1349</v>
          </cell>
          <cell r="R4371">
            <v>932</v>
          </cell>
          <cell r="S4371">
            <v>947</v>
          </cell>
          <cell r="T4371">
            <v>3163</v>
          </cell>
          <cell r="U4371">
            <v>2724</v>
          </cell>
          <cell r="V4371">
            <v>0</v>
          </cell>
          <cell r="W4371">
            <v>0</v>
          </cell>
        </row>
        <row r="4372">
          <cell r="A4372" t="str">
            <v>450340</v>
          </cell>
          <cell r="B4372" t="str">
            <v>1254</v>
          </cell>
          <cell r="C4372" t="str">
            <v>12</v>
          </cell>
          <cell r="D4372" t="str">
            <v>12</v>
          </cell>
          <cell r="E4372">
            <v>6</v>
          </cell>
          <cell r="G4372">
            <v>0</v>
          </cell>
          <cell r="H4372">
            <v>0</v>
          </cell>
          <cell r="I4372">
            <v>0</v>
          </cell>
          <cell r="J4372">
            <v>3281</v>
          </cell>
          <cell r="K4372">
            <v>3401</v>
          </cell>
          <cell r="L4372">
            <v>3492</v>
          </cell>
          <cell r="M4372">
            <v>1344</v>
          </cell>
          <cell r="N4372">
            <v>3337</v>
          </cell>
          <cell r="O4372">
            <v>2007</v>
          </cell>
          <cell r="P4372">
            <v>8389</v>
          </cell>
          <cell r="Q4372">
            <v>23415</v>
          </cell>
          <cell r="R4372">
            <v>23388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</row>
        <row r="4373">
          <cell r="A4373" t="str">
            <v>450340</v>
          </cell>
          <cell r="B4373" t="str">
            <v>1254</v>
          </cell>
          <cell r="C4373" t="str">
            <v>12</v>
          </cell>
          <cell r="D4373" t="str">
            <v>12</v>
          </cell>
          <cell r="E4373">
            <v>11</v>
          </cell>
          <cell r="G4373">
            <v>5807</v>
          </cell>
          <cell r="H4373">
            <v>19708</v>
          </cell>
          <cell r="I4373">
            <v>19748</v>
          </cell>
          <cell r="J4373">
            <v>1308</v>
          </cell>
          <cell r="K4373">
            <v>1308</v>
          </cell>
          <cell r="L4373">
            <v>2701</v>
          </cell>
          <cell r="M4373">
            <v>1686</v>
          </cell>
          <cell r="N4373">
            <v>5898</v>
          </cell>
          <cell r="O4373">
            <v>10556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</row>
        <row r="4374">
          <cell r="A4374" t="str">
            <v>450340</v>
          </cell>
          <cell r="B4374" t="str">
            <v>1254</v>
          </cell>
          <cell r="C4374" t="str">
            <v>12</v>
          </cell>
          <cell r="D4374" t="str">
            <v>12</v>
          </cell>
          <cell r="E4374">
            <v>16</v>
          </cell>
          <cell r="G4374">
            <v>0</v>
          </cell>
          <cell r="H4374">
            <v>0</v>
          </cell>
          <cell r="I4374">
            <v>0</v>
          </cell>
          <cell r="J4374">
            <v>12915</v>
          </cell>
          <cell r="K4374">
            <v>9590</v>
          </cell>
          <cell r="L4374">
            <v>6448</v>
          </cell>
          <cell r="M4374">
            <v>61587</v>
          </cell>
          <cell r="N4374">
            <v>135958</v>
          </cell>
          <cell r="O4374">
            <v>120245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</row>
        <row r="4375">
          <cell r="A4375" t="str">
            <v>450340</v>
          </cell>
          <cell r="B4375" t="str">
            <v>1254</v>
          </cell>
          <cell r="C4375" t="str">
            <v>12</v>
          </cell>
          <cell r="D4375" t="str">
            <v>12</v>
          </cell>
          <cell r="E4375">
            <v>21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170</v>
          </cell>
          <cell r="N4375">
            <v>170</v>
          </cell>
          <cell r="O4375">
            <v>353</v>
          </cell>
          <cell r="P4375">
            <v>1243</v>
          </cell>
          <cell r="Q4375">
            <v>1243</v>
          </cell>
          <cell r="R4375">
            <v>3171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</row>
        <row r="4376">
          <cell r="A4376" t="str">
            <v>450340</v>
          </cell>
          <cell r="B4376" t="str">
            <v>1254</v>
          </cell>
          <cell r="C4376" t="str">
            <v>12</v>
          </cell>
          <cell r="D4376" t="str">
            <v>12</v>
          </cell>
          <cell r="E4376">
            <v>26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1325</v>
          </cell>
          <cell r="L4376">
            <v>1325</v>
          </cell>
          <cell r="M4376">
            <v>0</v>
          </cell>
          <cell r="N4376">
            <v>0</v>
          </cell>
          <cell r="O4376">
            <v>0</v>
          </cell>
          <cell r="P4376">
            <v>1413</v>
          </cell>
          <cell r="Q4376">
            <v>2738</v>
          </cell>
          <cell r="R4376">
            <v>4849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</row>
        <row r="4377">
          <cell r="A4377" t="str">
            <v>450340</v>
          </cell>
          <cell r="B4377" t="str">
            <v>1254</v>
          </cell>
          <cell r="C4377" t="str">
            <v>12</v>
          </cell>
          <cell r="D4377" t="str">
            <v>12</v>
          </cell>
          <cell r="E4377">
            <v>31</v>
          </cell>
          <cell r="G4377">
            <v>63000</v>
          </cell>
          <cell r="H4377">
            <v>138696</v>
          </cell>
          <cell r="I4377">
            <v>125094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</row>
        <row r="4378">
          <cell r="A4378" t="str">
            <v>450340</v>
          </cell>
          <cell r="B4378" t="str">
            <v>1254</v>
          </cell>
          <cell r="C4378" t="str">
            <v>12</v>
          </cell>
          <cell r="D4378" t="str">
            <v>16</v>
          </cell>
          <cell r="E4378">
            <v>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</row>
        <row r="4379">
          <cell r="A4379" t="str">
            <v>450340</v>
          </cell>
          <cell r="B4379" t="str">
            <v>1254</v>
          </cell>
          <cell r="C4379" t="str">
            <v>12</v>
          </cell>
          <cell r="D4379" t="str">
            <v>16</v>
          </cell>
          <cell r="E4379">
            <v>5</v>
          </cell>
          <cell r="G4379">
            <v>29000</v>
          </cell>
          <cell r="H4379">
            <v>29000</v>
          </cell>
          <cell r="I4379">
            <v>28387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310000</v>
          </cell>
          <cell r="T4379">
            <v>357500</v>
          </cell>
          <cell r="U4379">
            <v>357435</v>
          </cell>
          <cell r="V4379">
            <v>0</v>
          </cell>
          <cell r="W4379">
            <v>0</v>
          </cell>
        </row>
        <row r="4380">
          <cell r="A4380" t="str">
            <v>450340</v>
          </cell>
          <cell r="B4380" t="str">
            <v>1254</v>
          </cell>
          <cell r="C4380" t="str">
            <v>12</v>
          </cell>
          <cell r="D4380" t="str">
            <v>16</v>
          </cell>
          <cell r="E4380">
            <v>9</v>
          </cell>
          <cell r="G4380">
            <v>0</v>
          </cell>
          <cell r="H4380">
            <v>0</v>
          </cell>
          <cell r="I4380">
            <v>4043</v>
          </cell>
          <cell r="J4380">
            <v>0</v>
          </cell>
          <cell r="K4380">
            <v>339000</v>
          </cell>
          <cell r="L4380">
            <v>386500</v>
          </cell>
          <cell r="M4380">
            <v>389865</v>
          </cell>
          <cell r="N4380">
            <v>0</v>
          </cell>
          <cell r="O4380">
            <v>0</v>
          </cell>
          <cell r="P4380">
            <v>0</v>
          </cell>
          <cell r="Q4380">
            <v>2166</v>
          </cell>
          <cell r="R4380">
            <v>0</v>
          </cell>
          <cell r="S4380">
            <v>222194</v>
          </cell>
          <cell r="T4380">
            <v>222194</v>
          </cell>
          <cell r="U4380">
            <v>209774</v>
          </cell>
          <cell r="V4380">
            <v>0</v>
          </cell>
          <cell r="W4380">
            <v>0</v>
          </cell>
        </row>
        <row r="4381">
          <cell r="A4381" t="str">
            <v>450340</v>
          </cell>
          <cell r="B4381" t="str">
            <v>1254</v>
          </cell>
          <cell r="C4381" t="str">
            <v>12</v>
          </cell>
          <cell r="D4381" t="str">
            <v>16</v>
          </cell>
          <cell r="E4381">
            <v>13</v>
          </cell>
          <cell r="G4381">
            <v>293264</v>
          </cell>
          <cell r="H4381">
            <v>275386</v>
          </cell>
          <cell r="I4381">
            <v>275386</v>
          </cell>
          <cell r="J4381">
            <v>0</v>
          </cell>
          <cell r="K4381">
            <v>569980</v>
          </cell>
          <cell r="L4381">
            <v>578869</v>
          </cell>
          <cell r="M4381">
            <v>578869</v>
          </cell>
          <cell r="N4381">
            <v>0</v>
          </cell>
          <cell r="O4381">
            <v>85000</v>
          </cell>
          <cell r="P4381">
            <v>85000</v>
          </cell>
          <cell r="Q4381">
            <v>78233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</row>
        <row r="4382">
          <cell r="A4382" t="str">
            <v>450340</v>
          </cell>
          <cell r="B4382" t="str">
            <v>1254</v>
          </cell>
          <cell r="C4382" t="str">
            <v>12</v>
          </cell>
          <cell r="D4382" t="str">
            <v>16</v>
          </cell>
          <cell r="E4382">
            <v>17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1170438</v>
          </cell>
          <cell r="P4382">
            <v>1161449</v>
          </cell>
          <cell r="Q4382">
            <v>1142262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</row>
        <row r="4383">
          <cell r="A4383" t="str">
            <v>450340</v>
          </cell>
          <cell r="B4383" t="str">
            <v>1254</v>
          </cell>
          <cell r="C4383" t="str">
            <v>12</v>
          </cell>
          <cell r="D4383" t="str">
            <v>16</v>
          </cell>
          <cell r="E4383">
            <v>21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2000</v>
          </cell>
          <cell r="T4383">
            <v>2000</v>
          </cell>
          <cell r="U4383">
            <v>1957</v>
          </cell>
          <cell r="V4383">
            <v>0</v>
          </cell>
          <cell r="W4383">
            <v>0</v>
          </cell>
        </row>
        <row r="4384">
          <cell r="A4384" t="str">
            <v>450340</v>
          </cell>
          <cell r="B4384" t="str">
            <v>1254</v>
          </cell>
          <cell r="C4384" t="str">
            <v>12</v>
          </cell>
          <cell r="D4384" t="str">
            <v>16</v>
          </cell>
          <cell r="E4384">
            <v>25</v>
          </cell>
          <cell r="G4384">
            <v>12000</v>
          </cell>
          <cell r="H4384">
            <v>12000</v>
          </cell>
          <cell r="I4384">
            <v>2871</v>
          </cell>
          <cell r="J4384">
            <v>0</v>
          </cell>
          <cell r="K4384">
            <v>1523438</v>
          </cell>
          <cell r="L4384">
            <v>1561949</v>
          </cell>
          <cell r="M4384">
            <v>1539121</v>
          </cell>
          <cell r="N4384">
            <v>0</v>
          </cell>
          <cell r="O4384">
            <v>17000</v>
          </cell>
          <cell r="P4384">
            <v>17000</v>
          </cell>
          <cell r="Q4384">
            <v>21477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</row>
        <row r="4385">
          <cell r="A4385" t="str">
            <v>450340</v>
          </cell>
          <cell r="B4385" t="str">
            <v>1254</v>
          </cell>
          <cell r="C4385" t="str">
            <v>12</v>
          </cell>
          <cell r="D4385" t="str">
            <v>16</v>
          </cell>
          <cell r="E4385">
            <v>29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</row>
        <row r="4386">
          <cell r="A4386" t="str">
            <v>450340</v>
          </cell>
          <cell r="B4386" t="str">
            <v>1254</v>
          </cell>
          <cell r="C4386" t="str">
            <v>12</v>
          </cell>
          <cell r="D4386" t="str">
            <v>16</v>
          </cell>
          <cell r="E4386">
            <v>33</v>
          </cell>
          <cell r="G4386">
            <v>0</v>
          </cell>
          <cell r="H4386">
            <v>3555</v>
          </cell>
          <cell r="I4386">
            <v>11312</v>
          </cell>
          <cell r="J4386">
            <v>0</v>
          </cell>
          <cell r="K4386">
            <v>7425</v>
          </cell>
          <cell r="L4386">
            <v>0</v>
          </cell>
          <cell r="M4386">
            <v>0</v>
          </cell>
          <cell r="N4386">
            <v>0</v>
          </cell>
          <cell r="O4386">
            <v>24425</v>
          </cell>
          <cell r="P4386">
            <v>20555</v>
          </cell>
          <cell r="Q4386">
            <v>32789</v>
          </cell>
          <cell r="R4386">
            <v>0</v>
          </cell>
          <cell r="S4386">
            <v>21841</v>
          </cell>
          <cell r="T4386">
            <v>27439</v>
          </cell>
          <cell r="U4386">
            <v>27439</v>
          </cell>
          <cell r="V4386">
            <v>0</v>
          </cell>
          <cell r="W4386">
            <v>0</v>
          </cell>
        </row>
        <row r="4387">
          <cell r="A4387" t="str">
            <v>450340</v>
          </cell>
          <cell r="B4387" t="str">
            <v>1254</v>
          </cell>
          <cell r="C4387" t="str">
            <v>12</v>
          </cell>
          <cell r="D4387" t="str">
            <v>16</v>
          </cell>
          <cell r="E4387">
            <v>37</v>
          </cell>
          <cell r="G4387">
            <v>1736271</v>
          </cell>
          <cell r="H4387">
            <v>1726706</v>
          </cell>
          <cell r="I4387">
            <v>1726706</v>
          </cell>
          <cell r="J4387">
            <v>0</v>
          </cell>
          <cell r="K4387">
            <v>1758112</v>
          </cell>
          <cell r="L4387">
            <v>1754145</v>
          </cell>
          <cell r="M4387">
            <v>1754145</v>
          </cell>
          <cell r="N4387">
            <v>0</v>
          </cell>
          <cell r="O4387">
            <v>640</v>
          </cell>
          <cell r="P4387">
            <v>130486</v>
          </cell>
          <cell r="Q4387">
            <v>130486</v>
          </cell>
          <cell r="R4387">
            <v>0</v>
          </cell>
          <cell r="S4387">
            <v>0</v>
          </cell>
          <cell r="T4387">
            <v>481683</v>
          </cell>
          <cell r="U4387">
            <v>481683</v>
          </cell>
          <cell r="V4387">
            <v>0</v>
          </cell>
          <cell r="W4387">
            <v>0</v>
          </cell>
        </row>
        <row r="4388">
          <cell r="A4388" t="str">
            <v>450340</v>
          </cell>
          <cell r="B4388" t="str">
            <v>1254</v>
          </cell>
          <cell r="C4388" t="str">
            <v>12</v>
          </cell>
          <cell r="D4388" t="str">
            <v>16</v>
          </cell>
          <cell r="E4388">
            <v>41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19000</v>
          </cell>
          <cell r="M4388">
            <v>19000</v>
          </cell>
          <cell r="N4388">
            <v>0</v>
          </cell>
          <cell r="O4388">
            <v>0</v>
          </cell>
          <cell r="P4388">
            <v>500683</v>
          </cell>
          <cell r="Q4388">
            <v>500683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</row>
        <row r="4389">
          <cell r="A4389" t="str">
            <v>450340</v>
          </cell>
          <cell r="B4389" t="str">
            <v>1254</v>
          </cell>
          <cell r="C4389" t="str">
            <v>12</v>
          </cell>
          <cell r="D4389" t="str">
            <v>16</v>
          </cell>
          <cell r="E4389">
            <v>45</v>
          </cell>
          <cell r="G4389">
            <v>5335</v>
          </cell>
          <cell r="H4389">
            <v>5335</v>
          </cell>
          <cell r="I4389">
            <v>5335</v>
          </cell>
          <cell r="J4389">
            <v>0</v>
          </cell>
          <cell r="K4389">
            <v>25882</v>
          </cell>
          <cell r="L4389">
            <v>95108</v>
          </cell>
          <cell r="M4389">
            <v>95108</v>
          </cell>
          <cell r="N4389">
            <v>0</v>
          </cell>
          <cell r="O4389">
            <v>31217</v>
          </cell>
          <cell r="P4389">
            <v>100443</v>
          </cell>
          <cell r="Q4389">
            <v>100443</v>
          </cell>
          <cell r="R4389">
            <v>0</v>
          </cell>
          <cell r="S4389">
            <v>582994</v>
          </cell>
          <cell r="T4389">
            <v>690679</v>
          </cell>
          <cell r="U4389">
            <v>204366</v>
          </cell>
          <cell r="V4389">
            <v>0</v>
          </cell>
          <cell r="W4389">
            <v>0</v>
          </cell>
        </row>
        <row r="4390">
          <cell r="A4390" t="str">
            <v>450340</v>
          </cell>
          <cell r="B4390" t="str">
            <v>1254</v>
          </cell>
          <cell r="C4390" t="str">
            <v>12</v>
          </cell>
          <cell r="D4390" t="str">
            <v>16</v>
          </cell>
          <cell r="E4390">
            <v>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3800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</row>
        <row r="4391">
          <cell r="A4391" t="str">
            <v>450340</v>
          </cell>
          <cell r="B4391" t="str">
            <v>1254</v>
          </cell>
          <cell r="C4391" t="str">
            <v>12</v>
          </cell>
          <cell r="D4391" t="str">
            <v>16</v>
          </cell>
          <cell r="E4391">
            <v>53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1325</v>
          </cell>
          <cell r="M4391">
            <v>1325</v>
          </cell>
          <cell r="N4391">
            <v>0</v>
          </cell>
          <cell r="O4391">
            <v>2372963</v>
          </cell>
          <cell r="P4391">
            <v>3181561</v>
          </cell>
          <cell r="Q4391">
            <v>2691448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</row>
        <row r="4392">
          <cell r="A4392" t="str">
            <v>450340</v>
          </cell>
          <cell r="B4392" t="str">
            <v>1254</v>
          </cell>
          <cell r="C4392" t="str">
            <v>12</v>
          </cell>
          <cell r="D4392" t="str">
            <v>21</v>
          </cell>
          <cell r="E4392">
            <v>1</v>
          </cell>
          <cell r="G4392">
            <v>14034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27287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</row>
        <row r="4393">
          <cell r="A4393" t="str">
            <v>450340</v>
          </cell>
          <cell r="B4393" t="str">
            <v>1254</v>
          </cell>
          <cell r="C4393" t="str">
            <v>12</v>
          </cell>
          <cell r="D4393" t="str">
            <v>21</v>
          </cell>
          <cell r="E4393">
            <v>17</v>
          </cell>
          <cell r="G4393">
            <v>14034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</row>
        <row r="4394">
          <cell r="A4394" t="str">
            <v>450340</v>
          </cell>
          <cell r="B4394" t="str">
            <v>1254</v>
          </cell>
          <cell r="C4394" t="str">
            <v>12</v>
          </cell>
          <cell r="D4394" t="str">
            <v>21</v>
          </cell>
          <cell r="E4394">
            <v>33</v>
          </cell>
          <cell r="G4394">
            <v>14034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</row>
        <row r="4395">
          <cell r="A4395" t="str">
            <v>450340</v>
          </cell>
          <cell r="B4395" t="str">
            <v>1254</v>
          </cell>
          <cell r="C4395" t="str">
            <v>12</v>
          </cell>
          <cell r="D4395" t="str">
            <v>21</v>
          </cell>
          <cell r="E4395">
            <v>49</v>
          </cell>
          <cell r="G4395">
            <v>14034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</row>
        <row r="4396">
          <cell r="A4396" t="str">
            <v>450340</v>
          </cell>
          <cell r="B4396" t="str">
            <v>1254</v>
          </cell>
          <cell r="C4396" t="str">
            <v>12</v>
          </cell>
          <cell r="D4396" t="str">
            <v>21</v>
          </cell>
          <cell r="E4396">
            <v>65</v>
          </cell>
          <cell r="G4396">
            <v>14034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27287</v>
          </cell>
          <cell r="M4396">
            <v>0</v>
          </cell>
          <cell r="N4396">
            <v>27287</v>
          </cell>
          <cell r="O4396">
            <v>0</v>
          </cell>
          <cell r="P4396">
            <v>27287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</row>
        <row r="4397">
          <cell r="A4397" t="str">
            <v>450340</v>
          </cell>
          <cell r="B4397" t="str">
            <v>1254</v>
          </cell>
          <cell r="C4397" t="str">
            <v>12</v>
          </cell>
          <cell r="D4397" t="str">
            <v>21</v>
          </cell>
          <cell r="E4397">
            <v>1</v>
          </cell>
          <cell r="G4397">
            <v>452025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</row>
        <row r="4398">
          <cell r="A4398" t="str">
            <v>450340</v>
          </cell>
          <cell r="B4398" t="str">
            <v>1254</v>
          </cell>
          <cell r="C4398" t="str">
            <v>12</v>
          </cell>
          <cell r="D4398" t="str">
            <v>21</v>
          </cell>
          <cell r="E4398">
            <v>17</v>
          </cell>
          <cell r="G4398">
            <v>452025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</row>
        <row r="4399">
          <cell r="A4399" t="str">
            <v>450340</v>
          </cell>
          <cell r="B4399" t="str">
            <v>1254</v>
          </cell>
          <cell r="C4399" t="str">
            <v>12</v>
          </cell>
          <cell r="D4399" t="str">
            <v>21</v>
          </cell>
          <cell r="E4399">
            <v>33</v>
          </cell>
          <cell r="G4399">
            <v>452025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</row>
        <row r="4400">
          <cell r="A4400" t="str">
            <v>450340</v>
          </cell>
          <cell r="B4400" t="str">
            <v>1254</v>
          </cell>
          <cell r="C4400" t="str">
            <v>12</v>
          </cell>
          <cell r="D4400" t="str">
            <v>21</v>
          </cell>
          <cell r="E4400">
            <v>49</v>
          </cell>
          <cell r="G4400">
            <v>452025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3878</v>
          </cell>
          <cell r="W4400">
            <v>1471</v>
          </cell>
        </row>
        <row r="4401">
          <cell r="A4401" t="str">
            <v>450340</v>
          </cell>
          <cell r="B4401" t="str">
            <v>1254</v>
          </cell>
          <cell r="C4401" t="str">
            <v>12</v>
          </cell>
          <cell r="D4401" t="str">
            <v>21</v>
          </cell>
          <cell r="E4401">
            <v>65</v>
          </cell>
          <cell r="G4401">
            <v>452025</v>
          </cell>
          <cell r="H4401">
            <v>0</v>
          </cell>
          <cell r="I4401">
            <v>264</v>
          </cell>
          <cell r="J4401">
            <v>0</v>
          </cell>
          <cell r="K4401">
            <v>0</v>
          </cell>
          <cell r="L4401">
            <v>5613</v>
          </cell>
          <cell r="M4401">
            <v>0</v>
          </cell>
          <cell r="N4401">
            <v>5613</v>
          </cell>
          <cell r="O4401">
            <v>0</v>
          </cell>
          <cell r="P4401">
            <v>5613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</row>
        <row r="4402">
          <cell r="A4402" t="str">
            <v>450340</v>
          </cell>
          <cell r="B4402" t="str">
            <v>1254</v>
          </cell>
          <cell r="C4402" t="str">
            <v>12</v>
          </cell>
          <cell r="D4402" t="str">
            <v>21</v>
          </cell>
          <cell r="E4402">
            <v>1</v>
          </cell>
          <cell r="G4402">
            <v>631211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10968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</row>
        <row r="4403">
          <cell r="A4403" t="str">
            <v>450340</v>
          </cell>
          <cell r="B4403" t="str">
            <v>1254</v>
          </cell>
          <cell r="C4403" t="str">
            <v>12</v>
          </cell>
          <cell r="D4403" t="str">
            <v>21</v>
          </cell>
          <cell r="E4403">
            <v>17</v>
          </cell>
          <cell r="G4403">
            <v>631211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</row>
        <row r="4404">
          <cell r="A4404" t="str">
            <v>450340</v>
          </cell>
          <cell r="B4404" t="str">
            <v>1254</v>
          </cell>
          <cell r="C4404" t="str">
            <v>12</v>
          </cell>
          <cell r="D4404" t="str">
            <v>21</v>
          </cell>
          <cell r="E4404">
            <v>33</v>
          </cell>
          <cell r="G4404">
            <v>631211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</row>
        <row r="4405">
          <cell r="A4405" t="str">
            <v>450340</v>
          </cell>
          <cell r="B4405" t="str">
            <v>1254</v>
          </cell>
          <cell r="C4405" t="str">
            <v>12</v>
          </cell>
          <cell r="D4405" t="str">
            <v>21</v>
          </cell>
          <cell r="E4405">
            <v>49</v>
          </cell>
          <cell r="G4405">
            <v>631211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</row>
        <row r="4406">
          <cell r="A4406" t="str">
            <v>450340</v>
          </cell>
          <cell r="B4406" t="str">
            <v>1254</v>
          </cell>
          <cell r="C4406" t="str">
            <v>12</v>
          </cell>
          <cell r="D4406" t="str">
            <v>21</v>
          </cell>
          <cell r="E4406">
            <v>65</v>
          </cell>
          <cell r="G4406">
            <v>631211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10968</v>
          </cell>
          <cell r="M4406">
            <v>0</v>
          </cell>
          <cell r="N4406">
            <v>10968</v>
          </cell>
          <cell r="O4406">
            <v>0</v>
          </cell>
          <cell r="P4406">
            <v>10968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</row>
        <row r="4407">
          <cell r="A4407" t="str">
            <v>450340</v>
          </cell>
          <cell r="B4407" t="str">
            <v>1254</v>
          </cell>
          <cell r="C4407" t="str">
            <v>12</v>
          </cell>
          <cell r="D4407" t="str">
            <v>21</v>
          </cell>
          <cell r="E4407">
            <v>1</v>
          </cell>
          <cell r="G4407">
            <v>701015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8143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</row>
        <row r="4408">
          <cell r="A4408" t="str">
            <v>450340</v>
          </cell>
          <cell r="B4408" t="str">
            <v>1254</v>
          </cell>
          <cell r="C4408" t="str">
            <v>12</v>
          </cell>
          <cell r="D4408" t="str">
            <v>21</v>
          </cell>
          <cell r="E4408">
            <v>17</v>
          </cell>
          <cell r="G4408">
            <v>701015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</row>
        <row r="4409">
          <cell r="A4409" t="str">
            <v>450340</v>
          </cell>
          <cell r="B4409" t="str">
            <v>1254</v>
          </cell>
          <cell r="C4409" t="str">
            <v>12</v>
          </cell>
          <cell r="D4409" t="str">
            <v>21</v>
          </cell>
          <cell r="E4409">
            <v>33</v>
          </cell>
          <cell r="G4409">
            <v>701015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</row>
        <row r="4410">
          <cell r="A4410" t="str">
            <v>450340</v>
          </cell>
          <cell r="B4410" t="str">
            <v>1254</v>
          </cell>
          <cell r="C4410" t="str">
            <v>12</v>
          </cell>
          <cell r="D4410" t="str">
            <v>21</v>
          </cell>
          <cell r="E4410">
            <v>49</v>
          </cell>
          <cell r="G4410">
            <v>701015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</row>
        <row r="4411">
          <cell r="A4411" t="str">
            <v>450340</v>
          </cell>
          <cell r="B4411" t="str">
            <v>1254</v>
          </cell>
          <cell r="C4411" t="str">
            <v>12</v>
          </cell>
          <cell r="D4411" t="str">
            <v>21</v>
          </cell>
          <cell r="E4411">
            <v>65</v>
          </cell>
          <cell r="G4411">
            <v>701015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8143</v>
          </cell>
          <cell r="M4411">
            <v>0</v>
          </cell>
          <cell r="N4411">
            <v>8143</v>
          </cell>
          <cell r="O4411">
            <v>0</v>
          </cell>
          <cell r="P4411">
            <v>8143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</row>
        <row r="4412">
          <cell r="A4412" t="str">
            <v>450340</v>
          </cell>
          <cell r="B4412" t="str">
            <v>1254</v>
          </cell>
          <cell r="C4412" t="str">
            <v>12</v>
          </cell>
          <cell r="D4412" t="str">
            <v>21</v>
          </cell>
          <cell r="E4412">
            <v>1</v>
          </cell>
          <cell r="G4412">
            <v>751153</v>
          </cell>
          <cell r="H4412">
            <v>208095</v>
          </cell>
          <cell r="I4412">
            <v>35256</v>
          </cell>
          <cell r="J4412">
            <v>1565</v>
          </cell>
          <cell r="K4412">
            <v>244916</v>
          </cell>
          <cell r="L4412">
            <v>76164</v>
          </cell>
          <cell r="M4412">
            <v>52924</v>
          </cell>
          <cell r="N4412">
            <v>6692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</row>
        <row r="4413">
          <cell r="A4413" t="str">
            <v>450340</v>
          </cell>
          <cell r="B4413" t="str">
            <v>1254</v>
          </cell>
          <cell r="C4413" t="str">
            <v>12</v>
          </cell>
          <cell r="D4413" t="str">
            <v>21</v>
          </cell>
          <cell r="E4413">
            <v>17</v>
          </cell>
          <cell r="G4413">
            <v>751153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</row>
        <row r="4414">
          <cell r="A4414" t="str">
            <v>450340</v>
          </cell>
          <cell r="B4414" t="str">
            <v>1254</v>
          </cell>
          <cell r="C4414" t="str">
            <v>12</v>
          </cell>
          <cell r="D4414" t="str">
            <v>21</v>
          </cell>
          <cell r="E4414">
            <v>33</v>
          </cell>
          <cell r="G4414">
            <v>751153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</row>
        <row r="4415">
          <cell r="A4415" t="str">
            <v>450340</v>
          </cell>
          <cell r="B4415" t="str">
            <v>1254</v>
          </cell>
          <cell r="C4415" t="str">
            <v>12</v>
          </cell>
          <cell r="D4415" t="str">
            <v>21</v>
          </cell>
          <cell r="E4415">
            <v>49</v>
          </cell>
          <cell r="G4415">
            <v>751153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30</v>
          </cell>
          <cell r="U4415">
            <v>0</v>
          </cell>
          <cell r="V4415">
            <v>0</v>
          </cell>
          <cell r="W4415">
            <v>6316</v>
          </cell>
        </row>
        <row r="4416">
          <cell r="A4416" t="str">
            <v>450340</v>
          </cell>
          <cell r="B4416" t="str">
            <v>1254</v>
          </cell>
          <cell r="C4416" t="str">
            <v>12</v>
          </cell>
          <cell r="D4416" t="str">
            <v>21</v>
          </cell>
          <cell r="E4416">
            <v>65</v>
          </cell>
          <cell r="G4416">
            <v>751153</v>
          </cell>
          <cell r="H4416">
            <v>0</v>
          </cell>
          <cell r="I4416">
            <v>1066</v>
          </cell>
          <cell r="J4416">
            <v>0</v>
          </cell>
          <cell r="K4416">
            <v>1550</v>
          </cell>
          <cell r="L4416">
            <v>389658</v>
          </cell>
          <cell r="M4416">
            <v>0</v>
          </cell>
          <cell r="N4416">
            <v>389658</v>
          </cell>
          <cell r="O4416">
            <v>0</v>
          </cell>
          <cell r="P4416">
            <v>389658</v>
          </cell>
          <cell r="Q4416">
            <v>97</v>
          </cell>
          <cell r="R4416">
            <v>97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</row>
        <row r="4417">
          <cell r="A4417" t="str">
            <v>450340</v>
          </cell>
          <cell r="B4417" t="str">
            <v>1254</v>
          </cell>
          <cell r="C4417" t="str">
            <v>12</v>
          </cell>
          <cell r="D4417" t="str">
            <v>21</v>
          </cell>
          <cell r="E4417">
            <v>1</v>
          </cell>
          <cell r="G4417">
            <v>751164</v>
          </cell>
          <cell r="H4417">
            <v>0</v>
          </cell>
          <cell r="I4417">
            <v>0</v>
          </cell>
          <cell r="J4417">
            <v>540</v>
          </cell>
          <cell r="K4417">
            <v>540</v>
          </cell>
          <cell r="L4417">
            <v>157</v>
          </cell>
          <cell r="M4417">
            <v>588</v>
          </cell>
          <cell r="N4417">
            <v>0</v>
          </cell>
          <cell r="O4417">
            <v>120</v>
          </cell>
          <cell r="P4417">
            <v>0</v>
          </cell>
          <cell r="Q4417">
            <v>0</v>
          </cell>
          <cell r="R4417">
            <v>0</v>
          </cell>
          <cell r="S4417">
            <v>173</v>
          </cell>
          <cell r="T4417">
            <v>0</v>
          </cell>
          <cell r="U4417">
            <v>293</v>
          </cell>
          <cell r="V4417">
            <v>0</v>
          </cell>
          <cell r="W4417">
            <v>0</v>
          </cell>
        </row>
        <row r="4418">
          <cell r="A4418" t="str">
            <v>450340</v>
          </cell>
          <cell r="B4418" t="str">
            <v>1254</v>
          </cell>
          <cell r="C4418" t="str">
            <v>12</v>
          </cell>
          <cell r="D4418" t="str">
            <v>21</v>
          </cell>
          <cell r="E4418">
            <v>17</v>
          </cell>
          <cell r="G4418">
            <v>751164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293</v>
          </cell>
          <cell r="O4418">
            <v>0</v>
          </cell>
          <cell r="P4418">
            <v>292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</row>
        <row r="4419">
          <cell r="A4419" t="str">
            <v>450340</v>
          </cell>
          <cell r="B4419" t="str">
            <v>1254</v>
          </cell>
          <cell r="C4419" t="str">
            <v>12</v>
          </cell>
          <cell r="D4419" t="str">
            <v>21</v>
          </cell>
          <cell r="E4419">
            <v>33</v>
          </cell>
          <cell r="G4419">
            <v>751164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292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</row>
        <row r="4420">
          <cell r="A4420" t="str">
            <v>450340</v>
          </cell>
          <cell r="B4420" t="str">
            <v>1254</v>
          </cell>
          <cell r="C4420" t="str">
            <v>12</v>
          </cell>
          <cell r="D4420" t="str">
            <v>21</v>
          </cell>
          <cell r="E4420">
            <v>49</v>
          </cell>
          <cell r="G4420">
            <v>751164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292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</row>
        <row r="4421">
          <cell r="A4421" t="str">
            <v>450340</v>
          </cell>
          <cell r="B4421" t="str">
            <v>1254</v>
          </cell>
          <cell r="C4421" t="str">
            <v>12</v>
          </cell>
          <cell r="D4421" t="str">
            <v>21</v>
          </cell>
          <cell r="E4421">
            <v>65</v>
          </cell>
          <cell r="G4421">
            <v>751164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1870</v>
          </cell>
          <cell r="M4421">
            <v>0</v>
          </cell>
          <cell r="N4421">
            <v>1870</v>
          </cell>
          <cell r="O4421">
            <v>0</v>
          </cell>
          <cell r="P4421">
            <v>1870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</row>
        <row r="4422">
          <cell r="A4422" t="str">
            <v>450340</v>
          </cell>
          <cell r="B4422" t="str">
            <v>1254</v>
          </cell>
          <cell r="C4422" t="str">
            <v>12</v>
          </cell>
          <cell r="D4422" t="str">
            <v>21</v>
          </cell>
          <cell r="E4422">
            <v>1</v>
          </cell>
          <cell r="G4422">
            <v>751175</v>
          </cell>
          <cell r="H4422">
            <v>0</v>
          </cell>
          <cell r="I4422">
            <v>227</v>
          </cell>
          <cell r="J4422">
            <v>2932</v>
          </cell>
          <cell r="K4422">
            <v>3159</v>
          </cell>
          <cell r="L4422">
            <v>890</v>
          </cell>
          <cell r="M4422">
            <v>1854</v>
          </cell>
          <cell r="N4422">
            <v>77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</row>
        <row r="4423">
          <cell r="A4423" t="str">
            <v>450340</v>
          </cell>
          <cell r="B4423" t="str">
            <v>1254</v>
          </cell>
          <cell r="C4423" t="str">
            <v>12</v>
          </cell>
          <cell r="D4423" t="str">
            <v>21</v>
          </cell>
          <cell r="E4423">
            <v>17</v>
          </cell>
          <cell r="G4423">
            <v>751175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</row>
        <row r="4424">
          <cell r="A4424" t="str">
            <v>450340</v>
          </cell>
          <cell r="B4424" t="str">
            <v>1254</v>
          </cell>
          <cell r="C4424" t="str">
            <v>12</v>
          </cell>
          <cell r="D4424" t="str">
            <v>21</v>
          </cell>
          <cell r="E4424">
            <v>33</v>
          </cell>
          <cell r="G4424">
            <v>751175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</row>
        <row r="4425">
          <cell r="A4425" t="str">
            <v>450340</v>
          </cell>
          <cell r="B4425" t="str">
            <v>1254</v>
          </cell>
          <cell r="C4425" t="str">
            <v>12</v>
          </cell>
          <cell r="D4425" t="str">
            <v>21</v>
          </cell>
          <cell r="E4425">
            <v>49</v>
          </cell>
          <cell r="G4425">
            <v>751175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</row>
        <row r="4426">
          <cell r="A4426" t="str">
            <v>450340</v>
          </cell>
          <cell r="B4426" t="str">
            <v>1254</v>
          </cell>
          <cell r="C4426" t="str">
            <v>12</v>
          </cell>
          <cell r="D4426" t="str">
            <v>21</v>
          </cell>
          <cell r="E4426">
            <v>65</v>
          </cell>
          <cell r="G4426">
            <v>751175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5980</v>
          </cell>
          <cell r="M4426">
            <v>0</v>
          </cell>
          <cell r="N4426">
            <v>5980</v>
          </cell>
          <cell r="O4426">
            <v>0</v>
          </cell>
          <cell r="P4426">
            <v>5980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</row>
        <row r="4427">
          <cell r="A4427" t="str">
            <v>450340</v>
          </cell>
          <cell r="B4427" t="str">
            <v>1254</v>
          </cell>
          <cell r="C4427" t="str">
            <v>12</v>
          </cell>
          <cell r="D4427" t="str">
            <v>21</v>
          </cell>
          <cell r="E4427">
            <v>1</v>
          </cell>
          <cell r="G4427">
            <v>751186</v>
          </cell>
          <cell r="H4427">
            <v>0</v>
          </cell>
          <cell r="I4427">
            <v>460</v>
          </cell>
          <cell r="J4427">
            <v>2347</v>
          </cell>
          <cell r="K4427">
            <v>2807</v>
          </cell>
          <cell r="L4427">
            <v>787</v>
          </cell>
          <cell r="M4427">
            <v>569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</row>
        <row r="4428">
          <cell r="A4428" t="str">
            <v>450340</v>
          </cell>
          <cell r="B4428" t="str">
            <v>1254</v>
          </cell>
          <cell r="C4428" t="str">
            <v>12</v>
          </cell>
          <cell r="D4428" t="str">
            <v>21</v>
          </cell>
          <cell r="E4428">
            <v>17</v>
          </cell>
          <cell r="G4428">
            <v>751186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</row>
        <row r="4429">
          <cell r="A4429" t="str">
            <v>450340</v>
          </cell>
          <cell r="B4429" t="str">
            <v>1254</v>
          </cell>
          <cell r="C4429" t="str">
            <v>12</v>
          </cell>
          <cell r="D4429" t="str">
            <v>21</v>
          </cell>
          <cell r="E4429">
            <v>33</v>
          </cell>
          <cell r="G4429">
            <v>751186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</row>
        <row r="4430">
          <cell r="A4430" t="str">
            <v>450340</v>
          </cell>
          <cell r="B4430" t="str">
            <v>1254</v>
          </cell>
          <cell r="C4430" t="str">
            <v>12</v>
          </cell>
          <cell r="D4430" t="str">
            <v>21</v>
          </cell>
          <cell r="E4430">
            <v>49</v>
          </cell>
          <cell r="G4430">
            <v>751186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</row>
        <row r="4431">
          <cell r="A4431" t="str">
            <v>450340</v>
          </cell>
          <cell r="B4431" t="str">
            <v>1254</v>
          </cell>
          <cell r="C4431" t="str">
            <v>12</v>
          </cell>
          <cell r="D4431" t="str">
            <v>21</v>
          </cell>
          <cell r="E4431">
            <v>65</v>
          </cell>
          <cell r="G4431">
            <v>751186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4163</v>
          </cell>
          <cell r="M4431">
            <v>0</v>
          </cell>
          <cell r="N4431">
            <v>4163</v>
          </cell>
          <cell r="O4431">
            <v>0</v>
          </cell>
          <cell r="P4431">
            <v>4163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</row>
        <row r="4432">
          <cell r="A4432" t="str">
            <v>450340</v>
          </cell>
          <cell r="B4432" t="str">
            <v>1254</v>
          </cell>
          <cell r="C4432" t="str">
            <v>12</v>
          </cell>
          <cell r="D4432" t="str">
            <v>21</v>
          </cell>
          <cell r="E4432">
            <v>1</v>
          </cell>
          <cell r="G4432">
            <v>751669</v>
          </cell>
          <cell r="H4432">
            <v>139208</v>
          </cell>
          <cell r="I4432">
            <v>36099</v>
          </cell>
          <cell r="J4432">
            <v>0</v>
          </cell>
          <cell r="K4432">
            <v>175307</v>
          </cell>
          <cell r="L4432">
            <v>54984</v>
          </cell>
          <cell r="M4432">
            <v>22669</v>
          </cell>
          <cell r="N4432">
            <v>1568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13000</v>
          </cell>
        </row>
        <row r="4433">
          <cell r="A4433" t="str">
            <v>450340</v>
          </cell>
          <cell r="B4433" t="str">
            <v>1254</v>
          </cell>
          <cell r="C4433" t="str">
            <v>12</v>
          </cell>
          <cell r="D4433" t="str">
            <v>21</v>
          </cell>
          <cell r="E4433">
            <v>17</v>
          </cell>
          <cell r="G4433">
            <v>751669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13000</v>
          </cell>
          <cell r="N4433">
            <v>13000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</row>
        <row r="4434">
          <cell r="A4434" t="str">
            <v>450340</v>
          </cell>
          <cell r="B4434" t="str">
            <v>1254</v>
          </cell>
          <cell r="C4434" t="str">
            <v>12</v>
          </cell>
          <cell r="D4434" t="str">
            <v>21</v>
          </cell>
          <cell r="E4434">
            <v>33</v>
          </cell>
          <cell r="G4434">
            <v>751669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</row>
        <row r="4435">
          <cell r="A4435" t="str">
            <v>450340</v>
          </cell>
          <cell r="B4435" t="str">
            <v>1254</v>
          </cell>
          <cell r="C4435" t="str">
            <v>12</v>
          </cell>
          <cell r="D4435" t="str">
            <v>21</v>
          </cell>
          <cell r="E4435">
            <v>49</v>
          </cell>
          <cell r="G4435">
            <v>751669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109</v>
          </cell>
        </row>
        <row r="4436">
          <cell r="A4436" t="str">
            <v>450340</v>
          </cell>
          <cell r="B4436" t="str">
            <v>1254</v>
          </cell>
          <cell r="C4436" t="str">
            <v>12</v>
          </cell>
          <cell r="D4436" t="str">
            <v>21</v>
          </cell>
          <cell r="E4436">
            <v>65</v>
          </cell>
          <cell r="G4436">
            <v>751669</v>
          </cell>
          <cell r="H4436">
            <v>0</v>
          </cell>
          <cell r="I4436">
            <v>22</v>
          </cell>
          <cell r="J4436">
            <v>0</v>
          </cell>
          <cell r="K4436">
            <v>0</v>
          </cell>
          <cell r="L4436">
            <v>267659</v>
          </cell>
          <cell r="M4436">
            <v>0</v>
          </cell>
          <cell r="N4436">
            <v>267659</v>
          </cell>
          <cell r="O4436">
            <v>0</v>
          </cell>
          <cell r="P4436">
            <v>267659</v>
          </cell>
          <cell r="Q4436">
            <v>2</v>
          </cell>
          <cell r="R4436">
            <v>2</v>
          </cell>
          <cell r="S4436">
            <v>58</v>
          </cell>
          <cell r="T4436">
            <v>58</v>
          </cell>
          <cell r="U4436">
            <v>0</v>
          </cell>
          <cell r="V4436">
            <v>0</v>
          </cell>
          <cell r="W4436">
            <v>0</v>
          </cell>
        </row>
        <row r="4437">
          <cell r="A4437" t="str">
            <v>450340</v>
          </cell>
          <cell r="B4437" t="str">
            <v>1254</v>
          </cell>
          <cell r="C4437" t="str">
            <v>12</v>
          </cell>
          <cell r="D4437" t="str">
            <v>21</v>
          </cell>
          <cell r="E4437">
            <v>1</v>
          </cell>
          <cell r="G4437">
            <v>751670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286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</row>
        <row r="4438">
          <cell r="A4438" t="str">
            <v>450340</v>
          </cell>
          <cell r="B4438" t="str">
            <v>1254</v>
          </cell>
          <cell r="C4438" t="str">
            <v>12</v>
          </cell>
          <cell r="D4438" t="str">
            <v>21</v>
          </cell>
          <cell r="E4438">
            <v>17</v>
          </cell>
          <cell r="G4438">
            <v>751670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</row>
        <row r="4439">
          <cell r="A4439" t="str">
            <v>450340</v>
          </cell>
          <cell r="B4439" t="str">
            <v>1254</v>
          </cell>
          <cell r="C4439" t="str">
            <v>12</v>
          </cell>
          <cell r="D4439" t="str">
            <v>21</v>
          </cell>
          <cell r="E4439">
            <v>33</v>
          </cell>
          <cell r="G4439">
            <v>751670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</row>
        <row r="4440">
          <cell r="A4440" t="str">
            <v>450340</v>
          </cell>
          <cell r="B4440" t="str">
            <v>1254</v>
          </cell>
          <cell r="C4440" t="str">
            <v>12</v>
          </cell>
          <cell r="D4440" t="str">
            <v>21</v>
          </cell>
          <cell r="E4440">
            <v>49</v>
          </cell>
          <cell r="G4440">
            <v>751670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</row>
        <row r="4441">
          <cell r="A4441" t="str">
            <v>450340</v>
          </cell>
          <cell r="B4441" t="str">
            <v>1254</v>
          </cell>
          <cell r="C4441" t="str">
            <v>12</v>
          </cell>
          <cell r="D4441" t="str">
            <v>21</v>
          </cell>
          <cell r="E4441">
            <v>65</v>
          </cell>
          <cell r="G4441">
            <v>751670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286</v>
          </cell>
          <cell r="M4441">
            <v>0</v>
          </cell>
          <cell r="N4441">
            <v>286</v>
          </cell>
          <cell r="O4441">
            <v>0</v>
          </cell>
          <cell r="P4441">
            <v>286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</row>
        <row r="4442">
          <cell r="A4442" t="str">
            <v>450340</v>
          </cell>
          <cell r="B4442" t="str">
            <v>1254</v>
          </cell>
          <cell r="C4442" t="str">
            <v>12</v>
          </cell>
          <cell r="D4442" t="str">
            <v>21</v>
          </cell>
          <cell r="E4442">
            <v>1</v>
          </cell>
          <cell r="G4442">
            <v>751845</v>
          </cell>
          <cell r="H4442">
            <v>55936</v>
          </cell>
          <cell r="I4442">
            <v>2278</v>
          </cell>
          <cell r="J4442">
            <v>30055</v>
          </cell>
          <cell r="K4442">
            <v>88269</v>
          </cell>
          <cell r="L4442">
            <v>28701</v>
          </cell>
          <cell r="M4442">
            <v>135895</v>
          </cell>
          <cell r="N4442">
            <v>74417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6530</v>
          </cell>
          <cell r="T4442">
            <v>0</v>
          </cell>
          <cell r="U4442">
            <v>6530</v>
          </cell>
          <cell r="V4442">
            <v>0</v>
          </cell>
          <cell r="W4442">
            <v>0</v>
          </cell>
        </row>
        <row r="4443">
          <cell r="A4443" t="str">
            <v>450340</v>
          </cell>
          <cell r="B4443" t="str">
            <v>1254</v>
          </cell>
          <cell r="C4443" t="str">
            <v>12</v>
          </cell>
          <cell r="D4443" t="str">
            <v>21</v>
          </cell>
          <cell r="E4443">
            <v>17</v>
          </cell>
          <cell r="G4443">
            <v>751845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6530</v>
          </cell>
          <cell r="O4443">
            <v>0</v>
          </cell>
          <cell r="P4443">
            <v>34610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10000</v>
          </cell>
        </row>
        <row r="4444">
          <cell r="A4444" t="str">
            <v>450340</v>
          </cell>
          <cell r="B4444" t="str">
            <v>1254</v>
          </cell>
          <cell r="C4444" t="str">
            <v>12</v>
          </cell>
          <cell r="D4444" t="str">
            <v>21</v>
          </cell>
          <cell r="E4444">
            <v>33</v>
          </cell>
          <cell r="G4444">
            <v>751845</v>
          </cell>
          <cell r="H4444">
            <v>10736</v>
          </cell>
          <cell r="I4444">
            <v>20736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55346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36593</v>
          </cell>
          <cell r="T4444">
            <v>36593</v>
          </cell>
          <cell r="U4444">
            <v>0</v>
          </cell>
          <cell r="V4444">
            <v>0</v>
          </cell>
          <cell r="W4444">
            <v>0</v>
          </cell>
        </row>
        <row r="4445">
          <cell r="A4445" t="str">
            <v>450340</v>
          </cell>
          <cell r="B4445" t="str">
            <v>1254</v>
          </cell>
          <cell r="C4445" t="str">
            <v>12</v>
          </cell>
          <cell r="D4445" t="str">
            <v>21</v>
          </cell>
          <cell r="E4445">
            <v>49</v>
          </cell>
          <cell r="G4445">
            <v>751845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36593</v>
          </cell>
          <cell r="R4445">
            <v>91939</v>
          </cell>
          <cell r="S4445">
            <v>0</v>
          </cell>
          <cell r="T4445">
            <v>5723</v>
          </cell>
          <cell r="U4445">
            <v>255</v>
          </cell>
          <cell r="V4445">
            <v>10619</v>
          </cell>
          <cell r="W4445">
            <v>274655</v>
          </cell>
        </row>
        <row r="4446">
          <cell r="A4446" t="str">
            <v>450340</v>
          </cell>
          <cell r="B4446" t="str">
            <v>1254</v>
          </cell>
          <cell r="C4446" t="str">
            <v>12</v>
          </cell>
          <cell r="D4446" t="str">
            <v>21</v>
          </cell>
          <cell r="E4446">
            <v>65</v>
          </cell>
          <cell r="G4446">
            <v>751845</v>
          </cell>
          <cell r="H4446">
            <v>0</v>
          </cell>
          <cell r="I4446">
            <v>52879</v>
          </cell>
          <cell r="J4446">
            <v>0</v>
          </cell>
          <cell r="K4446">
            <v>7500</v>
          </cell>
          <cell r="L4446">
            <v>777382</v>
          </cell>
          <cell r="M4446">
            <v>0</v>
          </cell>
          <cell r="N4446">
            <v>777382</v>
          </cell>
          <cell r="O4446">
            <v>85700</v>
          </cell>
          <cell r="P4446">
            <v>863082</v>
          </cell>
          <cell r="Q4446">
            <v>130</v>
          </cell>
          <cell r="R4446">
            <v>131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</row>
        <row r="4447">
          <cell r="A4447" t="str">
            <v>450340</v>
          </cell>
          <cell r="B4447" t="str">
            <v>1254</v>
          </cell>
          <cell r="C4447" t="str">
            <v>12</v>
          </cell>
          <cell r="D4447" t="str">
            <v>21</v>
          </cell>
          <cell r="E4447">
            <v>1</v>
          </cell>
          <cell r="G4447">
            <v>751856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942</v>
          </cell>
          <cell r="N4447">
            <v>1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</row>
        <row r="4448">
          <cell r="A4448" t="str">
            <v>450340</v>
          </cell>
          <cell r="B4448" t="str">
            <v>1254</v>
          </cell>
          <cell r="C4448" t="str">
            <v>12</v>
          </cell>
          <cell r="D4448" t="str">
            <v>21</v>
          </cell>
          <cell r="E4448">
            <v>17</v>
          </cell>
          <cell r="G4448">
            <v>751856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</row>
        <row r="4449">
          <cell r="A4449" t="str">
            <v>450340</v>
          </cell>
          <cell r="B4449" t="str">
            <v>1254</v>
          </cell>
          <cell r="C4449" t="str">
            <v>12</v>
          </cell>
          <cell r="D4449" t="str">
            <v>21</v>
          </cell>
          <cell r="E4449">
            <v>33</v>
          </cell>
          <cell r="G4449">
            <v>751856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</row>
        <row r="4450">
          <cell r="A4450" t="str">
            <v>450340</v>
          </cell>
          <cell r="B4450" t="str">
            <v>1254</v>
          </cell>
          <cell r="C4450" t="str">
            <v>12</v>
          </cell>
          <cell r="D4450" t="str">
            <v>21</v>
          </cell>
          <cell r="E4450">
            <v>49</v>
          </cell>
          <cell r="G4450">
            <v>751856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</row>
        <row r="4451">
          <cell r="A4451" t="str">
            <v>450340</v>
          </cell>
          <cell r="B4451" t="str">
            <v>1254</v>
          </cell>
          <cell r="C4451" t="str">
            <v>12</v>
          </cell>
          <cell r="D4451" t="str">
            <v>21</v>
          </cell>
          <cell r="E4451">
            <v>65</v>
          </cell>
          <cell r="G4451">
            <v>751856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943</v>
          </cell>
          <cell r="M4451">
            <v>0</v>
          </cell>
          <cell r="N4451">
            <v>943</v>
          </cell>
          <cell r="O4451">
            <v>0</v>
          </cell>
          <cell r="P4451">
            <v>943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</row>
        <row r="4452">
          <cell r="A4452" t="str">
            <v>450340</v>
          </cell>
          <cell r="B4452" t="str">
            <v>1254</v>
          </cell>
          <cell r="C4452" t="str">
            <v>12</v>
          </cell>
          <cell r="D4452" t="str">
            <v>21</v>
          </cell>
          <cell r="E4452">
            <v>1</v>
          </cell>
          <cell r="G4452">
            <v>751878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24725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</row>
        <row r="4453">
          <cell r="A4453" t="str">
            <v>450340</v>
          </cell>
          <cell r="B4453" t="str">
            <v>1254</v>
          </cell>
          <cell r="C4453" t="str">
            <v>12</v>
          </cell>
          <cell r="D4453" t="str">
            <v>21</v>
          </cell>
          <cell r="E4453">
            <v>17</v>
          </cell>
          <cell r="G4453">
            <v>751878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</row>
        <row r="4454">
          <cell r="A4454" t="str">
            <v>450340</v>
          </cell>
          <cell r="B4454" t="str">
            <v>1254</v>
          </cell>
          <cell r="C4454" t="str">
            <v>12</v>
          </cell>
          <cell r="D4454" t="str">
            <v>21</v>
          </cell>
          <cell r="E4454">
            <v>33</v>
          </cell>
          <cell r="G4454">
            <v>751878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</row>
        <row r="4455">
          <cell r="A4455" t="str">
            <v>450340</v>
          </cell>
          <cell r="B4455" t="str">
            <v>1254</v>
          </cell>
          <cell r="C4455" t="str">
            <v>12</v>
          </cell>
          <cell r="D4455" t="str">
            <v>21</v>
          </cell>
          <cell r="E4455">
            <v>49</v>
          </cell>
          <cell r="G4455">
            <v>751878</v>
          </cell>
          <cell r="H4455">
            <v>0</v>
          </cell>
          <cell r="I4455">
            <v>0</v>
          </cell>
          <cell r="J4455">
            <v>0</v>
          </cell>
          <cell r="K4455">
            <v>3440</v>
          </cell>
          <cell r="L4455">
            <v>3440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3440</v>
          </cell>
          <cell r="R4455">
            <v>3440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</row>
        <row r="4456">
          <cell r="A4456" t="str">
            <v>450340</v>
          </cell>
          <cell r="B4456" t="str">
            <v>1254</v>
          </cell>
          <cell r="C4456" t="str">
            <v>12</v>
          </cell>
          <cell r="D4456" t="str">
            <v>21</v>
          </cell>
          <cell r="E4456">
            <v>65</v>
          </cell>
          <cell r="G4456">
            <v>751878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28165</v>
          </cell>
          <cell r="M4456">
            <v>0</v>
          </cell>
          <cell r="N4456">
            <v>28165</v>
          </cell>
          <cell r="O4456">
            <v>0</v>
          </cell>
          <cell r="P4456">
            <v>28165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</row>
        <row r="4457">
          <cell r="A4457" t="str">
            <v>450340</v>
          </cell>
          <cell r="B4457" t="str">
            <v>1254</v>
          </cell>
          <cell r="C4457" t="str">
            <v>12</v>
          </cell>
          <cell r="D4457" t="str">
            <v>21</v>
          </cell>
          <cell r="E4457">
            <v>1</v>
          </cell>
          <cell r="G4457">
            <v>751922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6267</v>
          </cell>
          <cell r="T4457">
            <v>0</v>
          </cell>
          <cell r="U4457">
            <v>6267</v>
          </cell>
          <cell r="V4457">
            <v>0</v>
          </cell>
          <cell r="W4457">
            <v>0</v>
          </cell>
        </row>
        <row r="4458">
          <cell r="A4458" t="str">
            <v>450340</v>
          </cell>
          <cell r="B4458" t="str">
            <v>1254</v>
          </cell>
          <cell r="C4458" t="str">
            <v>12</v>
          </cell>
          <cell r="D4458" t="str">
            <v>21</v>
          </cell>
          <cell r="E4458">
            <v>17</v>
          </cell>
          <cell r="G4458">
            <v>751922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6267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</row>
        <row r="4459">
          <cell r="A4459" t="str">
            <v>450340</v>
          </cell>
          <cell r="B4459" t="str">
            <v>1254</v>
          </cell>
          <cell r="C4459" t="str">
            <v>12</v>
          </cell>
          <cell r="D4459" t="str">
            <v>21</v>
          </cell>
          <cell r="E4459">
            <v>33</v>
          </cell>
          <cell r="G4459">
            <v>751922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</row>
        <row r="4460">
          <cell r="A4460" t="str">
            <v>450340</v>
          </cell>
          <cell r="B4460" t="str">
            <v>1254</v>
          </cell>
          <cell r="C4460" t="str">
            <v>12</v>
          </cell>
          <cell r="D4460" t="str">
            <v>21</v>
          </cell>
          <cell r="E4460">
            <v>49</v>
          </cell>
          <cell r="G4460">
            <v>751922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2903091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</row>
        <row r="4461">
          <cell r="A4461" t="str">
            <v>450340</v>
          </cell>
          <cell r="B4461" t="str">
            <v>1254</v>
          </cell>
          <cell r="C4461" t="str">
            <v>12</v>
          </cell>
          <cell r="D4461" t="str">
            <v>21</v>
          </cell>
          <cell r="E4461">
            <v>65</v>
          </cell>
          <cell r="G4461">
            <v>751922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2909358</v>
          </cell>
          <cell r="M4461">
            <v>0</v>
          </cell>
          <cell r="N4461">
            <v>2909358</v>
          </cell>
          <cell r="O4461">
            <v>0</v>
          </cell>
          <cell r="P4461">
            <v>2909358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</row>
        <row r="4462">
          <cell r="A4462" t="str">
            <v>450340</v>
          </cell>
          <cell r="B4462" t="str">
            <v>1254</v>
          </cell>
          <cell r="C4462" t="str">
            <v>12</v>
          </cell>
          <cell r="D4462" t="str">
            <v>21</v>
          </cell>
          <cell r="E4462">
            <v>1</v>
          </cell>
          <cell r="G4462">
            <v>751999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</row>
        <row r="4463">
          <cell r="A4463" t="str">
            <v>450340</v>
          </cell>
          <cell r="B4463" t="str">
            <v>1254</v>
          </cell>
          <cell r="C4463" t="str">
            <v>12</v>
          </cell>
          <cell r="D4463" t="str">
            <v>21</v>
          </cell>
          <cell r="E4463">
            <v>17</v>
          </cell>
          <cell r="G4463">
            <v>751999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</row>
        <row r="4464">
          <cell r="A4464" t="str">
            <v>450340</v>
          </cell>
          <cell r="B4464" t="str">
            <v>1254</v>
          </cell>
          <cell r="C4464" t="str">
            <v>12</v>
          </cell>
          <cell r="D4464" t="str">
            <v>21</v>
          </cell>
          <cell r="E4464">
            <v>33</v>
          </cell>
          <cell r="G4464">
            <v>751999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</row>
        <row r="4465">
          <cell r="A4465" t="str">
            <v>450340</v>
          </cell>
          <cell r="B4465" t="str">
            <v>1254</v>
          </cell>
          <cell r="C4465" t="str">
            <v>12</v>
          </cell>
          <cell r="D4465" t="str">
            <v>21</v>
          </cell>
          <cell r="E4465">
            <v>49</v>
          </cell>
          <cell r="G4465">
            <v>751999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</row>
        <row r="4466">
          <cell r="A4466" t="str">
            <v>450340</v>
          </cell>
          <cell r="B4466" t="str">
            <v>1254</v>
          </cell>
          <cell r="C4466" t="str">
            <v>12</v>
          </cell>
          <cell r="D4466" t="str">
            <v>21</v>
          </cell>
          <cell r="E4466">
            <v>65</v>
          </cell>
          <cell r="G4466">
            <v>751999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65044</v>
          </cell>
          <cell r="P4466">
            <v>65044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</row>
        <row r="4467">
          <cell r="A4467" t="str">
            <v>450340</v>
          </cell>
          <cell r="B4467" t="str">
            <v>1254</v>
          </cell>
          <cell r="C4467" t="str">
            <v>12</v>
          </cell>
          <cell r="D4467" t="str">
            <v>21</v>
          </cell>
          <cell r="E4467">
            <v>1</v>
          </cell>
          <cell r="G4467">
            <v>851242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4273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</row>
        <row r="4468">
          <cell r="A4468" t="str">
            <v>450340</v>
          </cell>
          <cell r="B4468" t="str">
            <v>1254</v>
          </cell>
          <cell r="C4468" t="str">
            <v>12</v>
          </cell>
          <cell r="D4468" t="str">
            <v>21</v>
          </cell>
          <cell r="E4468">
            <v>17</v>
          </cell>
          <cell r="G4468">
            <v>851242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</row>
        <row r="4469">
          <cell r="A4469" t="str">
            <v>450340</v>
          </cell>
          <cell r="B4469" t="str">
            <v>1254</v>
          </cell>
          <cell r="C4469" t="str">
            <v>12</v>
          </cell>
          <cell r="D4469" t="str">
            <v>21</v>
          </cell>
          <cell r="E4469">
            <v>33</v>
          </cell>
          <cell r="G4469">
            <v>851242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</row>
        <row r="4470">
          <cell r="A4470" t="str">
            <v>450340</v>
          </cell>
          <cell r="B4470" t="str">
            <v>1254</v>
          </cell>
          <cell r="C4470" t="str">
            <v>12</v>
          </cell>
          <cell r="D4470" t="str">
            <v>21</v>
          </cell>
          <cell r="E4470">
            <v>49</v>
          </cell>
          <cell r="G4470">
            <v>851242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</row>
        <row r="4471">
          <cell r="A4471" t="str">
            <v>450340</v>
          </cell>
          <cell r="B4471" t="str">
            <v>1254</v>
          </cell>
          <cell r="C4471" t="str">
            <v>12</v>
          </cell>
          <cell r="D4471" t="str">
            <v>21</v>
          </cell>
          <cell r="E4471">
            <v>65</v>
          </cell>
          <cell r="G4471">
            <v>851242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4273</v>
          </cell>
          <cell r="M4471">
            <v>0</v>
          </cell>
          <cell r="N4471">
            <v>4273</v>
          </cell>
          <cell r="O4471">
            <v>0</v>
          </cell>
          <cell r="P4471">
            <v>4273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</row>
        <row r="4472">
          <cell r="A4472" t="str">
            <v>450340</v>
          </cell>
          <cell r="B4472" t="str">
            <v>1254</v>
          </cell>
          <cell r="C4472" t="str">
            <v>12</v>
          </cell>
          <cell r="D4472" t="str">
            <v>21</v>
          </cell>
          <cell r="E4472">
            <v>1</v>
          </cell>
          <cell r="G4472">
            <v>852018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531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</row>
        <row r="4473">
          <cell r="A4473" t="str">
            <v>450340</v>
          </cell>
          <cell r="B4473" t="str">
            <v>1254</v>
          </cell>
          <cell r="C4473" t="str">
            <v>12</v>
          </cell>
          <cell r="D4473" t="str">
            <v>21</v>
          </cell>
          <cell r="E4473">
            <v>17</v>
          </cell>
          <cell r="G4473">
            <v>852018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</row>
        <row r="4474">
          <cell r="A4474" t="str">
            <v>450340</v>
          </cell>
          <cell r="B4474" t="str">
            <v>1254</v>
          </cell>
          <cell r="C4474" t="str">
            <v>12</v>
          </cell>
          <cell r="D4474" t="str">
            <v>21</v>
          </cell>
          <cell r="E4474">
            <v>33</v>
          </cell>
          <cell r="G4474">
            <v>852018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</row>
        <row r="4475">
          <cell r="A4475" t="str">
            <v>450340</v>
          </cell>
          <cell r="B4475" t="str">
            <v>1254</v>
          </cell>
          <cell r="C4475" t="str">
            <v>12</v>
          </cell>
          <cell r="D4475" t="str">
            <v>21</v>
          </cell>
          <cell r="E4475">
            <v>49</v>
          </cell>
          <cell r="G4475">
            <v>852018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</row>
        <row r="4476">
          <cell r="A4476" t="str">
            <v>450340</v>
          </cell>
          <cell r="B4476" t="str">
            <v>1254</v>
          </cell>
          <cell r="C4476" t="str">
            <v>12</v>
          </cell>
          <cell r="D4476" t="str">
            <v>21</v>
          </cell>
          <cell r="E4476">
            <v>65</v>
          </cell>
          <cell r="G4476">
            <v>852018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531</v>
          </cell>
          <cell r="M4476">
            <v>0</v>
          </cell>
          <cell r="N4476">
            <v>531</v>
          </cell>
          <cell r="O4476">
            <v>0</v>
          </cell>
          <cell r="P4476">
            <v>531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</row>
        <row r="4477">
          <cell r="A4477" t="str">
            <v>450340</v>
          </cell>
          <cell r="B4477" t="str">
            <v>1254</v>
          </cell>
          <cell r="C4477" t="str">
            <v>12</v>
          </cell>
          <cell r="D4477" t="str">
            <v>21</v>
          </cell>
          <cell r="E4477">
            <v>1</v>
          </cell>
          <cell r="G4477">
            <v>853277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</row>
        <row r="4478">
          <cell r="A4478" t="str">
            <v>450340</v>
          </cell>
          <cell r="B4478" t="str">
            <v>1254</v>
          </cell>
          <cell r="C4478" t="str">
            <v>12</v>
          </cell>
          <cell r="D4478" t="str">
            <v>21</v>
          </cell>
          <cell r="E4478">
            <v>17</v>
          </cell>
          <cell r="G4478">
            <v>853277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35004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</row>
        <row r="4479">
          <cell r="A4479" t="str">
            <v>450340</v>
          </cell>
          <cell r="B4479" t="str">
            <v>1254</v>
          </cell>
          <cell r="C4479" t="str">
            <v>12</v>
          </cell>
          <cell r="D4479" t="str">
            <v>21</v>
          </cell>
          <cell r="E4479">
            <v>33</v>
          </cell>
          <cell r="G4479">
            <v>853277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35004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</row>
        <row r="4480">
          <cell r="A4480" t="str">
            <v>450340</v>
          </cell>
          <cell r="B4480" t="str">
            <v>1254</v>
          </cell>
          <cell r="C4480" t="str">
            <v>12</v>
          </cell>
          <cell r="D4480" t="str">
            <v>21</v>
          </cell>
          <cell r="E4480">
            <v>49</v>
          </cell>
          <cell r="G4480">
            <v>853277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35004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</row>
        <row r="4481">
          <cell r="A4481" t="str">
            <v>450340</v>
          </cell>
          <cell r="B4481" t="str">
            <v>1254</v>
          </cell>
          <cell r="C4481" t="str">
            <v>12</v>
          </cell>
          <cell r="D4481" t="str">
            <v>21</v>
          </cell>
          <cell r="E4481">
            <v>65</v>
          </cell>
          <cell r="G4481">
            <v>853277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35004</v>
          </cell>
          <cell r="M4481">
            <v>0</v>
          </cell>
          <cell r="N4481">
            <v>35004</v>
          </cell>
          <cell r="O4481">
            <v>0</v>
          </cell>
          <cell r="P4481">
            <v>35004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</row>
        <row r="4482">
          <cell r="A4482" t="str">
            <v>450340</v>
          </cell>
          <cell r="B4482" t="str">
            <v>1254</v>
          </cell>
          <cell r="C4482" t="str">
            <v>12</v>
          </cell>
          <cell r="D4482" t="str">
            <v>21</v>
          </cell>
          <cell r="E4482">
            <v>1</v>
          </cell>
          <cell r="G4482">
            <v>853288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5681</v>
          </cell>
          <cell r="N4482">
            <v>0</v>
          </cell>
          <cell r="O4482">
            <v>1376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1376</v>
          </cell>
          <cell r="V4482">
            <v>0</v>
          </cell>
          <cell r="W4482">
            <v>0</v>
          </cell>
        </row>
        <row r="4483">
          <cell r="A4483" t="str">
            <v>450340</v>
          </cell>
          <cell r="B4483" t="str">
            <v>1254</v>
          </cell>
          <cell r="C4483" t="str">
            <v>12</v>
          </cell>
          <cell r="D4483" t="str">
            <v>21</v>
          </cell>
          <cell r="E4483">
            <v>17</v>
          </cell>
          <cell r="G4483">
            <v>853288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1376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</row>
        <row r="4484">
          <cell r="A4484" t="str">
            <v>450340</v>
          </cell>
          <cell r="B4484" t="str">
            <v>1254</v>
          </cell>
          <cell r="C4484" t="str">
            <v>12</v>
          </cell>
          <cell r="D4484" t="str">
            <v>21</v>
          </cell>
          <cell r="E4484">
            <v>33</v>
          </cell>
          <cell r="G4484">
            <v>853288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</row>
        <row r="4485">
          <cell r="A4485" t="str">
            <v>450340</v>
          </cell>
          <cell r="B4485" t="str">
            <v>1254</v>
          </cell>
          <cell r="C4485" t="str">
            <v>12</v>
          </cell>
          <cell r="D4485" t="str">
            <v>21</v>
          </cell>
          <cell r="E4485">
            <v>49</v>
          </cell>
          <cell r="G4485">
            <v>853288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</row>
        <row r="4486">
          <cell r="A4486" t="str">
            <v>450340</v>
          </cell>
          <cell r="B4486" t="str">
            <v>1254</v>
          </cell>
          <cell r="C4486" t="str">
            <v>12</v>
          </cell>
          <cell r="D4486" t="str">
            <v>21</v>
          </cell>
          <cell r="E4486">
            <v>65</v>
          </cell>
          <cell r="G4486">
            <v>853288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7057</v>
          </cell>
          <cell r="M4486">
            <v>0</v>
          </cell>
          <cell r="N4486">
            <v>7057</v>
          </cell>
          <cell r="O4486">
            <v>0</v>
          </cell>
          <cell r="P4486">
            <v>7057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</row>
        <row r="4487">
          <cell r="A4487" t="str">
            <v>450340</v>
          </cell>
          <cell r="B4487" t="str">
            <v>1254</v>
          </cell>
          <cell r="C4487" t="str">
            <v>12</v>
          </cell>
          <cell r="D4487" t="str">
            <v>21</v>
          </cell>
          <cell r="E4487">
            <v>1</v>
          </cell>
          <cell r="G4487">
            <v>853311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4276</v>
          </cell>
          <cell r="M4487">
            <v>1176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</row>
        <row r="4488">
          <cell r="A4488" t="str">
            <v>450340</v>
          </cell>
          <cell r="B4488" t="str">
            <v>1254</v>
          </cell>
          <cell r="C4488" t="str">
            <v>12</v>
          </cell>
          <cell r="D4488" t="str">
            <v>21</v>
          </cell>
          <cell r="E4488">
            <v>17</v>
          </cell>
          <cell r="G4488">
            <v>853311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</row>
        <row r="4489">
          <cell r="A4489" t="str">
            <v>450340</v>
          </cell>
          <cell r="B4489" t="str">
            <v>1254</v>
          </cell>
          <cell r="C4489" t="str">
            <v>12</v>
          </cell>
          <cell r="D4489" t="str">
            <v>21</v>
          </cell>
          <cell r="E4489">
            <v>33</v>
          </cell>
          <cell r="G4489">
            <v>853311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</row>
        <row r="4490">
          <cell r="A4490" t="str">
            <v>450340</v>
          </cell>
          <cell r="B4490" t="str">
            <v>1254</v>
          </cell>
          <cell r="C4490" t="str">
            <v>12</v>
          </cell>
          <cell r="D4490" t="str">
            <v>21</v>
          </cell>
          <cell r="E4490">
            <v>49</v>
          </cell>
          <cell r="G4490">
            <v>853311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31796</v>
          </cell>
          <cell r="U4490">
            <v>0</v>
          </cell>
          <cell r="V4490">
            <v>0</v>
          </cell>
          <cell r="W4490">
            <v>0</v>
          </cell>
        </row>
        <row r="4491">
          <cell r="A4491" t="str">
            <v>450340</v>
          </cell>
          <cell r="B4491" t="str">
            <v>1254</v>
          </cell>
          <cell r="C4491" t="str">
            <v>12</v>
          </cell>
          <cell r="D4491" t="str">
            <v>21</v>
          </cell>
          <cell r="E4491">
            <v>65</v>
          </cell>
          <cell r="G4491">
            <v>853311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37248</v>
          </cell>
          <cell r="M4491">
            <v>0</v>
          </cell>
          <cell r="N4491">
            <v>37248</v>
          </cell>
          <cell r="O4491">
            <v>0</v>
          </cell>
          <cell r="P4491">
            <v>37248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</row>
        <row r="4492">
          <cell r="A4492" t="str">
            <v>450340</v>
          </cell>
          <cell r="B4492" t="str">
            <v>1254</v>
          </cell>
          <cell r="C4492" t="str">
            <v>12</v>
          </cell>
          <cell r="D4492" t="str">
            <v>21</v>
          </cell>
          <cell r="E4492">
            <v>1</v>
          </cell>
          <cell r="G4492">
            <v>853322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189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</row>
        <row r="4493">
          <cell r="A4493" t="str">
            <v>450340</v>
          </cell>
          <cell r="B4493" t="str">
            <v>1254</v>
          </cell>
          <cell r="C4493" t="str">
            <v>12</v>
          </cell>
          <cell r="D4493" t="str">
            <v>21</v>
          </cell>
          <cell r="E4493">
            <v>17</v>
          </cell>
          <cell r="G4493">
            <v>853322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</row>
        <row r="4494">
          <cell r="A4494" t="str">
            <v>450340</v>
          </cell>
          <cell r="B4494" t="str">
            <v>1254</v>
          </cell>
          <cell r="C4494" t="str">
            <v>12</v>
          </cell>
          <cell r="D4494" t="str">
            <v>21</v>
          </cell>
          <cell r="E4494">
            <v>33</v>
          </cell>
          <cell r="G4494">
            <v>853322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</row>
        <row r="4495">
          <cell r="A4495" t="str">
            <v>450340</v>
          </cell>
          <cell r="B4495" t="str">
            <v>1254</v>
          </cell>
          <cell r="C4495" t="str">
            <v>12</v>
          </cell>
          <cell r="D4495" t="str">
            <v>21</v>
          </cell>
          <cell r="E4495">
            <v>49</v>
          </cell>
          <cell r="G4495">
            <v>853322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10432</v>
          </cell>
          <cell r="U4495">
            <v>0</v>
          </cell>
          <cell r="V4495">
            <v>0</v>
          </cell>
          <cell r="W4495">
            <v>0</v>
          </cell>
        </row>
        <row r="4496">
          <cell r="A4496" t="str">
            <v>450340</v>
          </cell>
          <cell r="B4496" t="str">
            <v>1254</v>
          </cell>
          <cell r="C4496" t="str">
            <v>12</v>
          </cell>
          <cell r="D4496" t="str">
            <v>21</v>
          </cell>
          <cell r="E4496">
            <v>65</v>
          </cell>
          <cell r="G4496">
            <v>853322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10621</v>
          </cell>
          <cell r="M4496">
            <v>0</v>
          </cell>
          <cell r="N4496">
            <v>10621</v>
          </cell>
          <cell r="O4496">
            <v>0</v>
          </cell>
          <cell r="P4496">
            <v>10621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</row>
        <row r="4497">
          <cell r="A4497" t="str">
            <v>450340</v>
          </cell>
          <cell r="B4497" t="str">
            <v>1254</v>
          </cell>
          <cell r="C4497" t="str">
            <v>12</v>
          </cell>
          <cell r="D4497" t="str">
            <v>21</v>
          </cell>
          <cell r="E4497">
            <v>1</v>
          </cell>
          <cell r="G4497">
            <v>853333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524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</row>
        <row r="4498">
          <cell r="A4498" t="str">
            <v>450340</v>
          </cell>
          <cell r="B4498" t="str">
            <v>1254</v>
          </cell>
          <cell r="C4498" t="str">
            <v>12</v>
          </cell>
          <cell r="D4498" t="str">
            <v>21</v>
          </cell>
          <cell r="E4498">
            <v>17</v>
          </cell>
          <cell r="G4498">
            <v>853333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</row>
        <row r="4499">
          <cell r="A4499" t="str">
            <v>450340</v>
          </cell>
          <cell r="B4499" t="str">
            <v>1254</v>
          </cell>
          <cell r="C4499" t="str">
            <v>12</v>
          </cell>
          <cell r="D4499" t="str">
            <v>21</v>
          </cell>
          <cell r="E4499">
            <v>33</v>
          </cell>
          <cell r="G4499">
            <v>853333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</row>
        <row r="4500">
          <cell r="A4500" t="str">
            <v>450340</v>
          </cell>
          <cell r="B4500" t="str">
            <v>1254</v>
          </cell>
          <cell r="C4500" t="str">
            <v>12</v>
          </cell>
          <cell r="D4500" t="str">
            <v>21</v>
          </cell>
          <cell r="E4500">
            <v>49</v>
          </cell>
          <cell r="G4500">
            <v>853333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46101</v>
          </cell>
          <cell r="U4500">
            <v>0</v>
          </cell>
          <cell r="V4500">
            <v>0</v>
          </cell>
          <cell r="W4500">
            <v>0</v>
          </cell>
        </row>
        <row r="4501">
          <cell r="A4501" t="str">
            <v>450340</v>
          </cell>
          <cell r="B4501" t="str">
            <v>1254</v>
          </cell>
          <cell r="C4501" t="str">
            <v>12</v>
          </cell>
          <cell r="D4501" t="str">
            <v>21</v>
          </cell>
          <cell r="E4501">
            <v>65</v>
          </cell>
          <cell r="G4501">
            <v>853333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46625</v>
          </cell>
          <cell r="M4501">
            <v>0</v>
          </cell>
          <cell r="N4501">
            <v>46625</v>
          </cell>
          <cell r="O4501">
            <v>0</v>
          </cell>
          <cell r="P4501">
            <v>46625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</row>
        <row r="4502">
          <cell r="A4502" t="str">
            <v>450340</v>
          </cell>
          <cell r="B4502" t="str">
            <v>1254</v>
          </cell>
          <cell r="C4502" t="str">
            <v>12</v>
          </cell>
          <cell r="D4502" t="str">
            <v>21</v>
          </cell>
          <cell r="E4502">
            <v>1</v>
          </cell>
          <cell r="G4502">
            <v>853344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1064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</row>
        <row r="4503">
          <cell r="A4503" t="str">
            <v>450340</v>
          </cell>
          <cell r="B4503" t="str">
            <v>1254</v>
          </cell>
          <cell r="C4503" t="str">
            <v>12</v>
          </cell>
          <cell r="D4503" t="str">
            <v>21</v>
          </cell>
          <cell r="E4503">
            <v>17</v>
          </cell>
          <cell r="G4503">
            <v>853344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</row>
        <row r="4504">
          <cell r="A4504" t="str">
            <v>450340</v>
          </cell>
          <cell r="B4504" t="str">
            <v>1254</v>
          </cell>
          <cell r="C4504" t="str">
            <v>12</v>
          </cell>
          <cell r="D4504" t="str">
            <v>21</v>
          </cell>
          <cell r="E4504">
            <v>33</v>
          </cell>
          <cell r="G4504">
            <v>853344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3018</v>
          </cell>
          <cell r="S4504">
            <v>0</v>
          </cell>
          <cell r="T4504">
            <v>3018</v>
          </cell>
          <cell r="U4504">
            <v>0</v>
          </cell>
          <cell r="V4504">
            <v>0</v>
          </cell>
          <cell r="W4504">
            <v>0</v>
          </cell>
        </row>
        <row r="4505">
          <cell r="A4505" t="str">
            <v>450340</v>
          </cell>
          <cell r="B4505" t="str">
            <v>1254</v>
          </cell>
          <cell r="C4505" t="str">
            <v>12</v>
          </cell>
          <cell r="D4505" t="str">
            <v>21</v>
          </cell>
          <cell r="E4505">
            <v>49</v>
          </cell>
          <cell r="G4505">
            <v>853344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3018</v>
          </cell>
          <cell r="R4505">
            <v>3018</v>
          </cell>
          <cell r="S4505">
            <v>0</v>
          </cell>
          <cell r="T4505">
            <v>28493</v>
          </cell>
          <cell r="U4505">
            <v>0</v>
          </cell>
          <cell r="V4505">
            <v>0</v>
          </cell>
          <cell r="W4505">
            <v>0</v>
          </cell>
        </row>
        <row r="4506">
          <cell r="A4506" t="str">
            <v>450340</v>
          </cell>
          <cell r="B4506" t="str">
            <v>1254</v>
          </cell>
          <cell r="C4506" t="str">
            <v>12</v>
          </cell>
          <cell r="D4506" t="str">
            <v>21</v>
          </cell>
          <cell r="E4506">
            <v>65</v>
          </cell>
          <cell r="G4506">
            <v>853344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32575</v>
          </cell>
          <cell r="M4506">
            <v>0</v>
          </cell>
          <cell r="N4506">
            <v>32575</v>
          </cell>
          <cell r="O4506">
            <v>0</v>
          </cell>
          <cell r="P4506">
            <v>32575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</row>
        <row r="4507">
          <cell r="A4507" t="str">
            <v>450340</v>
          </cell>
          <cell r="B4507" t="str">
            <v>1254</v>
          </cell>
          <cell r="C4507" t="str">
            <v>12</v>
          </cell>
          <cell r="D4507" t="str">
            <v>21</v>
          </cell>
          <cell r="E4507">
            <v>1</v>
          </cell>
          <cell r="G4507">
            <v>853355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170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</row>
        <row r="4508">
          <cell r="A4508" t="str">
            <v>450340</v>
          </cell>
          <cell r="B4508" t="str">
            <v>1254</v>
          </cell>
          <cell r="C4508" t="str">
            <v>12</v>
          </cell>
          <cell r="D4508" t="str">
            <v>21</v>
          </cell>
          <cell r="E4508">
            <v>17</v>
          </cell>
          <cell r="G4508">
            <v>853355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</row>
        <row r="4509">
          <cell r="A4509" t="str">
            <v>450340</v>
          </cell>
          <cell r="B4509" t="str">
            <v>1254</v>
          </cell>
          <cell r="C4509" t="str">
            <v>12</v>
          </cell>
          <cell r="D4509" t="str">
            <v>21</v>
          </cell>
          <cell r="E4509">
            <v>33</v>
          </cell>
          <cell r="G4509">
            <v>853355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</row>
        <row r="4510">
          <cell r="A4510" t="str">
            <v>450340</v>
          </cell>
          <cell r="B4510" t="str">
            <v>1254</v>
          </cell>
          <cell r="C4510" t="str">
            <v>12</v>
          </cell>
          <cell r="D4510" t="str">
            <v>21</v>
          </cell>
          <cell r="E4510">
            <v>49</v>
          </cell>
          <cell r="G4510">
            <v>853355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7196</v>
          </cell>
          <cell r="U4510">
            <v>0</v>
          </cell>
          <cell r="V4510">
            <v>0</v>
          </cell>
          <cell r="W4510">
            <v>0</v>
          </cell>
        </row>
        <row r="4511">
          <cell r="A4511" t="str">
            <v>450340</v>
          </cell>
          <cell r="B4511" t="str">
            <v>1254</v>
          </cell>
          <cell r="C4511" t="str">
            <v>12</v>
          </cell>
          <cell r="D4511" t="str">
            <v>21</v>
          </cell>
          <cell r="E4511">
            <v>65</v>
          </cell>
          <cell r="G4511">
            <v>853355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7366</v>
          </cell>
          <cell r="M4511">
            <v>0</v>
          </cell>
          <cell r="N4511">
            <v>7366</v>
          </cell>
          <cell r="O4511">
            <v>0</v>
          </cell>
          <cell r="P4511">
            <v>7366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</row>
        <row r="4512">
          <cell r="A4512" t="str">
            <v>450340</v>
          </cell>
          <cell r="B4512" t="str">
            <v>1254</v>
          </cell>
          <cell r="C4512" t="str">
            <v>12</v>
          </cell>
          <cell r="D4512" t="str">
            <v>21</v>
          </cell>
          <cell r="E4512">
            <v>1</v>
          </cell>
          <cell r="G4512">
            <v>901116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9898</v>
          </cell>
          <cell r="N4512">
            <v>873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1708</v>
          </cell>
          <cell r="T4512">
            <v>0</v>
          </cell>
          <cell r="U4512">
            <v>1708</v>
          </cell>
          <cell r="V4512">
            <v>0</v>
          </cell>
          <cell r="W4512">
            <v>0</v>
          </cell>
        </row>
        <row r="4513">
          <cell r="A4513" t="str">
            <v>450340</v>
          </cell>
          <cell r="B4513" t="str">
            <v>1254</v>
          </cell>
          <cell r="C4513" t="str">
            <v>12</v>
          </cell>
          <cell r="D4513" t="str">
            <v>21</v>
          </cell>
          <cell r="E4513">
            <v>17</v>
          </cell>
          <cell r="G4513">
            <v>901116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1708</v>
          </cell>
          <cell r="O4513">
            <v>0</v>
          </cell>
          <cell r="P4513">
            <v>142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</row>
        <row r="4514">
          <cell r="A4514" t="str">
            <v>450340</v>
          </cell>
          <cell r="B4514" t="str">
            <v>1254</v>
          </cell>
          <cell r="C4514" t="str">
            <v>12</v>
          </cell>
          <cell r="D4514" t="str">
            <v>21</v>
          </cell>
          <cell r="E4514">
            <v>33</v>
          </cell>
          <cell r="G4514">
            <v>901116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142</v>
          </cell>
          <cell r="O4514">
            <v>0</v>
          </cell>
          <cell r="P4514">
            <v>22999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140000</v>
          </cell>
          <cell r="W4514">
            <v>0</v>
          </cell>
        </row>
        <row r="4515">
          <cell r="A4515" t="str">
            <v>450340</v>
          </cell>
          <cell r="B4515" t="str">
            <v>1254</v>
          </cell>
          <cell r="C4515" t="str">
            <v>12</v>
          </cell>
          <cell r="D4515" t="str">
            <v>21</v>
          </cell>
          <cell r="E4515">
            <v>49</v>
          </cell>
          <cell r="G4515">
            <v>901116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162999</v>
          </cell>
          <cell r="R4515">
            <v>163141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30</v>
          </cell>
        </row>
        <row r="4516">
          <cell r="A4516" t="str">
            <v>450340</v>
          </cell>
          <cell r="B4516" t="str">
            <v>1254</v>
          </cell>
          <cell r="C4516" t="str">
            <v>12</v>
          </cell>
          <cell r="D4516" t="str">
            <v>21</v>
          </cell>
          <cell r="E4516">
            <v>65</v>
          </cell>
          <cell r="G4516">
            <v>901116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175650</v>
          </cell>
          <cell r="M4516">
            <v>0</v>
          </cell>
          <cell r="N4516">
            <v>175650</v>
          </cell>
          <cell r="O4516">
            <v>28000</v>
          </cell>
          <cell r="P4516">
            <v>203650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</row>
        <row r="4517">
          <cell r="A4517" t="str">
            <v>450340</v>
          </cell>
          <cell r="B4517" t="str">
            <v>1254</v>
          </cell>
          <cell r="C4517" t="str">
            <v>12</v>
          </cell>
          <cell r="D4517" t="str">
            <v>21</v>
          </cell>
          <cell r="E4517">
            <v>1</v>
          </cell>
          <cell r="G4517">
            <v>902113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42582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</row>
        <row r="4518">
          <cell r="A4518" t="str">
            <v>450340</v>
          </cell>
          <cell r="B4518" t="str">
            <v>1254</v>
          </cell>
          <cell r="C4518" t="str">
            <v>12</v>
          </cell>
          <cell r="D4518" t="str">
            <v>21</v>
          </cell>
          <cell r="E4518">
            <v>17</v>
          </cell>
          <cell r="G4518">
            <v>902113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</row>
        <row r="4519">
          <cell r="A4519" t="str">
            <v>450340</v>
          </cell>
          <cell r="B4519" t="str">
            <v>1254</v>
          </cell>
          <cell r="C4519" t="str">
            <v>12</v>
          </cell>
          <cell r="D4519" t="str">
            <v>21</v>
          </cell>
          <cell r="E4519">
            <v>33</v>
          </cell>
          <cell r="G4519">
            <v>902113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411</v>
          </cell>
        </row>
        <row r="4520">
          <cell r="A4520" t="str">
            <v>450340</v>
          </cell>
          <cell r="B4520" t="str">
            <v>1254</v>
          </cell>
          <cell r="C4520" t="str">
            <v>12</v>
          </cell>
          <cell r="D4520" t="str">
            <v>21</v>
          </cell>
          <cell r="E4520">
            <v>49</v>
          </cell>
          <cell r="G4520">
            <v>902113</v>
          </cell>
          <cell r="H4520">
            <v>0</v>
          </cell>
          <cell r="I4520">
            <v>411</v>
          </cell>
          <cell r="J4520">
            <v>0</v>
          </cell>
          <cell r="K4520">
            <v>0</v>
          </cell>
          <cell r="L4520">
            <v>411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411</v>
          </cell>
          <cell r="R4520">
            <v>411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21164</v>
          </cell>
        </row>
        <row r="4521">
          <cell r="A4521" t="str">
            <v>450340</v>
          </cell>
          <cell r="B4521" t="str">
            <v>1254</v>
          </cell>
          <cell r="C4521" t="str">
            <v>12</v>
          </cell>
          <cell r="D4521" t="str">
            <v>21</v>
          </cell>
          <cell r="E4521">
            <v>65</v>
          </cell>
          <cell r="G4521">
            <v>902113</v>
          </cell>
          <cell r="H4521">
            <v>0</v>
          </cell>
          <cell r="I4521">
            <v>4160</v>
          </cell>
          <cell r="J4521">
            <v>0</v>
          </cell>
          <cell r="K4521">
            <v>0</v>
          </cell>
          <cell r="L4521">
            <v>68317</v>
          </cell>
          <cell r="M4521">
            <v>0</v>
          </cell>
          <cell r="N4521">
            <v>68317</v>
          </cell>
          <cell r="O4521">
            <v>374</v>
          </cell>
          <cell r="P4521">
            <v>68691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</row>
        <row r="4522">
          <cell r="A4522" t="str">
            <v>450340</v>
          </cell>
          <cell r="B4522" t="str">
            <v>1254</v>
          </cell>
          <cell r="C4522" t="str">
            <v>12</v>
          </cell>
          <cell r="D4522" t="str">
            <v>21</v>
          </cell>
          <cell r="E4522">
            <v>1</v>
          </cell>
          <cell r="G4522">
            <v>924047</v>
          </cell>
          <cell r="H4522">
            <v>0</v>
          </cell>
          <cell r="I4522">
            <v>0</v>
          </cell>
          <cell r="J4522">
            <v>156</v>
          </cell>
          <cell r="K4522">
            <v>156</v>
          </cell>
          <cell r="L4522">
            <v>18</v>
          </cell>
          <cell r="M4522">
            <v>78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</row>
        <row r="4523">
          <cell r="A4523" t="str">
            <v>450340</v>
          </cell>
          <cell r="B4523" t="str">
            <v>1254</v>
          </cell>
          <cell r="C4523" t="str">
            <v>12</v>
          </cell>
          <cell r="D4523" t="str">
            <v>21</v>
          </cell>
          <cell r="E4523">
            <v>17</v>
          </cell>
          <cell r="G4523">
            <v>924047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20820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</row>
        <row r="4524">
          <cell r="A4524" t="str">
            <v>450340</v>
          </cell>
          <cell r="B4524" t="str">
            <v>1254</v>
          </cell>
          <cell r="C4524" t="str">
            <v>12</v>
          </cell>
          <cell r="D4524" t="str">
            <v>21</v>
          </cell>
          <cell r="E4524">
            <v>33</v>
          </cell>
          <cell r="G4524">
            <v>924047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20820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</row>
        <row r="4525">
          <cell r="A4525" t="str">
            <v>450340</v>
          </cell>
          <cell r="B4525" t="str">
            <v>1254</v>
          </cell>
          <cell r="C4525" t="str">
            <v>12</v>
          </cell>
          <cell r="D4525" t="str">
            <v>21</v>
          </cell>
          <cell r="E4525">
            <v>49</v>
          </cell>
          <cell r="G4525">
            <v>924047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20820</v>
          </cell>
          <cell r="S4525">
            <v>0</v>
          </cell>
          <cell r="T4525">
            <v>0</v>
          </cell>
          <cell r="U4525">
            <v>0</v>
          </cell>
          <cell r="V4525">
            <v>395</v>
          </cell>
          <cell r="W4525">
            <v>80745</v>
          </cell>
        </row>
        <row r="4526">
          <cell r="A4526" t="str">
            <v>450340</v>
          </cell>
          <cell r="B4526" t="str">
            <v>1254</v>
          </cell>
          <cell r="C4526" t="str">
            <v>12</v>
          </cell>
          <cell r="D4526" t="str">
            <v>21</v>
          </cell>
          <cell r="E4526">
            <v>65</v>
          </cell>
          <cell r="G4526">
            <v>924047</v>
          </cell>
          <cell r="H4526">
            <v>0</v>
          </cell>
          <cell r="I4526">
            <v>16145</v>
          </cell>
          <cell r="J4526">
            <v>0</v>
          </cell>
          <cell r="K4526">
            <v>0</v>
          </cell>
          <cell r="L4526">
            <v>118357</v>
          </cell>
          <cell r="M4526">
            <v>0</v>
          </cell>
          <cell r="N4526">
            <v>118357</v>
          </cell>
          <cell r="O4526">
            <v>0</v>
          </cell>
          <cell r="P4526">
            <v>118357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</row>
        <row r="4527">
          <cell r="A4527" t="str">
            <v>450340</v>
          </cell>
          <cell r="B4527" t="str">
            <v>1254</v>
          </cell>
          <cell r="C4527" t="str">
            <v>12</v>
          </cell>
          <cell r="D4527" t="str">
            <v>21</v>
          </cell>
          <cell r="E4527">
            <v>1</v>
          </cell>
          <cell r="G4527">
            <v>999999</v>
          </cell>
          <cell r="H4527">
            <v>403239</v>
          </cell>
          <cell r="I4527">
            <v>74320</v>
          </cell>
          <cell r="J4527">
            <v>37595</v>
          </cell>
          <cell r="K4527">
            <v>515154</v>
          </cell>
          <cell r="L4527">
            <v>165977</v>
          </cell>
          <cell r="M4527">
            <v>353016</v>
          </cell>
          <cell r="N4527">
            <v>83628</v>
          </cell>
          <cell r="O4527">
            <v>1496</v>
          </cell>
          <cell r="P4527">
            <v>0</v>
          </cell>
          <cell r="Q4527">
            <v>0</v>
          </cell>
          <cell r="R4527">
            <v>0</v>
          </cell>
          <cell r="S4527">
            <v>14678</v>
          </cell>
          <cell r="T4527">
            <v>0</v>
          </cell>
          <cell r="U4527">
            <v>16174</v>
          </cell>
          <cell r="V4527">
            <v>0</v>
          </cell>
          <cell r="W4527">
            <v>13000</v>
          </cell>
        </row>
        <row r="4528">
          <cell r="A4528" t="str">
            <v>450340</v>
          </cell>
          <cell r="B4528" t="str">
            <v>1254</v>
          </cell>
          <cell r="C4528" t="str">
            <v>12</v>
          </cell>
          <cell r="D4528" t="str">
            <v>21</v>
          </cell>
          <cell r="E4528">
            <v>17</v>
          </cell>
          <cell r="G4528">
            <v>999999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13000</v>
          </cell>
          <cell r="N4528">
            <v>29174</v>
          </cell>
          <cell r="O4528">
            <v>0</v>
          </cell>
          <cell r="P4528">
            <v>90868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10000</v>
          </cell>
        </row>
        <row r="4529">
          <cell r="A4529" t="str">
            <v>450340</v>
          </cell>
          <cell r="B4529" t="str">
            <v>1254</v>
          </cell>
          <cell r="C4529" t="str">
            <v>12</v>
          </cell>
          <cell r="D4529" t="str">
            <v>21</v>
          </cell>
          <cell r="E4529">
            <v>33</v>
          </cell>
          <cell r="G4529">
            <v>999999</v>
          </cell>
          <cell r="H4529">
            <v>10736</v>
          </cell>
          <cell r="I4529">
            <v>20736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111604</v>
          </cell>
          <cell r="O4529">
            <v>0</v>
          </cell>
          <cell r="P4529">
            <v>22999</v>
          </cell>
          <cell r="Q4529">
            <v>0</v>
          </cell>
          <cell r="R4529">
            <v>3018</v>
          </cell>
          <cell r="S4529">
            <v>36593</v>
          </cell>
          <cell r="T4529">
            <v>39611</v>
          </cell>
          <cell r="U4529">
            <v>0</v>
          </cell>
          <cell r="V4529">
            <v>140000</v>
          </cell>
          <cell r="W4529">
            <v>411</v>
          </cell>
        </row>
        <row r="4530">
          <cell r="A4530" t="str">
            <v>450340</v>
          </cell>
          <cell r="B4530" t="str">
            <v>1254</v>
          </cell>
          <cell r="C4530" t="str">
            <v>12</v>
          </cell>
          <cell r="D4530" t="str">
            <v>21</v>
          </cell>
          <cell r="E4530">
            <v>49</v>
          </cell>
          <cell r="G4530">
            <v>999999</v>
          </cell>
          <cell r="H4530">
            <v>0</v>
          </cell>
          <cell r="I4530">
            <v>411</v>
          </cell>
          <cell r="J4530">
            <v>0</v>
          </cell>
          <cell r="K4530">
            <v>3440</v>
          </cell>
          <cell r="L4530">
            <v>3851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206461</v>
          </cell>
          <cell r="R4530">
            <v>318065</v>
          </cell>
          <cell r="S4530">
            <v>2903091</v>
          </cell>
          <cell r="T4530">
            <v>129771</v>
          </cell>
          <cell r="U4530">
            <v>255</v>
          </cell>
          <cell r="V4530">
            <v>14892</v>
          </cell>
          <cell r="W4530">
            <v>384490</v>
          </cell>
        </row>
        <row r="4531">
          <cell r="A4531" t="str">
            <v>450340</v>
          </cell>
          <cell r="B4531" t="str">
            <v>1254</v>
          </cell>
          <cell r="C4531" t="str">
            <v>12</v>
          </cell>
          <cell r="D4531" t="str">
            <v>21</v>
          </cell>
          <cell r="E4531">
            <v>65</v>
          </cell>
          <cell r="G4531">
            <v>999999</v>
          </cell>
          <cell r="H4531">
            <v>0</v>
          </cell>
          <cell r="I4531">
            <v>74536</v>
          </cell>
          <cell r="J4531">
            <v>0</v>
          </cell>
          <cell r="K4531">
            <v>9050</v>
          </cell>
          <cell r="L4531">
            <v>4981099</v>
          </cell>
          <cell r="M4531">
            <v>0</v>
          </cell>
          <cell r="N4531">
            <v>4981099</v>
          </cell>
          <cell r="O4531">
            <v>179118</v>
          </cell>
          <cell r="P4531">
            <v>5160217</v>
          </cell>
          <cell r="Q4531">
            <v>229</v>
          </cell>
          <cell r="R4531">
            <v>230</v>
          </cell>
          <cell r="S4531">
            <v>58</v>
          </cell>
          <cell r="T4531">
            <v>58</v>
          </cell>
          <cell r="U4531">
            <v>0</v>
          </cell>
          <cell r="V4531">
            <v>0</v>
          </cell>
          <cell r="W4531">
            <v>0</v>
          </cell>
        </row>
        <row r="4532">
          <cell r="A4532" t="str">
            <v>450340</v>
          </cell>
          <cell r="B4532" t="str">
            <v>1254</v>
          </cell>
          <cell r="C4532" t="str">
            <v>12</v>
          </cell>
          <cell r="D4532" t="str">
            <v>22</v>
          </cell>
          <cell r="E4532">
            <v>1</v>
          </cell>
          <cell r="G4532">
            <v>452025</v>
          </cell>
          <cell r="H4532">
            <v>0</v>
          </cell>
          <cell r="I4532">
            <v>800</v>
          </cell>
          <cell r="J4532">
            <v>160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</row>
        <row r="4533">
          <cell r="A4533" t="str">
            <v>450340</v>
          </cell>
          <cell r="B4533" t="str">
            <v>1254</v>
          </cell>
          <cell r="C4533" t="str">
            <v>12</v>
          </cell>
          <cell r="D4533" t="str">
            <v>22</v>
          </cell>
          <cell r="E4533">
            <v>17</v>
          </cell>
          <cell r="G4533">
            <v>452025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960</v>
          </cell>
          <cell r="R4533">
            <v>0</v>
          </cell>
          <cell r="S4533">
            <v>0</v>
          </cell>
          <cell r="T4533">
            <v>1997</v>
          </cell>
          <cell r="U4533">
            <v>0</v>
          </cell>
          <cell r="V4533">
            <v>0</v>
          </cell>
          <cell r="W4533">
            <v>0</v>
          </cell>
        </row>
        <row r="4534">
          <cell r="A4534" t="str">
            <v>450340</v>
          </cell>
          <cell r="B4534" t="str">
            <v>1254</v>
          </cell>
          <cell r="C4534" t="str">
            <v>12</v>
          </cell>
          <cell r="D4534" t="str">
            <v>22</v>
          </cell>
          <cell r="E4534">
            <v>33</v>
          </cell>
          <cell r="G4534">
            <v>452025</v>
          </cell>
          <cell r="H4534">
            <v>0</v>
          </cell>
          <cell r="I4534">
            <v>0</v>
          </cell>
          <cell r="J4534">
            <v>1997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1997</v>
          </cell>
        </row>
        <row r="4535">
          <cell r="A4535" t="str">
            <v>450340</v>
          </cell>
          <cell r="B4535" t="str">
            <v>1254</v>
          </cell>
          <cell r="C4535" t="str">
            <v>12</v>
          </cell>
          <cell r="D4535" t="str">
            <v>22</v>
          </cell>
          <cell r="E4535">
            <v>49</v>
          </cell>
          <cell r="G4535">
            <v>452025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2957</v>
          </cell>
          <cell r="P4535">
            <v>0</v>
          </cell>
          <cell r="Q4535">
            <v>2957</v>
          </cell>
          <cell r="R4535">
            <v>0</v>
          </cell>
          <cell r="S4535">
            <v>2957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</row>
        <row r="4536">
          <cell r="A4536" t="str">
            <v>450340</v>
          </cell>
          <cell r="B4536" t="str">
            <v>1254</v>
          </cell>
          <cell r="C4536" t="str">
            <v>12</v>
          </cell>
          <cell r="D4536" t="str">
            <v>22</v>
          </cell>
          <cell r="E4536">
            <v>1</v>
          </cell>
          <cell r="G4536">
            <v>701015</v>
          </cell>
          <cell r="H4536">
            <v>0</v>
          </cell>
          <cell r="I4536">
            <v>8687</v>
          </cell>
          <cell r="J4536">
            <v>32250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</row>
        <row r="4537">
          <cell r="A4537" t="str">
            <v>450340</v>
          </cell>
          <cell r="B4537" t="str">
            <v>1254</v>
          </cell>
          <cell r="C4537" t="str">
            <v>12</v>
          </cell>
          <cell r="D4537" t="str">
            <v>22</v>
          </cell>
          <cell r="E4537">
            <v>17</v>
          </cell>
          <cell r="G4537">
            <v>701015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40937</v>
          </cell>
          <cell r="R4537">
            <v>161251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</row>
        <row r="4538">
          <cell r="A4538" t="str">
            <v>450340</v>
          </cell>
          <cell r="B4538" t="str">
            <v>1254</v>
          </cell>
          <cell r="C4538" t="str">
            <v>12</v>
          </cell>
          <cell r="D4538" t="str">
            <v>22</v>
          </cell>
          <cell r="E4538">
            <v>33</v>
          </cell>
          <cell r="G4538">
            <v>701015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161251</v>
          </cell>
        </row>
        <row r="4539">
          <cell r="A4539" t="str">
            <v>450340</v>
          </cell>
          <cell r="B4539" t="str">
            <v>1254</v>
          </cell>
          <cell r="C4539" t="str">
            <v>12</v>
          </cell>
          <cell r="D4539" t="str">
            <v>22</v>
          </cell>
          <cell r="E4539">
            <v>49</v>
          </cell>
          <cell r="G4539">
            <v>701015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202188</v>
          </cell>
          <cell r="P4539">
            <v>0</v>
          </cell>
          <cell r="Q4539">
            <v>202188</v>
          </cell>
          <cell r="R4539">
            <v>0</v>
          </cell>
          <cell r="S4539">
            <v>202188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</row>
        <row r="4540">
          <cell r="A4540" t="str">
            <v>450340</v>
          </cell>
          <cell r="B4540" t="str">
            <v>1254</v>
          </cell>
          <cell r="C4540" t="str">
            <v>12</v>
          </cell>
          <cell r="D4540" t="str">
            <v>22</v>
          </cell>
          <cell r="E4540">
            <v>1</v>
          </cell>
          <cell r="G4540">
            <v>751153</v>
          </cell>
          <cell r="H4540">
            <v>3883</v>
          </cell>
          <cell r="I4540">
            <v>4719</v>
          </cell>
          <cell r="J4540">
            <v>183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1407</v>
          </cell>
          <cell r="P4540">
            <v>0</v>
          </cell>
          <cell r="Q4540">
            <v>38162</v>
          </cell>
          <cell r="R4540">
            <v>39569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</row>
        <row r="4541">
          <cell r="A4541" t="str">
            <v>450340</v>
          </cell>
          <cell r="B4541" t="str">
            <v>1254</v>
          </cell>
          <cell r="C4541" t="str">
            <v>12</v>
          </cell>
          <cell r="D4541" t="str">
            <v>22</v>
          </cell>
          <cell r="E4541">
            <v>17</v>
          </cell>
          <cell r="G4541">
            <v>751153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48354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</row>
        <row r="4542">
          <cell r="A4542" t="str">
            <v>450340</v>
          </cell>
          <cell r="B4542" t="str">
            <v>1254</v>
          </cell>
          <cell r="C4542" t="str">
            <v>12</v>
          </cell>
          <cell r="D4542" t="str">
            <v>22</v>
          </cell>
          <cell r="E4542">
            <v>33</v>
          </cell>
          <cell r="G4542">
            <v>751153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</row>
        <row r="4543">
          <cell r="A4543" t="str">
            <v>450340</v>
          </cell>
          <cell r="B4543" t="str">
            <v>1254</v>
          </cell>
          <cell r="C4543" t="str">
            <v>12</v>
          </cell>
          <cell r="D4543" t="str">
            <v>22</v>
          </cell>
          <cell r="E4543">
            <v>49</v>
          </cell>
          <cell r="G4543">
            <v>751153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1167</v>
          </cell>
          <cell r="N4543">
            <v>1167</v>
          </cell>
          <cell r="O4543">
            <v>49521</v>
          </cell>
          <cell r="P4543">
            <v>0</v>
          </cell>
          <cell r="Q4543">
            <v>49521</v>
          </cell>
          <cell r="R4543">
            <v>0</v>
          </cell>
          <cell r="S4543">
            <v>49521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</row>
        <row r="4544">
          <cell r="A4544" t="str">
            <v>450340</v>
          </cell>
          <cell r="B4544" t="str">
            <v>1254</v>
          </cell>
          <cell r="C4544" t="str">
            <v>12</v>
          </cell>
          <cell r="D4544" t="str">
            <v>22</v>
          </cell>
          <cell r="E4544">
            <v>1</v>
          </cell>
          <cell r="G4544">
            <v>751164</v>
          </cell>
          <cell r="H4544">
            <v>0</v>
          </cell>
          <cell r="I4544">
            <v>0</v>
          </cell>
          <cell r="J4544">
            <v>0</v>
          </cell>
          <cell r="K4544">
            <v>1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150</v>
          </cell>
          <cell r="Q4544">
            <v>0</v>
          </cell>
          <cell r="R4544">
            <v>150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</row>
        <row r="4545">
          <cell r="A4545" t="str">
            <v>450340</v>
          </cell>
          <cell r="B4545" t="str">
            <v>1254</v>
          </cell>
          <cell r="C4545" t="str">
            <v>12</v>
          </cell>
          <cell r="D4545" t="str">
            <v>22</v>
          </cell>
          <cell r="E4545">
            <v>17</v>
          </cell>
          <cell r="G4545">
            <v>751164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151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</row>
        <row r="4546">
          <cell r="A4546" t="str">
            <v>450340</v>
          </cell>
          <cell r="B4546" t="str">
            <v>1254</v>
          </cell>
          <cell r="C4546" t="str">
            <v>12</v>
          </cell>
          <cell r="D4546" t="str">
            <v>22</v>
          </cell>
          <cell r="E4546">
            <v>33</v>
          </cell>
          <cell r="G4546">
            <v>751164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</row>
        <row r="4547">
          <cell r="A4547" t="str">
            <v>450340</v>
          </cell>
          <cell r="B4547" t="str">
            <v>1254</v>
          </cell>
          <cell r="C4547" t="str">
            <v>12</v>
          </cell>
          <cell r="D4547" t="str">
            <v>22</v>
          </cell>
          <cell r="E4547">
            <v>49</v>
          </cell>
          <cell r="G4547">
            <v>751164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151</v>
          </cell>
          <cell r="P4547">
            <v>446</v>
          </cell>
          <cell r="Q4547">
            <v>597</v>
          </cell>
          <cell r="R4547">
            <v>0</v>
          </cell>
          <cell r="S4547">
            <v>597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</row>
        <row r="4548">
          <cell r="A4548" t="str">
            <v>450340</v>
          </cell>
          <cell r="B4548" t="str">
            <v>1254</v>
          </cell>
          <cell r="C4548" t="str">
            <v>12</v>
          </cell>
          <cell r="D4548" t="str">
            <v>22</v>
          </cell>
          <cell r="E4548">
            <v>1</v>
          </cell>
          <cell r="G4548">
            <v>751175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5040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5040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</row>
        <row r="4549">
          <cell r="A4549" t="str">
            <v>450340</v>
          </cell>
          <cell r="B4549" t="str">
            <v>1254</v>
          </cell>
          <cell r="C4549" t="str">
            <v>12</v>
          </cell>
          <cell r="D4549" t="str">
            <v>22</v>
          </cell>
          <cell r="E4549">
            <v>17</v>
          </cell>
          <cell r="G4549">
            <v>751175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5040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</row>
        <row r="4550">
          <cell r="A4550" t="str">
            <v>450340</v>
          </cell>
          <cell r="B4550" t="str">
            <v>1254</v>
          </cell>
          <cell r="C4550" t="str">
            <v>12</v>
          </cell>
          <cell r="D4550" t="str">
            <v>22</v>
          </cell>
          <cell r="E4550">
            <v>33</v>
          </cell>
          <cell r="G4550">
            <v>751175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</row>
        <row r="4551">
          <cell r="A4551" t="str">
            <v>450340</v>
          </cell>
          <cell r="B4551" t="str">
            <v>1254</v>
          </cell>
          <cell r="C4551" t="str">
            <v>12</v>
          </cell>
          <cell r="D4551" t="str">
            <v>22</v>
          </cell>
          <cell r="E4551">
            <v>49</v>
          </cell>
          <cell r="G4551">
            <v>751175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5040</v>
          </cell>
          <cell r="P4551">
            <v>0</v>
          </cell>
          <cell r="Q4551">
            <v>5040</v>
          </cell>
          <cell r="R4551">
            <v>0</v>
          </cell>
          <cell r="S4551">
            <v>5040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</row>
        <row r="4552">
          <cell r="A4552" t="str">
            <v>450340</v>
          </cell>
          <cell r="B4552" t="str">
            <v>1254</v>
          </cell>
          <cell r="C4552" t="str">
            <v>12</v>
          </cell>
          <cell r="D4552" t="str">
            <v>22</v>
          </cell>
          <cell r="E4552">
            <v>1</v>
          </cell>
          <cell r="G4552">
            <v>751186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3272</v>
          </cell>
          <cell r="Q4552">
            <v>0</v>
          </cell>
          <cell r="R4552">
            <v>3272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</row>
        <row r="4553">
          <cell r="A4553" t="str">
            <v>450340</v>
          </cell>
          <cell r="B4553" t="str">
            <v>1254</v>
          </cell>
          <cell r="C4553" t="str">
            <v>12</v>
          </cell>
          <cell r="D4553" t="str">
            <v>22</v>
          </cell>
          <cell r="E4553">
            <v>17</v>
          </cell>
          <cell r="G4553">
            <v>751186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3272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</row>
        <row r="4554">
          <cell r="A4554" t="str">
            <v>450340</v>
          </cell>
          <cell r="B4554" t="str">
            <v>1254</v>
          </cell>
          <cell r="C4554" t="str">
            <v>12</v>
          </cell>
          <cell r="D4554" t="str">
            <v>22</v>
          </cell>
          <cell r="E4554">
            <v>33</v>
          </cell>
          <cell r="G4554">
            <v>751186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</row>
        <row r="4555">
          <cell r="A4555" t="str">
            <v>450340</v>
          </cell>
          <cell r="B4555" t="str">
            <v>1254</v>
          </cell>
          <cell r="C4555" t="str">
            <v>12</v>
          </cell>
          <cell r="D4555" t="str">
            <v>22</v>
          </cell>
          <cell r="E4555">
            <v>49</v>
          </cell>
          <cell r="G4555">
            <v>751186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3272</v>
          </cell>
          <cell r="P4555">
            <v>0</v>
          </cell>
          <cell r="Q4555">
            <v>3272</v>
          </cell>
          <cell r="R4555">
            <v>0</v>
          </cell>
          <cell r="S4555">
            <v>3272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</row>
        <row r="4556">
          <cell r="A4556" t="str">
            <v>450340</v>
          </cell>
          <cell r="B4556" t="str">
            <v>1254</v>
          </cell>
          <cell r="C4556" t="str">
            <v>12</v>
          </cell>
          <cell r="D4556" t="str">
            <v>22</v>
          </cell>
          <cell r="E4556">
            <v>1</v>
          </cell>
          <cell r="G4556">
            <v>751669</v>
          </cell>
          <cell r="H4556">
            <v>0</v>
          </cell>
          <cell r="I4556">
            <v>6034</v>
          </cell>
          <cell r="J4556">
            <v>1178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15</v>
          </cell>
          <cell r="Q4556">
            <v>0</v>
          </cell>
          <cell r="R4556">
            <v>15</v>
          </cell>
          <cell r="S4556">
            <v>0</v>
          </cell>
          <cell r="T4556">
            <v>0</v>
          </cell>
          <cell r="U4556">
            <v>0</v>
          </cell>
          <cell r="V4556">
            <v>20</v>
          </cell>
          <cell r="W4556">
            <v>0</v>
          </cell>
        </row>
        <row r="4557">
          <cell r="A4557" t="str">
            <v>450340</v>
          </cell>
          <cell r="B4557" t="str">
            <v>1254</v>
          </cell>
          <cell r="C4557" t="str">
            <v>12</v>
          </cell>
          <cell r="D4557" t="str">
            <v>22</v>
          </cell>
          <cell r="E4557">
            <v>17</v>
          </cell>
          <cell r="G4557">
            <v>751669</v>
          </cell>
          <cell r="H4557">
            <v>20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20</v>
          </cell>
          <cell r="O4557">
            <v>0</v>
          </cell>
          <cell r="P4557">
            <v>0</v>
          </cell>
          <cell r="Q4557">
            <v>7247</v>
          </cell>
          <cell r="R4557">
            <v>0</v>
          </cell>
          <cell r="S4557">
            <v>0</v>
          </cell>
          <cell r="T4557">
            <v>1194</v>
          </cell>
          <cell r="U4557">
            <v>0</v>
          </cell>
          <cell r="V4557">
            <v>0</v>
          </cell>
          <cell r="W4557">
            <v>0</v>
          </cell>
        </row>
        <row r="4558">
          <cell r="A4558" t="str">
            <v>450340</v>
          </cell>
          <cell r="B4558" t="str">
            <v>1254</v>
          </cell>
          <cell r="C4558" t="str">
            <v>12</v>
          </cell>
          <cell r="D4558" t="str">
            <v>22</v>
          </cell>
          <cell r="E4558">
            <v>33</v>
          </cell>
          <cell r="G4558">
            <v>751669</v>
          </cell>
          <cell r="H4558">
            <v>740</v>
          </cell>
          <cell r="I4558">
            <v>0</v>
          </cell>
          <cell r="J4558">
            <v>1934</v>
          </cell>
          <cell r="K4558">
            <v>0</v>
          </cell>
          <cell r="L4558">
            <v>0</v>
          </cell>
          <cell r="M4558">
            <v>30</v>
          </cell>
          <cell r="N4558">
            <v>0</v>
          </cell>
          <cell r="O4558">
            <v>30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30</v>
          </cell>
          <cell r="V4558">
            <v>0</v>
          </cell>
          <cell r="W4558">
            <v>1964</v>
          </cell>
        </row>
        <row r="4559">
          <cell r="A4559" t="str">
            <v>450340</v>
          </cell>
          <cell r="B4559" t="str">
            <v>1254</v>
          </cell>
          <cell r="C4559" t="str">
            <v>12</v>
          </cell>
          <cell r="D4559" t="str">
            <v>22</v>
          </cell>
          <cell r="E4559">
            <v>49</v>
          </cell>
          <cell r="G4559">
            <v>751669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9211</v>
          </cell>
          <cell r="P4559">
            <v>0</v>
          </cell>
          <cell r="Q4559">
            <v>9211</v>
          </cell>
          <cell r="R4559">
            <v>0</v>
          </cell>
          <cell r="S4559">
            <v>9211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</row>
        <row r="4560">
          <cell r="A4560" t="str">
            <v>450340</v>
          </cell>
          <cell r="B4560" t="str">
            <v>1254</v>
          </cell>
          <cell r="C4560" t="str">
            <v>12</v>
          </cell>
          <cell r="D4560" t="str">
            <v>22</v>
          </cell>
          <cell r="E4560">
            <v>1</v>
          </cell>
          <cell r="G4560">
            <v>751670</v>
          </cell>
          <cell r="H4560">
            <v>0</v>
          </cell>
          <cell r="I4560">
            <v>127</v>
          </cell>
          <cell r="J4560">
            <v>13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</row>
        <row r="4561">
          <cell r="A4561" t="str">
            <v>450340</v>
          </cell>
          <cell r="B4561" t="str">
            <v>1254</v>
          </cell>
          <cell r="C4561" t="str">
            <v>12</v>
          </cell>
          <cell r="D4561" t="str">
            <v>22</v>
          </cell>
          <cell r="E4561">
            <v>17</v>
          </cell>
          <cell r="G4561">
            <v>751670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140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</row>
        <row r="4562">
          <cell r="A4562" t="str">
            <v>450340</v>
          </cell>
          <cell r="B4562" t="str">
            <v>1254</v>
          </cell>
          <cell r="C4562" t="str">
            <v>12</v>
          </cell>
          <cell r="D4562" t="str">
            <v>22</v>
          </cell>
          <cell r="E4562">
            <v>33</v>
          </cell>
          <cell r="G4562">
            <v>751670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</row>
        <row r="4563">
          <cell r="A4563" t="str">
            <v>450340</v>
          </cell>
          <cell r="B4563" t="str">
            <v>1254</v>
          </cell>
          <cell r="C4563" t="str">
            <v>12</v>
          </cell>
          <cell r="D4563" t="str">
            <v>22</v>
          </cell>
          <cell r="E4563">
            <v>49</v>
          </cell>
          <cell r="G4563">
            <v>751670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140</v>
          </cell>
          <cell r="P4563">
            <v>0</v>
          </cell>
          <cell r="Q4563">
            <v>140</v>
          </cell>
          <cell r="R4563">
            <v>0</v>
          </cell>
          <cell r="S4563">
            <v>140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</row>
        <row r="4564">
          <cell r="A4564" t="str">
            <v>450340</v>
          </cell>
          <cell r="B4564" t="str">
            <v>1254</v>
          </cell>
          <cell r="C4564" t="str">
            <v>12</v>
          </cell>
          <cell r="D4564" t="str">
            <v>22</v>
          </cell>
          <cell r="E4564">
            <v>1</v>
          </cell>
          <cell r="G4564">
            <v>751845</v>
          </cell>
          <cell r="H4564">
            <v>11</v>
          </cell>
          <cell r="I4564">
            <v>85054</v>
          </cell>
          <cell r="J4564">
            <v>21001</v>
          </cell>
          <cell r="K4564">
            <v>2193</v>
          </cell>
          <cell r="L4564">
            <v>26490</v>
          </cell>
          <cell r="M4564">
            <v>0</v>
          </cell>
          <cell r="N4564">
            <v>0</v>
          </cell>
          <cell r="O4564">
            <v>145</v>
          </cell>
          <cell r="P4564">
            <v>1780</v>
          </cell>
          <cell r="Q4564">
            <v>0</v>
          </cell>
          <cell r="R4564">
            <v>28415</v>
          </cell>
          <cell r="S4564">
            <v>0</v>
          </cell>
          <cell r="T4564">
            <v>40</v>
          </cell>
          <cell r="U4564">
            <v>0</v>
          </cell>
          <cell r="V4564">
            <v>62</v>
          </cell>
          <cell r="W4564">
            <v>0</v>
          </cell>
        </row>
        <row r="4565">
          <cell r="A4565" t="str">
            <v>450340</v>
          </cell>
          <cell r="B4565" t="str">
            <v>1254</v>
          </cell>
          <cell r="C4565" t="str">
            <v>12</v>
          </cell>
          <cell r="D4565" t="str">
            <v>22</v>
          </cell>
          <cell r="E4565">
            <v>17</v>
          </cell>
          <cell r="G4565">
            <v>751845</v>
          </cell>
          <cell r="H4565">
            <v>102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102</v>
          </cell>
          <cell r="O4565">
            <v>0</v>
          </cell>
          <cell r="P4565">
            <v>0</v>
          </cell>
          <cell r="Q4565">
            <v>136776</v>
          </cell>
          <cell r="R4565">
            <v>0</v>
          </cell>
          <cell r="S4565">
            <v>928</v>
          </cell>
          <cell r="T4565">
            <v>25111</v>
          </cell>
          <cell r="U4565">
            <v>0</v>
          </cell>
          <cell r="V4565">
            <v>0</v>
          </cell>
          <cell r="W4565">
            <v>0</v>
          </cell>
        </row>
        <row r="4566">
          <cell r="A4566" t="str">
            <v>450340</v>
          </cell>
          <cell r="B4566" t="str">
            <v>1254</v>
          </cell>
          <cell r="C4566" t="str">
            <v>12</v>
          </cell>
          <cell r="D4566" t="str">
            <v>22</v>
          </cell>
          <cell r="E4566">
            <v>33</v>
          </cell>
          <cell r="G4566">
            <v>751845</v>
          </cell>
          <cell r="H4566">
            <v>0</v>
          </cell>
          <cell r="I4566">
            <v>0</v>
          </cell>
          <cell r="J4566">
            <v>25111</v>
          </cell>
          <cell r="K4566">
            <v>29265</v>
          </cell>
          <cell r="L4566">
            <v>0</v>
          </cell>
          <cell r="M4566">
            <v>317</v>
          </cell>
          <cell r="N4566">
            <v>0</v>
          </cell>
          <cell r="O4566">
            <v>29582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29582</v>
          </cell>
          <cell r="V4566">
            <v>0</v>
          </cell>
          <cell r="W4566">
            <v>55621</v>
          </cell>
        </row>
        <row r="4567">
          <cell r="A4567" t="str">
            <v>450340</v>
          </cell>
          <cell r="B4567" t="str">
            <v>1254</v>
          </cell>
          <cell r="C4567" t="str">
            <v>12</v>
          </cell>
          <cell r="D4567" t="str">
            <v>22</v>
          </cell>
          <cell r="E4567">
            <v>49</v>
          </cell>
          <cell r="G4567">
            <v>751845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15729</v>
          </cell>
          <cell r="N4567">
            <v>15729</v>
          </cell>
          <cell r="O4567">
            <v>208126</v>
          </cell>
          <cell r="P4567">
            <v>72551</v>
          </cell>
          <cell r="Q4567">
            <v>280677</v>
          </cell>
          <cell r="R4567">
            <v>0</v>
          </cell>
          <cell r="S4567">
            <v>280677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</row>
        <row r="4568">
          <cell r="A4568" t="str">
            <v>450340</v>
          </cell>
          <cell r="B4568" t="str">
            <v>1254</v>
          </cell>
          <cell r="C4568" t="str">
            <v>12</v>
          </cell>
          <cell r="D4568" t="str">
            <v>22</v>
          </cell>
          <cell r="E4568">
            <v>1</v>
          </cell>
          <cell r="G4568">
            <v>751922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16209</v>
          </cell>
          <cell r="Q4568">
            <v>0</v>
          </cell>
          <cell r="R4568">
            <v>16209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</row>
        <row r="4569">
          <cell r="A4569" t="str">
            <v>450340</v>
          </cell>
          <cell r="B4569" t="str">
            <v>1254</v>
          </cell>
          <cell r="C4569" t="str">
            <v>12</v>
          </cell>
          <cell r="D4569" t="str">
            <v>22</v>
          </cell>
          <cell r="E4569">
            <v>17</v>
          </cell>
          <cell r="G4569">
            <v>751922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16209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</row>
        <row r="4570">
          <cell r="A4570" t="str">
            <v>450340</v>
          </cell>
          <cell r="B4570" t="str">
            <v>1254</v>
          </cell>
          <cell r="C4570" t="str">
            <v>12</v>
          </cell>
          <cell r="D4570" t="str">
            <v>22</v>
          </cell>
          <cell r="E4570">
            <v>33</v>
          </cell>
          <cell r="G4570">
            <v>751922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</row>
        <row r="4571">
          <cell r="A4571" t="str">
            <v>450340</v>
          </cell>
          <cell r="B4571" t="str">
            <v>1254</v>
          </cell>
          <cell r="C4571" t="str">
            <v>12</v>
          </cell>
          <cell r="D4571" t="str">
            <v>22</v>
          </cell>
          <cell r="E4571">
            <v>49</v>
          </cell>
          <cell r="G4571">
            <v>751922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16209</v>
          </cell>
          <cell r="P4571">
            <v>0</v>
          </cell>
          <cell r="Q4571">
            <v>16209</v>
          </cell>
          <cell r="R4571">
            <v>0</v>
          </cell>
          <cell r="S4571">
            <v>16209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</row>
        <row r="4572">
          <cell r="A4572" t="str">
            <v>450340</v>
          </cell>
          <cell r="B4572" t="str">
            <v>1254</v>
          </cell>
          <cell r="C4572" t="str">
            <v>12</v>
          </cell>
          <cell r="D4572" t="str">
            <v>22</v>
          </cell>
          <cell r="E4572">
            <v>1</v>
          </cell>
          <cell r="G4572">
            <v>751966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</row>
        <row r="4573">
          <cell r="A4573" t="str">
            <v>450340</v>
          </cell>
          <cell r="B4573" t="str">
            <v>1254</v>
          </cell>
          <cell r="C4573" t="str">
            <v>12</v>
          </cell>
          <cell r="D4573" t="str">
            <v>22</v>
          </cell>
          <cell r="E4573">
            <v>17</v>
          </cell>
          <cell r="G4573">
            <v>751966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1539121</v>
          </cell>
          <cell r="Q4573">
            <v>1539121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</row>
        <row r="4574">
          <cell r="A4574" t="str">
            <v>450340</v>
          </cell>
          <cell r="B4574" t="str">
            <v>1254</v>
          </cell>
          <cell r="C4574" t="str">
            <v>12</v>
          </cell>
          <cell r="D4574" t="str">
            <v>22</v>
          </cell>
          <cell r="E4574">
            <v>33</v>
          </cell>
          <cell r="G4574">
            <v>751966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32789</v>
          </cell>
          <cell r="W4574">
            <v>32789</v>
          </cell>
        </row>
        <row r="4575">
          <cell r="A4575" t="str">
            <v>450340</v>
          </cell>
          <cell r="B4575" t="str">
            <v>1254</v>
          </cell>
          <cell r="C4575" t="str">
            <v>12</v>
          </cell>
          <cell r="D4575" t="str">
            <v>22</v>
          </cell>
          <cell r="E4575">
            <v>49</v>
          </cell>
          <cell r="G4575">
            <v>751966</v>
          </cell>
          <cell r="H4575">
            <v>0</v>
          </cell>
          <cell r="I4575">
            <v>2691448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4263358</v>
          </cell>
          <cell r="P4575">
            <v>0</v>
          </cell>
          <cell r="Q4575">
            <v>4263358</v>
          </cell>
          <cell r="R4575">
            <v>0</v>
          </cell>
          <cell r="S4575">
            <v>4263358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</row>
        <row r="4576">
          <cell r="A4576" t="str">
            <v>450340</v>
          </cell>
          <cell r="B4576" t="str">
            <v>1254</v>
          </cell>
          <cell r="C4576" t="str">
            <v>12</v>
          </cell>
          <cell r="D4576" t="str">
            <v>22</v>
          </cell>
          <cell r="E4576">
            <v>1</v>
          </cell>
          <cell r="G4576">
            <v>852018</v>
          </cell>
          <cell r="H4576">
            <v>0</v>
          </cell>
          <cell r="I4576">
            <v>0</v>
          </cell>
          <cell r="J4576">
            <v>3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</row>
        <row r="4577">
          <cell r="A4577" t="str">
            <v>450340</v>
          </cell>
          <cell r="B4577" t="str">
            <v>1254</v>
          </cell>
          <cell r="C4577" t="str">
            <v>12</v>
          </cell>
          <cell r="D4577" t="str">
            <v>22</v>
          </cell>
          <cell r="E4577">
            <v>17</v>
          </cell>
          <cell r="G4577">
            <v>852018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3</v>
          </cell>
          <cell r="R4577">
            <v>17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</row>
        <row r="4578">
          <cell r="A4578" t="str">
            <v>450340</v>
          </cell>
          <cell r="B4578" t="str">
            <v>1254</v>
          </cell>
          <cell r="C4578" t="str">
            <v>12</v>
          </cell>
          <cell r="D4578" t="str">
            <v>22</v>
          </cell>
          <cell r="E4578">
            <v>33</v>
          </cell>
          <cell r="G4578">
            <v>852018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17</v>
          </cell>
        </row>
        <row r="4579">
          <cell r="A4579" t="str">
            <v>450340</v>
          </cell>
          <cell r="B4579" t="str">
            <v>1254</v>
          </cell>
          <cell r="C4579" t="str">
            <v>12</v>
          </cell>
          <cell r="D4579" t="str">
            <v>22</v>
          </cell>
          <cell r="E4579">
            <v>49</v>
          </cell>
          <cell r="G4579">
            <v>852018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20</v>
          </cell>
          <cell r="P4579">
            <v>0</v>
          </cell>
          <cell r="Q4579">
            <v>20</v>
          </cell>
          <cell r="R4579">
            <v>0</v>
          </cell>
          <cell r="S4579">
            <v>20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</row>
        <row r="4580">
          <cell r="A4580" t="str">
            <v>450340</v>
          </cell>
          <cell r="B4580" t="str">
            <v>1254</v>
          </cell>
          <cell r="C4580" t="str">
            <v>12</v>
          </cell>
          <cell r="D4580" t="str">
            <v>22</v>
          </cell>
          <cell r="E4580">
            <v>1</v>
          </cell>
          <cell r="G4580">
            <v>853277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48008</v>
          </cell>
          <cell r="P4580">
            <v>0</v>
          </cell>
          <cell r="Q4580">
            <v>0</v>
          </cell>
          <cell r="R4580">
            <v>48008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</row>
        <row r="4581">
          <cell r="A4581" t="str">
            <v>450340</v>
          </cell>
          <cell r="B4581" t="str">
            <v>1254</v>
          </cell>
          <cell r="C4581" t="str">
            <v>12</v>
          </cell>
          <cell r="D4581" t="str">
            <v>22</v>
          </cell>
          <cell r="E4581">
            <v>17</v>
          </cell>
          <cell r="G4581">
            <v>853277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48008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</row>
        <row r="4582">
          <cell r="A4582" t="str">
            <v>450340</v>
          </cell>
          <cell r="B4582" t="str">
            <v>1254</v>
          </cell>
          <cell r="C4582" t="str">
            <v>12</v>
          </cell>
          <cell r="D4582" t="str">
            <v>22</v>
          </cell>
          <cell r="E4582">
            <v>33</v>
          </cell>
          <cell r="G4582">
            <v>853277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</row>
        <row r="4583">
          <cell r="A4583" t="str">
            <v>450340</v>
          </cell>
          <cell r="B4583" t="str">
            <v>1254</v>
          </cell>
          <cell r="C4583" t="str">
            <v>12</v>
          </cell>
          <cell r="D4583" t="str">
            <v>22</v>
          </cell>
          <cell r="E4583">
            <v>49</v>
          </cell>
          <cell r="G4583">
            <v>853277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48008</v>
          </cell>
          <cell r="P4583">
            <v>0</v>
          </cell>
          <cell r="Q4583">
            <v>48008</v>
          </cell>
          <cell r="R4583">
            <v>0</v>
          </cell>
          <cell r="S4583">
            <v>48008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</row>
        <row r="4584">
          <cell r="A4584" t="str">
            <v>450340</v>
          </cell>
          <cell r="B4584" t="str">
            <v>1254</v>
          </cell>
          <cell r="C4584" t="str">
            <v>12</v>
          </cell>
          <cell r="D4584" t="str">
            <v>22</v>
          </cell>
          <cell r="E4584">
            <v>1</v>
          </cell>
          <cell r="G4584">
            <v>853288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4936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4936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</row>
        <row r="4585">
          <cell r="A4585" t="str">
            <v>450340</v>
          </cell>
          <cell r="B4585" t="str">
            <v>1254</v>
          </cell>
          <cell r="C4585" t="str">
            <v>12</v>
          </cell>
          <cell r="D4585" t="str">
            <v>22</v>
          </cell>
          <cell r="E4585">
            <v>17</v>
          </cell>
          <cell r="G4585">
            <v>853288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4936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</row>
        <row r="4586">
          <cell r="A4586" t="str">
            <v>450340</v>
          </cell>
          <cell r="B4586" t="str">
            <v>1254</v>
          </cell>
          <cell r="C4586" t="str">
            <v>12</v>
          </cell>
          <cell r="D4586" t="str">
            <v>22</v>
          </cell>
          <cell r="E4586">
            <v>33</v>
          </cell>
          <cell r="G4586">
            <v>853288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</row>
        <row r="4587">
          <cell r="A4587" t="str">
            <v>450340</v>
          </cell>
          <cell r="B4587" t="str">
            <v>1254</v>
          </cell>
          <cell r="C4587" t="str">
            <v>12</v>
          </cell>
          <cell r="D4587" t="str">
            <v>22</v>
          </cell>
          <cell r="E4587">
            <v>49</v>
          </cell>
          <cell r="G4587">
            <v>853288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4936</v>
          </cell>
          <cell r="P4587">
            <v>0</v>
          </cell>
          <cell r="Q4587">
            <v>4936</v>
          </cell>
          <cell r="R4587">
            <v>0</v>
          </cell>
          <cell r="S4587">
            <v>4936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</row>
        <row r="4588">
          <cell r="A4588" t="str">
            <v>450340</v>
          </cell>
          <cell r="B4588" t="str">
            <v>1254</v>
          </cell>
          <cell r="C4588" t="str">
            <v>12</v>
          </cell>
          <cell r="D4588" t="str">
            <v>22</v>
          </cell>
          <cell r="E4588">
            <v>1</v>
          </cell>
          <cell r="G4588">
            <v>853311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103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103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</row>
        <row r="4589">
          <cell r="A4589" t="str">
            <v>450340</v>
          </cell>
          <cell r="B4589" t="str">
            <v>1254</v>
          </cell>
          <cell r="C4589" t="str">
            <v>12</v>
          </cell>
          <cell r="D4589" t="str">
            <v>22</v>
          </cell>
          <cell r="E4589">
            <v>17</v>
          </cell>
          <cell r="G4589">
            <v>853311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103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</row>
        <row r="4590">
          <cell r="A4590" t="str">
            <v>450340</v>
          </cell>
          <cell r="B4590" t="str">
            <v>1254</v>
          </cell>
          <cell r="C4590" t="str">
            <v>12</v>
          </cell>
          <cell r="D4590" t="str">
            <v>22</v>
          </cell>
          <cell r="E4590">
            <v>33</v>
          </cell>
          <cell r="G4590">
            <v>853311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</row>
        <row r="4591">
          <cell r="A4591" t="str">
            <v>450340</v>
          </cell>
          <cell r="B4591" t="str">
            <v>1254</v>
          </cell>
          <cell r="C4591" t="str">
            <v>12</v>
          </cell>
          <cell r="D4591" t="str">
            <v>22</v>
          </cell>
          <cell r="E4591">
            <v>49</v>
          </cell>
          <cell r="G4591">
            <v>853311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103</v>
          </cell>
          <cell r="P4591">
            <v>0</v>
          </cell>
          <cell r="Q4591">
            <v>103</v>
          </cell>
          <cell r="R4591">
            <v>0</v>
          </cell>
          <cell r="S4591">
            <v>103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</row>
        <row r="4592">
          <cell r="A4592" t="str">
            <v>450340</v>
          </cell>
          <cell r="B4592" t="str">
            <v>1254</v>
          </cell>
          <cell r="C4592" t="str">
            <v>12</v>
          </cell>
          <cell r="D4592" t="str">
            <v>22</v>
          </cell>
          <cell r="E4592">
            <v>1</v>
          </cell>
          <cell r="G4592">
            <v>853322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5923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5923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</row>
        <row r="4593">
          <cell r="A4593" t="str">
            <v>450340</v>
          </cell>
          <cell r="B4593" t="str">
            <v>1254</v>
          </cell>
          <cell r="C4593" t="str">
            <v>12</v>
          </cell>
          <cell r="D4593" t="str">
            <v>22</v>
          </cell>
          <cell r="E4593">
            <v>17</v>
          </cell>
          <cell r="G4593">
            <v>853322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5923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</row>
        <row r="4594">
          <cell r="A4594" t="str">
            <v>450340</v>
          </cell>
          <cell r="B4594" t="str">
            <v>1254</v>
          </cell>
          <cell r="C4594" t="str">
            <v>12</v>
          </cell>
          <cell r="D4594" t="str">
            <v>22</v>
          </cell>
          <cell r="E4594">
            <v>33</v>
          </cell>
          <cell r="G4594">
            <v>853322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</row>
        <row r="4595">
          <cell r="A4595" t="str">
            <v>450340</v>
          </cell>
          <cell r="B4595" t="str">
            <v>1254</v>
          </cell>
          <cell r="C4595" t="str">
            <v>12</v>
          </cell>
          <cell r="D4595" t="str">
            <v>22</v>
          </cell>
          <cell r="E4595">
            <v>49</v>
          </cell>
          <cell r="G4595">
            <v>853322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5923</v>
          </cell>
          <cell r="P4595">
            <v>0</v>
          </cell>
          <cell r="Q4595">
            <v>5923</v>
          </cell>
          <cell r="R4595">
            <v>0</v>
          </cell>
          <cell r="S4595">
            <v>5923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</row>
        <row r="4596">
          <cell r="A4596" t="str">
            <v>450340</v>
          </cell>
          <cell r="B4596" t="str">
            <v>1254</v>
          </cell>
          <cell r="C4596" t="str">
            <v>12</v>
          </cell>
          <cell r="D4596" t="str">
            <v>22</v>
          </cell>
          <cell r="E4596">
            <v>1</v>
          </cell>
          <cell r="G4596">
            <v>853344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5759</v>
          </cell>
          <cell r="M4596">
            <v>0</v>
          </cell>
          <cell r="N4596">
            <v>0</v>
          </cell>
          <cell r="O4596">
            <v>0</v>
          </cell>
          <cell r="P4596">
            <v>375</v>
          </cell>
          <cell r="Q4596">
            <v>0</v>
          </cell>
          <cell r="R4596">
            <v>6134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</row>
        <row r="4597">
          <cell r="A4597" t="str">
            <v>450340</v>
          </cell>
          <cell r="B4597" t="str">
            <v>1254</v>
          </cell>
          <cell r="C4597" t="str">
            <v>12</v>
          </cell>
          <cell r="D4597" t="str">
            <v>22</v>
          </cell>
          <cell r="E4597">
            <v>17</v>
          </cell>
          <cell r="G4597">
            <v>853344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6134</v>
          </cell>
          <cell r="R4597">
            <v>0</v>
          </cell>
          <cell r="S4597">
            <v>0</v>
          </cell>
          <cell r="T4597">
            <v>3018</v>
          </cell>
          <cell r="U4597">
            <v>0</v>
          </cell>
          <cell r="V4597">
            <v>0</v>
          </cell>
          <cell r="W4597">
            <v>0</v>
          </cell>
        </row>
        <row r="4598">
          <cell r="A4598" t="str">
            <v>450340</v>
          </cell>
          <cell r="B4598" t="str">
            <v>1254</v>
          </cell>
          <cell r="C4598" t="str">
            <v>12</v>
          </cell>
          <cell r="D4598" t="str">
            <v>22</v>
          </cell>
          <cell r="E4598">
            <v>33</v>
          </cell>
          <cell r="G4598">
            <v>853344</v>
          </cell>
          <cell r="H4598">
            <v>0</v>
          </cell>
          <cell r="I4598">
            <v>0</v>
          </cell>
          <cell r="J4598">
            <v>3018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3018</v>
          </cell>
        </row>
        <row r="4599">
          <cell r="A4599" t="str">
            <v>450340</v>
          </cell>
          <cell r="B4599" t="str">
            <v>1254</v>
          </cell>
          <cell r="C4599" t="str">
            <v>12</v>
          </cell>
          <cell r="D4599" t="str">
            <v>22</v>
          </cell>
          <cell r="E4599">
            <v>49</v>
          </cell>
          <cell r="G4599">
            <v>853344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139</v>
          </cell>
          <cell r="N4599">
            <v>139</v>
          </cell>
          <cell r="O4599">
            <v>9291</v>
          </cell>
          <cell r="P4599">
            <v>0</v>
          </cell>
          <cell r="Q4599">
            <v>9291</v>
          </cell>
          <cell r="R4599">
            <v>0</v>
          </cell>
          <cell r="S4599">
            <v>9291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</row>
        <row r="4600">
          <cell r="A4600" t="str">
            <v>450340</v>
          </cell>
          <cell r="B4600" t="str">
            <v>1254</v>
          </cell>
          <cell r="C4600" t="str">
            <v>12</v>
          </cell>
          <cell r="D4600" t="str">
            <v>22</v>
          </cell>
          <cell r="E4600">
            <v>1</v>
          </cell>
          <cell r="G4600">
            <v>853355</v>
          </cell>
          <cell r="H4600">
            <v>0</v>
          </cell>
          <cell r="I4600">
            <v>20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</row>
        <row r="4601">
          <cell r="A4601" t="str">
            <v>450340</v>
          </cell>
          <cell r="B4601" t="str">
            <v>1254</v>
          </cell>
          <cell r="C4601" t="str">
            <v>12</v>
          </cell>
          <cell r="D4601" t="str">
            <v>22</v>
          </cell>
          <cell r="E4601">
            <v>17</v>
          </cell>
          <cell r="G4601">
            <v>853355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20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</row>
        <row r="4602">
          <cell r="A4602" t="str">
            <v>450340</v>
          </cell>
          <cell r="B4602" t="str">
            <v>1254</v>
          </cell>
          <cell r="C4602" t="str">
            <v>12</v>
          </cell>
          <cell r="D4602" t="str">
            <v>22</v>
          </cell>
          <cell r="E4602">
            <v>33</v>
          </cell>
          <cell r="G4602">
            <v>853355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</row>
        <row r="4603">
          <cell r="A4603" t="str">
            <v>450340</v>
          </cell>
          <cell r="B4603" t="str">
            <v>1254</v>
          </cell>
          <cell r="C4603" t="str">
            <v>12</v>
          </cell>
          <cell r="D4603" t="str">
            <v>22</v>
          </cell>
          <cell r="E4603">
            <v>49</v>
          </cell>
          <cell r="G4603">
            <v>853355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20</v>
          </cell>
          <cell r="P4603">
            <v>0</v>
          </cell>
          <cell r="Q4603">
            <v>20</v>
          </cell>
          <cell r="R4603">
            <v>0</v>
          </cell>
          <cell r="S4603">
            <v>20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</row>
        <row r="4604">
          <cell r="A4604" t="str">
            <v>450340</v>
          </cell>
          <cell r="B4604" t="str">
            <v>1254</v>
          </cell>
          <cell r="C4604" t="str">
            <v>12</v>
          </cell>
          <cell r="D4604" t="str">
            <v>22</v>
          </cell>
          <cell r="E4604">
            <v>1</v>
          </cell>
          <cell r="G4604">
            <v>901116</v>
          </cell>
          <cell r="H4604">
            <v>0</v>
          </cell>
          <cell r="I4604">
            <v>0</v>
          </cell>
          <cell r="J4604">
            <v>1696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1982</v>
          </cell>
          <cell r="W4604">
            <v>0</v>
          </cell>
        </row>
        <row r="4605">
          <cell r="A4605" t="str">
            <v>450340</v>
          </cell>
          <cell r="B4605" t="str">
            <v>1254</v>
          </cell>
          <cell r="C4605" t="str">
            <v>12</v>
          </cell>
          <cell r="D4605" t="str">
            <v>22</v>
          </cell>
          <cell r="E4605">
            <v>17</v>
          </cell>
          <cell r="G4605">
            <v>901116</v>
          </cell>
          <cell r="H4605">
            <v>1982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1982</v>
          </cell>
          <cell r="O4605">
            <v>0</v>
          </cell>
          <cell r="P4605">
            <v>0</v>
          </cell>
          <cell r="Q4605">
            <v>3678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</row>
        <row r="4606">
          <cell r="A4606" t="str">
            <v>450340</v>
          </cell>
          <cell r="B4606" t="str">
            <v>1254</v>
          </cell>
          <cell r="C4606" t="str">
            <v>12</v>
          </cell>
          <cell r="D4606" t="str">
            <v>22</v>
          </cell>
          <cell r="E4606">
            <v>33</v>
          </cell>
          <cell r="G4606">
            <v>901116</v>
          </cell>
          <cell r="H4606">
            <v>3904</v>
          </cell>
          <cell r="I4606">
            <v>0</v>
          </cell>
          <cell r="J4606">
            <v>3904</v>
          </cell>
          <cell r="K4606">
            <v>238</v>
          </cell>
          <cell r="L4606">
            <v>146540</v>
          </cell>
          <cell r="M4606">
            <v>0</v>
          </cell>
          <cell r="N4606">
            <v>0</v>
          </cell>
          <cell r="O4606">
            <v>146778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146778</v>
          </cell>
          <cell r="V4606">
            <v>0</v>
          </cell>
          <cell r="W4606">
            <v>150682</v>
          </cell>
        </row>
        <row r="4607">
          <cell r="A4607" t="str">
            <v>450340</v>
          </cell>
          <cell r="B4607" t="str">
            <v>1254</v>
          </cell>
          <cell r="C4607" t="str">
            <v>12</v>
          </cell>
          <cell r="D4607" t="str">
            <v>22</v>
          </cell>
          <cell r="E4607">
            <v>49</v>
          </cell>
          <cell r="G4607">
            <v>901116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154360</v>
          </cell>
          <cell r="P4607">
            <v>0</v>
          </cell>
          <cell r="Q4607">
            <v>154360</v>
          </cell>
          <cell r="R4607">
            <v>0</v>
          </cell>
          <cell r="S4607">
            <v>154360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</row>
        <row r="4608">
          <cell r="A4608" t="str">
            <v>450340</v>
          </cell>
          <cell r="B4608" t="str">
            <v>1254</v>
          </cell>
          <cell r="C4608" t="str">
            <v>12</v>
          </cell>
          <cell r="D4608" t="str">
            <v>22</v>
          </cell>
          <cell r="E4608">
            <v>1</v>
          </cell>
          <cell r="G4608">
            <v>902113</v>
          </cell>
          <cell r="H4608">
            <v>0</v>
          </cell>
          <cell r="I4608">
            <v>1704</v>
          </cell>
          <cell r="J4608">
            <v>571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451</v>
          </cell>
          <cell r="U4608">
            <v>0</v>
          </cell>
          <cell r="V4608">
            <v>1000</v>
          </cell>
          <cell r="W4608">
            <v>0</v>
          </cell>
        </row>
        <row r="4609">
          <cell r="A4609" t="str">
            <v>450340</v>
          </cell>
          <cell r="B4609" t="str">
            <v>1254</v>
          </cell>
          <cell r="C4609" t="str">
            <v>12</v>
          </cell>
          <cell r="D4609" t="str">
            <v>22</v>
          </cell>
          <cell r="E4609">
            <v>17</v>
          </cell>
          <cell r="G4609">
            <v>902113</v>
          </cell>
          <cell r="H4609">
            <v>1451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1451</v>
          </cell>
          <cell r="O4609">
            <v>0</v>
          </cell>
          <cell r="P4609">
            <v>0</v>
          </cell>
          <cell r="Q4609">
            <v>3726</v>
          </cell>
          <cell r="R4609">
            <v>1120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</row>
        <row r="4610">
          <cell r="A4610" t="str">
            <v>450340</v>
          </cell>
          <cell r="B4610" t="str">
            <v>1254</v>
          </cell>
          <cell r="C4610" t="str">
            <v>12</v>
          </cell>
          <cell r="D4610" t="str">
            <v>22</v>
          </cell>
          <cell r="E4610">
            <v>33</v>
          </cell>
          <cell r="G4610">
            <v>902113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195</v>
          </cell>
          <cell r="N4610">
            <v>0</v>
          </cell>
          <cell r="O4610">
            <v>195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195</v>
          </cell>
          <cell r="V4610">
            <v>0</v>
          </cell>
          <cell r="W4610">
            <v>1315</v>
          </cell>
        </row>
        <row r="4611">
          <cell r="A4611" t="str">
            <v>450340</v>
          </cell>
          <cell r="B4611" t="str">
            <v>1254</v>
          </cell>
          <cell r="C4611" t="str">
            <v>12</v>
          </cell>
          <cell r="D4611" t="str">
            <v>22</v>
          </cell>
          <cell r="E4611">
            <v>49</v>
          </cell>
          <cell r="G4611">
            <v>902113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5041</v>
          </cell>
          <cell r="P4611">
            <v>0</v>
          </cell>
          <cell r="Q4611">
            <v>5041</v>
          </cell>
          <cell r="R4611">
            <v>11249</v>
          </cell>
          <cell r="S4611">
            <v>16290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</row>
        <row r="4612">
          <cell r="A4612" t="str">
            <v>450340</v>
          </cell>
          <cell r="B4612" t="str">
            <v>1254</v>
          </cell>
          <cell r="C4612" t="str">
            <v>12</v>
          </cell>
          <cell r="D4612" t="str">
            <v>22</v>
          </cell>
          <cell r="E4612">
            <v>1</v>
          </cell>
          <cell r="G4612">
            <v>924047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</row>
        <row r="4613">
          <cell r="A4613" t="str">
            <v>450340</v>
          </cell>
          <cell r="B4613" t="str">
            <v>1254</v>
          </cell>
          <cell r="C4613" t="str">
            <v>12</v>
          </cell>
          <cell r="D4613" t="str">
            <v>22</v>
          </cell>
          <cell r="E4613">
            <v>17</v>
          </cell>
          <cell r="G4613">
            <v>924047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97802</v>
          </cell>
          <cell r="U4613">
            <v>0</v>
          </cell>
          <cell r="V4613">
            <v>0</v>
          </cell>
          <cell r="W4613">
            <v>0</v>
          </cell>
        </row>
        <row r="4614">
          <cell r="A4614" t="str">
            <v>450340</v>
          </cell>
          <cell r="B4614" t="str">
            <v>1254</v>
          </cell>
          <cell r="C4614" t="str">
            <v>12</v>
          </cell>
          <cell r="D4614" t="str">
            <v>22</v>
          </cell>
          <cell r="E4614">
            <v>33</v>
          </cell>
          <cell r="G4614">
            <v>924047</v>
          </cell>
          <cell r="H4614">
            <v>0</v>
          </cell>
          <cell r="I4614">
            <v>0</v>
          </cell>
          <cell r="J4614">
            <v>97802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97802</v>
          </cell>
        </row>
        <row r="4615">
          <cell r="A4615" t="str">
            <v>450340</v>
          </cell>
          <cell r="B4615" t="str">
            <v>1254</v>
          </cell>
          <cell r="C4615" t="str">
            <v>12</v>
          </cell>
          <cell r="D4615" t="str">
            <v>22</v>
          </cell>
          <cell r="E4615">
            <v>49</v>
          </cell>
          <cell r="G4615">
            <v>924047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97802</v>
          </cell>
          <cell r="P4615">
            <v>0</v>
          </cell>
          <cell r="Q4615">
            <v>97802</v>
          </cell>
          <cell r="R4615">
            <v>0</v>
          </cell>
          <cell r="S4615">
            <v>97802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</row>
        <row r="4616">
          <cell r="A4616" t="str">
            <v>450340</v>
          </cell>
          <cell r="B4616" t="str">
            <v>1254</v>
          </cell>
          <cell r="C4616" t="str">
            <v>12</v>
          </cell>
          <cell r="D4616" t="str">
            <v>22</v>
          </cell>
          <cell r="E4616">
            <v>1</v>
          </cell>
          <cell r="G4616">
            <v>999999</v>
          </cell>
          <cell r="H4616">
            <v>3894</v>
          </cell>
          <cell r="I4616">
            <v>107145</v>
          </cell>
          <cell r="J4616">
            <v>57055</v>
          </cell>
          <cell r="K4616">
            <v>2194</v>
          </cell>
          <cell r="L4616">
            <v>48251</v>
          </cell>
          <cell r="M4616">
            <v>0</v>
          </cell>
          <cell r="N4616">
            <v>0</v>
          </cell>
          <cell r="O4616">
            <v>49560</v>
          </cell>
          <cell r="P4616">
            <v>21801</v>
          </cell>
          <cell r="Q4616">
            <v>38162</v>
          </cell>
          <cell r="R4616">
            <v>157774</v>
          </cell>
          <cell r="S4616">
            <v>0</v>
          </cell>
          <cell r="T4616">
            <v>491</v>
          </cell>
          <cell r="U4616">
            <v>0</v>
          </cell>
          <cell r="V4616">
            <v>3064</v>
          </cell>
          <cell r="W4616">
            <v>0</v>
          </cell>
        </row>
        <row r="4617">
          <cell r="A4617" t="str">
            <v>450340</v>
          </cell>
          <cell r="B4617" t="str">
            <v>1254</v>
          </cell>
          <cell r="C4617" t="str">
            <v>12</v>
          </cell>
          <cell r="D4617" t="str">
            <v>22</v>
          </cell>
          <cell r="E4617">
            <v>17</v>
          </cell>
          <cell r="G4617">
            <v>999999</v>
          </cell>
          <cell r="H4617">
            <v>3555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3555</v>
          </cell>
          <cell r="O4617">
            <v>0</v>
          </cell>
          <cell r="P4617">
            <v>1539121</v>
          </cell>
          <cell r="Q4617">
            <v>1870738</v>
          </cell>
          <cell r="R4617">
            <v>162388</v>
          </cell>
          <cell r="S4617">
            <v>928</v>
          </cell>
          <cell r="T4617">
            <v>129122</v>
          </cell>
          <cell r="U4617">
            <v>0</v>
          </cell>
          <cell r="V4617">
            <v>0</v>
          </cell>
          <cell r="W4617">
            <v>0</v>
          </cell>
        </row>
        <row r="4618">
          <cell r="A4618" t="str">
            <v>450340</v>
          </cell>
          <cell r="B4618" t="str">
            <v>1254</v>
          </cell>
          <cell r="C4618" t="str">
            <v>12</v>
          </cell>
          <cell r="D4618" t="str">
            <v>22</v>
          </cell>
          <cell r="E4618">
            <v>33</v>
          </cell>
          <cell r="G4618">
            <v>999999</v>
          </cell>
          <cell r="H4618">
            <v>4644</v>
          </cell>
          <cell r="I4618">
            <v>0</v>
          </cell>
          <cell r="J4618">
            <v>133766</v>
          </cell>
          <cell r="K4618">
            <v>29503</v>
          </cell>
          <cell r="L4618">
            <v>146540</v>
          </cell>
          <cell r="M4618">
            <v>542</v>
          </cell>
          <cell r="N4618">
            <v>0</v>
          </cell>
          <cell r="O4618">
            <v>176585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176585</v>
          </cell>
          <cell r="V4618">
            <v>32789</v>
          </cell>
          <cell r="W4618">
            <v>506456</v>
          </cell>
        </row>
        <row r="4619">
          <cell r="A4619" t="str">
            <v>450340</v>
          </cell>
          <cell r="B4619" t="str">
            <v>1254</v>
          </cell>
          <cell r="C4619" t="str">
            <v>12</v>
          </cell>
          <cell r="D4619" t="str">
            <v>22</v>
          </cell>
          <cell r="E4619">
            <v>49</v>
          </cell>
          <cell r="G4619">
            <v>999999</v>
          </cell>
          <cell r="H4619">
            <v>0</v>
          </cell>
          <cell r="I4619">
            <v>2691448</v>
          </cell>
          <cell r="J4619">
            <v>0</v>
          </cell>
          <cell r="K4619">
            <v>0</v>
          </cell>
          <cell r="L4619">
            <v>0</v>
          </cell>
          <cell r="M4619">
            <v>17035</v>
          </cell>
          <cell r="N4619">
            <v>17035</v>
          </cell>
          <cell r="O4619">
            <v>5085677</v>
          </cell>
          <cell r="P4619">
            <v>72997</v>
          </cell>
          <cell r="Q4619">
            <v>5158674</v>
          </cell>
          <cell r="R4619">
            <v>11249</v>
          </cell>
          <cell r="S4619">
            <v>5169923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</row>
        <row r="4620">
          <cell r="A4620" t="str">
            <v>450340</v>
          </cell>
          <cell r="B4620" t="str">
            <v>1254</v>
          </cell>
          <cell r="C4620" t="str">
            <v>12</v>
          </cell>
          <cell r="D4620" t="str">
            <v>23</v>
          </cell>
          <cell r="E4620">
            <v>1</v>
          </cell>
          <cell r="G4620">
            <v>529459</v>
          </cell>
          <cell r="H4620">
            <v>0</v>
          </cell>
          <cell r="I4620">
            <v>0</v>
          </cell>
          <cell r="J4620">
            <v>0</v>
          </cell>
          <cell r="K4620">
            <v>20185</v>
          </cell>
          <cell r="L4620">
            <v>20185</v>
          </cell>
          <cell r="M4620">
            <v>549644</v>
          </cell>
          <cell r="N4620">
            <v>515154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</row>
        <row r="4621">
          <cell r="A4621" t="str">
            <v>450340</v>
          </cell>
          <cell r="B4621" t="str">
            <v>1254</v>
          </cell>
          <cell r="C4621" t="str">
            <v>12</v>
          </cell>
          <cell r="D4621" t="str">
            <v>23</v>
          </cell>
          <cell r="E4621">
            <v>2</v>
          </cell>
          <cell r="G4621">
            <v>163576</v>
          </cell>
          <cell r="H4621">
            <v>0</v>
          </cell>
          <cell r="I4621">
            <v>2255</v>
          </cell>
          <cell r="J4621">
            <v>0</v>
          </cell>
          <cell r="K4621">
            <v>5764</v>
          </cell>
          <cell r="L4621">
            <v>8019</v>
          </cell>
          <cell r="M4621">
            <v>171595</v>
          </cell>
          <cell r="N4621">
            <v>165977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</row>
        <row r="4622">
          <cell r="A4622" t="str">
            <v>450340</v>
          </cell>
          <cell r="B4622" t="str">
            <v>1254</v>
          </cell>
          <cell r="C4622" t="str">
            <v>12</v>
          </cell>
          <cell r="D4622" t="str">
            <v>23</v>
          </cell>
          <cell r="E4622">
            <v>3</v>
          </cell>
          <cell r="G4622">
            <v>307260</v>
          </cell>
          <cell r="H4622">
            <v>0</v>
          </cell>
          <cell r="I4622">
            <v>0</v>
          </cell>
          <cell r="J4622">
            <v>0</v>
          </cell>
          <cell r="K4622">
            <v>165499</v>
          </cell>
          <cell r="L4622">
            <v>165499</v>
          </cell>
          <cell r="M4622">
            <v>472759</v>
          </cell>
          <cell r="N4622">
            <v>411969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</row>
        <row r="4623">
          <cell r="A4623" t="str">
            <v>450340</v>
          </cell>
          <cell r="B4623" t="str">
            <v>1254</v>
          </cell>
          <cell r="C4623" t="str">
            <v>12</v>
          </cell>
          <cell r="D4623" t="str">
            <v>23</v>
          </cell>
          <cell r="E4623">
            <v>4</v>
          </cell>
          <cell r="G4623">
            <v>55800</v>
          </cell>
          <cell r="H4623">
            <v>0</v>
          </cell>
          <cell r="I4623">
            <v>0</v>
          </cell>
          <cell r="J4623">
            <v>0</v>
          </cell>
          <cell r="K4623">
            <v>-1</v>
          </cell>
          <cell r="L4623">
            <v>-1</v>
          </cell>
          <cell r="M4623">
            <v>55799</v>
          </cell>
          <cell r="N4623">
            <v>24675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</row>
        <row r="4624">
          <cell r="A4624" t="str">
            <v>450340</v>
          </cell>
          <cell r="B4624" t="str">
            <v>1254</v>
          </cell>
          <cell r="C4624" t="str">
            <v>12</v>
          </cell>
          <cell r="D4624" t="str">
            <v>23</v>
          </cell>
          <cell r="E4624">
            <v>5</v>
          </cell>
          <cell r="G4624">
            <v>2824873</v>
          </cell>
          <cell r="H4624">
            <v>0</v>
          </cell>
          <cell r="I4624">
            <v>0</v>
          </cell>
          <cell r="J4624">
            <v>0</v>
          </cell>
          <cell r="K4624">
            <v>167044</v>
          </cell>
          <cell r="L4624">
            <v>167044</v>
          </cell>
          <cell r="M4624">
            <v>2991917</v>
          </cell>
          <cell r="N4624">
            <v>2903091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</row>
        <row r="4625">
          <cell r="A4625" t="str">
            <v>450340</v>
          </cell>
          <cell r="B4625" t="str">
            <v>1254</v>
          </cell>
          <cell r="C4625" t="str">
            <v>12</v>
          </cell>
          <cell r="D4625" t="str">
            <v>23</v>
          </cell>
          <cell r="E4625">
            <v>6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13868</v>
          </cell>
          <cell r="L4625">
            <v>13868</v>
          </cell>
          <cell r="M4625">
            <v>13868</v>
          </cell>
          <cell r="N4625">
            <v>16174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</row>
        <row r="4626">
          <cell r="A4626" t="str">
            <v>450340</v>
          </cell>
          <cell r="B4626" t="str">
            <v>1254</v>
          </cell>
          <cell r="C4626" t="str">
            <v>12</v>
          </cell>
          <cell r="D4626" t="str">
            <v>23</v>
          </cell>
          <cell r="E4626">
            <v>7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</row>
        <row r="4627">
          <cell r="A4627" t="str">
            <v>450340</v>
          </cell>
          <cell r="B4627" t="str">
            <v>1254</v>
          </cell>
          <cell r="C4627" t="str">
            <v>12</v>
          </cell>
          <cell r="D4627" t="str">
            <v>23</v>
          </cell>
          <cell r="E4627">
            <v>8</v>
          </cell>
          <cell r="G4627">
            <v>131107</v>
          </cell>
          <cell r="H4627">
            <v>0</v>
          </cell>
          <cell r="I4627">
            <v>0</v>
          </cell>
          <cell r="J4627">
            <v>0</v>
          </cell>
          <cell r="K4627">
            <v>-1297</v>
          </cell>
          <cell r="L4627">
            <v>-1297</v>
          </cell>
          <cell r="M4627">
            <v>129810</v>
          </cell>
          <cell r="N4627">
            <v>111604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</row>
        <row r="4628">
          <cell r="A4628" t="str">
            <v>450340</v>
          </cell>
          <cell r="B4628" t="str">
            <v>1254</v>
          </cell>
          <cell r="C4628" t="str">
            <v>12</v>
          </cell>
          <cell r="D4628" t="str">
            <v>23</v>
          </cell>
          <cell r="E4628">
            <v>9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</row>
        <row r="4629">
          <cell r="A4629" t="str">
            <v>450340</v>
          </cell>
          <cell r="B4629" t="str">
            <v>1254</v>
          </cell>
          <cell r="C4629" t="str">
            <v>12</v>
          </cell>
          <cell r="D4629" t="str">
            <v>23</v>
          </cell>
          <cell r="E4629">
            <v>10</v>
          </cell>
          <cell r="G4629">
            <v>63000</v>
          </cell>
          <cell r="H4629">
            <v>0</v>
          </cell>
          <cell r="I4629">
            <v>65795</v>
          </cell>
          <cell r="J4629">
            <v>0</v>
          </cell>
          <cell r="K4629">
            <v>14551</v>
          </cell>
          <cell r="L4629">
            <v>80346</v>
          </cell>
          <cell r="M4629">
            <v>143346</v>
          </cell>
          <cell r="N4629">
            <v>129771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</row>
        <row r="4630">
          <cell r="A4630" t="str">
            <v>450340</v>
          </cell>
          <cell r="B4630" t="str">
            <v>1254</v>
          </cell>
          <cell r="C4630" t="str">
            <v>12</v>
          </cell>
          <cell r="D4630" t="str">
            <v>23</v>
          </cell>
          <cell r="E4630">
            <v>11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255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</row>
        <row r="4631">
          <cell r="A4631" t="str">
            <v>450340</v>
          </cell>
          <cell r="B4631" t="str">
            <v>1254</v>
          </cell>
          <cell r="C4631" t="str">
            <v>12</v>
          </cell>
          <cell r="D4631" t="str">
            <v>23</v>
          </cell>
          <cell r="E4631">
            <v>12</v>
          </cell>
          <cell r="G4631">
            <v>4075075</v>
          </cell>
          <cell r="H4631">
            <v>0</v>
          </cell>
          <cell r="I4631">
            <v>68050</v>
          </cell>
          <cell r="J4631">
            <v>0</v>
          </cell>
          <cell r="K4631">
            <v>385613</v>
          </cell>
          <cell r="L4631">
            <v>453663</v>
          </cell>
          <cell r="M4631">
            <v>4528738</v>
          </cell>
          <cell r="N4631">
            <v>4278670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</row>
        <row r="4632">
          <cell r="A4632" t="str">
            <v>450340</v>
          </cell>
          <cell r="B4632" t="str">
            <v>1254</v>
          </cell>
          <cell r="C4632" t="str">
            <v>12</v>
          </cell>
          <cell r="D4632" t="str">
            <v>23</v>
          </cell>
          <cell r="E4632">
            <v>13</v>
          </cell>
          <cell r="G4632">
            <v>1219648</v>
          </cell>
          <cell r="H4632">
            <v>0</v>
          </cell>
          <cell r="I4632">
            <v>0</v>
          </cell>
          <cell r="J4632">
            <v>0</v>
          </cell>
          <cell r="K4632">
            <v>95126</v>
          </cell>
          <cell r="L4632">
            <v>95126</v>
          </cell>
          <cell r="M4632">
            <v>1314774</v>
          </cell>
          <cell r="N4632">
            <v>459026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</row>
        <row r="4633">
          <cell r="A4633" t="str">
            <v>450340</v>
          </cell>
          <cell r="B4633" t="str">
            <v>1254</v>
          </cell>
          <cell r="C4633" t="str">
            <v>12</v>
          </cell>
          <cell r="D4633" t="str">
            <v>23</v>
          </cell>
          <cell r="E4633">
            <v>14</v>
          </cell>
          <cell r="G4633">
            <v>84474</v>
          </cell>
          <cell r="H4633">
            <v>0</v>
          </cell>
          <cell r="I4633">
            <v>0</v>
          </cell>
          <cell r="J4633">
            <v>0</v>
          </cell>
          <cell r="K4633">
            <v>-29153</v>
          </cell>
          <cell r="L4633">
            <v>-29153</v>
          </cell>
          <cell r="M4633">
            <v>55321</v>
          </cell>
          <cell r="N4633">
            <v>14892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</row>
        <row r="4634">
          <cell r="A4634" t="str">
            <v>450340</v>
          </cell>
          <cell r="B4634" t="str">
            <v>1254</v>
          </cell>
          <cell r="C4634" t="str">
            <v>12</v>
          </cell>
          <cell r="D4634" t="str">
            <v>23</v>
          </cell>
          <cell r="E4634">
            <v>15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</row>
        <row r="4635">
          <cell r="A4635" t="str">
            <v>450340</v>
          </cell>
          <cell r="B4635" t="str">
            <v>1254</v>
          </cell>
          <cell r="C4635" t="str">
            <v>12</v>
          </cell>
          <cell r="D4635" t="str">
            <v>23</v>
          </cell>
          <cell r="E4635">
            <v>16</v>
          </cell>
          <cell r="G4635">
            <v>12000</v>
          </cell>
          <cell r="H4635">
            <v>0</v>
          </cell>
          <cell r="I4635">
            <v>0</v>
          </cell>
          <cell r="J4635">
            <v>0</v>
          </cell>
          <cell r="K4635">
            <v>1200</v>
          </cell>
          <cell r="L4635">
            <v>1200</v>
          </cell>
          <cell r="M4635">
            <v>13200</v>
          </cell>
          <cell r="N4635">
            <v>13000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</row>
        <row r="4636">
          <cell r="A4636" t="str">
            <v>450340</v>
          </cell>
          <cell r="B4636" t="str">
            <v>1254</v>
          </cell>
          <cell r="C4636" t="str">
            <v>12</v>
          </cell>
          <cell r="D4636" t="str">
            <v>23</v>
          </cell>
          <cell r="E4636">
            <v>17</v>
          </cell>
          <cell r="G4636">
            <v>48440</v>
          </cell>
          <cell r="H4636">
            <v>0</v>
          </cell>
          <cell r="I4636">
            <v>0</v>
          </cell>
          <cell r="J4636">
            <v>0</v>
          </cell>
          <cell r="K4636">
            <v>172636</v>
          </cell>
          <cell r="L4636">
            <v>172636</v>
          </cell>
          <cell r="M4636">
            <v>221076</v>
          </cell>
          <cell r="N4636">
            <v>206461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</row>
        <row r="4637">
          <cell r="A4637" t="str">
            <v>450340</v>
          </cell>
          <cell r="B4637" t="str">
            <v>1254</v>
          </cell>
          <cell r="C4637" t="str">
            <v>12</v>
          </cell>
          <cell r="D4637" t="str">
            <v>23</v>
          </cell>
          <cell r="E4637">
            <v>18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</row>
        <row r="4638">
          <cell r="A4638" t="str">
            <v>450340</v>
          </cell>
          <cell r="B4638" t="str">
            <v>1254</v>
          </cell>
          <cell r="C4638" t="str">
            <v>12</v>
          </cell>
          <cell r="D4638" t="str">
            <v>23</v>
          </cell>
          <cell r="E4638">
            <v>19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</row>
        <row r="4639">
          <cell r="A4639" t="str">
            <v>450340</v>
          </cell>
          <cell r="B4639" t="str">
            <v>1254</v>
          </cell>
          <cell r="C4639" t="str">
            <v>12</v>
          </cell>
          <cell r="D4639" t="str">
            <v>23</v>
          </cell>
          <cell r="E4639">
            <v>20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</row>
        <row r="4640">
          <cell r="A4640" t="str">
            <v>450340</v>
          </cell>
          <cell r="B4640" t="str">
            <v>1254</v>
          </cell>
          <cell r="C4640" t="str">
            <v>12</v>
          </cell>
          <cell r="D4640" t="str">
            <v>23</v>
          </cell>
          <cell r="E4640">
            <v>21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</row>
        <row r="4641">
          <cell r="A4641" t="str">
            <v>450340</v>
          </cell>
          <cell r="B4641" t="str">
            <v>1254</v>
          </cell>
          <cell r="C4641" t="str">
            <v>12</v>
          </cell>
          <cell r="D4641" t="str">
            <v>23</v>
          </cell>
          <cell r="E4641">
            <v>22</v>
          </cell>
          <cell r="G4641">
            <v>1364562</v>
          </cell>
          <cell r="H4641">
            <v>0</v>
          </cell>
          <cell r="I4641">
            <v>0</v>
          </cell>
          <cell r="J4641">
            <v>0</v>
          </cell>
          <cell r="K4641">
            <v>239809</v>
          </cell>
          <cell r="L4641">
            <v>239809</v>
          </cell>
          <cell r="M4641">
            <v>1604371</v>
          </cell>
          <cell r="N4641">
            <v>693379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</row>
        <row r="4642">
          <cell r="A4642" t="str">
            <v>450340</v>
          </cell>
          <cell r="B4642" t="str">
            <v>1254</v>
          </cell>
          <cell r="C4642" t="str">
            <v>12</v>
          </cell>
          <cell r="D4642" t="str">
            <v>23</v>
          </cell>
          <cell r="E4642">
            <v>23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</row>
        <row r="4643">
          <cell r="A4643" t="str">
            <v>450340</v>
          </cell>
          <cell r="B4643" t="str">
            <v>1254</v>
          </cell>
          <cell r="C4643" t="str">
            <v>12</v>
          </cell>
          <cell r="D4643" t="str">
            <v>23</v>
          </cell>
          <cell r="E4643">
            <v>24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9050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</row>
        <row r="4644">
          <cell r="A4644" t="str">
            <v>450340</v>
          </cell>
          <cell r="B4644" t="str">
            <v>1254</v>
          </cell>
          <cell r="C4644" t="str">
            <v>12</v>
          </cell>
          <cell r="D4644" t="str">
            <v>23</v>
          </cell>
          <cell r="E4644">
            <v>25</v>
          </cell>
          <cell r="G4644">
            <v>200474</v>
          </cell>
          <cell r="H4644">
            <v>0</v>
          </cell>
          <cell r="I4644">
            <v>0</v>
          </cell>
          <cell r="J4644">
            <v>0</v>
          </cell>
          <cell r="K4644">
            <v>-188053</v>
          </cell>
          <cell r="L4644">
            <v>-188053</v>
          </cell>
          <cell r="M4644">
            <v>12421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</row>
        <row r="4645">
          <cell r="A4645" t="str">
            <v>450340</v>
          </cell>
          <cell r="B4645" t="str">
            <v>1254</v>
          </cell>
          <cell r="C4645" t="str">
            <v>12</v>
          </cell>
          <cell r="D4645" t="str">
            <v>23</v>
          </cell>
          <cell r="E4645">
            <v>26</v>
          </cell>
          <cell r="G4645">
            <v>5640111</v>
          </cell>
          <cell r="H4645">
            <v>0</v>
          </cell>
          <cell r="I4645">
            <v>68050</v>
          </cell>
          <cell r="J4645">
            <v>0</v>
          </cell>
          <cell r="K4645">
            <v>437369</v>
          </cell>
          <cell r="L4645">
            <v>505419</v>
          </cell>
          <cell r="M4645">
            <v>6145530</v>
          </cell>
          <cell r="N4645">
            <v>4981099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</row>
        <row r="4646">
          <cell r="A4646" t="str">
            <v>450340</v>
          </cell>
          <cell r="B4646" t="str">
            <v>1254</v>
          </cell>
          <cell r="C4646" t="str">
            <v>12</v>
          </cell>
          <cell r="D4646" t="str">
            <v>23</v>
          </cell>
          <cell r="E4646">
            <v>27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</row>
        <row r="4647">
          <cell r="A4647" t="str">
            <v>450340</v>
          </cell>
          <cell r="B4647" t="str">
            <v>1254</v>
          </cell>
          <cell r="C4647" t="str">
            <v>12</v>
          </cell>
          <cell r="D4647" t="str">
            <v>23</v>
          </cell>
          <cell r="E4647">
            <v>28</v>
          </cell>
          <cell r="G4647">
            <v>270016</v>
          </cell>
          <cell r="H4647">
            <v>0</v>
          </cell>
          <cell r="I4647">
            <v>0</v>
          </cell>
          <cell r="J4647">
            <v>0</v>
          </cell>
          <cell r="K4647">
            <v>59900</v>
          </cell>
          <cell r="L4647">
            <v>59900</v>
          </cell>
          <cell r="M4647">
            <v>329916</v>
          </cell>
          <cell r="N4647">
            <v>181896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</row>
        <row r="4648">
          <cell r="A4648" t="str">
            <v>450340</v>
          </cell>
          <cell r="B4648" t="str">
            <v>1254</v>
          </cell>
          <cell r="C4648" t="str">
            <v>12</v>
          </cell>
          <cell r="D4648" t="str">
            <v>23</v>
          </cell>
          <cell r="E4648">
            <v>29</v>
          </cell>
          <cell r="G4648">
            <v>5910127</v>
          </cell>
          <cell r="H4648">
            <v>0</v>
          </cell>
          <cell r="I4648">
            <v>68050</v>
          </cell>
          <cell r="J4648">
            <v>0</v>
          </cell>
          <cell r="K4648">
            <v>497269</v>
          </cell>
          <cell r="L4648">
            <v>565319</v>
          </cell>
          <cell r="M4648">
            <v>6475446</v>
          </cell>
          <cell r="N4648">
            <v>5162995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</row>
        <row r="4649">
          <cell r="A4649" t="str">
            <v>450340</v>
          </cell>
          <cell r="B4649" t="str">
            <v>1254</v>
          </cell>
          <cell r="C4649" t="str">
            <v>12</v>
          </cell>
          <cell r="D4649" t="str">
            <v>23</v>
          </cell>
          <cell r="E4649">
            <v>30</v>
          </cell>
          <cell r="G4649">
            <v>1712751</v>
          </cell>
          <cell r="H4649">
            <v>0</v>
          </cell>
          <cell r="I4649">
            <v>8848</v>
          </cell>
          <cell r="J4649">
            <v>0</v>
          </cell>
          <cell r="K4649">
            <v>128705</v>
          </cell>
          <cell r="L4649">
            <v>137553</v>
          </cell>
          <cell r="M4649">
            <v>1850304</v>
          </cell>
          <cell r="N4649">
            <v>1870738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</row>
        <row r="4650">
          <cell r="A4650" t="str">
            <v>450340</v>
          </cell>
          <cell r="B4650" t="str">
            <v>1254</v>
          </cell>
          <cell r="C4650" t="str">
            <v>12</v>
          </cell>
          <cell r="D4650" t="str">
            <v>23</v>
          </cell>
          <cell r="E4650">
            <v>31</v>
          </cell>
          <cell r="G4650">
            <v>775953</v>
          </cell>
          <cell r="H4650">
            <v>0</v>
          </cell>
          <cell r="I4650">
            <v>-237</v>
          </cell>
          <cell r="J4650">
            <v>0</v>
          </cell>
          <cell r="K4650">
            <v>42774</v>
          </cell>
          <cell r="L4650">
            <v>42537</v>
          </cell>
          <cell r="M4650">
            <v>818490</v>
          </cell>
          <cell r="N4650">
            <v>506456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</row>
        <row r="4651">
          <cell r="A4651" t="str">
            <v>450340</v>
          </cell>
          <cell r="B4651" t="str">
            <v>1254</v>
          </cell>
          <cell r="C4651" t="str">
            <v>12</v>
          </cell>
          <cell r="D4651" t="str">
            <v>23</v>
          </cell>
          <cell r="E4651">
            <v>32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</row>
        <row r="4652">
          <cell r="A4652" t="str">
            <v>450340</v>
          </cell>
          <cell r="B4652" t="str">
            <v>1254</v>
          </cell>
          <cell r="C4652" t="str">
            <v>12</v>
          </cell>
          <cell r="D4652" t="str">
            <v>23</v>
          </cell>
          <cell r="E4652">
            <v>33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10500</v>
          </cell>
          <cell r="L4652">
            <v>10500</v>
          </cell>
          <cell r="M4652">
            <v>10500</v>
          </cell>
          <cell r="N4652">
            <v>17035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</row>
        <row r="4653">
          <cell r="A4653" t="str">
            <v>450340</v>
          </cell>
          <cell r="B4653" t="str">
            <v>1254</v>
          </cell>
          <cell r="C4653" t="str">
            <v>12</v>
          </cell>
          <cell r="D4653" t="str">
            <v>23</v>
          </cell>
          <cell r="E4653">
            <v>34</v>
          </cell>
          <cell r="G4653">
            <v>2372963</v>
          </cell>
          <cell r="H4653">
            <v>0</v>
          </cell>
          <cell r="I4653">
            <v>247843</v>
          </cell>
          <cell r="J4653">
            <v>0</v>
          </cell>
          <cell r="K4653">
            <v>560755</v>
          </cell>
          <cell r="L4653">
            <v>808598</v>
          </cell>
          <cell r="M4653">
            <v>3181561</v>
          </cell>
          <cell r="N4653">
            <v>2691448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</row>
        <row r="4654">
          <cell r="A4654" t="str">
            <v>450340</v>
          </cell>
          <cell r="B4654" t="str">
            <v>1254</v>
          </cell>
          <cell r="C4654" t="str">
            <v>12</v>
          </cell>
          <cell r="D4654" t="str">
            <v>23</v>
          </cell>
          <cell r="E4654">
            <v>35</v>
          </cell>
          <cell r="G4654">
            <v>219607</v>
          </cell>
          <cell r="H4654">
            <v>0</v>
          </cell>
          <cell r="I4654">
            <v>0</v>
          </cell>
          <cell r="J4654">
            <v>0</v>
          </cell>
          <cell r="K4654">
            <v>-146610</v>
          </cell>
          <cell r="L4654">
            <v>-146610</v>
          </cell>
          <cell r="M4654">
            <v>72997</v>
          </cell>
          <cell r="N4654">
            <v>72997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</row>
        <row r="4655">
          <cell r="A4655" t="str">
            <v>450340</v>
          </cell>
          <cell r="B4655" t="str">
            <v>1254</v>
          </cell>
          <cell r="C4655" t="str">
            <v>12</v>
          </cell>
          <cell r="D4655" t="str">
            <v>23</v>
          </cell>
          <cell r="E4655">
            <v>36</v>
          </cell>
          <cell r="G4655">
            <v>5081274</v>
          </cell>
          <cell r="H4655">
            <v>0</v>
          </cell>
          <cell r="I4655">
            <v>256454</v>
          </cell>
          <cell r="J4655">
            <v>0</v>
          </cell>
          <cell r="K4655">
            <v>596124</v>
          </cell>
          <cell r="L4655">
            <v>852578</v>
          </cell>
          <cell r="M4655">
            <v>5933852</v>
          </cell>
          <cell r="N4655">
            <v>5158674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</row>
        <row r="4656">
          <cell r="A4656" t="str">
            <v>450340</v>
          </cell>
          <cell r="B4656" t="str">
            <v>1254</v>
          </cell>
          <cell r="C4656" t="str">
            <v>12</v>
          </cell>
          <cell r="D4656" t="str">
            <v>23</v>
          </cell>
          <cell r="E4656">
            <v>37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</row>
        <row r="4657">
          <cell r="A4657" t="str">
            <v>450340</v>
          </cell>
          <cell r="B4657" t="str">
            <v>1254</v>
          </cell>
          <cell r="C4657" t="str">
            <v>12</v>
          </cell>
          <cell r="D4657" t="str">
            <v>23</v>
          </cell>
          <cell r="E4657">
            <v>38</v>
          </cell>
          <cell r="G4657">
            <v>828853</v>
          </cell>
          <cell r="H4657">
            <v>0</v>
          </cell>
          <cell r="I4657">
            <v>-188404</v>
          </cell>
          <cell r="J4657">
            <v>0</v>
          </cell>
          <cell r="K4657">
            <v>-98855</v>
          </cell>
          <cell r="L4657">
            <v>-287259</v>
          </cell>
          <cell r="M4657">
            <v>541594</v>
          </cell>
          <cell r="N4657">
            <v>-20009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</row>
        <row r="4658">
          <cell r="A4658" t="str">
            <v>450340</v>
          </cell>
          <cell r="B4658" t="str">
            <v>1254</v>
          </cell>
          <cell r="C4658" t="str">
            <v>12</v>
          </cell>
          <cell r="D4658" t="str">
            <v>23</v>
          </cell>
          <cell r="E4658">
            <v>39</v>
          </cell>
          <cell r="G4658">
            <v>5910127</v>
          </cell>
          <cell r="H4658">
            <v>0</v>
          </cell>
          <cell r="I4658">
            <v>68050</v>
          </cell>
          <cell r="J4658">
            <v>0</v>
          </cell>
          <cell r="K4658">
            <v>497269</v>
          </cell>
          <cell r="L4658">
            <v>565319</v>
          </cell>
          <cell r="M4658">
            <v>6475446</v>
          </cell>
          <cell r="N4658">
            <v>5138665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</row>
        <row r="4659">
          <cell r="A4659" t="str">
            <v>450340</v>
          </cell>
          <cell r="B4659" t="str">
            <v>1254</v>
          </cell>
          <cell r="C4659" t="str">
            <v>12</v>
          </cell>
          <cell r="D4659" t="str">
            <v>24</v>
          </cell>
          <cell r="E4659">
            <v>1</v>
          </cell>
          <cell r="G4659">
            <v>253283</v>
          </cell>
          <cell r="H4659">
            <v>0</v>
          </cell>
          <cell r="I4659">
            <v>32</v>
          </cell>
          <cell r="J4659">
            <v>28</v>
          </cell>
          <cell r="K4659">
            <v>253343</v>
          </cell>
          <cell r="L4659">
            <v>5065668</v>
          </cell>
          <cell r="M4659">
            <v>5162995</v>
          </cell>
          <cell r="N4659">
            <v>155713</v>
          </cell>
          <cell r="O4659">
            <v>0</v>
          </cell>
          <cell r="P4659">
            <v>303</v>
          </cell>
          <cell r="Q4659">
            <v>0</v>
          </cell>
          <cell r="R4659">
            <v>156016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</row>
        <row r="4660">
          <cell r="A4660" t="str">
            <v>450340</v>
          </cell>
          <cell r="B4660" t="str">
            <v>1254</v>
          </cell>
          <cell r="C4660" t="str">
            <v>12</v>
          </cell>
          <cell r="D4660" t="str">
            <v>27</v>
          </cell>
          <cell r="E4660">
            <v>1</v>
          </cell>
          <cell r="G4660">
            <v>10148</v>
          </cell>
          <cell r="H4660">
            <v>0</v>
          </cell>
          <cell r="I4660">
            <v>0</v>
          </cell>
          <cell r="J4660">
            <v>0</v>
          </cell>
          <cell r="K4660">
            <v>1946</v>
          </cell>
          <cell r="L4660">
            <v>1946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12094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</row>
        <row r="4661">
          <cell r="A4661" t="str">
            <v>450340</v>
          </cell>
          <cell r="B4661" t="str">
            <v>1254</v>
          </cell>
          <cell r="C4661" t="str">
            <v>12</v>
          </cell>
          <cell r="D4661" t="str">
            <v>38</v>
          </cell>
          <cell r="E4661">
            <v>1</v>
          </cell>
          <cell r="G4661">
            <v>23557</v>
          </cell>
          <cell r="H4661">
            <v>9252193</v>
          </cell>
          <cell r="I4661">
            <v>175688</v>
          </cell>
          <cell r="J4661">
            <v>216982</v>
          </cell>
          <cell r="K4661">
            <v>0</v>
          </cell>
          <cell r="L4661">
            <v>0</v>
          </cell>
          <cell r="M4661">
            <v>759622</v>
          </cell>
          <cell r="N4661">
            <v>10428042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</row>
        <row r="4662">
          <cell r="A4662" t="str">
            <v>450340</v>
          </cell>
          <cell r="B4662" t="str">
            <v>1254</v>
          </cell>
          <cell r="C4662" t="str">
            <v>12</v>
          </cell>
          <cell r="D4662" t="str">
            <v>38</v>
          </cell>
          <cell r="E4662">
            <v>2</v>
          </cell>
          <cell r="G4662">
            <v>0</v>
          </cell>
          <cell r="H4662">
            <v>347615</v>
          </cell>
          <cell r="I4662">
            <v>14725</v>
          </cell>
          <cell r="J4662">
            <v>22150</v>
          </cell>
          <cell r="K4662">
            <v>0</v>
          </cell>
          <cell r="L4662">
            <v>0</v>
          </cell>
          <cell r="M4662">
            <v>0</v>
          </cell>
          <cell r="N4662">
            <v>384490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</row>
        <row r="4663">
          <cell r="A4663" t="str">
            <v>450340</v>
          </cell>
          <cell r="B4663" t="str">
            <v>1254</v>
          </cell>
          <cell r="C4663" t="str">
            <v>12</v>
          </cell>
          <cell r="D4663" t="str">
            <v>38</v>
          </cell>
          <cell r="E4663">
            <v>3</v>
          </cell>
          <cell r="G4663">
            <v>0</v>
          </cell>
          <cell r="H4663">
            <v>12643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12643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</row>
        <row r="4664">
          <cell r="A4664" t="str">
            <v>450340</v>
          </cell>
          <cell r="B4664" t="str">
            <v>1254</v>
          </cell>
          <cell r="C4664" t="str">
            <v>12</v>
          </cell>
          <cell r="D4664" t="str">
            <v>38</v>
          </cell>
          <cell r="E4664">
            <v>4</v>
          </cell>
          <cell r="G4664">
            <v>0</v>
          </cell>
          <cell r="H4664">
            <v>69284</v>
          </cell>
          <cell r="I4664">
            <v>3340</v>
          </cell>
          <cell r="J4664">
            <v>4160</v>
          </cell>
          <cell r="K4664">
            <v>0</v>
          </cell>
          <cell r="L4664">
            <v>0</v>
          </cell>
          <cell r="M4664">
            <v>0</v>
          </cell>
          <cell r="N4664">
            <v>76784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</row>
        <row r="4665">
          <cell r="A4665" t="str">
            <v>450340</v>
          </cell>
          <cell r="B4665" t="str">
            <v>1254</v>
          </cell>
          <cell r="C4665" t="str">
            <v>12</v>
          </cell>
          <cell r="D4665" t="str">
            <v>38</v>
          </cell>
          <cell r="E4665">
            <v>5</v>
          </cell>
          <cell r="G4665">
            <v>0</v>
          </cell>
          <cell r="H4665">
            <v>429542</v>
          </cell>
          <cell r="I4665">
            <v>18065</v>
          </cell>
          <cell r="J4665">
            <v>26310</v>
          </cell>
          <cell r="K4665">
            <v>0</v>
          </cell>
          <cell r="L4665">
            <v>0</v>
          </cell>
          <cell r="M4665">
            <v>0</v>
          </cell>
          <cell r="N4665">
            <v>473917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</row>
        <row r="4666">
          <cell r="A4666" t="str">
            <v>450340</v>
          </cell>
          <cell r="B4666" t="str">
            <v>1254</v>
          </cell>
          <cell r="C4666" t="str">
            <v>12</v>
          </cell>
          <cell r="D4666" t="str">
            <v>38</v>
          </cell>
          <cell r="E4666">
            <v>6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</row>
        <row r="4667">
          <cell r="A4667" t="str">
            <v>450340</v>
          </cell>
          <cell r="B4667" t="str">
            <v>1254</v>
          </cell>
          <cell r="C4667" t="str">
            <v>12</v>
          </cell>
          <cell r="D4667" t="str">
            <v>38</v>
          </cell>
          <cell r="E4667">
            <v>7</v>
          </cell>
          <cell r="G4667">
            <v>0</v>
          </cell>
          <cell r="H4667">
            <v>6463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6463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</row>
        <row r="4668">
          <cell r="A4668" t="str">
            <v>450340</v>
          </cell>
          <cell r="B4668" t="str">
            <v>1254</v>
          </cell>
          <cell r="C4668" t="str">
            <v>12</v>
          </cell>
          <cell r="D4668" t="str">
            <v>38</v>
          </cell>
          <cell r="E4668">
            <v>8</v>
          </cell>
          <cell r="G4668">
            <v>0</v>
          </cell>
          <cell r="H4668">
            <v>0</v>
          </cell>
          <cell r="I4668">
            <v>0</v>
          </cell>
          <cell r="J4668">
            <v>59154</v>
          </cell>
          <cell r="K4668">
            <v>0</v>
          </cell>
          <cell r="L4668">
            <v>0</v>
          </cell>
          <cell r="M4668">
            <v>0</v>
          </cell>
          <cell r="N4668">
            <v>59154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</row>
        <row r="4669">
          <cell r="A4669" t="str">
            <v>450340</v>
          </cell>
          <cell r="B4669" t="str">
            <v>1254</v>
          </cell>
          <cell r="C4669" t="str">
            <v>12</v>
          </cell>
          <cell r="D4669" t="str">
            <v>38</v>
          </cell>
          <cell r="E4669">
            <v>9</v>
          </cell>
          <cell r="G4669">
            <v>0</v>
          </cell>
          <cell r="H4669">
            <v>139424</v>
          </cell>
          <cell r="I4669">
            <v>5199</v>
          </cell>
          <cell r="J4669">
            <v>0</v>
          </cell>
          <cell r="K4669">
            <v>0</v>
          </cell>
          <cell r="L4669">
            <v>0</v>
          </cell>
          <cell r="M4669">
            <v>2080290</v>
          </cell>
          <cell r="N4669">
            <v>2224913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</row>
        <row r="4670">
          <cell r="A4670" t="str">
            <v>450340</v>
          </cell>
          <cell r="B4670" t="str">
            <v>1254</v>
          </cell>
          <cell r="C4670" t="str">
            <v>12</v>
          </cell>
          <cell r="D4670" t="str">
            <v>38</v>
          </cell>
          <cell r="E4670">
            <v>10</v>
          </cell>
          <cell r="G4670">
            <v>0</v>
          </cell>
          <cell r="H4670">
            <v>145887</v>
          </cell>
          <cell r="I4670">
            <v>5199</v>
          </cell>
          <cell r="J4670">
            <v>59154</v>
          </cell>
          <cell r="K4670">
            <v>0</v>
          </cell>
          <cell r="L4670">
            <v>0</v>
          </cell>
          <cell r="M4670">
            <v>2080290</v>
          </cell>
          <cell r="N4670">
            <v>2290530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</row>
        <row r="4671">
          <cell r="A4671" t="str">
            <v>450340</v>
          </cell>
          <cell r="B4671" t="str">
            <v>1254</v>
          </cell>
          <cell r="C4671" t="str">
            <v>12</v>
          </cell>
          <cell r="D4671" t="str">
            <v>38</v>
          </cell>
          <cell r="E4671">
            <v>11</v>
          </cell>
          <cell r="G4671">
            <v>0</v>
          </cell>
          <cell r="H4671">
            <v>575429</v>
          </cell>
          <cell r="I4671">
            <v>23264</v>
          </cell>
          <cell r="J4671">
            <v>85464</v>
          </cell>
          <cell r="K4671">
            <v>0</v>
          </cell>
          <cell r="L4671">
            <v>0</v>
          </cell>
          <cell r="M4671">
            <v>2080290</v>
          </cell>
          <cell r="N4671">
            <v>2764447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</row>
        <row r="4672">
          <cell r="A4672" t="str">
            <v>450340</v>
          </cell>
          <cell r="B4672" t="str">
            <v>1254</v>
          </cell>
          <cell r="C4672" t="str">
            <v>12</v>
          </cell>
          <cell r="D4672" t="str">
            <v>38</v>
          </cell>
          <cell r="E4672">
            <v>12</v>
          </cell>
          <cell r="G4672">
            <v>0</v>
          </cell>
          <cell r="H4672">
            <v>0</v>
          </cell>
          <cell r="I4672">
            <v>0</v>
          </cell>
          <cell r="J4672">
            <v>120</v>
          </cell>
          <cell r="K4672">
            <v>0</v>
          </cell>
          <cell r="L4672">
            <v>0</v>
          </cell>
          <cell r="M4672">
            <v>0</v>
          </cell>
          <cell r="N4672">
            <v>120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</row>
        <row r="4673">
          <cell r="A4673" t="str">
            <v>450340</v>
          </cell>
          <cell r="B4673" t="str">
            <v>1254</v>
          </cell>
          <cell r="C4673" t="str">
            <v>12</v>
          </cell>
          <cell r="D4673" t="str">
            <v>38</v>
          </cell>
          <cell r="E4673">
            <v>13</v>
          </cell>
          <cell r="G4673">
            <v>0</v>
          </cell>
          <cell r="H4673">
            <v>400590</v>
          </cell>
          <cell r="I4673">
            <v>265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400855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</row>
        <row r="4674">
          <cell r="A4674" t="str">
            <v>450340</v>
          </cell>
          <cell r="B4674" t="str">
            <v>1254</v>
          </cell>
          <cell r="C4674" t="str">
            <v>12</v>
          </cell>
          <cell r="D4674" t="str">
            <v>38</v>
          </cell>
          <cell r="E4674">
            <v>14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</row>
        <row r="4675">
          <cell r="A4675" t="str">
            <v>450340</v>
          </cell>
          <cell r="B4675" t="str">
            <v>1254</v>
          </cell>
          <cell r="C4675" t="str">
            <v>12</v>
          </cell>
          <cell r="D4675" t="str">
            <v>38</v>
          </cell>
          <cell r="E4675">
            <v>15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</row>
        <row r="4676">
          <cell r="A4676" t="str">
            <v>450340</v>
          </cell>
          <cell r="B4676" t="str">
            <v>1254</v>
          </cell>
          <cell r="C4676" t="str">
            <v>12</v>
          </cell>
          <cell r="D4676" t="str">
            <v>38</v>
          </cell>
          <cell r="E4676">
            <v>16</v>
          </cell>
          <cell r="G4676">
            <v>0</v>
          </cell>
          <cell r="H4676">
            <v>2797</v>
          </cell>
          <cell r="I4676">
            <v>220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3017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</row>
        <row r="4677">
          <cell r="A4677" t="str">
            <v>450340</v>
          </cell>
          <cell r="B4677" t="str">
            <v>1254</v>
          </cell>
          <cell r="C4677" t="str">
            <v>12</v>
          </cell>
          <cell r="D4677" t="str">
            <v>38</v>
          </cell>
          <cell r="E4677">
            <v>17</v>
          </cell>
          <cell r="G4677">
            <v>0</v>
          </cell>
          <cell r="H4677">
            <v>2192823</v>
          </cell>
          <cell r="I4677">
            <v>41448</v>
          </cell>
          <cell r="J4677">
            <v>29001</v>
          </cell>
          <cell r="K4677">
            <v>0</v>
          </cell>
          <cell r="L4677">
            <v>0</v>
          </cell>
          <cell r="M4677">
            <v>2151</v>
          </cell>
          <cell r="N4677">
            <v>2265423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</row>
        <row r="4678">
          <cell r="A4678" t="str">
            <v>450340</v>
          </cell>
          <cell r="B4678" t="str">
            <v>1254</v>
          </cell>
          <cell r="C4678" t="str">
            <v>12</v>
          </cell>
          <cell r="D4678" t="str">
            <v>38</v>
          </cell>
          <cell r="E4678">
            <v>18</v>
          </cell>
          <cell r="G4678">
            <v>0</v>
          </cell>
          <cell r="H4678">
            <v>2596210</v>
          </cell>
          <cell r="I4678">
            <v>41933</v>
          </cell>
          <cell r="J4678">
            <v>29121</v>
          </cell>
          <cell r="K4678">
            <v>0</v>
          </cell>
          <cell r="L4678">
            <v>0</v>
          </cell>
          <cell r="M4678">
            <v>2151</v>
          </cell>
          <cell r="N4678">
            <v>2669415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</row>
        <row r="4679">
          <cell r="A4679" t="str">
            <v>450340</v>
          </cell>
          <cell r="B4679" t="str">
            <v>1254</v>
          </cell>
          <cell r="C4679" t="str">
            <v>12</v>
          </cell>
          <cell r="D4679" t="str">
            <v>38</v>
          </cell>
          <cell r="E4679">
            <v>19</v>
          </cell>
          <cell r="G4679">
            <v>23557</v>
          </cell>
          <cell r="H4679">
            <v>7231412</v>
          </cell>
          <cell r="I4679">
            <v>157019</v>
          </cell>
          <cell r="J4679">
            <v>273325</v>
          </cell>
          <cell r="K4679">
            <v>0</v>
          </cell>
          <cell r="L4679">
            <v>0</v>
          </cell>
          <cell r="M4679">
            <v>2837761</v>
          </cell>
          <cell r="N4679">
            <v>10523074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</row>
        <row r="4680">
          <cell r="A4680" t="str">
            <v>450340</v>
          </cell>
          <cell r="B4680" t="str">
            <v>1254</v>
          </cell>
          <cell r="C4680" t="str">
            <v>12</v>
          </cell>
          <cell r="D4680" t="str">
            <v>38</v>
          </cell>
          <cell r="E4680">
            <v>20</v>
          </cell>
          <cell r="G4680">
            <v>16134</v>
          </cell>
          <cell r="H4680">
            <v>1257852</v>
          </cell>
          <cell r="I4680">
            <v>76525</v>
          </cell>
          <cell r="J4680">
            <v>182003</v>
          </cell>
          <cell r="K4680">
            <v>0</v>
          </cell>
          <cell r="L4680">
            <v>0</v>
          </cell>
          <cell r="M4680">
            <v>102466</v>
          </cell>
          <cell r="N4680">
            <v>1634980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</row>
        <row r="4681">
          <cell r="A4681" t="str">
            <v>450340</v>
          </cell>
          <cell r="B4681" t="str">
            <v>1254</v>
          </cell>
          <cell r="C4681" t="str">
            <v>12</v>
          </cell>
          <cell r="D4681" t="str">
            <v>38</v>
          </cell>
          <cell r="E4681">
            <v>21</v>
          </cell>
          <cell r="G4681">
            <v>1959</v>
          </cell>
          <cell r="H4681">
            <v>156772</v>
          </cell>
          <cell r="I4681">
            <v>15625</v>
          </cell>
          <cell r="J4681">
            <v>18566</v>
          </cell>
          <cell r="K4681">
            <v>0</v>
          </cell>
          <cell r="L4681">
            <v>0</v>
          </cell>
          <cell r="M4681">
            <v>155446</v>
          </cell>
          <cell r="N4681">
            <v>348368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</row>
        <row r="4682">
          <cell r="A4682" t="str">
            <v>450340</v>
          </cell>
          <cell r="B4682" t="str">
            <v>1254</v>
          </cell>
          <cell r="C4682" t="str">
            <v>12</v>
          </cell>
          <cell r="D4682" t="str">
            <v>38</v>
          </cell>
          <cell r="E4682">
            <v>22</v>
          </cell>
          <cell r="G4682">
            <v>0</v>
          </cell>
          <cell r="H4682">
            <v>113552</v>
          </cell>
          <cell r="I4682">
            <v>10538</v>
          </cell>
          <cell r="J4682">
            <v>2811</v>
          </cell>
          <cell r="K4682">
            <v>0</v>
          </cell>
          <cell r="L4682">
            <v>0</v>
          </cell>
          <cell r="M4682">
            <v>1030</v>
          </cell>
          <cell r="N4682">
            <v>127931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</row>
        <row r="4683">
          <cell r="A4683" t="str">
            <v>450340</v>
          </cell>
          <cell r="B4683" t="str">
            <v>1254</v>
          </cell>
          <cell r="C4683" t="str">
            <v>12</v>
          </cell>
          <cell r="D4683" t="str">
            <v>38</v>
          </cell>
          <cell r="E4683">
            <v>23</v>
          </cell>
          <cell r="G4683">
            <v>18093</v>
          </cell>
          <cell r="H4683">
            <v>1301072</v>
          </cell>
          <cell r="I4683">
            <v>81612</v>
          </cell>
          <cell r="J4683">
            <v>197758</v>
          </cell>
          <cell r="K4683">
            <v>0</v>
          </cell>
          <cell r="L4683">
            <v>0</v>
          </cell>
          <cell r="M4683">
            <v>256882</v>
          </cell>
          <cell r="N4683">
            <v>1855417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</row>
        <row r="4684">
          <cell r="A4684" t="str">
            <v>450340</v>
          </cell>
          <cell r="B4684" t="str">
            <v>1254</v>
          </cell>
          <cell r="C4684" t="str">
            <v>12</v>
          </cell>
          <cell r="D4684" t="str">
            <v>38</v>
          </cell>
          <cell r="E4684">
            <v>24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</row>
        <row r="4685">
          <cell r="A4685" t="str">
            <v>450340</v>
          </cell>
          <cell r="B4685" t="str">
            <v>1254</v>
          </cell>
          <cell r="C4685" t="str">
            <v>12</v>
          </cell>
          <cell r="D4685" t="str">
            <v>38</v>
          </cell>
          <cell r="E4685">
            <v>25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</row>
        <row r="4686">
          <cell r="A4686" t="str">
            <v>450340</v>
          </cell>
          <cell r="B4686" t="str">
            <v>1254</v>
          </cell>
          <cell r="C4686" t="str">
            <v>12</v>
          </cell>
          <cell r="D4686" t="str">
            <v>38</v>
          </cell>
          <cell r="E4686">
            <v>26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</row>
        <row r="4687">
          <cell r="A4687" t="str">
            <v>450340</v>
          </cell>
          <cell r="B4687" t="str">
            <v>1254</v>
          </cell>
          <cell r="C4687" t="str">
            <v>12</v>
          </cell>
          <cell r="D4687" t="str">
            <v>38</v>
          </cell>
          <cell r="E4687">
            <v>27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</row>
        <row r="4688">
          <cell r="A4688" t="str">
            <v>450340</v>
          </cell>
          <cell r="B4688" t="str">
            <v>1254</v>
          </cell>
          <cell r="C4688" t="str">
            <v>12</v>
          </cell>
          <cell r="D4688" t="str">
            <v>38</v>
          </cell>
          <cell r="E4688">
            <v>28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</row>
        <row r="4689">
          <cell r="A4689" t="str">
            <v>450340</v>
          </cell>
          <cell r="B4689" t="str">
            <v>1254</v>
          </cell>
          <cell r="C4689" t="str">
            <v>12</v>
          </cell>
          <cell r="D4689" t="str">
            <v>38</v>
          </cell>
          <cell r="E4689">
            <v>29</v>
          </cell>
          <cell r="G4689">
            <v>18093</v>
          </cell>
          <cell r="H4689">
            <v>1301072</v>
          </cell>
          <cell r="I4689">
            <v>81612</v>
          </cell>
          <cell r="J4689">
            <v>197758</v>
          </cell>
          <cell r="K4689">
            <v>0</v>
          </cell>
          <cell r="L4689">
            <v>0</v>
          </cell>
          <cell r="M4689">
            <v>256882</v>
          </cell>
          <cell r="N4689">
            <v>1855417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</row>
        <row r="4690">
          <cell r="A4690" t="str">
            <v>450340</v>
          </cell>
          <cell r="B4690" t="str">
            <v>1254</v>
          </cell>
          <cell r="C4690" t="str">
            <v>12</v>
          </cell>
          <cell r="D4690" t="str">
            <v>38</v>
          </cell>
          <cell r="E4690">
            <v>30</v>
          </cell>
          <cell r="G4690">
            <v>5464</v>
          </cell>
          <cell r="H4690">
            <v>5930340</v>
          </cell>
          <cell r="I4690">
            <v>75407</v>
          </cell>
          <cell r="J4690">
            <v>75567</v>
          </cell>
          <cell r="K4690">
            <v>0</v>
          </cell>
          <cell r="L4690">
            <v>0</v>
          </cell>
          <cell r="M4690">
            <v>2580879</v>
          </cell>
          <cell r="N4690">
            <v>8667657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</row>
        <row r="4691">
          <cell r="A4691" t="str">
            <v>450340</v>
          </cell>
          <cell r="B4691" t="str">
            <v>1254</v>
          </cell>
          <cell r="C4691" t="str">
            <v>12</v>
          </cell>
          <cell r="D4691" t="str">
            <v>38</v>
          </cell>
          <cell r="E4691">
            <v>31</v>
          </cell>
          <cell r="G4691">
            <v>16535</v>
          </cell>
          <cell r="H4691">
            <v>5228</v>
          </cell>
          <cell r="I4691">
            <v>53644</v>
          </cell>
          <cell r="J4691">
            <v>126241</v>
          </cell>
          <cell r="K4691">
            <v>0</v>
          </cell>
          <cell r="L4691">
            <v>0</v>
          </cell>
          <cell r="M4691">
            <v>10831</v>
          </cell>
          <cell r="N4691">
            <v>212479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</row>
        <row r="4692">
          <cell r="A4692" t="str">
            <v>450340</v>
          </cell>
          <cell r="B4692" t="str">
            <v>1254</v>
          </cell>
          <cell r="C4692" t="str">
            <v>12</v>
          </cell>
          <cell r="D4692" t="str">
            <v>80</v>
          </cell>
          <cell r="E4692">
            <v>1</v>
          </cell>
          <cell r="G4692">
            <v>436512</v>
          </cell>
          <cell r="H4692">
            <v>442638</v>
          </cell>
          <cell r="I4692">
            <v>403239</v>
          </cell>
          <cell r="J4692">
            <v>0</v>
          </cell>
          <cell r="K4692">
            <v>60163</v>
          </cell>
          <cell r="L4692">
            <v>66542</v>
          </cell>
          <cell r="M4692">
            <v>74320</v>
          </cell>
          <cell r="N4692">
            <v>0</v>
          </cell>
          <cell r="O4692">
            <v>32784</v>
          </cell>
          <cell r="P4692">
            <v>40464</v>
          </cell>
          <cell r="Q4692">
            <v>37595</v>
          </cell>
          <cell r="R4692">
            <v>0</v>
          </cell>
          <cell r="S4692">
            <v>529459</v>
          </cell>
          <cell r="T4692">
            <v>549644</v>
          </cell>
          <cell r="U4692">
            <v>515154</v>
          </cell>
          <cell r="V4692">
            <v>0</v>
          </cell>
          <cell r="W4692">
            <v>0</v>
          </cell>
        </row>
        <row r="4693">
          <cell r="A4693" t="str">
            <v>450340</v>
          </cell>
          <cell r="B4693" t="str">
            <v>1254</v>
          </cell>
          <cell r="C4693" t="str">
            <v>12</v>
          </cell>
          <cell r="D4693" t="str">
            <v>80</v>
          </cell>
          <cell r="E4693">
            <v>5</v>
          </cell>
          <cell r="G4693">
            <v>159573</v>
          </cell>
          <cell r="H4693">
            <v>166183</v>
          </cell>
          <cell r="I4693">
            <v>160452</v>
          </cell>
          <cell r="J4693">
            <v>0</v>
          </cell>
          <cell r="K4693">
            <v>4003</v>
          </cell>
          <cell r="L4693">
            <v>5412</v>
          </cell>
          <cell r="M4693">
            <v>5525</v>
          </cell>
          <cell r="N4693">
            <v>0</v>
          </cell>
          <cell r="O4693">
            <v>209553</v>
          </cell>
          <cell r="P4693">
            <v>308642</v>
          </cell>
          <cell r="Q4693">
            <v>256060</v>
          </cell>
          <cell r="R4693">
            <v>0</v>
          </cell>
          <cell r="S4693">
            <v>81761</v>
          </cell>
          <cell r="T4693">
            <v>108005</v>
          </cell>
          <cell r="U4693">
            <v>96956</v>
          </cell>
          <cell r="V4693">
            <v>0</v>
          </cell>
          <cell r="W4693">
            <v>0</v>
          </cell>
        </row>
        <row r="4694">
          <cell r="A4694" t="str">
            <v>450340</v>
          </cell>
          <cell r="B4694" t="str">
            <v>1254</v>
          </cell>
          <cell r="C4694" t="str">
            <v>12</v>
          </cell>
          <cell r="D4694" t="str">
            <v>80</v>
          </cell>
          <cell r="E4694">
            <v>9</v>
          </cell>
          <cell r="G4694">
            <v>15946</v>
          </cell>
          <cell r="H4694">
            <v>36346</v>
          </cell>
          <cell r="I4694">
            <v>33390</v>
          </cell>
          <cell r="J4694">
            <v>0</v>
          </cell>
          <cell r="K4694">
            <v>0</v>
          </cell>
          <cell r="L4694">
            <v>19766</v>
          </cell>
          <cell r="M4694">
            <v>25563</v>
          </cell>
          <cell r="N4694">
            <v>0</v>
          </cell>
          <cell r="O4694">
            <v>0</v>
          </cell>
          <cell r="P4694">
            <v>216</v>
          </cell>
          <cell r="Q4694">
            <v>1496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</row>
        <row r="4695">
          <cell r="A4695" t="str">
            <v>450340</v>
          </cell>
          <cell r="B4695" t="str">
            <v>1254</v>
          </cell>
          <cell r="C4695" t="str">
            <v>12</v>
          </cell>
          <cell r="D4695" t="str">
            <v>80</v>
          </cell>
          <cell r="E4695">
            <v>13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13652</v>
          </cell>
          <cell r="Q4695">
            <v>14678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</row>
        <row r="4696">
          <cell r="A4696" t="str">
            <v>450340</v>
          </cell>
          <cell r="B4696" t="str">
            <v>1254</v>
          </cell>
          <cell r="C4696" t="str">
            <v>12</v>
          </cell>
          <cell r="D4696" t="str">
            <v>80</v>
          </cell>
          <cell r="E4696">
            <v>17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13868</v>
          </cell>
          <cell r="M4696">
            <v>16174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</row>
        <row r="4697">
          <cell r="A4697" t="str">
            <v>450340</v>
          </cell>
          <cell r="B4697" t="str">
            <v>1254</v>
          </cell>
          <cell r="C4697" t="str">
            <v>12</v>
          </cell>
          <cell r="D4697" t="str">
            <v>80</v>
          </cell>
          <cell r="E4697">
            <v>21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12000</v>
          </cell>
          <cell r="P4697">
            <v>15000</v>
          </cell>
          <cell r="Q4697">
            <v>10000</v>
          </cell>
          <cell r="R4697">
            <v>0</v>
          </cell>
          <cell r="S4697">
            <v>4000</v>
          </cell>
          <cell r="T4697">
            <v>12336</v>
          </cell>
          <cell r="U4697">
            <v>10736</v>
          </cell>
          <cell r="V4697">
            <v>0</v>
          </cell>
          <cell r="W4697">
            <v>0</v>
          </cell>
        </row>
        <row r="4698">
          <cell r="A4698" t="str">
            <v>450340</v>
          </cell>
          <cell r="B4698" t="str">
            <v>1254</v>
          </cell>
          <cell r="C4698" t="str">
            <v>12</v>
          </cell>
          <cell r="D4698" t="str">
            <v>80</v>
          </cell>
          <cell r="E4698">
            <v>25</v>
          </cell>
          <cell r="G4698">
            <v>16000</v>
          </cell>
          <cell r="H4698">
            <v>27336</v>
          </cell>
          <cell r="I4698">
            <v>20736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2000</v>
          </cell>
          <cell r="P4698">
            <v>2000</v>
          </cell>
          <cell r="Q4698">
            <v>0</v>
          </cell>
          <cell r="R4698">
            <v>0</v>
          </cell>
          <cell r="S4698">
            <v>113107</v>
          </cell>
          <cell r="T4698">
            <v>100474</v>
          </cell>
          <cell r="U4698">
            <v>90868</v>
          </cell>
          <cell r="V4698">
            <v>0</v>
          </cell>
          <cell r="W4698">
            <v>0</v>
          </cell>
        </row>
        <row r="4699">
          <cell r="A4699" t="str">
            <v>450340</v>
          </cell>
          <cell r="B4699" t="str">
            <v>1254</v>
          </cell>
          <cell r="C4699" t="str">
            <v>12</v>
          </cell>
          <cell r="D4699" t="str">
            <v>80</v>
          </cell>
          <cell r="E4699">
            <v>29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131107</v>
          </cell>
          <cell r="P4699">
            <v>129810</v>
          </cell>
          <cell r="Q4699">
            <v>111604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</row>
        <row r="4700">
          <cell r="A4700" t="str">
            <v>450340</v>
          </cell>
          <cell r="B4700" t="str">
            <v>1254</v>
          </cell>
          <cell r="C4700" t="str">
            <v>12</v>
          </cell>
          <cell r="D4700" t="str">
            <v>80</v>
          </cell>
          <cell r="E4700">
            <v>33</v>
          </cell>
          <cell r="G4700">
            <v>63000</v>
          </cell>
          <cell r="H4700">
            <v>143346</v>
          </cell>
          <cell r="I4700">
            <v>129771</v>
          </cell>
          <cell r="J4700">
            <v>0</v>
          </cell>
          <cell r="K4700">
            <v>0</v>
          </cell>
          <cell r="L4700">
            <v>0</v>
          </cell>
          <cell r="M4700">
            <v>255</v>
          </cell>
          <cell r="N4700">
            <v>0</v>
          </cell>
          <cell r="O4700">
            <v>200474</v>
          </cell>
          <cell r="P4700">
            <v>12421</v>
          </cell>
          <cell r="Q4700">
            <v>0</v>
          </cell>
          <cell r="R4700">
            <v>0</v>
          </cell>
          <cell r="S4700">
            <v>394581</v>
          </cell>
          <cell r="T4700">
            <v>299445</v>
          </cell>
          <cell r="U4700">
            <v>257804</v>
          </cell>
          <cell r="V4700">
            <v>0</v>
          </cell>
          <cell r="W4700">
            <v>0</v>
          </cell>
        </row>
        <row r="4701">
          <cell r="A4701" t="str">
            <v>450340</v>
          </cell>
          <cell r="B4701" t="str">
            <v>1254</v>
          </cell>
          <cell r="C4701" t="str">
            <v>12</v>
          </cell>
          <cell r="D4701" t="str">
            <v>80</v>
          </cell>
          <cell r="E4701">
            <v>37</v>
          </cell>
          <cell r="G4701">
            <v>55800</v>
          </cell>
          <cell r="H4701">
            <v>55799</v>
          </cell>
          <cell r="I4701">
            <v>24675</v>
          </cell>
          <cell r="J4701">
            <v>0</v>
          </cell>
          <cell r="K4701">
            <v>1450676</v>
          </cell>
          <cell r="L4701">
            <v>1549242</v>
          </cell>
          <cell r="M4701">
            <v>1375579</v>
          </cell>
          <cell r="N4701">
            <v>0</v>
          </cell>
          <cell r="O4701">
            <v>84474</v>
          </cell>
          <cell r="P4701">
            <v>55321</v>
          </cell>
          <cell r="Q4701">
            <v>14892</v>
          </cell>
          <cell r="R4701">
            <v>0</v>
          </cell>
          <cell r="S4701">
            <v>1018920</v>
          </cell>
          <cell r="T4701">
            <v>1102079</v>
          </cell>
          <cell r="U4701">
            <v>384490</v>
          </cell>
          <cell r="V4701">
            <v>0</v>
          </cell>
          <cell r="W4701">
            <v>0</v>
          </cell>
        </row>
        <row r="4702">
          <cell r="A4702" t="str">
            <v>450340</v>
          </cell>
          <cell r="B4702" t="str">
            <v>1254</v>
          </cell>
          <cell r="C4702" t="str">
            <v>12</v>
          </cell>
          <cell r="D4702" t="str">
            <v>80</v>
          </cell>
          <cell r="E4702">
            <v>41</v>
          </cell>
          <cell r="G4702">
            <v>200728</v>
          </cell>
          <cell r="H4702">
            <v>212695</v>
          </cell>
          <cell r="I4702">
            <v>74536</v>
          </cell>
          <cell r="J4702">
            <v>0</v>
          </cell>
          <cell r="K4702">
            <v>12000</v>
          </cell>
          <cell r="L4702">
            <v>13200</v>
          </cell>
          <cell r="M4702">
            <v>13000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</row>
        <row r="4703">
          <cell r="A4703" t="str">
            <v>450340</v>
          </cell>
          <cell r="B4703" t="str">
            <v>1254</v>
          </cell>
          <cell r="C4703" t="str">
            <v>12</v>
          </cell>
          <cell r="D4703" t="str">
            <v>80</v>
          </cell>
          <cell r="E4703">
            <v>45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12000</v>
          </cell>
          <cell r="T4703">
            <v>13200</v>
          </cell>
          <cell r="U4703">
            <v>13000</v>
          </cell>
          <cell r="V4703">
            <v>0</v>
          </cell>
          <cell r="W4703">
            <v>0</v>
          </cell>
        </row>
        <row r="4704">
          <cell r="A4704" t="str">
            <v>450340</v>
          </cell>
          <cell r="B4704" t="str">
            <v>1254</v>
          </cell>
          <cell r="C4704" t="str">
            <v>12</v>
          </cell>
          <cell r="D4704" t="str">
            <v>80</v>
          </cell>
          <cell r="E4704">
            <v>49</v>
          </cell>
          <cell r="G4704">
            <v>0</v>
          </cell>
          <cell r="H4704">
            <v>0</v>
          </cell>
          <cell r="I4704">
            <v>411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411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</row>
        <row r="4705">
          <cell r="A4705" t="str">
            <v>450340</v>
          </cell>
          <cell r="B4705" t="str">
            <v>1254</v>
          </cell>
          <cell r="C4705" t="str">
            <v>12</v>
          </cell>
          <cell r="D4705" t="str">
            <v>80</v>
          </cell>
          <cell r="E4705">
            <v>53</v>
          </cell>
          <cell r="G4705">
            <v>3440</v>
          </cell>
          <cell r="H4705">
            <v>3440</v>
          </cell>
          <cell r="I4705">
            <v>3440</v>
          </cell>
          <cell r="J4705">
            <v>0</v>
          </cell>
          <cell r="K4705">
            <v>3440</v>
          </cell>
          <cell r="L4705">
            <v>3440</v>
          </cell>
          <cell r="M4705">
            <v>3851</v>
          </cell>
          <cell r="N4705">
            <v>0</v>
          </cell>
          <cell r="O4705">
            <v>0</v>
          </cell>
          <cell r="P4705">
            <v>140000</v>
          </cell>
          <cell r="Q4705">
            <v>140000</v>
          </cell>
          <cell r="R4705">
            <v>0</v>
          </cell>
          <cell r="S4705">
            <v>15000</v>
          </cell>
          <cell r="T4705">
            <v>52636</v>
          </cell>
          <cell r="U4705">
            <v>39611</v>
          </cell>
          <cell r="V4705">
            <v>0</v>
          </cell>
          <cell r="W4705">
            <v>0</v>
          </cell>
        </row>
        <row r="4706">
          <cell r="A4706" t="str">
            <v>450340</v>
          </cell>
          <cell r="B4706" t="str">
            <v>1254</v>
          </cell>
          <cell r="C4706" t="str">
            <v>12</v>
          </cell>
          <cell r="D4706" t="str">
            <v>80</v>
          </cell>
          <cell r="E4706">
            <v>57</v>
          </cell>
          <cell r="G4706">
            <v>30000</v>
          </cell>
          <cell r="H4706">
            <v>25000</v>
          </cell>
          <cell r="I4706">
            <v>22999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48440</v>
          </cell>
          <cell r="T4706">
            <v>221076</v>
          </cell>
          <cell r="U4706">
            <v>206461</v>
          </cell>
          <cell r="V4706">
            <v>0</v>
          </cell>
          <cell r="W4706">
            <v>0</v>
          </cell>
        </row>
        <row r="4707">
          <cell r="A4707" t="str">
            <v>450340</v>
          </cell>
          <cell r="B4707" t="str">
            <v>1254</v>
          </cell>
          <cell r="C4707" t="str">
            <v>12</v>
          </cell>
          <cell r="D4707" t="str">
            <v>80</v>
          </cell>
          <cell r="E4707">
            <v>61</v>
          </cell>
          <cell r="G4707">
            <v>1364562</v>
          </cell>
          <cell r="H4707">
            <v>1604371</v>
          </cell>
          <cell r="I4707">
            <v>693379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9050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</row>
        <row r="4708">
          <cell r="A4708" t="str">
            <v>450340</v>
          </cell>
          <cell r="B4708" t="str">
            <v>1254</v>
          </cell>
          <cell r="C4708" t="str">
            <v>12</v>
          </cell>
          <cell r="D4708" t="str">
            <v>80</v>
          </cell>
          <cell r="E4708">
            <v>65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2824873</v>
          </cell>
          <cell r="L4708">
            <v>2991917</v>
          </cell>
          <cell r="M4708">
            <v>2903091</v>
          </cell>
          <cell r="N4708">
            <v>0</v>
          </cell>
          <cell r="O4708">
            <v>5640111</v>
          </cell>
          <cell r="P4708">
            <v>6145530</v>
          </cell>
          <cell r="Q4708">
            <v>4981099</v>
          </cell>
          <cell r="R4708">
            <v>0</v>
          </cell>
          <cell r="S4708">
            <v>7520</v>
          </cell>
          <cell r="T4708">
            <v>4000</v>
          </cell>
          <cell r="U4708">
            <v>3894</v>
          </cell>
          <cell r="V4708">
            <v>0</v>
          </cell>
          <cell r="W4708">
            <v>0</v>
          </cell>
        </row>
        <row r="4709">
          <cell r="A4709" t="str">
            <v>450340</v>
          </cell>
          <cell r="B4709" t="str">
            <v>1254</v>
          </cell>
          <cell r="C4709" t="str">
            <v>12</v>
          </cell>
          <cell r="D4709" t="str">
            <v>80</v>
          </cell>
          <cell r="E4709">
            <v>69</v>
          </cell>
          <cell r="G4709">
            <v>73540</v>
          </cell>
          <cell r="H4709">
            <v>102089</v>
          </cell>
          <cell r="I4709">
            <v>107145</v>
          </cell>
          <cell r="J4709">
            <v>0</v>
          </cell>
          <cell r="K4709">
            <v>15340</v>
          </cell>
          <cell r="L4709">
            <v>30801</v>
          </cell>
          <cell r="M4709">
            <v>57055</v>
          </cell>
          <cell r="N4709">
            <v>0</v>
          </cell>
          <cell r="O4709">
            <v>3000</v>
          </cell>
          <cell r="P4709">
            <v>3000</v>
          </cell>
          <cell r="Q4709">
            <v>2194</v>
          </cell>
          <cell r="R4709">
            <v>0</v>
          </cell>
          <cell r="S4709">
            <v>85000</v>
          </cell>
          <cell r="T4709">
            <v>85000</v>
          </cell>
          <cell r="U4709">
            <v>78233</v>
          </cell>
          <cell r="V4709">
            <v>0</v>
          </cell>
          <cell r="W4709">
            <v>0</v>
          </cell>
        </row>
        <row r="4710">
          <cell r="A4710" t="str">
            <v>450340</v>
          </cell>
          <cell r="B4710" t="str">
            <v>1254</v>
          </cell>
          <cell r="C4710" t="str">
            <v>12</v>
          </cell>
          <cell r="D4710" t="str">
            <v>80</v>
          </cell>
          <cell r="E4710">
            <v>73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339000</v>
          </cell>
          <cell r="L4710">
            <v>386500</v>
          </cell>
          <cell r="M4710">
            <v>389865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</row>
        <row r="4711">
          <cell r="A4711" t="str">
            <v>450340</v>
          </cell>
          <cell r="B4711" t="str">
            <v>1254</v>
          </cell>
          <cell r="C4711" t="str">
            <v>12</v>
          </cell>
          <cell r="D4711" t="str">
            <v>80</v>
          </cell>
          <cell r="E4711">
            <v>77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29000</v>
          </cell>
          <cell r="L4711">
            <v>29000</v>
          </cell>
          <cell r="M4711">
            <v>28387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</row>
        <row r="4712">
          <cell r="A4712" t="str">
            <v>450340</v>
          </cell>
          <cell r="B4712" t="str">
            <v>1254</v>
          </cell>
          <cell r="C4712" t="str">
            <v>12</v>
          </cell>
          <cell r="D4712" t="str">
            <v>80</v>
          </cell>
          <cell r="E4712">
            <v>81</v>
          </cell>
          <cell r="G4712">
            <v>310000</v>
          </cell>
          <cell r="H4712">
            <v>357500</v>
          </cell>
          <cell r="I4712">
            <v>357435</v>
          </cell>
          <cell r="J4712">
            <v>0</v>
          </cell>
          <cell r="K4712">
            <v>0</v>
          </cell>
          <cell r="L4712">
            <v>0</v>
          </cell>
          <cell r="M4712">
            <v>4043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1085438</v>
          </cell>
          <cell r="T4712">
            <v>1076449</v>
          </cell>
          <cell r="U4712">
            <v>1064029</v>
          </cell>
          <cell r="V4712">
            <v>0</v>
          </cell>
          <cell r="W4712">
            <v>0</v>
          </cell>
        </row>
        <row r="4713">
          <cell r="A4713" t="str">
            <v>450340</v>
          </cell>
          <cell r="B4713" t="str">
            <v>1254</v>
          </cell>
          <cell r="C4713" t="str">
            <v>12</v>
          </cell>
          <cell r="D4713" t="str">
            <v>80</v>
          </cell>
          <cell r="E4713">
            <v>85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2000</v>
          </cell>
          <cell r="P4713">
            <v>2000</v>
          </cell>
          <cell r="Q4713">
            <v>1957</v>
          </cell>
          <cell r="R4713">
            <v>0</v>
          </cell>
          <cell r="S4713">
            <v>12000</v>
          </cell>
          <cell r="T4713">
            <v>12000</v>
          </cell>
          <cell r="U4713">
            <v>5037</v>
          </cell>
          <cell r="V4713">
            <v>0</v>
          </cell>
          <cell r="W4713">
            <v>0</v>
          </cell>
        </row>
        <row r="4714">
          <cell r="A4714" t="str">
            <v>450340</v>
          </cell>
          <cell r="B4714" t="str">
            <v>1254</v>
          </cell>
          <cell r="C4714" t="str">
            <v>12</v>
          </cell>
          <cell r="D4714" t="str">
            <v>80</v>
          </cell>
          <cell r="E4714">
            <v>89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38413</v>
          </cell>
          <cell r="P4714">
            <v>41502</v>
          </cell>
          <cell r="Q4714">
            <v>48251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</row>
        <row r="4715">
          <cell r="A4715" t="str">
            <v>450340</v>
          </cell>
          <cell r="B4715" t="str">
            <v>1254</v>
          </cell>
          <cell r="C4715" t="str">
            <v>12</v>
          </cell>
          <cell r="D4715" t="str">
            <v>80</v>
          </cell>
          <cell r="E4715">
            <v>93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51274</v>
          </cell>
          <cell r="M4715">
            <v>49560</v>
          </cell>
          <cell r="N4715">
            <v>0</v>
          </cell>
          <cell r="O4715">
            <v>10500</v>
          </cell>
          <cell r="P4715">
            <v>14439</v>
          </cell>
          <cell r="Q4715">
            <v>21801</v>
          </cell>
          <cell r="R4715">
            <v>0</v>
          </cell>
          <cell r="S4715">
            <v>41000</v>
          </cell>
          <cell r="T4715">
            <v>41000</v>
          </cell>
          <cell r="U4715">
            <v>38162</v>
          </cell>
          <cell r="V4715">
            <v>0</v>
          </cell>
          <cell r="W4715">
            <v>0</v>
          </cell>
        </row>
        <row r="4716">
          <cell r="A4716" t="str">
            <v>450340</v>
          </cell>
          <cell r="B4716" t="str">
            <v>1254</v>
          </cell>
          <cell r="C4716" t="str">
            <v>12</v>
          </cell>
          <cell r="D4716" t="str">
            <v>80</v>
          </cell>
          <cell r="E4716">
            <v>97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89913</v>
          </cell>
          <cell r="L4716">
            <v>148215</v>
          </cell>
          <cell r="M4716">
            <v>157774</v>
          </cell>
          <cell r="N4716">
            <v>0</v>
          </cell>
          <cell r="O4716">
            <v>0</v>
          </cell>
          <cell r="P4716">
            <v>250</v>
          </cell>
          <cell r="Q4716">
            <v>3555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</row>
        <row r="4717">
          <cell r="A4717" t="str">
            <v>450340</v>
          </cell>
          <cell r="B4717" t="str">
            <v>1254</v>
          </cell>
          <cell r="C4717" t="str">
            <v>12</v>
          </cell>
          <cell r="D4717" t="str">
            <v>80</v>
          </cell>
          <cell r="E4717">
            <v>101</v>
          </cell>
          <cell r="G4717">
            <v>160481</v>
          </cell>
          <cell r="H4717">
            <v>203317</v>
          </cell>
          <cell r="I4717">
            <v>162388</v>
          </cell>
          <cell r="J4717">
            <v>0</v>
          </cell>
          <cell r="K4717">
            <v>587047</v>
          </cell>
          <cell r="L4717">
            <v>417940</v>
          </cell>
          <cell r="M4717">
            <v>129122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</row>
        <row r="4718">
          <cell r="A4718" t="str">
            <v>450340</v>
          </cell>
          <cell r="B4718" t="str">
            <v>1254</v>
          </cell>
          <cell r="C4718" t="str">
            <v>12</v>
          </cell>
          <cell r="D4718" t="str">
            <v>80</v>
          </cell>
          <cell r="E4718">
            <v>105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19503</v>
          </cell>
          <cell r="M4718">
            <v>4644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587047</v>
          </cell>
          <cell r="T4718">
            <v>437443</v>
          </cell>
          <cell r="U4718">
            <v>133766</v>
          </cell>
          <cell r="V4718">
            <v>0</v>
          </cell>
          <cell r="W4718">
            <v>0</v>
          </cell>
        </row>
        <row r="4719">
          <cell r="A4719" t="str">
            <v>450340</v>
          </cell>
          <cell r="B4719" t="str">
            <v>1254</v>
          </cell>
          <cell r="C4719" t="str">
            <v>12</v>
          </cell>
          <cell r="D4719" t="str">
            <v>80</v>
          </cell>
          <cell r="E4719">
            <v>109</v>
          </cell>
          <cell r="G4719">
            <v>4000</v>
          </cell>
          <cell r="H4719">
            <v>149750</v>
          </cell>
          <cell r="I4719">
            <v>176585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17000</v>
          </cell>
          <cell r="P4719">
            <v>17000</v>
          </cell>
          <cell r="Q4719">
            <v>21477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</row>
        <row r="4720">
          <cell r="A4720" t="str">
            <v>450340</v>
          </cell>
          <cell r="B4720" t="str">
            <v>1254</v>
          </cell>
          <cell r="C4720" t="str">
            <v>12</v>
          </cell>
          <cell r="D4720" t="str">
            <v>80</v>
          </cell>
          <cell r="E4720">
            <v>113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3555</v>
          </cell>
          <cell r="M4720">
            <v>11312</v>
          </cell>
          <cell r="N4720">
            <v>0</v>
          </cell>
          <cell r="O4720">
            <v>768528</v>
          </cell>
          <cell r="P4720">
            <v>811065</v>
          </cell>
          <cell r="Q4720">
            <v>505528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</row>
        <row r="4721">
          <cell r="A4721" t="str">
            <v>450340</v>
          </cell>
          <cell r="B4721" t="str">
            <v>1254</v>
          </cell>
          <cell r="C4721" t="str">
            <v>12</v>
          </cell>
          <cell r="D4721" t="str">
            <v>80</v>
          </cell>
          <cell r="E4721">
            <v>117</v>
          </cell>
          <cell r="G4721">
            <v>0</v>
          </cell>
          <cell r="H4721">
            <v>10500</v>
          </cell>
          <cell r="I4721">
            <v>17035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7425</v>
          </cell>
          <cell r="P4721">
            <v>0</v>
          </cell>
          <cell r="Q4721">
            <v>20</v>
          </cell>
          <cell r="R4721">
            <v>0</v>
          </cell>
          <cell r="S4721">
            <v>0</v>
          </cell>
          <cell r="T4721">
            <v>0</v>
          </cell>
          <cell r="U4721">
            <v>908</v>
          </cell>
          <cell r="V4721">
            <v>0</v>
          </cell>
          <cell r="W4721">
            <v>0</v>
          </cell>
        </row>
        <row r="4722">
          <cell r="A4722" t="str">
            <v>450340</v>
          </cell>
          <cell r="B4722" t="str">
            <v>1254</v>
          </cell>
          <cell r="C4722" t="str">
            <v>12</v>
          </cell>
          <cell r="D4722" t="str">
            <v>80</v>
          </cell>
          <cell r="E4722">
            <v>121</v>
          </cell>
          <cell r="G4722">
            <v>2488704</v>
          </cell>
          <cell r="H4722">
            <v>2671869</v>
          </cell>
          <cell r="I4722">
            <v>2394229</v>
          </cell>
          <cell r="J4722">
            <v>0</v>
          </cell>
          <cell r="K4722">
            <v>2372963</v>
          </cell>
          <cell r="L4722">
            <v>3181561</v>
          </cell>
          <cell r="M4722">
            <v>2691448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778444</v>
          </cell>
          <cell r="T4722">
            <v>292100</v>
          </cell>
          <cell r="U4722">
            <v>-104578</v>
          </cell>
          <cell r="V4722">
            <v>0</v>
          </cell>
          <cell r="W4722">
            <v>0</v>
          </cell>
        </row>
        <row r="4723">
          <cell r="A4723" t="str">
            <v>450340</v>
          </cell>
          <cell r="B4723" t="str">
            <v>1254</v>
          </cell>
          <cell r="C4723" t="str">
            <v>12</v>
          </cell>
          <cell r="D4723" t="str">
            <v>80</v>
          </cell>
          <cell r="E4723">
            <v>125</v>
          </cell>
          <cell r="G4723">
            <v>219607</v>
          </cell>
          <cell r="H4723">
            <v>72997</v>
          </cell>
          <cell r="I4723">
            <v>72997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216136</v>
          </cell>
          <cell r="P4723">
            <v>216136</v>
          </cell>
          <cell r="Q4723">
            <v>65044</v>
          </cell>
          <cell r="R4723">
            <v>0</v>
          </cell>
          <cell r="S4723">
            <v>53880</v>
          </cell>
          <cell r="T4723">
            <v>113780</v>
          </cell>
          <cell r="U4723">
            <v>114074</v>
          </cell>
          <cell r="V4723">
            <v>0</v>
          </cell>
          <cell r="W4723">
            <v>0</v>
          </cell>
        </row>
        <row r="4724">
          <cell r="A4724" t="str">
            <v>450340</v>
          </cell>
          <cell r="B4724" t="str">
            <v>1254</v>
          </cell>
          <cell r="C4724" t="str">
            <v>12</v>
          </cell>
          <cell r="D4724" t="str">
            <v>80</v>
          </cell>
          <cell r="E4724">
            <v>129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</row>
        <row r="4725">
          <cell r="A4725" t="str">
            <v>450340</v>
          </cell>
          <cell r="B4725" t="str">
            <v>1254</v>
          </cell>
          <cell r="C4725" t="str">
            <v>12</v>
          </cell>
          <cell r="D4725" t="str">
            <v>80</v>
          </cell>
          <cell r="E4725">
            <v>133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2778</v>
          </cell>
          <cell r="R4725">
            <v>0</v>
          </cell>
          <cell r="S4725">
            <v>270016</v>
          </cell>
          <cell r="T4725">
            <v>329916</v>
          </cell>
          <cell r="U4725">
            <v>181896</v>
          </cell>
          <cell r="V4725">
            <v>0</v>
          </cell>
          <cell r="W4725">
            <v>0</v>
          </cell>
        </row>
        <row r="4726">
          <cell r="A4726" t="str">
            <v>450340</v>
          </cell>
          <cell r="B4726" t="str">
            <v>1254</v>
          </cell>
          <cell r="C4726" t="str">
            <v>12</v>
          </cell>
          <cell r="D4726" t="str">
            <v>80</v>
          </cell>
          <cell r="E4726">
            <v>137</v>
          </cell>
          <cell r="G4726">
            <v>828853</v>
          </cell>
          <cell r="H4726">
            <v>412024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129570</v>
          </cell>
          <cell r="Q4726">
            <v>11249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</row>
        <row r="4727">
          <cell r="A4727" t="str">
            <v>450340</v>
          </cell>
          <cell r="B4727" t="str">
            <v>1254</v>
          </cell>
          <cell r="C4727" t="str">
            <v>12</v>
          </cell>
          <cell r="D4727" t="str">
            <v>80</v>
          </cell>
          <cell r="E4727">
            <v>141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7425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</row>
        <row r="4728">
          <cell r="A4728" t="str">
            <v>450340</v>
          </cell>
          <cell r="B4728" t="str">
            <v>1254</v>
          </cell>
          <cell r="C4728" t="str">
            <v>12</v>
          </cell>
          <cell r="D4728" t="str">
            <v>80</v>
          </cell>
          <cell r="E4728">
            <v>145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-31258</v>
          </cell>
          <cell r="N4728">
            <v>0</v>
          </cell>
          <cell r="O4728">
            <v>828853</v>
          </cell>
          <cell r="P4728">
            <v>549019</v>
          </cell>
          <cell r="Q4728">
            <v>-20009</v>
          </cell>
          <cell r="R4728">
            <v>0</v>
          </cell>
          <cell r="S4728">
            <v>778444</v>
          </cell>
          <cell r="T4728">
            <v>292100</v>
          </cell>
          <cell r="U4728">
            <v>-128908</v>
          </cell>
          <cell r="V4728">
            <v>0</v>
          </cell>
          <cell r="W4728">
            <v>0</v>
          </cell>
        </row>
        <row r="4729">
          <cell r="A4729" t="str">
            <v>450340</v>
          </cell>
          <cell r="B4729" t="str">
            <v>1254</v>
          </cell>
          <cell r="C4729" t="str">
            <v>12</v>
          </cell>
          <cell r="D4729" t="str">
            <v>80</v>
          </cell>
          <cell r="E4729">
            <v>149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</row>
        <row r="4730">
          <cell r="A4730" t="str">
            <v>450340</v>
          </cell>
          <cell r="B4730" t="str">
            <v>1254</v>
          </cell>
          <cell r="C4730" t="str">
            <v>12</v>
          </cell>
          <cell r="D4730" t="str">
            <v>80</v>
          </cell>
          <cell r="E4730">
            <v>153</v>
          </cell>
          <cell r="G4730">
            <v>0</v>
          </cell>
          <cell r="H4730">
            <v>0</v>
          </cell>
          <cell r="I4730">
            <v>-97327</v>
          </cell>
          <cell r="J4730">
            <v>0</v>
          </cell>
          <cell r="K4730">
            <v>0</v>
          </cell>
          <cell r="L4730">
            <v>0</v>
          </cell>
          <cell r="M4730">
            <v>253343</v>
          </cell>
          <cell r="N4730">
            <v>0</v>
          </cell>
          <cell r="O4730">
            <v>0</v>
          </cell>
          <cell r="P4730">
            <v>0</v>
          </cell>
          <cell r="Q4730">
            <v>156016</v>
          </cell>
          <cell r="R4730">
            <v>0</v>
          </cell>
          <cell r="S4730">
            <v>290</v>
          </cell>
          <cell r="T4730">
            <v>287</v>
          </cell>
          <cell r="U4730">
            <v>288</v>
          </cell>
          <cell r="V4730">
            <v>0</v>
          </cell>
          <cell r="W4730">
            <v>0</v>
          </cell>
        </row>
        <row r="4731">
          <cell r="A4731" t="str">
            <v>450340</v>
          </cell>
          <cell r="B4731" t="str">
            <v>1254</v>
          </cell>
          <cell r="C4731" t="str">
            <v>12</v>
          </cell>
          <cell r="D4731" t="str">
            <v>80</v>
          </cell>
          <cell r="E4731">
            <v>157</v>
          </cell>
          <cell r="G4731">
            <v>0</v>
          </cell>
          <cell r="H4731">
            <v>0</v>
          </cell>
          <cell r="I4731">
            <v>287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</row>
        <row r="4732">
          <cell r="A4732" t="str">
            <v>450340</v>
          </cell>
          <cell r="B4732" t="str">
            <v>1254</v>
          </cell>
          <cell r="C4732" t="str">
            <v>12</v>
          </cell>
          <cell r="D4732" t="str">
            <v>17</v>
          </cell>
          <cell r="E4732">
            <v>1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650</v>
          </cell>
          <cell r="O4732">
            <v>0</v>
          </cell>
          <cell r="P4732">
            <v>0</v>
          </cell>
          <cell r="Q4732">
            <v>650</v>
          </cell>
          <cell r="R4732">
            <v>0</v>
          </cell>
          <cell r="S4732">
            <v>0</v>
          </cell>
          <cell r="T4732">
            <v>208</v>
          </cell>
          <cell r="U4732">
            <v>0</v>
          </cell>
          <cell r="V4732">
            <v>0</v>
          </cell>
          <cell r="W4732">
            <v>0</v>
          </cell>
        </row>
        <row r="4733">
          <cell r="A4733" t="str">
            <v>450340</v>
          </cell>
          <cell r="B4733" t="str">
            <v>1254</v>
          </cell>
          <cell r="C4733" t="str">
            <v>12</v>
          </cell>
          <cell r="D4733" t="str">
            <v>17</v>
          </cell>
          <cell r="E4733">
            <v>6</v>
          </cell>
          <cell r="G4733">
            <v>640</v>
          </cell>
          <cell r="H4733">
            <v>720</v>
          </cell>
          <cell r="I4733">
            <v>588</v>
          </cell>
          <cell r="J4733">
            <v>0</v>
          </cell>
          <cell r="K4733">
            <v>0</v>
          </cell>
          <cell r="L4733">
            <v>0</v>
          </cell>
          <cell r="M4733">
            <v>640</v>
          </cell>
          <cell r="N4733">
            <v>720</v>
          </cell>
          <cell r="O4733">
            <v>588</v>
          </cell>
          <cell r="P4733">
            <v>0</v>
          </cell>
          <cell r="Q4733">
            <v>196</v>
          </cell>
          <cell r="R4733">
            <v>133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</row>
        <row r="4734">
          <cell r="A4734" t="str">
            <v>450340</v>
          </cell>
          <cell r="B4734" t="str">
            <v>1254</v>
          </cell>
          <cell r="C4734" t="str">
            <v>12</v>
          </cell>
          <cell r="D4734" t="str">
            <v>17</v>
          </cell>
          <cell r="E4734">
            <v>11</v>
          </cell>
          <cell r="G4734">
            <v>640</v>
          </cell>
          <cell r="H4734">
            <v>1774</v>
          </cell>
          <cell r="I4734">
            <v>721</v>
          </cell>
          <cell r="J4734">
            <v>0</v>
          </cell>
          <cell r="K4734">
            <v>250</v>
          </cell>
          <cell r="L4734">
            <v>292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250</v>
          </cell>
          <cell r="U4734">
            <v>292</v>
          </cell>
          <cell r="V4734">
            <v>0</v>
          </cell>
          <cell r="W4734">
            <v>0</v>
          </cell>
        </row>
        <row r="4735">
          <cell r="A4735" t="str">
            <v>450340</v>
          </cell>
          <cell r="B4735" t="str">
            <v>1254</v>
          </cell>
          <cell r="C4735" t="str">
            <v>12</v>
          </cell>
          <cell r="D4735" t="str">
            <v>17</v>
          </cell>
          <cell r="E4735">
            <v>16</v>
          </cell>
          <cell r="G4735">
            <v>640</v>
          </cell>
          <cell r="H4735">
            <v>2024</v>
          </cell>
          <cell r="I4735">
            <v>1013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</row>
        <row r="4736">
          <cell r="A4736" t="str">
            <v>450340</v>
          </cell>
          <cell r="B4736" t="str">
            <v>1254</v>
          </cell>
          <cell r="C4736" t="str">
            <v>12</v>
          </cell>
          <cell r="D4736" t="str">
            <v>17</v>
          </cell>
          <cell r="E4736">
            <v>21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640</v>
          </cell>
          <cell r="N4736">
            <v>2024</v>
          </cell>
          <cell r="O4736">
            <v>1013</v>
          </cell>
          <cell r="P4736">
            <v>0</v>
          </cell>
          <cell r="Q4736">
            <v>0</v>
          </cell>
          <cell r="R4736">
            <v>0</v>
          </cell>
          <cell r="S4736">
            <v>640</v>
          </cell>
          <cell r="T4736">
            <v>2024</v>
          </cell>
          <cell r="U4736">
            <v>1013</v>
          </cell>
          <cell r="V4736">
            <v>0</v>
          </cell>
          <cell r="W4736">
            <v>0</v>
          </cell>
        </row>
        <row r="4737">
          <cell r="A4737" t="str">
            <v>450340</v>
          </cell>
          <cell r="B4737" t="str">
            <v>1254</v>
          </cell>
          <cell r="C4737" t="str">
            <v>12</v>
          </cell>
          <cell r="D4737" t="str">
            <v>17</v>
          </cell>
          <cell r="E4737">
            <v>26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640</v>
          </cell>
          <cell r="Q4737">
            <v>2024</v>
          </cell>
          <cell r="R4737">
            <v>1013</v>
          </cell>
          <cell r="S4737">
            <v>0</v>
          </cell>
          <cell r="T4737">
            <v>0</v>
          </cell>
          <cell r="U4737">
            <v>1</v>
          </cell>
          <cell r="V4737">
            <v>0</v>
          </cell>
          <cell r="W4737">
            <v>0</v>
          </cell>
        </row>
        <row r="4738">
          <cell r="A4738" t="str">
            <v>450340</v>
          </cell>
          <cell r="B4738" t="str">
            <v>1254</v>
          </cell>
          <cell r="C4738" t="str">
            <v>12</v>
          </cell>
          <cell r="D4738" t="str">
            <v>17</v>
          </cell>
          <cell r="E4738">
            <v>31</v>
          </cell>
          <cell r="G4738">
            <v>0</v>
          </cell>
          <cell r="H4738">
            <v>0</v>
          </cell>
          <cell r="I4738">
            <v>0</v>
          </cell>
          <cell r="J4738">
            <v>640</v>
          </cell>
          <cell r="K4738">
            <v>640</v>
          </cell>
          <cell r="L4738">
            <v>800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938</v>
          </cell>
          <cell r="R4738">
            <v>150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</row>
        <row r="4739">
          <cell r="A4739" t="str">
            <v>450340</v>
          </cell>
          <cell r="B4739" t="str">
            <v>1254</v>
          </cell>
          <cell r="C4739" t="str">
            <v>12</v>
          </cell>
          <cell r="D4739" t="str">
            <v>17</v>
          </cell>
          <cell r="E4739">
            <v>36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</row>
        <row r="4740">
          <cell r="A4740" t="str">
            <v>450340</v>
          </cell>
          <cell r="B4740" t="str">
            <v>1254</v>
          </cell>
          <cell r="C4740" t="str">
            <v>12</v>
          </cell>
          <cell r="D4740" t="str">
            <v>17</v>
          </cell>
          <cell r="E4740">
            <v>41</v>
          </cell>
          <cell r="G4740">
            <v>640</v>
          </cell>
          <cell r="H4740">
            <v>1578</v>
          </cell>
          <cell r="I4740">
            <v>951</v>
          </cell>
          <cell r="J4740">
            <v>0</v>
          </cell>
          <cell r="K4740">
            <v>446</v>
          </cell>
          <cell r="L4740">
            <v>446</v>
          </cell>
          <cell r="M4740">
            <v>640</v>
          </cell>
          <cell r="N4740">
            <v>2024</v>
          </cell>
          <cell r="O4740">
            <v>1397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</row>
        <row r="4741">
          <cell r="A4741" t="str">
            <v>450340</v>
          </cell>
          <cell r="B4741" t="str">
            <v>1254</v>
          </cell>
          <cell r="C4741" t="str">
            <v>12</v>
          </cell>
          <cell r="D4741" t="str">
            <v>17</v>
          </cell>
          <cell r="E4741">
            <v>46</v>
          </cell>
          <cell r="G4741">
            <v>0</v>
          </cell>
          <cell r="H4741">
            <v>0</v>
          </cell>
          <cell r="I4741">
            <v>0</v>
          </cell>
          <cell r="J4741">
            <v>640</v>
          </cell>
          <cell r="K4741">
            <v>2024</v>
          </cell>
          <cell r="L4741">
            <v>1397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</row>
        <row r="4742">
          <cell r="A4742" t="str">
            <v>450340</v>
          </cell>
          <cell r="B4742" t="str">
            <v>1254</v>
          </cell>
          <cell r="C4742" t="str">
            <v>12</v>
          </cell>
          <cell r="D4742" t="str">
            <v>54</v>
          </cell>
          <cell r="E4742">
            <v>1</v>
          </cell>
          <cell r="G4742">
            <v>33696340</v>
          </cell>
          <cell r="H4742">
            <v>0</v>
          </cell>
          <cell r="I4742">
            <v>0</v>
          </cell>
          <cell r="J4742">
            <v>0</v>
          </cell>
          <cell r="K4742">
            <v>33696340</v>
          </cell>
          <cell r="L4742">
            <v>33696340</v>
          </cell>
          <cell r="M4742">
            <v>0</v>
          </cell>
          <cell r="N4742">
            <v>33696340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</row>
        <row r="4743">
          <cell r="A4743" t="str">
            <v>450340</v>
          </cell>
          <cell r="B4743" t="str">
            <v>1254</v>
          </cell>
          <cell r="C4743" t="str">
            <v>12</v>
          </cell>
          <cell r="D4743" t="str">
            <v>54</v>
          </cell>
          <cell r="E4743">
            <v>2</v>
          </cell>
          <cell r="G4743">
            <v>35627958</v>
          </cell>
          <cell r="H4743">
            <v>0</v>
          </cell>
          <cell r="I4743">
            <v>0</v>
          </cell>
          <cell r="J4743">
            <v>0</v>
          </cell>
          <cell r="K4743">
            <v>35627958</v>
          </cell>
          <cell r="L4743">
            <v>35627958</v>
          </cell>
          <cell r="M4743">
            <v>0</v>
          </cell>
          <cell r="N4743">
            <v>35627958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</row>
        <row r="4744">
          <cell r="A4744" t="str">
            <v>450340</v>
          </cell>
          <cell r="B4744" t="str">
            <v>1254</v>
          </cell>
          <cell r="C4744" t="str">
            <v>12</v>
          </cell>
          <cell r="D4744" t="str">
            <v>54</v>
          </cell>
          <cell r="E4744">
            <v>3</v>
          </cell>
          <cell r="G4744">
            <v>3982800</v>
          </cell>
          <cell r="H4744">
            <v>0</v>
          </cell>
          <cell r="I4744">
            <v>0</v>
          </cell>
          <cell r="J4744">
            <v>0</v>
          </cell>
          <cell r="K4744">
            <v>3982800</v>
          </cell>
          <cell r="L4744">
            <v>3982800</v>
          </cell>
          <cell r="M4744">
            <v>0</v>
          </cell>
          <cell r="N4744">
            <v>3982800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</row>
        <row r="4745">
          <cell r="A4745" t="str">
            <v>450340</v>
          </cell>
          <cell r="B4745" t="str">
            <v>1254</v>
          </cell>
          <cell r="C4745" t="str">
            <v>12</v>
          </cell>
          <cell r="D4745" t="str">
            <v>54</v>
          </cell>
          <cell r="E4745">
            <v>4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</row>
        <row r="4746">
          <cell r="A4746" t="str">
            <v>450340</v>
          </cell>
          <cell r="B4746" t="str">
            <v>1254</v>
          </cell>
          <cell r="C4746" t="str">
            <v>12</v>
          </cell>
          <cell r="D4746" t="str">
            <v>54</v>
          </cell>
          <cell r="E4746">
            <v>5</v>
          </cell>
          <cell r="G4746">
            <v>372400</v>
          </cell>
          <cell r="H4746">
            <v>0</v>
          </cell>
          <cell r="I4746">
            <v>0</v>
          </cell>
          <cell r="J4746">
            <v>0</v>
          </cell>
          <cell r="K4746">
            <v>372400</v>
          </cell>
          <cell r="L4746">
            <v>372400</v>
          </cell>
          <cell r="M4746">
            <v>0</v>
          </cell>
          <cell r="N4746">
            <v>372400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</row>
        <row r="4747">
          <cell r="A4747" t="str">
            <v>450340</v>
          </cell>
          <cell r="B4747" t="str">
            <v>1254</v>
          </cell>
          <cell r="C4747" t="str">
            <v>12</v>
          </cell>
          <cell r="D4747" t="str">
            <v>54</v>
          </cell>
          <cell r="E4747">
            <v>6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</row>
        <row r="4748">
          <cell r="A4748" t="str">
            <v>450340</v>
          </cell>
          <cell r="B4748" t="str">
            <v>1254</v>
          </cell>
          <cell r="C4748" t="str">
            <v>12</v>
          </cell>
          <cell r="D4748" t="str">
            <v>54</v>
          </cell>
          <cell r="E4748">
            <v>7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</row>
        <row r="4749">
          <cell r="A4749" t="str">
            <v>450340</v>
          </cell>
          <cell r="B4749" t="str">
            <v>1254</v>
          </cell>
          <cell r="C4749" t="str">
            <v>12</v>
          </cell>
          <cell r="D4749" t="str">
            <v>54</v>
          </cell>
          <cell r="E4749">
            <v>8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</row>
        <row r="4750">
          <cell r="A4750" t="str">
            <v>450340</v>
          </cell>
          <cell r="B4750" t="str">
            <v>1254</v>
          </cell>
          <cell r="C4750" t="str">
            <v>12</v>
          </cell>
          <cell r="D4750" t="str">
            <v>54</v>
          </cell>
          <cell r="E4750">
            <v>9</v>
          </cell>
          <cell r="G4750">
            <v>87364140</v>
          </cell>
          <cell r="H4750">
            <v>0</v>
          </cell>
          <cell r="I4750">
            <v>21841035</v>
          </cell>
          <cell r="J4750">
            <v>0</v>
          </cell>
          <cell r="K4750">
            <v>65523105</v>
          </cell>
          <cell r="L4750">
            <v>87364140</v>
          </cell>
          <cell r="M4750">
            <v>21841035</v>
          </cell>
          <cell r="N4750">
            <v>65523105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</row>
        <row r="4751">
          <cell r="A4751" t="str">
            <v>450340</v>
          </cell>
          <cell r="B4751" t="str">
            <v>1254</v>
          </cell>
          <cell r="C4751" t="str">
            <v>12</v>
          </cell>
          <cell r="D4751" t="str">
            <v>54</v>
          </cell>
          <cell r="E4751">
            <v>10</v>
          </cell>
          <cell r="G4751">
            <v>22264469</v>
          </cell>
          <cell r="H4751">
            <v>0</v>
          </cell>
          <cell r="I4751">
            <v>0</v>
          </cell>
          <cell r="J4751">
            <v>0</v>
          </cell>
          <cell r="K4751">
            <v>22264469</v>
          </cell>
          <cell r="L4751">
            <v>22264469</v>
          </cell>
          <cell r="M4751">
            <v>0</v>
          </cell>
          <cell r="N4751">
            <v>22264469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</row>
        <row r="4752">
          <cell r="A4752" t="str">
            <v>450340</v>
          </cell>
          <cell r="B4752" t="str">
            <v>1254</v>
          </cell>
          <cell r="C4752" t="str">
            <v>12</v>
          </cell>
          <cell r="D4752" t="str">
            <v>54</v>
          </cell>
          <cell r="E4752">
            <v>11</v>
          </cell>
          <cell r="G4752">
            <v>30916820</v>
          </cell>
          <cell r="H4752">
            <v>0</v>
          </cell>
          <cell r="I4752">
            <v>11946259</v>
          </cell>
          <cell r="J4752">
            <v>0</v>
          </cell>
          <cell r="K4752">
            <v>18970561</v>
          </cell>
          <cell r="L4752">
            <v>30916820</v>
          </cell>
          <cell r="M4752">
            <v>11946259</v>
          </cell>
          <cell r="N4752">
            <v>18970561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</row>
        <row r="4753">
          <cell r="A4753" t="str">
            <v>450340</v>
          </cell>
          <cell r="B4753" t="str">
            <v>1254</v>
          </cell>
          <cell r="C4753" t="str">
            <v>12</v>
          </cell>
          <cell r="D4753" t="str">
            <v>54</v>
          </cell>
          <cell r="E4753">
            <v>12</v>
          </cell>
          <cell r="G4753">
            <v>164850000</v>
          </cell>
          <cell r="H4753">
            <v>0</v>
          </cell>
          <cell r="I4753">
            <v>49817670</v>
          </cell>
          <cell r="J4753">
            <v>0</v>
          </cell>
          <cell r="K4753">
            <v>115032330</v>
          </cell>
          <cell r="L4753">
            <v>164850000</v>
          </cell>
          <cell r="M4753">
            <v>49817670</v>
          </cell>
          <cell r="N4753">
            <v>115032330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</row>
        <row r="4754">
          <cell r="A4754" t="str">
            <v>450340</v>
          </cell>
          <cell r="B4754" t="str">
            <v>1254</v>
          </cell>
          <cell r="C4754" t="str">
            <v>12</v>
          </cell>
          <cell r="D4754" t="str">
            <v>54</v>
          </cell>
          <cell r="E4754">
            <v>13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</row>
        <row r="4755">
          <cell r="A4755" t="str">
            <v>450340</v>
          </cell>
          <cell r="B4755" t="str">
            <v>1254</v>
          </cell>
          <cell r="C4755" t="str">
            <v>12</v>
          </cell>
          <cell r="D4755" t="str">
            <v>54</v>
          </cell>
          <cell r="E4755">
            <v>14</v>
          </cell>
          <cell r="G4755">
            <v>18130000</v>
          </cell>
          <cell r="H4755">
            <v>0</v>
          </cell>
          <cell r="I4755">
            <v>2719500</v>
          </cell>
          <cell r="J4755">
            <v>0</v>
          </cell>
          <cell r="K4755">
            <v>15410500</v>
          </cell>
          <cell r="L4755">
            <v>18130000</v>
          </cell>
          <cell r="M4755">
            <v>2719500</v>
          </cell>
          <cell r="N4755">
            <v>15410500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</row>
        <row r="4756">
          <cell r="A4756" t="str">
            <v>450340</v>
          </cell>
          <cell r="B4756" t="str">
            <v>1254</v>
          </cell>
          <cell r="C4756" t="str">
            <v>12</v>
          </cell>
          <cell r="D4756" t="str">
            <v>54</v>
          </cell>
          <cell r="E4756">
            <v>15</v>
          </cell>
          <cell r="G4756">
            <v>110843000</v>
          </cell>
          <cell r="H4756">
            <v>0</v>
          </cell>
          <cell r="I4756">
            <v>110843000</v>
          </cell>
          <cell r="J4756">
            <v>0</v>
          </cell>
          <cell r="K4756">
            <v>0</v>
          </cell>
          <cell r="L4756">
            <v>110843000</v>
          </cell>
          <cell r="M4756">
            <v>110843000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</row>
        <row r="4757">
          <cell r="A4757" t="str">
            <v>450340</v>
          </cell>
          <cell r="B4757" t="str">
            <v>1254</v>
          </cell>
          <cell r="C4757" t="str">
            <v>12</v>
          </cell>
          <cell r="D4757" t="str">
            <v>54</v>
          </cell>
          <cell r="E4757">
            <v>16</v>
          </cell>
          <cell r="G4757">
            <v>1261811200</v>
          </cell>
          <cell r="H4757">
            <v>0</v>
          </cell>
          <cell r="I4757">
            <v>1261811200</v>
          </cell>
          <cell r="J4757">
            <v>0</v>
          </cell>
          <cell r="K4757">
            <v>0</v>
          </cell>
          <cell r="L4757">
            <v>1261811200</v>
          </cell>
          <cell r="M4757">
            <v>1261811200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</row>
        <row r="4758">
          <cell r="A4758" t="str">
            <v>450340</v>
          </cell>
          <cell r="B4758" t="str">
            <v>1254</v>
          </cell>
          <cell r="C4758" t="str">
            <v>12</v>
          </cell>
          <cell r="D4758" t="str">
            <v>54</v>
          </cell>
          <cell r="E4758">
            <v>17</v>
          </cell>
          <cell r="G4758">
            <v>31830400</v>
          </cell>
          <cell r="H4758">
            <v>0</v>
          </cell>
          <cell r="I4758">
            <v>31830400</v>
          </cell>
          <cell r="J4758">
            <v>0</v>
          </cell>
          <cell r="K4758">
            <v>0</v>
          </cell>
          <cell r="L4758">
            <v>31830400</v>
          </cell>
          <cell r="M4758">
            <v>31830400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</row>
        <row r="4759">
          <cell r="A4759" t="str">
            <v>450340</v>
          </cell>
          <cell r="B4759" t="str">
            <v>1254</v>
          </cell>
          <cell r="C4759" t="str">
            <v>12</v>
          </cell>
          <cell r="D4759" t="str">
            <v>54</v>
          </cell>
          <cell r="E4759">
            <v>18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</row>
        <row r="4760">
          <cell r="A4760" t="str">
            <v>450340</v>
          </cell>
          <cell r="B4760" t="str">
            <v>1254</v>
          </cell>
          <cell r="C4760" t="str">
            <v>12</v>
          </cell>
          <cell r="D4760" t="str">
            <v>54</v>
          </cell>
          <cell r="E4760">
            <v>19</v>
          </cell>
          <cell r="G4760">
            <v>134586000</v>
          </cell>
          <cell r="H4760">
            <v>0</v>
          </cell>
          <cell r="I4760">
            <v>134586000</v>
          </cell>
          <cell r="J4760">
            <v>0</v>
          </cell>
          <cell r="K4760">
            <v>0</v>
          </cell>
          <cell r="L4760">
            <v>134586000</v>
          </cell>
          <cell r="M4760">
            <v>134586000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</row>
        <row r="4761">
          <cell r="A4761" t="str">
            <v>450340</v>
          </cell>
          <cell r="B4761" t="str">
            <v>1254</v>
          </cell>
          <cell r="C4761" t="str">
            <v>12</v>
          </cell>
          <cell r="D4761" t="str">
            <v>54</v>
          </cell>
          <cell r="E4761">
            <v>20</v>
          </cell>
          <cell r="G4761">
            <v>29759940</v>
          </cell>
          <cell r="H4761">
            <v>0</v>
          </cell>
          <cell r="I4761">
            <v>29759940</v>
          </cell>
          <cell r="J4761">
            <v>0</v>
          </cell>
          <cell r="K4761">
            <v>0</v>
          </cell>
          <cell r="L4761">
            <v>29759940</v>
          </cell>
          <cell r="M4761">
            <v>29759940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</row>
        <row r="4762">
          <cell r="A4762" t="str">
            <v>450340</v>
          </cell>
          <cell r="B4762" t="str">
            <v>1254</v>
          </cell>
          <cell r="C4762" t="str">
            <v>12</v>
          </cell>
          <cell r="D4762" t="str">
            <v>54</v>
          </cell>
          <cell r="E4762">
            <v>21</v>
          </cell>
          <cell r="G4762">
            <v>39495000</v>
          </cell>
          <cell r="H4762">
            <v>0</v>
          </cell>
          <cell r="I4762">
            <v>39495000</v>
          </cell>
          <cell r="J4762">
            <v>0</v>
          </cell>
          <cell r="K4762">
            <v>0</v>
          </cell>
          <cell r="L4762">
            <v>39495000</v>
          </cell>
          <cell r="M4762">
            <v>39495000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</row>
        <row r="4763">
          <cell r="A4763" t="str">
            <v>450340</v>
          </cell>
          <cell r="B4763" t="str">
            <v>1254</v>
          </cell>
          <cell r="C4763" t="str">
            <v>12</v>
          </cell>
          <cell r="D4763" t="str">
            <v>54</v>
          </cell>
          <cell r="E4763">
            <v>22</v>
          </cell>
          <cell r="G4763">
            <v>59495000</v>
          </cell>
          <cell r="H4763">
            <v>0</v>
          </cell>
          <cell r="I4763">
            <v>59495000</v>
          </cell>
          <cell r="J4763">
            <v>0</v>
          </cell>
          <cell r="K4763">
            <v>0</v>
          </cell>
          <cell r="L4763">
            <v>59495000</v>
          </cell>
          <cell r="M4763">
            <v>59495000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</row>
        <row r="4764">
          <cell r="A4764" t="str">
            <v>450340</v>
          </cell>
          <cell r="B4764" t="str">
            <v>1254</v>
          </cell>
          <cell r="C4764" t="str">
            <v>12</v>
          </cell>
          <cell r="D4764" t="str">
            <v>54</v>
          </cell>
          <cell r="E4764">
            <v>23</v>
          </cell>
          <cell r="G4764">
            <v>20516936</v>
          </cell>
          <cell r="H4764">
            <v>0</v>
          </cell>
          <cell r="I4764">
            <v>0</v>
          </cell>
          <cell r="J4764">
            <v>0</v>
          </cell>
          <cell r="K4764">
            <v>20516936</v>
          </cell>
          <cell r="L4764">
            <v>20516936</v>
          </cell>
          <cell r="M4764">
            <v>0</v>
          </cell>
          <cell r="N4764">
            <v>20516936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</row>
        <row r="4765">
          <cell r="A4765" t="str">
            <v>450340</v>
          </cell>
          <cell r="B4765" t="str">
            <v>1254</v>
          </cell>
          <cell r="C4765" t="str">
            <v>12</v>
          </cell>
          <cell r="D4765" t="str">
            <v>54</v>
          </cell>
          <cell r="E4765">
            <v>24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</row>
        <row r="4766">
          <cell r="A4766" t="str">
            <v>450340</v>
          </cell>
          <cell r="B4766" t="str">
            <v>1254</v>
          </cell>
          <cell r="C4766" t="str">
            <v>12</v>
          </cell>
          <cell r="D4766" t="str">
            <v>54</v>
          </cell>
          <cell r="E4766">
            <v>25</v>
          </cell>
          <cell r="G4766">
            <v>2085542403</v>
          </cell>
          <cell r="H4766">
            <v>0</v>
          </cell>
          <cell r="I4766">
            <v>1754145004</v>
          </cell>
          <cell r="J4766">
            <v>0</v>
          </cell>
          <cell r="K4766">
            <v>331397399</v>
          </cell>
          <cell r="L4766">
            <v>2085542403</v>
          </cell>
          <cell r="M4766">
            <v>1754145004</v>
          </cell>
          <cell r="N4766">
            <v>331397399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</row>
        <row r="4767">
          <cell r="A4767" t="str">
            <v>450340</v>
          </cell>
          <cell r="B4767" t="str">
            <v>1254</v>
          </cell>
          <cell r="C4767" t="str">
            <v>12</v>
          </cell>
          <cell r="D4767" t="str">
            <v>54</v>
          </cell>
          <cell r="E4767">
            <v>26</v>
          </cell>
          <cell r="G4767">
            <v>5335200</v>
          </cell>
          <cell r="H4767">
            <v>0</v>
          </cell>
          <cell r="I4767">
            <v>5335200</v>
          </cell>
          <cell r="J4767">
            <v>0</v>
          </cell>
          <cell r="K4767">
            <v>0</v>
          </cell>
          <cell r="L4767">
            <v>5335200</v>
          </cell>
          <cell r="M4767">
            <v>5335200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</row>
        <row r="4768">
          <cell r="A4768" t="str">
            <v>450340</v>
          </cell>
          <cell r="B4768" t="str">
            <v>1254</v>
          </cell>
          <cell r="C4768" t="str">
            <v>12</v>
          </cell>
          <cell r="D4768" t="str">
            <v>54</v>
          </cell>
          <cell r="E4768">
            <v>27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</row>
        <row r="4769">
          <cell r="A4769" t="str">
            <v>450340</v>
          </cell>
          <cell r="B4769" t="str">
            <v>1254</v>
          </cell>
          <cell r="C4769" t="str">
            <v>12</v>
          </cell>
          <cell r="D4769" t="str">
            <v>54</v>
          </cell>
          <cell r="E4769">
            <v>28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</row>
        <row r="4770">
          <cell r="A4770" t="str">
            <v>450340</v>
          </cell>
          <cell r="B4770" t="str">
            <v>1254</v>
          </cell>
          <cell r="C4770" t="str">
            <v>12</v>
          </cell>
          <cell r="D4770" t="str">
            <v>54</v>
          </cell>
          <cell r="E4770">
            <v>29</v>
          </cell>
          <cell r="G4770">
            <v>5335200</v>
          </cell>
          <cell r="H4770">
            <v>0</v>
          </cell>
          <cell r="I4770">
            <v>5335200</v>
          </cell>
          <cell r="J4770">
            <v>0</v>
          </cell>
          <cell r="K4770">
            <v>0</v>
          </cell>
          <cell r="L4770">
            <v>5335200</v>
          </cell>
          <cell r="M4770">
            <v>5335200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</row>
        <row r="4771">
          <cell r="A4771" t="str">
            <v>450340</v>
          </cell>
          <cell r="B4771" t="str">
            <v>1254</v>
          </cell>
          <cell r="C4771" t="str">
            <v>12</v>
          </cell>
          <cell r="D4771" t="str">
            <v>54</v>
          </cell>
          <cell r="E4771">
            <v>30</v>
          </cell>
          <cell r="G4771">
            <v>68049604</v>
          </cell>
          <cell r="H4771">
            <v>0</v>
          </cell>
          <cell r="I4771">
            <v>68049604</v>
          </cell>
          <cell r="J4771">
            <v>0</v>
          </cell>
          <cell r="K4771">
            <v>0</v>
          </cell>
          <cell r="L4771">
            <v>68049604</v>
          </cell>
          <cell r="M4771">
            <v>68049604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</row>
        <row r="4772">
          <cell r="A4772" t="str">
            <v>450340</v>
          </cell>
          <cell r="B4772" t="str">
            <v>1254</v>
          </cell>
          <cell r="C4772" t="str">
            <v>12</v>
          </cell>
          <cell r="D4772" t="str">
            <v>54</v>
          </cell>
          <cell r="E4772">
            <v>31</v>
          </cell>
          <cell r="G4772">
            <v>26268733</v>
          </cell>
          <cell r="H4772">
            <v>0</v>
          </cell>
          <cell r="I4772">
            <v>26268733</v>
          </cell>
          <cell r="J4772">
            <v>0</v>
          </cell>
          <cell r="K4772">
            <v>0</v>
          </cell>
          <cell r="L4772">
            <v>26268733</v>
          </cell>
          <cell r="M4772">
            <v>26268733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</row>
        <row r="4773">
          <cell r="A4773" t="str">
            <v>450340</v>
          </cell>
          <cell r="B4773" t="str">
            <v>1254</v>
          </cell>
          <cell r="C4773" t="str">
            <v>12</v>
          </cell>
          <cell r="D4773" t="str">
            <v>54</v>
          </cell>
          <cell r="E4773">
            <v>32</v>
          </cell>
          <cell r="G4773">
            <v>789600</v>
          </cell>
          <cell r="H4773">
            <v>0</v>
          </cell>
          <cell r="I4773">
            <v>789600</v>
          </cell>
          <cell r="J4773">
            <v>0</v>
          </cell>
          <cell r="K4773">
            <v>0</v>
          </cell>
          <cell r="L4773">
            <v>789600</v>
          </cell>
          <cell r="M4773">
            <v>789600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</row>
        <row r="4774">
          <cell r="A4774" t="str">
            <v>450340</v>
          </cell>
          <cell r="B4774" t="str">
            <v>1254</v>
          </cell>
          <cell r="C4774" t="str">
            <v>12</v>
          </cell>
          <cell r="D4774" t="str">
            <v>54</v>
          </cell>
          <cell r="E4774">
            <v>33</v>
          </cell>
          <cell r="G4774">
            <v>95107937</v>
          </cell>
          <cell r="H4774">
            <v>0</v>
          </cell>
          <cell r="I4774">
            <v>95107937</v>
          </cell>
          <cell r="J4774">
            <v>0</v>
          </cell>
          <cell r="K4774">
            <v>0</v>
          </cell>
          <cell r="L4774">
            <v>95107937</v>
          </cell>
          <cell r="M4774">
            <v>95107937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</row>
        <row r="4775">
          <cell r="A4775" t="str">
            <v>450340</v>
          </cell>
          <cell r="B4775" t="str">
            <v>1254</v>
          </cell>
          <cell r="C4775" t="str">
            <v>12</v>
          </cell>
          <cell r="D4775" t="str">
            <v>54</v>
          </cell>
          <cell r="E4775">
            <v>34</v>
          </cell>
          <cell r="G4775">
            <v>246436527</v>
          </cell>
          <cell r="H4775">
            <v>0</v>
          </cell>
          <cell r="I4775">
            <v>0</v>
          </cell>
          <cell r="J4775">
            <v>0</v>
          </cell>
          <cell r="K4775">
            <v>246436527</v>
          </cell>
          <cell r="L4775">
            <v>246436527</v>
          </cell>
          <cell r="M4775">
            <v>0</v>
          </cell>
          <cell r="N4775">
            <v>246436527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</row>
        <row r="4776">
          <cell r="A4776" t="str">
            <v>450340</v>
          </cell>
          <cell r="B4776" t="str">
            <v>1254</v>
          </cell>
          <cell r="C4776" t="str">
            <v>12</v>
          </cell>
          <cell r="D4776" t="str">
            <v>54</v>
          </cell>
          <cell r="E4776">
            <v>35</v>
          </cell>
          <cell r="G4776">
            <v>1035000</v>
          </cell>
          <cell r="H4776">
            <v>0</v>
          </cell>
          <cell r="I4776">
            <v>0</v>
          </cell>
          <cell r="J4776">
            <v>0</v>
          </cell>
          <cell r="K4776">
            <v>1035000</v>
          </cell>
          <cell r="L4776">
            <v>1035000</v>
          </cell>
          <cell r="M4776">
            <v>0</v>
          </cell>
          <cell r="N4776">
            <v>1035000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</row>
        <row r="4777">
          <cell r="A4777" t="str">
            <v>450340</v>
          </cell>
          <cell r="B4777" t="str">
            <v>1254</v>
          </cell>
          <cell r="C4777" t="str">
            <v>12</v>
          </cell>
          <cell r="D4777" t="str">
            <v>54</v>
          </cell>
          <cell r="E4777">
            <v>36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</row>
        <row r="4778">
          <cell r="A4778" t="str">
            <v>450340</v>
          </cell>
          <cell r="B4778" t="str">
            <v>1254</v>
          </cell>
          <cell r="C4778" t="str">
            <v>12</v>
          </cell>
          <cell r="D4778" t="str">
            <v>54</v>
          </cell>
          <cell r="E4778">
            <v>37</v>
          </cell>
          <cell r="G4778">
            <v>2433457067</v>
          </cell>
          <cell r="H4778">
            <v>0</v>
          </cell>
          <cell r="I4778">
            <v>1854588141</v>
          </cell>
          <cell r="J4778">
            <v>0</v>
          </cell>
          <cell r="K4778">
            <v>578868926</v>
          </cell>
          <cell r="L4778">
            <v>2433457067</v>
          </cell>
          <cell r="M4778">
            <v>1854588141</v>
          </cell>
          <cell r="N4778">
            <v>578868926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</row>
        <row r="4779">
          <cell r="A4779" t="str">
            <v>450340</v>
          </cell>
          <cell r="B4779" t="str">
            <v>1254</v>
          </cell>
          <cell r="C4779" t="str">
            <v>12</v>
          </cell>
          <cell r="D4779" t="str">
            <v>54</v>
          </cell>
          <cell r="E4779">
            <v>38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</row>
        <row r="4780">
          <cell r="A4780" t="str">
            <v>450340</v>
          </cell>
          <cell r="B4780" t="str">
            <v>1254</v>
          </cell>
          <cell r="C4780" t="str">
            <v>12</v>
          </cell>
          <cell r="D4780" t="str">
            <v>25</v>
          </cell>
          <cell r="E4780">
            <v>1</v>
          </cell>
          <cell r="G4780">
            <v>0</v>
          </cell>
          <cell r="H4780">
            <v>0</v>
          </cell>
          <cell r="I4780">
            <v>0</v>
          </cell>
          <cell r="J4780">
            <v>339000</v>
          </cell>
          <cell r="K4780">
            <v>386500</v>
          </cell>
          <cell r="L4780">
            <v>392031</v>
          </cell>
          <cell r="M4780">
            <v>85000</v>
          </cell>
          <cell r="N4780">
            <v>85000</v>
          </cell>
          <cell r="O4780">
            <v>78233</v>
          </cell>
          <cell r="P4780">
            <v>3500</v>
          </cell>
          <cell r="Q4780">
            <v>3408</v>
          </cell>
          <cell r="R4780">
            <v>2773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</row>
        <row r="4781">
          <cell r="A4781" t="str">
            <v>450340</v>
          </cell>
          <cell r="B4781" t="str">
            <v>1254</v>
          </cell>
          <cell r="C4781" t="str">
            <v>12</v>
          </cell>
          <cell r="D4781" t="str">
            <v>25</v>
          </cell>
          <cell r="E4781">
            <v>6</v>
          </cell>
          <cell r="G4781">
            <v>0</v>
          </cell>
          <cell r="H4781">
            <v>0</v>
          </cell>
          <cell r="I4781">
            <v>20</v>
          </cell>
          <cell r="J4781">
            <v>7425</v>
          </cell>
          <cell r="K4781">
            <v>3555</v>
          </cell>
          <cell r="L4781">
            <v>11312</v>
          </cell>
          <cell r="M4781">
            <v>0</v>
          </cell>
          <cell r="N4781">
            <v>0</v>
          </cell>
          <cell r="O4781">
            <v>0</v>
          </cell>
          <cell r="P4781">
            <v>434925</v>
          </cell>
          <cell r="Q4781">
            <v>478463</v>
          </cell>
          <cell r="R4781">
            <v>484369</v>
          </cell>
          <cell r="S4781">
            <v>0</v>
          </cell>
          <cell r="T4781">
            <v>0</v>
          </cell>
          <cell r="U4781">
            <v>30261</v>
          </cell>
          <cell r="V4781">
            <v>0</v>
          </cell>
          <cell r="W4781">
            <v>0</v>
          </cell>
        </row>
        <row r="4782">
          <cell r="A4782" t="str">
            <v>450340</v>
          </cell>
          <cell r="B4782" t="str">
            <v>1254</v>
          </cell>
          <cell r="C4782" t="str">
            <v>12</v>
          </cell>
          <cell r="D4782" t="str">
            <v>25</v>
          </cell>
          <cell r="E4782">
            <v>11</v>
          </cell>
          <cell r="G4782">
            <v>54876</v>
          </cell>
          <cell r="H4782">
            <v>114776</v>
          </cell>
          <cell r="I4782">
            <v>115060</v>
          </cell>
          <cell r="J4782">
            <v>0</v>
          </cell>
          <cell r="K4782">
            <v>0</v>
          </cell>
          <cell r="L4782">
            <v>0</v>
          </cell>
          <cell r="M4782">
            <v>53880</v>
          </cell>
          <cell r="N4782">
            <v>113780</v>
          </cell>
          <cell r="O4782">
            <v>114074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</row>
        <row r="4783">
          <cell r="A4783" t="str">
            <v>450340</v>
          </cell>
          <cell r="B4783" t="str">
            <v>1254</v>
          </cell>
          <cell r="C4783" t="str">
            <v>12</v>
          </cell>
          <cell r="D4783" t="str">
            <v>25</v>
          </cell>
          <cell r="E4783">
            <v>16</v>
          </cell>
          <cell r="G4783">
            <v>0</v>
          </cell>
          <cell r="H4783">
            <v>0</v>
          </cell>
          <cell r="I4783">
            <v>0</v>
          </cell>
          <cell r="J4783">
            <v>996</v>
          </cell>
          <cell r="K4783">
            <v>996</v>
          </cell>
          <cell r="L4783">
            <v>986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</row>
        <row r="4784">
          <cell r="A4784" t="str">
            <v>450340</v>
          </cell>
          <cell r="B4784" t="str">
            <v>1254</v>
          </cell>
          <cell r="C4784" t="str">
            <v>12</v>
          </cell>
          <cell r="D4784" t="str">
            <v>25</v>
          </cell>
          <cell r="E4784">
            <v>21</v>
          </cell>
          <cell r="G4784">
            <v>24232</v>
          </cell>
          <cell r="H4784">
            <v>24232</v>
          </cell>
          <cell r="I4784">
            <v>11592</v>
          </cell>
          <cell r="J4784">
            <v>0</v>
          </cell>
          <cell r="K4784">
            <v>0</v>
          </cell>
          <cell r="L4784">
            <v>0</v>
          </cell>
          <cell r="M4784">
            <v>79108</v>
          </cell>
          <cell r="N4784">
            <v>139008</v>
          </cell>
          <cell r="O4784">
            <v>126652</v>
          </cell>
          <cell r="P4784">
            <v>249072</v>
          </cell>
          <cell r="Q4784">
            <v>237618</v>
          </cell>
          <cell r="R4784">
            <v>280663</v>
          </cell>
          <cell r="S4784">
            <v>0</v>
          </cell>
          <cell r="T4784">
            <v>0</v>
          </cell>
          <cell r="U4784">
            <v>234332</v>
          </cell>
          <cell r="V4784">
            <v>0</v>
          </cell>
          <cell r="W4784">
            <v>0</v>
          </cell>
        </row>
        <row r="4785">
          <cell r="A4785" t="str">
            <v>450340</v>
          </cell>
          <cell r="B4785" t="str">
            <v>1254</v>
          </cell>
          <cell r="C4785" t="str">
            <v>12</v>
          </cell>
          <cell r="D4785" t="str">
            <v>25</v>
          </cell>
          <cell r="E4785">
            <v>26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</row>
        <row r="4786">
          <cell r="A4786" t="str">
            <v>450340</v>
          </cell>
          <cell r="B4786" t="str">
            <v>1254</v>
          </cell>
          <cell r="C4786" t="str">
            <v>12</v>
          </cell>
          <cell r="D4786" t="str">
            <v>25</v>
          </cell>
          <cell r="E4786">
            <v>31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234332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</row>
        <row r="4787">
          <cell r="A4787" t="str">
            <v>450340</v>
          </cell>
          <cell r="B4787" t="str">
            <v>1254</v>
          </cell>
          <cell r="C4787" t="str">
            <v>12</v>
          </cell>
          <cell r="D4787" t="str">
            <v>25</v>
          </cell>
          <cell r="E4787">
            <v>36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234332</v>
          </cell>
          <cell r="M4787">
            <v>0</v>
          </cell>
          <cell r="N4787">
            <v>0</v>
          </cell>
          <cell r="O4787">
            <v>83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</row>
        <row r="4788">
          <cell r="A4788" t="str">
            <v>450340</v>
          </cell>
          <cell r="B4788" t="str">
            <v>1254</v>
          </cell>
          <cell r="C4788" t="str">
            <v>12</v>
          </cell>
          <cell r="D4788" t="str">
            <v>35</v>
          </cell>
          <cell r="E4788">
            <v>1</v>
          </cell>
          <cell r="G4788">
            <v>350459</v>
          </cell>
          <cell r="H4788">
            <v>52780</v>
          </cell>
          <cell r="I4788">
            <v>0</v>
          </cell>
          <cell r="J4788">
            <v>0</v>
          </cell>
          <cell r="K4788">
            <v>403239</v>
          </cell>
          <cell r="L4788">
            <v>28717</v>
          </cell>
          <cell r="M4788">
            <v>79</v>
          </cell>
          <cell r="N4788">
            <v>0</v>
          </cell>
          <cell r="O4788">
            <v>0</v>
          </cell>
          <cell r="P4788">
            <v>28796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</row>
        <row r="4789">
          <cell r="A4789" t="str">
            <v>450340</v>
          </cell>
          <cell r="B4789" t="str">
            <v>1254</v>
          </cell>
          <cell r="C4789" t="str">
            <v>12</v>
          </cell>
          <cell r="D4789" t="str">
            <v>35</v>
          </cell>
          <cell r="E4789">
            <v>4</v>
          </cell>
          <cell r="G4789">
            <v>16513</v>
          </cell>
          <cell r="H4789">
            <v>1149</v>
          </cell>
          <cell r="I4789">
            <v>0</v>
          </cell>
          <cell r="J4789">
            <v>0</v>
          </cell>
          <cell r="K4789">
            <v>17662</v>
          </cell>
          <cell r="L4789">
            <v>26095</v>
          </cell>
          <cell r="M4789">
            <v>24</v>
          </cell>
          <cell r="N4789">
            <v>0</v>
          </cell>
          <cell r="O4789">
            <v>0</v>
          </cell>
          <cell r="P4789">
            <v>26119</v>
          </cell>
          <cell r="Q4789">
            <v>1743</v>
          </cell>
          <cell r="R4789">
            <v>0</v>
          </cell>
          <cell r="S4789">
            <v>0</v>
          </cell>
          <cell r="T4789">
            <v>0</v>
          </cell>
          <cell r="U4789">
            <v>1743</v>
          </cell>
          <cell r="V4789">
            <v>0</v>
          </cell>
          <cell r="W4789">
            <v>0</v>
          </cell>
        </row>
        <row r="4790">
          <cell r="A4790" t="str">
            <v>450340</v>
          </cell>
          <cell r="B4790" t="str">
            <v>1254</v>
          </cell>
          <cell r="C4790" t="str">
            <v>12</v>
          </cell>
          <cell r="D4790" t="str">
            <v>35</v>
          </cell>
          <cell r="E4790">
            <v>7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73068</v>
          </cell>
          <cell r="M4790">
            <v>1252</v>
          </cell>
          <cell r="N4790">
            <v>0</v>
          </cell>
          <cell r="O4790">
            <v>0</v>
          </cell>
          <cell r="P4790">
            <v>74320</v>
          </cell>
          <cell r="Q4790">
            <v>0</v>
          </cell>
          <cell r="R4790">
            <v>0</v>
          </cell>
          <cell r="S4790">
            <v>37595</v>
          </cell>
          <cell r="T4790">
            <v>0</v>
          </cell>
          <cell r="U4790">
            <v>37595</v>
          </cell>
          <cell r="V4790">
            <v>0</v>
          </cell>
          <cell r="W4790">
            <v>0</v>
          </cell>
        </row>
        <row r="4791">
          <cell r="A4791" t="str">
            <v>450340</v>
          </cell>
          <cell r="B4791" t="str">
            <v>1254</v>
          </cell>
          <cell r="C4791" t="str">
            <v>12</v>
          </cell>
          <cell r="D4791" t="str">
            <v>35</v>
          </cell>
          <cell r="E4791">
            <v>10</v>
          </cell>
          <cell r="G4791">
            <v>423527</v>
          </cell>
          <cell r="H4791">
            <v>54032</v>
          </cell>
          <cell r="I4791">
            <v>37595</v>
          </cell>
          <cell r="J4791">
            <v>0</v>
          </cell>
          <cell r="K4791">
            <v>515154</v>
          </cell>
          <cell r="L4791">
            <v>161</v>
          </cell>
          <cell r="M4791">
            <v>112</v>
          </cell>
          <cell r="N4791">
            <v>17</v>
          </cell>
          <cell r="O4791">
            <v>0</v>
          </cell>
          <cell r="P4791">
            <v>290</v>
          </cell>
          <cell r="Q4791">
            <v>161</v>
          </cell>
          <cell r="R4791">
            <v>112</v>
          </cell>
          <cell r="S4791">
            <v>0</v>
          </cell>
          <cell r="T4791">
            <v>0</v>
          </cell>
          <cell r="U4791">
            <v>273</v>
          </cell>
          <cell r="V4791">
            <v>0</v>
          </cell>
          <cell r="W4791">
            <v>0</v>
          </cell>
        </row>
        <row r="4792">
          <cell r="A4792" t="str">
            <v>450340</v>
          </cell>
          <cell r="B4792" t="str">
            <v>1254</v>
          </cell>
          <cell r="C4792" t="str">
            <v>12</v>
          </cell>
          <cell r="D4792" t="str">
            <v>35</v>
          </cell>
          <cell r="E4792">
            <v>13</v>
          </cell>
          <cell r="G4792">
            <v>158</v>
          </cell>
          <cell r="H4792">
            <v>112</v>
          </cell>
          <cell r="I4792">
            <v>17</v>
          </cell>
          <cell r="J4792">
            <v>0</v>
          </cell>
          <cell r="K4792">
            <v>287</v>
          </cell>
          <cell r="L4792">
            <v>158</v>
          </cell>
          <cell r="M4792">
            <v>112</v>
          </cell>
          <cell r="N4792">
            <v>17</v>
          </cell>
          <cell r="O4792">
            <v>0</v>
          </cell>
          <cell r="P4792">
            <v>287</v>
          </cell>
          <cell r="Q4792">
            <v>158</v>
          </cell>
          <cell r="R4792">
            <v>2</v>
          </cell>
          <cell r="S4792">
            <v>17</v>
          </cell>
          <cell r="T4792">
            <v>0</v>
          </cell>
          <cell r="U4792">
            <v>177</v>
          </cell>
          <cell r="V4792">
            <v>0</v>
          </cell>
          <cell r="W4792">
            <v>0</v>
          </cell>
        </row>
        <row r="4793">
          <cell r="A4793" t="str">
            <v>450340</v>
          </cell>
          <cell r="B4793" t="str">
            <v>1254</v>
          </cell>
          <cell r="C4793" t="str">
            <v>12</v>
          </cell>
          <cell r="D4793" t="str">
            <v>35</v>
          </cell>
          <cell r="E4793">
            <v>16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161</v>
          </cell>
          <cell r="R4793">
            <v>110</v>
          </cell>
          <cell r="S4793">
            <v>17</v>
          </cell>
          <cell r="T4793">
            <v>0</v>
          </cell>
          <cell r="U4793">
            <v>288</v>
          </cell>
          <cell r="V4793">
            <v>0</v>
          </cell>
          <cell r="W4793">
            <v>0</v>
          </cell>
        </row>
        <row r="4794">
          <cell r="A4794" t="str">
            <v>450340</v>
          </cell>
          <cell r="B4794" t="str">
            <v>1254</v>
          </cell>
          <cell r="C4794" t="str">
            <v>12</v>
          </cell>
          <cell r="D4794" t="str">
            <v>35</v>
          </cell>
          <cell r="E4794">
            <v>19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</row>
        <row r="4795">
          <cell r="A4795" t="str">
            <v>450340</v>
          </cell>
          <cell r="B4795" t="str">
            <v>1254</v>
          </cell>
          <cell r="C4795" t="str">
            <v>12</v>
          </cell>
          <cell r="D4795" t="str">
            <v>29</v>
          </cell>
          <cell r="E4795">
            <v>1</v>
          </cell>
          <cell r="G4795">
            <v>253283</v>
          </cell>
          <cell r="H4795">
            <v>155713</v>
          </cell>
          <cell r="I4795">
            <v>60</v>
          </cell>
          <cell r="J4795">
            <v>303</v>
          </cell>
          <cell r="K4795">
            <v>253343</v>
          </cell>
          <cell r="L4795">
            <v>156016</v>
          </cell>
          <cell r="M4795">
            <v>0</v>
          </cell>
          <cell r="N4795">
            <v>0</v>
          </cell>
          <cell r="O4795">
            <v>27018</v>
          </cell>
          <cell r="P4795">
            <v>0</v>
          </cell>
          <cell r="Q4795">
            <v>15475</v>
          </cell>
          <cell r="R4795">
            <v>18253</v>
          </cell>
          <cell r="S4795">
            <v>43</v>
          </cell>
          <cell r="T4795">
            <v>1132</v>
          </cell>
          <cell r="U4795">
            <v>0</v>
          </cell>
          <cell r="V4795">
            <v>0</v>
          </cell>
          <cell r="W4795">
            <v>0</v>
          </cell>
        </row>
        <row r="4796">
          <cell r="A4796" t="str">
            <v>450340</v>
          </cell>
          <cell r="B4796" t="str">
            <v>1254</v>
          </cell>
          <cell r="C4796" t="str">
            <v>12</v>
          </cell>
          <cell r="D4796" t="str">
            <v>29</v>
          </cell>
          <cell r="E4796">
            <v>9</v>
          </cell>
          <cell r="G4796">
            <v>168760</v>
          </cell>
          <cell r="H4796">
            <v>163431</v>
          </cell>
          <cell r="I4796">
            <v>-180346</v>
          </cell>
          <cell r="J4796">
            <v>-146310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72997</v>
          </cell>
          <cell r="P4796">
            <v>9706</v>
          </cell>
          <cell r="Q4796">
            <v>0</v>
          </cell>
          <cell r="R4796">
            <v>3</v>
          </cell>
          <cell r="S4796">
            <v>-19766</v>
          </cell>
          <cell r="T4796">
            <v>-8015</v>
          </cell>
          <cell r="U4796">
            <v>-126079</v>
          </cell>
          <cell r="V4796">
            <v>-88794</v>
          </cell>
          <cell r="W4796">
            <v>0</v>
          </cell>
        </row>
        <row r="4797">
          <cell r="A4797" t="str">
            <v>450340</v>
          </cell>
          <cell r="B4797" t="str">
            <v>1254</v>
          </cell>
          <cell r="C4797" t="str">
            <v>12</v>
          </cell>
          <cell r="D4797" t="str">
            <v>29</v>
          </cell>
          <cell r="E4797">
            <v>17</v>
          </cell>
          <cell r="G4797">
            <v>0</v>
          </cell>
          <cell r="H4797">
            <v>43</v>
          </cell>
          <cell r="I4797">
            <v>0</v>
          </cell>
          <cell r="J4797">
            <v>0</v>
          </cell>
          <cell r="K4797">
            <v>-72848</v>
          </cell>
          <cell r="L4797">
            <v>-87057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-72848</v>
          </cell>
          <cell r="R4797">
            <v>-87057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</row>
        <row r="4798">
          <cell r="A4798" t="str">
            <v>450340</v>
          </cell>
          <cell r="B4798" t="str">
            <v>1254</v>
          </cell>
          <cell r="C4798" t="str">
            <v>12</v>
          </cell>
          <cell r="D4798" t="str">
            <v>29</v>
          </cell>
          <cell r="E4798">
            <v>25</v>
          </cell>
          <cell r="G4798">
            <v>0</v>
          </cell>
          <cell r="H4798">
            <v>0</v>
          </cell>
          <cell r="I4798">
            <v>-72848</v>
          </cell>
          <cell r="J4798">
            <v>-87057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</row>
        <row r="4799">
          <cell r="A4799" t="str">
            <v>450340</v>
          </cell>
          <cell r="B4799" t="str">
            <v>1254</v>
          </cell>
          <cell r="C4799" t="str">
            <v>12</v>
          </cell>
          <cell r="D4799" t="str">
            <v>75</v>
          </cell>
          <cell r="E4799">
            <v>1</v>
          </cell>
          <cell r="G4799">
            <v>1102079</v>
          </cell>
          <cell r="H4799">
            <v>23914</v>
          </cell>
          <cell r="I4799">
            <v>0</v>
          </cell>
          <cell r="J4799">
            <v>0</v>
          </cell>
          <cell r="K4799">
            <v>0</v>
          </cell>
          <cell r="L4799">
            <v>1281974</v>
          </cell>
          <cell r="M4799">
            <v>0</v>
          </cell>
          <cell r="N4799">
            <v>0</v>
          </cell>
          <cell r="O4799">
            <v>0</v>
          </cell>
          <cell r="P4799">
            <v>23914</v>
          </cell>
          <cell r="Q4799">
            <v>360576</v>
          </cell>
          <cell r="R4799">
            <v>384490</v>
          </cell>
          <cell r="S4799">
            <v>0</v>
          </cell>
          <cell r="T4799">
            <v>921398</v>
          </cell>
          <cell r="U4799">
            <v>203809</v>
          </cell>
          <cell r="V4799">
            <v>0</v>
          </cell>
          <cell r="W4799">
            <v>0</v>
          </cell>
        </row>
        <row r="4800">
          <cell r="A4800" t="str">
            <v>450340</v>
          </cell>
          <cell r="B4800" t="str">
            <v>1254</v>
          </cell>
          <cell r="C4800" t="str">
            <v>12</v>
          </cell>
          <cell r="D4800" t="str">
            <v>75</v>
          </cell>
          <cell r="E4800">
            <v>2</v>
          </cell>
          <cell r="G4800">
            <v>46106</v>
          </cell>
          <cell r="H4800">
            <v>95</v>
          </cell>
          <cell r="I4800">
            <v>0</v>
          </cell>
          <cell r="J4800">
            <v>0</v>
          </cell>
          <cell r="K4800">
            <v>0</v>
          </cell>
          <cell r="L4800">
            <v>76302</v>
          </cell>
          <cell r="M4800">
            <v>0</v>
          </cell>
          <cell r="N4800">
            <v>0</v>
          </cell>
          <cell r="O4800">
            <v>0</v>
          </cell>
          <cell r="P4800">
            <v>95</v>
          </cell>
          <cell r="Q4800">
            <v>12548</v>
          </cell>
          <cell r="R4800">
            <v>12643</v>
          </cell>
          <cell r="S4800">
            <v>0</v>
          </cell>
          <cell r="T4800">
            <v>63754</v>
          </cell>
          <cell r="U4800">
            <v>30291</v>
          </cell>
          <cell r="V4800">
            <v>0</v>
          </cell>
          <cell r="W4800">
            <v>0</v>
          </cell>
        </row>
        <row r="4801">
          <cell r="A4801" t="str">
            <v>450340</v>
          </cell>
          <cell r="B4801" t="str">
            <v>1254</v>
          </cell>
          <cell r="C4801" t="str">
            <v>12</v>
          </cell>
          <cell r="D4801" t="str">
            <v>75</v>
          </cell>
          <cell r="E4801">
            <v>3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</row>
        <row r="4802">
          <cell r="A4802" t="str">
            <v>450340</v>
          </cell>
          <cell r="B4802" t="str">
            <v>1254</v>
          </cell>
          <cell r="C4802" t="str">
            <v>12</v>
          </cell>
          <cell r="D4802" t="str">
            <v>75</v>
          </cell>
          <cell r="E4802">
            <v>4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</row>
        <row r="4803">
          <cell r="A4803" t="str">
            <v>450340</v>
          </cell>
          <cell r="B4803" t="str">
            <v>1254</v>
          </cell>
          <cell r="C4803" t="str">
            <v>12</v>
          </cell>
          <cell r="D4803" t="str">
            <v>75</v>
          </cell>
          <cell r="E4803">
            <v>5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</row>
        <row r="4804">
          <cell r="A4804" t="str">
            <v>450340</v>
          </cell>
          <cell r="B4804" t="str">
            <v>1254</v>
          </cell>
          <cell r="C4804" t="str">
            <v>12</v>
          </cell>
          <cell r="D4804" t="str">
            <v>75</v>
          </cell>
          <cell r="E4804">
            <v>6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</row>
        <row r="4805">
          <cell r="A4805" t="str">
            <v>450340</v>
          </cell>
          <cell r="B4805" t="str">
            <v>1254</v>
          </cell>
          <cell r="C4805" t="str">
            <v>12</v>
          </cell>
          <cell r="D4805" t="str">
            <v>75</v>
          </cell>
          <cell r="E4805">
            <v>7</v>
          </cell>
          <cell r="G4805">
            <v>221910</v>
          </cell>
          <cell r="H4805">
            <v>6002</v>
          </cell>
          <cell r="I4805">
            <v>0</v>
          </cell>
          <cell r="J4805">
            <v>0</v>
          </cell>
          <cell r="K4805">
            <v>0</v>
          </cell>
          <cell r="L4805">
            <v>268409</v>
          </cell>
          <cell r="M4805">
            <v>0</v>
          </cell>
          <cell r="N4805">
            <v>0</v>
          </cell>
          <cell r="O4805">
            <v>0</v>
          </cell>
          <cell r="P4805">
            <v>6002</v>
          </cell>
          <cell r="Q4805">
            <v>70783</v>
          </cell>
          <cell r="R4805">
            <v>76785</v>
          </cell>
          <cell r="S4805">
            <v>0</v>
          </cell>
          <cell r="T4805">
            <v>197626</v>
          </cell>
          <cell r="U4805">
            <v>52501</v>
          </cell>
          <cell r="V4805">
            <v>0</v>
          </cell>
          <cell r="W4805">
            <v>0</v>
          </cell>
        </row>
        <row r="4806">
          <cell r="A4806" t="str">
            <v>450340</v>
          </cell>
          <cell r="B4806" t="str">
            <v>1254</v>
          </cell>
          <cell r="C4806" t="str">
            <v>12</v>
          </cell>
          <cell r="D4806" t="str">
            <v>75</v>
          </cell>
          <cell r="E4806">
            <v>8</v>
          </cell>
          <cell r="G4806">
            <v>1370095</v>
          </cell>
          <cell r="H4806">
            <v>30011</v>
          </cell>
          <cell r="I4806">
            <v>0</v>
          </cell>
          <cell r="J4806">
            <v>0</v>
          </cell>
          <cell r="K4806">
            <v>0</v>
          </cell>
          <cell r="L4806">
            <v>1626685</v>
          </cell>
          <cell r="M4806">
            <v>0</v>
          </cell>
          <cell r="N4806">
            <v>0</v>
          </cell>
          <cell r="O4806">
            <v>0</v>
          </cell>
          <cell r="P4806">
            <v>30011</v>
          </cell>
          <cell r="Q4806">
            <v>443907</v>
          </cell>
          <cell r="R4806">
            <v>473918</v>
          </cell>
          <cell r="S4806">
            <v>0</v>
          </cell>
          <cell r="T4806">
            <v>1182778</v>
          </cell>
          <cell r="U4806">
            <v>286601</v>
          </cell>
          <cell r="V4806">
            <v>0</v>
          </cell>
          <cell r="W4806">
            <v>0</v>
          </cell>
        </row>
        <row r="4807">
          <cell r="A4807" t="str">
            <v>450340</v>
          </cell>
          <cell r="B4807" t="str">
            <v>1254</v>
          </cell>
          <cell r="C4807" t="str">
            <v>12</v>
          </cell>
          <cell r="D4807" t="str">
            <v>75</v>
          </cell>
          <cell r="E4807">
            <v>9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9050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9050</v>
          </cell>
          <cell r="R4807">
            <v>9050</v>
          </cell>
          <cell r="S4807">
            <v>0</v>
          </cell>
          <cell r="T4807">
            <v>0</v>
          </cell>
          <cell r="U4807">
            <v>9050</v>
          </cell>
          <cell r="V4807">
            <v>0</v>
          </cell>
          <cell r="W4807">
            <v>0</v>
          </cell>
        </row>
        <row r="4808">
          <cell r="A4808" t="str">
            <v>450340</v>
          </cell>
          <cell r="B4808" t="str">
            <v>1254</v>
          </cell>
          <cell r="C4808" t="str">
            <v>12</v>
          </cell>
          <cell r="D4808" t="str">
            <v>75</v>
          </cell>
          <cell r="E4808">
            <v>10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</row>
        <row r="4809">
          <cell r="A4809" t="str">
            <v>450340</v>
          </cell>
          <cell r="B4809" t="str">
            <v>1254</v>
          </cell>
          <cell r="C4809" t="str">
            <v>12</v>
          </cell>
          <cell r="D4809" t="str">
            <v>75</v>
          </cell>
          <cell r="E4809">
            <v>11</v>
          </cell>
          <cell r="G4809">
            <v>13868</v>
          </cell>
          <cell r="H4809">
            <v>15120</v>
          </cell>
          <cell r="I4809">
            <v>0</v>
          </cell>
          <cell r="J4809">
            <v>0</v>
          </cell>
          <cell r="K4809">
            <v>0</v>
          </cell>
          <cell r="L4809">
            <v>1054</v>
          </cell>
          <cell r="M4809">
            <v>0</v>
          </cell>
          <cell r="N4809">
            <v>0</v>
          </cell>
          <cell r="O4809">
            <v>0</v>
          </cell>
          <cell r="P4809">
            <v>15120</v>
          </cell>
          <cell r="Q4809">
            <v>1054</v>
          </cell>
          <cell r="R4809">
            <v>16174</v>
          </cell>
          <cell r="S4809">
            <v>0</v>
          </cell>
          <cell r="T4809">
            <v>0</v>
          </cell>
          <cell r="U4809">
            <v>2306</v>
          </cell>
          <cell r="V4809">
            <v>0</v>
          </cell>
          <cell r="W4809">
            <v>0</v>
          </cell>
        </row>
        <row r="4810">
          <cell r="A4810" t="str">
            <v>450340</v>
          </cell>
          <cell r="B4810" t="str">
            <v>1254</v>
          </cell>
          <cell r="C4810" t="str">
            <v>12</v>
          </cell>
          <cell r="D4810" t="str">
            <v>75</v>
          </cell>
          <cell r="E4810">
            <v>12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</row>
        <row r="4811">
          <cell r="A4811" t="str">
            <v>450340</v>
          </cell>
          <cell r="B4811" t="str">
            <v>1254</v>
          </cell>
          <cell r="C4811" t="str">
            <v>12</v>
          </cell>
          <cell r="D4811" t="str">
            <v>75</v>
          </cell>
          <cell r="E4811">
            <v>13</v>
          </cell>
          <cell r="G4811">
            <v>13200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13000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13000</v>
          </cell>
          <cell r="R4811">
            <v>13000</v>
          </cell>
          <cell r="S4811">
            <v>0</v>
          </cell>
          <cell r="T4811">
            <v>0</v>
          </cell>
          <cell r="U4811">
            <v>-200</v>
          </cell>
          <cell r="V4811">
            <v>0</v>
          </cell>
          <cell r="W4811">
            <v>0</v>
          </cell>
        </row>
        <row r="4812">
          <cell r="A4812" t="str">
            <v>450340</v>
          </cell>
          <cell r="B4812" t="str">
            <v>1254</v>
          </cell>
          <cell r="C4812" t="str">
            <v>12</v>
          </cell>
          <cell r="D4812" t="str">
            <v>75</v>
          </cell>
          <cell r="E4812">
            <v>14</v>
          </cell>
          <cell r="G4812">
            <v>27068</v>
          </cell>
          <cell r="H4812">
            <v>15120</v>
          </cell>
          <cell r="I4812">
            <v>0</v>
          </cell>
          <cell r="J4812">
            <v>0</v>
          </cell>
          <cell r="K4812">
            <v>0</v>
          </cell>
          <cell r="L4812">
            <v>14054</v>
          </cell>
          <cell r="M4812">
            <v>0</v>
          </cell>
          <cell r="N4812">
            <v>0</v>
          </cell>
          <cell r="O4812">
            <v>0</v>
          </cell>
          <cell r="P4812">
            <v>15120</v>
          </cell>
          <cell r="Q4812">
            <v>14054</v>
          </cell>
          <cell r="R4812">
            <v>29174</v>
          </cell>
          <cell r="S4812">
            <v>0</v>
          </cell>
          <cell r="T4812">
            <v>0</v>
          </cell>
          <cell r="U4812">
            <v>2106</v>
          </cell>
          <cell r="V4812">
            <v>0</v>
          </cell>
          <cell r="W4812">
            <v>0</v>
          </cell>
        </row>
        <row r="4813">
          <cell r="A4813" t="str">
            <v>450340</v>
          </cell>
          <cell r="B4813" t="str">
            <v>1254</v>
          </cell>
          <cell r="C4813" t="str">
            <v>12</v>
          </cell>
          <cell r="D4813" t="str">
            <v>75</v>
          </cell>
          <cell r="E4813">
            <v>15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</row>
        <row r="4814">
          <cell r="A4814" t="str">
            <v>450340</v>
          </cell>
          <cell r="B4814" t="str">
            <v>1254</v>
          </cell>
          <cell r="C4814" t="str">
            <v>12</v>
          </cell>
          <cell r="D4814" t="str">
            <v>75</v>
          </cell>
          <cell r="E4814">
            <v>16</v>
          </cell>
          <cell r="G4814">
            <v>129810</v>
          </cell>
          <cell r="H4814">
            <v>2932</v>
          </cell>
          <cell r="I4814">
            <v>0</v>
          </cell>
          <cell r="J4814">
            <v>0</v>
          </cell>
          <cell r="K4814">
            <v>0</v>
          </cell>
          <cell r="L4814">
            <v>112590</v>
          </cell>
          <cell r="M4814">
            <v>0</v>
          </cell>
          <cell r="N4814">
            <v>0</v>
          </cell>
          <cell r="O4814">
            <v>0</v>
          </cell>
          <cell r="P4814">
            <v>2932</v>
          </cell>
          <cell r="Q4814">
            <v>108672</v>
          </cell>
          <cell r="R4814">
            <v>111604</v>
          </cell>
          <cell r="S4814">
            <v>0</v>
          </cell>
          <cell r="T4814">
            <v>3918</v>
          </cell>
          <cell r="U4814">
            <v>-14288</v>
          </cell>
          <cell r="V4814">
            <v>0</v>
          </cell>
          <cell r="W4814">
            <v>0</v>
          </cell>
        </row>
        <row r="4815">
          <cell r="A4815" t="str">
            <v>450340</v>
          </cell>
          <cell r="B4815" t="str">
            <v>1254</v>
          </cell>
          <cell r="C4815" t="str">
            <v>12</v>
          </cell>
          <cell r="D4815" t="str">
            <v>75</v>
          </cell>
          <cell r="E4815">
            <v>17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</row>
        <row r="4816">
          <cell r="A4816" t="str">
            <v>450340</v>
          </cell>
          <cell r="B4816" t="str">
            <v>1254</v>
          </cell>
          <cell r="C4816" t="str">
            <v>12</v>
          </cell>
          <cell r="D4816" t="str">
            <v>75</v>
          </cell>
          <cell r="E4816">
            <v>18</v>
          </cell>
          <cell r="G4816">
            <v>221076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206461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206461</v>
          </cell>
          <cell r="R4816">
            <v>206461</v>
          </cell>
          <cell r="S4816">
            <v>0</v>
          </cell>
          <cell r="T4816">
            <v>0</v>
          </cell>
          <cell r="U4816">
            <v>-14615</v>
          </cell>
          <cell r="V4816">
            <v>0</v>
          </cell>
          <cell r="W4816">
            <v>0</v>
          </cell>
        </row>
        <row r="4817">
          <cell r="A4817" t="str">
            <v>450340</v>
          </cell>
          <cell r="B4817" t="str">
            <v>1254</v>
          </cell>
          <cell r="C4817" t="str">
            <v>12</v>
          </cell>
          <cell r="D4817" t="str">
            <v>75</v>
          </cell>
          <cell r="E4817">
            <v>19</v>
          </cell>
          <cell r="G4817">
            <v>350886</v>
          </cell>
          <cell r="H4817">
            <v>2932</v>
          </cell>
          <cell r="I4817">
            <v>0</v>
          </cell>
          <cell r="J4817">
            <v>0</v>
          </cell>
          <cell r="K4817">
            <v>0</v>
          </cell>
          <cell r="L4817">
            <v>319051</v>
          </cell>
          <cell r="M4817">
            <v>0</v>
          </cell>
          <cell r="N4817">
            <v>0</v>
          </cell>
          <cell r="O4817">
            <v>0</v>
          </cell>
          <cell r="P4817">
            <v>2932</v>
          </cell>
          <cell r="Q4817">
            <v>315133</v>
          </cell>
          <cell r="R4817">
            <v>318065</v>
          </cell>
          <cell r="S4817">
            <v>0</v>
          </cell>
          <cell r="T4817">
            <v>3918</v>
          </cell>
          <cell r="U4817">
            <v>-28903</v>
          </cell>
          <cell r="V4817">
            <v>0</v>
          </cell>
          <cell r="W4817">
            <v>0</v>
          </cell>
        </row>
        <row r="4818">
          <cell r="A4818" t="str">
            <v>450340</v>
          </cell>
          <cell r="B4818" t="str">
            <v>1254</v>
          </cell>
          <cell r="C4818" t="str">
            <v>12</v>
          </cell>
          <cell r="D4818" t="str">
            <v>75</v>
          </cell>
          <cell r="E4818">
            <v>20</v>
          </cell>
          <cell r="G4818">
            <v>143346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130174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129771</v>
          </cell>
          <cell r="R4818">
            <v>129771</v>
          </cell>
          <cell r="S4818">
            <v>0</v>
          </cell>
          <cell r="T4818">
            <v>403</v>
          </cell>
          <cell r="U4818">
            <v>-13172</v>
          </cell>
          <cell r="V4818">
            <v>0</v>
          </cell>
          <cell r="W4818">
            <v>0</v>
          </cell>
        </row>
        <row r="4819">
          <cell r="A4819" t="str">
            <v>450340</v>
          </cell>
          <cell r="B4819" t="str">
            <v>1254</v>
          </cell>
          <cell r="C4819" t="str">
            <v>12</v>
          </cell>
          <cell r="D4819" t="str">
            <v>75</v>
          </cell>
          <cell r="E4819">
            <v>21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255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255</v>
          </cell>
          <cell r="R4819">
            <v>255</v>
          </cell>
          <cell r="S4819">
            <v>0</v>
          </cell>
          <cell r="T4819">
            <v>0</v>
          </cell>
          <cell r="U4819">
            <v>255</v>
          </cell>
          <cell r="V4819">
            <v>0</v>
          </cell>
          <cell r="W4819">
            <v>0</v>
          </cell>
        </row>
        <row r="4820">
          <cell r="A4820" t="str">
            <v>450340</v>
          </cell>
          <cell r="B4820" t="str">
            <v>1254</v>
          </cell>
          <cell r="C4820" t="str">
            <v>12</v>
          </cell>
          <cell r="D4820" t="str">
            <v>75</v>
          </cell>
          <cell r="E4820">
            <v>22</v>
          </cell>
          <cell r="G4820">
            <v>521300</v>
          </cell>
          <cell r="H4820">
            <v>18052</v>
          </cell>
          <cell r="I4820">
            <v>0</v>
          </cell>
          <cell r="J4820">
            <v>0</v>
          </cell>
          <cell r="K4820">
            <v>0</v>
          </cell>
          <cell r="L4820">
            <v>472584</v>
          </cell>
          <cell r="M4820">
            <v>0</v>
          </cell>
          <cell r="N4820">
            <v>0</v>
          </cell>
          <cell r="O4820">
            <v>0</v>
          </cell>
          <cell r="P4820">
            <v>18052</v>
          </cell>
          <cell r="Q4820">
            <v>468263</v>
          </cell>
          <cell r="R4820">
            <v>486315</v>
          </cell>
          <cell r="S4820">
            <v>0</v>
          </cell>
          <cell r="T4820">
            <v>4321</v>
          </cell>
          <cell r="U4820">
            <v>-30664</v>
          </cell>
          <cell r="V4820">
            <v>0</v>
          </cell>
          <cell r="W4820">
            <v>0</v>
          </cell>
        </row>
        <row r="4821">
          <cell r="A4821" t="str">
            <v>450340</v>
          </cell>
          <cell r="B4821" t="str">
            <v>1254</v>
          </cell>
          <cell r="C4821" t="str">
            <v>12</v>
          </cell>
          <cell r="D4821" t="str">
            <v>75</v>
          </cell>
          <cell r="E4821">
            <v>23</v>
          </cell>
          <cell r="G4821">
            <v>549644</v>
          </cell>
          <cell r="H4821">
            <v>46</v>
          </cell>
          <cell r="I4821">
            <v>0</v>
          </cell>
          <cell r="J4821">
            <v>0</v>
          </cell>
          <cell r="K4821">
            <v>0</v>
          </cell>
          <cell r="L4821">
            <v>515116</v>
          </cell>
          <cell r="M4821">
            <v>0</v>
          </cell>
          <cell r="N4821">
            <v>0</v>
          </cell>
          <cell r="O4821">
            <v>0</v>
          </cell>
          <cell r="P4821">
            <v>46</v>
          </cell>
          <cell r="Q4821">
            <v>515108</v>
          </cell>
          <cell r="R4821">
            <v>515154</v>
          </cell>
          <cell r="S4821">
            <v>0</v>
          </cell>
          <cell r="T4821">
            <v>8</v>
          </cell>
          <cell r="U4821">
            <v>-34482</v>
          </cell>
          <cell r="V4821">
            <v>0</v>
          </cell>
          <cell r="W4821">
            <v>0</v>
          </cell>
        </row>
        <row r="4822">
          <cell r="A4822" t="str">
            <v>450340</v>
          </cell>
          <cell r="B4822" t="str">
            <v>1254</v>
          </cell>
          <cell r="C4822" t="str">
            <v>12</v>
          </cell>
          <cell r="D4822" t="str">
            <v>75</v>
          </cell>
          <cell r="E4822">
            <v>24</v>
          </cell>
          <cell r="G4822">
            <v>171595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165977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165977</v>
          </cell>
          <cell r="R4822">
            <v>165977</v>
          </cell>
          <cell r="S4822">
            <v>0</v>
          </cell>
          <cell r="T4822">
            <v>0</v>
          </cell>
          <cell r="U4822">
            <v>-5618</v>
          </cell>
          <cell r="V4822">
            <v>0</v>
          </cell>
          <cell r="W4822">
            <v>0</v>
          </cell>
        </row>
        <row r="4823">
          <cell r="A4823" t="str">
            <v>450340</v>
          </cell>
          <cell r="B4823" t="str">
            <v>1254</v>
          </cell>
          <cell r="C4823" t="str">
            <v>12</v>
          </cell>
          <cell r="D4823" t="str">
            <v>75</v>
          </cell>
          <cell r="E4823">
            <v>25</v>
          </cell>
          <cell r="G4823">
            <v>528558</v>
          </cell>
          <cell r="H4823">
            <v>13027</v>
          </cell>
          <cell r="I4823">
            <v>0</v>
          </cell>
          <cell r="J4823">
            <v>0</v>
          </cell>
          <cell r="K4823">
            <v>0</v>
          </cell>
          <cell r="L4823">
            <v>450492</v>
          </cell>
          <cell r="M4823">
            <v>0</v>
          </cell>
          <cell r="N4823">
            <v>0</v>
          </cell>
          <cell r="O4823">
            <v>0</v>
          </cell>
          <cell r="P4823">
            <v>13027</v>
          </cell>
          <cell r="Q4823">
            <v>423617</v>
          </cell>
          <cell r="R4823">
            <v>436644</v>
          </cell>
          <cell r="S4823">
            <v>0</v>
          </cell>
          <cell r="T4823">
            <v>26875</v>
          </cell>
          <cell r="U4823">
            <v>-65039</v>
          </cell>
          <cell r="V4823">
            <v>0</v>
          </cell>
          <cell r="W4823">
            <v>0</v>
          </cell>
        </row>
        <row r="4824">
          <cell r="A4824" t="str">
            <v>450340</v>
          </cell>
          <cell r="B4824" t="str">
            <v>1254</v>
          </cell>
          <cell r="C4824" t="str">
            <v>12</v>
          </cell>
          <cell r="D4824" t="str">
            <v>75</v>
          </cell>
          <cell r="E4824">
            <v>26</v>
          </cell>
          <cell r="G4824">
            <v>1249797</v>
          </cell>
          <cell r="H4824">
            <v>13073</v>
          </cell>
          <cell r="I4824">
            <v>0</v>
          </cell>
          <cell r="J4824">
            <v>0</v>
          </cell>
          <cell r="K4824">
            <v>0</v>
          </cell>
          <cell r="L4824">
            <v>1131585</v>
          </cell>
          <cell r="M4824">
            <v>0</v>
          </cell>
          <cell r="N4824">
            <v>0</v>
          </cell>
          <cell r="O4824">
            <v>0</v>
          </cell>
          <cell r="P4824">
            <v>13073</v>
          </cell>
          <cell r="Q4824">
            <v>1104702</v>
          </cell>
          <cell r="R4824">
            <v>1117775</v>
          </cell>
          <cell r="S4824">
            <v>0</v>
          </cell>
          <cell r="T4824">
            <v>26883</v>
          </cell>
          <cell r="U4824">
            <v>-105139</v>
          </cell>
          <cell r="V4824">
            <v>0</v>
          </cell>
          <cell r="W4824">
            <v>0</v>
          </cell>
        </row>
        <row r="4825">
          <cell r="A4825" t="str">
            <v>450340</v>
          </cell>
          <cell r="B4825" t="str">
            <v>1254</v>
          </cell>
          <cell r="C4825" t="str">
            <v>12</v>
          </cell>
          <cell r="D4825" t="str">
            <v>75</v>
          </cell>
          <cell r="E4825">
            <v>27</v>
          </cell>
          <cell r="G4825">
            <v>113780</v>
          </cell>
          <cell r="H4825">
            <v>11861</v>
          </cell>
          <cell r="I4825">
            <v>0</v>
          </cell>
          <cell r="J4825">
            <v>0</v>
          </cell>
          <cell r="K4825">
            <v>0</v>
          </cell>
          <cell r="L4825">
            <v>102213</v>
          </cell>
          <cell r="M4825">
            <v>0</v>
          </cell>
          <cell r="N4825">
            <v>0</v>
          </cell>
          <cell r="O4825">
            <v>0</v>
          </cell>
          <cell r="P4825">
            <v>11861</v>
          </cell>
          <cell r="Q4825">
            <v>102213</v>
          </cell>
          <cell r="R4825">
            <v>114074</v>
          </cell>
          <cell r="S4825">
            <v>0</v>
          </cell>
          <cell r="T4825">
            <v>0</v>
          </cell>
          <cell r="U4825">
            <v>294</v>
          </cell>
          <cell r="V4825">
            <v>0</v>
          </cell>
          <cell r="W4825">
            <v>0</v>
          </cell>
        </row>
        <row r="4826">
          <cell r="A4826" t="str">
            <v>450340</v>
          </cell>
          <cell r="B4826" t="str">
            <v>1254</v>
          </cell>
          <cell r="C4826" t="str">
            <v>12</v>
          </cell>
          <cell r="D4826" t="str">
            <v>75</v>
          </cell>
          <cell r="E4826">
            <v>28</v>
          </cell>
          <cell r="G4826">
            <v>216136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65044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65044</v>
          </cell>
          <cell r="R4826">
            <v>65044</v>
          </cell>
          <cell r="S4826">
            <v>0</v>
          </cell>
          <cell r="T4826">
            <v>0</v>
          </cell>
          <cell r="U4826">
            <v>-151092</v>
          </cell>
          <cell r="V4826">
            <v>0</v>
          </cell>
          <cell r="W4826">
            <v>0</v>
          </cell>
        </row>
        <row r="4827">
          <cell r="A4827" t="str">
            <v>450340</v>
          </cell>
          <cell r="B4827" t="str">
            <v>1254</v>
          </cell>
          <cell r="C4827" t="str">
            <v>12</v>
          </cell>
          <cell r="D4827" t="str">
            <v>75</v>
          </cell>
          <cell r="E4827">
            <v>29</v>
          </cell>
          <cell r="G4827">
            <v>329916</v>
          </cell>
          <cell r="H4827">
            <v>11861</v>
          </cell>
          <cell r="I4827">
            <v>0</v>
          </cell>
          <cell r="J4827">
            <v>0</v>
          </cell>
          <cell r="K4827">
            <v>0</v>
          </cell>
          <cell r="L4827">
            <v>167257</v>
          </cell>
          <cell r="M4827">
            <v>0</v>
          </cell>
          <cell r="N4827">
            <v>0</v>
          </cell>
          <cell r="O4827">
            <v>0</v>
          </cell>
          <cell r="P4827">
            <v>11861</v>
          </cell>
          <cell r="Q4827">
            <v>167257</v>
          </cell>
          <cell r="R4827">
            <v>179118</v>
          </cell>
          <cell r="S4827">
            <v>0</v>
          </cell>
          <cell r="T4827">
            <v>0</v>
          </cell>
          <cell r="U4827">
            <v>-150798</v>
          </cell>
          <cell r="V4827">
            <v>0</v>
          </cell>
          <cell r="W4827">
            <v>0</v>
          </cell>
        </row>
        <row r="4828">
          <cell r="A4828" t="str">
            <v>450340</v>
          </cell>
          <cell r="B4828" t="str">
            <v>1254</v>
          </cell>
          <cell r="C4828" t="str">
            <v>12</v>
          </cell>
          <cell r="D4828" t="str">
            <v>75</v>
          </cell>
          <cell r="E4828">
            <v>30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</row>
        <row r="4829">
          <cell r="A4829" t="str">
            <v>450340</v>
          </cell>
          <cell r="B4829" t="str">
            <v>1254</v>
          </cell>
          <cell r="C4829" t="str">
            <v>12</v>
          </cell>
          <cell r="D4829" t="str">
            <v>75</v>
          </cell>
          <cell r="E4829">
            <v>31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</row>
        <row r="4830">
          <cell r="A4830" t="str">
            <v>450340</v>
          </cell>
          <cell r="B4830" t="str">
            <v>1254</v>
          </cell>
          <cell r="C4830" t="str">
            <v>12</v>
          </cell>
          <cell r="D4830" t="str">
            <v>75</v>
          </cell>
          <cell r="E4830">
            <v>32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</row>
        <row r="4831">
          <cell r="A4831" t="str">
            <v>450340</v>
          </cell>
          <cell r="B4831" t="str">
            <v>1254</v>
          </cell>
          <cell r="C4831" t="str">
            <v>12</v>
          </cell>
          <cell r="D4831" t="str">
            <v>75</v>
          </cell>
          <cell r="E4831">
            <v>33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</row>
        <row r="4832">
          <cell r="A4832" t="str">
            <v>450340</v>
          </cell>
          <cell r="B4832" t="str">
            <v>1254</v>
          </cell>
          <cell r="C4832" t="str">
            <v>12</v>
          </cell>
          <cell r="D4832" t="str">
            <v>75</v>
          </cell>
          <cell r="E4832">
            <v>34</v>
          </cell>
          <cell r="G4832">
            <v>3471108</v>
          </cell>
          <cell r="H4832">
            <v>72997</v>
          </cell>
          <cell r="I4832">
            <v>0</v>
          </cell>
          <cell r="J4832">
            <v>0</v>
          </cell>
          <cell r="K4832">
            <v>0</v>
          </cell>
          <cell r="L4832">
            <v>3398111</v>
          </cell>
          <cell r="M4832">
            <v>0</v>
          </cell>
          <cell r="N4832">
            <v>0</v>
          </cell>
          <cell r="O4832">
            <v>0</v>
          </cell>
          <cell r="P4832">
            <v>72997</v>
          </cell>
          <cell r="Q4832">
            <v>2184129</v>
          </cell>
          <cell r="R4832">
            <v>2257126</v>
          </cell>
          <cell r="S4832">
            <v>0</v>
          </cell>
          <cell r="T4832">
            <v>1213982</v>
          </cell>
          <cell r="U4832">
            <v>0</v>
          </cell>
          <cell r="V4832">
            <v>0</v>
          </cell>
          <cell r="W4832">
            <v>0</v>
          </cell>
        </row>
        <row r="4833">
          <cell r="A4833" t="str">
            <v>450340</v>
          </cell>
          <cell r="B4833" t="str">
            <v>1254</v>
          </cell>
          <cell r="C4833" t="str">
            <v>12</v>
          </cell>
          <cell r="D4833" t="str">
            <v>58</v>
          </cell>
          <cell r="E4833">
            <v>1</v>
          </cell>
          <cell r="G4833">
            <v>108354</v>
          </cell>
          <cell r="H4833">
            <v>0</v>
          </cell>
          <cell r="I4833">
            <v>9050</v>
          </cell>
          <cell r="J4833">
            <v>0</v>
          </cell>
          <cell r="K4833">
            <v>117404</v>
          </cell>
          <cell r="L4833">
            <v>0</v>
          </cell>
          <cell r="M4833">
            <v>35936</v>
          </cell>
          <cell r="N4833">
            <v>0</v>
          </cell>
          <cell r="O4833">
            <v>72418</v>
          </cell>
          <cell r="P4833">
            <v>9050</v>
          </cell>
          <cell r="Q4833">
            <v>81468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</row>
        <row r="4834">
          <cell r="A4834" t="str">
            <v>450340</v>
          </cell>
          <cell r="B4834" t="str">
            <v>1254</v>
          </cell>
          <cell r="C4834" t="str">
            <v>12</v>
          </cell>
          <cell r="D4834" t="str">
            <v>58</v>
          </cell>
          <cell r="E4834">
            <v>2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</row>
        <row r="4835">
          <cell r="A4835" t="str">
            <v>450340</v>
          </cell>
          <cell r="B4835" t="str">
            <v>1254</v>
          </cell>
          <cell r="C4835" t="str">
            <v>12</v>
          </cell>
          <cell r="D4835" t="str">
            <v>58</v>
          </cell>
          <cell r="E4835">
            <v>3</v>
          </cell>
          <cell r="G4835">
            <v>41379</v>
          </cell>
          <cell r="H4835">
            <v>0</v>
          </cell>
          <cell r="I4835">
            <v>142552</v>
          </cell>
          <cell r="J4835">
            <v>0</v>
          </cell>
          <cell r="K4835">
            <v>183931</v>
          </cell>
          <cell r="L4835">
            <v>0</v>
          </cell>
          <cell r="M4835">
            <v>32356</v>
          </cell>
          <cell r="N4835">
            <v>131845</v>
          </cell>
          <cell r="O4835">
            <v>9023</v>
          </cell>
          <cell r="P4835">
            <v>10707</v>
          </cell>
          <cell r="Q4835">
            <v>19730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</row>
        <row r="4836">
          <cell r="A4836" t="str">
            <v>450340</v>
          </cell>
          <cell r="B4836" t="str">
            <v>1254</v>
          </cell>
          <cell r="C4836" t="str">
            <v>12</v>
          </cell>
          <cell r="D4836" t="str">
            <v>58</v>
          </cell>
          <cell r="E4836">
            <v>4</v>
          </cell>
          <cell r="G4836">
            <v>28889</v>
          </cell>
          <cell r="H4836">
            <v>5159</v>
          </cell>
          <cell r="I4836">
            <v>476794</v>
          </cell>
          <cell r="J4836">
            <v>0</v>
          </cell>
          <cell r="K4836">
            <v>510842</v>
          </cell>
          <cell r="L4836">
            <v>38196</v>
          </cell>
          <cell r="M4836">
            <v>12629</v>
          </cell>
          <cell r="N4836">
            <v>401395</v>
          </cell>
          <cell r="O4836">
            <v>11101</v>
          </cell>
          <cell r="P4836">
            <v>47521</v>
          </cell>
          <cell r="Q4836">
            <v>58622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</row>
        <row r="4837">
          <cell r="A4837" t="str">
            <v>450340</v>
          </cell>
          <cell r="B4837" t="str">
            <v>1254</v>
          </cell>
          <cell r="C4837" t="str">
            <v>12</v>
          </cell>
          <cell r="D4837" t="str">
            <v>58</v>
          </cell>
          <cell r="E4837">
            <v>5</v>
          </cell>
          <cell r="G4837">
            <v>19</v>
          </cell>
          <cell r="H4837">
            <v>0</v>
          </cell>
          <cell r="I4837">
            <v>0</v>
          </cell>
          <cell r="J4837">
            <v>0</v>
          </cell>
          <cell r="K4837">
            <v>19</v>
          </cell>
          <cell r="L4837">
            <v>0</v>
          </cell>
          <cell r="M4837">
            <v>19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</row>
        <row r="4838">
          <cell r="A4838" t="str">
            <v>450340</v>
          </cell>
          <cell r="B4838" t="str">
            <v>1254</v>
          </cell>
          <cell r="C4838" t="str">
            <v>12</v>
          </cell>
          <cell r="D4838" t="str">
            <v>58</v>
          </cell>
          <cell r="E4838">
            <v>6</v>
          </cell>
          <cell r="G4838">
            <v>15260</v>
          </cell>
          <cell r="H4838">
            <v>1203</v>
          </cell>
          <cell r="I4838">
            <v>81456</v>
          </cell>
          <cell r="J4838">
            <v>0</v>
          </cell>
          <cell r="K4838">
            <v>97919</v>
          </cell>
          <cell r="L4838">
            <v>2513</v>
          </cell>
          <cell r="M4838">
            <v>4679</v>
          </cell>
          <cell r="N4838">
            <v>74165</v>
          </cell>
          <cell r="O4838">
            <v>9378</v>
          </cell>
          <cell r="P4838">
            <v>7184</v>
          </cell>
          <cell r="Q4838">
            <v>16562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</row>
        <row r="4839">
          <cell r="A4839" t="str">
            <v>450340</v>
          </cell>
          <cell r="B4839" t="str">
            <v>1254</v>
          </cell>
          <cell r="C4839" t="str">
            <v>12</v>
          </cell>
          <cell r="D4839" t="str">
            <v>58</v>
          </cell>
          <cell r="E4839">
            <v>7</v>
          </cell>
          <cell r="G4839">
            <v>16549</v>
          </cell>
          <cell r="H4839">
            <v>1830</v>
          </cell>
          <cell r="I4839">
            <v>379820</v>
          </cell>
          <cell r="J4839">
            <v>0</v>
          </cell>
          <cell r="K4839">
            <v>398199</v>
          </cell>
          <cell r="L4839">
            <v>51296</v>
          </cell>
          <cell r="M4839">
            <v>4575</v>
          </cell>
          <cell r="N4839">
            <v>320031</v>
          </cell>
          <cell r="O4839">
            <v>10144</v>
          </cell>
          <cell r="P4839">
            <v>12153</v>
          </cell>
          <cell r="Q4839">
            <v>22297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</row>
        <row r="4840">
          <cell r="A4840" t="str">
            <v>450340</v>
          </cell>
          <cell r="B4840" t="str">
            <v>1254</v>
          </cell>
          <cell r="C4840" t="str">
            <v>12</v>
          </cell>
          <cell r="D4840" t="str">
            <v>58</v>
          </cell>
          <cell r="E4840">
            <v>8</v>
          </cell>
          <cell r="G4840">
            <v>1308</v>
          </cell>
          <cell r="H4840">
            <v>0</v>
          </cell>
          <cell r="I4840">
            <v>0</v>
          </cell>
          <cell r="J4840">
            <v>0</v>
          </cell>
          <cell r="K4840">
            <v>1308</v>
          </cell>
          <cell r="L4840">
            <v>0</v>
          </cell>
          <cell r="M4840">
            <v>1308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</row>
        <row r="4841">
          <cell r="A4841" t="str">
            <v>450340</v>
          </cell>
          <cell r="B4841" t="str">
            <v>1254</v>
          </cell>
          <cell r="C4841" t="str">
            <v>12</v>
          </cell>
          <cell r="D4841" t="str">
            <v>58</v>
          </cell>
          <cell r="E4841">
            <v>9</v>
          </cell>
          <cell r="G4841">
            <v>303</v>
          </cell>
          <cell r="H4841">
            <v>0</v>
          </cell>
          <cell r="I4841">
            <v>3000</v>
          </cell>
          <cell r="J4841">
            <v>0</v>
          </cell>
          <cell r="K4841">
            <v>3303</v>
          </cell>
          <cell r="L4841">
            <v>0</v>
          </cell>
          <cell r="M4841">
            <v>140</v>
          </cell>
          <cell r="N4841">
            <v>0</v>
          </cell>
          <cell r="O4841">
            <v>163</v>
          </cell>
          <cell r="P4841">
            <v>3000</v>
          </cell>
          <cell r="Q4841">
            <v>3163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</row>
        <row r="4842">
          <cell r="A4842" t="str">
            <v>450340</v>
          </cell>
          <cell r="B4842" t="str">
            <v>1254</v>
          </cell>
          <cell r="C4842" t="str">
            <v>12</v>
          </cell>
          <cell r="D4842" t="str">
            <v>58</v>
          </cell>
          <cell r="E4842">
            <v>10</v>
          </cell>
          <cell r="G4842">
            <v>17997</v>
          </cell>
          <cell r="H4842">
            <v>0</v>
          </cell>
          <cell r="I4842">
            <v>32400</v>
          </cell>
          <cell r="J4842">
            <v>0</v>
          </cell>
          <cell r="K4842">
            <v>50397</v>
          </cell>
          <cell r="L4842">
            <v>0</v>
          </cell>
          <cell r="M4842">
            <v>17997</v>
          </cell>
          <cell r="N4842">
            <v>0</v>
          </cell>
          <cell r="O4842">
            <v>0</v>
          </cell>
          <cell r="P4842">
            <v>32400</v>
          </cell>
          <cell r="Q4842">
            <v>32400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</row>
        <row r="4843">
          <cell r="A4843" t="str">
            <v>450340</v>
          </cell>
          <cell r="B4843" t="str">
            <v>1254</v>
          </cell>
          <cell r="C4843" t="str">
            <v>12</v>
          </cell>
          <cell r="D4843" t="str">
            <v>58</v>
          </cell>
          <cell r="E4843">
            <v>11</v>
          </cell>
          <cell r="G4843">
            <v>198230</v>
          </cell>
          <cell r="H4843">
            <v>5159</v>
          </cell>
          <cell r="I4843">
            <v>663796</v>
          </cell>
          <cell r="J4843">
            <v>0</v>
          </cell>
          <cell r="K4843">
            <v>867185</v>
          </cell>
          <cell r="L4843">
            <v>38196</v>
          </cell>
          <cell r="M4843">
            <v>100366</v>
          </cell>
          <cell r="N4843">
            <v>533240</v>
          </cell>
          <cell r="O4843">
            <v>92705</v>
          </cell>
          <cell r="P4843">
            <v>102678</v>
          </cell>
          <cell r="Q4843">
            <v>195383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</row>
        <row r="4844">
          <cell r="A4844" t="str">
            <v>450340</v>
          </cell>
          <cell r="B4844" t="str">
            <v>1254</v>
          </cell>
          <cell r="C4844" t="str">
            <v>12</v>
          </cell>
          <cell r="D4844" t="str">
            <v>59</v>
          </cell>
          <cell r="E4844">
            <v>1</v>
          </cell>
          <cell r="G4844">
            <v>1087634</v>
          </cell>
          <cell r="H4844">
            <v>0</v>
          </cell>
          <cell r="I4844">
            <v>10875</v>
          </cell>
          <cell r="J4844">
            <v>0</v>
          </cell>
          <cell r="K4844">
            <v>1098509</v>
          </cell>
          <cell r="L4844">
            <v>0</v>
          </cell>
          <cell r="M4844">
            <v>88177</v>
          </cell>
          <cell r="N4844">
            <v>0</v>
          </cell>
          <cell r="O4844">
            <v>999457</v>
          </cell>
          <cell r="P4844">
            <v>10875</v>
          </cell>
          <cell r="Q4844">
            <v>1010332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</row>
        <row r="4845">
          <cell r="A4845" t="str">
            <v>450340</v>
          </cell>
          <cell r="B4845" t="str">
            <v>1254</v>
          </cell>
          <cell r="C4845" t="str">
            <v>12</v>
          </cell>
          <cell r="D4845" t="str">
            <v>59</v>
          </cell>
          <cell r="E4845">
            <v>2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</row>
        <row r="4846">
          <cell r="A4846" t="str">
            <v>450340</v>
          </cell>
          <cell r="B4846" t="str">
            <v>1254</v>
          </cell>
          <cell r="C4846" t="str">
            <v>12</v>
          </cell>
          <cell r="D4846" t="str">
            <v>59</v>
          </cell>
          <cell r="E4846">
            <v>3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</row>
        <row r="4847">
          <cell r="A4847" t="str">
            <v>450340</v>
          </cell>
          <cell r="B4847" t="str">
            <v>1254</v>
          </cell>
          <cell r="C4847" t="str">
            <v>12</v>
          </cell>
          <cell r="D4847" t="str">
            <v>59</v>
          </cell>
          <cell r="E4847">
            <v>4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</row>
        <row r="4848">
          <cell r="A4848" t="str">
            <v>450340</v>
          </cell>
          <cell r="B4848" t="str">
            <v>1254</v>
          </cell>
          <cell r="C4848" t="str">
            <v>12</v>
          </cell>
          <cell r="D4848" t="str">
            <v>59</v>
          </cell>
          <cell r="E4848">
            <v>5</v>
          </cell>
          <cell r="G4848">
            <v>145840</v>
          </cell>
          <cell r="H4848">
            <v>0</v>
          </cell>
          <cell r="I4848">
            <v>10875</v>
          </cell>
          <cell r="J4848">
            <v>0</v>
          </cell>
          <cell r="K4848">
            <v>156715</v>
          </cell>
          <cell r="L4848">
            <v>0</v>
          </cell>
          <cell r="M4848">
            <v>56963</v>
          </cell>
          <cell r="N4848">
            <v>0</v>
          </cell>
          <cell r="O4848">
            <v>88877</v>
          </cell>
          <cell r="P4848">
            <v>10875</v>
          </cell>
          <cell r="Q4848">
            <v>99752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</row>
        <row r="4849">
          <cell r="A4849" t="str">
            <v>450340</v>
          </cell>
          <cell r="B4849" t="str">
            <v>1254</v>
          </cell>
          <cell r="C4849" t="str">
            <v>12</v>
          </cell>
          <cell r="D4849" t="str">
            <v>59</v>
          </cell>
          <cell r="E4849">
            <v>6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</row>
        <row r="4850">
          <cell r="A4850" t="str">
            <v>450340</v>
          </cell>
          <cell r="B4850" t="str">
            <v>1254</v>
          </cell>
          <cell r="C4850" t="str">
            <v>12</v>
          </cell>
          <cell r="D4850" t="str">
            <v>59</v>
          </cell>
          <cell r="E4850">
            <v>7</v>
          </cell>
          <cell r="G4850">
            <v>941794</v>
          </cell>
          <cell r="H4850">
            <v>0</v>
          </cell>
          <cell r="I4850">
            <v>0</v>
          </cell>
          <cell r="J4850">
            <v>0</v>
          </cell>
          <cell r="K4850">
            <v>941794</v>
          </cell>
          <cell r="L4850">
            <v>0</v>
          </cell>
          <cell r="M4850">
            <v>31214</v>
          </cell>
          <cell r="N4850">
            <v>0</v>
          </cell>
          <cell r="O4850">
            <v>910580</v>
          </cell>
          <cell r="P4850">
            <v>0</v>
          </cell>
          <cell r="Q4850">
            <v>910580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</row>
        <row r="4851">
          <cell r="A4851" t="str">
            <v>450340</v>
          </cell>
          <cell r="B4851" t="str">
            <v>1254</v>
          </cell>
          <cell r="C4851" t="str">
            <v>12</v>
          </cell>
          <cell r="D4851" t="str">
            <v>59</v>
          </cell>
          <cell r="E4851">
            <v>8</v>
          </cell>
          <cell r="G4851">
            <v>381827</v>
          </cell>
          <cell r="H4851">
            <v>2203</v>
          </cell>
          <cell r="I4851">
            <v>2126472</v>
          </cell>
          <cell r="J4851">
            <v>0</v>
          </cell>
          <cell r="K4851">
            <v>2510502</v>
          </cell>
          <cell r="L4851">
            <v>32329</v>
          </cell>
          <cell r="M4851">
            <v>322577</v>
          </cell>
          <cell r="N4851">
            <v>1587853</v>
          </cell>
          <cell r="O4851">
            <v>9373</v>
          </cell>
          <cell r="P4851">
            <v>558370</v>
          </cell>
          <cell r="Q4851">
            <v>567743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</row>
        <row r="4852">
          <cell r="A4852" t="str">
            <v>450340</v>
          </cell>
          <cell r="B4852" t="str">
            <v>1254</v>
          </cell>
          <cell r="C4852" t="str">
            <v>12</v>
          </cell>
          <cell r="D4852" t="str">
            <v>59</v>
          </cell>
          <cell r="E4852">
            <v>9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</row>
        <row r="4853">
          <cell r="A4853" t="str">
            <v>450340</v>
          </cell>
          <cell r="B4853" t="str">
            <v>1254</v>
          </cell>
          <cell r="C4853" t="str">
            <v>12</v>
          </cell>
          <cell r="D4853" t="str">
            <v>59</v>
          </cell>
          <cell r="E4853">
            <v>10</v>
          </cell>
          <cell r="G4853">
            <v>216136</v>
          </cell>
          <cell r="H4853">
            <v>0</v>
          </cell>
          <cell r="I4853">
            <v>151092</v>
          </cell>
          <cell r="J4853">
            <v>0</v>
          </cell>
          <cell r="K4853">
            <v>367228</v>
          </cell>
          <cell r="L4853">
            <v>0</v>
          </cell>
          <cell r="M4853">
            <v>216136</v>
          </cell>
          <cell r="N4853">
            <v>0</v>
          </cell>
          <cell r="O4853">
            <v>0</v>
          </cell>
          <cell r="P4853">
            <v>151092</v>
          </cell>
          <cell r="Q4853">
            <v>151092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</row>
        <row r="4854">
          <cell r="A4854" t="str">
            <v>450340</v>
          </cell>
          <cell r="B4854" t="str">
            <v>1254</v>
          </cell>
          <cell r="C4854" t="str">
            <v>12</v>
          </cell>
          <cell r="D4854" t="str">
            <v>59</v>
          </cell>
          <cell r="E4854">
            <v>11</v>
          </cell>
          <cell r="G4854">
            <v>8236</v>
          </cell>
          <cell r="H4854">
            <v>0</v>
          </cell>
          <cell r="I4854">
            <v>1018967</v>
          </cell>
          <cell r="J4854">
            <v>0</v>
          </cell>
          <cell r="K4854">
            <v>1027203</v>
          </cell>
          <cell r="L4854">
            <v>0</v>
          </cell>
          <cell r="M4854">
            <v>8236</v>
          </cell>
          <cell r="N4854">
            <v>726599</v>
          </cell>
          <cell r="O4854">
            <v>0</v>
          </cell>
          <cell r="P4854">
            <v>292368</v>
          </cell>
          <cell r="Q4854">
            <v>292368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</row>
        <row r="4855">
          <cell r="A4855" t="str">
            <v>450340</v>
          </cell>
          <cell r="B4855" t="str">
            <v>1254</v>
          </cell>
          <cell r="C4855" t="str">
            <v>12</v>
          </cell>
          <cell r="D4855" t="str">
            <v>59</v>
          </cell>
          <cell r="E4855">
            <v>12</v>
          </cell>
          <cell r="G4855">
            <v>0</v>
          </cell>
          <cell r="H4855">
            <v>0</v>
          </cell>
          <cell r="I4855">
            <v>720323</v>
          </cell>
          <cell r="J4855">
            <v>0</v>
          </cell>
          <cell r="K4855">
            <v>720323</v>
          </cell>
          <cell r="L4855">
            <v>0</v>
          </cell>
          <cell r="M4855">
            <v>0</v>
          </cell>
          <cell r="N4855">
            <v>459025</v>
          </cell>
          <cell r="O4855">
            <v>0</v>
          </cell>
          <cell r="P4855">
            <v>261298</v>
          </cell>
          <cell r="Q4855">
            <v>261298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</row>
        <row r="4856">
          <cell r="A4856" t="str">
            <v>450340</v>
          </cell>
          <cell r="B4856" t="str">
            <v>1254</v>
          </cell>
          <cell r="C4856" t="str">
            <v>12</v>
          </cell>
          <cell r="D4856" t="str">
            <v>59</v>
          </cell>
          <cell r="E4856">
            <v>13</v>
          </cell>
          <cell r="G4856">
            <v>0</v>
          </cell>
          <cell r="H4856">
            <v>0</v>
          </cell>
          <cell r="I4856">
            <v>14892</v>
          </cell>
          <cell r="J4856">
            <v>0</v>
          </cell>
          <cell r="K4856">
            <v>14892</v>
          </cell>
          <cell r="L4856">
            <v>0</v>
          </cell>
          <cell r="M4856">
            <v>0</v>
          </cell>
          <cell r="N4856">
            <v>14892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</row>
        <row r="4857">
          <cell r="A4857" t="str">
            <v>450340</v>
          </cell>
          <cell r="B4857" t="str">
            <v>1254</v>
          </cell>
          <cell r="C4857" t="str">
            <v>12</v>
          </cell>
          <cell r="D4857" t="str">
            <v>59</v>
          </cell>
          <cell r="E4857">
            <v>14</v>
          </cell>
          <cell r="G4857">
            <v>0</v>
          </cell>
          <cell r="H4857">
            <v>0</v>
          </cell>
          <cell r="I4857">
            <v>28382</v>
          </cell>
          <cell r="J4857">
            <v>0</v>
          </cell>
          <cell r="K4857">
            <v>28382</v>
          </cell>
          <cell r="L4857">
            <v>0</v>
          </cell>
          <cell r="M4857">
            <v>0</v>
          </cell>
          <cell r="N4857">
            <v>28382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</row>
        <row r="4858">
          <cell r="A4858" t="str">
            <v>450340</v>
          </cell>
          <cell r="B4858" t="str">
            <v>1254</v>
          </cell>
          <cell r="C4858" t="str">
            <v>12</v>
          </cell>
          <cell r="D4858" t="str">
            <v>59</v>
          </cell>
          <cell r="E4858">
            <v>15</v>
          </cell>
          <cell r="G4858">
            <v>8236</v>
          </cell>
          <cell r="H4858">
            <v>0</v>
          </cell>
          <cell r="I4858">
            <v>255370</v>
          </cell>
          <cell r="J4858">
            <v>0</v>
          </cell>
          <cell r="K4858">
            <v>263606</v>
          </cell>
          <cell r="L4858">
            <v>0</v>
          </cell>
          <cell r="M4858">
            <v>8236</v>
          </cell>
          <cell r="N4858">
            <v>224300</v>
          </cell>
          <cell r="O4858">
            <v>0</v>
          </cell>
          <cell r="P4858">
            <v>31070</v>
          </cell>
          <cell r="Q4858">
            <v>31070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</row>
        <row r="4859">
          <cell r="A4859" t="str">
            <v>450340</v>
          </cell>
          <cell r="B4859" t="str">
            <v>1254</v>
          </cell>
          <cell r="C4859" t="str">
            <v>12</v>
          </cell>
          <cell r="D4859" t="str">
            <v>59</v>
          </cell>
          <cell r="E4859">
            <v>16</v>
          </cell>
          <cell r="G4859">
            <v>157455</v>
          </cell>
          <cell r="H4859">
            <v>2203</v>
          </cell>
          <cell r="I4859">
            <v>956413</v>
          </cell>
          <cell r="J4859">
            <v>0</v>
          </cell>
          <cell r="K4859">
            <v>1116071</v>
          </cell>
          <cell r="L4859">
            <v>32329</v>
          </cell>
          <cell r="M4859">
            <v>98205</v>
          </cell>
          <cell r="N4859">
            <v>861254</v>
          </cell>
          <cell r="O4859">
            <v>9373</v>
          </cell>
          <cell r="P4859">
            <v>114910</v>
          </cell>
          <cell r="Q4859">
            <v>124283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</row>
        <row r="4860">
          <cell r="A4860" t="str">
            <v>450340</v>
          </cell>
          <cell r="B4860" t="str">
            <v>1254</v>
          </cell>
          <cell r="C4860" t="str">
            <v>12</v>
          </cell>
          <cell r="D4860" t="str">
            <v>59</v>
          </cell>
          <cell r="E4860">
            <v>17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</row>
        <row r="4861">
          <cell r="A4861" t="str">
            <v>450340</v>
          </cell>
          <cell r="B4861" t="str">
            <v>1254</v>
          </cell>
          <cell r="C4861" t="str">
            <v>12</v>
          </cell>
          <cell r="D4861" t="str">
            <v>59</v>
          </cell>
          <cell r="E4861">
            <v>18</v>
          </cell>
          <cell r="G4861">
            <v>0</v>
          </cell>
          <cell r="H4861">
            <v>0</v>
          </cell>
          <cell r="I4861">
            <v>681128</v>
          </cell>
          <cell r="J4861">
            <v>0</v>
          </cell>
          <cell r="K4861">
            <v>681128</v>
          </cell>
          <cell r="L4861">
            <v>0</v>
          </cell>
          <cell r="M4861">
            <v>0</v>
          </cell>
          <cell r="N4861">
            <v>681128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</row>
        <row r="4862">
          <cell r="A4862" t="str">
            <v>450340</v>
          </cell>
          <cell r="B4862" t="str">
            <v>1254</v>
          </cell>
          <cell r="C4862" t="str">
            <v>12</v>
          </cell>
          <cell r="D4862" t="str">
            <v>59</v>
          </cell>
          <cell r="E4862">
            <v>19</v>
          </cell>
          <cell r="G4862">
            <v>0</v>
          </cell>
          <cell r="H4862">
            <v>0</v>
          </cell>
          <cell r="I4862">
            <v>25</v>
          </cell>
          <cell r="J4862">
            <v>0</v>
          </cell>
          <cell r="K4862">
            <v>25</v>
          </cell>
          <cell r="L4862">
            <v>0</v>
          </cell>
          <cell r="M4862">
            <v>0</v>
          </cell>
          <cell r="N4862">
            <v>25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</row>
        <row r="4863">
          <cell r="A4863" t="str">
            <v>450340</v>
          </cell>
          <cell r="B4863" t="str">
            <v>1254</v>
          </cell>
          <cell r="C4863" t="str">
            <v>12</v>
          </cell>
          <cell r="D4863" t="str">
            <v>59</v>
          </cell>
          <cell r="E4863">
            <v>20</v>
          </cell>
          <cell r="G4863">
            <v>52275</v>
          </cell>
          <cell r="H4863">
            <v>0</v>
          </cell>
          <cell r="I4863">
            <v>0</v>
          </cell>
          <cell r="J4863">
            <v>0</v>
          </cell>
          <cell r="K4863">
            <v>52275</v>
          </cell>
          <cell r="L4863">
            <v>-27571</v>
          </cell>
          <cell r="M4863">
            <v>0</v>
          </cell>
          <cell r="N4863">
            <v>0</v>
          </cell>
          <cell r="O4863">
            <v>0</v>
          </cell>
          <cell r="P4863">
            <v>79846</v>
          </cell>
          <cell r="Q4863">
            <v>79846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</row>
        <row r="4864">
          <cell r="A4864" t="str">
            <v>450340</v>
          </cell>
          <cell r="B4864" t="str">
            <v>1254</v>
          </cell>
          <cell r="C4864" t="str">
            <v>12</v>
          </cell>
          <cell r="D4864" t="str">
            <v>59</v>
          </cell>
          <cell r="E4864">
            <v>21</v>
          </cell>
          <cell r="G4864">
            <v>18242</v>
          </cell>
          <cell r="H4864">
            <v>0</v>
          </cell>
          <cell r="I4864">
            <v>105510</v>
          </cell>
          <cell r="J4864">
            <v>0</v>
          </cell>
          <cell r="K4864">
            <v>123752</v>
          </cell>
          <cell r="L4864">
            <v>59900</v>
          </cell>
          <cell r="M4864">
            <v>12378</v>
          </cell>
          <cell r="N4864">
            <v>36393</v>
          </cell>
          <cell r="O4864">
            <v>8262</v>
          </cell>
          <cell r="P4864">
            <v>6819</v>
          </cell>
          <cell r="Q4864">
            <v>15081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</row>
        <row r="4865">
          <cell r="A4865" t="str">
            <v>450340</v>
          </cell>
          <cell r="B4865" t="str">
            <v>1254</v>
          </cell>
          <cell r="C4865" t="str">
            <v>12</v>
          </cell>
          <cell r="D4865" t="str">
            <v>59</v>
          </cell>
          <cell r="E4865">
            <v>22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</row>
        <row r="4866">
          <cell r="A4866" t="str">
            <v>450340</v>
          </cell>
          <cell r="B4866" t="str">
            <v>1254</v>
          </cell>
          <cell r="C4866" t="str">
            <v>12</v>
          </cell>
          <cell r="D4866" t="str">
            <v>59</v>
          </cell>
          <cell r="E4866">
            <v>23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</row>
        <row r="4867">
          <cell r="A4867" t="str">
            <v>450340</v>
          </cell>
          <cell r="B4867" t="str">
            <v>1254</v>
          </cell>
          <cell r="C4867" t="str">
            <v>12</v>
          </cell>
          <cell r="D4867" t="str">
            <v>59</v>
          </cell>
          <cell r="E4867">
            <v>24</v>
          </cell>
          <cell r="G4867">
            <v>0</v>
          </cell>
          <cell r="H4867">
            <v>0</v>
          </cell>
          <cell r="I4867">
            <v>140000</v>
          </cell>
          <cell r="J4867">
            <v>0</v>
          </cell>
          <cell r="K4867">
            <v>140000</v>
          </cell>
          <cell r="L4867">
            <v>0</v>
          </cell>
          <cell r="M4867">
            <v>0</v>
          </cell>
          <cell r="N4867">
            <v>140000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</row>
        <row r="4868">
          <cell r="A4868" t="str">
            <v>450340</v>
          </cell>
          <cell r="B4868" t="str">
            <v>1254</v>
          </cell>
          <cell r="C4868" t="str">
            <v>12</v>
          </cell>
          <cell r="D4868" t="str">
            <v>59</v>
          </cell>
          <cell r="E4868">
            <v>25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</row>
        <row r="4869">
          <cell r="A4869" t="str">
            <v>450340</v>
          </cell>
          <cell r="B4869" t="str">
            <v>1254</v>
          </cell>
          <cell r="C4869" t="str">
            <v>12</v>
          </cell>
          <cell r="D4869" t="str">
            <v>59</v>
          </cell>
          <cell r="E4869">
            <v>26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</row>
        <row r="4870">
          <cell r="A4870" t="str">
            <v>450340</v>
          </cell>
          <cell r="B4870" t="str">
            <v>1254</v>
          </cell>
          <cell r="C4870" t="str">
            <v>12</v>
          </cell>
          <cell r="D4870" t="str">
            <v>59</v>
          </cell>
          <cell r="E4870">
            <v>27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</row>
        <row r="4871">
          <cell r="A4871" t="str">
            <v>450340</v>
          </cell>
          <cell r="B4871" t="str">
            <v>1254</v>
          </cell>
          <cell r="C4871" t="str">
            <v>12</v>
          </cell>
          <cell r="D4871" t="str">
            <v>59</v>
          </cell>
          <cell r="E4871">
            <v>28</v>
          </cell>
          <cell r="G4871">
            <v>81860</v>
          </cell>
          <cell r="H4871">
            <v>0</v>
          </cell>
          <cell r="I4871">
            <v>25123</v>
          </cell>
          <cell r="J4871">
            <v>0</v>
          </cell>
          <cell r="K4871">
            <v>106983</v>
          </cell>
          <cell r="L4871">
            <v>0</v>
          </cell>
          <cell r="M4871">
            <v>81860</v>
          </cell>
          <cell r="N4871">
            <v>0</v>
          </cell>
          <cell r="O4871">
            <v>0</v>
          </cell>
          <cell r="P4871">
            <v>25123</v>
          </cell>
          <cell r="Q4871">
            <v>25123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</row>
        <row r="4872">
          <cell r="A4872" t="str">
            <v>450340</v>
          </cell>
          <cell r="B4872" t="str">
            <v>1254</v>
          </cell>
          <cell r="C4872" t="str">
            <v>12</v>
          </cell>
          <cell r="D4872" t="str">
            <v>59</v>
          </cell>
          <cell r="E4872">
            <v>29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</row>
        <row r="4873">
          <cell r="A4873" t="str">
            <v>450340</v>
          </cell>
          <cell r="B4873" t="str">
            <v>1254</v>
          </cell>
          <cell r="C4873" t="str">
            <v>12</v>
          </cell>
          <cell r="D4873" t="str">
            <v>59</v>
          </cell>
          <cell r="E4873">
            <v>30</v>
          </cell>
          <cell r="G4873">
            <v>4330</v>
          </cell>
          <cell r="H4873">
            <v>0</v>
          </cell>
          <cell r="I4873">
            <v>0</v>
          </cell>
          <cell r="J4873">
            <v>0</v>
          </cell>
          <cell r="K4873">
            <v>4330</v>
          </cell>
          <cell r="L4873">
            <v>0</v>
          </cell>
          <cell r="M4873">
            <v>3219</v>
          </cell>
          <cell r="N4873">
            <v>0</v>
          </cell>
          <cell r="O4873">
            <v>1111</v>
          </cell>
          <cell r="P4873">
            <v>0</v>
          </cell>
          <cell r="Q4873">
            <v>1111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</row>
        <row r="4874">
          <cell r="A4874" t="str">
            <v>450340</v>
          </cell>
          <cell r="B4874" t="str">
            <v>1254</v>
          </cell>
          <cell r="C4874" t="str">
            <v>12</v>
          </cell>
          <cell r="D4874" t="str">
            <v>59</v>
          </cell>
          <cell r="E4874">
            <v>31</v>
          </cell>
          <cell r="G4874">
            <v>695</v>
          </cell>
          <cell r="H4874">
            <v>0</v>
          </cell>
          <cell r="I4874">
            <v>3122</v>
          </cell>
          <cell r="J4874">
            <v>0</v>
          </cell>
          <cell r="K4874">
            <v>3817</v>
          </cell>
          <cell r="L4874">
            <v>0</v>
          </cell>
          <cell r="M4874">
            <v>695</v>
          </cell>
          <cell r="N4874">
            <v>0</v>
          </cell>
          <cell r="O4874">
            <v>0</v>
          </cell>
          <cell r="P4874">
            <v>3122</v>
          </cell>
          <cell r="Q4874">
            <v>3122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</row>
        <row r="4875">
          <cell r="A4875" t="str">
            <v>450340</v>
          </cell>
          <cell r="B4875" t="str">
            <v>1254</v>
          </cell>
          <cell r="C4875" t="str">
            <v>12</v>
          </cell>
          <cell r="D4875" t="str">
            <v>59</v>
          </cell>
          <cell r="E4875">
            <v>32</v>
          </cell>
          <cell r="G4875">
            <v>53</v>
          </cell>
          <cell r="H4875">
            <v>0</v>
          </cell>
          <cell r="I4875">
            <v>0</v>
          </cell>
          <cell r="J4875">
            <v>0</v>
          </cell>
          <cell r="K4875">
            <v>53</v>
          </cell>
          <cell r="L4875">
            <v>0</v>
          </cell>
          <cell r="M4875">
            <v>53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</row>
        <row r="4876">
          <cell r="A4876" t="str">
            <v>450340</v>
          </cell>
          <cell r="B4876" t="str">
            <v>1254</v>
          </cell>
          <cell r="C4876" t="str">
            <v>12</v>
          </cell>
          <cell r="D4876" t="str">
            <v>59</v>
          </cell>
          <cell r="E4876">
            <v>33</v>
          </cell>
          <cell r="G4876">
            <v>0</v>
          </cell>
          <cell r="H4876">
            <v>2203</v>
          </cell>
          <cell r="I4876">
            <v>1505</v>
          </cell>
          <cell r="J4876">
            <v>0</v>
          </cell>
          <cell r="K4876">
            <v>3708</v>
          </cell>
          <cell r="L4876">
            <v>0</v>
          </cell>
          <cell r="M4876">
            <v>0</v>
          </cell>
          <cell r="N4876">
            <v>3708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</row>
        <row r="4877">
          <cell r="A4877" t="str">
            <v>450340</v>
          </cell>
          <cell r="B4877" t="str">
            <v>1254</v>
          </cell>
          <cell r="C4877" t="str">
            <v>12</v>
          </cell>
          <cell r="D4877" t="str">
            <v>59</v>
          </cell>
          <cell r="E4877">
            <v>34</v>
          </cell>
          <cell r="G4877">
            <v>1469461</v>
          </cell>
          <cell r="H4877">
            <v>2203</v>
          </cell>
          <cell r="I4877">
            <v>2137347</v>
          </cell>
          <cell r="J4877">
            <v>0</v>
          </cell>
          <cell r="K4877">
            <v>3609011</v>
          </cell>
          <cell r="L4877">
            <v>32329</v>
          </cell>
          <cell r="M4877">
            <v>410754</v>
          </cell>
          <cell r="N4877">
            <v>1587853</v>
          </cell>
          <cell r="O4877">
            <v>1008830</v>
          </cell>
          <cell r="P4877">
            <v>569245</v>
          </cell>
          <cell r="Q4877">
            <v>1578075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</row>
        <row r="4878">
          <cell r="A4878" t="str">
            <v>450340</v>
          </cell>
          <cell r="B4878" t="str">
            <v>1254</v>
          </cell>
          <cell r="C4878" t="str">
            <v>12</v>
          </cell>
          <cell r="D4878" t="str">
            <v>26</v>
          </cell>
          <cell r="E4878">
            <v>1</v>
          </cell>
          <cell r="G4878">
            <v>751164</v>
          </cell>
          <cell r="H4878">
            <v>0</v>
          </cell>
          <cell r="I4878">
            <v>0</v>
          </cell>
          <cell r="J4878">
            <v>588</v>
          </cell>
          <cell r="K4878">
            <v>133</v>
          </cell>
          <cell r="L4878">
            <v>0</v>
          </cell>
          <cell r="M4878">
            <v>292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1013</v>
          </cell>
          <cell r="V4878">
            <v>1</v>
          </cell>
          <cell r="W4878">
            <v>0</v>
          </cell>
        </row>
        <row r="4879">
          <cell r="A4879" t="str">
            <v>450340</v>
          </cell>
          <cell r="B4879" t="str">
            <v>1254</v>
          </cell>
          <cell r="C4879" t="str">
            <v>12</v>
          </cell>
          <cell r="D4879" t="str">
            <v>26</v>
          </cell>
          <cell r="E4879">
            <v>17</v>
          </cell>
          <cell r="G4879">
            <v>751164</v>
          </cell>
          <cell r="H4879">
            <v>150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800</v>
          </cell>
          <cell r="N4879">
            <v>0</v>
          </cell>
          <cell r="O4879">
            <v>0</v>
          </cell>
          <cell r="P4879">
            <v>446</v>
          </cell>
          <cell r="Q4879">
            <v>0</v>
          </cell>
          <cell r="R4879">
            <v>1397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</row>
        <row r="4880">
          <cell r="A4880" t="str">
            <v>450340</v>
          </cell>
          <cell r="B4880" t="str">
            <v>1254</v>
          </cell>
          <cell r="C4880" t="str">
            <v>12</v>
          </cell>
          <cell r="D4880" t="str">
            <v>26</v>
          </cell>
          <cell r="E4880">
            <v>1</v>
          </cell>
          <cell r="G4880">
            <v>999999</v>
          </cell>
          <cell r="H4880">
            <v>0</v>
          </cell>
          <cell r="I4880">
            <v>0</v>
          </cell>
          <cell r="J4880">
            <v>588</v>
          </cell>
          <cell r="K4880">
            <v>133</v>
          </cell>
          <cell r="L4880">
            <v>0</v>
          </cell>
          <cell r="M4880">
            <v>292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1013</v>
          </cell>
          <cell r="V4880">
            <v>1</v>
          </cell>
          <cell r="W4880">
            <v>0</v>
          </cell>
        </row>
        <row r="4881">
          <cell r="A4881" t="str">
            <v>450340</v>
          </cell>
          <cell r="B4881" t="str">
            <v>1254</v>
          </cell>
          <cell r="C4881" t="str">
            <v>12</v>
          </cell>
          <cell r="D4881" t="str">
            <v>26</v>
          </cell>
          <cell r="E4881">
            <v>17</v>
          </cell>
          <cell r="G4881">
            <v>999999</v>
          </cell>
          <cell r="H4881">
            <v>150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800</v>
          </cell>
          <cell r="N4881">
            <v>0</v>
          </cell>
          <cell r="O4881">
            <v>0</v>
          </cell>
          <cell r="P4881">
            <v>446</v>
          </cell>
          <cell r="Q4881">
            <v>0</v>
          </cell>
          <cell r="R4881">
            <v>1397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</row>
        <row r="4882">
          <cell r="A4882" t="str">
            <v>450340</v>
          </cell>
          <cell r="B4882" t="str">
            <v>1254</v>
          </cell>
          <cell r="C4882" t="str">
            <v>12</v>
          </cell>
          <cell r="D4882" t="str">
            <v>57</v>
          </cell>
          <cell r="E4882">
            <v>1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</row>
        <row r="4883">
          <cell r="A4883" t="str">
            <v>450340</v>
          </cell>
          <cell r="B4883" t="str">
            <v>1254</v>
          </cell>
          <cell r="C4883" t="str">
            <v>12</v>
          </cell>
          <cell r="D4883" t="str">
            <v>57</v>
          </cell>
          <cell r="E4883">
            <v>3</v>
          </cell>
          <cell r="G4883">
            <v>144115</v>
          </cell>
          <cell r="H4883">
            <v>17267</v>
          </cell>
          <cell r="I4883">
            <v>15082</v>
          </cell>
          <cell r="J4883">
            <v>0</v>
          </cell>
          <cell r="K4883">
            <v>140295</v>
          </cell>
          <cell r="L4883">
            <v>32349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</row>
        <row r="4884">
          <cell r="A4884" t="str">
            <v>450340</v>
          </cell>
          <cell r="B4884" t="str">
            <v>1254</v>
          </cell>
          <cell r="C4884" t="str">
            <v>12</v>
          </cell>
          <cell r="D4884" t="str">
            <v>57</v>
          </cell>
          <cell r="E4884">
            <v>5</v>
          </cell>
          <cell r="G4884">
            <v>108354</v>
          </cell>
          <cell r="H4884">
            <v>0</v>
          </cell>
          <cell r="I4884">
            <v>0</v>
          </cell>
          <cell r="J4884">
            <v>0</v>
          </cell>
          <cell r="K4884">
            <v>81468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</row>
        <row r="4885">
          <cell r="A4885" t="str">
            <v>450340</v>
          </cell>
          <cell r="B4885" t="str">
            <v>1254</v>
          </cell>
          <cell r="C4885" t="str">
            <v>12</v>
          </cell>
          <cell r="D4885" t="str">
            <v>57</v>
          </cell>
          <cell r="E4885">
            <v>7</v>
          </cell>
          <cell r="G4885">
            <v>252469</v>
          </cell>
          <cell r="H4885">
            <v>17267</v>
          </cell>
          <cell r="I4885">
            <v>15082</v>
          </cell>
          <cell r="J4885">
            <v>0</v>
          </cell>
          <cell r="K4885">
            <v>221763</v>
          </cell>
          <cell r="L4885">
            <v>32349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</row>
        <row r="4886">
          <cell r="A4886" t="str">
            <v>450340</v>
          </cell>
          <cell r="B4886" t="str">
            <v>1254</v>
          </cell>
          <cell r="C4886" t="str">
            <v>12</v>
          </cell>
          <cell r="D4886" t="str">
            <v>57</v>
          </cell>
          <cell r="E4886">
            <v>9</v>
          </cell>
          <cell r="G4886">
            <v>42687</v>
          </cell>
          <cell r="H4886">
            <v>0</v>
          </cell>
          <cell r="I4886">
            <v>0</v>
          </cell>
          <cell r="J4886">
            <v>0</v>
          </cell>
          <cell r="K4886">
            <v>46283</v>
          </cell>
          <cell r="L4886">
            <v>0</v>
          </cell>
          <cell r="M4886">
            <v>54840</v>
          </cell>
          <cell r="N4886">
            <v>25951</v>
          </cell>
          <cell r="O4886">
            <v>5143</v>
          </cell>
          <cell r="P4886">
            <v>0</v>
          </cell>
          <cell r="Q4886">
            <v>63163</v>
          </cell>
          <cell r="R4886">
            <v>31094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</row>
        <row r="4887">
          <cell r="A4887" t="str">
            <v>450340</v>
          </cell>
          <cell r="B4887" t="str">
            <v>1254</v>
          </cell>
          <cell r="C4887" t="str">
            <v>12</v>
          </cell>
          <cell r="D4887" t="str">
            <v>57</v>
          </cell>
          <cell r="E4887">
            <v>11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303</v>
          </cell>
          <cell r="N4887">
            <v>0</v>
          </cell>
          <cell r="O4887">
            <v>0</v>
          </cell>
          <cell r="P4887">
            <v>0</v>
          </cell>
          <cell r="Q4887">
            <v>3163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</row>
        <row r="4888">
          <cell r="A4888" t="str">
            <v>450340</v>
          </cell>
          <cell r="B4888" t="str">
            <v>1254</v>
          </cell>
          <cell r="C4888" t="str">
            <v>12</v>
          </cell>
          <cell r="D4888" t="str">
            <v>57</v>
          </cell>
          <cell r="E4888">
            <v>13</v>
          </cell>
          <cell r="G4888">
            <v>17997</v>
          </cell>
          <cell r="H4888">
            <v>0</v>
          </cell>
          <cell r="I4888">
            <v>0</v>
          </cell>
          <cell r="J4888">
            <v>0</v>
          </cell>
          <cell r="K4888">
            <v>32400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</row>
        <row r="4889">
          <cell r="A4889" t="str">
            <v>450340</v>
          </cell>
          <cell r="B4889" t="str">
            <v>1254</v>
          </cell>
          <cell r="C4889" t="str">
            <v>12</v>
          </cell>
          <cell r="D4889" t="str">
            <v>57</v>
          </cell>
          <cell r="E4889">
            <v>15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115827</v>
          </cell>
          <cell r="N4889">
            <v>25951</v>
          </cell>
          <cell r="O4889">
            <v>5143</v>
          </cell>
          <cell r="P4889">
            <v>0</v>
          </cell>
          <cell r="Q4889">
            <v>145009</v>
          </cell>
          <cell r="R4889">
            <v>31094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</row>
        <row r="4890">
          <cell r="A4890" t="str">
            <v>450340</v>
          </cell>
          <cell r="B4890" t="str">
            <v>1254</v>
          </cell>
          <cell r="C4890" t="str">
            <v>12</v>
          </cell>
          <cell r="D4890" t="str">
            <v>57</v>
          </cell>
          <cell r="E4890">
            <v>17</v>
          </cell>
          <cell r="G4890">
            <v>368296</v>
          </cell>
          <cell r="H4890">
            <v>43218</v>
          </cell>
          <cell r="I4890">
            <v>20225</v>
          </cell>
          <cell r="J4890">
            <v>0</v>
          </cell>
          <cell r="K4890">
            <v>366772</v>
          </cell>
          <cell r="L4890">
            <v>63443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</row>
        <row r="4891">
          <cell r="A4891" t="str">
            <v>450340</v>
          </cell>
          <cell r="B4891" t="str">
            <v>1254</v>
          </cell>
          <cell r="C4891" t="str">
            <v>12</v>
          </cell>
          <cell r="D4891" t="str">
            <v>56</v>
          </cell>
          <cell r="E4891">
            <v>1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175688</v>
          </cell>
          <cell r="T4891">
            <v>216982</v>
          </cell>
          <cell r="U4891">
            <v>0</v>
          </cell>
          <cell r="V4891">
            <v>0</v>
          </cell>
          <cell r="W4891">
            <v>0</v>
          </cell>
        </row>
        <row r="4892">
          <cell r="A4892" t="str">
            <v>450340</v>
          </cell>
          <cell r="B4892" t="str">
            <v>1254</v>
          </cell>
          <cell r="C4892" t="str">
            <v>12</v>
          </cell>
          <cell r="D4892" t="str">
            <v>56</v>
          </cell>
          <cell r="E4892">
            <v>6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175688</v>
          </cell>
          <cell r="Q4892">
            <v>216982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</row>
        <row r="4893">
          <cell r="A4893" t="str">
            <v>450340</v>
          </cell>
          <cell r="B4893" t="str">
            <v>1254</v>
          </cell>
          <cell r="C4893" t="str">
            <v>12</v>
          </cell>
          <cell r="D4893" t="str">
            <v>44</v>
          </cell>
          <cell r="E4893">
            <v>1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</row>
        <row r="4894">
          <cell r="A4894" t="str">
            <v>450340</v>
          </cell>
          <cell r="B4894" t="str">
            <v>1254</v>
          </cell>
          <cell r="C4894" t="str">
            <v>12</v>
          </cell>
          <cell r="D4894" t="str">
            <v>44</v>
          </cell>
          <cell r="E4894">
            <v>2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</row>
        <row r="4895">
          <cell r="A4895" t="str">
            <v>450340</v>
          </cell>
          <cell r="B4895" t="str">
            <v>1254</v>
          </cell>
          <cell r="C4895" t="str">
            <v>12</v>
          </cell>
          <cell r="D4895" t="str">
            <v>44</v>
          </cell>
          <cell r="E4895">
            <v>3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</row>
        <row r="4896">
          <cell r="A4896" t="str">
            <v>450340</v>
          </cell>
          <cell r="B4896" t="str">
            <v>1254</v>
          </cell>
          <cell r="C4896" t="str">
            <v>12</v>
          </cell>
          <cell r="D4896" t="str">
            <v>44</v>
          </cell>
          <cell r="E4896">
            <v>4</v>
          </cell>
          <cell r="G4896">
            <v>25123</v>
          </cell>
          <cell r="H4896">
            <v>28123</v>
          </cell>
          <cell r="I4896">
            <v>28123</v>
          </cell>
          <cell r="J4896">
            <v>13123</v>
          </cell>
          <cell r="K4896">
            <v>13123</v>
          </cell>
          <cell r="L4896">
            <v>17260</v>
          </cell>
          <cell r="M4896">
            <v>99752</v>
          </cell>
          <cell r="N4896">
            <v>124875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</row>
        <row r="4897">
          <cell r="A4897" t="str">
            <v>450340</v>
          </cell>
          <cell r="B4897" t="str">
            <v>1254</v>
          </cell>
          <cell r="C4897" t="str">
            <v>12</v>
          </cell>
          <cell r="D4897" t="str">
            <v>44</v>
          </cell>
          <cell r="E4897">
            <v>5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</row>
        <row r="4898">
          <cell r="A4898" t="str">
            <v>450340</v>
          </cell>
          <cell r="B4898" t="str">
            <v>1254</v>
          </cell>
          <cell r="C4898" t="str">
            <v>12</v>
          </cell>
          <cell r="D4898" t="str">
            <v>44</v>
          </cell>
          <cell r="E4898">
            <v>6</v>
          </cell>
          <cell r="G4898">
            <v>1111</v>
          </cell>
          <cell r="H4898">
            <v>1238</v>
          </cell>
          <cell r="I4898">
            <v>548</v>
          </cell>
          <cell r="J4898">
            <v>1154</v>
          </cell>
          <cell r="K4898">
            <v>0</v>
          </cell>
          <cell r="L4898">
            <v>907640</v>
          </cell>
          <cell r="M4898">
            <v>910580</v>
          </cell>
          <cell r="N4898">
            <v>911691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</row>
        <row r="4899">
          <cell r="A4899" t="str">
            <v>450340</v>
          </cell>
          <cell r="B4899" t="str">
            <v>1254</v>
          </cell>
          <cell r="C4899" t="str">
            <v>12</v>
          </cell>
          <cell r="D4899" t="str">
            <v>44</v>
          </cell>
          <cell r="E4899">
            <v>7</v>
          </cell>
          <cell r="G4899">
            <v>26234</v>
          </cell>
          <cell r="H4899">
            <v>29361</v>
          </cell>
          <cell r="I4899">
            <v>28671</v>
          </cell>
          <cell r="J4899">
            <v>14277</v>
          </cell>
          <cell r="K4899">
            <v>13123</v>
          </cell>
          <cell r="L4899">
            <v>924900</v>
          </cell>
          <cell r="M4899">
            <v>1010332</v>
          </cell>
          <cell r="N4899">
            <v>1036566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</row>
        <row r="4900">
          <cell r="A4900" t="str">
            <v>450340</v>
          </cell>
          <cell r="B4900" t="str">
            <v>1254</v>
          </cell>
          <cell r="C4900" t="str">
            <v>12</v>
          </cell>
          <cell r="D4900" t="str">
            <v>53</v>
          </cell>
          <cell r="E4900">
            <v>1</v>
          </cell>
          <cell r="G4900">
            <v>2393</v>
          </cell>
          <cell r="H4900">
            <v>45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1055</v>
          </cell>
          <cell r="T4900">
            <v>3159</v>
          </cell>
          <cell r="U4900">
            <v>0</v>
          </cell>
          <cell r="V4900">
            <v>0</v>
          </cell>
          <cell r="W4900">
            <v>0</v>
          </cell>
        </row>
        <row r="4901">
          <cell r="A4901" t="str">
            <v>450340</v>
          </cell>
          <cell r="B4901" t="str">
            <v>1254</v>
          </cell>
          <cell r="C4901" t="str">
            <v>12</v>
          </cell>
          <cell r="D4901" t="str">
            <v>53</v>
          </cell>
          <cell r="E4901">
            <v>15</v>
          </cell>
          <cell r="G4901">
            <v>0</v>
          </cell>
          <cell r="H4901">
            <v>0</v>
          </cell>
          <cell r="I4901">
            <v>32250</v>
          </cell>
          <cell r="J4901">
            <v>25658</v>
          </cell>
          <cell r="K4901">
            <v>37037</v>
          </cell>
          <cell r="L4901">
            <v>25082</v>
          </cell>
          <cell r="M4901">
            <v>9441</v>
          </cell>
          <cell r="N4901">
            <v>7441</v>
          </cell>
          <cell r="O4901">
            <v>10988</v>
          </cell>
          <cell r="P4901">
            <v>7274</v>
          </cell>
          <cell r="Q4901">
            <v>890</v>
          </cell>
          <cell r="R4901">
            <v>776</v>
          </cell>
          <cell r="S4901">
            <v>1034</v>
          </cell>
          <cell r="T4901">
            <v>760</v>
          </cell>
          <cell r="U4901">
            <v>0</v>
          </cell>
          <cell r="V4901">
            <v>0</v>
          </cell>
          <cell r="W4901">
            <v>0</v>
          </cell>
        </row>
        <row r="4902">
          <cell r="A4902" t="str">
            <v>450340</v>
          </cell>
          <cell r="B4902" t="str">
            <v>1254</v>
          </cell>
          <cell r="C4902" t="str">
            <v>12</v>
          </cell>
          <cell r="D4902" t="str">
            <v>53</v>
          </cell>
          <cell r="E4902">
            <v>29</v>
          </cell>
          <cell r="G4902">
            <v>395</v>
          </cell>
          <cell r="H4902">
            <v>337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76355</v>
          </cell>
          <cell r="S4902">
            <v>380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</row>
        <row r="4903">
          <cell r="A4903" t="str">
            <v>450340</v>
          </cell>
          <cell r="B4903" t="str">
            <v>1254</v>
          </cell>
          <cell r="C4903" t="str">
            <v>12</v>
          </cell>
          <cell r="D4903" t="str">
            <v>53</v>
          </cell>
          <cell r="E4903">
            <v>43</v>
          </cell>
          <cell r="G4903">
            <v>75975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</row>
        <row r="4904">
          <cell r="A4904" t="str">
            <v>450340</v>
          </cell>
          <cell r="B4904" t="str">
            <v>1254</v>
          </cell>
          <cell r="C4904" t="str">
            <v>12</v>
          </cell>
          <cell r="D4904" t="str">
            <v>53</v>
          </cell>
          <cell r="E4904">
            <v>57</v>
          </cell>
          <cell r="G4904">
            <v>0</v>
          </cell>
          <cell r="H4904">
            <v>0</v>
          </cell>
          <cell r="I4904">
            <v>0</v>
          </cell>
          <cell r="J4904">
            <v>2322291</v>
          </cell>
          <cell r="K4904">
            <v>2387335</v>
          </cell>
          <cell r="L4904">
            <v>0</v>
          </cell>
          <cell r="M4904">
            <v>0</v>
          </cell>
          <cell r="N4904">
            <v>0</v>
          </cell>
          <cell r="O4904">
            <v>30261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</row>
        <row r="4905">
          <cell r="A4905" t="str">
            <v>450340</v>
          </cell>
          <cell r="B4905" t="str">
            <v>1254</v>
          </cell>
          <cell r="C4905" t="str">
            <v>12</v>
          </cell>
          <cell r="D4905" t="str">
            <v>53</v>
          </cell>
          <cell r="E4905">
            <v>71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2257</v>
          </cell>
          <cell r="L4905">
            <v>24307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</row>
        <row r="4906">
          <cell r="A4906" t="str">
            <v>450340</v>
          </cell>
          <cell r="B4906" t="str">
            <v>1254</v>
          </cell>
          <cell r="C4906" t="str">
            <v>12</v>
          </cell>
          <cell r="D4906" t="str">
            <v>55</v>
          </cell>
          <cell r="E4906">
            <v>1</v>
          </cell>
          <cell r="G4906">
            <v>481683</v>
          </cell>
          <cell r="H4906">
            <v>1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968640</v>
          </cell>
          <cell r="R4906">
            <v>0</v>
          </cell>
          <cell r="S4906">
            <v>927943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</row>
        <row r="4907">
          <cell r="A4907" t="str">
            <v>450340</v>
          </cell>
          <cell r="B4907" t="str">
            <v>1254</v>
          </cell>
          <cell r="C4907" t="str">
            <v>12</v>
          </cell>
          <cell r="D4907" t="str">
            <v>55</v>
          </cell>
          <cell r="E4907">
            <v>8</v>
          </cell>
          <cell r="G4907">
            <v>0</v>
          </cell>
          <cell r="H4907">
            <v>0</v>
          </cell>
          <cell r="I4907">
            <v>494079</v>
          </cell>
          <cell r="J4907">
            <v>0</v>
          </cell>
          <cell r="K4907">
            <v>418180</v>
          </cell>
          <cell r="L4907">
            <v>0</v>
          </cell>
          <cell r="M4907">
            <v>912259</v>
          </cell>
          <cell r="N4907">
            <v>0</v>
          </cell>
          <cell r="O4907">
            <v>571808</v>
          </cell>
          <cell r="P4907">
            <v>0</v>
          </cell>
          <cell r="Q4907">
            <v>446705</v>
          </cell>
          <cell r="R4907">
            <v>0</v>
          </cell>
          <cell r="S4907">
            <v>1018513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</row>
        <row r="4908">
          <cell r="A4908" t="str">
            <v>450340</v>
          </cell>
          <cell r="B4908" t="str">
            <v>1254</v>
          </cell>
          <cell r="C4908" t="str">
            <v>12</v>
          </cell>
          <cell r="D4908" t="str">
            <v>55</v>
          </cell>
          <cell r="E4908">
            <v>15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2088193</v>
          </cell>
          <cell r="N4908">
            <v>0</v>
          </cell>
          <cell r="O4908">
            <v>2082056</v>
          </cell>
          <cell r="P4908">
            <v>0</v>
          </cell>
          <cell r="Q4908">
            <v>0</v>
          </cell>
          <cell r="R4908">
            <v>0</v>
          </cell>
          <cell r="S4908">
            <v>2082056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</row>
        <row r="4909">
          <cell r="A4909" t="str">
            <v>450340</v>
          </cell>
          <cell r="B4909" t="str">
            <v>1254</v>
          </cell>
          <cell r="C4909" t="str">
            <v>12</v>
          </cell>
          <cell r="D4909" t="str">
            <v>55</v>
          </cell>
          <cell r="E4909">
            <v>22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</row>
        <row r="4910">
          <cell r="A4910" t="str">
            <v>450340</v>
          </cell>
          <cell r="B4910" t="str">
            <v>1254</v>
          </cell>
          <cell r="C4910" t="str">
            <v>12</v>
          </cell>
          <cell r="D4910" t="str">
            <v>31</v>
          </cell>
          <cell r="E4910">
            <v>0</v>
          </cell>
          <cell r="G4910">
            <v>1030006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2</v>
          </cell>
          <cell r="Q4910">
            <v>311620</v>
          </cell>
          <cell r="R4910">
            <v>2</v>
          </cell>
          <cell r="S4910">
            <v>311620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</row>
        <row r="4911">
          <cell r="A4911" t="str">
            <v>450340</v>
          </cell>
          <cell r="B4911" t="str">
            <v>1254</v>
          </cell>
          <cell r="C4911" t="str">
            <v>12</v>
          </cell>
          <cell r="D4911" t="str">
            <v>31</v>
          </cell>
          <cell r="E4911">
            <v>0</v>
          </cell>
          <cell r="G4911">
            <v>1120003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13</v>
          </cell>
          <cell r="Q4911">
            <v>10595000</v>
          </cell>
          <cell r="R4911">
            <v>13</v>
          </cell>
          <cell r="S4911">
            <v>10595000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</row>
        <row r="4912">
          <cell r="A4912" t="str">
            <v>450340</v>
          </cell>
          <cell r="B4912" t="str">
            <v>1254</v>
          </cell>
          <cell r="C4912" t="str">
            <v>12</v>
          </cell>
          <cell r="D4912" t="str">
            <v>31</v>
          </cell>
          <cell r="E4912">
            <v>0</v>
          </cell>
          <cell r="G4912">
            <v>1160011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3</v>
          </cell>
          <cell r="Q4912">
            <v>1572000</v>
          </cell>
          <cell r="R4912">
            <v>3</v>
          </cell>
          <cell r="S4912">
            <v>1572000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</row>
        <row r="4913">
          <cell r="A4913" t="str">
            <v>450340</v>
          </cell>
          <cell r="B4913" t="str">
            <v>1254</v>
          </cell>
          <cell r="C4913" t="str">
            <v>12</v>
          </cell>
          <cell r="D4913" t="str">
            <v>37</v>
          </cell>
          <cell r="E4913">
            <v>0</v>
          </cell>
          <cell r="G4913">
            <v>85124201</v>
          </cell>
          <cell r="H4913">
            <v>12</v>
          </cell>
          <cell r="I4913">
            <v>0</v>
          </cell>
          <cell r="J4913">
            <v>12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</row>
        <row r="4914">
          <cell r="A4914" t="str">
            <v>450340</v>
          </cell>
          <cell r="B4914" t="str">
            <v>1254</v>
          </cell>
          <cell r="C4914" t="str">
            <v>12</v>
          </cell>
          <cell r="D4914" t="str">
            <v>37</v>
          </cell>
          <cell r="E4914">
            <v>0</v>
          </cell>
          <cell r="G4914">
            <v>85331102</v>
          </cell>
          <cell r="H4914">
            <v>0</v>
          </cell>
          <cell r="I4914">
            <v>0</v>
          </cell>
          <cell r="J4914">
            <v>360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</row>
        <row r="4915">
          <cell r="A4915" t="str">
            <v>450340</v>
          </cell>
          <cell r="B4915" t="str">
            <v>1254</v>
          </cell>
          <cell r="C4915" t="str">
            <v>12</v>
          </cell>
          <cell r="D4915" t="str">
            <v>37</v>
          </cell>
          <cell r="E4915">
            <v>0</v>
          </cell>
          <cell r="G4915">
            <v>85332202</v>
          </cell>
          <cell r="H4915">
            <v>0</v>
          </cell>
          <cell r="I4915">
            <v>0</v>
          </cell>
          <cell r="J4915">
            <v>40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</row>
        <row r="4916">
          <cell r="A4916" t="str">
            <v>450340</v>
          </cell>
          <cell r="B4916" t="str">
            <v>1254</v>
          </cell>
          <cell r="C4916" t="str">
            <v>12</v>
          </cell>
          <cell r="D4916" t="str">
            <v>37</v>
          </cell>
          <cell r="E4916">
            <v>0</v>
          </cell>
          <cell r="G4916">
            <v>85333302</v>
          </cell>
          <cell r="H4916">
            <v>0</v>
          </cell>
          <cell r="I4916">
            <v>0</v>
          </cell>
          <cell r="J4916">
            <v>255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</row>
        <row r="4917">
          <cell r="A4917" t="str">
            <v>450340</v>
          </cell>
          <cell r="B4917" t="str">
            <v>1254</v>
          </cell>
          <cell r="C4917" t="str">
            <v>12</v>
          </cell>
          <cell r="D4917" t="str">
            <v>37</v>
          </cell>
          <cell r="E4917">
            <v>0</v>
          </cell>
          <cell r="G4917">
            <v>85334402</v>
          </cell>
          <cell r="H4917">
            <v>0</v>
          </cell>
          <cell r="I4917">
            <v>0</v>
          </cell>
          <cell r="J4917">
            <v>2940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</row>
        <row r="4918">
          <cell r="A4918" t="str">
            <v>450340</v>
          </cell>
          <cell r="B4918" t="str">
            <v>1254</v>
          </cell>
          <cell r="C4918" t="str">
            <v>12</v>
          </cell>
          <cell r="D4918" t="str">
            <v>37</v>
          </cell>
          <cell r="E4918">
            <v>0</v>
          </cell>
          <cell r="G4918">
            <v>85335502</v>
          </cell>
          <cell r="H4918">
            <v>0</v>
          </cell>
          <cell r="I4918">
            <v>0</v>
          </cell>
          <cell r="J4918">
            <v>1570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</row>
        <row r="4919">
          <cell r="A4919" t="str">
            <v>450340</v>
          </cell>
          <cell r="B4919" t="str">
            <v>1254</v>
          </cell>
          <cell r="C4919" t="str">
            <v>12</v>
          </cell>
          <cell r="D4919" t="str">
            <v>37</v>
          </cell>
          <cell r="E4919">
            <v>0</v>
          </cell>
          <cell r="G4919">
            <v>99999901</v>
          </cell>
          <cell r="H4919">
            <v>12</v>
          </cell>
          <cell r="I4919">
            <v>0</v>
          </cell>
          <cell r="J4919">
            <v>12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</row>
        <row r="4920">
          <cell r="A4920" t="str">
            <v>450340</v>
          </cell>
          <cell r="B4920" t="str">
            <v>1254</v>
          </cell>
          <cell r="C4920" t="str">
            <v>12</v>
          </cell>
          <cell r="D4920" t="str">
            <v>37</v>
          </cell>
          <cell r="E4920">
            <v>0</v>
          </cell>
          <cell r="G4920">
            <v>99999902</v>
          </cell>
          <cell r="H4920">
            <v>0</v>
          </cell>
          <cell r="I4920">
            <v>0</v>
          </cell>
          <cell r="J4920">
            <v>5165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</row>
        <row r="4921">
          <cell r="A4921" t="str">
            <v>450340</v>
          </cell>
          <cell r="B4921" t="str">
            <v>1254</v>
          </cell>
          <cell r="C4921" t="str">
            <v>12</v>
          </cell>
          <cell r="D4921" t="str">
            <v>39</v>
          </cell>
          <cell r="E4921">
            <v>0</v>
          </cell>
          <cell r="G4921">
            <v>4</v>
          </cell>
          <cell r="H4921">
            <v>2000000</v>
          </cell>
          <cell r="I4921">
            <v>2000000</v>
          </cell>
          <cell r="J4921">
            <v>2000000</v>
          </cell>
          <cell r="K4921">
            <v>13595</v>
          </cell>
          <cell r="L4921">
            <v>13036</v>
          </cell>
          <cell r="M4921">
            <v>13036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</row>
        <row r="4922">
          <cell r="A4922" t="str">
            <v>450340</v>
          </cell>
          <cell r="B4922" t="str">
            <v>1254</v>
          </cell>
          <cell r="C4922" t="str">
            <v>12</v>
          </cell>
          <cell r="D4922" t="str">
            <v>39</v>
          </cell>
          <cell r="E4922">
            <v>0</v>
          </cell>
          <cell r="G4922">
            <v>173</v>
          </cell>
          <cell r="H4922">
            <v>1402624</v>
          </cell>
          <cell r="I4922">
            <v>1362624</v>
          </cell>
          <cell r="J4922">
            <v>1362624</v>
          </cell>
          <cell r="K4922">
            <v>24233</v>
          </cell>
          <cell r="L4922">
            <v>131324</v>
          </cell>
          <cell r="M4922">
            <v>23639</v>
          </cell>
          <cell r="N4922">
            <v>601344</v>
          </cell>
          <cell r="O4922">
            <v>107685</v>
          </cell>
          <cell r="P4922">
            <v>582994</v>
          </cell>
          <cell r="Q4922">
            <v>690679</v>
          </cell>
          <cell r="R4922">
            <v>210240</v>
          </cell>
          <cell r="S4922">
            <v>107685</v>
          </cell>
          <cell r="T4922">
            <v>96681</v>
          </cell>
          <cell r="U4922">
            <v>204366</v>
          </cell>
          <cell r="V4922">
            <v>0</v>
          </cell>
          <cell r="W4922">
            <v>0</v>
          </cell>
        </row>
        <row r="4923">
          <cell r="A4923" t="str">
            <v>450340</v>
          </cell>
          <cell r="B4923" t="str">
            <v>1254</v>
          </cell>
          <cell r="C4923" t="str">
            <v>12</v>
          </cell>
          <cell r="D4923" t="str">
            <v>39</v>
          </cell>
          <cell r="E4923">
            <v>0</v>
          </cell>
          <cell r="G4923">
            <v>999</v>
          </cell>
          <cell r="H4923">
            <v>3402624</v>
          </cell>
          <cell r="I4923">
            <v>3362624</v>
          </cell>
          <cell r="J4923">
            <v>3362624</v>
          </cell>
          <cell r="K4923">
            <v>37828</v>
          </cell>
          <cell r="L4923">
            <v>144360</v>
          </cell>
          <cell r="M4923">
            <v>36675</v>
          </cell>
          <cell r="N4923">
            <v>601344</v>
          </cell>
          <cell r="O4923">
            <v>107685</v>
          </cell>
          <cell r="P4923">
            <v>582994</v>
          </cell>
          <cell r="Q4923">
            <v>690679</v>
          </cell>
          <cell r="R4923">
            <v>210240</v>
          </cell>
          <cell r="S4923">
            <v>107685</v>
          </cell>
          <cell r="T4923">
            <v>96681</v>
          </cell>
          <cell r="U4923">
            <v>204366</v>
          </cell>
          <cell r="V4923">
            <v>0</v>
          </cell>
          <cell r="W4923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unkalap4"/>
      <sheetName val="pedagógus"/>
      <sheetName val="pótlékok"/>
      <sheetName val="technikai"/>
    </sheetNames>
    <sheetDataSet>
      <sheetData sheetId="0">
        <row r="1">
          <cell r="A1" t="str">
            <v>Fizetési fokozat</v>
          </cell>
          <cell r="B1" t="str">
            <v>Besorolás dec.1.</v>
          </cell>
          <cell r="C1" t="str">
            <v>Besorolás jan.1</v>
          </cell>
          <cell r="D1" t="str">
            <v>Besorolás szept.1.</v>
          </cell>
        </row>
        <row r="2">
          <cell r="A2" t="str">
            <v>A01</v>
          </cell>
          <cell r="B2">
            <v>50000</v>
          </cell>
          <cell r="C2">
            <v>57000</v>
          </cell>
          <cell r="D2">
            <v>59600</v>
          </cell>
        </row>
        <row r="3">
          <cell r="A3" t="str">
            <v>A02</v>
          </cell>
          <cell r="B3">
            <v>51500</v>
          </cell>
          <cell r="C3">
            <v>58400</v>
          </cell>
          <cell r="D3">
            <v>61100</v>
          </cell>
        </row>
        <row r="4">
          <cell r="A4" t="str">
            <v>A03</v>
          </cell>
          <cell r="B4">
            <v>53000</v>
          </cell>
          <cell r="C4">
            <v>59900</v>
          </cell>
          <cell r="D4">
            <v>62600</v>
          </cell>
        </row>
        <row r="5">
          <cell r="A5" t="str">
            <v>A04</v>
          </cell>
          <cell r="B5">
            <v>54500</v>
          </cell>
          <cell r="C5">
            <v>61300</v>
          </cell>
          <cell r="D5">
            <v>64100</v>
          </cell>
        </row>
        <row r="6">
          <cell r="A6" t="str">
            <v>A05</v>
          </cell>
          <cell r="B6">
            <v>56000</v>
          </cell>
          <cell r="C6">
            <v>62700</v>
          </cell>
          <cell r="D6">
            <v>65600</v>
          </cell>
        </row>
        <row r="7">
          <cell r="A7" t="str">
            <v>A06</v>
          </cell>
          <cell r="B7">
            <v>57500</v>
          </cell>
          <cell r="C7">
            <v>64100</v>
          </cell>
          <cell r="D7">
            <v>67100</v>
          </cell>
        </row>
        <row r="8">
          <cell r="A8" t="str">
            <v>A07</v>
          </cell>
          <cell r="B8">
            <v>59000</v>
          </cell>
          <cell r="C8">
            <v>65600</v>
          </cell>
          <cell r="D8">
            <v>68500</v>
          </cell>
        </row>
        <row r="9">
          <cell r="A9" t="str">
            <v>A08</v>
          </cell>
          <cell r="B9">
            <v>60500</v>
          </cell>
          <cell r="C9">
            <v>67000</v>
          </cell>
          <cell r="D9">
            <v>70000</v>
          </cell>
        </row>
        <row r="10">
          <cell r="A10" t="str">
            <v>A09</v>
          </cell>
          <cell r="B10">
            <v>62000</v>
          </cell>
          <cell r="C10">
            <v>68400</v>
          </cell>
          <cell r="D10">
            <v>71500</v>
          </cell>
        </row>
        <row r="11">
          <cell r="A11" t="str">
            <v>A10</v>
          </cell>
          <cell r="B11">
            <v>63500</v>
          </cell>
          <cell r="C11">
            <v>69800</v>
          </cell>
          <cell r="D11">
            <v>73000</v>
          </cell>
        </row>
        <row r="12">
          <cell r="A12" t="str">
            <v>A11</v>
          </cell>
          <cell r="B12">
            <v>65000</v>
          </cell>
          <cell r="C12">
            <v>71300</v>
          </cell>
          <cell r="D12">
            <v>74500</v>
          </cell>
        </row>
        <row r="13">
          <cell r="A13" t="str">
            <v>A12</v>
          </cell>
          <cell r="B13">
            <v>66500</v>
          </cell>
          <cell r="C13">
            <v>72700</v>
          </cell>
          <cell r="D13">
            <v>76000</v>
          </cell>
        </row>
        <row r="14">
          <cell r="A14" t="str">
            <v>A13</v>
          </cell>
          <cell r="B14">
            <v>68000</v>
          </cell>
          <cell r="C14">
            <v>74100</v>
          </cell>
          <cell r="D14">
            <v>77500</v>
          </cell>
        </row>
        <row r="15">
          <cell r="A15" t="str">
            <v>A14</v>
          </cell>
          <cell r="B15">
            <v>69500</v>
          </cell>
          <cell r="C15">
            <v>75500</v>
          </cell>
          <cell r="D15">
            <v>79000</v>
          </cell>
        </row>
        <row r="16">
          <cell r="A16" t="str">
            <v>B01</v>
          </cell>
          <cell r="B16">
            <v>56000</v>
          </cell>
          <cell r="C16">
            <v>60200</v>
          </cell>
          <cell r="D16">
            <v>62900</v>
          </cell>
        </row>
        <row r="17">
          <cell r="A17" t="str">
            <v>B02</v>
          </cell>
          <cell r="B17">
            <v>58200</v>
          </cell>
          <cell r="C17">
            <v>62600</v>
          </cell>
          <cell r="D17">
            <v>65400</v>
          </cell>
        </row>
        <row r="18">
          <cell r="A18" t="str">
            <v>B03</v>
          </cell>
          <cell r="B18">
            <v>60500</v>
          </cell>
          <cell r="C18">
            <v>65000</v>
          </cell>
          <cell r="D18">
            <v>67900</v>
          </cell>
        </row>
        <row r="19">
          <cell r="A19" t="str">
            <v>B04</v>
          </cell>
          <cell r="B19">
            <v>62700</v>
          </cell>
          <cell r="C19">
            <v>67400</v>
          </cell>
          <cell r="D19">
            <v>70400</v>
          </cell>
        </row>
        <row r="20">
          <cell r="A20" t="str">
            <v>B05</v>
          </cell>
          <cell r="B20">
            <v>65000</v>
          </cell>
          <cell r="C20">
            <v>69800</v>
          </cell>
          <cell r="D20">
            <v>73000</v>
          </cell>
        </row>
        <row r="21">
          <cell r="A21" t="str">
            <v>B06</v>
          </cell>
          <cell r="B21">
            <v>67200</v>
          </cell>
          <cell r="C21">
            <v>72200</v>
          </cell>
          <cell r="D21">
            <v>75500</v>
          </cell>
        </row>
        <row r="22">
          <cell r="A22" t="str">
            <v>B07</v>
          </cell>
          <cell r="B22">
            <v>69400</v>
          </cell>
          <cell r="C22">
            <v>74600</v>
          </cell>
          <cell r="D22">
            <v>78000</v>
          </cell>
        </row>
        <row r="23">
          <cell r="A23" t="str">
            <v>B08</v>
          </cell>
          <cell r="B23">
            <v>71700</v>
          </cell>
          <cell r="C23">
            <v>77100</v>
          </cell>
          <cell r="D23">
            <v>80500</v>
          </cell>
        </row>
        <row r="24">
          <cell r="A24" t="str">
            <v>B09</v>
          </cell>
          <cell r="B24">
            <v>73900</v>
          </cell>
          <cell r="C24">
            <v>79500</v>
          </cell>
          <cell r="D24">
            <v>83000</v>
          </cell>
        </row>
        <row r="25">
          <cell r="A25" t="str">
            <v>B10</v>
          </cell>
          <cell r="B25">
            <v>76200</v>
          </cell>
          <cell r="C25">
            <v>81900</v>
          </cell>
          <cell r="D25">
            <v>85500</v>
          </cell>
        </row>
        <row r="26">
          <cell r="A26" t="str">
            <v>B11</v>
          </cell>
          <cell r="B26">
            <v>78400</v>
          </cell>
          <cell r="C26">
            <v>84300</v>
          </cell>
          <cell r="D26">
            <v>88100</v>
          </cell>
        </row>
        <row r="27">
          <cell r="A27" t="str">
            <v>B12</v>
          </cell>
          <cell r="B27">
            <v>80600</v>
          </cell>
          <cell r="C27">
            <v>86700</v>
          </cell>
          <cell r="D27">
            <v>90600</v>
          </cell>
        </row>
        <row r="28">
          <cell r="A28" t="str">
            <v>B13</v>
          </cell>
          <cell r="B28">
            <v>82900</v>
          </cell>
          <cell r="C28">
            <v>89100</v>
          </cell>
          <cell r="D28">
            <v>93100</v>
          </cell>
        </row>
        <row r="29">
          <cell r="A29" t="str">
            <v>B14</v>
          </cell>
          <cell r="B29">
            <v>85100</v>
          </cell>
          <cell r="C29">
            <v>91500</v>
          </cell>
          <cell r="D29">
            <v>95600</v>
          </cell>
        </row>
        <row r="30">
          <cell r="A30" t="str">
            <v>C01</v>
          </cell>
          <cell r="B30">
            <v>58000</v>
          </cell>
          <cell r="C30">
            <v>62400</v>
          </cell>
          <cell r="D30">
            <v>65200</v>
          </cell>
        </row>
        <row r="31">
          <cell r="A31" t="str">
            <v>C02</v>
          </cell>
          <cell r="B31">
            <v>60300</v>
          </cell>
          <cell r="C31">
            <v>64900</v>
          </cell>
          <cell r="D31">
            <v>67800</v>
          </cell>
        </row>
        <row r="32">
          <cell r="A32" t="str">
            <v>C03</v>
          </cell>
          <cell r="B32">
            <v>62600</v>
          </cell>
          <cell r="C32">
            <v>67400</v>
          </cell>
          <cell r="D32">
            <v>70400</v>
          </cell>
        </row>
        <row r="33">
          <cell r="A33" t="str">
            <v>C04</v>
          </cell>
          <cell r="B33">
            <v>65000</v>
          </cell>
          <cell r="C33">
            <v>69900</v>
          </cell>
          <cell r="D33">
            <v>73000</v>
          </cell>
        </row>
        <row r="34">
          <cell r="A34" t="str">
            <v>C05</v>
          </cell>
          <cell r="B34">
            <v>67300</v>
          </cell>
          <cell r="C34">
            <v>72400</v>
          </cell>
          <cell r="D34">
            <v>75600</v>
          </cell>
        </row>
        <row r="35">
          <cell r="A35" t="str">
            <v>C06</v>
          </cell>
          <cell r="B35">
            <v>69600</v>
          </cell>
          <cell r="C35">
            <v>74900</v>
          </cell>
          <cell r="D35">
            <v>78200</v>
          </cell>
        </row>
        <row r="36">
          <cell r="A36" t="str">
            <v>C07</v>
          </cell>
          <cell r="B36">
            <v>71900</v>
          </cell>
          <cell r="C36">
            <v>77400</v>
          </cell>
          <cell r="D36">
            <v>80800</v>
          </cell>
        </row>
        <row r="37">
          <cell r="A37" t="str">
            <v>C08</v>
          </cell>
          <cell r="B37">
            <v>74200</v>
          </cell>
          <cell r="C37">
            <v>79900</v>
          </cell>
          <cell r="D37">
            <v>83500</v>
          </cell>
        </row>
        <row r="38">
          <cell r="A38" t="str">
            <v>C09</v>
          </cell>
          <cell r="B38">
            <v>76600</v>
          </cell>
          <cell r="C38">
            <v>82400</v>
          </cell>
          <cell r="D38">
            <v>86100</v>
          </cell>
        </row>
        <row r="39">
          <cell r="A39" t="str">
            <v>C10</v>
          </cell>
          <cell r="B39">
            <v>78900</v>
          </cell>
          <cell r="C39">
            <v>84900</v>
          </cell>
          <cell r="D39">
            <v>88700</v>
          </cell>
        </row>
        <row r="40">
          <cell r="A40" t="str">
            <v>C11</v>
          </cell>
          <cell r="B40">
            <v>81200</v>
          </cell>
          <cell r="C40">
            <v>87400</v>
          </cell>
          <cell r="D40">
            <v>91300</v>
          </cell>
        </row>
        <row r="41">
          <cell r="A41" t="str">
            <v>C12</v>
          </cell>
          <cell r="B41">
            <v>83500</v>
          </cell>
          <cell r="C41">
            <v>89900</v>
          </cell>
          <cell r="D41">
            <v>93900</v>
          </cell>
        </row>
        <row r="42">
          <cell r="A42" t="str">
            <v>C13</v>
          </cell>
          <cell r="B42">
            <v>85800</v>
          </cell>
          <cell r="C42">
            <v>92400</v>
          </cell>
          <cell r="D42">
            <v>96500</v>
          </cell>
        </row>
        <row r="43">
          <cell r="A43" t="str">
            <v>C14</v>
          </cell>
          <cell r="B43">
            <v>88200</v>
          </cell>
          <cell r="C43">
            <v>94800</v>
          </cell>
          <cell r="D43">
            <v>99100</v>
          </cell>
        </row>
        <row r="44">
          <cell r="A44" t="str">
            <v>D01</v>
          </cell>
          <cell r="B44">
            <v>60000</v>
          </cell>
          <cell r="C44">
            <v>64500</v>
          </cell>
          <cell r="D44">
            <v>67400</v>
          </cell>
        </row>
        <row r="45">
          <cell r="A45" t="str">
            <v>D02</v>
          </cell>
          <cell r="B45">
            <v>62400</v>
          </cell>
          <cell r="C45">
            <v>67100</v>
          </cell>
          <cell r="D45">
            <v>70100</v>
          </cell>
        </row>
        <row r="46">
          <cell r="A46" t="str">
            <v>D03</v>
          </cell>
          <cell r="B46">
            <v>64800</v>
          </cell>
          <cell r="C46">
            <v>69700</v>
          </cell>
          <cell r="D46">
            <v>72800</v>
          </cell>
        </row>
        <row r="47">
          <cell r="A47" t="str">
            <v>D04</v>
          </cell>
          <cell r="B47">
            <v>67200</v>
          </cell>
          <cell r="C47">
            <v>72200</v>
          </cell>
          <cell r="D47">
            <v>75500</v>
          </cell>
        </row>
        <row r="48">
          <cell r="A48" t="str">
            <v>D05</v>
          </cell>
          <cell r="B48">
            <v>69600</v>
          </cell>
          <cell r="C48">
            <v>74800</v>
          </cell>
          <cell r="D48">
            <v>78200</v>
          </cell>
        </row>
        <row r="49">
          <cell r="A49" t="str">
            <v>D06</v>
          </cell>
          <cell r="B49">
            <v>72000</v>
          </cell>
          <cell r="C49">
            <v>77400</v>
          </cell>
          <cell r="D49">
            <v>80900</v>
          </cell>
        </row>
        <row r="50">
          <cell r="A50" t="str">
            <v>D07</v>
          </cell>
          <cell r="B50">
            <v>74400</v>
          </cell>
          <cell r="C50">
            <v>80000</v>
          </cell>
          <cell r="D50">
            <v>83600</v>
          </cell>
        </row>
        <row r="51">
          <cell r="A51" t="str">
            <v>D08</v>
          </cell>
          <cell r="B51">
            <v>76800</v>
          </cell>
          <cell r="C51">
            <v>82600</v>
          </cell>
          <cell r="D51">
            <v>86300</v>
          </cell>
        </row>
        <row r="52">
          <cell r="A52" t="str">
            <v>D09</v>
          </cell>
          <cell r="B52">
            <v>79200</v>
          </cell>
          <cell r="C52">
            <v>85100</v>
          </cell>
          <cell r="D52">
            <v>89000</v>
          </cell>
        </row>
        <row r="53">
          <cell r="A53" t="str">
            <v>D10</v>
          </cell>
          <cell r="B53">
            <v>81600</v>
          </cell>
          <cell r="C53">
            <v>87700</v>
          </cell>
          <cell r="D53">
            <v>91700</v>
          </cell>
        </row>
        <row r="54">
          <cell r="A54" t="str">
            <v>D11</v>
          </cell>
          <cell r="B54">
            <v>84000</v>
          </cell>
          <cell r="C54">
            <v>90300</v>
          </cell>
          <cell r="D54">
            <v>94400</v>
          </cell>
        </row>
        <row r="55">
          <cell r="A55" t="str">
            <v>D12</v>
          </cell>
          <cell r="B55">
            <v>86400</v>
          </cell>
          <cell r="C55">
            <v>92900</v>
          </cell>
          <cell r="D55">
            <v>97100</v>
          </cell>
        </row>
        <row r="56">
          <cell r="A56" t="str">
            <v>D13</v>
          </cell>
          <cell r="B56">
            <v>88800</v>
          </cell>
          <cell r="C56">
            <v>95500</v>
          </cell>
          <cell r="D56">
            <v>99800</v>
          </cell>
        </row>
        <row r="57">
          <cell r="A57" t="str">
            <v>D14</v>
          </cell>
          <cell r="B57">
            <v>91200</v>
          </cell>
          <cell r="C57">
            <v>98000</v>
          </cell>
          <cell r="D57">
            <v>102400</v>
          </cell>
        </row>
        <row r="58">
          <cell r="A58" t="str">
            <v>E01</v>
          </cell>
          <cell r="B58">
            <v>70000</v>
          </cell>
          <cell r="C58">
            <v>75000</v>
          </cell>
          <cell r="D58">
            <v>78400</v>
          </cell>
        </row>
        <row r="59">
          <cell r="A59" t="str">
            <v>E02</v>
          </cell>
          <cell r="B59">
            <v>72800</v>
          </cell>
          <cell r="C59">
            <v>78000</v>
          </cell>
          <cell r="D59">
            <v>81500</v>
          </cell>
        </row>
        <row r="60">
          <cell r="A60" t="str">
            <v>E03</v>
          </cell>
          <cell r="B60">
            <v>75600</v>
          </cell>
          <cell r="C60">
            <v>81000</v>
          </cell>
          <cell r="D60">
            <v>84700</v>
          </cell>
        </row>
        <row r="61">
          <cell r="A61" t="str">
            <v>E04</v>
          </cell>
          <cell r="B61">
            <v>78400</v>
          </cell>
          <cell r="C61">
            <v>84000</v>
          </cell>
          <cell r="D61">
            <v>87800</v>
          </cell>
        </row>
        <row r="62">
          <cell r="A62" t="str">
            <v>E05</v>
          </cell>
          <cell r="B62">
            <v>81200</v>
          </cell>
          <cell r="C62">
            <v>87000</v>
          </cell>
          <cell r="D62">
            <v>90900</v>
          </cell>
        </row>
        <row r="63">
          <cell r="A63" t="str">
            <v>E06</v>
          </cell>
          <cell r="B63">
            <v>84000</v>
          </cell>
          <cell r="C63">
            <v>90000</v>
          </cell>
          <cell r="D63">
            <v>94100</v>
          </cell>
        </row>
        <row r="64">
          <cell r="A64" t="str">
            <v>E07</v>
          </cell>
          <cell r="B64">
            <v>86800</v>
          </cell>
          <cell r="C64">
            <v>93000</v>
          </cell>
          <cell r="D64">
            <v>97200</v>
          </cell>
        </row>
        <row r="65">
          <cell r="A65" t="str">
            <v>E08</v>
          </cell>
          <cell r="B65">
            <v>89600</v>
          </cell>
          <cell r="C65">
            <v>96000</v>
          </cell>
          <cell r="D65">
            <v>100400</v>
          </cell>
        </row>
        <row r="66">
          <cell r="A66" t="str">
            <v>E09</v>
          </cell>
          <cell r="B66">
            <v>92400</v>
          </cell>
          <cell r="C66">
            <v>99000</v>
          </cell>
          <cell r="D66">
            <v>103500</v>
          </cell>
        </row>
        <row r="67">
          <cell r="A67" t="str">
            <v>E10</v>
          </cell>
          <cell r="B67">
            <v>95200</v>
          </cell>
          <cell r="C67">
            <v>102000</v>
          </cell>
          <cell r="D67">
            <v>106600</v>
          </cell>
        </row>
        <row r="68">
          <cell r="A68" t="str">
            <v>E11</v>
          </cell>
          <cell r="B68">
            <v>98000</v>
          </cell>
          <cell r="C68">
            <v>105000</v>
          </cell>
          <cell r="D68">
            <v>109800</v>
          </cell>
        </row>
        <row r="69">
          <cell r="A69" t="str">
            <v>E12</v>
          </cell>
          <cell r="B69">
            <v>100800</v>
          </cell>
          <cell r="C69">
            <v>108000</v>
          </cell>
          <cell r="D69">
            <v>112900</v>
          </cell>
        </row>
        <row r="70">
          <cell r="A70" t="str">
            <v>E13</v>
          </cell>
          <cell r="B70">
            <v>103600</v>
          </cell>
          <cell r="C70">
            <v>111000</v>
          </cell>
          <cell r="D70">
            <v>116000</v>
          </cell>
        </row>
        <row r="71">
          <cell r="A71" t="str">
            <v>E14</v>
          </cell>
          <cell r="B71">
            <v>106400</v>
          </cell>
          <cell r="C71">
            <v>114000</v>
          </cell>
          <cell r="D71">
            <v>119200</v>
          </cell>
        </row>
        <row r="72">
          <cell r="A72" t="str">
            <v>F01</v>
          </cell>
          <cell r="B72">
            <v>100000</v>
          </cell>
          <cell r="C72">
            <v>107200</v>
          </cell>
          <cell r="D72">
            <v>112000</v>
          </cell>
        </row>
        <row r="73">
          <cell r="A73" t="str">
            <v>F02</v>
          </cell>
          <cell r="B73">
            <v>104000</v>
          </cell>
          <cell r="C73">
            <v>111500</v>
          </cell>
          <cell r="D73">
            <v>116500</v>
          </cell>
        </row>
        <row r="74">
          <cell r="A74" t="str">
            <v>F03</v>
          </cell>
          <cell r="B74">
            <v>108000</v>
          </cell>
          <cell r="C74">
            <v>115800</v>
          </cell>
          <cell r="D74">
            <v>121000</v>
          </cell>
        </row>
        <row r="75">
          <cell r="A75" t="str">
            <v>F04</v>
          </cell>
          <cell r="B75">
            <v>112000</v>
          </cell>
          <cell r="C75">
            <v>120100</v>
          </cell>
          <cell r="D75">
            <v>125400</v>
          </cell>
        </row>
        <row r="76">
          <cell r="A76" t="str">
            <v>F05</v>
          </cell>
          <cell r="B76">
            <v>117000</v>
          </cell>
          <cell r="C76">
            <v>125400</v>
          </cell>
          <cell r="D76">
            <v>131000</v>
          </cell>
        </row>
        <row r="77">
          <cell r="A77" t="str">
            <v>F06</v>
          </cell>
          <cell r="B77">
            <v>122000</v>
          </cell>
          <cell r="C77">
            <v>130800</v>
          </cell>
          <cell r="D77">
            <v>136600</v>
          </cell>
        </row>
        <row r="78">
          <cell r="A78" t="str">
            <v>F07</v>
          </cell>
          <cell r="B78">
            <v>127000</v>
          </cell>
          <cell r="C78">
            <v>136100</v>
          </cell>
          <cell r="D78">
            <v>142200</v>
          </cell>
        </row>
        <row r="79">
          <cell r="A79" t="str">
            <v>F08</v>
          </cell>
          <cell r="B79">
            <v>132000</v>
          </cell>
          <cell r="C79">
            <v>141500</v>
          </cell>
          <cell r="D79">
            <v>147800</v>
          </cell>
        </row>
        <row r="80">
          <cell r="A80" t="str">
            <v>F09</v>
          </cell>
          <cell r="B80">
            <v>137000</v>
          </cell>
          <cell r="C80">
            <v>146900</v>
          </cell>
          <cell r="D80">
            <v>153400</v>
          </cell>
        </row>
        <row r="81">
          <cell r="A81" t="str">
            <v>F10</v>
          </cell>
          <cell r="B81">
            <v>142000</v>
          </cell>
          <cell r="C81">
            <v>152200</v>
          </cell>
          <cell r="D81">
            <v>159000</v>
          </cell>
        </row>
        <row r="82">
          <cell r="A82" t="str">
            <v>F11</v>
          </cell>
          <cell r="B82">
            <v>147000</v>
          </cell>
          <cell r="C82">
            <v>157600</v>
          </cell>
          <cell r="D82">
            <v>164600</v>
          </cell>
        </row>
        <row r="83">
          <cell r="A83" t="str">
            <v>F12</v>
          </cell>
          <cell r="B83">
            <v>152000</v>
          </cell>
          <cell r="C83">
            <v>162900</v>
          </cell>
          <cell r="D83">
            <v>170200</v>
          </cell>
        </row>
        <row r="84">
          <cell r="A84" t="str">
            <v>F13</v>
          </cell>
          <cell r="B84">
            <v>157000</v>
          </cell>
          <cell r="C84">
            <v>168300</v>
          </cell>
          <cell r="D84">
            <v>175800</v>
          </cell>
        </row>
        <row r="85">
          <cell r="A85" t="str">
            <v>F14</v>
          </cell>
          <cell r="B85">
            <v>162000</v>
          </cell>
          <cell r="C85">
            <v>173700</v>
          </cell>
          <cell r="D85">
            <v>181400</v>
          </cell>
        </row>
        <row r="86">
          <cell r="A86" t="str">
            <v>G01</v>
          </cell>
          <cell r="B86">
            <v>105000</v>
          </cell>
          <cell r="C86">
            <v>112600</v>
          </cell>
          <cell r="D86">
            <v>117700</v>
          </cell>
        </row>
        <row r="87">
          <cell r="A87" t="str">
            <v>G02</v>
          </cell>
          <cell r="B87">
            <v>109200</v>
          </cell>
          <cell r="C87">
            <v>117100</v>
          </cell>
          <cell r="D87">
            <v>122400</v>
          </cell>
        </row>
        <row r="88">
          <cell r="A88" t="str">
            <v>G03</v>
          </cell>
          <cell r="B88">
            <v>113400</v>
          </cell>
          <cell r="C88">
            <v>121600</v>
          </cell>
          <cell r="D88">
            <v>127100</v>
          </cell>
        </row>
        <row r="89">
          <cell r="A89" t="str">
            <v>G04</v>
          </cell>
          <cell r="B89">
            <v>117600</v>
          </cell>
          <cell r="C89">
            <v>126100</v>
          </cell>
          <cell r="D89">
            <v>131800</v>
          </cell>
        </row>
        <row r="90">
          <cell r="A90" t="str">
            <v>G05</v>
          </cell>
          <cell r="B90">
            <v>122900</v>
          </cell>
          <cell r="C90">
            <v>131700</v>
          </cell>
          <cell r="D90">
            <v>137700</v>
          </cell>
        </row>
        <row r="91">
          <cell r="A91" t="str">
            <v>G06</v>
          </cell>
          <cell r="B91">
            <v>128100</v>
          </cell>
          <cell r="C91">
            <v>137400</v>
          </cell>
          <cell r="D91">
            <v>143600</v>
          </cell>
        </row>
        <row r="92">
          <cell r="A92" t="str">
            <v>G07</v>
          </cell>
          <cell r="B92">
            <v>133400</v>
          </cell>
          <cell r="C92">
            <v>143000</v>
          </cell>
          <cell r="D92">
            <v>149500</v>
          </cell>
        </row>
        <row r="93">
          <cell r="A93" t="str">
            <v>G08</v>
          </cell>
          <cell r="B93">
            <v>138600</v>
          </cell>
          <cell r="C93">
            <v>148600</v>
          </cell>
          <cell r="D93">
            <v>155400</v>
          </cell>
        </row>
        <row r="94">
          <cell r="A94" t="str">
            <v>G09</v>
          </cell>
          <cell r="B94">
            <v>143900</v>
          </cell>
          <cell r="C94">
            <v>154300</v>
          </cell>
          <cell r="D94">
            <v>161200</v>
          </cell>
        </row>
        <row r="95">
          <cell r="A95" t="str">
            <v>G10</v>
          </cell>
          <cell r="B95">
            <v>149100</v>
          </cell>
          <cell r="C95">
            <v>159900</v>
          </cell>
          <cell r="D95">
            <v>167100</v>
          </cell>
        </row>
        <row r="96">
          <cell r="A96" t="str">
            <v>G11</v>
          </cell>
          <cell r="B96">
            <v>154400</v>
          </cell>
          <cell r="C96">
            <v>165500</v>
          </cell>
          <cell r="D96">
            <v>173000</v>
          </cell>
        </row>
        <row r="97">
          <cell r="A97" t="str">
            <v>G12</v>
          </cell>
          <cell r="B97">
            <v>159600</v>
          </cell>
          <cell r="C97">
            <v>171200</v>
          </cell>
          <cell r="D97">
            <v>178900</v>
          </cell>
        </row>
        <row r="98">
          <cell r="A98" t="str">
            <v>G13</v>
          </cell>
          <cell r="B98">
            <v>164900</v>
          </cell>
          <cell r="C98">
            <v>176800</v>
          </cell>
          <cell r="D98">
            <v>184800</v>
          </cell>
        </row>
        <row r="99">
          <cell r="A99" t="str">
            <v>G14</v>
          </cell>
          <cell r="B99">
            <v>170100</v>
          </cell>
          <cell r="C99">
            <v>182400</v>
          </cell>
          <cell r="D99">
            <v>190700</v>
          </cell>
        </row>
        <row r="100">
          <cell r="A100" t="str">
            <v>H01</v>
          </cell>
          <cell r="B100">
            <v>107500</v>
          </cell>
          <cell r="C100">
            <v>115200</v>
          </cell>
          <cell r="D100">
            <v>120400</v>
          </cell>
        </row>
        <row r="101">
          <cell r="A101" t="str">
            <v>H02</v>
          </cell>
          <cell r="B101">
            <v>114000</v>
          </cell>
          <cell r="C101">
            <v>122100</v>
          </cell>
          <cell r="D101">
            <v>127600</v>
          </cell>
        </row>
        <row r="102">
          <cell r="A102" t="str">
            <v>H03</v>
          </cell>
          <cell r="B102">
            <v>120400</v>
          </cell>
          <cell r="C102">
            <v>129000</v>
          </cell>
          <cell r="D102">
            <v>134800</v>
          </cell>
        </row>
        <row r="103">
          <cell r="A103" t="str">
            <v>H04</v>
          </cell>
          <cell r="B103">
            <v>126900</v>
          </cell>
          <cell r="C103">
            <v>135900</v>
          </cell>
          <cell r="D103">
            <v>142100</v>
          </cell>
        </row>
        <row r="104">
          <cell r="A104" t="str">
            <v>H05</v>
          </cell>
          <cell r="B104">
            <v>133300</v>
          </cell>
          <cell r="C104">
            <v>142800</v>
          </cell>
          <cell r="D104">
            <v>149300</v>
          </cell>
        </row>
        <row r="105">
          <cell r="A105" t="str">
            <v>H06</v>
          </cell>
          <cell r="B105">
            <v>139800</v>
          </cell>
          <cell r="C105">
            <v>149800</v>
          </cell>
          <cell r="D105">
            <v>156500</v>
          </cell>
        </row>
        <row r="106">
          <cell r="A106" t="str">
            <v>H07</v>
          </cell>
          <cell r="B106">
            <v>146200</v>
          </cell>
          <cell r="C106">
            <v>156700</v>
          </cell>
          <cell r="D106">
            <v>163700</v>
          </cell>
        </row>
        <row r="107">
          <cell r="A107" t="str">
            <v>H08</v>
          </cell>
          <cell r="B107">
            <v>152700</v>
          </cell>
          <cell r="C107">
            <v>163600</v>
          </cell>
          <cell r="D107">
            <v>171000</v>
          </cell>
        </row>
        <row r="108">
          <cell r="A108" t="str">
            <v>H09</v>
          </cell>
          <cell r="B108">
            <v>159100</v>
          </cell>
          <cell r="C108">
            <v>170500</v>
          </cell>
          <cell r="D108">
            <v>178200</v>
          </cell>
        </row>
        <row r="109">
          <cell r="A109" t="str">
            <v>H10</v>
          </cell>
          <cell r="B109">
            <v>165600</v>
          </cell>
          <cell r="C109">
            <v>177400</v>
          </cell>
          <cell r="D109">
            <v>185400</v>
          </cell>
        </row>
        <row r="110">
          <cell r="A110" t="str">
            <v>H11</v>
          </cell>
          <cell r="B110">
            <v>172000</v>
          </cell>
          <cell r="C110">
            <v>184300</v>
          </cell>
          <cell r="D110">
            <v>192600</v>
          </cell>
        </row>
        <row r="111">
          <cell r="A111" t="str">
            <v>H12</v>
          </cell>
          <cell r="B111">
            <v>178500</v>
          </cell>
          <cell r="C111">
            <v>191200</v>
          </cell>
          <cell r="D111">
            <v>199900</v>
          </cell>
        </row>
        <row r="112">
          <cell r="A112" t="str">
            <v>H13</v>
          </cell>
          <cell r="B112">
            <v>186000</v>
          </cell>
          <cell r="C112">
            <v>199300</v>
          </cell>
          <cell r="D112">
            <v>208300</v>
          </cell>
        </row>
        <row r="113">
          <cell r="A113" t="str">
            <v>H14</v>
          </cell>
          <cell r="B113">
            <v>193500</v>
          </cell>
          <cell r="C113">
            <v>207400</v>
          </cell>
          <cell r="D113">
            <v>216700</v>
          </cell>
        </row>
        <row r="114">
          <cell r="A114" t="str">
            <v>I01</v>
          </cell>
          <cell r="B114">
            <v>120000</v>
          </cell>
          <cell r="C114">
            <v>128600</v>
          </cell>
          <cell r="D114">
            <v>134400</v>
          </cell>
        </row>
        <row r="115">
          <cell r="A115" t="str">
            <v>I02</v>
          </cell>
          <cell r="B115">
            <v>127200</v>
          </cell>
          <cell r="C115">
            <v>136300</v>
          </cell>
          <cell r="D115">
            <v>142500</v>
          </cell>
        </row>
        <row r="116">
          <cell r="A116" t="str">
            <v>I03</v>
          </cell>
          <cell r="B116">
            <v>134400</v>
          </cell>
          <cell r="C116">
            <v>144000</v>
          </cell>
          <cell r="D116">
            <v>150500</v>
          </cell>
        </row>
        <row r="117">
          <cell r="A117" t="str">
            <v>I04</v>
          </cell>
          <cell r="B117">
            <v>141600</v>
          </cell>
          <cell r="C117">
            <v>151700</v>
          </cell>
          <cell r="D117">
            <v>158600</v>
          </cell>
        </row>
        <row r="118">
          <cell r="A118" t="str">
            <v>I05</v>
          </cell>
          <cell r="B118">
            <v>148800</v>
          </cell>
          <cell r="C118">
            <v>159500</v>
          </cell>
          <cell r="D118">
            <v>166700</v>
          </cell>
        </row>
        <row r="119">
          <cell r="A119" t="str">
            <v>I06</v>
          </cell>
          <cell r="B119">
            <v>156000</v>
          </cell>
          <cell r="C119">
            <v>167200</v>
          </cell>
          <cell r="D119">
            <v>174700</v>
          </cell>
        </row>
        <row r="120">
          <cell r="A120" t="str">
            <v>I07</v>
          </cell>
          <cell r="B120">
            <v>163200</v>
          </cell>
          <cell r="C120">
            <v>174900</v>
          </cell>
          <cell r="D120">
            <v>182800</v>
          </cell>
        </row>
        <row r="121">
          <cell r="A121" t="str">
            <v>I08</v>
          </cell>
          <cell r="B121">
            <v>170400</v>
          </cell>
          <cell r="C121">
            <v>182600</v>
          </cell>
          <cell r="D121">
            <v>190800</v>
          </cell>
        </row>
        <row r="122">
          <cell r="A122" t="str">
            <v>I09</v>
          </cell>
          <cell r="B122">
            <v>177600</v>
          </cell>
          <cell r="C122">
            <v>190300</v>
          </cell>
          <cell r="D122">
            <v>198900</v>
          </cell>
        </row>
        <row r="123">
          <cell r="A123" t="str">
            <v>I10</v>
          </cell>
          <cell r="B123">
            <v>184800</v>
          </cell>
          <cell r="C123">
            <v>198000</v>
          </cell>
          <cell r="D123">
            <v>207000</v>
          </cell>
        </row>
        <row r="124">
          <cell r="A124" t="str">
            <v>I11</v>
          </cell>
          <cell r="B124">
            <v>192000</v>
          </cell>
          <cell r="C124">
            <v>205800</v>
          </cell>
          <cell r="D124">
            <v>215000</v>
          </cell>
        </row>
        <row r="125">
          <cell r="A125" t="str">
            <v>I12</v>
          </cell>
          <cell r="B125">
            <v>199200</v>
          </cell>
          <cell r="C125">
            <v>213500</v>
          </cell>
          <cell r="D125">
            <v>223100</v>
          </cell>
        </row>
        <row r="126">
          <cell r="A126" t="str">
            <v>I13</v>
          </cell>
          <cell r="B126">
            <v>207600</v>
          </cell>
          <cell r="C126">
            <v>222500</v>
          </cell>
          <cell r="D126">
            <v>232500</v>
          </cell>
        </row>
        <row r="127">
          <cell r="A127" t="str">
            <v>I14</v>
          </cell>
          <cell r="B127">
            <v>216000</v>
          </cell>
          <cell r="C127">
            <v>231500</v>
          </cell>
          <cell r="D127">
            <v>241900</v>
          </cell>
        </row>
        <row r="128">
          <cell r="A128" t="str">
            <v>J01</v>
          </cell>
          <cell r="B128">
            <v>132500</v>
          </cell>
          <cell r="C128">
            <v>142000</v>
          </cell>
          <cell r="D128">
            <v>148400</v>
          </cell>
        </row>
        <row r="129">
          <cell r="A129" t="str">
            <v>J02</v>
          </cell>
          <cell r="B129">
            <v>140500</v>
          </cell>
          <cell r="C129">
            <v>150500</v>
          </cell>
          <cell r="D129">
            <v>157300</v>
          </cell>
        </row>
        <row r="130">
          <cell r="A130" t="str">
            <v>J03</v>
          </cell>
          <cell r="B130">
            <v>148400</v>
          </cell>
          <cell r="C130">
            <v>159000</v>
          </cell>
          <cell r="D130">
            <v>166200</v>
          </cell>
        </row>
        <row r="131">
          <cell r="A131" t="str">
            <v>J04</v>
          </cell>
          <cell r="B131">
            <v>156400</v>
          </cell>
          <cell r="C131">
            <v>167600</v>
          </cell>
          <cell r="D131">
            <v>175100</v>
          </cell>
        </row>
        <row r="132">
          <cell r="A132" t="str">
            <v>J05</v>
          </cell>
          <cell r="B132">
            <v>164300</v>
          </cell>
          <cell r="C132">
            <v>176100</v>
          </cell>
          <cell r="D132">
            <v>184000</v>
          </cell>
        </row>
        <row r="133">
          <cell r="A133" t="str">
            <v>J06</v>
          </cell>
          <cell r="B133">
            <v>172300</v>
          </cell>
          <cell r="C133">
            <v>184600</v>
          </cell>
          <cell r="D133">
            <v>192900</v>
          </cell>
        </row>
        <row r="134">
          <cell r="A134" t="str">
            <v>J07</v>
          </cell>
          <cell r="B134">
            <v>180200</v>
          </cell>
          <cell r="C134">
            <v>193100</v>
          </cell>
          <cell r="D134">
            <v>201800</v>
          </cell>
        </row>
        <row r="135">
          <cell r="A135" t="str">
            <v>J08</v>
          </cell>
          <cell r="B135">
            <v>188200</v>
          </cell>
          <cell r="C135">
            <v>201600</v>
          </cell>
          <cell r="D135">
            <v>210700</v>
          </cell>
        </row>
        <row r="136">
          <cell r="A136" t="str">
            <v>J09</v>
          </cell>
          <cell r="B136">
            <v>196100</v>
          </cell>
          <cell r="C136">
            <v>210200</v>
          </cell>
          <cell r="D136">
            <v>219600</v>
          </cell>
        </row>
        <row r="137">
          <cell r="A137" t="str">
            <v>J10</v>
          </cell>
          <cell r="B137">
            <v>204100</v>
          </cell>
          <cell r="C137">
            <v>218700</v>
          </cell>
          <cell r="D137">
            <v>228500</v>
          </cell>
        </row>
        <row r="138">
          <cell r="A138" t="str">
            <v>J11</v>
          </cell>
          <cell r="B138">
            <v>212000</v>
          </cell>
          <cell r="C138">
            <v>227200</v>
          </cell>
          <cell r="D138">
            <v>237400</v>
          </cell>
        </row>
        <row r="139">
          <cell r="A139" t="str">
            <v>J12</v>
          </cell>
          <cell r="B139">
            <v>220000</v>
          </cell>
          <cell r="C139">
            <v>235700</v>
          </cell>
          <cell r="D139">
            <v>246300</v>
          </cell>
        </row>
        <row r="140">
          <cell r="A140" t="str">
            <v>J13</v>
          </cell>
          <cell r="B140">
            <v>229200</v>
          </cell>
          <cell r="C140">
            <v>245700</v>
          </cell>
          <cell r="D140">
            <v>256700</v>
          </cell>
        </row>
        <row r="141">
          <cell r="A141" t="str">
            <v>J14</v>
          </cell>
          <cell r="B141">
            <v>238500</v>
          </cell>
          <cell r="C141">
            <v>255600</v>
          </cell>
          <cell r="D141">
            <v>267100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unkalap4"/>
      <sheetName val="pedagógus"/>
      <sheetName val="pótlékok"/>
      <sheetName val="technikai"/>
    </sheetNames>
    <sheetDataSet>
      <sheetData sheetId="0" refreshError="1">
        <row r="1">
          <cell r="A1" t="str">
            <v>Fizetési fokozat</v>
          </cell>
          <cell r="B1" t="str">
            <v>Besorolás dec.1.</v>
          </cell>
          <cell r="C1" t="str">
            <v>Besorolás jan.1</v>
          </cell>
          <cell r="D1" t="str">
            <v>Besorolás szept.1.</v>
          </cell>
        </row>
        <row r="2">
          <cell r="A2" t="str">
            <v>A01</v>
          </cell>
          <cell r="B2">
            <v>50000</v>
          </cell>
          <cell r="C2">
            <v>57000</v>
          </cell>
          <cell r="D2">
            <v>59600</v>
          </cell>
        </row>
        <row r="3">
          <cell r="A3" t="str">
            <v>A02</v>
          </cell>
          <cell r="B3">
            <v>51500</v>
          </cell>
          <cell r="C3">
            <v>58400</v>
          </cell>
          <cell r="D3">
            <v>61100</v>
          </cell>
        </row>
        <row r="4">
          <cell r="A4" t="str">
            <v>A03</v>
          </cell>
          <cell r="B4">
            <v>53000</v>
          </cell>
          <cell r="C4">
            <v>59900</v>
          </cell>
          <cell r="D4">
            <v>62600</v>
          </cell>
        </row>
        <row r="5">
          <cell r="A5" t="str">
            <v>A04</v>
          </cell>
          <cell r="B5">
            <v>54500</v>
          </cell>
          <cell r="C5">
            <v>61300</v>
          </cell>
          <cell r="D5">
            <v>64100</v>
          </cell>
        </row>
        <row r="6">
          <cell r="A6" t="str">
            <v>A05</v>
          </cell>
          <cell r="B6">
            <v>56000</v>
          </cell>
          <cell r="C6">
            <v>62700</v>
          </cell>
          <cell r="D6">
            <v>65600</v>
          </cell>
        </row>
        <row r="7">
          <cell r="A7" t="str">
            <v>A06</v>
          </cell>
          <cell r="B7">
            <v>57500</v>
          </cell>
          <cell r="C7">
            <v>64100</v>
          </cell>
          <cell r="D7">
            <v>67100</v>
          </cell>
        </row>
        <row r="8">
          <cell r="A8" t="str">
            <v>A07</v>
          </cell>
          <cell r="B8">
            <v>59000</v>
          </cell>
          <cell r="C8">
            <v>65600</v>
          </cell>
          <cell r="D8">
            <v>68500</v>
          </cell>
        </row>
        <row r="9">
          <cell r="A9" t="str">
            <v>A08</v>
          </cell>
          <cell r="B9">
            <v>60500</v>
          </cell>
          <cell r="C9">
            <v>67000</v>
          </cell>
          <cell r="D9">
            <v>70000</v>
          </cell>
        </row>
        <row r="10">
          <cell r="A10" t="str">
            <v>A09</v>
          </cell>
          <cell r="B10">
            <v>62000</v>
          </cell>
          <cell r="C10">
            <v>68400</v>
          </cell>
          <cell r="D10">
            <v>71500</v>
          </cell>
        </row>
        <row r="11">
          <cell r="A11" t="str">
            <v>A10</v>
          </cell>
          <cell r="B11">
            <v>63500</v>
          </cell>
          <cell r="C11">
            <v>69800</v>
          </cell>
          <cell r="D11">
            <v>73000</v>
          </cell>
        </row>
        <row r="12">
          <cell r="A12" t="str">
            <v>A11</v>
          </cell>
          <cell r="B12">
            <v>65000</v>
          </cell>
          <cell r="C12">
            <v>71300</v>
          </cell>
          <cell r="D12">
            <v>74500</v>
          </cell>
        </row>
        <row r="13">
          <cell r="A13" t="str">
            <v>A12</v>
          </cell>
          <cell r="B13">
            <v>66500</v>
          </cell>
          <cell r="C13">
            <v>72700</v>
          </cell>
          <cell r="D13">
            <v>76000</v>
          </cell>
        </row>
        <row r="14">
          <cell r="A14" t="str">
            <v>A13</v>
          </cell>
          <cell r="B14">
            <v>68000</v>
          </cell>
          <cell r="C14">
            <v>74100</v>
          </cell>
          <cell r="D14">
            <v>77500</v>
          </cell>
        </row>
        <row r="15">
          <cell r="A15" t="str">
            <v>A14</v>
          </cell>
          <cell r="B15">
            <v>69500</v>
          </cell>
          <cell r="C15">
            <v>75500</v>
          </cell>
          <cell r="D15">
            <v>79000</v>
          </cell>
        </row>
        <row r="16">
          <cell r="A16" t="str">
            <v>B01</v>
          </cell>
          <cell r="B16">
            <v>56000</v>
          </cell>
          <cell r="C16">
            <v>60200</v>
          </cell>
          <cell r="D16">
            <v>62900</v>
          </cell>
        </row>
        <row r="17">
          <cell r="A17" t="str">
            <v>B02</v>
          </cell>
          <cell r="B17">
            <v>58200</v>
          </cell>
          <cell r="C17">
            <v>62600</v>
          </cell>
          <cell r="D17">
            <v>65400</v>
          </cell>
        </row>
        <row r="18">
          <cell r="A18" t="str">
            <v>B03</v>
          </cell>
          <cell r="B18">
            <v>60500</v>
          </cell>
          <cell r="C18">
            <v>65000</v>
          </cell>
          <cell r="D18">
            <v>67900</v>
          </cell>
        </row>
        <row r="19">
          <cell r="A19" t="str">
            <v>B04</v>
          </cell>
          <cell r="B19">
            <v>62700</v>
          </cell>
          <cell r="C19">
            <v>67400</v>
          </cell>
          <cell r="D19">
            <v>70400</v>
          </cell>
        </row>
        <row r="20">
          <cell r="A20" t="str">
            <v>B05</v>
          </cell>
          <cell r="B20">
            <v>65000</v>
          </cell>
          <cell r="C20">
            <v>69800</v>
          </cell>
          <cell r="D20">
            <v>73000</v>
          </cell>
        </row>
        <row r="21">
          <cell r="A21" t="str">
            <v>B06</v>
          </cell>
          <cell r="B21">
            <v>67200</v>
          </cell>
          <cell r="C21">
            <v>72200</v>
          </cell>
          <cell r="D21">
            <v>75500</v>
          </cell>
        </row>
        <row r="22">
          <cell r="A22" t="str">
            <v>B07</v>
          </cell>
          <cell r="B22">
            <v>69400</v>
          </cell>
          <cell r="C22">
            <v>74600</v>
          </cell>
          <cell r="D22">
            <v>78000</v>
          </cell>
        </row>
        <row r="23">
          <cell r="A23" t="str">
            <v>B08</v>
          </cell>
          <cell r="B23">
            <v>71700</v>
          </cell>
          <cell r="C23">
            <v>77100</v>
          </cell>
          <cell r="D23">
            <v>80500</v>
          </cell>
        </row>
        <row r="24">
          <cell r="A24" t="str">
            <v>B09</v>
          </cell>
          <cell r="B24">
            <v>73900</v>
          </cell>
          <cell r="C24">
            <v>79500</v>
          </cell>
          <cell r="D24">
            <v>83000</v>
          </cell>
        </row>
        <row r="25">
          <cell r="A25" t="str">
            <v>B10</v>
          </cell>
          <cell r="B25">
            <v>76200</v>
          </cell>
          <cell r="C25">
            <v>81900</v>
          </cell>
          <cell r="D25">
            <v>85500</v>
          </cell>
        </row>
        <row r="26">
          <cell r="A26" t="str">
            <v>B11</v>
          </cell>
          <cell r="B26">
            <v>78400</v>
          </cell>
          <cell r="C26">
            <v>84300</v>
          </cell>
          <cell r="D26">
            <v>88100</v>
          </cell>
        </row>
        <row r="27">
          <cell r="A27" t="str">
            <v>B12</v>
          </cell>
          <cell r="B27">
            <v>80600</v>
          </cell>
          <cell r="C27">
            <v>86700</v>
          </cell>
          <cell r="D27">
            <v>90600</v>
          </cell>
        </row>
        <row r="28">
          <cell r="A28" t="str">
            <v>B13</v>
          </cell>
          <cell r="B28">
            <v>82900</v>
          </cell>
          <cell r="C28">
            <v>89100</v>
          </cell>
          <cell r="D28">
            <v>93100</v>
          </cell>
        </row>
        <row r="29">
          <cell r="A29" t="str">
            <v>B14</v>
          </cell>
          <cell r="B29">
            <v>85100</v>
          </cell>
          <cell r="C29">
            <v>91500</v>
          </cell>
          <cell r="D29">
            <v>95600</v>
          </cell>
        </row>
        <row r="30">
          <cell r="A30" t="str">
            <v>C01</v>
          </cell>
          <cell r="B30">
            <v>58000</v>
          </cell>
          <cell r="C30">
            <v>62400</v>
          </cell>
          <cell r="D30">
            <v>65200</v>
          </cell>
        </row>
        <row r="31">
          <cell r="A31" t="str">
            <v>C02</v>
          </cell>
          <cell r="B31">
            <v>60300</v>
          </cell>
          <cell r="C31">
            <v>64900</v>
          </cell>
          <cell r="D31">
            <v>67800</v>
          </cell>
        </row>
        <row r="32">
          <cell r="A32" t="str">
            <v>C03</v>
          </cell>
          <cell r="B32">
            <v>62600</v>
          </cell>
          <cell r="C32">
            <v>67400</v>
          </cell>
          <cell r="D32">
            <v>70400</v>
          </cell>
        </row>
        <row r="33">
          <cell r="A33" t="str">
            <v>C04</v>
          </cell>
          <cell r="B33">
            <v>65000</v>
          </cell>
          <cell r="C33">
            <v>69900</v>
          </cell>
          <cell r="D33">
            <v>73000</v>
          </cell>
        </row>
        <row r="34">
          <cell r="A34" t="str">
            <v>C05</v>
          </cell>
          <cell r="B34">
            <v>67300</v>
          </cell>
          <cell r="C34">
            <v>72400</v>
          </cell>
          <cell r="D34">
            <v>75600</v>
          </cell>
        </row>
        <row r="35">
          <cell r="A35" t="str">
            <v>C06</v>
          </cell>
          <cell r="B35">
            <v>69600</v>
          </cell>
          <cell r="C35">
            <v>74900</v>
          </cell>
          <cell r="D35">
            <v>78200</v>
          </cell>
        </row>
        <row r="36">
          <cell r="A36" t="str">
            <v>C07</v>
          </cell>
          <cell r="B36">
            <v>71900</v>
          </cell>
          <cell r="C36">
            <v>77400</v>
          </cell>
          <cell r="D36">
            <v>80800</v>
          </cell>
        </row>
        <row r="37">
          <cell r="A37" t="str">
            <v>C08</v>
          </cell>
          <cell r="B37">
            <v>74200</v>
          </cell>
          <cell r="C37">
            <v>79900</v>
          </cell>
          <cell r="D37">
            <v>83500</v>
          </cell>
        </row>
        <row r="38">
          <cell r="A38" t="str">
            <v>C09</v>
          </cell>
          <cell r="B38">
            <v>76600</v>
          </cell>
          <cell r="C38">
            <v>82400</v>
          </cell>
          <cell r="D38">
            <v>86100</v>
          </cell>
        </row>
        <row r="39">
          <cell r="A39" t="str">
            <v>C10</v>
          </cell>
          <cell r="B39">
            <v>78900</v>
          </cell>
          <cell r="C39">
            <v>84900</v>
          </cell>
          <cell r="D39">
            <v>88700</v>
          </cell>
        </row>
        <row r="40">
          <cell r="A40" t="str">
            <v>C11</v>
          </cell>
          <cell r="B40">
            <v>81200</v>
          </cell>
          <cell r="C40">
            <v>87400</v>
          </cell>
          <cell r="D40">
            <v>91300</v>
          </cell>
        </row>
        <row r="41">
          <cell r="A41" t="str">
            <v>C12</v>
          </cell>
          <cell r="B41">
            <v>83500</v>
          </cell>
          <cell r="C41">
            <v>89900</v>
          </cell>
          <cell r="D41">
            <v>93900</v>
          </cell>
        </row>
        <row r="42">
          <cell r="A42" t="str">
            <v>C13</v>
          </cell>
          <cell r="B42">
            <v>85800</v>
          </cell>
          <cell r="C42">
            <v>92400</v>
          </cell>
          <cell r="D42">
            <v>96500</v>
          </cell>
        </row>
        <row r="43">
          <cell r="A43" t="str">
            <v>C14</v>
          </cell>
          <cell r="B43">
            <v>88200</v>
          </cell>
          <cell r="C43">
            <v>94800</v>
          </cell>
          <cell r="D43">
            <v>99100</v>
          </cell>
        </row>
        <row r="44">
          <cell r="A44" t="str">
            <v>D01</v>
          </cell>
          <cell r="B44">
            <v>60000</v>
          </cell>
          <cell r="C44">
            <v>64500</v>
          </cell>
          <cell r="D44">
            <v>67400</v>
          </cell>
        </row>
        <row r="45">
          <cell r="A45" t="str">
            <v>D02</v>
          </cell>
          <cell r="B45">
            <v>62400</v>
          </cell>
          <cell r="C45">
            <v>67100</v>
          </cell>
          <cell r="D45">
            <v>70100</v>
          </cell>
        </row>
        <row r="46">
          <cell r="A46" t="str">
            <v>D03</v>
          </cell>
          <cell r="B46">
            <v>64800</v>
          </cell>
          <cell r="C46">
            <v>69700</v>
          </cell>
          <cell r="D46">
            <v>72800</v>
          </cell>
        </row>
        <row r="47">
          <cell r="A47" t="str">
            <v>D04</v>
          </cell>
          <cell r="B47">
            <v>67200</v>
          </cell>
          <cell r="C47">
            <v>72200</v>
          </cell>
          <cell r="D47">
            <v>75500</v>
          </cell>
        </row>
        <row r="48">
          <cell r="A48" t="str">
            <v>D05</v>
          </cell>
          <cell r="B48">
            <v>69600</v>
          </cell>
          <cell r="C48">
            <v>74800</v>
          </cell>
          <cell r="D48">
            <v>78200</v>
          </cell>
        </row>
        <row r="49">
          <cell r="A49" t="str">
            <v>D06</v>
          </cell>
          <cell r="B49">
            <v>72000</v>
          </cell>
          <cell r="C49">
            <v>77400</v>
          </cell>
          <cell r="D49">
            <v>80900</v>
          </cell>
        </row>
        <row r="50">
          <cell r="A50" t="str">
            <v>D07</v>
          </cell>
          <cell r="B50">
            <v>74400</v>
          </cell>
          <cell r="C50">
            <v>80000</v>
          </cell>
          <cell r="D50">
            <v>83600</v>
          </cell>
        </row>
        <row r="51">
          <cell r="A51" t="str">
            <v>D08</v>
          </cell>
          <cell r="B51">
            <v>76800</v>
          </cell>
          <cell r="C51">
            <v>82600</v>
          </cell>
          <cell r="D51">
            <v>86300</v>
          </cell>
        </row>
        <row r="52">
          <cell r="A52" t="str">
            <v>D09</v>
          </cell>
          <cell r="B52">
            <v>79200</v>
          </cell>
          <cell r="C52">
            <v>85100</v>
          </cell>
          <cell r="D52">
            <v>89000</v>
          </cell>
        </row>
        <row r="53">
          <cell r="A53" t="str">
            <v>D10</v>
          </cell>
          <cell r="B53">
            <v>81600</v>
          </cell>
          <cell r="C53">
            <v>87700</v>
          </cell>
          <cell r="D53">
            <v>91700</v>
          </cell>
        </row>
        <row r="54">
          <cell r="A54" t="str">
            <v>D11</v>
          </cell>
          <cell r="B54">
            <v>84000</v>
          </cell>
          <cell r="C54">
            <v>90300</v>
          </cell>
          <cell r="D54">
            <v>94400</v>
          </cell>
        </row>
        <row r="55">
          <cell r="A55" t="str">
            <v>D12</v>
          </cell>
          <cell r="B55">
            <v>86400</v>
          </cell>
          <cell r="C55">
            <v>92900</v>
          </cell>
          <cell r="D55">
            <v>97100</v>
          </cell>
        </row>
        <row r="56">
          <cell r="A56" t="str">
            <v>D13</v>
          </cell>
          <cell r="B56">
            <v>88800</v>
          </cell>
          <cell r="C56">
            <v>95500</v>
          </cell>
          <cell r="D56">
            <v>99800</v>
          </cell>
        </row>
        <row r="57">
          <cell r="A57" t="str">
            <v>D14</v>
          </cell>
          <cell r="B57">
            <v>91200</v>
          </cell>
          <cell r="C57">
            <v>98000</v>
          </cell>
          <cell r="D57">
            <v>102400</v>
          </cell>
        </row>
        <row r="58">
          <cell r="A58" t="str">
            <v>E01</v>
          </cell>
          <cell r="B58">
            <v>70000</v>
          </cell>
          <cell r="C58">
            <v>75000</v>
          </cell>
          <cell r="D58">
            <v>78400</v>
          </cell>
        </row>
        <row r="59">
          <cell r="A59" t="str">
            <v>E02</v>
          </cell>
          <cell r="B59">
            <v>72800</v>
          </cell>
          <cell r="C59">
            <v>78000</v>
          </cell>
          <cell r="D59">
            <v>81500</v>
          </cell>
        </row>
        <row r="60">
          <cell r="A60" t="str">
            <v>E03</v>
          </cell>
          <cell r="B60">
            <v>75600</v>
          </cell>
          <cell r="C60">
            <v>81000</v>
          </cell>
          <cell r="D60">
            <v>84700</v>
          </cell>
        </row>
        <row r="61">
          <cell r="A61" t="str">
            <v>E04</v>
          </cell>
          <cell r="B61">
            <v>78400</v>
          </cell>
          <cell r="C61">
            <v>84000</v>
          </cell>
          <cell r="D61">
            <v>87800</v>
          </cell>
        </row>
        <row r="62">
          <cell r="A62" t="str">
            <v>E05</v>
          </cell>
          <cell r="B62">
            <v>81200</v>
          </cell>
          <cell r="C62">
            <v>87000</v>
          </cell>
          <cell r="D62">
            <v>90900</v>
          </cell>
        </row>
        <row r="63">
          <cell r="A63" t="str">
            <v>E06</v>
          </cell>
          <cell r="B63">
            <v>84000</v>
          </cell>
          <cell r="C63">
            <v>90000</v>
          </cell>
          <cell r="D63">
            <v>94100</v>
          </cell>
        </row>
        <row r="64">
          <cell r="A64" t="str">
            <v>E07</v>
          </cell>
          <cell r="B64">
            <v>86800</v>
          </cell>
          <cell r="C64">
            <v>93000</v>
          </cell>
          <cell r="D64">
            <v>97200</v>
          </cell>
        </row>
        <row r="65">
          <cell r="A65" t="str">
            <v>E08</v>
          </cell>
          <cell r="B65">
            <v>89600</v>
          </cell>
          <cell r="C65">
            <v>96000</v>
          </cell>
          <cell r="D65">
            <v>100400</v>
          </cell>
        </row>
        <row r="66">
          <cell r="A66" t="str">
            <v>E09</v>
          </cell>
          <cell r="B66">
            <v>92400</v>
          </cell>
          <cell r="C66">
            <v>99000</v>
          </cell>
          <cell r="D66">
            <v>103500</v>
          </cell>
        </row>
        <row r="67">
          <cell r="A67" t="str">
            <v>E10</v>
          </cell>
          <cell r="B67">
            <v>95200</v>
          </cell>
          <cell r="C67">
            <v>102000</v>
          </cell>
          <cell r="D67">
            <v>106600</v>
          </cell>
        </row>
        <row r="68">
          <cell r="A68" t="str">
            <v>E11</v>
          </cell>
          <cell r="B68">
            <v>98000</v>
          </cell>
          <cell r="C68">
            <v>105000</v>
          </cell>
          <cell r="D68">
            <v>109800</v>
          </cell>
        </row>
        <row r="69">
          <cell r="A69" t="str">
            <v>E12</v>
          </cell>
          <cell r="B69">
            <v>100800</v>
          </cell>
          <cell r="C69">
            <v>108000</v>
          </cell>
          <cell r="D69">
            <v>112900</v>
          </cell>
        </row>
        <row r="70">
          <cell r="A70" t="str">
            <v>E13</v>
          </cell>
          <cell r="B70">
            <v>103600</v>
          </cell>
          <cell r="C70">
            <v>111000</v>
          </cell>
          <cell r="D70">
            <v>116000</v>
          </cell>
        </row>
        <row r="71">
          <cell r="A71" t="str">
            <v>E14</v>
          </cell>
          <cell r="B71">
            <v>106400</v>
          </cell>
          <cell r="C71">
            <v>114000</v>
          </cell>
          <cell r="D71">
            <v>119200</v>
          </cell>
        </row>
        <row r="72">
          <cell r="A72" t="str">
            <v>F01</v>
          </cell>
          <cell r="B72">
            <v>100000</v>
          </cell>
          <cell r="C72">
            <v>107200</v>
          </cell>
          <cell r="D72">
            <v>112000</v>
          </cell>
        </row>
        <row r="73">
          <cell r="A73" t="str">
            <v>F02</v>
          </cell>
          <cell r="B73">
            <v>104000</v>
          </cell>
          <cell r="C73">
            <v>111500</v>
          </cell>
          <cell r="D73">
            <v>116500</v>
          </cell>
        </row>
        <row r="74">
          <cell r="A74" t="str">
            <v>F03</v>
          </cell>
          <cell r="B74">
            <v>108000</v>
          </cell>
          <cell r="C74">
            <v>115800</v>
          </cell>
          <cell r="D74">
            <v>121000</v>
          </cell>
        </row>
        <row r="75">
          <cell r="A75" t="str">
            <v>F04</v>
          </cell>
          <cell r="B75">
            <v>112000</v>
          </cell>
          <cell r="C75">
            <v>120100</v>
          </cell>
          <cell r="D75">
            <v>125400</v>
          </cell>
        </row>
        <row r="76">
          <cell r="A76" t="str">
            <v>F05</v>
          </cell>
          <cell r="B76">
            <v>117000</v>
          </cell>
          <cell r="C76">
            <v>125400</v>
          </cell>
          <cell r="D76">
            <v>131000</v>
          </cell>
        </row>
        <row r="77">
          <cell r="A77" t="str">
            <v>F06</v>
          </cell>
          <cell r="B77">
            <v>122000</v>
          </cell>
          <cell r="C77">
            <v>130800</v>
          </cell>
          <cell r="D77">
            <v>136600</v>
          </cell>
        </row>
        <row r="78">
          <cell r="A78" t="str">
            <v>F07</v>
          </cell>
          <cell r="B78">
            <v>127000</v>
          </cell>
          <cell r="C78">
            <v>136100</v>
          </cell>
          <cell r="D78">
            <v>142200</v>
          </cell>
        </row>
        <row r="79">
          <cell r="A79" t="str">
            <v>F08</v>
          </cell>
          <cell r="B79">
            <v>132000</v>
          </cell>
          <cell r="C79">
            <v>141500</v>
          </cell>
          <cell r="D79">
            <v>147800</v>
          </cell>
        </row>
        <row r="80">
          <cell r="A80" t="str">
            <v>F09</v>
          </cell>
          <cell r="B80">
            <v>137000</v>
          </cell>
          <cell r="C80">
            <v>146900</v>
          </cell>
          <cell r="D80">
            <v>153400</v>
          </cell>
        </row>
        <row r="81">
          <cell r="A81" t="str">
            <v>F10</v>
          </cell>
          <cell r="B81">
            <v>142000</v>
          </cell>
          <cell r="C81">
            <v>152200</v>
          </cell>
          <cell r="D81">
            <v>159000</v>
          </cell>
        </row>
        <row r="82">
          <cell r="A82" t="str">
            <v>F11</v>
          </cell>
          <cell r="B82">
            <v>147000</v>
          </cell>
          <cell r="C82">
            <v>157600</v>
          </cell>
          <cell r="D82">
            <v>164600</v>
          </cell>
        </row>
        <row r="83">
          <cell r="A83" t="str">
            <v>F12</v>
          </cell>
          <cell r="B83">
            <v>152000</v>
          </cell>
          <cell r="C83">
            <v>162900</v>
          </cell>
          <cell r="D83">
            <v>170200</v>
          </cell>
        </row>
        <row r="84">
          <cell r="A84" t="str">
            <v>F13</v>
          </cell>
          <cell r="B84">
            <v>157000</v>
          </cell>
          <cell r="C84">
            <v>168300</v>
          </cell>
          <cell r="D84">
            <v>175800</v>
          </cell>
        </row>
        <row r="85">
          <cell r="A85" t="str">
            <v>F14</v>
          </cell>
          <cell r="B85">
            <v>162000</v>
          </cell>
          <cell r="C85">
            <v>173700</v>
          </cell>
          <cell r="D85">
            <v>181400</v>
          </cell>
        </row>
        <row r="86">
          <cell r="A86" t="str">
            <v>G01</v>
          </cell>
          <cell r="B86">
            <v>105000</v>
          </cell>
          <cell r="C86">
            <v>112600</v>
          </cell>
          <cell r="D86">
            <v>117700</v>
          </cell>
        </row>
        <row r="87">
          <cell r="A87" t="str">
            <v>G02</v>
          </cell>
          <cell r="B87">
            <v>109200</v>
          </cell>
          <cell r="C87">
            <v>117100</v>
          </cell>
          <cell r="D87">
            <v>122400</v>
          </cell>
        </row>
        <row r="88">
          <cell r="A88" t="str">
            <v>G03</v>
          </cell>
          <cell r="B88">
            <v>113400</v>
          </cell>
          <cell r="C88">
            <v>121600</v>
          </cell>
          <cell r="D88">
            <v>127100</v>
          </cell>
        </row>
        <row r="89">
          <cell r="A89" t="str">
            <v>G04</v>
          </cell>
          <cell r="B89">
            <v>117600</v>
          </cell>
          <cell r="C89">
            <v>126100</v>
          </cell>
          <cell r="D89">
            <v>131800</v>
          </cell>
        </row>
        <row r="90">
          <cell r="A90" t="str">
            <v>G05</v>
          </cell>
          <cell r="B90">
            <v>122900</v>
          </cell>
          <cell r="C90">
            <v>131700</v>
          </cell>
          <cell r="D90">
            <v>137700</v>
          </cell>
        </row>
        <row r="91">
          <cell r="A91" t="str">
            <v>G06</v>
          </cell>
          <cell r="B91">
            <v>128100</v>
          </cell>
          <cell r="C91">
            <v>137400</v>
          </cell>
          <cell r="D91">
            <v>143600</v>
          </cell>
        </row>
        <row r="92">
          <cell r="A92" t="str">
            <v>G07</v>
          </cell>
          <cell r="B92">
            <v>133400</v>
          </cell>
          <cell r="C92">
            <v>143000</v>
          </cell>
          <cell r="D92">
            <v>149500</v>
          </cell>
        </row>
        <row r="93">
          <cell r="A93" t="str">
            <v>G08</v>
          </cell>
          <cell r="B93">
            <v>138600</v>
          </cell>
          <cell r="C93">
            <v>148600</v>
          </cell>
          <cell r="D93">
            <v>155400</v>
          </cell>
        </row>
        <row r="94">
          <cell r="A94" t="str">
            <v>G09</v>
          </cell>
          <cell r="B94">
            <v>143900</v>
          </cell>
          <cell r="C94">
            <v>154300</v>
          </cell>
          <cell r="D94">
            <v>161200</v>
          </cell>
        </row>
        <row r="95">
          <cell r="A95" t="str">
            <v>G10</v>
          </cell>
          <cell r="B95">
            <v>149100</v>
          </cell>
          <cell r="C95">
            <v>159900</v>
          </cell>
          <cell r="D95">
            <v>167100</v>
          </cell>
        </row>
        <row r="96">
          <cell r="A96" t="str">
            <v>G11</v>
          </cell>
          <cell r="B96">
            <v>154400</v>
          </cell>
          <cell r="C96">
            <v>165500</v>
          </cell>
          <cell r="D96">
            <v>173000</v>
          </cell>
        </row>
        <row r="97">
          <cell r="A97" t="str">
            <v>G12</v>
          </cell>
          <cell r="B97">
            <v>159600</v>
          </cell>
          <cell r="C97">
            <v>171200</v>
          </cell>
          <cell r="D97">
            <v>178900</v>
          </cell>
        </row>
        <row r="98">
          <cell r="A98" t="str">
            <v>G13</v>
          </cell>
          <cell r="B98">
            <v>164900</v>
          </cell>
          <cell r="C98">
            <v>176800</v>
          </cell>
          <cell r="D98">
            <v>184800</v>
          </cell>
        </row>
        <row r="99">
          <cell r="A99" t="str">
            <v>G14</v>
          </cell>
          <cell r="B99">
            <v>170100</v>
          </cell>
          <cell r="C99">
            <v>182400</v>
          </cell>
          <cell r="D99">
            <v>190700</v>
          </cell>
        </row>
        <row r="100">
          <cell r="A100" t="str">
            <v>H01</v>
          </cell>
          <cell r="B100">
            <v>107500</v>
          </cell>
          <cell r="C100">
            <v>115200</v>
          </cell>
          <cell r="D100">
            <v>120400</v>
          </cell>
        </row>
        <row r="101">
          <cell r="A101" t="str">
            <v>H02</v>
          </cell>
          <cell r="B101">
            <v>114000</v>
          </cell>
          <cell r="C101">
            <v>122100</v>
          </cell>
          <cell r="D101">
            <v>127600</v>
          </cell>
        </row>
        <row r="102">
          <cell r="A102" t="str">
            <v>H03</v>
          </cell>
          <cell r="B102">
            <v>120400</v>
          </cell>
          <cell r="C102">
            <v>129000</v>
          </cell>
          <cell r="D102">
            <v>134800</v>
          </cell>
        </row>
        <row r="103">
          <cell r="A103" t="str">
            <v>H04</v>
          </cell>
          <cell r="B103">
            <v>126900</v>
          </cell>
          <cell r="C103">
            <v>135900</v>
          </cell>
          <cell r="D103">
            <v>142100</v>
          </cell>
        </row>
        <row r="104">
          <cell r="A104" t="str">
            <v>H05</v>
          </cell>
          <cell r="B104">
            <v>133300</v>
          </cell>
          <cell r="C104">
            <v>142800</v>
          </cell>
          <cell r="D104">
            <v>149300</v>
          </cell>
        </row>
        <row r="105">
          <cell r="A105" t="str">
            <v>H06</v>
          </cell>
          <cell r="B105">
            <v>139800</v>
          </cell>
          <cell r="C105">
            <v>149800</v>
          </cell>
          <cell r="D105">
            <v>156500</v>
          </cell>
        </row>
        <row r="106">
          <cell r="A106" t="str">
            <v>H07</v>
          </cell>
          <cell r="B106">
            <v>146200</v>
          </cell>
          <cell r="C106">
            <v>156700</v>
          </cell>
          <cell r="D106">
            <v>163700</v>
          </cell>
        </row>
        <row r="107">
          <cell r="A107" t="str">
            <v>H08</v>
          </cell>
          <cell r="B107">
            <v>152700</v>
          </cell>
          <cell r="C107">
            <v>163600</v>
          </cell>
          <cell r="D107">
            <v>171000</v>
          </cell>
        </row>
        <row r="108">
          <cell r="A108" t="str">
            <v>H09</v>
          </cell>
          <cell r="B108">
            <v>159100</v>
          </cell>
          <cell r="C108">
            <v>170500</v>
          </cell>
          <cell r="D108">
            <v>178200</v>
          </cell>
        </row>
        <row r="109">
          <cell r="A109" t="str">
            <v>H10</v>
          </cell>
          <cell r="B109">
            <v>165600</v>
          </cell>
          <cell r="C109">
            <v>177400</v>
          </cell>
          <cell r="D109">
            <v>185400</v>
          </cell>
        </row>
        <row r="110">
          <cell r="A110" t="str">
            <v>H11</v>
          </cell>
          <cell r="B110">
            <v>172000</v>
          </cell>
          <cell r="C110">
            <v>184300</v>
          </cell>
          <cell r="D110">
            <v>192600</v>
          </cell>
        </row>
        <row r="111">
          <cell r="A111" t="str">
            <v>H12</v>
          </cell>
          <cell r="B111">
            <v>178500</v>
          </cell>
          <cell r="C111">
            <v>191200</v>
          </cell>
          <cell r="D111">
            <v>199900</v>
          </cell>
        </row>
        <row r="112">
          <cell r="A112" t="str">
            <v>H13</v>
          </cell>
          <cell r="B112">
            <v>186000</v>
          </cell>
          <cell r="C112">
            <v>199300</v>
          </cell>
          <cell r="D112">
            <v>208300</v>
          </cell>
        </row>
        <row r="113">
          <cell r="A113" t="str">
            <v>H14</v>
          </cell>
          <cell r="B113">
            <v>193500</v>
          </cell>
          <cell r="C113">
            <v>207400</v>
          </cell>
          <cell r="D113">
            <v>216700</v>
          </cell>
        </row>
        <row r="114">
          <cell r="A114" t="str">
            <v>I01</v>
          </cell>
          <cell r="B114">
            <v>120000</v>
          </cell>
          <cell r="C114">
            <v>128600</v>
          </cell>
          <cell r="D114">
            <v>134400</v>
          </cell>
        </row>
        <row r="115">
          <cell r="A115" t="str">
            <v>I02</v>
          </cell>
          <cell r="B115">
            <v>127200</v>
          </cell>
          <cell r="C115">
            <v>136300</v>
          </cell>
          <cell r="D115">
            <v>142500</v>
          </cell>
        </row>
        <row r="116">
          <cell r="A116" t="str">
            <v>I03</v>
          </cell>
          <cell r="B116">
            <v>134400</v>
          </cell>
          <cell r="C116">
            <v>144000</v>
          </cell>
          <cell r="D116">
            <v>150500</v>
          </cell>
        </row>
        <row r="117">
          <cell r="A117" t="str">
            <v>I04</v>
          </cell>
          <cell r="B117">
            <v>141600</v>
          </cell>
          <cell r="C117">
            <v>151700</v>
          </cell>
          <cell r="D117">
            <v>158600</v>
          </cell>
        </row>
        <row r="118">
          <cell r="A118" t="str">
            <v>I05</v>
          </cell>
          <cell r="B118">
            <v>148800</v>
          </cell>
          <cell r="C118">
            <v>159500</v>
          </cell>
          <cell r="D118">
            <v>166700</v>
          </cell>
        </row>
        <row r="119">
          <cell r="A119" t="str">
            <v>I06</v>
          </cell>
          <cell r="B119">
            <v>156000</v>
          </cell>
          <cell r="C119">
            <v>167200</v>
          </cell>
          <cell r="D119">
            <v>174700</v>
          </cell>
        </row>
        <row r="120">
          <cell r="A120" t="str">
            <v>I07</v>
          </cell>
          <cell r="B120">
            <v>163200</v>
          </cell>
          <cell r="C120">
            <v>174900</v>
          </cell>
          <cell r="D120">
            <v>182800</v>
          </cell>
        </row>
        <row r="121">
          <cell r="A121" t="str">
            <v>I08</v>
          </cell>
          <cell r="B121">
            <v>170400</v>
          </cell>
          <cell r="C121">
            <v>182600</v>
          </cell>
          <cell r="D121">
            <v>190800</v>
          </cell>
        </row>
        <row r="122">
          <cell r="A122" t="str">
            <v>I09</v>
          </cell>
          <cell r="B122">
            <v>177600</v>
          </cell>
          <cell r="C122">
            <v>190300</v>
          </cell>
          <cell r="D122">
            <v>198900</v>
          </cell>
        </row>
        <row r="123">
          <cell r="A123" t="str">
            <v>I10</v>
          </cell>
          <cell r="B123">
            <v>184800</v>
          </cell>
          <cell r="C123">
            <v>198000</v>
          </cell>
          <cell r="D123">
            <v>207000</v>
          </cell>
        </row>
        <row r="124">
          <cell r="A124" t="str">
            <v>I11</v>
          </cell>
          <cell r="B124">
            <v>192000</v>
          </cell>
          <cell r="C124">
            <v>205800</v>
          </cell>
          <cell r="D124">
            <v>215000</v>
          </cell>
        </row>
        <row r="125">
          <cell r="A125" t="str">
            <v>I12</v>
          </cell>
          <cell r="B125">
            <v>199200</v>
          </cell>
          <cell r="C125">
            <v>213500</v>
          </cell>
          <cell r="D125">
            <v>223100</v>
          </cell>
        </row>
        <row r="126">
          <cell r="A126" t="str">
            <v>I13</v>
          </cell>
          <cell r="B126">
            <v>207600</v>
          </cell>
          <cell r="C126">
            <v>222500</v>
          </cell>
          <cell r="D126">
            <v>232500</v>
          </cell>
        </row>
        <row r="127">
          <cell r="A127" t="str">
            <v>I14</v>
          </cell>
          <cell r="B127">
            <v>216000</v>
          </cell>
          <cell r="C127">
            <v>231500</v>
          </cell>
          <cell r="D127">
            <v>241900</v>
          </cell>
        </row>
        <row r="128">
          <cell r="A128" t="str">
            <v>J01</v>
          </cell>
          <cell r="B128">
            <v>132500</v>
          </cell>
          <cell r="C128">
            <v>142000</v>
          </cell>
          <cell r="D128">
            <v>148400</v>
          </cell>
        </row>
        <row r="129">
          <cell r="A129" t="str">
            <v>J02</v>
          </cell>
          <cell r="B129">
            <v>140500</v>
          </cell>
          <cell r="C129">
            <v>150500</v>
          </cell>
          <cell r="D129">
            <v>157300</v>
          </cell>
        </row>
        <row r="130">
          <cell r="A130" t="str">
            <v>J03</v>
          </cell>
          <cell r="B130">
            <v>148400</v>
          </cell>
          <cell r="C130">
            <v>159000</v>
          </cell>
          <cell r="D130">
            <v>166200</v>
          </cell>
        </row>
        <row r="131">
          <cell r="A131" t="str">
            <v>J04</v>
          </cell>
          <cell r="B131">
            <v>156400</v>
          </cell>
          <cell r="C131">
            <v>167600</v>
          </cell>
          <cell r="D131">
            <v>175100</v>
          </cell>
        </row>
        <row r="132">
          <cell r="A132" t="str">
            <v>J05</v>
          </cell>
          <cell r="B132">
            <v>164300</v>
          </cell>
          <cell r="C132">
            <v>176100</v>
          </cell>
          <cell r="D132">
            <v>184000</v>
          </cell>
        </row>
        <row r="133">
          <cell r="A133" t="str">
            <v>J06</v>
          </cell>
          <cell r="B133">
            <v>172300</v>
          </cell>
          <cell r="C133">
            <v>184600</v>
          </cell>
          <cell r="D133">
            <v>192900</v>
          </cell>
        </row>
        <row r="134">
          <cell r="A134" t="str">
            <v>J07</v>
          </cell>
          <cell r="B134">
            <v>180200</v>
          </cell>
          <cell r="C134">
            <v>193100</v>
          </cell>
          <cell r="D134">
            <v>201800</v>
          </cell>
        </row>
        <row r="135">
          <cell r="A135" t="str">
            <v>J08</v>
          </cell>
          <cell r="B135">
            <v>188200</v>
          </cell>
          <cell r="C135">
            <v>201600</v>
          </cell>
          <cell r="D135">
            <v>210700</v>
          </cell>
        </row>
        <row r="136">
          <cell r="A136" t="str">
            <v>J09</v>
          </cell>
          <cell r="B136">
            <v>196100</v>
          </cell>
          <cell r="C136">
            <v>210200</v>
          </cell>
          <cell r="D136">
            <v>219600</v>
          </cell>
        </row>
        <row r="137">
          <cell r="A137" t="str">
            <v>J10</v>
          </cell>
          <cell r="B137">
            <v>204100</v>
          </cell>
          <cell r="C137">
            <v>218700</v>
          </cell>
          <cell r="D137">
            <v>228500</v>
          </cell>
        </row>
        <row r="138">
          <cell r="A138" t="str">
            <v>J11</v>
          </cell>
          <cell r="B138">
            <v>212000</v>
          </cell>
          <cell r="C138">
            <v>227200</v>
          </cell>
          <cell r="D138">
            <v>237400</v>
          </cell>
        </row>
        <row r="139">
          <cell r="A139" t="str">
            <v>J12</v>
          </cell>
          <cell r="B139">
            <v>220000</v>
          </cell>
          <cell r="C139">
            <v>235700</v>
          </cell>
          <cell r="D139">
            <v>246300</v>
          </cell>
        </row>
        <row r="140">
          <cell r="A140" t="str">
            <v>J13</v>
          </cell>
          <cell r="B140">
            <v>229200</v>
          </cell>
          <cell r="C140">
            <v>245700</v>
          </cell>
          <cell r="D140">
            <v>256700</v>
          </cell>
        </row>
        <row r="141">
          <cell r="A141" t="str">
            <v>J14</v>
          </cell>
          <cell r="B141">
            <v>238500</v>
          </cell>
          <cell r="C141">
            <v>255600</v>
          </cell>
          <cell r="D141">
            <v>267100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AR10"/>
      <sheetName val="EP10"/>
      <sheetName val="EGYSZ012"/>
      <sheetName val="Egyszbesz"/>
      <sheetName val="EgyszbeszM"/>
      <sheetName val="EgyszbeszPMER"/>
      <sheetName val="PENZM1"/>
      <sheetName val="PAR13"/>
      <sheetName val="Munka4"/>
      <sheetName val="JO"/>
      <sheetName val="Norm"/>
      <sheetName val="INTN"/>
      <sheetName val="Kötött"/>
      <sheetName val="kötött int"/>
      <sheetName val="INTNORM+KÖT"/>
      <sheetName val="eszk"/>
      <sheetName val="forr"/>
      <sheetName val="MERLPHIV"/>
      <sheetName val="MERLINT"/>
      <sheetName val="MERLÖSSZ"/>
      <sheetName val="PMÖNK"/>
      <sheetName val="Központosított"/>
    </sheetNames>
    <sheetDataSet>
      <sheetData sheetId="0" refreshError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SZOV</v>
          </cell>
          <cell r="G1" t="str">
            <v>SZ1</v>
          </cell>
          <cell r="H1" t="str">
            <v>SZ2</v>
          </cell>
        </row>
        <row r="2">
          <cell r="A2" t="str">
            <v>1</v>
          </cell>
          <cell r="B2" t="str">
            <v>01</v>
          </cell>
          <cell r="C2" t="str">
            <v>1</v>
          </cell>
          <cell r="D2" t="str">
            <v>B</v>
          </cell>
          <cell r="E2">
            <v>1</v>
          </cell>
          <cell r="F2" t="str">
            <v>1.Vagyoni értékü jogok (1111,1121)</v>
          </cell>
        </row>
        <row r="3">
          <cell r="A3" t="str">
            <v>2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 t="str">
            <v>2.Szellemi termékek (1112,1122)</v>
          </cell>
        </row>
        <row r="4">
          <cell r="A4" t="str">
            <v>3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 t="str">
            <v>3.Egyéb immater.javak (1113,1123)</v>
          </cell>
        </row>
        <row r="5">
          <cell r="A5" t="str">
            <v>4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 t="str">
            <v>4.Immat.javakra adott elöleg(116)</v>
          </cell>
        </row>
        <row r="6">
          <cell r="A6" t="str">
            <v>5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 t="str">
            <v>I.Immateriális javak (111,112)</v>
          </cell>
        </row>
        <row r="7">
          <cell r="A7" t="str">
            <v>6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 t="str">
            <v>1.Ingatlanok,kapcs.v.jog(121,122)</v>
          </cell>
        </row>
        <row r="8">
          <cell r="A8" t="str">
            <v>7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 t="str">
            <v>2.Gépek,berend,felszerel.(131,132)</v>
          </cell>
        </row>
        <row r="9">
          <cell r="A9" t="str">
            <v>8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 t="str">
            <v>3.Jármüvek (141,142)</v>
          </cell>
        </row>
        <row r="10">
          <cell r="A10" t="str">
            <v>9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 t="str">
            <v>4.Tenyészállatok (1681,1682)</v>
          </cell>
        </row>
        <row r="11">
          <cell r="A11" t="str">
            <v>10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 t="str">
            <v>4.Beruházások,felujitások</v>
          </cell>
        </row>
        <row r="12">
          <cell r="A12" t="str">
            <v>11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 t="str">
            <v>5.Beruh-ra adott elölegek</v>
          </cell>
        </row>
        <row r="13">
          <cell r="A13" t="str">
            <v>12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 t="str">
            <v>II.Tárgyi eszközök összesen</v>
          </cell>
        </row>
        <row r="14">
          <cell r="A14" t="str">
            <v>13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 t="str">
            <v>1.Egyéb t.részesedés(171,175-böl)</v>
          </cell>
        </row>
        <row r="15">
          <cell r="A15" t="str">
            <v>14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 t="str">
            <v>2.T.hit.értékpapir(172-174,175-böl)</v>
          </cell>
        </row>
        <row r="16">
          <cell r="A16" t="str">
            <v>15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 t="str">
            <v>3.Egyéb tartosan adott kölcsön(19)</v>
          </cell>
        </row>
        <row r="17">
          <cell r="A17" t="str">
            <v>16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 t="str">
            <v>4.Hosszu lejáratu bankbetétek(178)</v>
          </cell>
        </row>
        <row r="18">
          <cell r="A18" t="str">
            <v>17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 t="str">
            <v>III.Befektetett pü-i eszköz össz</v>
          </cell>
        </row>
        <row r="19">
          <cell r="A19" t="str">
            <v>18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 t="str">
            <v>IV.Üzemeltetésre,kez.átadott eszk.</v>
          </cell>
        </row>
        <row r="20">
          <cell r="A20" t="str">
            <v>19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 t="str">
            <v>A.)BEFEKTETETT ESZKÖZÖK ÖSSZESEN</v>
          </cell>
        </row>
        <row r="21">
          <cell r="A21" t="str">
            <v>20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 t="str">
            <v>1.Anyagok (21-22)</v>
          </cell>
        </row>
        <row r="22">
          <cell r="A22" t="str">
            <v>21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 t="str">
            <v>2.Befejezetlen term,félk.term.(26)</v>
          </cell>
        </row>
        <row r="23">
          <cell r="A23" t="str">
            <v>22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 t="str">
            <v>3.Növedék-,hizo és egyéb állat.(25)</v>
          </cell>
        </row>
        <row r="24">
          <cell r="A24" t="str">
            <v>23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 t="str">
            <v>4.Késztermékek (24)</v>
          </cell>
        </row>
        <row r="25">
          <cell r="A25" t="str">
            <v>24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 t="str">
            <v>2./a Áruk és közv.szolg.(23-bol)</v>
          </cell>
        </row>
        <row r="26">
          <cell r="A26" t="str">
            <v>25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 t="str">
            <v>2./b Köv.fejében átvett eszk.,kész</v>
          </cell>
        </row>
        <row r="27">
          <cell r="A27" t="str">
            <v>26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 t="str">
            <v>I.Készletek összesen</v>
          </cell>
        </row>
        <row r="28">
          <cell r="A28" t="str">
            <v>27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 t="str">
            <v>1.Követelés szolg.-bol(vevök)(282)</v>
          </cell>
        </row>
        <row r="29">
          <cell r="A29" t="str">
            <v>28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 t="str">
            <v>2.Adosok (281)</v>
          </cell>
        </row>
        <row r="30">
          <cell r="A30" t="str">
            <v>29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 t="str">
            <v>3.Rövid lejáratu kölcsönök (27)</v>
          </cell>
        </row>
        <row r="31">
          <cell r="A31" t="str">
            <v>30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 t="str">
            <v>4.Egyéb követ.(283-284,289,19-böl)</v>
          </cell>
        </row>
        <row r="32">
          <cell r="A32" t="str">
            <v>31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 t="str">
            <v>- kölcs.t.évet követö évbeni részl</v>
          </cell>
        </row>
        <row r="33">
          <cell r="A33" t="str">
            <v>32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 t="str">
            <v>- különf.egyéb követelések</v>
          </cell>
        </row>
        <row r="34">
          <cell r="A34" t="str">
            <v>33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 t="str">
            <v>II.Követelések összesen</v>
          </cell>
        </row>
        <row r="35">
          <cell r="A35" t="str">
            <v>34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 t="str">
            <v>1.Egyéb részesedés(295,298-bol)</v>
          </cell>
        </row>
        <row r="36">
          <cell r="A36" t="str">
            <v>35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 t="str">
            <v>2.Forg.célu hitelvisz.értékpapirok</v>
          </cell>
        </row>
        <row r="37">
          <cell r="A37" t="str">
            <v>36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 t="str">
            <v>III.Értékpapirok összesen</v>
          </cell>
        </row>
        <row r="38">
          <cell r="A38" t="str">
            <v>37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 t="str">
            <v>1.Pénztárak,csekkek,betétkönyv.(33)</v>
          </cell>
        </row>
        <row r="39">
          <cell r="A39" t="str">
            <v>38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 t="str">
            <v>2.Költségvetési bankszámlák (34)</v>
          </cell>
        </row>
        <row r="40">
          <cell r="A40" t="str">
            <v>39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 t="str">
            <v>3.Elszámolási számlák (35)</v>
          </cell>
        </row>
        <row r="41">
          <cell r="A41" t="str">
            <v>40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 t="str">
            <v>4.Idegen pénzeszközök (36)</v>
          </cell>
        </row>
        <row r="42">
          <cell r="A42" t="str">
            <v>41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 t="str">
            <v>IV.Pénzeszközök összesen</v>
          </cell>
        </row>
        <row r="43">
          <cell r="A43" t="str">
            <v>42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 t="str">
            <v>1/a Ktgv-i aktiv függö elszámol.</v>
          </cell>
        </row>
        <row r="44">
          <cell r="A44" t="str">
            <v>43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 t="str">
            <v>2/a Ktgv-i aktiv átfuto elszám.</v>
          </cell>
        </row>
        <row r="45">
          <cell r="A45" t="str">
            <v>44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 t="str">
            <v>3/a Ktgv-i aktiv kiegyenlitö elsz.</v>
          </cell>
        </row>
        <row r="46">
          <cell r="A46" t="str">
            <v>45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 t="str">
            <v>1-3/b Ktgv-en kiv. aktiv kiegy.el.</v>
          </cell>
        </row>
        <row r="47">
          <cell r="A47" t="str">
            <v>46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 t="str">
            <v>V.Egyéb aktiv pü-i elsz. összesen</v>
          </cell>
        </row>
        <row r="48">
          <cell r="A48" t="str">
            <v>47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 t="str">
            <v>B.)FORGOESZKÖZÖK ÖSSZESEN</v>
          </cell>
        </row>
        <row r="49">
          <cell r="A49" t="str">
            <v>48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 t="str">
            <v>E S Z K Ö Z Ö K  Ö S S Z E S E N</v>
          </cell>
        </row>
        <row r="50">
          <cell r="A50" t="str">
            <v>49</v>
          </cell>
          <cell r="B50" t="str">
            <v>01</v>
          </cell>
          <cell r="C50" t="str">
            <v>1</v>
          </cell>
          <cell r="D50" t="str">
            <v>J</v>
          </cell>
          <cell r="E50">
            <v>1</v>
          </cell>
          <cell r="F50" t="str">
            <v>1.Indulo töke (411)</v>
          </cell>
        </row>
        <row r="51">
          <cell r="A51" t="str">
            <v>50</v>
          </cell>
          <cell r="B51" t="str">
            <v>01</v>
          </cell>
          <cell r="C51" t="str">
            <v>1</v>
          </cell>
          <cell r="D51" t="str">
            <v>J</v>
          </cell>
          <cell r="E51">
            <v>1</v>
          </cell>
          <cell r="F51" t="str">
            <v>2.Tökeváltozások (412)</v>
          </cell>
        </row>
        <row r="52">
          <cell r="A52" t="str">
            <v>51</v>
          </cell>
          <cell r="B52" t="str">
            <v>01</v>
          </cell>
          <cell r="C52" t="str">
            <v>1</v>
          </cell>
          <cell r="D52" t="str">
            <v>J</v>
          </cell>
          <cell r="E52">
            <v>1</v>
          </cell>
          <cell r="F52" t="str">
            <v>D.)SAJÁT TÖKE ÖSSZESEN</v>
          </cell>
        </row>
        <row r="53">
          <cell r="A53" t="str">
            <v>52</v>
          </cell>
          <cell r="B53" t="str">
            <v>01</v>
          </cell>
          <cell r="C53" t="str">
            <v>1</v>
          </cell>
          <cell r="D53" t="str">
            <v>J</v>
          </cell>
          <cell r="E53">
            <v>1</v>
          </cell>
          <cell r="F53" t="str">
            <v>1.Ktgv-i tartalék elszám.</v>
          </cell>
        </row>
        <row r="54">
          <cell r="A54" t="str">
            <v>53</v>
          </cell>
          <cell r="B54" t="str">
            <v>01</v>
          </cell>
          <cell r="C54" t="str">
            <v>1</v>
          </cell>
          <cell r="D54" t="str">
            <v>J</v>
          </cell>
          <cell r="E54">
            <v>1</v>
          </cell>
          <cell r="F54" t="str">
            <v>- tárgyévi  ktgv-i tartalék</v>
          </cell>
        </row>
        <row r="55">
          <cell r="A55" t="str">
            <v>54</v>
          </cell>
          <cell r="B55" t="str">
            <v>01</v>
          </cell>
          <cell r="C55" t="str">
            <v>1</v>
          </cell>
          <cell r="D55" t="str">
            <v>J</v>
          </cell>
          <cell r="E55">
            <v>1</v>
          </cell>
          <cell r="F55" t="str">
            <v>- elözö évi ktgv-i tartalék</v>
          </cell>
        </row>
        <row r="56">
          <cell r="A56" t="str">
            <v>55</v>
          </cell>
          <cell r="B56" t="str">
            <v>01</v>
          </cell>
          <cell r="C56" t="str">
            <v>1</v>
          </cell>
          <cell r="D56" t="str">
            <v>J</v>
          </cell>
          <cell r="E56">
            <v>1</v>
          </cell>
          <cell r="F56" t="str">
            <v>2.Költségv-i pénzmaradvány(4212)</v>
          </cell>
        </row>
        <row r="57">
          <cell r="A57" t="str">
            <v>56</v>
          </cell>
          <cell r="B57" t="str">
            <v>01</v>
          </cell>
          <cell r="C57" t="str">
            <v>1</v>
          </cell>
          <cell r="D57" t="str">
            <v>J</v>
          </cell>
          <cell r="E57">
            <v>1</v>
          </cell>
          <cell r="F57" t="str">
            <v>3.Kiadási megtakaritás(425)</v>
          </cell>
        </row>
        <row r="58">
          <cell r="A58" t="str">
            <v>57</v>
          </cell>
          <cell r="B58" t="str">
            <v>01</v>
          </cell>
          <cell r="C58" t="str">
            <v>1</v>
          </cell>
          <cell r="D58" t="str">
            <v>J</v>
          </cell>
          <cell r="E58">
            <v>1</v>
          </cell>
          <cell r="F58" t="str">
            <v>4.Bevételi lemaradás(426)</v>
          </cell>
        </row>
        <row r="59">
          <cell r="A59" t="str">
            <v>58</v>
          </cell>
          <cell r="B59" t="str">
            <v>01</v>
          </cell>
          <cell r="C59" t="str">
            <v>1</v>
          </cell>
          <cell r="D59" t="str">
            <v>J</v>
          </cell>
          <cell r="E59">
            <v>1</v>
          </cell>
          <cell r="F59" t="str">
            <v>5.Elöirányzat-maradvány (424)</v>
          </cell>
        </row>
        <row r="60">
          <cell r="A60" t="str">
            <v>59</v>
          </cell>
          <cell r="B60" t="str">
            <v>01</v>
          </cell>
          <cell r="C60" t="str">
            <v>1</v>
          </cell>
          <cell r="D60" t="str">
            <v>J</v>
          </cell>
          <cell r="E60">
            <v>1</v>
          </cell>
          <cell r="F60" t="str">
            <v>I.Ktgv-i tartalékok összesen</v>
          </cell>
        </row>
        <row r="61">
          <cell r="A61" t="str">
            <v>60</v>
          </cell>
          <cell r="B61" t="str">
            <v>01</v>
          </cell>
          <cell r="C61" t="str">
            <v>1</v>
          </cell>
          <cell r="D61" t="str">
            <v>J</v>
          </cell>
          <cell r="E61">
            <v>1</v>
          </cell>
          <cell r="F61" t="str">
            <v>1.Vállalk.tart.elszám(4221,4224)</v>
          </cell>
        </row>
        <row r="62">
          <cell r="A62" t="str">
            <v>61</v>
          </cell>
          <cell r="B62" t="str">
            <v>01</v>
          </cell>
          <cell r="C62" t="str">
            <v>1</v>
          </cell>
          <cell r="D62" t="str">
            <v>J</v>
          </cell>
          <cell r="E62">
            <v>1</v>
          </cell>
          <cell r="F62" t="str">
            <v>- tárgyévi  vállalk. tartalék</v>
          </cell>
        </row>
        <row r="63">
          <cell r="A63" t="str">
            <v>62</v>
          </cell>
          <cell r="B63" t="str">
            <v>01</v>
          </cell>
          <cell r="C63" t="str">
            <v>1</v>
          </cell>
          <cell r="D63" t="str">
            <v>J</v>
          </cell>
          <cell r="E63">
            <v>1</v>
          </cell>
          <cell r="F63" t="str">
            <v>- elözö évi vállalk. tartalék</v>
          </cell>
        </row>
        <row r="64">
          <cell r="A64" t="str">
            <v>63</v>
          </cell>
          <cell r="B64" t="str">
            <v>01</v>
          </cell>
          <cell r="C64" t="str">
            <v>1</v>
          </cell>
          <cell r="D64" t="str">
            <v>J</v>
          </cell>
          <cell r="E64">
            <v>1</v>
          </cell>
          <cell r="F64" t="str">
            <v>2.Vállalkozási tev.eredménye(4222)</v>
          </cell>
        </row>
        <row r="65">
          <cell r="A65" t="str">
            <v>64</v>
          </cell>
          <cell r="B65" t="str">
            <v>01</v>
          </cell>
          <cell r="C65" t="str">
            <v>1</v>
          </cell>
          <cell r="D65" t="str">
            <v>J</v>
          </cell>
          <cell r="E65">
            <v>1</v>
          </cell>
          <cell r="F65" t="str">
            <v>3.Vállal.tev.kiadási megtak.(427)</v>
          </cell>
        </row>
        <row r="66">
          <cell r="A66" t="str">
            <v>65</v>
          </cell>
          <cell r="B66" t="str">
            <v>01</v>
          </cell>
          <cell r="C66" t="str">
            <v>1</v>
          </cell>
          <cell r="D66" t="str">
            <v>J</v>
          </cell>
          <cell r="E66">
            <v>1</v>
          </cell>
          <cell r="F66" t="str">
            <v>4.Vállal.tev.bev.lemaradása(428)</v>
          </cell>
        </row>
        <row r="67">
          <cell r="A67" t="str">
            <v>66</v>
          </cell>
          <cell r="B67" t="str">
            <v>01</v>
          </cell>
          <cell r="C67" t="str">
            <v>1</v>
          </cell>
          <cell r="D67" t="str">
            <v>J</v>
          </cell>
          <cell r="E67">
            <v>1</v>
          </cell>
          <cell r="F67" t="str">
            <v>II.Vállalkozási tartalék összesen</v>
          </cell>
        </row>
        <row r="68">
          <cell r="A68" t="str">
            <v>67</v>
          </cell>
          <cell r="B68" t="str">
            <v>01</v>
          </cell>
          <cell r="C68" t="str">
            <v>1</v>
          </cell>
          <cell r="D68" t="str">
            <v>J</v>
          </cell>
          <cell r="E68">
            <v>1</v>
          </cell>
          <cell r="F68" t="str">
            <v>E.)TARTALÉKOK ÖSSZESEN</v>
          </cell>
        </row>
        <row r="69">
          <cell r="A69" t="str">
            <v>68</v>
          </cell>
          <cell r="B69" t="str">
            <v>01</v>
          </cell>
          <cell r="C69" t="str">
            <v>1</v>
          </cell>
          <cell r="D69" t="str">
            <v>J</v>
          </cell>
          <cell r="E69">
            <v>1</v>
          </cell>
          <cell r="F69" t="str">
            <v>1.Hosszu lejár.kölcsönök(4351-4361)</v>
          </cell>
        </row>
        <row r="70">
          <cell r="A70" t="str">
            <v>69</v>
          </cell>
          <cell r="B70" t="str">
            <v>01</v>
          </cell>
          <cell r="C70" t="str">
            <v>1</v>
          </cell>
          <cell r="D70" t="str">
            <v>J</v>
          </cell>
          <cell r="E70">
            <v>1</v>
          </cell>
          <cell r="F70" t="str">
            <v>2.Tartozás fejl.c. kötvénykib-bol</v>
          </cell>
        </row>
        <row r="71">
          <cell r="A71" t="str">
            <v>70</v>
          </cell>
          <cell r="B71" t="str">
            <v>01</v>
          </cell>
          <cell r="C71" t="str">
            <v>1</v>
          </cell>
          <cell r="D71" t="str">
            <v>J</v>
          </cell>
          <cell r="E71">
            <v>1</v>
          </cell>
          <cell r="F71" t="str">
            <v>3.Beruh.,fejlesztési hitelek</v>
          </cell>
        </row>
        <row r="72">
          <cell r="A72" t="str">
            <v>71</v>
          </cell>
          <cell r="B72" t="str">
            <v>01</v>
          </cell>
          <cell r="C72" t="str">
            <v>1</v>
          </cell>
          <cell r="D72" t="str">
            <v>J</v>
          </cell>
          <cell r="E72">
            <v>1</v>
          </cell>
          <cell r="F72" t="str">
            <v>4.Egyéb hosszu lejáratu köt.(438)</v>
          </cell>
        </row>
        <row r="73">
          <cell r="A73" t="str">
            <v>72</v>
          </cell>
          <cell r="B73" t="str">
            <v>01</v>
          </cell>
          <cell r="C73" t="str">
            <v>1</v>
          </cell>
          <cell r="D73" t="str">
            <v>J</v>
          </cell>
          <cell r="E73">
            <v>1</v>
          </cell>
          <cell r="F73" t="str">
            <v>I.Hosszu lejáratu kötelezettségek</v>
          </cell>
        </row>
        <row r="74">
          <cell r="A74" t="str">
            <v>73</v>
          </cell>
          <cell r="B74" t="str">
            <v>01</v>
          </cell>
          <cell r="C74" t="str">
            <v>1</v>
          </cell>
          <cell r="D74" t="str">
            <v>J</v>
          </cell>
          <cell r="E74">
            <v>1</v>
          </cell>
          <cell r="F74" t="str">
            <v>1.Rövid lejár.kölcsönök(4561-4571)</v>
          </cell>
        </row>
        <row r="75">
          <cell r="A75" t="str">
            <v>74</v>
          </cell>
          <cell r="B75" t="str">
            <v>01</v>
          </cell>
          <cell r="C75" t="str">
            <v>1</v>
          </cell>
          <cell r="D75" t="str">
            <v>J</v>
          </cell>
          <cell r="E75">
            <v>1</v>
          </cell>
          <cell r="F75" t="str">
            <v>2.Rövid lejár.hitelek (4511-4541)</v>
          </cell>
        </row>
        <row r="76">
          <cell r="A76" t="str">
            <v>75</v>
          </cell>
          <cell r="B76" t="str">
            <v>01</v>
          </cell>
          <cell r="C76" t="str">
            <v>1</v>
          </cell>
          <cell r="D76" t="str">
            <v>J</v>
          </cell>
          <cell r="E76">
            <v>1</v>
          </cell>
          <cell r="F76" t="str">
            <v>3.Kötelezettség.(szállito)(441-443)</v>
          </cell>
        </row>
        <row r="77">
          <cell r="A77" t="str">
            <v>76</v>
          </cell>
          <cell r="B77" t="str">
            <v>01</v>
          </cell>
          <cell r="C77" t="str">
            <v>1</v>
          </cell>
          <cell r="D77" t="str">
            <v>J</v>
          </cell>
          <cell r="E77">
            <v>1</v>
          </cell>
          <cell r="F77" t="str">
            <v>- tárgyévi  ktgv-i száll.-i köt.</v>
          </cell>
        </row>
        <row r="78">
          <cell r="A78" t="str">
            <v>77</v>
          </cell>
          <cell r="B78" t="str">
            <v>01</v>
          </cell>
          <cell r="C78" t="str">
            <v>1</v>
          </cell>
          <cell r="D78" t="str">
            <v>J</v>
          </cell>
          <cell r="E78">
            <v>1</v>
          </cell>
          <cell r="F78" t="str">
            <v>- t.évet követö év szállitoi köt.</v>
          </cell>
        </row>
        <row r="79">
          <cell r="A79" t="str">
            <v>78</v>
          </cell>
          <cell r="B79" t="str">
            <v>01</v>
          </cell>
          <cell r="C79" t="str">
            <v>1</v>
          </cell>
          <cell r="D79" t="str">
            <v>J</v>
          </cell>
          <cell r="E79">
            <v>1</v>
          </cell>
          <cell r="F79" t="str">
            <v>4.Egyéb rövid lejáratu kötelezetts.</v>
          </cell>
        </row>
        <row r="80">
          <cell r="A80" t="str">
            <v>79</v>
          </cell>
          <cell r="B80" t="str">
            <v>01</v>
          </cell>
          <cell r="C80" t="str">
            <v>1</v>
          </cell>
          <cell r="D80" t="str">
            <v>J</v>
          </cell>
          <cell r="E80">
            <v>1</v>
          </cell>
          <cell r="F80" t="str">
            <v>- tartozás mük.célu értékpapirbol</v>
          </cell>
        </row>
        <row r="81">
          <cell r="A81" t="str">
            <v>80</v>
          </cell>
          <cell r="B81" t="str">
            <v>01</v>
          </cell>
          <cell r="C81" t="str">
            <v>1</v>
          </cell>
          <cell r="D81" t="str">
            <v>J</v>
          </cell>
          <cell r="E81">
            <v>1</v>
          </cell>
          <cell r="F81" t="str">
            <v>- beruh,fejl.hitel köv.évi törl.</v>
          </cell>
        </row>
        <row r="82">
          <cell r="A82" t="str">
            <v>81</v>
          </cell>
          <cell r="B82" t="str">
            <v>01</v>
          </cell>
          <cell r="C82" t="str">
            <v>1</v>
          </cell>
          <cell r="D82" t="str">
            <v>J</v>
          </cell>
          <cell r="E82">
            <v>1</v>
          </cell>
          <cell r="F82" t="str">
            <v>- hosszu lejár.köt.köv.évben rész.</v>
          </cell>
        </row>
        <row r="83">
          <cell r="A83" t="str">
            <v>82</v>
          </cell>
          <cell r="B83" t="str">
            <v>01</v>
          </cell>
          <cell r="C83" t="str">
            <v>1</v>
          </cell>
          <cell r="D83" t="str">
            <v>J</v>
          </cell>
          <cell r="E83">
            <v>1</v>
          </cell>
          <cell r="F83" t="str">
            <v>- t.évi  ktgv-t terh.rövid.köt.</v>
          </cell>
        </row>
        <row r="84">
          <cell r="A84" t="str">
            <v>83</v>
          </cell>
          <cell r="B84" t="str">
            <v>01</v>
          </cell>
          <cell r="C84" t="str">
            <v>1</v>
          </cell>
          <cell r="D84" t="str">
            <v>J</v>
          </cell>
          <cell r="E84">
            <v>1</v>
          </cell>
          <cell r="F84" t="str">
            <v>- különféle egyéb rövid lejár.köt.</v>
          </cell>
        </row>
        <row r="85">
          <cell r="A85" t="str">
            <v>84</v>
          </cell>
          <cell r="B85" t="str">
            <v>01</v>
          </cell>
          <cell r="C85" t="str">
            <v>1</v>
          </cell>
          <cell r="D85" t="str">
            <v>J</v>
          </cell>
          <cell r="E85">
            <v>1</v>
          </cell>
          <cell r="F85" t="str">
            <v>II.Rövid lejáratu kötelezettségek</v>
          </cell>
        </row>
        <row r="86">
          <cell r="A86" t="str">
            <v>85</v>
          </cell>
          <cell r="B86" t="str">
            <v>01</v>
          </cell>
          <cell r="C86" t="str">
            <v>1</v>
          </cell>
          <cell r="D86" t="str">
            <v>J</v>
          </cell>
          <cell r="E86">
            <v>1</v>
          </cell>
          <cell r="F86" t="str">
            <v>1/a Ktgv-i passziv függö elszám.</v>
          </cell>
        </row>
        <row r="87">
          <cell r="A87" t="str">
            <v>86</v>
          </cell>
          <cell r="B87" t="str">
            <v>01</v>
          </cell>
          <cell r="C87" t="str">
            <v>1</v>
          </cell>
          <cell r="D87" t="str">
            <v>J</v>
          </cell>
          <cell r="E87">
            <v>1</v>
          </cell>
          <cell r="F87" t="str">
            <v>2/a Ktgv-i passziv átfuto elszám.</v>
          </cell>
        </row>
        <row r="88">
          <cell r="A88" t="str">
            <v>87</v>
          </cell>
          <cell r="B88" t="str">
            <v>01</v>
          </cell>
          <cell r="C88" t="str">
            <v>1</v>
          </cell>
          <cell r="D88" t="str">
            <v>J</v>
          </cell>
          <cell r="E88">
            <v>1</v>
          </cell>
          <cell r="F88" t="str">
            <v>3/a Ktgv-i passziv kiegy. elszámol.</v>
          </cell>
        </row>
        <row r="89">
          <cell r="A89" t="str">
            <v>88</v>
          </cell>
          <cell r="B89" t="str">
            <v>01</v>
          </cell>
          <cell r="C89" t="str">
            <v>1</v>
          </cell>
          <cell r="D89" t="str">
            <v>J</v>
          </cell>
          <cell r="E89">
            <v>1</v>
          </cell>
          <cell r="F89" t="str">
            <v>1-3/b ktgv-en kiv.passz.kiegy. elsz.</v>
          </cell>
        </row>
        <row r="90">
          <cell r="A90" t="str">
            <v>89</v>
          </cell>
          <cell r="B90" t="str">
            <v>01</v>
          </cell>
          <cell r="C90" t="str">
            <v>1</v>
          </cell>
          <cell r="D90" t="str">
            <v>J</v>
          </cell>
          <cell r="E90">
            <v>1</v>
          </cell>
          <cell r="F90" t="str">
            <v>4.Passziv letéti elszám.(488-bol)</v>
          </cell>
        </row>
        <row r="91">
          <cell r="A91" t="str">
            <v>90</v>
          </cell>
          <cell r="B91" t="str">
            <v>01</v>
          </cell>
          <cell r="C91" t="str">
            <v>1</v>
          </cell>
          <cell r="D91" t="str">
            <v>J</v>
          </cell>
          <cell r="E91">
            <v>1</v>
          </cell>
          <cell r="F91" t="str">
            <v>5.Nemzetközi tám.prog.dev.elszámol.</v>
          </cell>
        </row>
        <row r="92">
          <cell r="A92" t="str">
            <v>91</v>
          </cell>
          <cell r="B92" t="str">
            <v>01</v>
          </cell>
          <cell r="C92" t="str">
            <v>1</v>
          </cell>
          <cell r="D92" t="str">
            <v>J</v>
          </cell>
          <cell r="E92">
            <v>1</v>
          </cell>
          <cell r="F92" t="str">
            <v>III.egyéb passziv pü-i elszám-ok</v>
          </cell>
        </row>
        <row r="93">
          <cell r="A93" t="str">
            <v>92</v>
          </cell>
          <cell r="B93" t="str">
            <v>01</v>
          </cell>
          <cell r="C93" t="str">
            <v>1</v>
          </cell>
          <cell r="D93" t="str">
            <v>J</v>
          </cell>
          <cell r="E93">
            <v>1</v>
          </cell>
          <cell r="F93" t="str">
            <v>F.) KÖTELEZETTSÉGEK ÖSSZESEN</v>
          </cell>
        </row>
        <row r="94">
          <cell r="A94" t="str">
            <v>93</v>
          </cell>
          <cell r="B94" t="str">
            <v>01</v>
          </cell>
          <cell r="C94" t="str">
            <v>1</v>
          </cell>
          <cell r="D94" t="str">
            <v>J</v>
          </cell>
          <cell r="E94">
            <v>1</v>
          </cell>
        </row>
        <row r="95">
          <cell r="A95" t="str">
            <v>94</v>
          </cell>
          <cell r="B95" t="str">
            <v>01</v>
          </cell>
          <cell r="C95" t="str">
            <v>1</v>
          </cell>
          <cell r="D95" t="str">
            <v>J</v>
          </cell>
          <cell r="E95">
            <v>1</v>
          </cell>
        </row>
        <row r="96">
          <cell r="A96" t="str">
            <v>95</v>
          </cell>
          <cell r="B96" t="str">
            <v>01</v>
          </cell>
          <cell r="C96" t="str">
            <v>1</v>
          </cell>
          <cell r="D96" t="str">
            <v>J</v>
          </cell>
          <cell r="E96">
            <v>1</v>
          </cell>
        </row>
        <row r="97">
          <cell r="A97" t="str">
            <v>96</v>
          </cell>
          <cell r="B97" t="str">
            <v>01</v>
          </cell>
          <cell r="C97" t="str">
            <v>1</v>
          </cell>
          <cell r="D97" t="str">
            <v>J</v>
          </cell>
          <cell r="E97">
            <v>1</v>
          </cell>
          <cell r="F97" t="str">
            <v>F O R R Á S O K   Ö S S Z E S E N</v>
          </cell>
        </row>
        <row r="98">
          <cell r="A98" t="str">
            <v>1</v>
          </cell>
          <cell r="B98" t="str">
            <v>02</v>
          </cell>
          <cell r="C98" t="str">
            <v>1</v>
          </cell>
          <cell r="D98" t="str">
            <v>B</v>
          </cell>
          <cell r="E98">
            <v>1</v>
          </cell>
          <cell r="F98" t="str">
            <v>Alapilletmények</v>
          </cell>
        </row>
        <row r="99">
          <cell r="A99" t="str">
            <v>2</v>
          </cell>
          <cell r="B99" t="str">
            <v>02</v>
          </cell>
          <cell r="C99" t="str">
            <v>1</v>
          </cell>
          <cell r="D99" t="str">
            <v>B</v>
          </cell>
          <cell r="E99">
            <v>1</v>
          </cell>
          <cell r="F99" t="str">
            <v>Illetménykiegészitések</v>
          </cell>
        </row>
        <row r="100">
          <cell r="A100" t="str">
            <v>3</v>
          </cell>
          <cell r="B100" t="str">
            <v>02</v>
          </cell>
          <cell r="C100" t="str">
            <v>1</v>
          </cell>
          <cell r="D100" t="str">
            <v>B</v>
          </cell>
          <cell r="E100">
            <v>1</v>
          </cell>
          <cell r="F100" t="str">
            <v>Nyelvpotlék</v>
          </cell>
        </row>
        <row r="101">
          <cell r="A101" t="str">
            <v>4</v>
          </cell>
          <cell r="B101" t="str">
            <v>02</v>
          </cell>
          <cell r="C101" t="str">
            <v>1</v>
          </cell>
          <cell r="D101" t="str">
            <v>B</v>
          </cell>
          <cell r="E101">
            <v>1</v>
          </cell>
          <cell r="F101" t="str">
            <v>Egyéb kötelezö illetménypotlékok</v>
          </cell>
        </row>
        <row r="102">
          <cell r="A102" t="str">
            <v>5</v>
          </cell>
          <cell r="B102" t="str">
            <v>02</v>
          </cell>
          <cell r="C102" t="str">
            <v>1</v>
          </cell>
          <cell r="D102" t="str">
            <v>B</v>
          </cell>
          <cell r="E102">
            <v>1</v>
          </cell>
          <cell r="F102" t="str">
            <v>Egyéb feltételtöl függö potlékok és juttatások</v>
          </cell>
        </row>
        <row r="103">
          <cell r="A103" t="str">
            <v>6</v>
          </cell>
          <cell r="B103" t="str">
            <v>02</v>
          </cell>
          <cell r="C103" t="str">
            <v>1</v>
          </cell>
          <cell r="D103" t="str">
            <v>B</v>
          </cell>
          <cell r="E103">
            <v>1</v>
          </cell>
          <cell r="F103" t="str">
            <v>Egyéb juttatás</v>
          </cell>
        </row>
        <row r="104">
          <cell r="A104" t="str">
            <v>7</v>
          </cell>
          <cell r="B104" t="str">
            <v>02</v>
          </cell>
          <cell r="C104" t="str">
            <v>1</v>
          </cell>
          <cell r="D104" t="str">
            <v>B</v>
          </cell>
          <cell r="E104">
            <v>1</v>
          </cell>
          <cell r="F104" t="str">
            <v>Telj.munkaidö.fogl.rendszeres szem.jut.össz.(01+...+06)</v>
          </cell>
        </row>
        <row r="105">
          <cell r="A105" t="str">
            <v>8</v>
          </cell>
          <cell r="B105" t="str">
            <v>02</v>
          </cell>
          <cell r="C105" t="str">
            <v>1</v>
          </cell>
          <cell r="D105" t="str">
            <v>B</v>
          </cell>
          <cell r="E105">
            <v>1</v>
          </cell>
          <cell r="F105" t="str">
            <v>Részmunkaidöben fogl.rendszeres személyi juttatása</v>
          </cell>
        </row>
        <row r="106">
          <cell r="A106" t="str">
            <v>9</v>
          </cell>
          <cell r="B106" t="str">
            <v>02</v>
          </cell>
          <cell r="C106" t="str">
            <v>1</v>
          </cell>
          <cell r="D106" t="str">
            <v>B</v>
          </cell>
          <cell r="E106">
            <v>1</v>
          </cell>
          <cell r="F106" t="str">
            <v>Rendszeres személyi juttatások (07+08)</v>
          </cell>
        </row>
        <row r="107">
          <cell r="A107" t="str">
            <v>10</v>
          </cell>
          <cell r="B107" t="str">
            <v>02</v>
          </cell>
          <cell r="C107" t="str">
            <v>1</v>
          </cell>
          <cell r="D107" t="str">
            <v>B</v>
          </cell>
          <cell r="E107">
            <v>1</v>
          </cell>
          <cell r="F107" t="str">
            <v>Jutalom</v>
          </cell>
        </row>
        <row r="108">
          <cell r="A108" t="str">
            <v>11</v>
          </cell>
          <cell r="B108" t="str">
            <v>02</v>
          </cell>
          <cell r="C108" t="str">
            <v>1</v>
          </cell>
          <cell r="D108" t="str">
            <v>B</v>
          </cell>
          <cell r="E108">
            <v>1</v>
          </cell>
          <cell r="F108" t="str">
            <v>Tulora,tulszolgálat</v>
          </cell>
        </row>
        <row r="109">
          <cell r="A109" t="str">
            <v>12</v>
          </cell>
          <cell r="B109" t="str">
            <v>02</v>
          </cell>
          <cell r="C109" t="str">
            <v>1</v>
          </cell>
          <cell r="D109" t="str">
            <v>B</v>
          </cell>
          <cell r="E109">
            <v>1</v>
          </cell>
          <cell r="F109" t="str">
            <v>Készenléti,ügyeleti,helyettesitési dij</v>
          </cell>
        </row>
        <row r="110">
          <cell r="A110" t="str">
            <v>13</v>
          </cell>
          <cell r="B110" t="str">
            <v>02</v>
          </cell>
          <cell r="C110" t="str">
            <v>1</v>
          </cell>
          <cell r="D110" t="str">
            <v>B</v>
          </cell>
          <cell r="E110">
            <v>1</v>
          </cell>
          <cell r="F110" t="str">
            <v>Egyéb munkavégzéshez kapcsolodo juttatások</v>
          </cell>
        </row>
        <row r="111">
          <cell r="A111" t="str">
            <v>14</v>
          </cell>
          <cell r="B111" t="str">
            <v>02</v>
          </cell>
          <cell r="C111" t="str">
            <v>1</v>
          </cell>
          <cell r="D111" t="str">
            <v>B</v>
          </cell>
          <cell r="E111">
            <v>1</v>
          </cell>
          <cell r="F111" t="str">
            <v>Telj.munkaidö.fogl.munkavégz.kapcs.jut.össz.(10+...+13)</v>
          </cell>
        </row>
        <row r="112">
          <cell r="A112" t="str">
            <v>15</v>
          </cell>
          <cell r="B112" t="str">
            <v>02</v>
          </cell>
          <cell r="C112" t="str">
            <v>1</v>
          </cell>
          <cell r="D112" t="str">
            <v>B</v>
          </cell>
          <cell r="E112">
            <v>1</v>
          </cell>
          <cell r="F112" t="str">
            <v>Részmunkaidöben fogl.munkavégzéshez kapcsolodo juttatásai</v>
          </cell>
        </row>
        <row r="113">
          <cell r="A113" t="str">
            <v>16</v>
          </cell>
          <cell r="B113" t="str">
            <v>02</v>
          </cell>
          <cell r="C113" t="str">
            <v>1</v>
          </cell>
          <cell r="D113" t="str">
            <v>B</v>
          </cell>
          <cell r="E113">
            <v>1</v>
          </cell>
          <cell r="F113" t="str">
            <v>Munkavégzéshez kapcsolodo juttatások (14+15)</v>
          </cell>
        </row>
        <row r="114">
          <cell r="A114" t="str">
            <v>17</v>
          </cell>
          <cell r="B114" t="str">
            <v>02</v>
          </cell>
          <cell r="C114" t="str">
            <v>1</v>
          </cell>
          <cell r="D114" t="str">
            <v>B</v>
          </cell>
          <cell r="E114">
            <v>1</v>
          </cell>
          <cell r="F114" t="str">
            <v>Végkielégités</v>
          </cell>
        </row>
        <row r="115">
          <cell r="A115" t="str">
            <v>18</v>
          </cell>
          <cell r="B115" t="str">
            <v>02</v>
          </cell>
          <cell r="C115" t="str">
            <v>1</v>
          </cell>
          <cell r="D115" t="str">
            <v>B</v>
          </cell>
          <cell r="E115">
            <v>1</v>
          </cell>
          <cell r="F115" t="str">
            <v>Jubileumi jutalom</v>
          </cell>
        </row>
        <row r="116">
          <cell r="A116" t="str">
            <v>19</v>
          </cell>
          <cell r="B116" t="str">
            <v>02</v>
          </cell>
          <cell r="C116" t="str">
            <v>1</v>
          </cell>
          <cell r="D116" t="str">
            <v>B</v>
          </cell>
          <cell r="E116">
            <v>1</v>
          </cell>
          <cell r="F116" t="str">
            <v>Napidij</v>
          </cell>
        </row>
        <row r="117">
          <cell r="A117" t="str">
            <v>20</v>
          </cell>
          <cell r="B117" t="str">
            <v>02</v>
          </cell>
          <cell r="C117" t="str">
            <v>1</v>
          </cell>
          <cell r="D117" t="str">
            <v>B</v>
          </cell>
          <cell r="E117">
            <v>1</v>
          </cell>
          <cell r="F117" t="str">
            <v>Biztositási dijak</v>
          </cell>
        </row>
        <row r="118">
          <cell r="A118" t="str">
            <v>21</v>
          </cell>
          <cell r="B118" t="str">
            <v>02</v>
          </cell>
          <cell r="C118" t="str">
            <v>1</v>
          </cell>
          <cell r="D118" t="str">
            <v>B</v>
          </cell>
          <cell r="E118">
            <v>1</v>
          </cell>
          <cell r="F118" t="str">
            <v>Egyéb sajátos juttatások</v>
          </cell>
        </row>
        <row r="119">
          <cell r="A119" t="str">
            <v>22</v>
          </cell>
          <cell r="B119" t="str">
            <v>02</v>
          </cell>
          <cell r="C119" t="str">
            <v>1</v>
          </cell>
          <cell r="D119" t="str">
            <v>B</v>
          </cell>
          <cell r="E119">
            <v>1</v>
          </cell>
          <cell r="F119" t="str">
            <v>Telj.munkaidöben fogl. sajátos juttatásai(17+...+21)</v>
          </cell>
        </row>
        <row r="120">
          <cell r="A120" t="str">
            <v>23</v>
          </cell>
          <cell r="B120" t="str">
            <v>02</v>
          </cell>
          <cell r="C120" t="str">
            <v>1</v>
          </cell>
          <cell r="D120" t="str">
            <v>B</v>
          </cell>
          <cell r="E120">
            <v>1</v>
          </cell>
          <cell r="F120" t="str">
            <v>Részmunkaidöben foglalkoztatottak sajátos juttatásai</v>
          </cell>
        </row>
        <row r="121">
          <cell r="A121" t="str">
            <v>24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 t="str">
            <v>Foglalkoztatottak sajátos juttatásai (22+23)</v>
          </cell>
        </row>
        <row r="122">
          <cell r="A122" t="str">
            <v>25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 t="str">
            <v>Ruházati költségtérités, hozzájárulás</v>
          </cell>
        </row>
        <row r="123">
          <cell r="A123" t="str">
            <v>26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 t="str">
            <v>Üdülési hozzájárulás</v>
          </cell>
        </row>
        <row r="124">
          <cell r="A124" t="str">
            <v>27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 t="str">
            <v>Közlekedési költségtérités</v>
          </cell>
        </row>
        <row r="125">
          <cell r="A125" t="str">
            <v>28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 t="str">
            <v>Étkezési hozzájárulás</v>
          </cell>
        </row>
        <row r="126">
          <cell r="A126" t="str">
            <v>29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 t="str">
            <v>Egyéb költségtérités és hozzájárulás</v>
          </cell>
        </row>
        <row r="127">
          <cell r="A127" t="str">
            <v>30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 t="str">
            <v>Telj.munkaidö.fogl.személyhez kapcs.költ.tér.(25+..+29)</v>
          </cell>
        </row>
        <row r="128">
          <cell r="A128" t="str">
            <v>31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 t="str">
            <v>Részmunkaidöben fogl.személyhez kapcs.költségtéritései</v>
          </cell>
        </row>
        <row r="129">
          <cell r="A129" t="str">
            <v>32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 t="str">
            <v>Személyhez kapcs.költ.tér.,hozzájárulások össz.(30+31)</v>
          </cell>
        </row>
        <row r="130">
          <cell r="A130" t="str">
            <v>33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 t="str">
            <v>Telj.munkaidöben fogl.szociális jellegü juttatásai</v>
          </cell>
        </row>
        <row r="131">
          <cell r="A131" t="str">
            <v>34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 t="str">
            <v>Részmunkaidöben fogl.szociális jellegü juttatásai</v>
          </cell>
        </row>
        <row r="132">
          <cell r="A132" t="str">
            <v>35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 t="str">
            <v>Szociális jellegü juttatások (33+34)</v>
          </cell>
        </row>
        <row r="133">
          <cell r="A133" t="str">
            <v>36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 t="str">
            <v>Telj.munkaidöben.fogl.különféle nem rendszeres juttatásai</v>
          </cell>
        </row>
        <row r="134">
          <cell r="A134" t="str">
            <v>37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 t="str">
            <v>Részmunkaidöben fogl.különféle nem rendszeres juttatásai</v>
          </cell>
        </row>
        <row r="135">
          <cell r="A135" t="str">
            <v>38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 t="str">
            <v>Különféle nem rendszeres juttatások összesen (36+37)</v>
          </cell>
        </row>
        <row r="136">
          <cell r="A136" t="str">
            <v>39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 t="str">
            <v>Telj.munkaidö.fogl.nem rendsz.juttat.(14+22+30+33+36)</v>
          </cell>
        </row>
        <row r="137">
          <cell r="A137" t="str">
            <v>40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 t="str">
            <v>Részmunkaidöben fogl.nem rendsz.juttat.(15+23+31+34+37)</v>
          </cell>
        </row>
        <row r="138">
          <cell r="A138" t="str">
            <v>41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 t="str">
            <v>Nem rendszeres személyi juttatások (39+40)</v>
          </cell>
        </row>
        <row r="139">
          <cell r="A139" t="str">
            <v>42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 t="str">
            <v>Állományba nem tartozok juttatásai</v>
          </cell>
        </row>
        <row r="140">
          <cell r="A140" t="str">
            <v>43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 t="str">
            <v>Tartalékos állományuak juttatásai</v>
          </cell>
        </row>
        <row r="141">
          <cell r="A141" t="str">
            <v>44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 t="str">
            <v>Katonai és rendvédelmi tanintézeti hallgatok juttatásai</v>
          </cell>
        </row>
        <row r="142">
          <cell r="A142" t="str">
            <v>45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 t="str">
            <v>Sorkatonai szolgálatot teljesitök juttatásai</v>
          </cell>
        </row>
        <row r="143">
          <cell r="A143" t="str">
            <v>46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 t="str">
            <v>Egyéb sajátos juttatások</v>
          </cell>
        </row>
        <row r="144">
          <cell r="A144" t="str">
            <v>47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 t="str">
            <v>Fegyveres erök,test.,rendv.áll.nem tart.jut.(43+...+46)</v>
          </cell>
        </row>
        <row r="145">
          <cell r="A145" t="str">
            <v>48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 t="str">
            <v>Külsö személyi juttatások (42+47)</v>
          </cell>
        </row>
        <row r="146">
          <cell r="A146" t="str">
            <v>49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 t="str">
            <v>Személyi juttatások összesen (09+41+48)</v>
          </cell>
        </row>
        <row r="147">
          <cell r="A147" t="str">
            <v>50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 t="str">
            <v>Társadalombiztositási járulék</v>
          </cell>
        </row>
        <row r="148">
          <cell r="A148" t="str">
            <v>51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 t="str">
            <v>Munkaadoi járulék</v>
          </cell>
        </row>
        <row r="149">
          <cell r="A149" t="str">
            <v>52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 t="str">
            <v>Egészségügyi hozzájárulás</v>
          </cell>
        </row>
        <row r="150">
          <cell r="A150" t="str">
            <v>53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 t="str">
            <v>Táppénz hozzájárulás</v>
          </cell>
        </row>
        <row r="151">
          <cell r="A151" t="str">
            <v>54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 t="str">
            <v>Munkaadokat terhelö járulékok államháztartáson kivülre</v>
          </cell>
        </row>
        <row r="152">
          <cell r="A152" t="str">
            <v>55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 t="str">
            <v>Munkaadokat terhelö egyéb járulékok</v>
          </cell>
        </row>
        <row r="153">
          <cell r="A153" t="str">
            <v>56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 t="str">
            <v>Munkaadokat terhelö járulékok (50+...+55)</v>
          </cell>
        </row>
        <row r="154">
          <cell r="A154" t="str">
            <v>1</v>
          </cell>
          <cell r="B154" t="str">
            <v>03</v>
          </cell>
          <cell r="C154" t="str">
            <v>1</v>
          </cell>
          <cell r="D154" t="str">
            <v>B</v>
          </cell>
          <cell r="E154">
            <v>1</v>
          </cell>
          <cell r="F154" t="str">
            <v>Élelmiszer-beszerzés</v>
          </cell>
        </row>
        <row r="155">
          <cell r="A155" t="str">
            <v>2</v>
          </cell>
          <cell r="B155" t="str">
            <v>03</v>
          </cell>
          <cell r="C155" t="str">
            <v>1</v>
          </cell>
          <cell r="D155" t="str">
            <v>B</v>
          </cell>
          <cell r="E155">
            <v>1</v>
          </cell>
          <cell r="F155" t="str">
            <v>Gyogyszer-, vegyszerbeszerzés</v>
          </cell>
        </row>
        <row r="156">
          <cell r="A156" t="str">
            <v>3</v>
          </cell>
          <cell r="B156" t="str">
            <v>03</v>
          </cell>
          <cell r="C156" t="str">
            <v>1</v>
          </cell>
          <cell r="D156" t="str">
            <v>B</v>
          </cell>
          <cell r="E156">
            <v>1</v>
          </cell>
          <cell r="F156" t="str">
            <v>Irodaszer, nyomtatvány beszerzése</v>
          </cell>
        </row>
        <row r="157">
          <cell r="A157" t="str">
            <v>4</v>
          </cell>
          <cell r="B157" t="str">
            <v>03</v>
          </cell>
          <cell r="C157" t="str">
            <v>1</v>
          </cell>
          <cell r="D157" t="str">
            <v>B</v>
          </cell>
          <cell r="E157">
            <v>1</v>
          </cell>
          <cell r="F157" t="str">
            <v>Könyv,folyoirat,egyéb informáciohordozo beszerzése</v>
          </cell>
        </row>
        <row r="158">
          <cell r="A158" t="str">
            <v>5</v>
          </cell>
          <cell r="B158" t="str">
            <v>03</v>
          </cell>
          <cell r="C158" t="str">
            <v>1</v>
          </cell>
          <cell r="D158" t="str">
            <v>B</v>
          </cell>
          <cell r="E158">
            <v>1</v>
          </cell>
          <cell r="F158" t="str">
            <v>Tüzelöanyagok beszerzése</v>
          </cell>
        </row>
        <row r="159">
          <cell r="A159" t="str">
            <v>6</v>
          </cell>
          <cell r="B159" t="str">
            <v>03</v>
          </cell>
          <cell r="C159" t="str">
            <v>1</v>
          </cell>
          <cell r="D159" t="str">
            <v>B</v>
          </cell>
          <cell r="E159">
            <v>1</v>
          </cell>
          <cell r="F159" t="str">
            <v>Hajto- és kenöanyag beszerzése</v>
          </cell>
        </row>
        <row r="160">
          <cell r="A160" t="str">
            <v>7</v>
          </cell>
          <cell r="B160" t="str">
            <v>03</v>
          </cell>
          <cell r="C160" t="str">
            <v>1</v>
          </cell>
          <cell r="D160" t="str">
            <v>B</v>
          </cell>
          <cell r="E160">
            <v>1</v>
          </cell>
          <cell r="F160" t="str">
            <v>Anyag,kis értékü tárgyi eszköz,szellemi termékek beszerzése</v>
          </cell>
        </row>
        <row r="161">
          <cell r="A161" t="str">
            <v>8</v>
          </cell>
          <cell r="B161" t="str">
            <v>03</v>
          </cell>
          <cell r="C161" t="str">
            <v>1</v>
          </cell>
          <cell r="D161" t="str">
            <v>B</v>
          </cell>
          <cell r="E161">
            <v>1</v>
          </cell>
          <cell r="F161" t="str">
            <v>Munkaruha,védöruha,formaruha,egyenruha</v>
          </cell>
        </row>
        <row r="162">
          <cell r="A162" t="str">
            <v>9</v>
          </cell>
          <cell r="B162" t="str">
            <v>03</v>
          </cell>
          <cell r="C162" t="str">
            <v>1</v>
          </cell>
          <cell r="D162" t="str">
            <v>B</v>
          </cell>
          <cell r="E162">
            <v>1</v>
          </cell>
          <cell r="F162" t="str">
            <v>Egyéb készletbeszerzés</v>
          </cell>
        </row>
        <row r="163">
          <cell r="A163" t="str">
            <v>10</v>
          </cell>
          <cell r="B163" t="str">
            <v>03</v>
          </cell>
          <cell r="C163" t="str">
            <v>1</v>
          </cell>
          <cell r="D163" t="str">
            <v>B</v>
          </cell>
          <cell r="E163">
            <v>1</v>
          </cell>
          <cell r="F163" t="str">
            <v>Készletbeszerzés (01+...+09)</v>
          </cell>
        </row>
        <row r="164">
          <cell r="A164" t="str">
            <v>11</v>
          </cell>
          <cell r="B164" t="str">
            <v>03</v>
          </cell>
          <cell r="C164" t="str">
            <v>1</v>
          </cell>
          <cell r="D164" t="str">
            <v>B</v>
          </cell>
          <cell r="E164">
            <v>1</v>
          </cell>
          <cell r="F164" t="str">
            <v>Nem adatátviteli célu távközlési dijak</v>
          </cell>
        </row>
        <row r="165">
          <cell r="A165" t="str">
            <v>12</v>
          </cell>
          <cell r="B165" t="str">
            <v>03</v>
          </cell>
          <cell r="C165" t="str">
            <v>1</v>
          </cell>
          <cell r="D165" t="str">
            <v>B</v>
          </cell>
          <cell r="E165">
            <v>1</v>
          </cell>
          <cell r="F165" t="str">
            <v>Adatátviteli célu távközlési dijak</v>
          </cell>
        </row>
        <row r="166">
          <cell r="A166" t="str">
            <v>13</v>
          </cell>
          <cell r="B166" t="str">
            <v>03</v>
          </cell>
          <cell r="C166" t="str">
            <v>1</v>
          </cell>
          <cell r="D166" t="str">
            <v>B</v>
          </cell>
          <cell r="E166">
            <v>1</v>
          </cell>
          <cell r="F166" t="str">
            <v>Egyéb kommunikácios szolgáltatások</v>
          </cell>
        </row>
        <row r="167">
          <cell r="A167" t="str">
            <v>14</v>
          </cell>
          <cell r="B167" t="str">
            <v>03</v>
          </cell>
          <cell r="C167" t="str">
            <v>1</v>
          </cell>
          <cell r="D167" t="str">
            <v>B</v>
          </cell>
          <cell r="E167">
            <v>1</v>
          </cell>
          <cell r="F167" t="str">
            <v>Kommunikácios szolgáltatások  (11+12+13)</v>
          </cell>
        </row>
        <row r="168">
          <cell r="A168" t="str">
            <v>15</v>
          </cell>
          <cell r="B168" t="str">
            <v>03</v>
          </cell>
          <cell r="C168" t="str">
            <v>1</v>
          </cell>
          <cell r="D168" t="str">
            <v>B</v>
          </cell>
          <cell r="E168">
            <v>1</v>
          </cell>
          <cell r="F168" t="str">
            <v>Vásárolt élelmezés</v>
          </cell>
        </row>
        <row r="169">
          <cell r="A169" t="str">
            <v>16</v>
          </cell>
          <cell r="B169" t="str">
            <v>03</v>
          </cell>
          <cell r="C169" t="str">
            <v>1</v>
          </cell>
          <cell r="D169" t="str">
            <v>B</v>
          </cell>
          <cell r="E169">
            <v>1</v>
          </cell>
          <cell r="F169" t="str">
            <v>Bérleti és lizingdijak</v>
          </cell>
        </row>
        <row r="170">
          <cell r="A170" t="str">
            <v>17</v>
          </cell>
          <cell r="B170" t="str">
            <v>03</v>
          </cell>
          <cell r="C170" t="str">
            <v>1</v>
          </cell>
          <cell r="D170" t="str">
            <v>B</v>
          </cell>
          <cell r="E170">
            <v>1</v>
          </cell>
          <cell r="F170" t="str">
            <v>Szállitási szolgáltatás</v>
          </cell>
        </row>
        <row r="171">
          <cell r="A171" t="str">
            <v>18</v>
          </cell>
          <cell r="B171" t="str">
            <v>03</v>
          </cell>
          <cell r="C171" t="str">
            <v>1</v>
          </cell>
          <cell r="D171" t="str">
            <v>B</v>
          </cell>
          <cell r="E171">
            <v>1</v>
          </cell>
          <cell r="F171" t="str">
            <v>Gázenergia-szolgáltatás dija</v>
          </cell>
        </row>
        <row r="172">
          <cell r="A172" t="str">
            <v>19</v>
          </cell>
          <cell r="B172" t="str">
            <v>03</v>
          </cell>
          <cell r="C172" t="str">
            <v>1</v>
          </cell>
          <cell r="D172" t="str">
            <v>B</v>
          </cell>
          <cell r="E172">
            <v>1</v>
          </cell>
          <cell r="F172" t="str">
            <v>Villamosenergia-szolgáltatás dija</v>
          </cell>
        </row>
        <row r="173">
          <cell r="A173" t="str">
            <v>20</v>
          </cell>
          <cell r="B173" t="str">
            <v>03</v>
          </cell>
          <cell r="C173" t="str">
            <v>1</v>
          </cell>
          <cell r="D173" t="str">
            <v>B</v>
          </cell>
          <cell r="E173">
            <v>1</v>
          </cell>
          <cell r="F173" t="str">
            <v>Távhö- és melegviz-szolgáltatás dija</v>
          </cell>
        </row>
        <row r="174">
          <cell r="A174" t="str">
            <v>21</v>
          </cell>
          <cell r="B174" t="str">
            <v>03</v>
          </cell>
          <cell r="C174" t="str">
            <v>1</v>
          </cell>
          <cell r="D174" t="str">
            <v>B</v>
          </cell>
          <cell r="E174">
            <v>1</v>
          </cell>
          <cell r="F174" t="str">
            <v>Viz- és csatornadijak</v>
          </cell>
        </row>
        <row r="175">
          <cell r="A175" t="str">
            <v>22</v>
          </cell>
          <cell r="B175" t="str">
            <v>03</v>
          </cell>
          <cell r="C175" t="str">
            <v>1</v>
          </cell>
          <cell r="D175" t="str">
            <v>B</v>
          </cell>
          <cell r="E175">
            <v>1</v>
          </cell>
          <cell r="F175" t="str">
            <v>Karbantartási,kisjavitási szolgáltatások kiadásai</v>
          </cell>
        </row>
        <row r="176">
          <cell r="A176" t="str">
            <v>23</v>
          </cell>
          <cell r="B176" t="str">
            <v>03</v>
          </cell>
          <cell r="C176" t="str">
            <v>1</v>
          </cell>
          <cell r="D176" t="str">
            <v>B</v>
          </cell>
          <cell r="E176">
            <v>1</v>
          </cell>
          <cell r="F176" t="str">
            <v>Egyéb üzemeltetési,fenntartási szolgáltatási kiadások</v>
          </cell>
        </row>
        <row r="177">
          <cell r="A177" t="str">
            <v>24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 t="str">
            <v>Szolgáltatási kiadások (15+...+23)</v>
          </cell>
        </row>
        <row r="178">
          <cell r="A178" t="str">
            <v>25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 t="str">
            <v>Vásárolt közszolgáltatások</v>
          </cell>
        </row>
        <row r="179">
          <cell r="A179" t="str">
            <v>26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 t="str">
            <v>Vásárolt termékek és szolgáltatások ÁFA-ja</v>
          </cell>
        </row>
        <row r="180">
          <cell r="A180" t="str">
            <v>27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 t="str">
            <v>Kiszámlázott termékek és szolgáltatások ÁFA befizetése</v>
          </cell>
        </row>
        <row r="181">
          <cell r="A181" t="str">
            <v>28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 t="str">
            <v>Ért.tárgyi eszköz.,immat.javak ÁFA befiz.(05.ürlap nélkül)</v>
          </cell>
        </row>
        <row r="182">
          <cell r="A182" t="str">
            <v>29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 t="str">
            <v>Általános forgalmi ado összesen (26+27+28)</v>
          </cell>
        </row>
        <row r="183">
          <cell r="A183" t="str">
            <v>30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 t="str">
            <v>Belföldi kiküldetés</v>
          </cell>
        </row>
        <row r="184">
          <cell r="A184" t="str">
            <v>31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 t="str">
            <v>Külföldi kiküldetés</v>
          </cell>
        </row>
        <row r="185">
          <cell r="A185" t="str">
            <v>32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 t="str">
            <v>Reprezentácio</v>
          </cell>
        </row>
        <row r="186">
          <cell r="A186" t="str">
            <v>33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 t="str">
            <v>Reklám- és propaganda kiadások</v>
          </cell>
        </row>
        <row r="187">
          <cell r="A187" t="str">
            <v>34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 t="str">
            <v>Kiküldetés,reprezentácio,reklámkiadások (30+...+33)</v>
          </cell>
        </row>
        <row r="188">
          <cell r="A188" t="str">
            <v>35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 t="str">
            <v>Egyéb dologi kiadások</v>
          </cell>
        </row>
        <row r="189">
          <cell r="A189" t="str">
            <v>36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 t="str">
            <v>Dologi kiadások (10+14+24+25+29+34+35)</v>
          </cell>
        </row>
        <row r="190">
          <cell r="A190" t="str">
            <v>37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 t="str">
            <v>Elözö évi maradvány visszafizetése (felügyeleti nélkül)</v>
          </cell>
        </row>
        <row r="191">
          <cell r="A191" t="str">
            <v>38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 t="str">
            <v>Vállalkozási tevékenység eredménye utáni befizetés</v>
          </cell>
        </row>
        <row r="192">
          <cell r="A192" t="str">
            <v>39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 t="str">
            <v>Felügyeleti szerv javára teljesitett egyéb befizetés</v>
          </cell>
        </row>
        <row r="193">
          <cell r="A193" t="str">
            <v>40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 t="str">
            <v>Eredeti elöirányzatot meghalado bevétel utáni befizetés</v>
          </cell>
        </row>
        <row r="194">
          <cell r="A194" t="str">
            <v>41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 t="str">
            <v>Bevételek meghatározott köre utáni befizetés</v>
          </cell>
        </row>
        <row r="195">
          <cell r="A195" t="str">
            <v>42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 t="str">
            <v>Befektetett eszközökkel kapcsolatos befizetési kötelezetts.</v>
          </cell>
        </row>
        <row r="196">
          <cell r="A196" t="str">
            <v>43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 t="str">
            <v>Egyéb befizetési kötelezettség</v>
          </cell>
        </row>
        <row r="197">
          <cell r="A197" t="str">
            <v>44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 t="str">
            <v>Különféle költségvetési befizetések (37+...+43)</v>
          </cell>
        </row>
        <row r="198">
          <cell r="A198" t="str">
            <v>45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 t="str">
            <v>Munkáltato által fizetett személyi jövedelemado</v>
          </cell>
        </row>
        <row r="199">
          <cell r="A199" t="str">
            <v>46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 t="str">
            <v>Nemzetközi tagsági dijak</v>
          </cell>
        </row>
        <row r="200">
          <cell r="A200" t="str">
            <v>47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 t="str">
            <v>Adok,dijak,egyéb befizetések</v>
          </cell>
        </row>
        <row r="201">
          <cell r="A201" t="str">
            <v>48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 t="str">
            <v>Adok,dijak,befizetések (45+46+47)</v>
          </cell>
        </row>
        <row r="202">
          <cell r="A202" t="str">
            <v>49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 t="str">
            <v>Kamatkiadások államháztartáson kivülre</v>
          </cell>
        </row>
        <row r="203">
          <cell r="A203" t="str">
            <v>50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 t="str">
            <v>Kamatkiadások államháztartáson belülre</v>
          </cell>
        </row>
        <row r="204">
          <cell r="A204" t="str">
            <v>51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 t="str">
            <v>Kamatkiadások  (49+50)</v>
          </cell>
        </row>
        <row r="205">
          <cell r="A205" t="str">
            <v>52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 t="str">
            <v>Egyéb folyo kiadások (44+48+51)</v>
          </cell>
        </row>
        <row r="206">
          <cell r="A206" t="str">
            <v>53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 t="str">
            <v>Dologi kiadások és egyéb folyo kiadások   (36+52)</v>
          </cell>
        </row>
        <row r="207">
          <cell r="A207" t="str">
            <v>1</v>
          </cell>
          <cell r="B207" t="str">
            <v>04</v>
          </cell>
          <cell r="C207" t="str">
            <v>1</v>
          </cell>
          <cell r="D207" t="str">
            <v>B</v>
          </cell>
          <cell r="E207">
            <v>1</v>
          </cell>
          <cell r="F207" t="str">
            <v>Felügy. alá tartozo ktgv-i szerveknek folyositott támogatás</v>
          </cell>
        </row>
        <row r="208">
          <cell r="A208" t="str">
            <v>2</v>
          </cell>
          <cell r="B208" t="str">
            <v>04</v>
          </cell>
          <cell r="C208" t="str">
            <v>1</v>
          </cell>
          <cell r="D208" t="str">
            <v>B</v>
          </cell>
          <cell r="E208">
            <v>1</v>
          </cell>
          <cell r="F208" t="str">
            <v>Müködési célu pénzeszközátadás államháztartáson kivülre</v>
          </cell>
        </row>
        <row r="209">
          <cell r="A209" t="str">
            <v>3</v>
          </cell>
          <cell r="B209" t="str">
            <v>04</v>
          </cell>
          <cell r="C209" t="str">
            <v>1</v>
          </cell>
          <cell r="D209" t="str">
            <v>B</v>
          </cell>
          <cell r="E209">
            <v>1</v>
          </cell>
          <cell r="F209" t="str">
            <v>Müködési célu pénzeszközátadás államháztartáson belülre</v>
          </cell>
        </row>
        <row r="210">
          <cell r="A210" t="str">
            <v>4</v>
          </cell>
          <cell r="B210" t="str">
            <v>04</v>
          </cell>
          <cell r="C210" t="str">
            <v>1</v>
          </cell>
          <cell r="D210" t="str">
            <v>B</v>
          </cell>
          <cell r="E210">
            <v>1</v>
          </cell>
          <cell r="F210" t="str">
            <v>Felhalmozási célu pénzeszközátadás államháztartáson kivülre</v>
          </cell>
        </row>
        <row r="211">
          <cell r="A211" t="str">
            <v>5</v>
          </cell>
          <cell r="B211" t="str">
            <v>04</v>
          </cell>
          <cell r="C211" t="str">
            <v>1</v>
          </cell>
          <cell r="D211" t="str">
            <v>B</v>
          </cell>
          <cell r="E211">
            <v>1</v>
          </cell>
          <cell r="F211" t="str">
            <v>Felhalmozási célu pénzeszközátadás államháztartáson belülre</v>
          </cell>
        </row>
        <row r="212">
          <cell r="A212" t="str">
            <v>6</v>
          </cell>
          <cell r="B212" t="str">
            <v>04</v>
          </cell>
          <cell r="C212" t="str">
            <v>1</v>
          </cell>
          <cell r="D212" t="str">
            <v>B</v>
          </cell>
          <cell r="E212">
            <v>1</v>
          </cell>
          <cell r="F212" t="str">
            <v>Családi támogatások</v>
          </cell>
        </row>
        <row r="213">
          <cell r="A213" t="str">
            <v>7</v>
          </cell>
          <cell r="B213" t="str">
            <v>04</v>
          </cell>
          <cell r="C213" t="str">
            <v>1</v>
          </cell>
          <cell r="D213" t="str">
            <v>B</v>
          </cell>
          <cell r="E213">
            <v>1</v>
          </cell>
          <cell r="F213" t="str">
            <v>Központi költségvetésböl folyositott egyéb ellátások</v>
          </cell>
        </row>
        <row r="214">
          <cell r="A214" t="str">
            <v>8</v>
          </cell>
          <cell r="B214" t="str">
            <v>04</v>
          </cell>
          <cell r="C214" t="str">
            <v>1</v>
          </cell>
          <cell r="D214" t="str">
            <v>B</v>
          </cell>
          <cell r="E214">
            <v>1</v>
          </cell>
          <cell r="F214" t="str">
            <v>Önkormányzatok által folyositott ellátások</v>
          </cell>
        </row>
        <row r="215">
          <cell r="A215" t="str">
            <v>9</v>
          </cell>
          <cell r="B215" t="str">
            <v>04</v>
          </cell>
          <cell r="C215" t="str">
            <v>1</v>
          </cell>
          <cell r="D215" t="str">
            <v>B</v>
          </cell>
          <cell r="E215">
            <v>1</v>
          </cell>
          <cell r="F215" t="str">
            <v>Pénzbeli kártérités,egyéb pénzbeli juttatások</v>
          </cell>
        </row>
        <row r="216">
          <cell r="A216" t="str">
            <v>10</v>
          </cell>
          <cell r="B216" t="str">
            <v>04</v>
          </cell>
          <cell r="C216" t="str">
            <v>1</v>
          </cell>
          <cell r="D216" t="str">
            <v>B</v>
          </cell>
          <cell r="E216">
            <v>1</v>
          </cell>
          <cell r="F216" t="str">
            <v>Társadalom- és szociálpolitikai juttatások (06+07+08+09)</v>
          </cell>
        </row>
        <row r="217">
          <cell r="A217" t="str">
            <v>11</v>
          </cell>
          <cell r="B217" t="str">
            <v>04</v>
          </cell>
          <cell r="C217" t="str">
            <v>1</v>
          </cell>
          <cell r="D217" t="str">
            <v>B</v>
          </cell>
          <cell r="E217">
            <v>1</v>
          </cell>
          <cell r="F217" t="str">
            <v>Pénzeszközátadás,egyéb támogatás (01+...+05+10)</v>
          </cell>
        </row>
        <row r="218">
          <cell r="A218" t="str">
            <v>12</v>
          </cell>
          <cell r="B218" t="str">
            <v>04</v>
          </cell>
          <cell r="C218" t="str">
            <v>1</v>
          </cell>
          <cell r="D218" t="str">
            <v>B</v>
          </cell>
          <cell r="E218">
            <v>1</v>
          </cell>
          <cell r="F218" t="str">
            <v>Állami gondozásban levök pénzbeli juttatásai</v>
          </cell>
        </row>
        <row r="219">
          <cell r="A219" t="str">
            <v>13</v>
          </cell>
          <cell r="B219" t="str">
            <v>04</v>
          </cell>
          <cell r="C219" t="str">
            <v>1</v>
          </cell>
          <cell r="D219" t="str">
            <v>B</v>
          </cell>
          <cell r="E219">
            <v>1</v>
          </cell>
          <cell r="F219" t="str">
            <v>Középfoku oktatásban részt vevök pénzbeli juttatásai</v>
          </cell>
        </row>
        <row r="220">
          <cell r="A220" t="str">
            <v>14</v>
          </cell>
          <cell r="B220" t="str">
            <v>04</v>
          </cell>
          <cell r="C220" t="str">
            <v>1</v>
          </cell>
          <cell r="D220" t="str">
            <v>B</v>
          </cell>
          <cell r="E220">
            <v>1</v>
          </cell>
          <cell r="F220" t="str">
            <v>Felsöfoku oktatásban részt vevök pénzbeli juttatásai</v>
          </cell>
        </row>
        <row r="221">
          <cell r="A221" t="str">
            <v>15</v>
          </cell>
          <cell r="B221" t="str">
            <v>04</v>
          </cell>
          <cell r="C221" t="str">
            <v>1</v>
          </cell>
          <cell r="D221" t="str">
            <v>B</v>
          </cell>
          <cell r="E221">
            <v>1</v>
          </cell>
          <cell r="F221" t="str">
            <v>Felnöttoktatásban részt vevök pénzbeli juttatásai</v>
          </cell>
        </row>
        <row r="222">
          <cell r="A222" t="str">
            <v>16</v>
          </cell>
          <cell r="B222" t="str">
            <v>04</v>
          </cell>
          <cell r="C222" t="str">
            <v>1</v>
          </cell>
          <cell r="D222" t="str">
            <v>B</v>
          </cell>
          <cell r="E222">
            <v>1</v>
          </cell>
          <cell r="F222" t="str">
            <v>Ellátottak egyéb pénzbeli juttatásai</v>
          </cell>
        </row>
        <row r="223">
          <cell r="A223" t="str">
            <v>17</v>
          </cell>
          <cell r="B223" t="str">
            <v>04</v>
          </cell>
          <cell r="C223" t="str">
            <v>1</v>
          </cell>
          <cell r="D223" t="str">
            <v>B</v>
          </cell>
          <cell r="E223">
            <v>1</v>
          </cell>
          <cell r="F223" t="str">
            <v>Ellátottak pénzbeli juttatásai (12+...+16)</v>
          </cell>
        </row>
        <row r="224">
          <cell r="A224" t="str">
            <v>18</v>
          </cell>
          <cell r="B224" t="str">
            <v>04</v>
          </cell>
          <cell r="C224" t="str">
            <v>1</v>
          </cell>
          <cell r="D224" t="str">
            <v>B</v>
          </cell>
          <cell r="E224">
            <v>1</v>
          </cell>
          <cell r="F224" t="str">
            <v>Nyugdijbiztositási pénzbeli ellátások</v>
          </cell>
        </row>
        <row r="225">
          <cell r="A225" t="str">
            <v>19</v>
          </cell>
          <cell r="B225" t="str">
            <v>04</v>
          </cell>
          <cell r="C225" t="str">
            <v>1</v>
          </cell>
          <cell r="D225" t="str">
            <v>B</v>
          </cell>
          <cell r="E225">
            <v>1</v>
          </cell>
          <cell r="F225" t="str">
            <v>Egészségbiztositási pénzbeli ellátások</v>
          </cell>
        </row>
        <row r="226">
          <cell r="A226" t="str">
            <v>20</v>
          </cell>
          <cell r="B226" t="str">
            <v>04</v>
          </cell>
          <cell r="C226" t="str">
            <v>1</v>
          </cell>
          <cell r="D226" t="str">
            <v>B</v>
          </cell>
          <cell r="E226">
            <v>1</v>
          </cell>
          <cell r="F226" t="str">
            <v>Munkaerö piaci pénzbeli ellátások</v>
          </cell>
        </row>
        <row r="227">
          <cell r="A227" t="str">
            <v>21</v>
          </cell>
          <cell r="B227" t="str">
            <v>04</v>
          </cell>
          <cell r="C227" t="str">
            <v>1</v>
          </cell>
          <cell r="D227" t="str">
            <v>B</v>
          </cell>
          <cell r="E227">
            <v>1</v>
          </cell>
          <cell r="F227" t="str">
            <v>Háztartások közvetett támogatása</v>
          </cell>
        </row>
        <row r="228">
          <cell r="A228" t="str">
            <v>1</v>
          </cell>
          <cell r="B228" t="str">
            <v>05</v>
          </cell>
          <cell r="C228" t="str">
            <v>1</v>
          </cell>
          <cell r="D228" t="str">
            <v>B</v>
          </cell>
          <cell r="E228">
            <v>1</v>
          </cell>
          <cell r="F228" t="str">
            <v>Ingatlanok felujitása</v>
          </cell>
        </row>
        <row r="229">
          <cell r="A229" t="str">
            <v>2</v>
          </cell>
          <cell r="B229" t="str">
            <v>05</v>
          </cell>
          <cell r="C229" t="str">
            <v>1</v>
          </cell>
          <cell r="D229" t="str">
            <v>B</v>
          </cell>
          <cell r="E229">
            <v>1</v>
          </cell>
          <cell r="F229" t="str">
            <v>Gépek, berendezések és felszerelések felujitása</v>
          </cell>
        </row>
        <row r="230">
          <cell r="A230" t="str">
            <v>3</v>
          </cell>
          <cell r="B230" t="str">
            <v>05</v>
          </cell>
          <cell r="C230" t="str">
            <v>1</v>
          </cell>
          <cell r="D230" t="str">
            <v>B</v>
          </cell>
          <cell r="E230">
            <v>1</v>
          </cell>
          <cell r="F230" t="str">
            <v>Jármüvek felujitása</v>
          </cell>
        </row>
        <row r="231">
          <cell r="A231" t="str">
            <v>4</v>
          </cell>
          <cell r="B231" t="str">
            <v>05</v>
          </cell>
          <cell r="C231" t="str">
            <v>1</v>
          </cell>
          <cell r="D231" t="str">
            <v>B</v>
          </cell>
          <cell r="E231">
            <v>1</v>
          </cell>
          <cell r="F231" t="str">
            <v>Felujitás elözetesen felszámitott általános forgalmi adoja</v>
          </cell>
        </row>
        <row r="232">
          <cell r="A232" t="str">
            <v>5</v>
          </cell>
          <cell r="B232" t="str">
            <v>05</v>
          </cell>
          <cell r="C232" t="str">
            <v>1</v>
          </cell>
          <cell r="D232" t="str">
            <v>B</v>
          </cell>
          <cell r="E232">
            <v>1</v>
          </cell>
          <cell r="F232" t="str">
            <v>Felujitás összesen (01+...+04)</v>
          </cell>
        </row>
        <row r="233">
          <cell r="A233" t="str">
            <v>6</v>
          </cell>
          <cell r="B233" t="str">
            <v>05</v>
          </cell>
          <cell r="C233" t="str">
            <v>1</v>
          </cell>
          <cell r="D233" t="str">
            <v>B</v>
          </cell>
          <cell r="E233">
            <v>1</v>
          </cell>
          <cell r="F233" t="str">
            <v>Immateriális javak vásárlása</v>
          </cell>
        </row>
        <row r="234">
          <cell r="A234" t="str">
            <v>7</v>
          </cell>
          <cell r="B234" t="str">
            <v>05</v>
          </cell>
          <cell r="C234" t="str">
            <v>1</v>
          </cell>
          <cell r="D234" t="str">
            <v>B</v>
          </cell>
          <cell r="E234">
            <v>1</v>
          </cell>
          <cell r="F234" t="str">
            <v>Ingatlanok vásárlása, létesitése (föld kivételével)</v>
          </cell>
        </row>
        <row r="235">
          <cell r="A235" t="str">
            <v>8</v>
          </cell>
          <cell r="B235" t="str">
            <v>05</v>
          </cell>
          <cell r="C235" t="str">
            <v>1</v>
          </cell>
          <cell r="D235" t="str">
            <v>B</v>
          </cell>
          <cell r="E235">
            <v>1</v>
          </cell>
          <cell r="F235" t="str">
            <v>Földterület vásárlás</v>
          </cell>
        </row>
        <row r="236">
          <cell r="A236" t="str">
            <v>9</v>
          </cell>
          <cell r="B236" t="str">
            <v>05</v>
          </cell>
          <cell r="C236" t="str">
            <v>1</v>
          </cell>
          <cell r="D236" t="str">
            <v>B</v>
          </cell>
          <cell r="E236">
            <v>1</v>
          </cell>
          <cell r="F236" t="str">
            <v>Gépek,berendezések és felszerelések vásárlása,létesitése</v>
          </cell>
        </row>
        <row r="237">
          <cell r="A237" t="str">
            <v>10</v>
          </cell>
          <cell r="B237" t="str">
            <v>05</v>
          </cell>
          <cell r="C237" t="str">
            <v>1</v>
          </cell>
          <cell r="D237" t="str">
            <v>B</v>
          </cell>
          <cell r="E237">
            <v>1</v>
          </cell>
          <cell r="F237" t="str">
            <v>Jármüvek vásárlása,létesitése</v>
          </cell>
        </row>
        <row r="238">
          <cell r="A238" t="str">
            <v>11</v>
          </cell>
          <cell r="B238" t="str">
            <v>05</v>
          </cell>
          <cell r="C238" t="str">
            <v>1</v>
          </cell>
          <cell r="D238" t="str">
            <v>B</v>
          </cell>
          <cell r="E238">
            <v>1</v>
          </cell>
          <cell r="F238" t="str">
            <v>Tenyészállatok vásárlása</v>
          </cell>
        </row>
        <row r="239">
          <cell r="A239" t="str">
            <v>12</v>
          </cell>
          <cell r="B239" t="str">
            <v>05</v>
          </cell>
          <cell r="C239" t="str">
            <v>1</v>
          </cell>
          <cell r="D239" t="str">
            <v>B</v>
          </cell>
          <cell r="E239">
            <v>1</v>
          </cell>
          <cell r="F239" t="str">
            <v>Intézményi beruházási kiadások  (06+...+11)</v>
          </cell>
        </row>
        <row r="240">
          <cell r="A240" t="str">
            <v>13</v>
          </cell>
          <cell r="B240" t="str">
            <v>05</v>
          </cell>
          <cell r="C240" t="str">
            <v>1</v>
          </cell>
          <cell r="D240" t="str">
            <v>B</v>
          </cell>
          <cell r="E240">
            <v>1</v>
          </cell>
          <cell r="F240" t="str">
            <v>Immateriális javak vásárlása</v>
          </cell>
        </row>
        <row r="241">
          <cell r="A241" t="str">
            <v>14</v>
          </cell>
          <cell r="B241" t="str">
            <v>05</v>
          </cell>
          <cell r="C241" t="str">
            <v>1</v>
          </cell>
          <cell r="D241" t="str">
            <v>B</v>
          </cell>
          <cell r="E241">
            <v>1</v>
          </cell>
          <cell r="F241" t="str">
            <v>Ingatlanok vásárlása, létesitése (föld nélkül)</v>
          </cell>
        </row>
        <row r="242">
          <cell r="A242" t="str">
            <v>15</v>
          </cell>
          <cell r="B242" t="str">
            <v>05</v>
          </cell>
          <cell r="C242" t="str">
            <v>1</v>
          </cell>
          <cell r="D242" t="str">
            <v>B</v>
          </cell>
          <cell r="E242">
            <v>1</v>
          </cell>
          <cell r="F242" t="str">
            <v>Földterület vásárlása</v>
          </cell>
        </row>
        <row r="243">
          <cell r="A243" t="str">
            <v>16</v>
          </cell>
          <cell r="B243" t="str">
            <v>05</v>
          </cell>
          <cell r="C243" t="str">
            <v>1</v>
          </cell>
          <cell r="D243" t="str">
            <v>B</v>
          </cell>
          <cell r="E243">
            <v>1</v>
          </cell>
          <cell r="F243" t="str">
            <v>Gépek,berendezések és felszerelések vásárlása,létesitése</v>
          </cell>
        </row>
        <row r="244">
          <cell r="A244" t="str">
            <v>17</v>
          </cell>
          <cell r="B244" t="str">
            <v>05</v>
          </cell>
          <cell r="C244" t="str">
            <v>1</v>
          </cell>
          <cell r="D244" t="str">
            <v>B</v>
          </cell>
          <cell r="E244">
            <v>1</v>
          </cell>
          <cell r="F244" t="str">
            <v>Jármüvek vásárlása, létesitése</v>
          </cell>
        </row>
        <row r="245">
          <cell r="A245" t="str">
            <v>18</v>
          </cell>
          <cell r="B245" t="str">
            <v>05</v>
          </cell>
          <cell r="C245" t="str">
            <v>1</v>
          </cell>
          <cell r="D245" t="str">
            <v>B</v>
          </cell>
          <cell r="E245">
            <v>1</v>
          </cell>
          <cell r="F245" t="str">
            <v>Felhalm. célu pénzeszközátadás vállalkozásoknak</v>
          </cell>
        </row>
        <row r="246">
          <cell r="A246" t="str">
            <v>19</v>
          </cell>
          <cell r="B246" t="str">
            <v>05</v>
          </cell>
          <cell r="C246" t="str">
            <v>1</v>
          </cell>
          <cell r="D246" t="str">
            <v>B</v>
          </cell>
          <cell r="E246">
            <v>1</v>
          </cell>
          <cell r="F246" t="str">
            <v>Felhalm. célu egyéb pénzeszközátadás államházt.kivülre</v>
          </cell>
        </row>
        <row r="247">
          <cell r="A247" t="str">
            <v>20</v>
          </cell>
          <cell r="B247" t="str">
            <v>05</v>
          </cell>
          <cell r="C247" t="str">
            <v>1</v>
          </cell>
          <cell r="D247" t="str">
            <v>B</v>
          </cell>
          <cell r="E247">
            <v>1</v>
          </cell>
          <cell r="F247" t="str">
            <v>Központi beruházási kiadások (13+...+19)</v>
          </cell>
        </row>
        <row r="248">
          <cell r="A248" t="str">
            <v>21</v>
          </cell>
          <cell r="B248" t="str">
            <v>05</v>
          </cell>
          <cell r="C248" t="str">
            <v>1</v>
          </cell>
          <cell r="D248" t="str">
            <v>B</v>
          </cell>
          <cell r="E248">
            <v>1</v>
          </cell>
          <cell r="F248" t="str">
            <v>Felhalmozási célu pénzeszközátadás háztartásoknak</v>
          </cell>
        </row>
        <row r="249">
          <cell r="A249" t="str">
            <v>22</v>
          </cell>
          <cell r="B249" t="str">
            <v>05</v>
          </cell>
          <cell r="C249" t="str">
            <v>1</v>
          </cell>
          <cell r="D249" t="str">
            <v>B</v>
          </cell>
          <cell r="E249">
            <v>1</v>
          </cell>
          <cell r="F249" t="str">
            <v>Lakástámogatás (=21)</v>
          </cell>
        </row>
        <row r="250">
          <cell r="A250" t="str">
            <v>23</v>
          </cell>
          <cell r="B250" t="str">
            <v>05</v>
          </cell>
          <cell r="C250" t="str">
            <v>1</v>
          </cell>
          <cell r="D250" t="str">
            <v>B</v>
          </cell>
          <cell r="E250">
            <v>1</v>
          </cell>
          <cell r="F250" t="str">
            <v>Ingatlanok vásárlása, létesitése</v>
          </cell>
        </row>
        <row r="251">
          <cell r="A251" t="str">
            <v>24</v>
          </cell>
          <cell r="B251" t="str">
            <v>05</v>
          </cell>
          <cell r="C251" t="str">
            <v>1</v>
          </cell>
          <cell r="D251" t="str">
            <v>B</v>
          </cell>
          <cell r="E251">
            <v>1</v>
          </cell>
          <cell r="F251" t="str">
            <v>Lakásépités (=23)</v>
          </cell>
        </row>
        <row r="252">
          <cell r="A252" t="str">
            <v>25</v>
          </cell>
          <cell r="B252" t="str">
            <v>05</v>
          </cell>
          <cell r="C252" t="str">
            <v>1</v>
          </cell>
          <cell r="D252" t="str">
            <v>B</v>
          </cell>
          <cell r="E252">
            <v>1</v>
          </cell>
          <cell r="F252" t="str">
            <v>Állami készletek,tartalékok felhalmozási kiadásai</v>
          </cell>
        </row>
        <row r="253">
          <cell r="A253" t="str">
            <v>26</v>
          </cell>
          <cell r="B253" t="str">
            <v>05</v>
          </cell>
          <cell r="C253" t="str">
            <v>1</v>
          </cell>
          <cell r="D253" t="str">
            <v>B</v>
          </cell>
          <cell r="E253">
            <v>1</v>
          </cell>
          <cell r="F253" t="str">
            <v>Intézményi beruházások általános forgalmi adoja</v>
          </cell>
        </row>
        <row r="254">
          <cell r="A254" t="str">
            <v>27</v>
          </cell>
          <cell r="B254" t="str">
            <v>05</v>
          </cell>
          <cell r="C254" t="str">
            <v>1</v>
          </cell>
          <cell r="D254" t="str">
            <v>B</v>
          </cell>
          <cell r="E254">
            <v>1</v>
          </cell>
          <cell r="F254" t="str">
            <v>Központi beruházási kiadások általános forgalmi adoja</v>
          </cell>
        </row>
        <row r="255">
          <cell r="A255" t="str">
            <v>28</v>
          </cell>
          <cell r="B255" t="str">
            <v>05</v>
          </cell>
          <cell r="C255" t="str">
            <v>1</v>
          </cell>
          <cell r="D255" t="str">
            <v>B</v>
          </cell>
          <cell r="E255">
            <v>1</v>
          </cell>
          <cell r="F255" t="str">
            <v>Lakásépités általános forgalmi adoja</v>
          </cell>
        </row>
        <row r="256">
          <cell r="A256" t="str">
            <v>29</v>
          </cell>
          <cell r="B256" t="str">
            <v>05</v>
          </cell>
          <cell r="C256" t="str">
            <v>1</v>
          </cell>
          <cell r="D256" t="str">
            <v>B</v>
          </cell>
          <cell r="E256">
            <v>1</v>
          </cell>
          <cell r="F256" t="str">
            <v>Állami készletek,tartalékok általános forgalmi adoja</v>
          </cell>
        </row>
        <row r="257">
          <cell r="A257" t="str">
            <v>30</v>
          </cell>
          <cell r="B257" t="str">
            <v>05</v>
          </cell>
          <cell r="C257" t="str">
            <v>1</v>
          </cell>
          <cell r="D257" t="str">
            <v>B</v>
          </cell>
          <cell r="E257">
            <v>1</v>
          </cell>
          <cell r="F257" t="str">
            <v>Beruházásokhoz kapcsolodo általános forgalmi ado befizetés</v>
          </cell>
        </row>
        <row r="258">
          <cell r="A258" t="str">
            <v>31</v>
          </cell>
          <cell r="B258" t="str">
            <v>05</v>
          </cell>
          <cell r="C258" t="str">
            <v>1</v>
          </cell>
          <cell r="D258" t="str">
            <v>B</v>
          </cell>
          <cell r="E258">
            <v>1</v>
          </cell>
          <cell r="F258" t="str">
            <v>Beruházások általános forgalmi adoja (26+...+30)</v>
          </cell>
        </row>
        <row r="259">
          <cell r="A259" t="str">
            <v>32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 t="str">
            <v>Felhalmozási kiadások összesen (12+20+22+24+25+31)</v>
          </cell>
        </row>
        <row r="260">
          <cell r="A260" t="str">
            <v>33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 t="str">
            <v>Részvények és részesedések vásárlása</v>
          </cell>
        </row>
        <row r="261">
          <cell r="A261" t="str">
            <v>34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 t="str">
            <v>Kárpotlási jegyek vásárlása</v>
          </cell>
        </row>
        <row r="262">
          <cell r="A262" t="str">
            <v>35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 t="str">
            <v>Államkötvények,egyéb értékpapirok vásárlása</v>
          </cell>
        </row>
        <row r="263">
          <cell r="A263" t="str">
            <v>36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 t="str">
            <v>Egyéb pénzügyi befektetések</v>
          </cell>
        </row>
        <row r="264">
          <cell r="A264" t="str">
            <v>37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 t="str">
            <v>Pénzügyi befektetések kiadásai (33+...+36)</v>
          </cell>
        </row>
        <row r="265">
          <cell r="A265" t="str">
            <v>38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 t="str">
            <v>Felhalmozási kiadások és pénzügyi befekt.összesen(32+37)</v>
          </cell>
        </row>
        <row r="266">
          <cell r="A266" t="str">
            <v>1</v>
          </cell>
          <cell r="B266" t="str">
            <v>06</v>
          </cell>
          <cell r="C266" t="str">
            <v>1</v>
          </cell>
          <cell r="D266" t="str">
            <v>B</v>
          </cell>
          <cell r="E266">
            <v>1</v>
          </cell>
          <cell r="F266" t="str">
            <v>Mük.célu tám.-i kölcsönök nyujtása központi ktgv-i szervnek</v>
          </cell>
        </row>
        <row r="267">
          <cell r="A267" t="str">
            <v>2</v>
          </cell>
          <cell r="B267" t="str">
            <v>06</v>
          </cell>
          <cell r="C267" t="str">
            <v>1</v>
          </cell>
          <cell r="D267" t="str">
            <v>B</v>
          </cell>
          <cell r="E267">
            <v>1</v>
          </cell>
          <cell r="F267" t="str">
            <v>Mük.célu tám.-i kölcsönök nyujtása helyi önk. ktgv-i sz-nek</v>
          </cell>
        </row>
        <row r="268">
          <cell r="A268" t="str">
            <v>3</v>
          </cell>
          <cell r="B268" t="str">
            <v>06</v>
          </cell>
          <cell r="C268" t="str">
            <v>1</v>
          </cell>
          <cell r="D268" t="str">
            <v>B</v>
          </cell>
          <cell r="E268">
            <v>1</v>
          </cell>
          <cell r="F268" t="str">
            <v>Mük.célu tám.-i kölcsönök nyujtása fejezeten (önk.) belül</v>
          </cell>
        </row>
        <row r="269">
          <cell r="A269" t="str">
            <v>4</v>
          </cell>
          <cell r="B269" t="str">
            <v>06</v>
          </cell>
          <cell r="C269" t="str">
            <v>1</v>
          </cell>
          <cell r="D269" t="str">
            <v>B</v>
          </cell>
          <cell r="E269">
            <v>1</v>
          </cell>
          <cell r="F269" t="str">
            <v>Mük.célu tám.-i kölcsönök nyujtása TB.alapoknak és kezelöin.</v>
          </cell>
        </row>
        <row r="270">
          <cell r="A270" t="str">
            <v>5</v>
          </cell>
          <cell r="B270" t="str">
            <v>06</v>
          </cell>
          <cell r="C270" t="str">
            <v>1</v>
          </cell>
          <cell r="D270" t="str">
            <v>B</v>
          </cell>
          <cell r="E270">
            <v>1</v>
          </cell>
          <cell r="F270" t="str">
            <v>Mük.célu tám.-i kölcsönök nyujtása elkül.állami pénzalapokn.</v>
          </cell>
        </row>
        <row r="271">
          <cell r="A271" t="str">
            <v>6</v>
          </cell>
          <cell r="B271" t="str">
            <v>06</v>
          </cell>
          <cell r="C271" t="str">
            <v>1</v>
          </cell>
          <cell r="D271" t="str">
            <v>B</v>
          </cell>
          <cell r="E271">
            <v>1</v>
          </cell>
          <cell r="F271" t="str">
            <v>Mük.célu tám.-i kölcsön nyujt.áht.belülre (01+...+05)</v>
          </cell>
        </row>
        <row r="272">
          <cell r="A272" t="str">
            <v>7</v>
          </cell>
          <cell r="B272" t="str">
            <v>06</v>
          </cell>
          <cell r="C272" t="str">
            <v>1</v>
          </cell>
          <cell r="D272" t="str">
            <v>B</v>
          </cell>
          <cell r="E272">
            <v>1</v>
          </cell>
          <cell r="F272" t="str">
            <v>Felh.célu tám.-i kölcsönök nyujtása kp-i ktgv-i szervnek</v>
          </cell>
        </row>
        <row r="273">
          <cell r="A273" t="str">
            <v>8</v>
          </cell>
          <cell r="B273" t="str">
            <v>06</v>
          </cell>
          <cell r="C273" t="str">
            <v>1</v>
          </cell>
          <cell r="D273" t="str">
            <v>B</v>
          </cell>
          <cell r="E273">
            <v>1</v>
          </cell>
          <cell r="F273" t="str">
            <v>Felh.célu tám.-i kölcsönök nyujtása helyi önk.ktgv-i sz-nek</v>
          </cell>
        </row>
        <row r="274">
          <cell r="A274" t="str">
            <v>9</v>
          </cell>
          <cell r="B274" t="str">
            <v>06</v>
          </cell>
          <cell r="C274" t="str">
            <v>1</v>
          </cell>
          <cell r="D274" t="str">
            <v>B</v>
          </cell>
          <cell r="E274">
            <v>1</v>
          </cell>
          <cell r="F274" t="str">
            <v>Felh.célu tám.-i kölcsönök nyujtása fejezeten (önk.) belül</v>
          </cell>
        </row>
        <row r="275">
          <cell r="A275" t="str">
            <v>10</v>
          </cell>
          <cell r="B275" t="str">
            <v>06</v>
          </cell>
          <cell r="C275" t="str">
            <v>1</v>
          </cell>
          <cell r="D275" t="str">
            <v>B</v>
          </cell>
          <cell r="E275">
            <v>1</v>
          </cell>
          <cell r="F275" t="str">
            <v>Felh.célu tám.-i kölcsönök nyujtása TB.alapoknak és kezelöi.</v>
          </cell>
        </row>
        <row r="276">
          <cell r="A276" t="str">
            <v>11</v>
          </cell>
          <cell r="B276" t="str">
            <v>06</v>
          </cell>
          <cell r="C276" t="str">
            <v>1</v>
          </cell>
          <cell r="D276" t="str">
            <v>B</v>
          </cell>
          <cell r="E276">
            <v>1</v>
          </cell>
          <cell r="F276" t="str">
            <v>Felh.célu tám.-i kölcsönök nyujtása elkül.állami pénzalapok.</v>
          </cell>
        </row>
        <row r="277">
          <cell r="A277" t="str">
            <v>12</v>
          </cell>
          <cell r="B277" t="str">
            <v>06</v>
          </cell>
          <cell r="C277" t="str">
            <v>1</v>
          </cell>
          <cell r="D277" t="str">
            <v>B</v>
          </cell>
          <cell r="E277">
            <v>1</v>
          </cell>
          <cell r="F277" t="str">
            <v>Felh.célu tám.-i kölcsön nyujtása áht.belülre (07+...+11)</v>
          </cell>
        </row>
        <row r="278">
          <cell r="A278" t="str">
            <v>13</v>
          </cell>
          <cell r="B278" t="str">
            <v>06</v>
          </cell>
          <cell r="C278" t="str">
            <v>1</v>
          </cell>
          <cell r="D278" t="str">
            <v>B</v>
          </cell>
          <cell r="E278">
            <v>1</v>
          </cell>
          <cell r="F278" t="str">
            <v>Támogatási kölcsönök nyujtása áht.belülre (06+12)</v>
          </cell>
        </row>
        <row r="279">
          <cell r="A279" t="str">
            <v>14</v>
          </cell>
          <cell r="B279" t="str">
            <v>06</v>
          </cell>
          <cell r="C279" t="str">
            <v>1</v>
          </cell>
          <cell r="D279" t="str">
            <v>B</v>
          </cell>
          <cell r="E279">
            <v>1</v>
          </cell>
          <cell r="F279" t="str">
            <v>Mük.célu tám.-i kölcsönök nyujtása állami nem pü-i váll-nak</v>
          </cell>
        </row>
        <row r="280">
          <cell r="A280" t="str">
            <v>15</v>
          </cell>
          <cell r="B280" t="str">
            <v>06</v>
          </cell>
          <cell r="C280" t="str">
            <v>1</v>
          </cell>
          <cell r="D280" t="str">
            <v>B</v>
          </cell>
          <cell r="E280">
            <v>1</v>
          </cell>
          <cell r="F280" t="str">
            <v>Mük.célu tám.-i kölcsönök nyujtása pénzügyi vállalkozásoknak</v>
          </cell>
        </row>
        <row r="281">
          <cell r="A281" t="str">
            <v>16</v>
          </cell>
          <cell r="B281" t="str">
            <v>06</v>
          </cell>
          <cell r="C281" t="str">
            <v>1</v>
          </cell>
          <cell r="D281" t="str">
            <v>B</v>
          </cell>
          <cell r="E281">
            <v>1</v>
          </cell>
          <cell r="F281" t="str">
            <v>Mük.célu tám.EM 62.cikkely.kölcs.nyujt.önk.többs.tul.váll.</v>
          </cell>
        </row>
        <row r="282">
          <cell r="A282" t="str">
            <v>17</v>
          </cell>
          <cell r="B282" t="str">
            <v>06</v>
          </cell>
          <cell r="C282" t="str">
            <v>1</v>
          </cell>
          <cell r="D282" t="str">
            <v>B</v>
          </cell>
          <cell r="E282">
            <v>1</v>
          </cell>
          <cell r="F282" t="str">
            <v>Mük.célu tám.EM 62.cikkely.kölcs.nyujt.nem önk.többs.váll.</v>
          </cell>
        </row>
        <row r="283">
          <cell r="A283" t="str">
            <v>18</v>
          </cell>
          <cell r="B283" t="str">
            <v>06</v>
          </cell>
          <cell r="C283" t="str">
            <v>1</v>
          </cell>
          <cell r="D283" t="str">
            <v>B</v>
          </cell>
          <cell r="E283">
            <v>1</v>
          </cell>
          <cell r="F283" t="str">
            <v>Mük.célu tám.EM 62.cikkely.kölcs.nyujt.egyéb váll.(16+17)</v>
          </cell>
        </row>
        <row r="284">
          <cell r="A284" t="str">
            <v>19</v>
          </cell>
          <cell r="B284" t="str">
            <v>06</v>
          </cell>
          <cell r="C284" t="str">
            <v>1</v>
          </cell>
          <cell r="D284" t="str">
            <v>B</v>
          </cell>
          <cell r="E284">
            <v>1</v>
          </cell>
          <cell r="F284" t="str">
            <v>Mük.célu tám.nem 16-os sorba tart.kölcs.nyujt.önk.többs.váll.</v>
          </cell>
        </row>
        <row r="285">
          <cell r="A285" t="str">
            <v>20</v>
          </cell>
          <cell r="B285" t="str">
            <v>06</v>
          </cell>
          <cell r="C285" t="str">
            <v>1</v>
          </cell>
          <cell r="D285" t="str">
            <v>B</v>
          </cell>
          <cell r="E285">
            <v>1</v>
          </cell>
          <cell r="F285" t="str">
            <v>Mük.célu tám.nem 17-es sorba tart.kölcs.nyujt.nem önk.többs.v.</v>
          </cell>
        </row>
        <row r="286">
          <cell r="A286" t="str">
            <v>21</v>
          </cell>
          <cell r="B286" t="str">
            <v>06</v>
          </cell>
          <cell r="C286" t="str">
            <v>1</v>
          </cell>
          <cell r="D286" t="str">
            <v>B</v>
          </cell>
          <cell r="E286">
            <v>1</v>
          </cell>
          <cell r="F286" t="str">
            <v>Mük.célu tám.-i kölcsönök nyujtása egyéb vállal.(18+19+20)</v>
          </cell>
        </row>
        <row r="287">
          <cell r="A287" t="str">
            <v>22</v>
          </cell>
          <cell r="B287" t="str">
            <v>06</v>
          </cell>
          <cell r="C287" t="str">
            <v>1</v>
          </cell>
          <cell r="D287" t="str">
            <v>B</v>
          </cell>
          <cell r="E287">
            <v>1</v>
          </cell>
          <cell r="F287" t="str">
            <v>Mük.célu tám.-i kölcsönök nyujtása háztartásoknak</v>
          </cell>
        </row>
        <row r="288">
          <cell r="A288" t="str">
            <v>23</v>
          </cell>
          <cell r="B288" t="str">
            <v>06</v>
          </cell>
          <cell r="C288" t="str">
            <v>1</v>
          </cell>
          <cell r="D288" t="str">
            <v>B</v>
          </cell>
          <cell r="E288">
            <v>1</v>
          </cell>
          <cell r="F288" t="str">
            <v>Mük.célu tám.-i kölcsönök nyujtása non-profit szervezeteknek</v>
          </cell>
        </row>
        <row r="289">
          <cell r="A289" t="str">
            <v>24</v>
          </cell>
          <cell r="B289" t="str">
            <v>06</v>
          </cell>
          <cell r="C289" t="str">
            <v>1</v>
          </cell>
          <cell r="D289" t="str">
            <v>B</v>
          </cell>
          <cell r="E289">
            <v>1</v>
          </cell>
          <cell r="F289" t="str">
            <v>Mük.célu tám.-i kölcsönök nyujtása külföldre</v>
          </cell>
        </row>
        <row r="290">
          <cell r="A290" t="str">
            <v>25</v>
          </cell>
          <cell r="B290" t="str">
            <v>06</v>
          </cell>
          <cell r="C290" t="str">
            <v>1</v>
          </cell>
          <cell r="D290" t="str">
            <v>B</v>
          </cell>
          <cell r="E290">
            <v>1</v>
          </cell>
          <cell r="F290" t="str">
            <v>Mük.célu tám.kölcs.nyujt.áht.-n kivülre (14+15+21+...+24)</v>
          </cell>
        </row>
        <row r="291">
          <cell r="A291" t="str">
            <v>26</v>
          </cell>
          <cell r="B291" t="str">
            <v>06</v>
          </cell>
          <cell r="C291" t="str">
            <v>1</v>
          </cell>
          <cell r="D291" t="str">
            <v>B</v>
          </cell>
          <cell r="E291">
            <v>1</v>
          </cell>
          <cell r="F291" t="str">
            <v>Felh.célu tám.-i kölcsönök nyujtása állami nem pü-i váll-nak</v>
          </cell>
        </row>
        <row r="292">
          <cell r="A292" t="str">
            <v>27</v>
          </cell>
          <cell r="B292" t="str">
            <v>06</v>
          </cell>
          <cell r="C292" t="str">
            <v>1</v>
          </cell>
          <cell r="D292" t="str">
            <v>B</v>
          </cell>
          <cell r="E292">
            <v>1</v>
          </cell>
          <cell r="F292" t="str">
            <v>Felh.célu tám.-i kölcsönök nyujtása pénzügyi vállalkozásnak</v>
          </cell>
        </row>
        <row r="293">
          <cell r="A293" t="str">
            <v>28</v>
          </cell>
          <cell r="B293" t="str">
            <v>06</v>
          </cell>
          <cell r="C293" t="str">
            <v>1</v>
          </cell>
          <cell r="D293" t="str">
            <v>B</v>
          </cell>
          <cell r="E293">
            <v>1</v>
          </cell>
          <cell r="F293" t="str">
            <v>Felh.célu tám.EM 62.cikkely.kölcs.nyujt.önk.többs.tul.váll.</v>
          </cell>
        </row>
        <row r="294">
          <cell r="A294" t="str">
            <v>29</v>
          </cell>
          <cell r="B294" t="str">
            <v>06</v>
          </cell>
          <cell r="C294" t="str">
            <v>1</v>
          </cell>
          <cell r="D294" t="str">
            <v>B</v>
          </cell>
          <cell r="E294">
            <v>1</v>
          </cell>
          <cell r="F294" t="str">
            <v>Felh.célu tám.EM 62.cikkely.kölcs.nyujt.nem önk.többs.váll.</v>
          </cell>
        </row>
        <row r="295">
          <cell r="A295" t="str">
            <v>30</v>
          </cell>
          <cell r="B295" t="str">
            <v>06</v>
          </cell>
          <cell r="C295" t="str">
            <v>1</v>
          </cell>
          <cell r="D295" t="str">
            <v>B</v>
          </cell>
          <cell r="E295">
            <v>1</v>
          </cell>
          <cell r="F295" t="str">
            <v>Felh.célu tám.EM 62.cikkely.kölcs.nyujt.egyéb váll.(28+29)</v>
          </cell>
        </row>
        <row r="296">
          <cell r="A296" t="str">
            <v>31</v>
          </cell>
          <cell r="B296" t="str">
            <v>06</v>
          </cell>
          <cell r="C296" t="str">
            <v>1</v>
          </cell>
          <cell r="D296" t="str">
            <v>B</v>
          </cell>
          <cell r="E296">
            <v>1</v>
          </cell>
          <cell r="F296" t="str">
            <v>Felh.célu tám.nem 28. sorba tart.kölcs.nyujt.önk.többs.váll.</v>
          </cell>
        </row>
        <row r="297">
          <cell r="A297" t="str">
            <v>32</v>
          </cell>
          <cell r="B297" t="str">
            <v>06</v>
          </cell>
          <cell r="C297" t="str">
            <v>1</v>
          </cell>
          <cell r="D297" t="str">
            <v>B</v>
          </cell>
          <cell r="E297">
            <v>1</v>
          </cell>
          <cell r="F297" t="str">
            <v>Felh.célu tám.nem 29. sorba tart.kölcs.nyujt.nem önk.többs.v.</v>
          </cell>
        </row>
        <row r="298">
          <cell r="A298" t="str">
            <v>33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 t="str">
            <v>Felh.célu tám.-i kölcsönök nyujtása egyéb váll.(30+31+32)</v>
          </cell>
        </row>
        <row r="299">
          <cell r="A299" t="str">
            <v>34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 t="str">
            <v>Felh.célu id.tám.-i kölcs.nyujtása háztartásoknak(lak.tám.)</v>
          </cell>
        </row>
        <row r="300">
          <cell r="A300" t="str">
            <v>35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 t="str">
            <v>Egyéb felh.célu tám.-i kölcsönök nyujtása háztartásoknak</v>
          </cell>
        </row>
        <row r="301">
          <cell r="A301" t="str">
            <v>36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 t="str">
            <v>Felh.célu tám.-i kölcsönök nyujtása non-profit szervezetekn.</v>
          </cell>
        </row>
        <row r="302">
          <cell r="A302" t="str">
            <v>37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 t="str">
            <v>Felh.célu tám.-i kölcsönök nyujtása külföldre</v>
          </cell>
        </row>
        <row r="303">
          <cell r="A303" t="str">
            <v>38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 t="str">
            <v>Felh.célu tám.kölcsön nyujt.áht.kivülre (26+27+33+...+37)</v>
          </cell>
        </row>
        <row r="304">
          <cell r="A304" t="str">
            <v>39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 t="str">
            <v>Támogatási kölcsönök nyujtása áht.kivülre (25+38)</v>
          </cell>
        </row>
        <row r="305">
          <cell r="A305" t="str">
            <v>40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 t="str">
            <v>Mük.célu tám.-i kölcsönök törleszt.központi ktgv-i szervnek</v>
          </cell>
        </row>
        <row r="306">
          <cell r="A306" t="str">
            <v>41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 t="str">
            <v>Mük.célu tám.-i kölcsönök törleszt.helyi önk. ktgv-i sz-nek</v>
          </cell>
        </row>
        <row r="307">
          <cell r="A307" t="str">
            <v>42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 t="str">
            <v>Mük.célu tám.-i kölcsönök törleszt.fejezeten (önk.) belül</v>
          </cell>
        </row>
        <row r="308">
          <cell r="A308" t="str">
            <v>43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 t="str">
            <v>Mük.célu tám.-i kölcsönök törleszt.TB.alapoknak és kezelöin.</v>
          </cell>
        </row>
        <row r="309">
          <cell r="A309" t="str">
            <v>44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 t="str">
            <v>Mük.célu tám.-i kölcsönök törleszt.elkül.állami pénzalapokn.</v>
          </cell>
        </row>
        <row r="310">
          <cell r="A310" t="str">
            <v>45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 t="str">
            <v>Mük.célu tám.-i kölcsön törleszt.áht.belülre (40+...+44)</v>
          </cell>
        </row>
        <row r="311">
          <cell r="A311" t="str">
            <v>46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 t="str">
            <v>Felh.célu tám.-i kölcsönök törleszt. kp-i ktgv-i szervnek</v>
          </cell>
        </row>
        <row r="312">
          <cell r="A312" t="str">
            <v>47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 t="str">
            <v>Felh.célu tám.-i kölcsönök törleszt.helyi önk.ktgv-i sz-nek</v>
          </cell>
        </row>
        <row r="313">
          <cell r="A313" t="str">
            <v>48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 t="str">
            <v>Felh.célu tám.-i kölcsönök törleszt.fejezeten (önk.) belül</v>
          </cell>
        </row>
        <row r="314">
          <cell r="A314" t="str">
            <v>49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 t="str">
            <v>Felh.célu tám.-i kölcsönök törleszt.TB.alapoknak és kezelöi.</v>
          </cell>
        </row>
        <row r="315">
          <cell r="A315" t="str">
            <v>50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 t="str">
            <v>Felh.célu tám.-i kölcsönök törleszt.elkül.állami pénzalapok.</v>
          </cell>
        </row>
        <row r="316">
          <cell r="A316" t="str">
            <v>51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 t="str">
            <v>Felh.célu tám.-i kölcsön törl.áht.-belülre (46+...+50)</v>
          </cell>
        </row>
        <row r="317">
          <cell r="A317" t="str">
            <v>52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 t="str">
            <v>Támogatási kölcsönök törleszt.államházt. belülre (45+51)</v>
          </cell>
        </row>
        <row r="318">
          <cell r="A318" t="str">
            <v>53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 t="str">
            <v>Kölcsönök nyujtása és törlesztése (13+39+52)</v>
          </cell>
        </row>
        <row r="319">
          <cell r="A319" t="str">
            <v>54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 t="str">
            <v>Hosszu lejáratu hitelek visszafiz.(törl.)pénzügyi vállalk.</v>
          </cell>
        </row>
        <row r="320">
          <cell r="A320" t="str">
            <v>55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 t="str">
            <v>Hosszu lejáratu hitelek visszafiz.(törl.)egyéb belföldi hit.</v>
          </cell>
        </row>
        <row r="321">
          <cell r="A321" t="str">
            <v>56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 t="str">
            <v>Rövid lejáratu hitelek visszafiz.(törl.) pénzügyi vállalk.</v>
          </cell>
        </row>
        <row r="322">
          <cell r="A322" t="str">
            <v>57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 t="str">
            <v>Rövid lejáratu hitelek visszafiz.(törl.) egyéb belföldi hit.</v>
          </cell>
        </row>
        <row r="323">
          <cell r="A323" t="str">
            <v>58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 t="str">
            <v>Likviditási célu hitel törlesztése központi költségvetésnek</v>
          </cell>
        </row>
        <row r="324">
          <cell r="A324" t="str">
            <v>59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 t="str">
            <v>Müködési célu hitel visszafiz.más elkül. állami pénzalap.</v>
          </cell>
        </row>
        <row r="325">
          <cell r="A325" t="str">
            <v>60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 t="str">
            <v>Hosszu lejáratu belföldi értékpapirok beváltása</v>
          </cell>
        </row>
        <row r="326">
          <cell r="A326" t="str">
            <v>61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 t="str">
            <v>Rövid lejáratu belföldi értékpapirok beváltása</v>
          </cell>
        </row>
        <row r="327">
          <cell r="A327" t="str">
            <v>62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 t="str">
            <v>Rövid lejáratu értékpapirok vásárlása</v>
          </cell>
        </row>
        <row r="328">
          <cell r="A328" t="str">
            <v>63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 t="str">
            <v>Belföldi finanszirozás kiadásai (54+...+62)</v>
          </cell>
        </row>
        <row r="329">
          <cell r="A329" t="str">
            <v>64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 t="str">
            <v>Hiteltörlesztés nemzetközi fejlesztési szervezeteknek</v>
          </cell>
        </row>
        <row r="330">
          <cell r="A330" t="str">
            <v>65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 t="str">
            <v>Hiteltörlesztés más kormányoknak</v>
          </cell>
        </row>
        <row r="331">
          <cell r="A331" t="str">
            <v>66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 t="str">
            <v>Hiteltörlesztés külföldi pénzintézeteknek</v>
          </cell>
        </row>
        <row r="332">
          <cell r="A332" t="str">
            <v>67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 t="str">
            <v>Hiteltörlesztés egyéb külföldi hitelezönek</v>
          </cell>
        </row>
        <row r="333">
          <cell r="A333" t="str">
            <v>68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 t="str">
            <v>Külföldi finanszirozás kiadásai (64+...+67)</v>
          </cell>
        </row>
        <row r="334">
          <cell r="A334" t="str">
            <v>69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 t="str">
            <v>Tervezett maradvány,eredmény</v>
          </cell>
        </row>
        <row r="335">
          <cell r="A335" t="str">
            <v>70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 t="str">
            <v>Céltartalékok</v>
          </cell>
        </row>
        <row r="336">
          <cell r="A336" t="str">
            <v>71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 t="str">
            <v>Alap- és vállalkozási tevékenység közötti elszámolások</v>
          </cell>
        </row>
        <row r="337">
          <cell r="A337" t="str">
            <v>72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 t="str">
            <v>Pénzforgalom nélküli kiadások (69+70+71)</v>
          </cell>
        </row>
        <row r="338">
          <cell r="A338" t="str">
            <v>73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 t="str">
            <v>Kiegyenlitö kiadások</v>
          </cell>
        </row>
        <row r="339">
          <cell r="A339" t="str">
            <v>74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 t="str">
            <v>Függö kiadások</v>
          </cell>
        </row>
        <row r="340">
          <cell r="A340" t="str">
            <v>75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 t="str">
            <v>átfuto kiadások</v>
          </cell>
        </row>
        <row r="341">
          <cell r="A341" t="str">
            <v>76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 t="str">
            <v>Kiegyenlitö,függö,átfuto kiadások (73+74+75)</v>
          </cell>
        </row>
        <row r="342">
          <cell r="A342" t="str">
            <v>1</v>
          </cell>
          <cell r="B342" t="str">
            <v>07</v>
          </cell>
          <cell r="C342" t="str">
            <v>1</v>
          </cell>
          <cell r="D342" t="str">
            <v>B</v>
          </cell>
          <cell r="E342">
            <v>1</v>
          </cell>
          <cell r="F342" t="str">
            <v>Intézményi ellátási dijak</v>
          </cell>
        </row>
        <row r="343">
          <cell r="A343" t="str">
            <v>2</v>
          </cell>
          <cell r="B343" t="str">
            <v>07</v>
          </cell>
          <cell r="C343" t="str">
            <v>1</v>
          </cell>
          <cell r="D343" t="str">
            <v>B</v>
          </cell>
          <cell r="E343">
            <v>1</v>
          </cell>
          <cell r="F343" t="str">
            <v>Alkalmazottak téritése</v>
          </cell>
        </row>
        <row r="344">
          <cell r="A344" t="str">
            <v>3</v>
          </cell>
          <cell r="B344" t="str">
            <v>07</v>
          </cell>
          <cell r="C344" t="str">
            <v>1</v>
          </cell>
          <cell r="D344" t="str">
            <v>B</v>
          </cell>
          <cell r="E344">
            <v>1</v>
          </cell>
          <cell r="F344" t="str">
            <v>Hatosági,enged.-i,felügyeleti,ellörzési feladatok bevétele</v>
          </cell>
        </row>
        <row r="345">
          <cell r="A345" t="str">
            <v>4</v>
          </cell>
          <cell r="B345" t="str">
            <v>07</v>
          </cell>
          <cell r="C345" t="str">
            <v>1</v>
          </cell>
          <cell r="D345" t="str">
            <v>B</v>
          </cell>
          <cell r="E345">
            <v>1</v>
          </cell>
          <cell r="F345" t="str">
            <v>Egyéb alaptevékenységi bevételek</v>
          </cell>
        </row>
        <row r="346">
          <cell r="A346" t="str">
            <v>5</v>
          </cell>
          <cell r="B346" t="str">
            <v>07</v>
          </cell>
          <cell r="C346" t="str">
            <v>1</v>
          </cell>
          <cell r="D346" t="str">
            <v>B</v>
          </cell>
          <cell r="E346">
            <v>1</v>
          </cell>
          <cell r="F346" t="str">
            <v>Alaptevékenység bevételei (01+...+04)</v>
          </cell>
        </row>
        <row r="347">
          <cell r="A347" t="str">
            <v>6</v>
          </cell>
          <cell r="B347" t="str">
            <v>07</v>
          </cell>
          <cell r="C347" t="str">
            <v>1</v>
          </cell>
          <cell r="D347" t="str">
            <v>B</v>
          </cell>
          <cell r="E347">
            <v>1</v>
          </cell>
          <cell r="F347" t="str">
            <v>Állami feladatok ellát.során létrehozott áru-és készletért.</v>
          </cell>
        </row>
        <row r="348">
          <cell r="A348" t="str">
            <v>7</v>
          </cell>
          <cell r="B348" t="str">
            <v>07</v>
          </cell>
          <cell r="C348" t="str">
            <v>1</v>
          </cell>
          <cell r="D348" t="str">
            <v>B</v>
          </cell>
          <cell r="E348">
            <v>1</v>
          </cell>
          <cell r="F348" t="str">
            <v>Alaptevékenység körében végzett szolgáltatások ellenértéke</v>
          </cell>
        </row>
        <row r="349">
          <cell r="A349" t="str">
            <v>8</v>
          </cell>
          <cell r="B349" t="str">
            <v>07</v>
          </cell>
          <cell r="C349" t="str">
            <v>1</v>
          </cell>
          <cell r="D349" t="str">
            <v>B</v>
          </cell>
          <cell r="E349">
            <v>1</v>
          </cell>
          <cell r="F349" t="str">
            <v>Alaptevékenység sajátos szolgáltatásainak ellenértéke</v>
          </cell>
        </row>
        <row r="350">
          <cell r="A350" t="str">
            <v>9</v>
          </cell>
          <cell r="B350" t="str">
            <v>07</v>
          </cell>
          <cell r="C350" t="str">
            <v>1</v>
          </cell>
          <cell r="D350" t="str">
            <v>B</v>
          </cell>
          <cell r="E350">
            <v>1</v>
          </cell>
          <cell r="F350" t="str">
            <v>Alaptevékenységgel összefüggö egyéb bevételek (06+07+08)</v>
          </cell>
        </row>
        <row r="351">
          <cell r="A351" t="str">
            <v>10</v>
          </cell>
          <cell r="B351" t="str">
            <v>07</v>
          </cell>
          <cell r="C351" t="str">
            <v>1</v>
          </cell>
          <cell r="D351" t="str">
            <v>B</v>
          </cell>
          <cell r="E351">
            <v>1</v>
          </cell>
          <cell r="F351" t="str">
            <v>Bérleti és lizing dijbevételek</v>
          </cell>
        </row>
        <row r="352">
          <cell r="A352" t="str">
            <v>11</v>
          </cell>
          <cell r="B352" t="str">
            <v>07</v>
          </cell>
          <cell r="C352" t="str">
            <v>1</v>
          </cell>
          <cell r="D352" t="str">
            <v>B</v>
          </cell>
          <cell r="E352">
            <v>1</v>
          </cell>
          <cell r="F352" t="str">
            <v>Szellemi és anyagi infrastruktura magáncélu igénybevét.tér.</v>
          </cell>
        </row>
        <row r="353">
          <cell r="A353" t="str">
            <v>12</v>
          </cell>
          <cell r="B353" t="str">
            <v>07</v>
          </cell>
          <cell r="C353" t="str">
            <v>1</v>
          </cell>
          <cell r="D353" t="str">
            <v>B</v>
          </cell>
          <cell r="E353">
            <v>1</v>
          </cell>
          <cell r="F353" t="str">
            <v>Vendéglátoip. vállalk. által üzemelt.int.étterem bérl.dija</v>
          </cell>
        </row>
        <row r="354">
          <cell r="A354" t="str">
            <v>13</v>
          </cell>
          <cell r="B354" t="str">
            <v>07</v>
          </cell>
          <cell r="C354" t="str">
            <v>1</v>
          </cell>
          <cell r="D354" t="str">
            <v>B</v>
          </cell>
          <cell r="E354">
            <v>1</v>
          </cell>
          <cell r="F354" t="str">
            <v>Elhasználodott,feleslegessé vált készletek értékesitése</v>
          </cell>
        </row>
        <row r="355">
          <cell r="A355" t="str">
            <v>14</v>
          </cell>
          <cell r="B355" t="str">
            <v>07</v>
          </cell>
          <cell r="C355" t="str">
            <v>1</v>
          </cell>
          <cell r="D355" t="str">
            <v>B</v>
          </cell>
          <cell r="E355">
            <v>1</v>
          </cell>
          <cell r="F355" t="str">
            <v>Dolgozo,hallgato,tanulo,stb.kártéritése és egyéb téritése</v>
          </cell>
        </row>
        <row r="356">
          <cell r="A356" t="str">
            <v>15</v>
          </cell>
          <cell r="B356" t="str">
            <v>07</v>
          </cell>
          <cell r="C356" t="str">
            <v>1</v>
          </cell>
          <cell r="D356" t="str">
            <v>B</v>
          </cell>
          <cell r="E356">
            <v>1</v>
          </cell>
          <cell r="F356" t="str">
            <v>Kötbér,birság,egyéb kártérités,bánatpénz megfiz.szárm.pénz.</v>
          </cell>
        </row>
        <row r="357">
          <cell r="A357" t="str">
            <v>16</v>
          </cell>
          <cell r="B357" t="str">
            <v>07</v>
          </cell>
          <cell r="C357" t="str">
            <v>1</v>
          </cell>
          <cell r="D357" t="str">
            <v>B</v>
          </cell>
          <cell r="E357">
            <v>1</v>
          </cell>
          <cell r="F357" t="str">
            <v>Egyéb bevételek</v>
          </cell>
        </row>
        <row r="358">
          <cell r="A358" t="str">
            <v>17</v>
          </cell>
          <cell r="B358" t="str">
            <v>07</v>
          </cell>
          <cell r="C358" t="str">
            <v>1</v>
          </cell>
          <cell r="D358" t="str">
            <v>B</v>
          </cell>
          <cell r="E358">
            <v>1</v>
          </cell>
          <cell r="F358" t="str">
            <v>Intézmények egyéb sajátos bevételei (10+...+16)</v>
          </cell>
        </row>
        <row r="359">
          <cell r="A359" t="str">
            <v>18</v>
          </cell>
          <cell r="B359" t="str">
            <v>07</v>
          </cell>
          <cell r="C359" t="str">
            <v>1</v>
          </cell>
          <cell r="D359" t="str">
            <v>B</v>
          </cell>
          <cell r="E359">
            <v>1</v>
          </cell>
          <cell r="F359" t="str">
            <v>Müködési kiadáshoz kapcsolodo ÁFA visszatérülése</v>
          </cell>
        </row>
        <row r="360">
          <cell r="A360" t="str">
            <v>19</v>
          </cell>
          <cell r="B360" t="str">
            <v>07</v>
          </cell>
          <cell r="C360" t="str">
            <v>1</v>
          </cell>
          <cell r="D360" t="str">
            <v>B</v>
          </cell>
          <cell r="E360">
            <v>1</v>
          </cell>
          <cell r="F360" t="str">
            <v>Felhalmozási kiadáshoz kapcsolodo ÁFA visszatérülése</v>
          </cell>
        </row>
        <row r="361">
          <cell r="A361" t="str">
            <v>20</v>
          </cell>
          <cell r="B361" t="str">
            <v>07</v>
          </cell>
          <cell r="C361" t="str">
            <v>1</v>
          </cell>
          <cell r="D361" t="str">
            <v>B</v>
          </cell>
          <cell r="E361">
            <v>1</v>
          </cell>
          <cell r="F361" t="str">
            <v>Kiszámlázott termékek és szolgáltatások ÁFA-ja</v>
          </cell>
        </row>
        <row r="362">
          <cell r="A362" t="str">
            <v>21</v>
          </cell>
          <cell r="B362" t="str">
            <v>07</v>
          </cell>
          <cell r="C362" t="str">
            <v>1</v>
          </cell>
          <cell r="D362" t="str">
            <v>B</v>
          </cell>
          <cell r="E362">
            <v>1</v>
          </cell>
          <cell r="F362" t="str">
            <v>Értékesitett tárgyi eszközök,immateriális javak ÁFA-ja</v>
          </cell>
        </row>
        <row r="363">
          <cell r="A363" t="str">
            <v>22</v>
          </cell>
          <cell r="B363" t="str">
            <v>07</v>
          </cell>
          <cell r="C363" t="str">
            <v>1</v>
          </cell>
          <cell r="D363" t="str">
            <v>B</v>
          </cell>
          <cell r="E363">
            <v>1</v>
          </cell>
          <cell r="F363" t="str">
            <v>Ált.forg. ado bevételek,visszatérülések (18+...+21)</v>
          </cell>
        </row>
        <row r="364">
          <cell r="A364" t="str">
            <v>23</v>
          </cell>
          <cell r="B364" t="str">
            <v>07</v>
          </cell>
          <cell r="C364" t="str">
            <v>1</v>
          </cell>
          <cell r="D364" t="str">
            <v>B</v>
          </cell>
          <cell r="E364">
            <v>1</v>
          </cell>
          <cell r="F364" t="str">
            <v>Áruértékesités</v>
          </cell>
        </row>
        <row r="365">
          <cell r="A365" t="str">
            <v>24</v>
          </cell>
          <cell r="B365" t="str">
            <v>07</v>
          </cell>
          <cell r="C365" t="str">
            <v>1</v>
          </cell>
          <cell r="D365" t="str">
            <v>B</v>
          </cell>
          <cell r="E365">
            <v>1</v>
          </cell>
          <cell r="F365" t="str">
            <v>Szolgáltatás</v>
          </cell>
        </row>
        <row r="366">
          <cell r="A366" t="str">
            <v>25</v>
          </cell>
          <cell r="B366" t="str">
            <v>07</v>
          </cell>
          <cell r="C366" t="str">
            <v>1</v>
          </cell>
          <cell r="D366" t="str">
            <v>B</v>
          </cell>
          <cell r="E366">
            <v>1</v>
          </cell>
          <cell r="F366" t="str">
            <v>Vállalkozási bevételek (23+24)</v>
          </cell>
        </row>
        <row r="367">
          <cell r="A367" t="str">
            <v>26</v>
          </cell>
          <cell r="B367" t="str">
            <v>07</v>
          </cell>
          <cell r="C367" t="str">
            <v>1</v>
          </cell>
          <cell r="D367" t="str">
            <v>B</v>
          </cell>
          <cell r="E367">
            <v>1</v>
          </cell>
          <cell r="F367" t="str">
            <v>Államháztartáson kivülröl származo bef.pénz.eszk.kamata</v>
          </cell>
        </row>
        <row r="368">
          <cell r="A368" t="str">
            <v>27</v>
          </cell>
          <cell r="B368" t="str">
            <v>07</v>
          </cell>
          <cell r="C368" t="str">
            <v>1</v>
          </cell>
          <cell r="D368" t="str">
            <v>B</v>
          </cell>
          <cell r="E368">
            <v>1</v>
          </cell>
          <cell r="F368" t="str">
            <v>Egyéb államháztartáson kivülröl származo kamatbevétel</v>
          </cell>
        </row>
        <row r="369">
          <cell r="A369" t="str">
            <v>28</v>
          </cell>
          <cell r="B369" t="str">
            <v>07</v>
          </cell>
          <cell r="C369" t="str">
            <v>1</v>
          </cell>
          <cell r="D369" t="str">
            <v>B</v>
          </cell>
          <cell r="E369">
            <v>1</v>
          </cell>
          <cell r="F369" t="str">
            <v>Kamatbevételek államháztartáson belülröl</v>
          </cell>
        </row>
        <row r="370">
          <cell r="A370" t="str">
            <v>29</v>
          </cell>
          <cell r="B370" t="str">
            <v>07</v>
          </cell>
          <cell r="C370" t="str">
            <v>1</v>
          </cell>
          <cell r="D370" t="str">
            <v>B</v>
          </cell>
          <cell r="E370">
            <v>1</v>
          </cell>
          <cell r="F370" t="str">
            <v>Kamatbevételek (26+27+28)</v>
          </cell>
        </row>
        <row r="371">
          <cell r="A371" t="str">
            <v>30</v>
          </cell>
          <cell r="B371" t="str">
            <v>07</v>
          </cell>
          <cell r="C371" t="str">
            <v>1</v>
          </cell>
          <cell r="D371" t="str">
            <v>B</v>
          </cell>
          <cell r="E371">
            <v>1</v>
          </cell>
          <cell r="F371" t="str">
            <v>Intézményi müködési bevételek (05+09+17+22+25+29)</v>
          </cell>
        </row>
        <row r="372">
          <cell r="A372" t="str">
            <v>31</v>
          </cell>
          <cell r="B372" t="str">
            <v>07</v>
          </cell>
          <cell r="C372" t="str">
            <v>1</v>
          </cell>
          <cell r="D372" t="str">
            <v>B</v>
          </cell>
          <cell r="E372">
            <v>1</v>
          </cell>
          <cell r="F372" t="str">
            <v>Központi költségvetés sajátos bevételei</v>
          </cell>
        </row>
        <row r="373">
          <cell r="A373" t="str">
            <v>32</v>
          </cell>
          <cell r="B373" t="str">
            <v>07</v>
          </cell>
          <cell r="C373" t="str">
            <v>1</v>
          </cell>
          <cell r="D373" t="str">
            <v>B</v>
          </cell>
          <cell r="E373">
            <v>1</v>
          </cell>
          <cell r="F373" t="str">
            <v>Elkülönitett állami pénzalapok sajátos bevételei</v>
          </cell>
        </row>
        <row r="374">
          <cell r="A374" t="str">
            <v>33</v>
          </cell>
          <cell r="B374" t="str">
            <v>07</v>
          </cell>
          <cell r="C374" t="str">
            <v>1</v>
          </cell>
          <cell r="D374" t="str">
            <v>B</v>
          </cell>
          <cell r="E374">
            <v>1</v>
          </cell>
          <cell r="F374" t="str">
            <v>Társadalombiztositási alapok sajátos bevételei</v>
          </cell>
        </row>
        <row r="375">
          <cell r="A375" t="str">
            <v>34</v>
          </cell>
          <cell r="B375" t="str">
            <v>07</v>
          </cell>
          <cell r="C375" t="str">
            <v>1</v>
          </cell>
          <cell r="D375" t="str">
            <v>B</v>
          </cell>
          <cell r="E375">
            <v>1</v>
          </cell>
          <cell r="F375" t="str">
            <v>Önkormányzatok sajátos müködési bevételei</v>
          </cell>
        </row>
        <row r="376">
          <cell r="A376" t="str">
            <v>35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 t="str">
            <v>Államháztartás alrendszereinek mük.bevételei(31+...+34)</v>
          </cell>
        </row>
        <row r="377">
          <cell r="A377" t="str">
            <v>1</v>
          </cell>
          <cell r="B377" t="str">
            <v>08</v>
          </cell>
          <cell r="C377" t="str">
            <v>1</v>
          </cell>
          <cell r="D377" t="str">
            <v>B</v>
          </cell>
          <cell r="E377">
            <v>1</v>
          </cell>
          <cell r="F377" t="str">
            <v>Ingatlanok értékesitése (föld kivételével)</v>
          </cell>
        </row>
        <row r="378">
          <cell r="A378" t="str">
            <v>2</v>
          </cell>
          <cell r="B378" t="str">
            <v>08</v>
          </cell>
          <cell r="C378" t="str">
            <v>1</v>
          </cell>
          <cell r="D378" t="str">
            <v>B</v>
          </cell>
          <cell r="E378">
            <v>1</v>
          </cell>
          <cell r="F378" t="str">
            <v>Földterület értékesitése</v>
          </cell>
        </row>
        <row r="379">
          <cell r="A379" t="str">
            <v>3</v>
          </cell>
          <cell r="B379" t="str">
            <v>08</v>
          </cell>
          <cell r="C379" t="str">
            <v>1</v>
          </cell>
          <cell r="D379" t="str">
            <v>B</v>
          </cell>
          <cell r="E379">
            <v>1</v>
          </cell>
          <cell r="F379" t="str">
            <v>Gépek,berendezések és felszerelések értékesitése</v>
          </cell>
        </row>
        <row r="380">
          <cell r="A380" t="str">
            <v>4</v>
          </cell>
          <cell r="B380" t="str">
            <v>08</v>
          </cell>
          <cell r="C380" t="str">
            <v>1</v>
          </cell>
          <cell r="D380" t="str">
            <v>B</v>
          </cell>
          <cell r="E380">
            <v>1</v>
          </cell>
          <cell r="F380" t="str">
            <v>Jármüvek értékesitése</v>
          </cell>
        </row>
        <row r="381">
          <cell r="A381" t="str">
            <v>5</v>
          </cell>
          <cell r="B381" t="str">
            <v>08</v>
          </cell>
          <cell r="C381" t="str">
            <v>1</v>
          </cell>
          <cell r="D381" t="str">
            <v>B</v>
          </cell>
          <cell r="E381">
            <v>1</v>
          </cell>
          <cell r="F381" t="str">
            <v>Immateriális javak értékesitése</v>
          </cell>
        </row>
        <row r="382">
          <cell r="A382" t="str">
            <v>6</v>
          </cell>
          <cell r="B382" t="str">
            <v>08</v>
          </cell>
          <cell r="C382" t="str">
            <v>1</v>
          </cell>
          <cell r="D382" t="str">
            <v>B</v>
          </cell>
          <cell r="E382">
            <v>1</v>
          </cell>
          <cell r="F382" t="str">
            <v>Tárgyi eszközök,immateriális javak értékesitése(01+...+05)</v>
          </cell>
        </row>
        <row r="383">
          <cell r="A383" t="str">
            <v>7</v>
          </cell>
          <cell r="B383" t="str">
            <v>08</v>
          </cell>
          <cell r="C383" t="str">
            <v>1</v>
          </cell>
          <cell r="D383" t="str">
            <v>B</v>
          </cell>
          <cell r="E383">
            <v>1</v>
          </cell>
          <cell r="F383" t="str">
            <v>Önkormányzatok sajátos felhalmozási és tökebevételei</v>
          </cell>
        </row>
        <row r="384">
          <cell r="A384" t="str">
            <v>8</v>
          </cell>
          <cell r="B384" t="str">
            <v>08</v>
          </cell>
          <cell r="C384" t="str">
            <v>1</v>
          </cell>
          <cell r="D384" t="str">
            <v>B</v>
          </cell>
          <cell r="E384">
            <v>1</v>
          </cell>
          <cell r="F384" t="str">
            <v>Osztalék-és hozambevétel</v>
          </cell>
        </row>
        <row r="385">
          <cell r="A385" t="str">
            <v>9</v>
          </cell>
          <cell r="B385" t="str">
            <v>08</v>
          </cell>
          <cell r="C385" t="str">
            <v>1</v>
          </cell>
          <cell r="D385" t="str">
            <v>B</v>
          </cell>
          <cell r="E385">
            <v>1</v>
          </cell>
          <cell r="F385" t="str">
            <v>Részvények,részesedések értékesitése</v>
          </cell>
        </row>
        <row r="386">
          <cell r="A386" t="str">
            <v>10</v>
          </cell>
          <cell r="B386" t="str">
            <v>08</v>
          </cell>
          <cell r="C386" t="str">
            <v>1</v>
          </cell>
          <cell r="D386" t="str">
            <v>B</v>
          </cell>
          <cell r="E386">
            <v>1</v>
          </cell>
          <cell r="F386" t="str">
            <v>Kárpotlási jegyek értékesitése</v>
          </cell>
        </row>
        <row r="387">
          <cell r="A387" t="str">
            <v>11</v>
          </cell>
          <cell r="B387" t="str">
            <v>08</v>
          </cell>
          <cell r="C387" t="str">
            <v>1</v>
          </cell>
          <cell r="D387" t="str">
            <v>B</v>
          </cell>
          <cell r="E387">
            <v>1</v>
          </cell>
          <cell r="F387" t="str">
            <v>Államkötvények,egyéb értékpapirok értékesitése</v>
          </cell>
        </row>
        <row r="388">
          <cell r="A388" t="str">
            <v>12</v>
          </cell>
          <cell r="B388" t="str">
            <v>08</v>
          </cell>
          <cell r="C388" t="str">
            <v>1</v>
          </cell>
          <cell r="D388" t="str">
            <v>B</v>
          </cell>
          <cell r="E388">
            <v>1</v>
          </cell>
          <cell r="F388" t="str">
            <v>Egyéb pénzügyi befektetések bevételei</v>
          </cell>
        </row>
        <row r="389">
          <cell r="A389" t="str">
            <v>13</v>
          </cell>
          <cell r="B389" t="str">
            <v>08</v>
          </cell>
          <cell r="C389" t="str">
            <v>1</v>
          </cell>
          <cell r="D389" t="str">
            <v>B</v>
          </cell>
          <cell r="E389">
            <v>1</v>
          </cell>
          <cell r="F389" t="str">
            <v>Pénzügyi befektetések bevételei (08+...+12)</v>
          </cell>
        </row>
        <row r="390">
          <cell r="A390" t="str">
            <v>14</v>
          </cell>
          <cell r="B390" t="str">
            <v>08</v>
          </cell>
          <cell r="C390" t="str">
            <v>1</v>
          </cell>
          <cell r="D390" t="str">
            <v>B</v>
          </cell>
          <cell r="E390">
            <v>1</v>
          </cell>
          <cell r="F390" t="str">
            <v>Állami készletek,tartalékok értékesitése</v>
          </cell>
        </row>
        <row r="391">
          <cell r="A391" t="str">
            <v>15</v>
          </cell>
          <cell r="B391" t="str">
            <v>08</v>
          </cell>
          <cell r="C391" t="str">
            <v>1</v>
          </cell>
          <cell r="D391" t="str">
            <v>B</v>
          </cell>
          <cell r="E391">
            <v>1</v>
          </cell>
          <cell r="F391" t="str">
            <v>Felhalmozási és töke jellegü bevételek (06+07+13+14)</v>
          </cell>
        </row>
        <row r="392">
          <cell r="A392" t="str">
            <v>1</v>
          </cell>
          <cell r="B392" t="str">
            <v>09</v>
          </cell>
          <cell r="C392" t="str">
            <v>1</v>
          </cell>
          <cell r="D392" t="str">
            <v>B</v>
          </cell>
          <cell r="E392">
            <v>1</v>
          </cell>
          <cell r="F392" t="str">
            <v>Müködési költségvetés támogatása</v>
          </cell>
        </row>
        <row r="393">
          <cell r="A393" t="str">
            <v>2</v>
          </cell>
          <cell r="B393" t="str">
            <v>09</v>
          </cell>
          <cell r="C393" t="str">
            <v>1</v>
          </cell>
          <cell r="D393" t="str">
            <v>B</v>
          </cell>
          <cell r="E393">
            <v>1</v>
          </cell>
          <cell r="F393" t="str">
            <v>Intézményi felhalmozási kiadások támogatása</v>
          </cell>
        </row>
        <row r="394">
          <cell r="A394" t="str">
            <v>3</v>
          </cell>
          <cell r="B394" t="str">
            <v>09</v>
          </cell>
          <cell r="C394" t="str">
            <v>1</v>
          </cell>
          <cell r="D394" t="str">
            <v>B</v>
          </cell>
          <cell r="E394">
            <v>1</v>
          </cell>
          <cell r="F394" t="str">
            <v>Kormányzati felhalmozási kiadások támogatása</v>
          </cell>
        </row>
        <row r="395">
          <cell r="A395" t="str">
            <v>4</v>
          </cell>
          <cell r="B395" t="str">
            <v>09</v>
          </cell>
          <cell r="C395" t="str">
            <v>1</v>
          </cell>
          <cell r="D395" t="str">
            <v>B</v>
          </cell>
          <cell r="E395">
            <v>1</v>
          </cell>
          <cell r="F395" t="str">
            <v>Felügyeleti szervtöl kapott támogatás (01+...+03)</v>
          </cell>
        </row>
        <row r="396">
          <cell r="A396" t="str">
            <v>5</v>
          </cell>
          <cell r="B396" t="str">
            <v>09</v>
          </cell>
          <cell r="C396" t="str">
            <v>1</v>
          </cell>
          <cell r="D396" t="str">
            <v>B</v>
          </cell>
          <cell r="E396">
            <v>1</v>
          </cell>
          <cell r="F396" t="str">
            <v>Önkormányzatok költségvetési támogatása</v>
          </cell>
        </row>
        <row r="397">
          <cell r="A397" t="str">
            <v>6</v>
          </cell>
          <cell r="B397" t="str">
            <v>09</v>
          </cell>
          <cell r="C397" t="str">
            <v>1</v>
          </cell>
          <cell r="D397" t="str">
            <v>B</v>
          </cell>
          <cell r="E397">
            <v>1</v>
          </cell>
          <cell r="F397" t="str">
            <v>Társadalombiztositási alapok költségvetési támogatása</v>
          </cell>
        </row>
        <row r="398">
          <cell r="A398" t="str">
            <v>7</v>
          </cell>
          <cell r="B398" t="str">
            <v>09</v>
          </cell>
          <cell r="C398" t="str">
            <v>1</v>
          </cell>
          <cell r="D398" t="str">
            <v>B</v>
          </cell>
          <cell r="E398">
            <v>1</v>
          </cell>
          <cell r="F398" t="str">
            <v>Elkülönitett állami pénzalapok költségvetési támogatása</v>
          </cell>
        </row>
        <row r="399">
          <cell r="A399" t="str">
            <v>8</v>
          </cell>
          <cell r="B399" t="str">
            <v>09</v>
          </cell>
          <cell r="C399" t="str">
            <v>1</v>
          </cell>
          <cell r="D399" t="str">
            <v>B</v>
          </cell>
          <cell r="E399">
            <v>1</v>
          </cell>
          <cell r="F399" t="str">
            <v>Központi költségvetésböl kapott támogatás (05+...+07)</v>
          </cell>
        </row>
        <row r="400">
          <cell r="A400" t="str">
            <v>9</v>
          </cell>
          <cell r="B400" t="str">
            <v>09</v>
          </cell>
          <cell r="C400" t="str">
            <v>1</v>
          </cell>
          <cell r="D400" t="str">
            <v>B</v>
          </cell>
          <cell r="E400">
            <v>1</v>
          </cell>
          <cell r="F400" t="str">
            <v>Elözö évi központi költségvetési kieg.-ek, visszatérülések</v>
          </cell>
        </row>
        <row r="401">
          <cell r="A401" t="str">
            <v>10</v>
          </cell>
          <cell r="B401" t="str">
            <v>09</v>
          </cell>
          <cell r="C401" t="str">
            <v>1</v>
          </cell>
          <cell r="D401" t="str">
            <v>B</v>
          </cell>
          <cell r="E401">
            <v>1</v>
          </cell>
          <cell r="F401" t="str">
            <v>Elözö évi egyéb költségvetési kieg.-ek, visszatérülések</v>
          </cell>
        </row>
        <row r="402">
          <cell r="A402" t="str">
            <v>11</v>
          </cell>
          <cell r="B402" t="str">
            <v>09</v>
          </cell>
          <cell r="C402" t="str">
            <v>1</v>
          </cell>
          <cell r="D402" t="str">
            <v>B</v>
          </cell>
          <cell r="E402">
            <v>1</v>
          </cell>
          <cell r="F402" t="str">
            <v>Kiegészitések,visszatérülések  (09+10)</v>
          </cell>
        </row>
        <row r="403">
          <cell r="A403" t="str">
            <v>12</v>
          </cell>
          <cell r="B403" t="str">
            <v>09</v>
          </cell>
          <cell r="C403" t="str">
            <v>1</v>
          </cell>
          <cell r="D403" t="str">
            <v>B</v>
          </cell>
          <cell r="E403">
            <v>1</v>
          </cell>
          <cell r="F403" t="str">
            <v>Müködési célu pénzeszközátvétel államháztartáson kivülröl</v>
          </cell>
        </row>
        <row r="404">
          <cell r="A404" t="str">
            <v>13</v>
          </cell>
          <cell r="B404" t="str">
            <v>09</v>
          </cell>
          <cell r="C404" t="str">
            <v>1</v>
          </cell>
          <cell r="D404" t="str">
            <v>B</v>
          </cell>
          <cell r="E404">
            <v>1</v>
          </cell>
          <cell r="F404" t="str">
            <v>Müködési célu pénzeszközátvétel államháztartáson belülröl</v>
          </cell>
        </row>
        <row r="405">
          <cell r="A405" t="str">
            <v>14</v>
          </cell>
          <cell r="B405" t="str">
            <v>09</v>
          </cell>
          <cell r="C405" t="str">
            <v>1</v>
          </cell>
          <cell r="D405" t="str">
            <v>B</v>
          </cell>
          <cell r="E405">
            <v>1</v>
          </cell>
          <cell r="F405" t="str">
            <v>Felhalm. célu pénzeszközátvétel államháztartáson kivülröl</v>
          </cell>
        </row>
        <row r="406">
          <cell r="A406" t="str">
            <v>15</v>
          </cell>
          <cell r="B406" t="str">
            <v>09</v>
          </cell>
          <cell r="C406" t="str">
            <v>1</v>
          </cell>
          <cell r="D406" t="str">
            <v>B</v>
          </cell>
          <cell r="E406">
            <v>1</v>
          </cell>
          <cell r="F406" t="str">
            <v>Felhalm. célu pénzeszközátvétel államháztartáson belülröl</v>
          </cell>
        </row>
        <row r="407">
          <cell r="A407" t="str">
            <v>16</v>
          </cell>
          <cell r="B407" t="str">
            <v>09</v>
          </cell>
          <cell r="C407" t="str">
            <v>1</v>
          </cell>
          <cell r="D407" t="str">
            <v>B</v>
          </cell>
          <cell r="E407">
            <v>1</v>
          </cell>
          <cell r="F407" t="str">
            <v>Támog.,kieg. és átvett pénzeszközök (04+08+11+...+15)</v>
          </cell>
        </row>
        <row r="408">
          <cell r="A408" t="str">
            <v>1</v>
          </cell>
          <cell r="B408" t="str">
            <v>10</v>
          </cell>
          <cell r="C408" t="str">
            <v>1</v>
          </cell>
          <cell r="D408" t="str">
            <v>B</v>
          </cell>
          <cell r="E408">
            <v>1</v>
          </cell>
          <cell r="F408" t="str">
            <v>Mük.célu tám.kölcsön visszatér.állami nem pü-i vállalk-tol</v>
          </cell>
        </row>
        <row r="409">
          <cell r="A409" t="str">
            <v>2</v>
          </cell>
          <cell r="B409" t="str">
            <v>10</v>
          </cell>
          <cell r="C409" t="str">
            <v>1</v>
          </cell>
          <cell r="D409" t="str">
            <v>B</v>
          </cell>
          <cell r="E409">
            <v>1</v>
          </cell>
          <cell r="F409" t="str">
            <v>Mük.célu tám.kölcsön visszatér.pénzügyi vállalkozásoktol</v>
          </cell>
        </row>
        <row r="410">
          <cell r="A410" t="str">
            <v>3</v>
          </cell>
          <cell r="B410" t="str">
            <v>10</v>
          </cell>
          <cell r="C410" t="str">
            <v>1</v>
          </cell>
          <cell r="D410" t="str">
            <v>B</v>
          </cell>
          <cell r="E410">
            <v>1</v>
          </cell>
          <cell r="F410" t="str">
            <v>Mük.célu tám.EM 62.cikkely.kölcs.vissz.önk.többs.váll.-tol</v>
          </cell>
        </row>
        <row r="411">
          <cell r="A411" t="str">
            <v>4</v>
          </cell>
          <cell r="B411" t="str">
            <v>10</v>
          </cell>
          <cell r="C411" t="str">
            <v>1</v>
          </cell>
          <cell r="D411" t="str">
            <v>B</v>
          </cell>
          <cell r="E411">
            <v>1</v>
          </cell>
          <cell r="F411" t="str">
            <v>Mük.célu tám.EM 62.cikkely.kölcs.vissz.nem önk.többs.váll.</v>
          </cell>
        </row>
        <row r="412">
          <cell r="A412" t="str">
            <v>5</v>
          </cell>
          <cell r="B412" t="str">
            <v>10</v>
          </cell>
          <cell r="C412" t="str">
            <v>1</v>
          </cell>
          <cell r="D412" t="str">
            <v>B</v>
          </cell>
          <cell r="E412">
            <v>1</v>
          </cell>
          <cell r="F412" t="str">
            <v>Mük.célu tám.EM 62.cikkely.kölcs.vissz.e.váll.(03+04)</v>
          </cell>
        </row>
        <row r="413">
          <cell r="A413" t="str">
            <v>6</v>
          </cell>
          <cell r="B413" t="str">
            <v>10</v>
          </cell>
          <cell r="C413" t="str">
            <v>1</v>
          </cell>
          <cell r="D413" t="str">
            <v>B</v>
          </cell>
          <cell r="E413">
            <v>1</v>
          </cell>
          <cell r="F413" t="str">
            <v>Mük.célu tám.nem EM 62.cikkely.kölcs.vissz.önk.többs.váll.</v>
          </cell>
        </row>
        <row r="414">
          <cell r="A414" t="str">
            <v>7</v>
          </cell>
          <cell r="B414" t="str">
            <v>10</v>
          </cell>
          <cell r="C414" t="str">
            <v>1</v>
          </cell>
          <cell r="D414" t="str">
            <v>B</v>
          </cell>
          <cell r="E414">
            <v>1</v>
          </cell>
          <cell r="F414" t="str">
            <v>Mük.célu tám.nem EM 62.cikkely.kölcs.vissz.nem önk.többs.v.</v>
          </cell>
        </row>
        <row r="415">
          <cell r="A415" t="str">
            <v>8</v>
          </cell>
          <cell r="B415" t="str">
            <v>10</v>
          </cell>
          <cell r="C415" t="str">
            <v>1</v>
          </cell>
          <cell r="D415" t="str">
            <v>B</v>
          </cell>
          <cell r="E415">
            <v>1</v>
          </cell>
          <cell r="F415" t="str">
            <v>Mük.célu tám.kölcsön visszatér.egyéb váll.(05+06+07)</v>
          </cell>
        </row>
        <row r="416">
          <cell r="A416" t="str">
            <v>9</v>
          </cell>
          <cell r="B416" t="str">
            <v>10</v>
          </cell>
          <cell r="C416" t="str">
            <v>1</v>
          </cell>
          <cell r="D416" t="str">
            <v>B</v>
          </cell>
          <cell r="E416">
            <v>1</v>
          </cell>
          <cell r="F416" t="str">
            <v>Mük.célu tám.kölcsön visszatér. háztartásoktol</v>
          </cell>
        </row>
        <row r="417">
          <cell r="A417" t="str">
            <v>10</v>
          </cell>
          <cell r="B417" t="str">
            <v>10</v>
          </cell>
          <cell r="C417" t="str">
            <v>1</v>
          </cell>
          <cell r="D417" t="str">
            <v>B</v>
          </cell>
          <cell r="E417">
            <v>1</v>
          </cell>
          <cell r="F417" t="str">
            <v>Mük.célu tám.kölcsön visszatér. non-profit szervezetektöl</v>
          </cell>
        </row>
        <row r="418">
          <cell r="A418" t="str">
            <v>11</v>
          </cell>
          <cell r="B418" t="str">
            <v>10</v>
          </cell>
          <cell r="C418" t="str">
            <v>1</v>
          </cell>
          <cell r="D418" t="str">
            <v>B</v>
          </cell>
          <cell r="E418">
            <v>1</v>
          </cell>
          <cell r="F418" t="str">
            <v>Mük.célu tám.kölcsön visszatér. külföldröl</v>
          </cell>
        </row>
        <row r="419">
          <cell r="A419" t="str">
            <v>12</v>
          </cell>
          <cell r="B419" t="str">
            <v>10</v>
          </cell>
          <cell r="C419" t="str">
            <v>1</v>
          </cell>
          <cell r="D419" t="str">
            <v>B</v>
          </cell>
          <cell r="E419">
            <v>1</v>
          </cell>
          <cell r="F419" t="str">
            <v>Mük.célu tám.kölcsön visszatér.áht.kiv.(01+02+08+...+11)</v>
          </cell>
        </row>
        <row r="420">
          <cell r="A420" t="str">
            <v>13</v>
          </cell>
          <cell r="B420" t="str">
            <v>10</v>
          </cell>
          <cell r="C420" t="str">
            <v>1</v>
          </cell>
          <cell r="D420" t="str">
            <v>B</v>
          </cell>
          <cell r="E420">
            <v>1</v>
          </cell>
          <cell r="F420" t="str">
            <v>Felh.célu tám.kölcsön visszatér.állami nem pü-i vállalk-tol</v>
          </cell>
        </row>
        <row r="421">
          <cell r="A421" t="str">
            <v>14</v>
          </cell>
          <cell r="B421" t="str">
            <v>10</v>
          </cell>
          <cell r="C421" t="str">
            <v>1</v>
          </cell>
          <cell r="D421" t="str">
            <v>B</v>
          </cell>
          <cell r="E421">
            <v>1</v>
          </cell>
          <cell r="F421" t="str">
            <v>Felh.célu tám.kölcsön visszatér.pénzügyi vállalkozásoktol</v>
          </cell>
        </row>
        <row r="422">
          <cell r="A422" t="str">
            <v>15</v>
          </cell>
          <cell r="B422" t="str">
            <v>10</v>
          </cell>
          <cell r="C422" t="str">
            <v>1</v>
          </cell>
          <cell r="D422" t="str">
            <v>B</v>
          </cell>
          <cell r="E422">
            <v>1</v>
          </cell>
          <cell r="F422" t="str">
            <v>Felh.célu tám.EM 62.cikkely.kölcs.vissz.önk.többs.váll.-tol</v>
          </cell>
        </row>
        <row r="423">
          <cell r="A423" t="str">
            <v>16</v>
          </cell>
          <cell r="B423" t="str">
            <v>10</v>
          </cell>
          <cell r="C423" t="str">
            <v>1</v>
          </cell>
          <cell r="D423" t="str">
            <v>B</v>
          </cell>
          <cell r="E423">
            <v>1</v>
          </cell>
          <cell r="F423" t="str">
            <v>Felh.célu tám.EM 62.cikkely.kölcs.vissz.nem önk.többs.váll.</v>
          </cell>
        </row>
        <row r="424">
          <cell r="A424" t="str">
            <v>17</v>
          </cell>
          <cell r="B424" t="str">
            <v>10</v>
          </cell>
          <cell r="C424" t="str">
            <v>1</v>
          </cell>
          <cell r="D424" t="str">
            <v>B</v>
          </cell>
          <cell r="E424">
            <v>1</v>
          </cell>
          <cell r="F424" t="str">
            <v>Felh.célu tám.EM 62.cikkely.kölcs.vissz.e.váll.(15+16)</v>
          </cell>
        </row>
        <row r="425">
          <cell r="A425" t="str">
            <v>18</v>
          </cell>
          <cell r="B425" t="str">
            <v>10</v>
          </cell>
          <cell r="C425" t="str">
            <v>1</v>
          </cell>
          <cell r="D425" t="str">
            <v>B</v>
          </cell>
          <cell r="E425">
            <v>1</v>
          </cell>
          <cell r="F425" t="str">
            <v>Felh.célu tám.nem EM 62.cikkely.kölcs.vissz.önk.többs.váll.</v>
          </cell>
        </row>
        <row r="426">
          <cell r="A426" t="str">
            <v>19</v>
          </cell>
          <cell r="B426" t="str">
            <v>10</v>
          </cell>
          <cell r="C426" t="str">
            <v>1</v>
          </cell>
          <cell r="D426" t="str">
            <v>B</v>
          </cell>
          <cell r="E426">
            <v>1</v>
          </cell>
          <cell r="F426" t="str">
            <v>Felh.célu tám.nem EM 62.cikkely.kölcs.vissz.nem önk.többs.v</v>
          </cell>
        </row>
        <row r="427">
          <cell r="A427" t="str">
            <v>20</v>
          </cell>
          <cell r="B427" t="str">
            <v>10</v>
          </cell>
          <cell r="C427" t="str">
            <v>1</v>
          </cell>
          <cell r="D427" t="str">
            <v>B</v>
          </cell>
          <cell r="E427">
            <v>1</v>
          </cell>
          <cell r="F427" t="str">
            <v>Felh.célu tám.kölcsön visszatér.egyéb váll.(17+18+19)</v>
          </cell>
        </row>
        <row r="428">
          <cell r="A428" t="str">
            <v>21</v>
          </cell>
          <cell r="B428" t="str">
            <v>10</v>
          </cell>
          <cell r="C428" t="str">
            <v>1</v>
          </cell>
          <cell r="D428" t="str">
            <v>B</v>
          </cell>
          <cell r="E428">
            <v>1</v>
          </cell>
          <cell r="F428" t="str">
            <v>Felh.célu tám.kölcsön visszatér.háztartásoktol</v>
          </cell>
        </row>
        <row r="429">
          <cell r="A429" t="str">
            <v>22</v>
          </cell>
          <cell r="B429" t="str">
            <v>10</v>
          </cell>
          <cell r="C429" t="str">
            <v>1</v>
          </cell>
          <cell r="D429" t="str">
            <v>B</v>
          </cell>
          <cell r="E429">
            <v>1</v>
          </cell>
          <cell r="F429" t="str">
            <v>Felh.célu tám.kölcsön visszatér.non-profit szervezetektöl</v>
          </cell>
        </row>
        <row r="430">
          <cell r="A430" t="str">
            <v>23</v>
          </cell>
          <cell r="B430" t="str">
            <v>10</v>
          </cell>
          <cell r="C430" t="str">
            <v>1</v>
          </cell>
          <cell r="D430" t="str">
            <v>B</v>
          </cell>
          <cell r="E430">
            <v>1</v>
          </cell>
          <cell r="F430" t="str">
            <v>Felh.célu tám.kölcsön visszatér.külföldröl</v>
          </cell>
        </row>
        <row r="431">
          <cell r="A431" t="str">
            <v>24</v>
          </cell>
          <cell r="B431" t="str">
            <v>10</v>
          </cell>
          <cell r="C431" t="str">
            <v>1</v>
          </cell>
          <cell r="D431" t="str">
            <v>B</v>
          </cell>
          <cell r="E431">
            <v>1</v>
          </cell>
          <cell r="F431" t="str">
            <v>Felh.célu tám.kölcsön visszatér.áht.kiv.(13+14+20+...+23)</v>
          </cell>
        </row>
        <row r="432">
          <cell r="A432" t="str">
            <v>25</v>
          </cell>
          <cell r="B432" t="str">
            <v>10</v>
          </cell>
          <cell r="C432" t="str">
            <v>1</v>
          </cell>
          <cell r="D432" t="str">
            <v>B</v>
          </cell>
          <cell r="E432">
            <v>1</v>
          </cell>
          <cell r="F432" t="str">
            <v>Támog.kölcsön visszatér.államháztartáson kivülröl(12+24)</v>
          </cell>
        </row>
        <row r="433">
          <cell r="A433" t="str">
            <v>26</v>
          </cell>
          <cell r="B433" t="str">
            <v>10</v>
          </cell>
          <cell r="C433" t="str">
            <v>1</v>
          </cell>
          <cell r="D433" t="str">
            <v>B</v>
          </cell>
          <cell r="E433">
            <v>1</v>
          </cell>
          <cell r="F433" t="str">
            <v>Mük.célu tám.kölcsön visszatér. központi kgtv-i szervtöl</v>
          </cell>
        </row>
        <row r="434">
          <cell r="A434" t="str">
            <v>27</v>
          </cell>
          <cell r="B434" t="str">
            <v>10</v>
          </cell>
          <cell r="C434" t="str">
            <v>1</v>
          </cell>
          <cell r="D434" t="str">
            <v>B</v>
          </cell>
          <cell r="E434">
            <v>1</v>
          </cell>
          <cell r="F434" t="str">
            <v>Mük.célu tám.kölcsön visszatér. helyi önk.kgtv-i szervtöl</v>
          </cell>
        </row>
        <row r="435">
          <cell r="A435" t="str">
            <v>28</v>
          </cell>
          <cell r="B435" t="str">
            <v>10</v>
          </cell>
          <cell r="C435" t="str">
            <v>1</v>
          </cell>
          <cell r="D435" t="str">
            <v>B</v>
          </cell>
          <cell r="E435">
            <v>1</v>
          </cell>
          <cell r="F435" t="str">
            <v>Mük.célu tám.kölcsön visszatér. fejezeten (önk.) belül</v>
          </cell>
        </row>
        <row r="436">
          <cell r="A436" t="str">
            <v>29</v>
          </cell>
          <cell r="B436" t="str">
            <v>10</v>
          </cell>
          <cell r="C436" t="str">
            <v>1</v>
          </cell>
          <cell r="D436" t="str">
            <v>B</v>
          </cell>
          <cell r="E436">
            <v>1</v>
          </cell>
          <cell r="F436" t="str">
            <v>Mük.célu tám.kölcsön visszatér. TB alapoktol és kezelöitöl</v>
          </cell>
        </row>
        <row r="437">
          <cell r="A437" t="str">
            <v>30</v>
          </cell>
          <cell r="B437" t="str">
            <v>10</v>
          </cell>
          <cell r="C437" t="str">
            <v>1</v>
          </cell>
          <cell r="D437" t="str">
            <v>B</v>
          </cell>
          <cell r="E437">
            <v>1</v>
          </cell>
          <cell r="F437" t="str">
            <v>Mük.célu tám.kölcsön visszatér. elkül.állami pénzalapoktol</v>
          </cell>
        </row>
        <row r="438">
          <cell r="A438" t="str">
            <v>31</v>
          </cell>
          <cell r="B438" t="str">
            <v>10</v>
          </cell>
          <cell r="C438" t="str">
            <v>1</v>
          </cell>
          <cell r="D438" t="str">
            <v>B</v>
          </cell>
          <cell r="E438">
            <v>1</v>
          </cell>
          <cell r="F438" t="str">
            <v>Mük.célu tám.kölcsön visszatér.államházt.bel.(26+...+30)</v>
          </cell>
        </row>
        <row r="439">
          <cell r="A439" t="str">
            <v>32</v>
          </cell>
          <cell r="B439" t="str">
            <v>10</v>
          </cell>
          <cell r="C439" t="str">
            <v>1</v>
          </cell>
          <cell r="D439" t="str">
            <v>B</v>
          </cell>
          <cell r="E439">
            <v>1</v>
          </cell>
          <cell r="F439" t="str">
            <v>Felh.célu tám.kölcsön visszatér. központi kgtv-i szervtöl</v>
          </cell>
        </row>
        <row r="440">
          <cell r="A440" t="str">
            <v>33</v>
          </cell>
          <cell r="B440" t="str">
            <v>10</v>
          </cell>
          <cell r="C440" t="str">
            <v>1</v>
          </cell>
          <cell r="D440" t="str">
            <v>B</v>
          </cell>
          <cell r="E440">
            <v>1</v>
          </cell>
          <cell r="F440" t="str">
            <v>Felh.célu tám.kölcsön visszatér. helyi önk.kgtv-i szervtöl</v>
          </cell>
        </row>
        <row r="441">
          <cell r="A441" t="str">
            <v>34</v>
          </cell>
          <cell r="B441" t="str">
            <v>10</v>
          </cell>
          <cell r="C441" t="str">
            <v>1</v>
          </cell>
          <cell r="D441" t="str">
            <v>B</v>
          </cell>
          <cell r="E441">
            <v>1</v>
          </cell>
          <cell r="F441" t="str">
            <v>Felh.célu tám.kölcsön visszatér. fejezeten (önk.) belül</v>
          </cell>
        </row>
        <row r="442">
          <cell r="A442" t="str">
            <v>35</v>
          </cell>
          <cell r="B442" t="str">
            <v>10</v>
          </cell>
          <cell r="C442" t="str">
            <v>1</v>
          </cell>
          <cell r="D442" t="str">
            <v>B</v>
          </cell>
          <cell r="E442">
            <v>1</v>
          </cell>
          <cell r="F442" t="str">
            <v>Felh.célu tám.kölcsön visszatér. TB alapoktol és kezelöitöl</v>
          </cell>
        </row>
        <row r="443">
          <cell r="A443" t="str">
            <v>36</v>
          </cell>
          <cell r="B443" t="str">
            <v>10</v>
          </cell>
          <cell r="C443" t="str">
            <v>1</v>
          </cell>
          <cell r="D443" t="str">
            <v>B</v>
          </cell>
          <cell r="E443">
            <v>1</v>
          </cell>
          <cell r="F443" t="str">
            <v>Felh.célu tám.kölcsön visszatér. elkül.állami pénzalapoktol</v>
          </cell>
        </row>
        <row r="444">
          <cell r="A444" t="str">
            <v>37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 t="str">
            <v>Felh.célu tám.kölcsön visszatér.áht.bel.(32+...+36)</v>
          </cell>
        </row>
        <row r="445">
          <cell r="A445" t="str">
            <v>38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 t="str">
            <v>Mük.célu tám.kölcsön igénybevét.központi kgtv-i szervtöl</v>
          </cell>
        </row>
        <row r="446">
          <cell r="A446" t="str">
            <v>39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 t="str">
            <v>Mük.célu tám.kölcsön igénybevét.helyi önk.kgtv-i szervtöl</v>
          </cell>
        </row>
        <row r="447">
          <cell r="A447" t="str">
            <v>40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 t="str">
            <v>Mük.célu tám.kölcsön igénybevét.fejezeten (önk.) belül</v>
          </cell>
        </row>
        <row r="448">
          <cell r="A448" t="str">
            <v>41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 t="str">
            <v>Mük.célu tám.kölcsön igénybevét.TB alapoktol és kezelöitöl</v>
          </cell>
        </row>
        <row r="449">
          <cell r="A449" t="str">
            <v>42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 t="str">
            <v>Mük.célu tám.kölcsön igénybevét.elkül.állami pénzalapoktol</v>
          </cell>
        </row>
        <row r="450">
          <cell r="A450" t="str">
            <v>43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 t="str">
            <v>Mük.célu tám.kölcsön igénybevét.államházt.bel.(38+...+42)</v>
          </cell>
        </row>
        <row r="451">
          <cell r="A451" t="str">
            <v>44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 t="str">
            <v>Felh.célu tám.kölcsön igénybevét.központi kgtv-i szervtöl</v>
          </cell>
        </row>
        <row r="452">
          <cell r="A452" t="str">
            <v>45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 t="str">
            <v>Felh.célu tám.kölcsön igénybevét.helyi önk.kgtv-i szervtöl</v>
          </cell>
        </row>
        <row r="453">
          <cell r="A453" t="str">
            <v>46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 t="str">
            <v>Felh.célu tám.kölcsön igénybevét.fejezeten (önk.) belül</v>
          </cell>
        </row>
        <row r="454">
          <cell r="A454" t="str">
            <v>47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 t="str">
            <v>Felh.célu tám.kölcsön igénybevét.TB alapoktol és kezelöitöl</v>
          </cell>
        </row>
        <row r="455">
          <cell r="A455" t="str">
            <v>48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 t="str">
            <v>Felh.célu tám.kölcsön igénybevét.elkül.állami pénzalapoktol</v>
          </cell>
        </row>
        <row r="456">
          <cell r="A456" t="str">
            <v>49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 t="str">
            <v>Felh.célu tám.kölcsön igénybevét.áht.belül (44+...+48)</v>
          </cell>
        </row>
        <row r="457">
          <cell r="A457" t="str">
            <v>50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 t="str">
            <v>Támog-i kölcsön vtérül.,igénybev.áht.belül(31+37+43+49)</v>
          </cell>
        </row>
        <row r="458">
          <cell r="A458" t="str">
            <v>51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 t="str">
            <v>Hosszu lejáratu hitelek felvétele pénzügyi vállalkozásoktol</v>
          </cell>
        </row>
        <row r="459">
          <cell r="A459" t="str">
            <v>52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 t="str">
            <v>Rövid lejáratu hitelek felvétele pénzügyi vállalkozásoktol</v>
          </cell>
        </row>
        <row r="460">
          <cell r="A460" t="str">
            <v>53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 t="str">
            <v>Hosszu lejáratu hitelfelvétel egyéb belföldi forrásbol</v>
          </cell>
        </row>
        <row r="461">
          <cell r="A461" t="str">
            <v>54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 t="str">
            <v>Rövid lejáratu hitelfelvétel egyéb belföldi forrásbol</v>
          </cell>
        </row>
        <row r="462">
          <cell r="A462" t="str">
            <v>55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 t="str">
            <v>Hitelfelvétel államháztartáson kivülröl (51+...+54)</v>
          </cell>
        </row>
        <row r="463">
          <cell r="A463" t="str">
            <v>56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 t="str">
            <v>Likviditási célu hitel felvétele központi költségvetéstöl</v>
          </cell>
        </row>
        <row r="464">
          <cell r="A464" t="str">
            <v>57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 t="str">
            <v>Hitelfelvétel más alaptol</v>
          </cell>
        </row>
        <row r="465">
          <cell r="A465" t="str">
            <v>58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 t="str">
            <v>Hitelfelvétel államháztartáson belülröl (56+57)</v>
          </cell>
        </row>
        <row r="466">
          <cell r="A466" t="str">
            <v>59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 t="str">
            <v>Belföldi hitelek felvétele  (55+58)</v>
          </cell>
        </row>
        <row r="467">
          <cell r="A467" t="str">
            <v>60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 t="str">
            <v>Rövid lejáratu értékpapirok értékesitése</v>
          </cell>
        </row>
        <row r="468">
          <cell r="A468" t="str">
            <v>61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 t="str">
            <v>Rövid lejáratu értékpapirok kibocsátása</v>
          </cell>
        </row>
        <row r="469">
          <cell r="A469" t="str">
            <v>62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 t="str">
            <v>Hosszu lejáratu értékpapirok kibocsátása</v>
          </cell>
        </row>
        <row r="470">
          <cell r="A470" t="str">
            <v>63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 t="str">
            <v>Belföldi értékpapirok bevételei  (60+61+62)</v>
          </cell>
        </row>
        <row r="471">
          <cell r="A471" t="str">
            <v>64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 t="str">
            <v>Belföldi hitelmüveletek bevételei (59+63)</v>
          </cell>
        </row>
        <row r="472">
          <cell r="A472" t="str">
            <v>65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 t="str">
            <v>Hitelfelvétel nemzetközi fejlesztési szervezetektöl</v>
          </cell>
        </row>
        <row r="473">
          <cell r="A473" t="str">
            <v>66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 t="str">
            <v>Hitelfelvétel kormányoktol</v>
          </cell>
        </row>
        <row r="474">
          <cell r="A474" t="str">
            <v>67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 t="str">
            <v>Hitelfelvétel külföldi pénzintézettöl</v>
          </cell>
        </row>
        <row r="475">
          <cell r="A475" t="str">
            <v>68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 t="str">
            <v>Hitelfelvétel egyéb külföldi hitelezötöl</v>
          </cell>
        </row>
        <row r="476">
          <cell r="A476" t="str">
            <v>69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 t="str">
            <v>Külföldi finanszirozás bevételei (65+...+68)</v>
          </cell>
        </row>
        <row r="477">
          <cell r="A477" t="str">
            <v>70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 t="str">
            <v>Elözö évi elöirányzat-maradvány,pénzmaradvány igénybevétele</v>
          </cell>
        </row>
        <row r="478">
          <cell r="A478" t="str">
            <v>71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 t="str">
            <v>Elözö évi vállalkozási eredmény igénybevétele</v>
          </cell>
        </row>
        <row r="479">
          <cell r="A479" t="str">
            <v>72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 t="str">
            <v>Alap-és vállalkozási tevékenység közötti elszámolások</v>
          </cell>
        </row>
        <row r="480">
          <cell r="A480" t="str">
            <v>73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 t="str">
            <v>Pénzforgalom nélküli bevételek (70+71+72)</v>
          </cell>
        </row>
        <row r="481">
          <cell r="A481" t="str">
            <v>74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 t="str">
            <v>Kiegyenlitö bevételek</v>
          </cell>
        </row>
        <row r="482">
          <cell r="A482" t="str">
            <v>75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 t="str">
            <v>Függö bevételek</v>
          </cell>
        </row>
        <row r="483">
          <cell r="A483" t="str">
            <v>76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 t="str">
            <v>Átfuto bevételek</v>
          </cell>
        </row>
        <row r="484">
          <cell r="A484" t="str">
            <v>77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 t="str">
            <v>Kiegyenlitö,függö, átfuto bevételek (74+75+76)</v>
          </cell>
        </row>
        <row r="485">
          <cell r="A485" t="str">
            <v>1</v>
          </cell>
          <cell r="B485" t="str">
            <v>12</v>
          </cell>
          <cell r="C485" t="str">
            <v>1</v>
          </cell>
          <cell r="D485" t="str">
            <v>B</v>
          </cell>
          <cell r="E485">
            <v>1</v>
          </cell>
          <cell r="F485" t="str">
            <v>Munkanélküliek jövedelempotlo támogatása</v>
          </cell>
        </row>
        <row r="486">
          <cell r="A486" t="str">
            <v>2</v>
          </cell>
          <cell r="B486" t="str">
            <v>12</v>
          </cell>
          <cell r="C486" t="str">
            <v>1</v>
          </cell>
          <cell r="D486" t="str">
            <v>B</v>
          </cell>
          <cell r="E486">
            <v>1</v>
          </cell>
          <cell r="F486" t="str">
            <v>Tartosan munkanélküliek rendszeres szociális segélyezése</v>
          </cell>
        </row>
        <row r="487">
          <cell r="A487" t="str">
            <v>3</v>
          </cell>
          <cell r="B487" t="str">
            <v>12</v>
          </cell>
          <cell r="C487" t="str">
            <v>1</v>
          </cell>
          <cell r="D487" t="str">
            <v>B</v>
          </cell>
          <cell r="E487">
            <v>1</v>
          </cell>
          <cell r="F487" t="str">
            <v>Idöskoruak járadéka</v>
          </cell>
        </row>
        <row r="488">
          <cell r="A488" t="str">
            <v>4</v>
          </cell>
          <cell r="B488" t="str">
            <v>12</v>
          </cell>
          <cell r="C488" t="str">
            <v>1</v>
          </cell>
          <cell r="D488" t="str">
            <v>B</v>
          </cell>
          <cell r="E488">
            <v>1</v>
          </cell>
          <cell r="F488" t="str">
            <v>Rendszeres szociális segély egyéb jogcimeken</v>
          </cell>
        </row>
        <row r="489">
          <cell r="A489" t="str">
            <v>5</v>
          </cell>
          <cell r="B489" t="str">
            <v>12</v>
          </cell>
          <cell r="C489" t="str">
            <v>1</v>
          </cell>
          <cell r="D489" t="str">
            <v>B</v>
          </cell>
          <cell r="E489">
            <v>1</v>
          </cell>
          <cell r="F489" t="str">
            <v>Lakásfenntartási támogatás</v>
          </cell>
        </row>
        <row r="490">
          <cell r="A490" t="str">
            <v>6</v>
          </cell>
          <cell r="B490" t="str">
            <v>12</v>
          </cell>
          <cell r="C490" t="str">
            <v>1</v>
          </cell>
          <cell r="D490" t="str">
            <v>B</v>
          </cell>
          <cell r="E490">
            <v>1</v>
          </cell>
          <cell r="F490" t="str">
            <v>Kiegészitö családi potlék</v>
          </cell>
        </row>
        <row r="491">
          <cell r="A491" t="str">
            <v>7</v>
          </cell>
          <cell r="B491" t="str">
            <v>12</v>
          </cell>
          <cell r="C491" t="str">
            <v>1</v>
          </cell>
          <cell r="D491" t="str">
            <v>B</v>
          </cell>
          <cell r="E491">
            <v>1</v>
          </cell>
          <cell r="F491" t="str">
            <v>Egyéb rászorultságtol függö ellátások</v>
          </cell>
        </row>
        <row r="492">
          <cell r="A492" t="str">
            <v>8</v>
          </cell>
          <cell r="B492" t="str">
            <v>12</v>
          </cell>
          <cell r="C492" t="str">
            <v>1</v>
          </cell>
          <cell r="D492" t="str">
            <v>B</v>
          </cell>
          <cell r="E492">
            <v>1</v>
          </cell>
          <cell r="F492" t="str">
            <v>Rászorultságtol függö pénz.szoc.ellátás össz.(01+...+07)</v>
          </cell>
        </row>
        <row r="493">
          <cell r="A493" t="str">
            <v>9</v>
          </cell>
          <cell r="B493" t="str">
            <v>12</v>
          </cell>
          <cell r="C493" t="str">
            <v>1</v>
          </cell>
          <cell r="D493" t="str">
            <v>B</v>
          </cell>
          <cell r="E493">
            <v>1</v>
          </cell>
          <cell r="F493" t="str">
            <v>Köztemetés</v>
          </cell>
        </row>
        <row r="494">
          <cell r="A494" t="str">
            <v>10</v>
          </cell>
          <cell r="B494" t="str">
            <v>12</v>
          </cell>
          <cell r="C494" t="str">
            <v>1</v>
          </cell>
          <cell r="D494" t="str">
            <v>B</v>
          </cell>
          <cell r="E494">
            <v>1</v>
          </cell>
          <cell r="F494" t="str">
            <v>Közgyogyellátás</v>
          </cell>
        </row>
        <row r="495">
          <cell r="A495" t="str">
            <v>11</v>
          </cell>
          <cell r="B495" t="str">
            <v>12</v>
          </cell>
          <cell r="C495" t="str">
            <v>1</v>
          </cell>
          <cell r="D495" t="str">
            <v>B</v>
          </cell>
          <cell r="E495">
            <v>1</v>
          </cell>
          <cell r="F495" t="str">
            <v>Természetben nyujtott egyéb ellátások</v>
          </cell>
        </row>
        <row r="496">
          <cell r="A496" t="str">
            <v>12</v>
          </cell>
          <cell r="B496" t="str">
            <v>12</v>
          </cell>
          <cell r="C496" t="str">
            <v>1</v>
          </cell>
          <cell r="D496" t="str">
            <v>B</v>
          </cell>
          <cell r="E496">
            <v>1</v>
          </cell>
          <cell r="F496" t="str">
            <v>Természetben nyujtott szoc.ellátások összesen (09+...+11)</v>
          </cell>
        </row>
        <row r="497">
          <cell r="A497" t="str">
            <v>13</v>
          </cell>
          <cell r="B497" t="str">
            <v>12</v>
          </cell>
          <cell r="C497" t="str">
            <v>1</v>
          </cell>
          <cell r="D497" t="str">
            <v>B</v>
          </cell>
          <cell r="E497">
            <v>1</v>
          </cell>
          <cell r="F497" t="str">
            <v>Szociálisan rászorultak lakáshitel és kölcsöntartozásai</v>
          </cell>
        </row>
        <row r="498">
          <cell r="A498" t="str">
            <v>14</v>
          </cell>
          <cell r="B498" t="str">
            <v>12</v>
          </cell>
          <cell r="C498" t="str">
            <v>1</v>
          </cell>
          <cell r="D498" t="str">
            <v>B</v>
          </cell>
          <cell r="E498">
            <v>1</v>
          </cell>
          <cell r="F498" t="str">
            <v>Önkormányzatok által foly.ellátások összesen (08+12+13)</v>
          </cell>
        </row>
        <row r="499">
          <cell r="A499" t="str">
            <v>1</v>
          </cell>
          <cell r="B499" t="str">
            <v>13</v>
          </cell>
          <cell r="C499" t="str">
            <v>1</v>
          </cell>
          <cell r="D499" t="str">
            <v>B</v>
          </cell>
          <cell r="E499">
            <v>1</v>
          </cell>
          <cell r="F499" t="str">
            <v>Szoc.Csal.Min. - mozgáskorlátozottak közlekedési támogatása</v>
          </cell>
        </row>
        <row r="500">
          <cell r="A500" t="str">
            <v>2</v>
          </cell>
          <cell r="B500" t="str">
            <v>13</v>
          </cell>
          <cell r="C500" t="str">
            <v>1</v>
          </cell>
          <cell r="D500" t="str">
            <v>B</v>
          </cell>
          <cell r="E500">
            <v>1</v>
          </cell>
          <cell r="F500" t="str">
            <v>Szoc.Csal.Min. - otthonteremtési támogatás</v>
          </cell>
        </row>
        <row r="501">
          <cell r="A501" t="str">
            <v>3</v>
          </cell>
          <cell r="B501" t="str">
            <v>13</v>
          </cell>
          <cell r="C501" t="str">
            <v>1</v>
          </cell>
          <cell r="D501" t="str">
            <v>B</v>
          </cell>
          <cell r="E501">
            <v>1</v>
          </cell>
          <cell r="F501" t="str">
            <v>Szoc.Csal.Min. - megelölegezett gyermektartásidij</v>
          </cell>
        </row>
        <row r="502">
          <cell r="A502" t="str">
            <v>4</v>
          </cell>
          <cell r="B502" t="str">
            <v>13</v>
          </cell>
          <cell r="C502" t="str">
            <v>1</v>
          </cell>
          <cell r="D502" t="str">
            <v>B</v>
          </cell>
          <cell r="E502">
            <v>1</v>
          </cell>
          <cell r="F502" t="str">
            <v>Fejezetek által folyositott egyéb ellátások</v>
          </cell>
        </row>
        <row r="503">
          <cell r="A503" t="str">
            <v>5</v>
          </cell>
          <cell r="B503" t="str">
            <v>13</v>
          </cell>
          <cell r="C503" t="str">
            <v>1</v>
          </cell>
          <cell r="D503" t="str">
            <v>B</v>
          </cell>
          <cell r="E503">
            <v>1</v>
          </cell>
          <cell r="F503" t="str">
            <v>Fejezetek által folyositott ellátások összesen(01+...+04)</v>
          </cell>
        </row>
        <row r="504">
          <cell r="A504" t="str">
            <v>6</v>
          </cell>
          <cell r="B504" t="str">
            <v>13</v>
          </cell>
          <cell r="C504" t="str">
            <v>1</v>
          </cell>
          <cell r="D504" t="str">
            <v>B</v>
          </cell>
          <cell r="E504">
            <v>1</v>
          </cell>
          <cell r="F504" t="str">
            <v>Közp.költségvet.- családi potlék és iskoláztatási támogatás</v>
          </cell>
        </row>
        <row r="505">
          <cell r="A505" t="str">
            <v>7</v>
          </cell>
          <cell r="B505" t="str">
            <v>13</v>
          </cell>
          <cell r="C505" t="str">
            <v>1</v>
          </cell>
          <cell r="D505" t="str">
            <v>B</v>
          </cell>
          <cell r="E505">
            <v>1</v>
          </cell>
          <cell r="F505" t="str">
            <v>Közp.költségvet.- anyasági támogatás</v>
          </cell>
        </row>
        <row r="506">
          <cell r="A506" t="str">
            <v>8</v>
          </cell>
          <cell r="B506" t="str">
            <v>13</v>
          </cell>
          <cell r="C506" t="str">
            <v>1</v>
          </cell>
          <cell r="D506" t="str">
            <v>B</v>
          </cell>
          <cell r="E506">
            <v>1</v>
          </cell>
          <cell r="F506" t="str">
            <v>Közp.költségvet.- gyermekgondozási dij</v>
          </cell>
        </row>
        <row r="507">
          <cell r="A507" t="str">
            <v>9</v>
          </cell>
          <cell r="B507" t="str">
            <v>13</v>
          </cell>
          <cell r="C507" t="str">
            <v>1</v>
          </cell>
          <cell r="D507" t="str">
            <v>B</v>
          </cell>
          <cell r="E507">
            <v>1</v>
          </cell>
          <cell r="F507" t="str">
            <v>Közp.költségvet.- gyermekgondozási segély</v>
          </cell>
        </row>
        <row r="508">
          <cell r="A508" t="str">
            <v>10</v>
          </cell>
          <cell r="B508" t="str">
            <v>13</v>
          </cell>
          <cell r="C508" t="str">
            <v>1</v>
          </cell>
          <cell r="D508" t="str">
            <v>B</v>
          </cell>
          <cell r="E508">
            <v>1</v>
          </cell>
          <cell r="F508" t="str">
            <v>Közp.költségvet.- gyermeknevelési támogatás</v>
          </cell>
        </row>
        <row r="509">
          <cell r="A509" t="str">
            <v>11</v>
          </cell>
          <cell r="B509" t="str">
            <v>13</v>
          </cell>
          <cell r="C509" t="str">
            <v>1</v>
          </cell>
          <cell r="D509" t="str">
            <v>B</v>
          </cell>
          <cell r="E509">
            <v>1</v>
          </cell>
          <cell r="F509" t="str">
            <v>Közp.költségvet.- fogyatékossági támogatás</v>
          </cell>
        </row>
        <row r="510">
          <cell r="A510" t="str">
            <v>12</v>
          </cell>
          <cell r="B510" t="str">
            <v>13</v>
          </cell>
          <cell r="C510" t="str">
            <v>1</v>
          </cell>
          <cell r="D510" t="str">
            <v>B</v>
          </cell>
          <cell r="E510">
            <v>1</v>
          </cell>
          <cell r="F510" t="str">
            <v>Közp.költségvet.- rokkantsági járadék</v>
          </cell>
        </row>
        <row r="511">
          <cell r="A511" t="str">
            <v>13</v>
          </cell>
          <cell r="B511" t="str">
            <v>13</v>
          </cell>
          <cell r="C511" t="str">
            <v>1</v>
          </cell>
          <cell r="D511" t="str">
            <v>B</v>
          </cell>
          <cell r="E511">
            <v>1</v>
          </cell>
          <cell r="F511" t="str">
            <v>Közp.költségvet.- megváltozott munkaképességüek járadékai</v>
          </cell>
        </row>
        <row r="512">
          <cell r="A512" t="str">
            <v>14</v>
          </cell>
          <cell r="B512" t="str">
            <v>13</v>
          </cell>
          <cell r="C512" t="str">
            <v>1</v>
          </cell>
          <cell r="D512" t="str">
            <v>B</v>
          </cell>
          <cell r="E512">
            <v>1</v>
          </cell>
          <cell r="F512" t="str">
            <v>Közp.költségvet.- egészségkárosodási járadék</v>
          </cell>
        </row>
        <row r="513">
          <cell r="A513" t="str">
            <v>15</v>
          </cell>
          <cell r="B513" t="str">
            <v>13</v>
          </cell>
          <cell r="C513" t="str">
            <v>1</v>
          </cell>
          <cell r="D513" t="str">
            <v>B</v>
          </cell>
          <cell r="E513">
            <v>1</v>
          </cell>
          <cell r="F513" t="str">
            <v>Közp.költségvet.- bányászok korengedm. nyugdija,szén.,ker.</v>
          </cell>
        </row>
        <row r="514">
          <cell r="A514" t="str">
            <v>16</v>
          </cell>
          <cell r="B514" t="str">
            <v>13</v>
          </cell>
          <cell r="C514" t="str">
            <v>1</v>
          </cell>
          <cell r="D514" t="str">
            <v>B</v>
          </cell>
          <cell r="E514">
            <v>1</v>
          </cell>
          <cell r="F514" t="str">
            <v>- 15.sorbol szénjárandosági pénzbeli megváltása</v>
          </cell>
        </row>
        <row r="515">
          <cell r="A515" t="str">
            <v>17</v>
          </cell>
          <cell r="B515" t="str">
            <v>13</v>
          </cell>
          <cell r="C515" t="str">
            <v>1</v>
          </cell>
          <cell r="D515" t="str">
            <v>B</v>
          </cell>
          <cell r="E515">
            <v>1</v>
          </cell>
          <cell r="F515" t="str">
            <v>- 15.sorbol mecseki bány.munkát végzök bány.-i keres.kieg.</v>
          </cell>
        </row>
        <row r="516">
          <cell r="A516" t="str">
            <v>18</v>
          </cell>
          <cell r="B516" t="str">
            <v>13</v>
          </cell>
          <cell r="C516" t="str">
            <v>1</v>
          </cell>
          <cell r="D516" t="str">
            <v>B</v>
          </cell>
          <cell r="E516">
            <v>1</v>
          </cell>
          <cell r="F516" t="str">
            <v>Közp.költségvet.- mezögazdasági járadék</v>
          </cell>
        </row>
        <row r="517">
          <cell r="A517" t="str">
            <v>19</v>
          </cell>
          <cell r="B517" t="str">
            <v>13</v>
          </cell>
          <cell r="C517" t="str">
            <v>1</v>
          </cell>
          <cell r="D517" t="str">
            <v>B</v>
          </cell>
          <cell r="E517">
            <v>1</v>
          </cell>
          <cell r="F517" t="str">
            <v>Közp.költségvet.- vakok személyi járadéka</v>
          </cell>
        </row>
        <row r="518">
          <cell r="A518" t="str">
            <v>20</v>
          </cell>
          <cell r="B518" t="str">
            <v>13</v>
          </cell>
          <cell r="C518" t="str">
            <v>1</v>
          </cell>
          <cell r="D518" t="str">
            <v>B</v>
          </cell>
          <cell r="E518">
            <v>1</v>
          </cell>
          <cell r="F518" t="str">
            <v>Közp.költségvet.- megvált.munkaképességüek keresetkieg.</v>
          </cell>
        </row>
        <row r="519">
          <cell r="A519" t="str">
            <v>21</v>
          </cell>
          <cell r="B519" t="str">
            <v>13</v>
          </cell>
          <cell r="C519" t="str">
            <v>1</v>
          </cell>
          <cell r="D519" t="str">
            <v>B</v>
          </cell>
          <cell r="E519">
            <v>1</v>
          </cell>
          <cell r="F519" t="str">
            <v>Közp.költségvet.- politikai rehab.és más nyugdijkieg.</v>
          </cell>
        </row>
        <row r="520">
          <cell r="A520" t="str">
            <v>22</v>
          </cell>
          <cell r="B520" t="str">
            <v>13</v>
          </cell>
          <cell r="C520" t="str">
            <v>1</v>
          </cell>
          <cell r="D520" t="str">
            <v>B</v>
          </cell>
          <cell r="E520">
            <v>1</v>
          </cell>
          <cell r="F520" t="str">
            <v>- 21.sorbol kitüntetésekhez és cimekhez kötött potlékok</v>
          </cell>
        </row>
        <row r="521">
          <cell r="A521" t="str">
            <v>23</v>
          </cell>
          <cell r="B521" t="str">
            <v>13</v>
          </cell>
          <cell r="C521" t="str">
            <v>1</v>
          </cell>
          <cell r="D521" t="str">
            <v>B</v>
          </cell>
          <cell r="E521">
            <v>1</v>
          </cell>
          <cell r="F521" t="str">
            <v>- 21.sorbol tudományos fokozattal rendelkezök nyugdijkieg.</v>
          </cell>
        </row>
        <row r="522">
          <cell r="A522" t="str">
            <v>24</v>
          </cell>
          <cell r="B522" t="str">
            <v>13</v>
          </cell>
          <cell r="C522" t="str">
            <v>1</v>
          </cell>
          <cell r="D522" t="str">
            <v>B</v>
          </cell>
          <cell r="E522">
            <v>1</v>
          </cell>
          <cell r="F522" t="str">
            <v>- 21.sorbol nemzeti gondozotti ellátások</v>
          </cell>
        </row>
        <row r="523">
          <cell r="A523" t="str">
            <v>25</v>
          </cell>
          <cell r="B523" t="str">
            <v>13</v>
          </cell>
          <cell r="C523" t="str">
            <v>1</v>
          </cell>
          <cell r="D523" t="str">
            <v>B</v>
          </cell>
          <cell r="E523">
            <v>1</v>
          </cell>
          <cell r="F523" t="str">
            <v>- 21.sorbol nemzeti helytállásért nevü potlék</v>
          </cell>
        </row>
        <row r="524">
          <cell r="A524" t="str">
            <v>26</v>
          </cell>
          <cell r="B524" t="str">
            <v>13</v>
          </cell>
          <cell r="C524" t="str">
            <v>1</v>
          </cell>
          <cell r="D524" t="str">
            <v>B</v>
          </cell>
          <cell r="E524">
            <v>1</v>
          </cell>
          <cell r="F524" t="str">
            <v>- 21.sorbol egyes nyugdij hátr.enyh.(közszol.idö után járo)</v>
          </cell>
        </row>
        <row r="525">
          <cell r="A525" t="str">
            <v>27</v>
          </cell>
          <cell r="B525" t="str">
            <v>13</v>
          </cell>
          <cell r="C525" t="str">
            <v>1</v>
          </cell>
          <cell r="D525" t="str">
            <v>B</v>
          </cell>
          <cell r="E525">
            <v>1</v>
          </cell>
          <cell r="F525" t="str">
            <v>- 21.sorbol szinmüvészek öregségi korhatár elötti nyugdija</v>
          </cell>
        </row>
        <row r="526">
          <cell r="A526" t="str">
            <v>28</v>
          </cell>
          <cell r="B526" t="str">
            <v>13</v>
          </cell>
          <cell r="C526" t="str">
            <v>1</v>
          </cell>
          <cell r="D526" t="str">
            <v>B</v>
          </cell>
          <cell r="E526">
            <v>1</v>
          </cell>
          <cell r="F526" t="str">
            <v>- 21.sorbol Kiválo és Érdemes müvészek járadéka</v>
          </cell>
        </row>
        <row r="527">
          <cell r="A527" t="str">
            <v>29</v>
          </cell>
          <cell r="B527" t="str">
            <v>13</v>
          </cell>
          <cell r="C527" t="str">
            <v>1</v>
          </cell>
          <cell r="D527" t="str">
            <v>B</v>
          </cell>
          <cell r="E527">
            <v>1</v>
          </cell>
          <cell r="F527" t="str">
            <v>Közp.költségvet.- házastársi potlék,házastárs utáni jöv.pot.</v>
          </cell>
        </row>
        <row r="528">
          <cell r="A528" t="str">
            <v>30</v>
          </cell>
          <cell r="B528" t="str">
            <v>13</v>
          </cell>
          <cell r="C528" t="str">
            <v>1</v>
          </cell>
          <cell r="D528" t="str">
            <v>B</v>
          </cell>
          <cell r="E528">
            <v>1</v>
          </cell>
          <cell r="F528" t="str">
            <v>Közp.költségvet.- cukorbetegek támogatása</v>
          </cell>
        </row>
        <row r="529">
          <cell r="A529" t="str">
            <v>31</v>
          </cell>
          <cell r="B529" t="str">
            <v>13</v>
          </cell>
          <cell r="C529" t="str">
            <v>1</v>
          </cell>
          <cell r="D529" t="str">
            <v>B</v>
          </cell>
          <cell r="E529">
            <v>1</v>
          </cell>
          <cell r="F529" t="str">
            <v>Közp.költségvet.- lakbértámogatás</v>
          </cell>
        </row>
        <row r="530">
          <cell r="A530" t="str">
            <v>32</v>
          </cell>
          <cell r="B530" t="str">
            <v>13</v>
          </cell>
          <cell r="C530" t="str">
            <v>1</v>
          </cell>
          <cell r="D530" t="str">
            <v>B</v>
          </cell>
          <cell r="E530">
            <v>1</v>
          </cell>
          <cell r="F530" t="str">
            <v>Közp.költségvet.- katonai családi segély</v>
          </cell>
        </row>
        <row r="531">
          <cell r="A531" t="str">
            <v>33</v>
          </cell>
          <cell r="B531" t="str">
            <v>13</v>
          </cell>
          <cell r="C531" t="str">
            <v>1</v>
          </cell>
          <cell r="D531" t="str">
            <v>B</v>
          </cell>
          <cell r="E531">
            <v>1</v>
          </cell>
          <cell r="F531" t="str">
            <v>Közp.költségvet.- közgyogyellátás</v>
          </cell>
        </row>
        <row r="532">
          <cell r="A532" t="str">
            <v>34</v>
          </cell>
          <cell r="B532" t="str">
            <v>13</v>
          </cell>
          <cell r="C532" t="str">
            <v>1</v>
          </cell>
          <cell r="D532" t="str">
            <v>B</v>
          </cell>
          <cell r="E532">
            <v>1</v>
          </cell>
          <cell r="F532" t="str">
            <v>Közp.költségvet.- pénzbeli kárpotlás (élet és szabadság)</v>
          </cell>
        </row>
        <row r="533">
          <cell r="A533" t="str">
            <v>35</v>
          </cell>
          <cell r="B533" t="str">
            <v>13</v>
          </cell>
          <cell r="C533" t="str">
            <v>1</v>
          </cell>
          <cell r="D533" t="str">
            <v>B</v>
          </cell>
          <cell r="E533">
            <v>1</v>
          </cell>
          <cell r="F533" t="str">
            <v>Közp.költségvet.- 1947-es párizsi békeszerzödésböl kárpotlás</v>
          </cell>
        </row>
        <row r="534">
          <cell r="A534" t="str">
            <v>36</v>
          </cell>
          <cell r="B534" t="str">
            <v>13</v>
          </cell>
          <cell r="C534" t="str">
            <v>1</v>
          </cell>
          <cell r="D534" t="str">
            <v>B</v>
          </cell>
          <cell r="E534">
            <v>1</v>
          </cell>
          <cell r="F534" t="str">
            <v>Közp.költségvetés ellátása (06+...+15+18+...+21+29+...+35)</v>
          </cell>
        </row>
        <row r="535">
          <cell r="A535" t="str">
            <v>37</v>
          </cell>
          <cell r="B535" t="str">
            <v>13</v>
          </cell>
          <cell r="C535" t="str">
            <v>1</v>
          </cell>
          <cell r="D535" t="str">
            <v>B</v>
          </cell>
          <cell r="E535">
            <v>1</v>
          </cell>
          <cell r="F535" t="str">
            <v>ÁPV Rt-t terhelö kárpotlási életjáradék (vagyoni)</v>
          </cell>
        </row>
        <row r="536">
          <cell r="A536" t="str">
            <v>38</v>
          </cell>
          <cell r="B536" t="str">
            <v>13</v>
          </cell>
          <cell r="C536" t="str">
            <v>1</v>
          </cell>
          <cell r="D536" t="str">
            <v>B</v>
          </cell>
          <cell r="E536">
            <v>1</v>
          </cell>
          <cell r="F536" t="str">
            <v>Munkaeröpiaci Alapot terhelö elönyugdij</v>
          </cell>
        </row>
        <row r="537">
          <cell r="A537" t="str">
            <v>39</v>
          </cell>
          <cell r="B537" t="str">
            <v>13</v>
          </cell>
          <cell r="C537" t="str">
            <v>1</v>
          </cell>
          <cell r="D537" t="str">
            <v>B</v>
          </cell>
          <cell r="E537">
            <v>1</v>
          </cell>
          <cell r="F537" t="str">
            <v>Munkaeröpiaci Alapbol,munkáltato bef.fogl.pol.koreng.nyugdij</v>
          </cell>
        </row>
        <row r="538">
          <cell r="A538" t="str">
            <v>40</v>
          </cell>
          <cell r="B538" t="str">
            <v>13</v>
          </cell>
          <cell r="C538" t="str">
            <v>1</v>
          </cell>
          <cell r="D538" t="str">
            <v>B</v>
          </cell>
          <cell r="E538">
            <v>1</v>
          </cell>
          <cell r="F538" t="str">
            <v>Munkáltatoi befizetésböl finanszirozott koreng. nyugdij</v>
          </cell>
        </row>
        <row r="539">
          <cell r="A539" t="str">
            <v>41</v>
          </cell>
          <cell r="B539" t="str">
            <v>13</v>
          </cell>
          <cell r="C539" t="str">
            <v>1</v>
          </cell>
          <cell r="D539" t="str">
            <v>B</v>
          </cell>
          <cell r="E539">
            <v>1</v>
          </cell>
          <cell r="F539" t="str">
            <v>Hadigondozottak Közalapitványt terh.hadigondozotti ellátás</v>
          </cell>
        </row>
        <row r="540">
          <cell r="A540" t="str">
            <v>42</v>
          </cell>
          <cell r="B540" t="str">
            <v>13</v>
          </cell>
          <cell r="C540" t="str">
            <v>1</v>
          </cell>
          <cell r="D540" t="str">
            <v>B</v>
          </cell>
          <cell r="E540">
            <v>1</v>
          </cell>
          <cell r="F540" t="str">
            <v>TB alapok kezelöi által folyositott ellát.össz.(36+...+41)</v>
          </cell>
        </row>
        <row r="541">
          <cell r="A541" t="str">
            <v>43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 t="str">
            <v>Ellátások összesen (05+42)</v>
          </cell>
        </row>
        <row r="542">
          <cell r="A542" t="str">
            <v>1</v>
          </cell>
          <cell r="B542" t="str">
            <v>16</v>
          </cell>
          <cell r="C542" t="str">
            <v>1</v>
          </cell>
          <cell r="D542" t="str">
            <v>B</v>
          </cell>
          <cell r="E542">
            <v>1</v>
          </cell>
          <cell r="F542" t="str">
            <v>Illetékek</v>
          </cell>
        </row>
        <row r="543">
          <cell r="A543" t="str">
            <v>2</v>
          </cell>
          <cell r="B543" t="str">
            <v>16</v>
          </cell>
          <cell r="C543" t="str">
            <v>1</v>
          </cell>
          <cell r="D543" t="str">
            <v>B</v>
          </cell>
          <cell r="E543">
            <v>1</v>
          </cell>
          <cell r="F543" t="str">
            <v>Épitményado</v>
          </cell>
        </row>
        <row r="544">
          <cell r="A544" t="str">
            <v>3</v>
          </cell>
          <cell r="B544" t="str">
            <v>16</v>
          </cell>
          <cell r="C544" t="str">
            <v>1</v>
          </cell>
          <cell r="D544" t="str">
            <v>B</v>
          </cell>
          <cell r="E544">
            <v>1</v>
          </cell>
          <cell r="F544" t="str">
            <v>Telekado</v>
          </cell>
        </row>
        <row r="545">
          <cell r="A545" t="str">
            <v>4</v>
          </cell>
          <cell r="B545" t="str">
            <v>16</v>
          </cell>
          <cell r="C545" t="str">
            <v>1</v>
          </cell>
          <cell r="D545" t="str">
            <v>B</v>
          </cell>
          <cell r="E545">
            <v>1</v>
          </cell>
          <cell r="F545" t="str">
            <v>Vállakozok kommunális adoja</v>
          </cell>
        </row>
        <row r="546">
          <cell r="A546" t="str">
            <v>5</v>
          </cell>
          <cell r="B546" t="str">
            <v>16</v>
          </cell>
          <cell r="C546" t="str">
            <v>1</v>
          </cell>
          <cell r="D546" t="str">
            <v>B</v>
          </cell>
          <cell r="E546">
            <v>1</v>
          </cell>
          <cell r="F546" t="str">
            <v>Magánszemélyek kommunális adoja</v>
          </cell>
        </row>
        <row r="547">
          <cell r="A547" t="str">
            <v>6</v>
          </cell>
          <cell r="B547" t="str">
            <v>16</v>
          </cell>
          <cell r="C547" t="str">
            <v>1</v>
          </cell>
          <cell r="D547" t="str">
            <v>B</v>
          </cell>
          <cell r="E547">
            <v>1</v>
          </cell>
          <cell r="F547" t="str">
            <v>Idegenforgalmi ado tartozkodás után</v>
          </cell>
        </row>
        <row r="548">
          <cell r="A548" t="str">
            <v>7</v>
          </cell>
          <cell r="B548" t="str">
            <v>16</v>
          </cell>
          <cell r="C548" t="str">
            <v>1</v>
          </cell>
          <cell r="D548" t="str">
            <v>B</v>
          </cell>
          <cell r="E548">
            <v>1</v>
          </cell>
          <cell r="F548" t="str">
            <v>Idegenforgalmi ado épület után</v>
          </cell>
        </row>
        <row r="549">
          <cell r="A549" t="str">
            <v>8</v>
          </cell>
          <cell r="B549" t="str">
            <v>16</v>
          </cell>
          <cell r="C549" t="str">
            <v>1</v>
          </cell>
          <cell r="D549" t="str">
            <v>B</v>
          </cell>
          <cell r="E549">
            <v>1</v>
          </cell>
          <cell r="F549" t="str">
            <v>Iparüzési ado</v>
          </cell>
        </row>
        <row r="550">
          <cell r="A550" t="str">
            <v>9</v>
          </cell>
          <cell r="B550" t="str">
            <v>16</v>
          </cell>
          <cell r="C550" t="str">
            <v>1</v>
          </cell>
          <cell r="D550" t="str">
            <v>B</v>
          </cell>
          <cell r="E550">
            <v>1</v>
          </cell>
          <cell r="F550" t="str">
            <v>Helyi adok összesen (02+...+08)</v>
          </cell>
        </row>
        <row r="551">
          <cell r="A551" t="str">
            <v>10</v>
          </cell>
          <cell r="B551" t="str">
            <v>16</v>
          </cell>
          <cell r="C551" t="str">
            <v>1</v>
          </cell>
          <cell r="D551" t="str">
            <v>B</v>
          </cell>
          <cell r="E551">
            <v>1</v>
          </cell>
          <cell r="F551" t="str">
            <v>Potlékok,birságok</v>
          </cell>
        </row>
        <row r="552">
          <cell r="A552" t="str">
            <v>11</v>
          </cell>
          <cell r="B552" t="str">
            <v>16</v>
          </cell>
          <cell r="C552" t="str">
            <v>1</v>
          </cell>
          <cell r="D552" t="str">
            <v>B</v>
          </cell>
          <cell r="E552">
            <v>1</v>
          </cell>
          <cell r="F552" t="str">
            <v>Személyi jövedelemado helyben marado része</v>
          </cell>
        </row>
        <row r="553">
          <cell r="A553" t="str">
            <v>12</v>
          </cell>
          <cell r="B553" t="str">
            <v>16</v>
          </cell>
          <cell r="C553" t="str">
            <v>1</v>
          </cell>
          <cell r="D553" t="str">
            <v>B</v>
          </cell>
          <cell r="E553">
            <v>1</v>
          </cell>
          <cell r="F553" t="str">
            <v>Jövedelemkülönbség mérséklésére (+,-)</v>
          </cell>
        </row>
        <row r="554">
          <cell r="A554" t="str">
            <v>13</v>
          </cell>
          <cell r="B554" t="str">
            <v>16</v>
          </cell>
          <cell r="C554" t="str">
            <v>1</v>
          </cell>
          <cell r="D554" t="str">
            <v>B</v>
          </cell>
          <cell r="E554">
            <v>1</v>
          </cell>
          <cell r="F554" t="str">
            <v>Személyi jövedelemado normativ modon elosztott része</v>
          </cell>
        </row>
        <row r="555">
          <cell r="A555" t="str">
            <v>14</v>
          </cell>
          <cell r="B555" t="str">
            <v>16</v>
          </cell>
          <cell r="C555" t="str">
            <v>1</v>
          </cell>
          <cell r="D555" t="str">
            <v>B</v>
          </cell>
          <cell r="E555">
            <v>1</v>
          </cell>
          <cell r="F555" t="str">
            <v>Gépjármüado</v>
          </cell>
        </row>
        <row r="556">
          <cell r="A556" t="str">
            <v>15</v>
          </cell>
          <cell r="B556" t="str">
            <v>16</v>
          </cell>
          <cell r="C556" t="str">
            <v>1</v>
          </cell>
          <cell r="D556" t="str">
            <v>B</v>
          </cell>
          <cell r="E556">
            <v>1</v>
          </cell>
          <cell r="F556" t="str">
            <v>Termöföld bérbeadásábol származo jövedelemado</v>
          </cell>
        </row>
        <row r="557">
          <cell r="A557" t="str">
            <v>16</v>
          </cell>
          <cell r="B557" t="str">
            <v>16</v>
          </cell>
          <cell r="C557" t="str">
            <v>1</v>
          </cell>
          <cell r="D557" t="str">
            <v>B</v>
          </cell>
          <cell r="E557">
            <v>1</v>
          </cell>
          <cell r="F557" t="str">
            <v>Átengedett egyéb központi adok</v>
          </cell>
        </row>
        <row r="558">
          <cell r="A558" t="str">
            <v>17</v>
          </cell>
          <cell r="B558" t="str">
            <v>16</v>
          </cell>
          <cell r="C558" t="str">
            <v>1</v>
          </cell>
          <cell r="D558" t="str">
            <v>B</v>
          </cell>
          <cell r="E558">
            <v>1</v>
          </cell>
          <cell r="F558" t="str">
            <v>Átengedett központi adok (11+...+16)</v>
          </cell>
        </row>
        <row r="559">
          <cell r="A559" t="str">
            <v>18</v>
          </cell>
          <cell r="B559" t="str">
            <v>16</v>
          </cell>
          <cell r="C559" t="str">
            <v>1</v>
          </cell>
          <cell r="D559" t="str">
            <v>B</v>
          </cell>
          <cell r="E559">
            <v>1</v>
          </cell>
          <cell r="F559" t="str">
            <v>Környezetvédelmi birság</v>
          </cell>
        </row>
        <row r="560">
          <cell r="A560" t="str">
            <v>19</v>
          </cell>
          <cell r="B560" t="str">
            <v>16</v>
          </cell>
          <cell r="C560" t="str">
            <v>1</v>
          </cell>
          <cell r="D560" t="str">
            <v>B</v>
          </cell>
          <cell r="E560">
            <v>1</v>
          </cell>
          <cell r="F560" t="str">
            <v>Természetvédelmi birság</v>
          </cell>
        </row>
        <row r="561">
          <cell r="A561" t="str">
            <v>20</v>
          </cell>
          <cell r="B561" t="str">
            <v>16</v>
          </cell>
          <cell r="C561" t="str">
            <v>1</v>
          </cell>
          <cell r="D561" t="str">
            <v>B</v>
          </cell>
          <cell r="E561">
            <v>1</v>
          </cell>
          <cell r="F561" t="str">
            <v>Müemlékvédelmi birság</v>
          </cell>
        </row>
        <row r="562">
          <cell r="A562" t="str">
            <v>21</v>
          </cell>
          <cell r="B562" t="str">
            <v>16</v>
          </cell>
          <cell r="C562" t="str">
            <v>1</v>
          </cell>
          <cell r="D562" t="str">
            <v>B</v>
          </cell>
          <cell r="E562">
            <v>1</v>
          </cell>
          <cell r="F562" t="str">
            <v>Épitésügyi birság</v>
          </cell>
        </row>
        <row r="563">
          <cell r="A563" t="str">
            <v>22</v>
          </cell>
          <cell r="B563" t="str">
            <v>16</v>
          </cell>
          <cell r="C563" t="str">
            <v>1</v>
          </cell>
          <cell r="D563" t="str">
            <v>B</v>
          </cell>
          <cell r="E563">
            <v>1</v>
          </cell>
          <cell r="F563" t="str">
            <v>Egyéb sajátos bevételek</v>
          </cell>
        </row>
        <row r="564">
          <cell r="A564" t="str">
            <v>23</v>
          </cell>
          <cell r="B564" t="str">
            <v>16</v>
          </cell>
          <cell r="C564" t="str">
            <v>1</v>
          </cell>
          <cell r="D564" t="str">
            <v>B</v>
          </cell>
          <cell r="E564">
            <v>1</v>
          </cell>
          <cell r="F564" t="str">
            <v>Önkormányzatok sajátos mük.bevételei(01+09+10+17+...+22)</v>
          </cell>
        </row>
        <row r="565">
          <cell r="A565" t="str">
            <v>24</v>
          </cell>
          <cell r="B565" t="str">
            <v>16</v>
          </cell>
          <cell r="C565" t="str">
            <v>1</v>
          </cell>
          <cell r="D565" t="str">
            <v>B</v>
          </cell>
          <cell r="E565">
            <v>1</v>
          </cell>
          <cell r="F565" t="str">
            <v>Önkormányzati lakások értékesitése</v>
          </cell>
        </row>
        <row r="566">
          <cell r="A566" t="str">
            <v>25</v>
          </cell>
          <cell r="B566" t="str">
            <v>16</v>
          </cell>
          <cell r="C566" t="str">
            <v>1</v>
          </cell>
          <cell r="D566" t="str">
            <v>B</v>
          </cell>
          <cell r="E566">
            <v>1</v>
          </cell>
          <cell r="F566" t="str">
            <v>Önkormányzati lakotelek értékesitése</v>
          </cell>
        </row>
        <row r="567">
          <cell r="A567" t="str">
            <v>26</v>
          </cell>
          <cell r="B567" t="str">
            <v>16</v>
          </cell>
          <cell r="C567" t="str">
            <v>1</v>
          </cell>
          <cell r="D567" t="str">
            <v>B</v>
          </cell>
          <cell r="E567">
            <v>1</v>
          </cell>
          <cell r="F567" t="str">
            <v>Privatizáciobol származo bevétel</v>
          </cell>
        </row>
        <row r="568">
          <cell r="A568" t="str">
            <v>27</v>
          </cell>
          <cell r="B568" t="str">
            <v>16</v>
          </cell>
          <cell r="C568" t="str">
            <v>1</v>
          </cell>
          <cell r="D568" t="str">
            <v>B</v>
          </cell>
          <cell r="E568">
            <v>1</v>
          </cell>
          <cell r="F568" t="str">
            <v>Vállalatértékesitésböl származo bevétel</v>
          </cell>
        </row>
        <row r="569">
          <cell r="A569" t="str">
            <v>28</v>
          </cell>
          <cell r="B569" t="str">
            <v>16</v>
          </cell>
          <cell r="C569" t="str">
            <v>1</v>
          </cell>
          <cell r="D569" t="str">
            <v>B</v>
          </cell>
          <cell r="E569">
            <v>1</v>
          </cell>
          <cell r="F569" t="str">
            <v>Vadászati jog értékesitéséböl származo bevétel</v>
          </cell>
        </row>
        <row r="570">
          <cell r="A570" t="str">
            <v>29</v>
          </cell>
          <cell r="B570" t="str">
            <v>16</v>
          </cell>
          <cell r="C570" t="str">
            <v>1</v>
          </cell>
          <cell r="D570" t="str">
            <v>B</v>
          </cell>
          <cell r="E570">
            <v>1</v>
          </cell>
          <cell r="F570" t="str">
            <v>Egyéb vagyoni értékü jog értékesitéséböl származo bevétel</v>
          </cell>
        </row>
        <row r="571">
          <cell r="A571" t="str">
            <v>30</v>
          </cell>
          <cell r="B571" t="str">
            <v>16</v>
          </cell>
          <cell r="C571" t="str">
            <v>1</v>
          </cell>
          <cell r="D571" t="str">
            <v>B</v>
          </cell>
          <cell r="E571">
            <v>1</v>
          </cell>
          <cell r="F571" t="str">
            <v>Egyéb önkormányzati vagyon bérbeadásábol származo bevétel</v>
          </cell>
        </row>
        <row r="572">
          <cell r="A572" t="str">
            <v>31</v>
          </cell>
          <cell r="B572" t="str">
            <v>16</v>
          </cell>
          <cell r="C572" t="str">
            <v>1</v>
          </cell>
          <cell r="D572" t="str">
            <v>B</v>
          </cell>
          <cell r="E572">
            <v>1</v>
          </cell>
          <cell r="F572" t="str">
            <v>Egyéb önkorm.vagyon üzemeltet.,koncessz.származo bevétel</v>
          </cell>
        </row>
        <row r="573">
          <cell r="A573" t="str">
            <v>32</v>
          </cell>
          <cell r="B573" t="str">
            <v>16</v>
          </cell>
          <cell r="C573" t="str">
            <v>1</v>
          </cell>
          <cell r="D573" t="str">
            <v>B</v>
          </cell>
          <cell r="E573">
            <v>1</v>
          </cell>
          <cell r="F573" t="str">
            <v>Önkormányzatok sajátos felh. és töke bevét.(24+...+31)</v>
          </cell>
        </row>
        <row r="574">
          <cell r="A574" t="str">
            <v>33</v>
          </cell>
          <cell r="B574" t="str">
            <v>16</v>
          </cell>
          <cell r="C574" t="str">
            <v>1</v>
          </cell>
          <cell r="D574" t="str">
            <v>B</v>
          </cell>
          <cell r="E574">
            <v>1</v>
          </cell>
          <cell r="F574" t="str">
            <v>Normativ állami hozzájárulás - lakosságszámhoz kötött</v>
          </cell>
        </row>
        <row r="575">
          <cell r="A575" t="str">
            <v>34</v>
          </cell>
          <cell r="B575" t="str">
            <v>16</v>
          </cell>
          <cell r="C575" t="str">
            <v>1</v>
          </cell>
          <cell r="D575" t="str">
            <v>B</v>
          </cell>
          <cell r="E575">
            <v>1</v>
          </cell>
          <cell r="F575" t="str">
            <v>Normativ állami hozzájárulás - feladatmutatohoz kötött</v>
          </cell>
        </row>
        <row r="576">
          <cell r="A576" t="str">
            <v>35</v>
          </cell>
          <cell r="B576" t="str">
            <v>16</v>
          </cell>
          <cell r="C576" t="str">
            <v>1</v>
          </cell>
          <cell r="D576" t="str">
            <v>B</v>
          </cell>
          <cell r="E576">
            <v>1</v>
          </cell>
          <cell r="F576" t="str">
            <v>Normativ állami hozzájárulások (33+34)</v>
          </cell>
        </row>
        <row r="577">
          <cell r="A577" t="str">
            <v>36</v>
          </cell>
          <cell r="B577" t="str">
            <v>16</v>
          </cell>
          <cell r="C577" t="str">
            <v>1</v>
          </cell>
          <cell r="D577" t="str">
            <v>B</v>
          </cell>
          <cell r="E577">
            <v>1</v>
          </cell>
          <cell r="F577" t="str">
            <v>Központositott elöirányzatok</v>
          </cell>
        </row>
        <row r="578">
          <cell r="A578" t="str">
            <v>37</v>
          </cell>
          <cell r="B578" t="str">
            <v>16</v>
          </cell>
          <cell r="C578" t="str">
            <v>1</v>
          </cell>
          <cell r="D578" t="str">
            <v>B</v>
          </cell>
          <cell r="E578">
            <v>1</v>
          </cell>
          <cell r="F578" t="str">
            <v>Önhib.kivül hátr.hely.levö(mük.forráshiány.)helyi önk.tám.</v>
          </cell>
        </row>
        <row r="579">
          <cell r="A579" t="str">
            <v>38</v>
          </cell>
          <cell r="B579" t="str">
            <v>16</v>
          </cell>
          <cell r="C579" t="str">
            <v>1</v>
          </cell>
          <cell r="D579" t="str">
            <v>B</v>
          </cell>
          <cell r="E579">
            <v>1</v>
          </cell>
          <cell r="F579" t="str">
            <v>Áll.támog.tart.fiz.képtelen helyi önk.adosságrendezésére</v>
          </cell>
        </row>
        <row r="580">
          <cell r="A580" t="str">
            <v>39</v>
          </cell>
          <cell r="B580" t="str">
            <v>16</v>
          </cell>
          <cell r="C580" t="str">
            <v>1</v>
          </cell>
          <cell r="D580" t="str">
            <v>B</v>
          </cell>
          <cell r="E580">
            <v>1</v>
          </cell>
          <cell r="F580" t="str">
            <v>Müködésképtelen önkormányzatok egyéb támogatása</v>
          </cell>
        </row>
        <row r="581">
          <cell r="A581" t="str">
            <v>40</v>
          </cell>
          <cell r="B581" t="str">
            <v>16</v>
          </cell>
          <cell r="C581" t="str">
            <v>1</v>
          </cell>
          <cell r="D581" t="str">
            <v>B</v>
          </cell>
          <cell r="E581">
            <v>1</v>
          </cell>
          <cell r="F581" t="str">
            <v>Müködésképtelenné vált helyi önk.kieg.támog.(37+..+39)</v>
          </cell>
        </row>
        <row r="582">
          <cell r="A582" t="str">
            <v>41</v>
          </cell>
          <cell r="B582" t="str">
            <v>16</v>
          </cell>
          <cell r="C582" t="str">
            <v>1</v>
          </cell>
          <cell r="D582" t="str">
            <v>B</v>
          </cell>
          <cell r="E582">
            <v>1</v>
          </cell>
          <cell r="F582" t="str">
            <v>Helyi önkormányzatok szinházi támogatása</v>
          </cell>
        </row>
        <row r="583">
          <cell r="A583" t="str">
            <v>42</v>
          </cell>
          <cell r="B583" t="str">
            <v>16</v>
          </cell>
          <cell r="C583" t="str">
            <v>1</v>
          </cell>
          <cell r="D583" t="str">
            <v>B</v>
          </cell>
          <cell r="E583">
            <v>1</v>
          </cell>
          <cell r="F583" t="str">
            <v>Kiegészitö támogatás egyes közoktatási feladatok ellát.</v>
          </cell>
        </row>
        <row r="584">
          <cell r="A584" t="str">
            <v>43</v>
          </cell>
          <cell r="B584" t="str">
            <v>16</v>
          </cell>
          <cell r="C584" t="str">
            <v>1</v>
          </cell>
          <cell r="D584" t="str">
            <v>B</v>
          </cell>
          <cell r="E584">
            <v>1</v>
          </cell>
          <cell r="F584" t="str">
            <v>Egyes jövedelempotlo tám.kiegészitése és közcélu fogl.tám.</v>
          </cell>
        </row>
        <row r="585">
          <cell r="A585" t="str">
            <v>44</v>
          </cell>
          <cell r="B585" t="str">
            <v>16</v>
          </cell>
          <cell r="C585" t="str">
            <v>1</v>
          </cell>
          <cell r="D585" t="str">
            <v>B</v>
          </cell>
          <cell r="E585">
            <v>1</v>
          </cell>
          <cell r="F585" t="str">
            <v>Helyi önkormányzatok hivatásos tüzoltoságok támogatása</v>
          </cell>
        </row>
        <row r="586">
          <cell r="A586" t="str">
            <v>45</v>
          </cell>
          <cell r="B586" t="str">
            <v>16</v>
          </cell>
          <cell r="C586" t="str">
            <v>1</v>
          </cell>
          <cell r="D586" t="str">
            <v>B</v>
          </cell>
          <cell r="E586">
            <v>1</v>
          </cell>
          <cell r="F586" t="str">
            <v>Lakossági települési folyékony hulladék ártalmatlanit.támog.</v>
          </cell>
        </row>
        <row r="587">
          <cell r="A587" t="str">
            <v>46</v>
          </cell>
          <cell r="B587" t="str">
            <v>16</v>
          </cell>
          <cell r="C587" t="str">
            <v>1</v>
          </cell>
          <cell r="D587" t="str">
            <v>B</v>
          </cell>
          <cell r="E587">
            <v>1</v>
          </cell>
          <cell r="F587" t="str">
            <v>Normativ,kötött felhasználásu támogatások (42+...+45)</v>
          </cell>
        </row>
        <row r="588">
          <cell r="A588" t="str">
            <v>47</v>
          </cell>
          <cell r="B588" t="str">
            <v>16</v>
          </cell>
          <cell r="C588" t="str">
            <v>1</v>
          </cell>
          <cell r="D588" t="str">
            <v>B</v>
          </cell>
          <cell r="E588">
            <v>1</v>
          </cell>
          <cell r="F588" t="str">
            <v>Cimzett támogatás</v>
          </cell>
        </row>
        <row r="589">
          <cell r="A589" t="str">
            <v>48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 t="str">
            <v>Céltámogatás</v>
          </cell>
        </row>
        <row r="590">
          <cell r="A590" t="str">
            <v>49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 t="str">
            <v>Területi kiegyenlitést szolgálo fejlesztési célu támogatás</v>
          </cell>
        </row>
        <row r="591">
          <cell r="A591" t="str">
            <v>50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 t="str">
            <v>Céljellegü decentralizált támogatás</v>
          </cell>
        </row>
        <row r="592">
          <cell r="A592" t="str">
            <v>51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 t="str">
            <v>Egyéb központi támogatás</v>
          </cell>
        </row>
        <row r="593">
          <cell r="A593" t="str">
            <v>52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 t="str">
            <v>Önkormányzat költségvetési támog. (35+36+40+41+46+..+51)</v>
          </cell>
        </row>
        <row r="594">
          <cell r="A594" t="str">
            <v>1</v>
          </cell>
          <cell r="B594" t="str">
            <v>17</v>
          </cell>
          <cell r="C594" t="str">
            <v>1</v>
          </cell>
          <cell r="D594" t="str">
            <v>B</v>
          </cell>
          <cell r="E594">
            <v>1</v>
          </cell>
          <cell r="F594" t="str">
            <v>Rendszeres személyi juttatások</v>
          </cell>
        </row>
        <row r="595">
          <cell r="A595" t="str">
            <v>2</v>
          </cell>
          <cell r="B595" t="str">
            <v>17</v>
          </cell>
          <cell r="C595" t="str">
            <v>1</v>
          </cell>
          <cell r="D595" t="str">
            <v>B</v>
          </cell>
          <cell r="E595">
            <v>1</v>
          </cell>
          <cell r="F595" t="str">
            <v>Nem rendszeres személyi juttatások</v>
          </cell>
        </row>
        <row r="596">
          <cell r="A596" t="str">
            <v>3</v>
          </cell>
          <cell r="B596" t="str">
            <v>17</v>
          </cell>
          <cell r="C596" t="str">
            <v>1</v>
          </cell>
          <cell r="D596" t="str">
            <v>B</v>
          </cell>
          <cell r="E596">
            <v>1</v>
          </cell>
          <cell r="F596" t="str">
            <v>Külsö személyi juttatások</v>
          </cell>
        </row>
        <row r="597">
          <cell r="A597" t="str">
            <v>4</v>
          </cell>
          <cell r="B597" t="str">
            <v>17</v>
          </cell>
          <cell r="C597" t="str">
            <v>1</v>
          </cell>
          <cell r="D597" t="str">
            <v>B</v>
          </cell>
          <cell r="E597">
            <v>1</v>
          </cell>
          <cell r="F597" t="str">
            <v>Személyi juttatások (01+02+03)</v>
          </cell>
        </row>
        <row r="598">
          <cell r="A598" t="str">
            <v>5</v>
          </cell>
          <cell r="B598" t="str">
            <v>17</v>
          </cell>
          <cell r="C598" t="str">
            <v>1</v>
          </cell>
          <cell r="D598" t="str">
            <v>B</v>
          </cell>
          <cell r="E598">
            <v>1</v>
          </cell>
          <cell r="F598" t="str">
            <v>Munkaadokat terhelö járulékok</v>
          </cell>
        </row>
        <row r="599">
          <cell r="A599" t="str">
            <v>6</v>
          </cell>
          <cell r="B599" t="str">
            <v>17</v>
          </cell>
          <cell r="C599" t="str">
            <v>1</v>
          </cell>
          <cell r="D599" t="str">
            <v>B</v>
          </cell>
          <cell r="E599">
            <v>1</v>
          </cell>
          <cell r="F599" t="str">
            <v>Anyag és kisértékü tárgyi eszköz beszerzése</v>
          </cell>
        </row>
        <row r="600">
          <cell r="A600" t="str">
            <v>7</v>
          </cell>
          <cell r="B600" t="str">
            <v>17</v>
          </cell>
          <cell r="C600" t="str">
            <v>1</v>
          </cell>
          <cell r="D600" t="str">
            <v>B</v>
          </cell>
          <cell r="E600">
            <v>1</v>
          </cell>
          <cell r="F600" t="str">
            <v>Egyéb dologi kiadások</v>
          </cell>
        </row>
        <row r="601">
          <cell r="A601" t="str">
            <v>8</v>
          </cell>
          <cell r="B601" t="str">
            <v>17</v>
          </cell>
          <cell r="C601" t="str">
            <v>1</v>
          </cell>
          <cell r="D601" t="str">
            <v>B</v>
          </cell>
          <cell r="E601">
            <v>1</v>
          </cell>
          <cell r="F601" t="str">
            <v>Egyéb folyo kiadások</v>
          </cell>
        </row>
        <row r="602">
          <cell r="A602" t="str">
            <v>9</v>
          </cell>
          <cell r="B602" t="str">
            <v>17</v>
          </cell>
          <cell r="C602" t="str">
            <v>1</v>
          </cell>
          <cell r="D602" t="str">
            <v>B</v>
          </cell>
          <cell r="E602">
            <v>1</v>
          </cell>
          <cell r="F602" t="str">
            <v>Dologi kiadások és egyéb folyo kiadások (06+07+08)</v>
          </cell>
        </row>
        <row r="603">
          <cell r="A603" t="str">
            <v>10</v>
          </cell>
          <cell r="B603" t="str">
            <v>17</v>
          </cell>
          <cell r="C603" t="str">
            <v>1</v>
          </cell>
          <cell r="D603" t="str">
            <v>B</v>
          </cell>
          <cell r="E603">
            <v>1</v>
          </cell>
          <cell r="F603" t="str">
            <v>Müködési célu pénzeszközátadás államháztartáson belül</v>
          </cell>
        </row>
        <row r="604">
          <cell r="A604" t="str">
            <v>11</v>
          </cell>
          <cell r="B604" t="str">
            <v>17</v>
          </cell>
          <cell r="C604" t="str">
            <v>1</v>
          </cell>
          <cell r="D604" t="str">
            <v>B</v>
          </cell>
          <cell r="E604">
            <v>1</v>
          </cell>
          <cell r="F604" t="str">
            <v>Müködési célu pénzeszközátadás államháztartáson kivül</v>
          </cell>
        </row>
        <row r="605">
          <cell r="A605" t="str">
            <v>12</v>
          </cell>
          <cell r="B605" t="str">
            <v>17</v>
          </cell>
          <cell r="C605" t="str">
            <v>1</v>
          </cell>
          <cell r="D605" t="str">
            <v>B</v>
          </cell>
          <cell r="E605">
            <v>1</v>
          </cell>
          <cell r="F605" t="str">
            <v>Felhalmozási célu pénzeszközátadás államháztartáson belül</v>
          </cell>
        </row>
        <row r="606">
          <cell r="A606" t="str">
            <v>13</v>
          </cell>
          <cell r="B606" t="str">
            <v>17</v>
          </cell>
          <cell r="C606" t="str">
            <v>1</v>
          </cell>
          <cell r="D606" t="str">
            <v>B</v>
          </cell>
          <cell r="E606">
            <v>1</v>
          </cell>
          <cell r="F606" t="str">
            <v>Felhalmozási célu pénzeszközátadás államháztartáson kivül</v>
          </cell>
        </row>
        <row r="607">
          <cell r="A607" t="str">
            <v>14</v>
          </cell>
          <cell r="B607" t="str">
            <v>17</v>
          </cell>
          <cell r="C607" t="str">
            <v>1</v>
          </cell>
          <cell r="D607" t="str">
            <v>B</v>
          </cell>
          <cell r="E607">
            <v>1</v>
          </cell>
          <cell r="F607" t="str">
            <v>Társadalom- és szociálpolitikai juttatások</v>
          </cell>
        </row>
        <row r="608">
          <cell r="A608" t="str">
            <v>15</v>
          </cell>
          <cell r="B608" t="str">
            <v>17</v>
          </cell>
          <cell r="C608" t="str">
            <v>1</v>
          </cell>
          <cell r="D608" t="str">
            <v>B</v>
          </cell>
          <cell r="E608">
            <v>1</v>
          </cell>
          <cell r="F608" t="str">
            <v>Végleges pénzeszközátadás, egyéb támogatás (10+...+14)</v>
          </cell>
        </row>
        <row r="609">
          <cell r="A609" t="str">
            <v>16</v>
          </cell>
          <cell r="B609" t="str">
            <v>17</v>
          </cell>
          <cell r="C609" t="str">
            <v>1</v>
          </cell>
          <cell r="D609" t="str">
            <v>B</v>
          </cell>
          <cell r="E609">
            <v>1</v>
          </cell>
          <cell r="F609" t="str">
            <v>Ellátottak pénzbeli juttatásai</v>
          </cell>
        </row>
        <row r="610">
          <cell r="A610" t="str">
            <v>17</v>
          </cell>
          <cell r="B610" t="str">
            <v>17</v>
          </cell>
          <cell r="C610" t="str">
            <v>1</v>
          </cell>
          <cell r="D610" t="str">
            <v>B</v>
          </cell>
          <cell r="E610">
            <v>1</v>
          </cell>
          <cell r="F610" t="str">
            <v>Müködési költségvetés kiadásai (04+05+09+15+16)</v>
          </cell>
        </row>
        <row r="611">
          <cell r="A611" t="str">
            <v>18</v>
          </cell>
          <cell r="B611" t="str">
            <v>17</v>
          </cell>
          <cell r="C611" t="str">
            <v>1</v>
          </cell>
          <cell r="D611" t="str">
            <v>B</v>
          </cell>
          <cell r="E611">
            <v>1</v>
          </cell>
          <cell r="F611" t="str">
            <v>Felujitás</v>
          </cell>
        </row>
        <row r="612">
          <cell r="A612" t="str">
            <v>19</v>
          </cell>
          <cell r="B612" t="str">
            <v>17</v>
          </cell>
          <cell r="C612" t="str">
            <v>1</v>
          </cell>
          <cell r="D612" t="str">
            <v>B</v>
          </cell>
          <cell r="E612">
            <v>1</v>
          </cell>
          <cell r="F612" t="str">
            <v>Beruházási kiadások</v>
          </cell>
        </row>
        <row r="613">
          <cell r="A613" t="str">
            <v>20</v>
          </cell>
          <cell r="B613" t="str">
            <v>17</v>
          </cell>
          <cell r="C613" t="str">
            <v>1</v>
          </cell>
          <cell r="D613" t="str">
            <v>B</v>
          </cell>
          <cell r="E613">
            <v>1</v>
          </cell>
          <cell r="F613" t="str">
            <v>Hitelek,értékpapirok,kölcsönök,pénzforgalom nélküli kiad.</v>
          </cell>
        </row>
        <row r="614">
          <cell r="A614" t="str">
            <v>21</v>
          </cell>
          <cell r="B614" t="str">
            <v>17</v>
          </cell>
          <cell r="C614" t="str">
            <v>1</v>
          </cell>
          <cell r="D614" t="str">
            <v>B</v>
          </cell>
          <cell r="E614">
            <v>1</v>
          </cell>
          <cell r="F614" t="str">
            <v>Helyi kisebbségi önkormányzat.kiadásai össz.(17+...+20)</v>
          </cell>
        </row>
        <row r="615">
          <cell r="A615" t="str">
            <v>22</v>
          </cell>
          <cell r="B615" t="str">
            <v>17</v>
          </cell>
          <cell r="C615" t="str">
            <v>1</v>
          </cell>
          <cell r="D615" t="str">
            <v>B</v>
          </cell>
          <cell r="E615">
            <v>1</v>
          </cell>
          <cell r="F615" t="str">
            <v>Helyi kisebbségi önkormányzatok intézményeinek mük. bevét.</v>
          </cell>
        </row>
        <row r="616">
          <cell r="A616" t="str">
            <v>23</v>
          </cell>
          <cell r="B616" t="str">
            <v>17</v>
          </cell>
          <cell r="C616" t="str">
            <v>1</v>
          </cell>
          <cell r="D616" t="str">
            <v>B</v>
          </cell>
          <cell r="E616">
            <v>1</v>
          </cell>
          <cell r="F616" t="str">
            <v>Helyi kisebbségi önkormányzatok sajátos müködési bevételei</v>
          </cell>
        </row>
        <row r="617">
          <cell r="A617" t="str">
            <v>24</v>
          </cell>
          <cell r="B617" t="str">
            <v>17</v>
          </cell>
          <cell r="C617" t="str">
            <v>1</v>
          </cell>
          <cell r="D617" t="str">
            <v>B</v>
          </cell>
          <cell r="E617">
            <v>1</v>
          </cell>
          <cell r="F617" t="str">
            <v>Helyi kisebbségi önkormányzatok felhalm. és töke jell. bev.</v>
          </cell>
        </row>
        <row r="618">
          <cell r="A618" t="str">
            <v>25</v>
          </cell>
          <cell r="B618" t="str">
            <v>17</v>
          </cell>
          <cell r="C618" t="str">
            <v>1</v>
          </cell>
          <cell r="D618" t="str">
            <v>B</v>
          </cell>
          <cell r="E618">
            <v>1</v>
          </cell>
          <cell r="F618" t="str">
            <v>Normativ állami hozzájárulás</v>
          </cell>
        </row>
        <row r="619">
          <cell r="A619" t="str">
            <v>26</v>
          </cell>
          <cell r="B619" t="str">
            <v>17</v>
          </cell>
          <cell r="C619" t="str">
            <v>1</v>
          </cell>
          <cell r="D619" t="str">
            <v>B</v>
          </cell>
          <cell r="E619">
            <v>1</v>
          </cell>
          <cell r="F619" t="str">
            <v>Egyéb állami támogatás, hozzájárulás</v>
          </cell>
        </row>
        <row r="620">
          <cell r="A620" t="str">
            <v>27</v>
          </cell>
          <cell r="B620" t="str">
            <v>17</v>
          </cell>
          <cell r="C620" t="str">
            <v>1</v>
          </cell>
          <cell r="D620" t="str">
            <v>B</v>
          </cell>
          <cell r="E620">
            <v>1</v>
          </cell>
          <cell r="F620" t="str">
            <v>Helyi kisebbségi önkorm.-tol átvett pénzeszk.,egyéb kieg.</v>
          </cell>
        </row>
        <row r="621">
          <cell r="A621" t="str">
            <v>28</v>
          </cell>
          <cell r="B621" t="str">
            <v>17</v>
          </cell>
          <cell r="C621" t="str">
            <v>1</v>
          </cell>
          <cell r="D621" t="str">
            <v>B</v>
          </cell>
          <cell r="E621">
            <v>1</v>
          </cell>
          <cell r="F621" t="str">
            <v>Egyéb támogatások,kiegészitések és átvett pénzeszközök</v>
          </cell>
        </row>
        <row r="622">
          <cell r="A622" t="str">
            <v>29</v>
          </cell>
          <cell r="B622" t="str">
            <v>17</v>
          </cell>
          <cell r="C622" t="str">
            <v>1</v>
          </cell>
          <cell r="D622" t="str">
            <v>B</v>
          </cell>
          <cell r="E622">
            <v>1</v>
          </cell>
          <cell r="F622" t="str">
            <v>Hitelek,értékpapirok,kölcsönök,pénzforgalom nélküli bev.</v>
          </cell>
        </row>
        <row r="623">
          <cell r="A623" t="str">
            <v>30</v>
          </cell>
          <cell r="B623" t="str">
            <v>17</v>
          </cell>
          <cell r="C623" t="str">
            <v>1</v>
          </cell>
          <cell r="D623" t="str">
            <v>B</v>
          </cell>
          <cell r="E623">
            <v>1</v>
          </cell>
          <cell r="F623" t="str">
            <v>Helyi kisebbségi önkormányzat.bevételei össz.(22+...+29)</v>
          </cell>
        </row>
        <row r="624">
          <cell r="A624" t="str">
            <v>1</v>
          </cell>
          <cell r="B624" t="str">
            <v>21</v>
          </cell>
          <cell r="C624" t="str">
            <v>1</v>
          </cell>
          <cell r="D624" t="str">
            <v>B</v>
          </cell>
          <cell r="E624">
            <v>1</v>
          </cell>
          <cell r="F624" t="str">
            <v>Rendszeres személyi juttatások</v>
          </cell>
        </row>
        <row r="625">
          <cell r="A625" t="str">
            <v>2</v>
          </cell>
          <cell r="B625" t="str">
            <v>21</v>
          </cell>
          <cell r="C625" t="str">
            <v>1</v>
          </cell>
          <cell r="D625" t="str">
            <v>B</v>
          </cell>
          <cell r="E625">
            <v>1</v>
          </cell>
          <cell r="F625" t="str">
            <v>Nem rendszeres személyi juttatások</v>
          </cell>
        </row>
        <row r="626">
          <cell r="A626" t="str">
            <v>3</v>
          </cell>
          <cell r="B626" t="str">
            <v>21</v>
          </cell>
          <cell r="C626" t="str">
            <v>1</v>
          </cell>
          <cell r="D626" t="str">
            <v>B</v>
          </cell>
          <cell r="E626">
            <v>1</v>
          </cell>
          <cell r="F626" t="str">
            <v>Külsö személyi juttatások</v>
          </cell>
        </row>
        <row r="627">
          <cell r="A627" t="str">
            <v>4</v>
          </cell>
          <cell r="B627" t="str">
            <v>21</v>
          </cell>
          <cell r="C627" t="str">
            <v>1</v>
          </cell>
          <cell r="D627" t="str">
            <v>B</v>
          </cell>
          <cell r="E627">
            <v>1</v>
          </cell>
          <cell r="F627" t="str">
            <v>Munkaadokat terhelö járulékok</v>
          </cell>
        </row>
        <row r="628">
          <cell r="A628" t="str">
            <v>5</v>
          </cell>
          <cell r="B628" t="str">
            <v>21</v>
          </cell>
          <cell r="C628" t="str">
            <v>1</v>
          </cell>
          <cell r="D628" t="str">
            <v>B</v>
          </cell>
          <cell r="E628">
            <v>1</v>
          </cell>
          <cell r="F628" t="str">
            <v>Anyag és kis ért.t.eszk.szellemi term. besz.</v>
          </cell>
        </row>
        <row r="629">
          <cell r="A629" t="str">
            <v>6</v>
          </cell>
          <cell r="B629" t="str">
            <v>21</v>
          </cell>
          <cell r="C629" t="str">
            <v>1</v>
          </cell>
          <cell r="D629" t="str">
            <v>B</v>
          </cell>
          <cell r="E629">
            <v>1</v>
          </cell>
          <cell r="F629" t="str">
            <v>Dologi kiadások (05 sor nélkül)</v>
          </cell>
        </row>
        <row r="630">
          <cell r="A630" t="str">
            <v>7</v>
          </cell>
          <cell r="B630" t="str">
            <v>21</v>
          </cell>
          <cell r="C630" t="str">
            <v>1</v>
          </cell>
          <cell r="D630" t="str">
            <v>B</v>
          </cell>
          <cell r="E630">
            <v>1</v>
          </cell>
          <cell r="F630" t="str">
            <v>Egyéb folyo kiadások</v>
          </cell>
        </row>
        <row r="631">
          <cell r="A631" t="str">
            <v>8</v>
          </cell>
          <cell r="B631" t="str">
            <v>21</v>
          </cell>
          <cell r="C631" t="str">
            <v>1</v>
          </cell>
          <cell r="D631" t="str">
            <v>B</v>
          </cell>
          <cell r="E631">
            <v>1</v>
          </cell>
          <cell r="F631" t="str">
            <v>Mük.célu pénzeszközátadás non-profit szerv.</v>
          </cell>
        </row>
        <row r="632">
          <cell r="A632" t="str">
            <v>9</v>
          </cell>
          <cell r="B632" t="str">
            <v>21</v>
          </cell>
          <cell r="C632" t="str">
            <v>1</v>
          </cell>
          <cell r="D632" t="str">
            <v>B</v>
          </cell>
          <cell r="E632">
            <v>1</v>
          </cell>
          <cell r="F632" t="str">
            <v>Mük.célu pénzeszközátadás háztartásoknak</v>
          </cell>
        </row>
        <row r="633">
          <cell r="A633" t="str">
            <v>10</v>
          </cell>
          <cell r="B633" t="str">
            <v>21</v>
          </cell>
          <cell r="C633" t="str">
            <v>1</v>
          </cell>
          <cell r="D633" t="str">
            <v>B</v>
          </cell>
          <cell r="E633">
            <v>1</v>
          </cell>
          <cell r="F633" t="str">
            <v>Mük.célu p.e.átadás (önk.)nem pü-i vállalk.</v>
          </cell>
        </row>
        <row r="634">
          <cell r="A634" t="str">
            <v>11</v>
          </cell>
          <cell r="B634" t="str">
            <v>21</v>
          </cell>
          <cell r="C634" t="str">
            <v>1</v>
          </cell>
          <cell r="D634" t="str">
            <v>B</v>
          </cell>
          <cell r="E634">
            <v>1</v>
          </cell>
          <cell r="F634" t="str">
            <v>Mük.célu pénzeszközátadás pü-i vállalkozásnak</v>
          </cell>
        </row>
        <row r="635">
          <cell r="A635" t="str">
            <v>12</v>
          </cell>
          <cell r="B635" t="str">
            <v>21</v>
          </cell>
          <cell r="C635" t="str">
            <v>1</v>
          </cell>
          <cell r="D635" t="str">
            <v>B</v>
          </cell>
          <cell r="E635">
            <v>1</v>
          </cell>
          <cell r="F635" t="str">
            <v>Mük.célu pe.EM 62.cikkely.önk.többs.tul.vál.</v>
          </cell>
        </row>
        <row r="636">
          <cell r="A636" t="str">
            <v>13</v>
          </cell>
          <cell r="B636" t="str">
            <v>21</v>
          </cell>
          <cell r="C636" t="str">
            <v>1</v>
          </cell>
          <cell r="D636" t="str">
            <v>B</v>
          </cell>
          <cell r="E636">
            <v>1</v>
          </cell>
          <cell r="F636" t="str">
            <v>Mük.célu pe.EM 62.cikkely.nem önk.többs.t.vál.</v>
          </cell>
        </row>
        <row r="637">
          <cell r="A637" t="str">
            <v>14</v>
          </cell>
          <cell r="B637" t="str">
            <v>21</v>
          </cell>
          <cell r="C637" t="str">
            <v>1</v>
          </cell>
          <cell r="D637" t="str">
            <v>B</v>
          </cell>
          <cell r="E637">
            <v>1</v>
          </cell>
          <cell r="F637" t="str">
            <v>Mük.célu pe.EM 62.cikkely vállalk.(12+13)</v>
          </cell>
        </row>
        <row r="638">
          <cell r="A638" t="str">
            <v>15</v>
          </cell>
          <cell r="B638" t="str">
            <v>21</v>
          </cell>
          <cell r="C638" t="str">
            <v>1</v>
          </cell>
          <cell r="D638" t="str">
            <v>B</v>
          </cell>
          <cell r="E638">
            <v>1</v>
          </cell>
          <cell r="F638" t="str">
            <v>Mük.célu pe.nem 62.cikkely.önk.többs.tul.vál.</v>
          </cell>
        </row>
        <row r="639">
          <cell r="A639" t="str">
            <v>16</v>
          </cell>
          <cell r="B639" t="str">
            <v>21</v>
          </cell>
          <cell r="C639" t="str">
            <v>1</v>
          </cell>
          <cell r="D639" t="str">
            <v>B</v>
          </cell>
          <cell r="E639">
            <v>1</v>
          </cell>
          <cell r="F639" t="str">
            <v>Mük.célu pe.nem 62.cikkely.nem önk.több.t.vál.</v>
          </cell>
        </row>
        <row r="640">
          <cell r="A640" t="str">
            <v>17</v>
          </cell>
          <cell r="B640" t="str">
            <v>21</v>
          </cell>
          <cell r="C640" t="str">
            <v>1</v>
          </cell>
          <cell r="D640" t="str">
            <v>B</v>
          </cell>
          <cell r="E640">
            <v>1</v>
          </cell>
          <cell r="F640" t="str">
            <v>Mük.célu pénzeszközát.egyéb váll.(14+15+16)</v>
          </cell>
        </row>
        <row r="641">
          <cell r="A641" t="str">
            <v>18</v>
          </cell>
          <cell r="B641" t="str">
            <v>21</v>
          </cell>
          <cell r="C641" t="str">
            <v>1</v>
          </cell>
          <cell r="D641" t="str">
            <v>B</v>
          </cell>
          <cell r="E641">
            <v>1</v>
          </cell>
          <cell r="F641" t="str">
            <v>Mük.célu pénzeszközátadás EU-nak</v>
          </cell>
        </row>
        <row r="642">
          <cell r="A642" t="str">
            <v>19</v>
          </cell>
          <cell r="B642" t="str">
            <v>21</v>
          </cell>
          <cell r="C642" t="str">
            <v>1</v>
          </cell>
          <cell r="D642" t="str">
            <v>B</v>
          </cell>
          <cell r="E642">
            <v>1</v>
          </cell>
          <cell r="F642" t="str">
            <v>Mük.célu pe.átad.korm.és nemzetközi szerv.-nek</v>
          </cell>
        </row>
        <row r="643">
          <cell r="A643" t="str">
            <v>20</v>
          </cell>
          <cell r="B643" t="str">
            <v>21</v>
          </cell>
          <cell r="C643" t="str">
            <v>1</v>
          </cell>
          <cell r="D643" t="str">
            <v>B</v>
          </cell>
          <cell r="E643">
            <v>1</v>
          </cell>
          <cell r="F643" t="str">
            <v>Mük.célu pénzeszközátadás egyéb külföldinek</v>
          </cell>
        </row>
        <row r="644">
          <cell r="A644" t="str">
            <v>21</v>
          </cell>
          <cell r="B644" t="str">
            <v>21</v>
          </cell>
          <cell r="C644" t="str">
            <v>1</v>
          </cell>
          <cell r="D644" t="str">
            <v>B</v>
          </cell>
          <cell r="E644">
            <v>1</v>
          </cell>
          <cell r="F644" t="str">
            <v>Mük.célu pénzeszközátadás külföldinek(19+20)</v>
          </cell>
        </row>
        <row r="645">
          <cell r="A645" t="str">
            <v>22</v>
          </cell>
          <cell r="B645" t="str">
            <v>21</v>
          </cell>
          <cell r="C645" t="str">
            <v>1</v>
          </cell>
          <cell r="D645" t="str">
            <v>B</v>
          </cell>
          <cell r="E645">
            <v>1</v>
          </cell>
          <cell r="F645" t="str">
            <v>Mük.célu pe.átad.áht.kiv.(08+..+11+17+18+21)</v>
          </cell>
        </row>
        <row r="646">
          <cell r="A646" t="str">
            <v>23</v>
          </cell>
          <cell r="B646" t="str">
            <v>21</v>
          </cell>
          <cell r="C646" t="str">
            <v>1</v>
          </cell>
          <cell r="D646" t="str">
            <v>B</v>
          </cell>
          <cell r="E646">
            <v>1</v>
          </cell>
          <cell r="F646" t="str">
            <v>Mük.célu pénzeszközátad.fejezeten (önk.)belül</v>
          </cell>
        </row>
        <row r="647">
          <cell r="A647" t="str">
            <v>24</v>
          </cell>
          <cell r="B647" t="str">
            <v>21</v>
          </cell>
          <cell r="C647" t="str">
            <v>1</v>
          </cell>
          <cell r="D647" t="str">
            <v>B</v>
          </cell>
          <cell r="E647">
            <v>1</v>
          </cell>
          <cell r="F647" t="str">
            <v>Mük.célu pénzeszközátad.központi kgtv-i szerv.</v>
          </cell>
        </row>
        <row r="648">
          <cell r="A648" t="str">
            <v>25</v>
          </cell>
          <cell r="B648" t="str">
            <v>21</v>
          </cell>
          <cell r="C648" t="str">
            <v>1</v>
          </cell>
          <cell r="D648" t="str">
            <v>B</v>
          </cell>
          <cell r="E648">
            <v>1</v>
          </cell>
          <cell r="F648" t="str">
            <v>Mük.célu pénzeszközátad.önkorm-i kgtv-i szerv.</v>
          </cell>
        </row>
        <row r="649">
          <cell r="A649" t="str">
            <v>26</v>
          </cell>
          <cell r="B649" t="str">
            <v>21</v>
          </cell>
          <cell r="C649" t="str">
            <v>1</v>
          </cell>
          <cell r="D649" t="str">
            <v>B</v>
          </cell>
          <cell r="E649">
            <v>1</v>
          </cell>
          <cell r="F649" t="str">
            <v>Mük.célu pénzeszközátad.TB alapoknak és kezel.</v>
          </cell>
        </row>
        <row r="650">
          <cell r="A650" t="str">
            <v>27</v>
          </cell>
          <cell r="B650" t="str">
            <v>21</v>
          </cell>
          <cell r="C650" t="str">
            <v>1</v>
          </cell>
          <cell r="D650" t="str">
            <v>B</v>
          </cell>
          <cell r="E650">
            <v>1</v>
          </cell>
          <cell r="F650" t="str">
            <v>Mük.célu pénzeszközátad.elkül.állami pénzalap.</v>
          </cell>
        </row>
        <row r="651">
          <cell r="A651" t="str">
            <v>28</v>
          </cell>
          <cell r="B651" t="str">
            <v>21</v>
          </cell>
          <cell r="C651" t="str">
            <v>1</v>
          </cell>
          <cell r="D651" t="str">
            <v>B</v>
          </cell>
          <cell r="E651">
            <v>1</v>
          </cell>
          <cell r="F651" t="str">
            <v>Mük.célu pénzeszközátad.fejezeti kez.elöirány.</v>
          </cell>
        </row>
        <row r="652">
          <cell r="A652" t="str">
            <v>29</v>
          </cell>
          <cell r="B652" t="str">
            <v>21</v>
          </cell>
          <cell r="C652" t="str">
            <v>1</v>
          </cell>
          <cell r="D652" t="str">
            <v>B</v>
          </cell>
          <cell r="E652">
            <v>1</v>
          </cell>
          <cell r="F652" t="str">
            <v>Mük.célu pe.átad.államházt.bel. (23+...+28)</v>
          </cell>
        </row>
        <row r="653">
          <cell r="A653" t="str">
            <v>30</v>
          </cell>
          <cell r="B653" t="str">
            <v>21</v>
          </cell>
          <cell r="C653" t="str">
            <v>1</v>
          </cell>
          <cell r="D653" t="str">
            <v>B</v>
          </cell>
          <cell r="E653">
            <v>1</v>
          </cell>
          <cell r="F653" t="str">
            <v>Felh.célu pénzeszközátad.non-profit szerv-nek</v>
          </cell>
        </row>
        <row r="654">
          <cell r="A654" t="str">
            <v>31</v>
          </cell>
          <cell r="B654" t="str">
            <v>21</v>
          </cell>
          <cell r="C654" t="str">
            <v>1</v>
          </cell>
          <cell r="D654" t="str">
            <v>B</v>
          </cell>
          <cell r="E654">
            <v>1</v>
          </cell>
          <cell r="F654" t="str">
            <v>Lakásért fizetett pénzbeli térités</v>
          </cell>
        </row>
        <row r="655">
          <cell r="A655" t="str">
            <v>32</v>
          </cell>
          <cell r="B655" t="str">
            <v>21</v>
          </cell>
          <cell r="C655" t="str">
            <v>1</v>
          </cell>
          <cell r="D655" t="str">
            <v>B</v>
          </cell>
          <cell r="E655">
            <v>1</v>
          </cell>
          <cell r="F655" t="str">
            <v>Lakáshoz jutás pénzbeli tám.végleges jelleggel</v>
          </cell>
        </row>
        <row r="656">
          <cell r="A656" t="str">
            <v>33</v>
          </cell>
          <cell r="B656" t="str">
            <v>21</v>
          </cell>
          <cell r="C656" t="str">
            <v>1</v>
          </cell>
          <cell r="D656" t="str">
            <v>B</v>
          </cell>
          <cell r="E656">
            <v>1</v>
          </cell>
          <cell r="F656" t="str">
            <v>Egyéb pénzeszközátadás háztartásoknak</v>
          </cell>
        </row>
        <row r="657">
          <cell r="A657" t="str">
            <v>34</v>
          </cell>
          <cell r="B657" t="str">
            <v>21</v>
          </cell>
          <cell r="C657" t="str">
            <v>1</v>
          </cell>
          <cell r="D657" t="str">
            <v>B</v>
          </cell>
          <cell r="E657">
            <v>1</v>
          </cell>
          <cell r="F657" t="str">
            <v>Felh.célu pénzeszközátad.háztart.(31+32+33)</v>
          </cell>
        </row>
        <row r="658">
          <cell r="A658" t="str">
            <v>35</v>
          </cell>
          <cell r="B658" t="str">
            <v>21</v>
          </cell>
          <cell r="C658" t="str">
            <v>1</v>
          </cell>
          <cell r="D658" t="str">
            <v>B</v>
          </cell>
          <cell r="E658">
            <v>1</v>
          </cell>
          <cell r="F658" t="str">
            <v>Felh.célu p.e.átad.áll.(önk.)nem pü-i vállalk.</v>
          </cell>
        </row>
        <row r="659">
          <cell r="A659" t="str">
            <v>36</v>
          </cell>
          <cell r="B659" t="str">
            <v>21</v>
          </cell>
          <cell r="C659" t="str">
            <v>1</v>
          </cell>
          <cell r="D659" t="str">
            <v>B</v>
          </cell>
          <cell r="E659">
            <v>1</v>
          </cell>
          <cell r="F659" t="str">
            <v>Felh.célu pénzeszközátadás pü-i vállalkozásnak</v>
          </cell>
        </row>
        <row r="660">
          <cell r="A660" t="str">
            <v>37</v>
          </cell>
          <cell r="B660" t="str">
            <v>21</v>
          </cell>
          <cell r="C660" t="str">
            <v>1</v>
          </cell>
          <cell r="D660" t="str">
            <v>B</v>
          </cell>
          <cell r="E660">
            <v>1</v>
          </cell>
          <cell r="F660" t="str">
            <v>Felh.célu pe.EM 62.cikkely.önk.többs.tul.vál.</v>
          </cell>
        </row>
        <row r="661">
          <cell r="A661" t="str">
            <v>38</v>
          </cell>
          <cell r="B661" t="str">
            <v>21</v>
          </cell>
          <cell r="C661" t="str">
            <v>1</v>
          </cell>
          <cell r="D661" t="str">
            <v>B</v>
          </cell>
          <cell r="E661">
            <v>1</v>
          </cell>
          <cell r="F661" t="str">
            <v>Felh.célu pe.EM 62.cikkely.nem önk.többs.vál.</v>
          </cell>
        </row>
        <row r="662">
          <cell r="A662" t="str">
            <v>39</v>
          </cell>
          <cell r="B662" t="str">
            <v>21</v>
          </cell>
          <cell r="C662" t="str">
            <v>1</v>
          </cell>
          <cell r="D662" t="str">
            <v>B</v>
          </cell>
          <cell r="E662">
            <v>1</v>
          </cell>
          <cell r="F662" t="str">
            <v>Felh.célu pe.EM 62.cikkely vállalk.(37+38)</v>
          </cell>
        </row>
        <row r="663">
          <cell r="A663" t="str">
            <v>40</v>
          </cell>
          <cell r="B663" t="str">
            <v>21</v>
          </cell>
          <cell r="C663" t="str">
            <v>1</v>
          </cell>
          <cell r="D663" t="str">
            <v>B</v>
          </cell>
          <cell r="E663">
            <v>1</v>
          </cell>
          <cell r="F663" t="str">
            <v>Felh.célu pe.nem 62.cikkely.önk.többs.tul.vál.</v>
          </cell>
        </row>
        <row r="664">
          <cell r="A664" t="str">
            <v>41</v>
          </cell>
          <cell r="B664" t="str">
            <v>21</v>
          </cell>
          <cell r="C664" t="str">
            <v>1</v>
          </cell>
          <cell r="D664" t="str">
            <v>B</v>
          </cell>
          <cell r="E664">
            <v>1</v>
          </cell>
          <cell r="F664" t="str">
            <v>Felh.célu pe.nem 62.cikkely.nem önk.többs.vál.</v>
          </cell>
        </row>
        <row r="665">
          <cell r="A665" t="str">
            <v>42</v>
          </cell>
          <cell r="B665" t="str">
            <v>21</v>
          </cell>
          <cell r="C665" t="str">
            <v>1</v>
          </cell>
          <cell r="D665" t="str">
            <v>B</v>
          </cell>
          <cell r="E665">
            <v>1</v>
          </cell>
          <cell r="F665" t="str">
            <v>Felh.célu pénzeszközátad.egyéb váll.(39+40+41)</v>
          </cell>
        </row>
        <row r="666">
          <cell r="A666" t="str">
            <v>43</v>
          </cell>
          <cell r="B666" t="str">
            <v>21</v>
          </cell>
          <cell r="C666" t="str">
            <v>1</v>
          </cell>
          <cell r="D666" t="str">
            <v>B</v>
          </cell>
          <cell r="E666">
            <v>1</v>
          </cell>
          <cell r="F666" t="str">
            <v>Felh.célu pénzeszközátadás EU-nak</v>
          </cell>
        </row>
        <row r="667">
          <cell r="A667" t="str">
            <v>44</v>
          </cell>
          <cell r="B667" t="str">
            <v>21</v>
          </cell>
          <cell r="C667" t="str">
            <v>1</v>
          </cell>
          <cell r="D667" t="str">
            <v>B</v>
          </cell>
          <cell r="E667">
            <v>1</v>
          </cell>
          <cell r="F667" t="str">
            <v>Felh.célu pénzeszközátadás egyéb külföldinek</v>
          </cell>
        </row>
        <row r="668">
          <cell r="A668" t="str">
            <v>45</v>
          </cell>
          <cell r="B668" t="str">
            <v>21</v>
          </cell>
          <cell r="C668" t="str">
            <v>1</v>
          </cell>
          <cell r="D668" t="str">
            <v>B</v>
          </cell>
          <cell r="E668">
            <v>1</v>
          </cell>
          <cell r="F668" t="str">
            <v>Felh.célu pe.átad.korm.és nemzetközi szerv.-n</v>
          </cell>
        </row>
        <row r="669">
          <cell r="A669" t="str">
            <v>46</v>
          </cell>
          <cell r="B669" t="str">
            <v>21</v>
          </cell>
          <cell r="C669" t="str">
            <v>1</v>
          </cell>
          <cell r="D669" t="str">
            <v>B</v>
          </cell>
          <cell r="E669">
            <v>1</v>
          </cell>
          <cell r="F669" t="str">
            <v>Felh.célu pénzeszközátad.külföldiek.(44+45)</v>
          </cell>
        </row>
        <row r="670">
          <cell r="A670" t="str">
            <v>47</v>
          </cell>
          <cell r="B670" t="str">
            <v>21</v>
          </cell>
          <cell r="C670" t="str">
            <v>1</v>
          </cell>
          <cell r="D670" t="str">
            <v>B</v>
          </cell>
          <cell r="E670">
            <v>1</v>
          </cell>
          <cell r="F670" t="str">
            <v>Felh.c.pe.átad.áht.kiv.(30+34+..+36+42+43+46)</v>
          </cell>
        </row>
        <row r="671">
          <cell r="A671" t="str">
            <v>48</v>
          </cell>
          <cell r="B671" t="str">
            <v>21</v>
          </cell>
          <cell r="C671" t="str">
            <v>1</v>
          </cell>
          <cell r="D671" t="str">
            <v>B</v>
          </cell>
          <cell r="E671">
            <v>1</v>
          </cell>
          <cell r="F671" t="str">
            <v>Felh.célu pénzeszközátad.fejezeten(önk.)belül</v>
          </cell>
        </row>
        <row r="672">
          <cell r="A672" t="str">
            <v>49</v>
          </cell>
          <cell r="B672" t="str">
            <v>21</v>
          </cell>
          <cell r="C672" t="str">
            <v>1</v>
          </cell>
          <cell r="D672" t="str">
            <v>B</v>
          </cell>
          <cell r="E672">
            <v>1</v>
          </cell>
          <cell r="F672" t="str">
            <v>Felh.célu pénzeszközátad.közp. kgtv-i szervnek</v>
          </cell>
        </row>
        <row r="673">
          <cell r="A673" t="str">
            <v>50</v>
          </cell>
          <cell r="B673" t="str">
            <v>21</v>
          </cell>
          <cell r="C673" t="str">
            <v>1</v>
          </cell>
          <cell r="D673" t="str">
            <v>B</v>
          </cell>
          <cell r="E673">
            <v>1</v>
          </cell>
          <cell r="F673" t="str">
            <v>Felh.célu pénzeszközátad.önkorm-i kgtv-i szer.</v>
          </cell>
        </row>
        <row r="674">
          <cell r="A674" t="str">
            <v>51</v>
          </cell>
          <cell r="B674" t="str">
            <v>21</v>
          </cell>
          <cell r="C674" t="str">
            <v>1</v>
          </cell>
          <cell r="D674" t="str">
            <v>B</v>
          </cell>
          <cell r="E674">
            <v>1</v>
          </cell>
          <cell r="F674" t="str">
            <v>Felh.célu pénzeszközátad.TB alapnak és kezel.</v>
          </cell>
        </row>
        <row r="675">
          <cell r="A675" t="str">
            <v>52</v>
          </cell>
          <cell r="B675" t="str">
            <v>21</v>
          </cell>
          <cell r="C675" t="str">
            <v>1</v>
          </cell>
          <cell r="D675" t="str">
            <v>B</v>
          </cell>
          <cell r="E675">
            <v>1</v>
          </cell>
          <cell r="F675" t="str">
            <v>Felh.célu pénzeszközátad.elkül.áll. pénzalap.</v>
          </cell>
        </row>
        <row r="676">
          <cell r="A676" t="str">
            <v>53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 t="str">
            <v>Felh.célu pénzeszközátad.fejezeti kez.elöirány</v>
          </cell>
        </row>
        <row r="677">
          <cell r="A677" t="str">
            <v>54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 t="str">
            <v>Felh.célu pe.átad.államházt.bel. (48+..+53)</v>
          </cell>
        </row>
        <row r="678">
          <cell r="A678" t="str">
            <v>55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 t="str">
            <v>Ellátottak pénzbeli juttatásai</v>
          </cell>
        </row>
        <row r="679">
          <cell r="A679" t="str">
            <v>56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 t="str">
            <v>Támogatás és egyéb juttatás</v>
          </cell>
        </row>
        <row r="680">
          <cell r="A680" t="str">
            <v>57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 t="str">
            <v>Felujitás</v>
          </cell>
        </row>
        <row r="681">
          <cell r="A681" t="str">
            <v>58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 t="str">
            <v>Immateriális javak,t.eszk.vásárlása,létesit.</v>
          </cell>
        </row>
        <row r="682">
          <cell r="A682" t="str">
            <v>59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 t="str">
            <v>Központi beruh.felhalm.célu pénzeszk.átadása</v>
          </cell>
        </row>
        <row r="683">
          <cell r="A683" t="str">
            <v>60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 t="str">
            <v>Pénzügyi befektetések</v>
          </cell>
        </row>
        <row r="684">
          <cell r="A684" t="str">
            <v>61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 t="str">
            <v>Kölcsönök nyujtása és törlesztése</v>
          </cell>
        </row>
        <row r="685">
          <cell r="A685" t="str">
            <v>62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 t="str">
            <v>Pénzforg. kiad.(01+..+07+22+29+47+54+..+61)</v>
          </cell>
        </row>
        <row r="686">
          <cell r="A686" t="str">
            <v>63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 t="str">
            <v>Pénzforgalom nélküli kiadások</v>
          </cell>
        </row>
        <row r="687">
          <cell r="A687" t="str">
            <v>64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 t="str">
            <v>Költségvetési kiadások (62+63)</v>
          </cell>
        </row>
        <row r="688">
          <cell r="A688" t="str">
            <v>65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 t="str">
            <v>Finanszirozás kiadásai</v>
          </cell>
        </row>
        <row r="689">
          <cell r="A689" t="str">
            <v>66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 t="str">
            <v>Kiadások összesen (64+65)</v>
          </cell>
        </row>
        <row r="690">
          <cell r="A690" t="str">
            <v>67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 t="str">
            <v>Int.üzemelt.kapcs.létszám(fö)-költ.eng.létszám</v>
          </cell>
        </row>
        <row r="691">
          <cell r="A691" t="str">
            <v>68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 t="str">
            <v>Int.üzemelt.kapcs.létszám(fö)-stat.áll.létszám</v>
          </cell>
        </row>
        <row r="692">
          <cell r="A692" t="str">
            <v>69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 t="str">
            <v>Szakmai tev.ellát.létszám(fö)-költ.eng.létszám</v>
          </cell>
        </row>
        <row r="693">
          <cell r="A693" t="str">
            <v>70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 t="str">
            <v>Szakmai tev.ellát.létszám(fö)-stat.áll.létszám</v>
          </cell>
        </row>
        <row r="694">
          <cell r="A694" t="str">
            <v>1</v>
          </cell>
          <cell r="B694" t="str">
            <v>22</v>
          </cell>
          <cell r="C694" t="str">
            <v>1</v>
          </cell>
          <cell r="D694" t="str">
            <v>B</v>
          </cell>
          <cell r="E694">
            <v>1</v>
          </cell>
          <cell r="F694" t="str">
            <v>Intézményi müködési bevételek</v>
          </cell>
        </row>
        <row r="695">
          <cell r="A695" t="str">
            <v>2</v>
          </cell>
          <cell r="B695" t="str">
            <v>22</v>
          </cell>
          <cell r="C695" t="str">
            <v>1</v>
          </cell>
          <cell r="D695" t="str">
            <v>B</v>
          </cell>
          <cell r="E695">
            <v>1</v>
          </cell>
          <cell r="F695" t="str">
            <v>01-böl alaptevékenység bevételei</v>
          </cell>
        </row>
        <row r="696">
          <cell r="A696" t="str">
            <v>3</v>
          </cell>
          <cell r="B696" t="str">
            <v>22</v>
          </cell>
          <cell r="C696" t="str">
            <v>1</v>
          </cell>
          <cell r="D696" t="str">
            <v>B</v>
          </cell>
          <cell r="E696">
            <v>1</v>
          </cell>
          <cell r="F696" t="str">
            <v>01-böl alaptevékenységgel összef.egyéb bev.</v>
          </cell>
        </row>
        <row r="697">
          <cell r="A697" t="str">
            <v>4</v>
          </cell>
          <cell r="B697" t="str">
            <v>22</v>
          </cell>
          <cell r="C697" t="str">
            <v>1</v>
          </cell>
          <cell r="D697" t="str">
            <v>B</v>
          </cell>
          <cell r="E697">
            <v>1</v>
          </cell>
          <cell r="F697" t="str">
            <v>01-böl intézmények egyéb sajátos bevételei</v>
          </cell>
        </row>
        <row r="698">
          <cell r="A698" t="str">
            <v>5</v>
          </cell>
          <cell r="B698" t="str">
            <v>22</v>
          </cell>
          <cell r="C698" t="str">
            <v>1</v>
          </cell>
          <cell r="D698" t="str">
            <v>B</v>
          </cell>
          <cell r="E698">
            <v>1</v>
          </cell>
          <cell r="F698" t="str">
            <v>Önkormányzatok sajátos müködési bevételei</v>
          </cell>
        </row>
        <row r="699">
          <cell r="A699" t="str">
            <v>6</v>
          </cell>
          <cell r="B699" t="str">
            <v>22</v>
          </cell>
          <cell r="C699" t="str">
            <v>1</v>
          </cell>
          <cell r="D699" t="str">
            <v>B</v>
          </cell>
          <cell r="E699">
            <v>1</v>
          </cell>
          <cell r="F699" t="str">
            <v>Intézmények és önkorm. müködési bev.(01+05)</v>
          </cell>
        </row>
        <row r="700">
          <cell r="A700" t="str">
            <v>7</v>
          </cell>
          <cell r="B700" t="str">
            <v>22</v>
          </cell>
          <cell r="C700" t="str">
            <v>1</v>
          </cell>
          <cell r="D700" t="str">
            <v>B</v>
          </cell>
          <cell r="E700">
            <v>1</v>
          </cell>
          <cell r="F700" t="str">
            <v>Felhalmozási és töke jellegü bevételek</v>
          </cell>
        </row>
        <row r="701">
          <cell r="A701" t="str">
            <v>8</v>
          </cell>
          <cell r="B701" t="str">
            <v>22</v>
          </cell>
          <cell r="C701" t="str">
            <v>1</v>
          </cell>
          <cell r="D701" t="str">
            <v>B</v>
          </cell>
          <cell r="E701">
            <v>1</v>
          </cell>
          <cell r="F701" t="str">
            <v>Támogatások, kiegészitések és átvett pénze-ök</v>
          </cell>
        </row>
        <row r="702">
          <cell r="A702" t="str">
            <v>9</v>
          </cell>
          <cell r="B702" t="str">
            <v>22</v>
          </cell>
          <cell r="C702" t="str">
            <v>1</v>
          </cell>
          <cell r="D702" t="str">
            <v>B</v>
          </cell>
          <cell r="E702">
            <v>1</v>
          </cell>
          <cell r="F702" t="str">
            <v>08-bol felügyeleti szervtöl kapott támogat.</v>
          </cell>
        </row>
        <row r="703">
          <cell r="A703" t="str">
            <v>10</v>
          </cell>
          <cell r="B703" t="str">
            <v>22</v>
          </cell>
          <cell r="C703" t="str">
            <v>1</v>
          </cell>
          <cell r="D703" t="str">
            <v>B</v>
          </cell>
          <cell r="E703">
            <v>1</v>
          </cell>
          <cell r="F703" t="str">
            <v>08-bol önkormányzatok költségvetési támog.</v>
          </cell>
        </row>
        <row r="704">
          <cell r="A704" t="str">
            <v>11</v>
          </cell>
          <cell r="B704" t="str">
            <v>22</v>
          </cell>
          <cell r="C704" t="str">
            <v>1</v>
          </cell>
          <cell r="D704" t="str">
            <v>B</v>
          </cell>
          <cell r="E704">
            <v>1</v>
          </cell>
          <cell r="F704" t="str">
            <v>08-bol mük.c.p.eszközátvét. vállalkozástol</v>
          </cell>
        </row>
        <row r="705">
          <cell r="A705" t="str">
            <v>12</v>
          </cell>
          <cell r="B705" t="str">
            <v>22</v>
          </cell>
          <cell r="C705" t="str">
            <v>1</v>
          </cell>
          <cell r="D705" t="str">
            <v>B</v>
          </cell>
          <cell r="E705">
            <v>1</v>
          </cell>
          <cell r="F705" t="str">
            <v>08-bol mük.c.p.eszközátvét.háztartásoktol</v>
          </cell>
        </row>
        <row r="706">
          <cell r="A706" t="str">
            <v>13</v>
          </cell>
          <cell r="B706" t="str">
            <v>22</v>
          </cell>
          <cell r="C706" t="str">
            <v>1</v>
          </cell>
          <cell r="D706" t="str">
            <v>B</v>
          </cell>
          <cell r="E706">
            <v>1</v>
          </cell>
          <cell r="F706" t="str">
            <v>08-bol mük.c.p.eszközátvét.non-profit szerv.</v>
          </cell>
        </row>
        <row r="707">
          <cell r="A707" t="str">
            <v>14</v>
          </cell>
          <cell r="B707" t="str">
            <v>22</v>
          </cell>
          <cell r="C707" t="str">
            <v>1</v>
          </cell>
          <cell r="D707" t="str">
            <v>B</v>
          </cell>
          <cell r="E707">
            <v>1</v>
          </cell>
          <cell r="F707" t="str">
            <v>08-bol mük.c.p.eszközátvét.egyéb belf. forr.</v>
          </cell>
        </row>
        <row r="708">
          <cell r="A708" t="str">
            <v>15</v>
          </cell>
          <cell r="B708" t="str">
            <v>22</v>
          </cell>
          <cell r="C708" t="str">
            <v>1</v>
          </cell>
          <cell r="D708" t="str">
            <v>B</v>
          </cell>
          <cell r="E708">
            <v>1</v>
          </cell>
          <cell r="F708" t="str">
            <v>08-bol mük.c.pe.átvét.áht.kiv.belf(11+.+14)</v>
          </cell>
        </row>
        <row r="709">
          <cell r="A709" t="str">
            <v>16</v>
          </cell>
          <cell r="B709" t="str">
            <v>22</v>
          </cell>
          <cell r="C709" t="str">
            <v>1</v>
          </cell>
          <cell r="D709" t="str">
            <v>B</v>
          </cell>
          <cell r="E709">
            <v>1</v>
          </cell>
          <cell r="F709" t="str">
            <v>08-bol mük.c.kapott juttatások EU-tol</v>
          </cell>
        </row>
        <row r="710">
          <cell r="A710" t="str">
            <v>17</v>
          </cell>
          <cell r="B710" t="str">
            <v>22</v>
          </cell>
          <cell r="C710" t="str">
            <v>1</v>
          </cell>
          <cell r="D710" t="str">
            <v>B</v>
          </cell>
          <cell r="E710">
            <v>1</v>
          </cell>
          <cell r="F710" t="str">
            <v>08-bol mük.c.kapott jut.nemzetközi szerv-töl</v>
          </cell>
        </row>
        <row r="711">
          <cell r="A711" t="str">
            <v>18</v>
          </cell>
          <cell r="B711" t="str">
            <v>22</v>
          </cell>
          <cell r="C711" t="str">
            <v>1</v>
          </cell>
          <cell r="D711" t="str">
            <v>B</v>
          </cell>
          <cell r="E711">
            <v>1</v>
          </cell>
          <cell r="F711" t="str">
            <v>08-bol mük.c.kapott juttatások kormányoktol</v>
          </cell>
        </row>
        <row r="712">
          <cell r="A712" t="str">
            <v>19</v>
          </cell>
          <cell r="B712" t="str">
            <v>22</v>
          </cell>
          <cell r="C712" t="str">
            <v>1</v>
          </cell>
          <cell r="D712" t="str">
            <v>B</v>
          </cell>
          <cell r="E712">
            <v>1</v>
          </cell>
          <cell r="F712" t="str">
            <v>08-bol mük.c.kapott jut.külföldi magánforg.</v>
          </cell>
        </row>
        <row r="713">
          <cell r="A713" t="str">
            <v>20</v>
          </cell>
          <cell r="B713" t="str">
            <v>22</v>
          </cell>
          <cell r="C713" t="str">
            <v>1</v>
          </cell>
          <cell r="D713" t="str">
            <v>B</v>
          </cell>
          <cell r="E713">
            <v>1</v>
          </cell>
          <cell r="F713" t="str">
            <v>08-bol mük.c.pe.atvét.más külf.f.(17+18+19)</v>
          </cell>
        </row>
        <row r="714">
          <cell r="A714" t="str">
            <v>21</v>
          </cell>
          <cell r="B714" t="str">
            <v>22</v>
          </cell>
          <cell r="C714" t="str">
            <v>1</v>
          </cell>
          <cell r="D714" t="str">
            <v>B</v>
          </cell>
          <cell r="E714">
            <v>1</v>
          </cell>
          <cell r="F714" t="str">
            <v>08-bol mük.c.pe.átvét.államh.kiv.(15+16+20)</v>
          </cell>
        </row>
        <row r="715">
          <cell r="A715" t="str">
            <v>22</v>
          </cell>
          <cell r="B715" t="str">
            <v>22</v>
          </cell>
          <cell r="C715" t="str">
            <v>1</v>
          </cell>
          <cell r="D715" t="str">
            <v>B</v>
          </cell>
          <cell r="E715">
            <v>1</v>
          </cell>
          <cell r="F715" t="str">
            <v>08-bol mük.c.pe.átvét.fejezeten (önk.)belül</v>
          </cell>
        </row>
        <row r="716">
          <cell r="A716" t="str">
            <v>23</v>
          </cell>
          <cell r="B716" t="str">
            <v>22</v>
          </cell>
          <cell r="C716" t="str">
            <v>1</v>
          </cell>
          <cell r="D716" t="str">
            <v>B</v>
          </cell>
          <cell r="E716">
            <v>1</v>
          </cell>
          <cell r="F716" t="str">
            <v>08-bol mük.c.pe.átvét.központi kgtv-i szerv.</v>
          </cell>
        </row>
        <row r="717">
          <cell r="A717" t="str">
            <v>24</v>
          </cell>
          <cell r="B717" t="str">
            <v>22</v>
          </cell>
          <cell r="C717" t="str">
            <v>1</v>
          </cell>
          <cell r="D717" t="str">
            <v>B</v>
          </cell>
          <cell r="E717">
            <v>1</v>
          </cell>
          <cell r="F717" t="str">
            <v>08-bol mük.c.pe.átvét.önk.kgtv-i szervtöl</v>
          </cell>
        </row>
        <row r="718">
          <cell r="A718" t="str">
            <v>25</v>
          </cell>
          <cell r="B718" t="str">
            <v>22</v>
          </cell>
          <cell r="C718" t="str">
            <v>1</v>
          </cell>
          <cell r="D718" t="str">
            <v>B</v>
          </cell>
          <cell r="E718">
            <v>1</v>
          </cell>
          <cell r="F718" t="str">
            <v>08-bol mük.c.pe.átvét.tb alapoktol és kez.</v>
          </cell>
        </row>
        <row r="719">
          <cell r="A719" t="str">
            <v>26</v>
          </cell>
          <cell r="B719" t="str">
            <v>22</v>
          </cell>
          <cell r="C719" t="str">
            <v>1</v>
          </cell>
          <cell r="D719" t="str">
            <v>B</v>
          </cell>
          <cell r="E719">
            <v>1</v>
          </cell>
          <cell r="F719" t="str">
            <v>08-bol mük.c.pe.átvét.elkül.állami pénzalap.</v>
          </cell>
        </row>
        <row r="720">
          <cell r="A720" t="str">
            <v>27</v>
          </cell>
          <cell r="B720" t="str">
            <v>22</v>
          </cell>
          <cell r="C720" t="str">
            <v>1</v>
          </cell>
          <cell r="D720" t="str">
            <v>B</v>
          </cell>
          <cell r="E720">
            <v>1</v>
          </cell>
          <cell r="F720" t="str">
            <v>08-bol mük.c.pe.átvét.fejezeti kez.elöirány.</v>
          </cell>
        </row>
        <row r="721">
          <cell r="A721" t="str">
            <v>28</v>
          </cell>
          <cell r="B721" t="str">
            <v>22</v>
          </cell>
          <cell r="C721" t="str">
            <v>1</v>
          </cell>
          <cell r="D721" t="str">
            <v>B</v>
          </cell>
          <cell r="E721">
            <v>1</v>
          </cell>
          <cell r="F721" t="str">
            <v>08-bol mük.c.pe.átvét.államh.bel.(22+..+27)</v>
          </cell>
        </row>
        <row r="722">
          <cell r="A722" t="str">
            <v>29</v>
          </cell>
          <cell r="B722" t="str">
            <v>22</v>
          </cell>
          <cell r="C722" t="str">
            <v>1</v>
          </cell>
          <cell r="D722" t="str">
            <v>B</v>
          </cell>
          <cell r="E722">
            <v>1</v>
          </cell>
          <cell r="F722" t="str">
            <v>08-bol mük.célra kapott juttatások (21+28)</v>
          </cell>
        </row>
        <row r="723">
          <cell r="A723" t="str">
            <v>30</v>
          </cell>
          <cell r="B723" t="str">
            <v>22</v>
          </cell>
          <cell r="C723" t="str">
            <v>1</v>
          </cell>
          <cell r="D723" t="str">
            <v>B</v>
          </cell>
          <cell r="E723">
            <v>1</v>
          </cell>
          <cell r="F723" t="str">
            <v>08-bol felh.c.p.eszközátvét.háztartásoktol</v>
          </cell>
        </row>
        <row r="724">
          <cell r="A724" t="str">
            <v>31</v>
          </cell>
          <cell r="B724" t="str">
            <v>22</v>
          </cell>
          <cell r="C724" t="str">
            <v>1</v>
          </cell>
          <cell r="D724" t="str">
            <v>B</v>
          </cell>
          <cell r="E724">
            <v>1</v>
          </cell>
          <cell r="F724" t="str">
            <v>08-bol felh.c.p.eszközátvét.non-profit szer.</v>
          </cell>
        </row>
        <row r="725">
          <cell r="A725" t="str">
            <v>32</v>
          </cell>
          <cell r="B725" t="str">
            <v>22</v>
          </cell>
          <cell r="C725" t="str">
            <v>1</v>
          </cell>
          <cell r="D725" t="str">
            <v>B</v>
          </cell>
          <cell r="E725">
            <v>1</v>
          </cell>
          <cell r="F725" t="str">
            <v>08-bol felh.c.p.eszközátvét. vállalkozástol</v>
          </cell>
        </row>
        <row r="726">
          <cell r="A726" t="str">
            <v>33</v>
          </cell>
          <cell r="B726" t="str">
            <v>22</v>
          </cell>
          <cell r="C726" t="str">
            <v>1</v>
          </cell>
          <cell r="D726" t="str">
            <v>B</v>
          </cell>
          <cell r="E726">
            <v>1</v>
          </cell>
          <cell r="F726" t="str">
            <v>08-bol felh.c.p.eszközátvét.pü-i vállalkoz.</v>
          </cell>
        </row>
        <row r="727">
          <cell r="A727" t="str">
            <v>34</v>
          </cell>
          <cell r="B727" t="str">
            <v>22</v>
          </cell>
          <cell r="C727" t="str">
            <v>1</v>
          </cell>
          <cell r="D727" t="str">
            <v>B</v>
          </cell>
          <cell r="E727">
            <v>1</v>
          </cell>
          <cell r="F727" t="str">
            <v>08-bol felh.c.pe.átvét.állh.kiv.(30+.+33)</v>
          </cell>
        </row>
        <row r="728">
          <cell r="A728" t="str">
            <v>35</v>
          </cell>
          <cell r="B728" t="str">
            <v>22</v>
          </cell>
          <cell r="C728" t="str">
            <v>1</v>
          </cell>
          <cell r="D728" t="str">
            <v>B</v>
          </cell>
          <cell r="E728">
            <v>1</v>
          </cell>
          <cell r="F728" t="str">
            <v>08-bol felh.c.kapott juttatások EU-tol</v>
          </cell>
        </row>
        <row r="729">
          <cell r="A729" t="str">
            <v>36</v>
          </cell>
          <cell r="B729" t="str">
            <v>22</v>
          </cell>
          <cell r="C729" t="str">
            <v>1</v>
          </cell>
          <cell r="D729" t="str">
            <v>B</v>
          </cell>
          <cell r="E729">
            <v>1</v>
          </cell>
          <cell r="F729" t="str">
            <v>08-bol felh.c.kapott jut.nemzetközi szerv-t.</v>
          </cell>
        </row>
        <row r="730">
          <cell r="A730" t="str">
            <v>37</v>
          </cell>
          <cell r="B730" t="str">
            <v>22</v>
          </cell>
          <cell r="C730" t="str">
            <v>1</v>
          </cell>
          <cell r="D730" t="str">
            <v>B</v>
          </cell>
          <cell r="E730">
            <v>1</v>
          </cell>
          <cell r="F730" t="str">
            <v>08-bol felh.c.kapott juttatások kormányoktol</v>
          </cell>
        </row>
        <row r="731">
          <cell r="A731" t="str">
            <v>38</v>
          </cell>
          <cell r="B731" t="str">
            <v>22</v>
          </cell>
          <cell r="C731" t="str">
            <v>1</v>
          </cell>
          <cell r="D731" t="str">
            <v>B</v>
          </cell>
          <cell r="E731">
            <v>1</v>
          </cell>
          <cell r="F731" t="str">
            <v>08-bol felh.c.kapott jut.külföldi magánforr.</v>
          </cell>
        </row>
        <row r="732">
          <cell r="A732" t="str">
            <v>39</v>
          </cell>
          <cell r="B732" t="str">
            <v>22</v>
          </cell>
          <cell r="C732" t="str">
            <v>1</v>
          </cell>
          <cell r="D732" t="str">
            <v>B</v>
          </cell>
          <cell r="E732">
            <v>1</v>
          </cell>
          <cell r="F732" t="str">
            <v>08-bol felh.c.pe.kapott más külf.(36+37+38)</v>
          </cell>
        </row>
        <row r="733">
          <cell r="A733" t="str">
            <v>40</v>
          </cell>
          <cell r="B733" t="str">
            <v>22</v>
          </cell>
          <cell r="C733" t="str">
            <v>1</v>
          </cell>
          <cell r="D733" t="str">
            <v>B</v>
          </cell>
          <cell r="E733">
            <v>1</v>
          </cell>
          <cell r="F733" t="str">
            <v>08-bol felh.c.pe.átvét.államh.kiv(34+35+39)</v>
          </cell>
        </row>
        <row r="734">
          <cell r="A734" t="str">
            <v>41</v>
          </cell>
          <cell r="B734" t="str">
            <v>22</v>
          </cell>
          <cell r="C734" t="str">
            <v>1</v>
          </cell>
          <cell r="D734" t="str">
            <v>B</v>
          </cell>
          <cell r="E734">
            <v>1</v>
          </cell>
          <cell r="F734" t="str">
            <v>08-bol felh.c.pe.átvét.fejezeten (önk.)belül</v>
          </cell>
        </row>
        <row r="735">
          <cell r="A735" t="str">
            <v>42</v>
          </cell>
          <cell r="B735" t="str">
            <v>22</v>
          </cell>
          <cell r="C735" t="str">
            <v>1</v>
          </cell>
          <cell r="D735" t="str">
            <v>B</v>
          </cell>
          <cell r="E735">
            <v>1</v>
          </cell>
          <cell r="F735" t="str">
            <v>08-bol felh.c.pe.átvét.központi kgtv-i szer.</v>
          </cell>
        </row>
        <row r="736">
          <cell r="A736" t="str">
            <v>43</v>
          </cell>
          <cell r="B736" t="str">
            <v>22</v>
          </cell>
          <cell r="C736" t="str">
            <v>1</v>
          </cell>
          <cell r="D736" t="str">
            <v>B</v>
          </cell>
          <cell r="E736">
            <v>1</v>
          </cell>
          <cell r="F736" t="str">
            <v>08-bol felh.c.pe.átvét.önk.kgtv-i szervtöl</v>
          </cell>
        </row>
        <row r="737">
          <cell r="A737" t="str">
            <v>44</v>
          </cell>
          <cell r="B737" t="str">
            <v>22</v>
          </cell>
          <cell r="C737" t="str">
            <v>1</v>
          </cell>
          <cell r="D737" t="str">
            <v>B</v>
          </cell>
          <cell r="E737">
            <v>1</v>
          </cell>
          <cell r="F737" t="str">
            <v>08-bol felh.c.pe.átvét.tb alapoktol és kez.</v>
          </cell>
        </row>
        <row r="738">
          <cell r="A738" t="str">
            <v>45</v>
          </cell>
          <cell r="B738" t="str">
            <v>22</v>
          </cell>
          <cell r="C738" t="str">
            <v>1</v>
          </cell>
          <cell r="D738" t="str">
            <v>B</v>
          </cell>
          <cell r="E738">
            <v>1</v>
          </cell>
          <cell r="F738" t="str">
            <v>08-bol felh.c.pe.átvét.elkül.állami pénzalap</v>
          </cell>
        </row>
        <row r="739">
          <cell r="A739" t="str">
            <v>46</v>
          </cell>
          <cell r="B739" t="str">
            <v>22</v>
          </cell>
          <cell r="C739" t="str">
            <v>1</v>
          </cell>
          <cell r="D739" t="str">
            <v>B</v>
          </cell>
          <cell r="E739">
            <v>1</v>
          </cell>
          <cell r="F739" t="str">
            <v>08-bol felh.c.pe.átvét.fejezeti kez.elöir.</v>
          </cell>
        </row>
        <row r="740">
          <cell r="A740" t="str">
            <v>47</v>
          </cell>
          <cell r="B740" t="str">
            <v>22</v>
          </cell>
          <cell r="C740" t="str">
            <v>1</v>
          </cell>
          <cell r="D740" t="str">
            <v>B</v>
          </cell>
          <cell r="E740">
            <v>1</v>
          </cell>
          <cell r="F740" t="str">
            <v>08-bol felh.c.pe.átvét.államh.bel(41+..+46)</v>
          </cell>
        </row>
        <row r="741">
          <cell r="A741" t="str">
            <v>48</v>
          </cell>
          <cell r="B741" t="str">
            <v>22</v>
          </cell>
          <cell r="C741" t="str">
            <v>1</v>
          </cell>
          <cell r="D741" t="str">
            <v>B</v>
          </cell>
          <cell r="E741">
            <v>1</v>
          </cell>
          <cell r="F741" t="str">
            <v>08-bol felh.célu p.eszközátvételek (40+47)</v>
          </cell>
        </row>
        <row r="742">
          <cell r="A742" t="str">
            <v>49</v>
          </cell>
          <cell r="B742" t="str">
            <v>22</v>
          </cell>
          <cell r="C742" t="str">
            <v>1</v>
          </cell>
          <cell r="D742" t="str">
            <v>B</v>
          </cell>
          <cell r="E742">
            <v>1</v>
          </cell>
          <cell r="F742" t="str">
            <v>Támogat.kölcsönök igénybevétele és visszatér.</v>
          </cell>
        </row>
        <row r="743">
          <cell r="A743" t="str">
            <v>50</v>
          </cell>
          <cell r="B743" t="str">
            <v>22</v>
          </cell>
          <cell r="C743" t="str">
            <v>1</v>
          </cell>
          <cell r="D743" t="str">
            <v>B</v>
          </cell>
          <cell r="E743">
            <v>1</v>
          </cell>
          <cell r="F743" t="str">
            <v>Pénzforgalmi bevételek (06+07+08+49)</v>
          </cell>
        </row>
        <row r="744">
          <cell r="A744" t="str">
            <v>51</v>
          </cell>
          <cell r="B744" t="str">
            <v>22</v>
          </cell>
          <cell r="C744" t="str">
            <v>1</v>
          </cell>
          <cell r="D744" t="str">
            <v>B</v>
          </cell>
          <cell r="E744">
            <v>1</v>
          </cell>
          <cell r="F744" t="str">
            <v>Pénzforgalom nélküli bevételek</v>
          </cell>
        </row>
        <row r="745">
          <cell r="A745" t="str">
            <v>52</v>
          </cell>
          <cell r="B745" t="str">
            <v>22</v>
          </cell>
          <cell r="C745" t="str">
            <v>1</v>
          </cell>
          <cell r="D745" t="str">
            <v>B</v>
          </cell>
          <cell r="E745">
            <v>1</v>
          </cell>
          <cell r="F745" t="str">
            <v>Költségvetési bevételek (50+51)</v>
          </cell>
        </row>
        <row r="746">
          <cell r="A746" t="str">
            <v>53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 t="str">
            <v>Finanszirozás bevételei</v>
          </cell>
        </row>
        <row r="747">
          <cell r="A747" t="str">
            <v>54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 t="str">
            <v>Bevételek összesen (52+53)</v>
          </cell>
        </row>
        <row r="748">
          <cell r="A748" t="str">
            <v>1</v>
          </cell>
          <cell r="B748" t="str">
            <v>23</v>
          </cell>
          <cell r="C748" t="str">
            <v>1</v>
          </cell>
          <cell r="D748" t="str">
            <v>B</v>
          </cell>
          <cell r="E748">
            <v>1</v>
          </cell>
          <cell r="F748" t="str">
            <v>Személyi juttatások (02/49)</v>
          </cell>
        </row>
        <row r="749">
          <cell r="A749" t="str">
            <v>2</v>
          </cell>
          <cell r="B749" t="str">
            <v>23</v>
          </cell>
          <cell r="C749" t="str">
            <v>1</v>
          </cell>
          <cell r="D749" t="str">
            <v>B</v>
          </cell>
          <cell r="E749">
            <v>1</v>
          </cell>
          <cell r="F749" t="str">
            <v>Munkaadokat terhelö járulék (02/56)</v>
          </cell>
        </row>
        <row r="750">
          <cell r="A750" t="str">
            <v>3</v>
          </cell>
          <cell r="B750" t="str">
            <v>23</v>
          </cell>
          <cell r="C750" t="str">
            <v>1</v>
          </cell>
          <cell r="D750" t="str">
            <v>B</v>
          </cell>
          <cell r="E750">
            <v>1</v>
          </cell>
          <cell r="F750" t="str">
            <v>Dologi kiadások (03/53-03/51)</v>
          </cell>
        </row>
        <row r="751">
          <cell r="A751" t="str">
            <v>4</v>
          </cell>
          <cell r="B751" t="str">
            <v>23</v>
          </cell>
          <cell r="C751" t="str">
            <v>1</v>
          </cell>
          <cell r="D751" t="str">
            <v>B</v>
          </cell>
          <cell r="E751">
            <v>1</v>
          </cell>
          <cell r="F751" t="str">
            <v>Ellátottak pénzbeli juttatásai (04/17)</v>
          </cell>
        </row>
        <row r="752">
          <cell r="A752" t="str">
            <v>5</v>
          </cell>
          <cell r="B752" t="str">
            <v>23</v>
          </cell>
          <cell r="C752" t="str">
            <v>1</v>
          </cell>
          <cell r="D752" t="str">
            <v>B</v>
          </cell>
          <cell r="E752">
            <v>1</v>
          </cell>
          <cell r="F752" t="str">
            <v>Egyéb mük.célu támog.,folyo kiad.(04/01+02+03+10+18+...+21)</v>
          </cell>
        </row>
        <row r="753">
          <cell r="A753" t="str">
            <v>6</v>
          </cell>
          <cell r="B753" t="str">
            <v>23</v>
          </cell>
          <cell r="C753" t="str">
            <v>1</v>
          </cell>
          <cell r="D753" t="str">
            <v>B</v>
          </cell>
          <cell r="E753">
            <v>1</v>
          </cell>
          <cell r="F753" t="str">
            <v>Kamatkiadások (03/51)</v>
          </cell>
        </row>
        <row r="754">
          <cell r="A754" t="str">
            <v>7</v>
          </cell>
          <cell r="B754" t="str">
            <v>23</v>
          </cell>
          <cell r="C754" t="str">
            <v>1</v>
          </cell>
          <cell r="D754" t="str">
            <v>B</v>
          </cell>
          <cell r="E754">
            <v>1</v>
          </cell>
          <cell r="F754" t="str">
            <v>Müködési költségvetés (01+...+06)</v>
          </cell>
        </row>
        <row r="755">
          <cell r="A755" t="str">
            <v>8</v>
          </cell>
          <cell r="B755" t="str">
            <v>23</v>
          </cell>
          <cell r="C755" t="str">
            <v>1</v>
          </cell>
          <cell r="D755" t="str">
            <v>B</v>
          </cell>
          <cell r="E755">
            <v>1</v>
          </cell>
          <cell r="F755" t="str">
            <v>Intézményi beruházási kiadások (05/12+05/26)</v>
          </cell>
        </row>
        <row r="756">
          <cell r="A756" t="str">
            <v>9</v>
          </cell>
          <cell r="B756" t="str">
            <v>23</v>
          </cell>
          <cell r="C756" t="str">
            <v>1</v>
          </cell>
          <cell r="D756" t="str">
            <v>B</v>
          </cell>
          <cell r="E756">
            <v>1</v>
          </cell>
          <cell r="F756" t="str">
            <v>Felujitás (05/05)</v>
          </cell>
        </row>
        <row r="757">
          <cell r="A757" t="str">
            <v>10</v>
          </cell>
          <cell r="B757" t="str">
            <v>23</v>
          </cell>
          <cell r="C757" t="str">
            <v>1</v>
          </cell>
          <cell r="D757" t="str">
            <v>B</v>
          </cell>
          <cell r="E757">
            <v>1</v>
          </cell>
          <cell r="F757" t="str">
            <v>Egyéb intézményi felhalm.kiad.(04/04+05+ 05/25+29+30+37)</v>
          </cell>
        </row>
        <row r="758">
          <cell r="A758" t="str">
            <v>11</v>
          </cell>
          <cell r="B758" t="str">
            <v>23</v>
          </cell>
          <cell r="C758" t="str">
            <v>1</v>
          </cell>
          <cell r="D758" t="str">
            <v>B</v>
          </cell>
          <cell r="E758">
            <v>1</v>
          </cell>
          <cell r="F758" t="str">
            <v>Központi beruházási kiadások (05/20+05/27)</v>
          </cell>
        </row>
        <row r="759">
          <cell r="A759" t="str">
            <v>12</v>
          </cell>
          <cell r="B759" t="str">
            <v>23</v>
          </cell>
          <cell r="C759" t="str">
            <v>1</v>
          </cell>
          <cell r="D759" t="str">
            <v>B</v>
          </cell>
          <cell r="E759">
            <v>1</v>
          </cell>
          <cell r="F759" t="str">
            <v>Lakástámogatás (05/22)</v>
          </cell>
        </row>
        <row r="760">
          <cell r="A760" t="str">
            <v>13</v>
          </cell>
          <cell r="B760" t="str">
            <v>23</v>
          </cell>
          <cell r="C760" t="str">
            <v>1</v>
          </cell>
          <cell r="D760" t="str">
            <v>B</v>
          </cell>
          <cell r="E760">
            <v>1</v>
          </cell>
          <cell r="F760" t="str">
            <v>Lakásépités (05/24+05/28)</v>
          </cell>
        </row>
        <row r="761">
          <cell r="A761" t="str">
            <v>14</v>
          </cell>
          <cell r="B761" t="str">
            <v>23</v>
          </cell>
          <cell r="C761" t="str">
            <v>1</v>
          </cell>
          <cell r="D761" t="str">
            <v>B</v>
          </cell>
          <cell r="E761">
            <v>1</v>
          </cell>
          <cell r="F761" t="str">
            <v>Felhalmozási kiadások (08+...+13)</v>
          </cell>
        </row>
        <row r="762">
          <cell r="A762" t="str">
            <v>15</v>
          </cell>
          <cell r="B762" t="str">
            <v>23</v>
          </cell>
          <cell r="C762" t="str">
            <v>1</v>
          </cell>
          <cell r="D762" t="str">
            <v>B</v>
          </cell>
          <cell r="E762">
            <v>1</v>
          </cell>
          <cell r="F762" t="str">
            <v>Kölcsön nyujtása,törlesztése (06/53)</v>
          </cell>
        </row>
        <row r="763">
          <cell r="A763" t="str">
            <v>16</v>
          </cell>
          <cell r="B763" t="str">
            <v>23</v>
          </cell>
          <cell r="C763" t="str">
            <v>1</v>
          </cell>
          <cell r="D763" t="str">
            <v>B</v>
          </cell>
          <cell r="E763">
            <v>1</v>
          </cell>
          <cell r="F763" t="str">
            <v>Pénzforgalom nélküli kiadások (06/69+06/70)</v>
          </cell>
        </row>
        <row r="764">
          <cell r="A764" t="str">
            <v>17</v>
          </cell>
          <cell r="B764" t="str">
            <v>23</v>
          </cell>
          <cell r="C764" t="str">
            <v>1</v>
          </cell>
          <cell r="D764" t="str">
            <v>B</v>
          </cell>
          <cell r="E764">
            <v>1</v>
          </cell>
          <cell r="F764" t="str">
            <v>Költségvetési kiadások összesen  (07+14+15+16)</v>
          </cell>
        </row>
        <row r="765">
          <cell r="A765" t="str">
            <v>18</v>
          </cell>
          <cell r="B765" t="str">
            <v>23</v>
          </cell>
          <cell r="C765" t="str">
            <v>1</v>
          </cell>
          <cell r="D765" t="str">
            <v>B</v>
          </cell>
          <cell r="E765">
            <v>1</v>
          </cell>
          <cell r="F765" t="str">
            <v>Alap- és vállalkozási tev.közötti elszámolások (06/71)</v>
          </cell>
        </row>
        <row r="766">
          <cell r="A766" t="str">
            <v>19</v>
          </cell>
          <cell r="B766" t="str">
            <v>23</v>
          </cell>
          <cell r="C766" t="str">
            <v>1</v>
          </cell>
          <cell r="D766" t="str">
            <v>B</v>
          </cell>
          <cell r="E766">
            <v>1</v>
          </cell>
          <cell r="F766" t="str">
            <v>Finanszirozás kiadásai (06/ 63+68+76)</v>
          </cell>
        </row>
        <row r="767">
          <cell r="A767" t="str">
            <v>20</v>
          </cell>
          <cell r="B767" t="str">
            <v>23</v>
          </cell>
          <cell r="C767" t="str">
            <v>1</v>
          </cell>
          <cell r="D767" t="str">
            <v>B</v>
          </cell>
          <cell r="E767">
            <v>1</v>
          </cell>
          <cell r="F767" t="str">
            <v>K i a d á s o k  ö s s z e s e n  (17+18+19)</v>
          </cell>
        </row>
        <row r="768">
          <cell r="A768" t="str">
            <v>21</v>
          </cell>
          <cell r="B768" t="str">
            <v>23</v>
          </cell>
          <cell r="C768" t="str">
            <v>1</v>
          </cell>
          <cell r="D768" t="str">
            <v>B</v>
          </cell>
          <cell r="E768">
            <v>1</v>
          </cell>
          <cell r="F768" t="str">
            <v>Müködési költségvetés bevételei (07/30+35 +09/11+12+13)</v>
          </cell>
        </row>
        <row r="769">
          <cell r="A769" t="str">
            <v>22</v>
          </cell>
          <cell r="B769" t="str">
            <v>23</v>
          </cell>
          <cell r="C769" t="str">
            <v>1</v>
          </cell>
          <cell r="D769" t="str">
            <v>B</v>
          </cell>
          <cell r="E769">
            <v>1</v>
          </cell>
          <cell r="F769" t="str">
            <v>Felhalmozási bevételek (08/15+09/14+09/15)</v>
          </cell>
        </row>
        <row r="770">
          <cell r="A770" t="str">
            <v>23</v>
          </cell>
          <cell r="B770" t="str">
            <v>23</v>
          </cell>
          <cell r="C770" t="str">
            <v>1</v>
          </cell>
          <cell r="D770" t="str">
            <v>B</v>
          </cell>
          <cell r="E770">
            <v>1</v>
          </cell>
          <cell r="F770" t="str">
            <v>Támogatási kölcsönök igénybevétele,visszatér.(10/25+10/50)</v>
          </cell>
        </row>
        <row r="771">
          <cell r="A771" t="str">
            <v>24</v>
          </cell>
          <cell r="B771" t="str">
            <v>23</v>
          </cell>
          <cell r="C771" t="str">
            <v>1</v>
          </cell>
          <cell r="D771" t="str">
            <v>B</v>
          </cell>
          <cell r="E771">
            <v>1</v>
          </cell>
          <cell r="F771" t="str">
            <v>Költségvetési támogatás ( 09/04 vagy 09/05)</v>
          </cell>
        </row>
        <row r="772">
          <cell r="A772" t="str">
            <v>25</v>
          </cell>
          <cell r="B772" t="str">
            <v>23</v>
          </cell>
          <cell r="C772" t="str">
            <v>1</v>
          </cell>
          <cell r="D772" t="str">
            <v>B</v>
          </cell>
          <cell r="E772">
            <v>1</v>
          </cell>
          <cell r="F772" t="str">
            <v>Pénzforgalom nélküli bevételek (10/70+10/71)</v>
          </cell>
        </row>
        <row r="773">
          <cell r="A773" t="str">
            <v>26</v>
          </cell>
          <cell r="B773" t="str">
            <v>23</v>
          </cell>
          <cell r="C773" t="str">
            <v>1</v>
          </cell>
          <cell r="D773" t="str">
            <v>B</v>
          </cell>
          <cell r="E773">
            <v>1</v>
          </cell>
          <cell r="F773" t="str">
            <v>Költségvetési bevételek összesen  (21+..+25)</v>
          </cell>
        </row>
        <row r="774">
          <cell r="A774" t="str">
            <v>27</v>
          </cell>
          <cell r="B774" t="str">
            <v>23</v>
          </cell>
          <cell r="C774" t="str">
            <v>1</v>
          </cell>
          <cell r="D774" t="str">
            <v>B</v>
          </cell>
          <cell r="E774">
            <v>1</v>
          </cell>
          <cell r="F774" t="str">
            <v>Alap- és vállalkozási tev.közötti elszámolások (10/72)</v>
          </cell>
        </row>
        <row r="775">
          <cell r="A775" t="str">
            <v>28</v>
          </cell>
          <cell r="B775" t="str">
            <v>23</v>
          </cell>
          <cell r="C775" t="str">
            <v>1</v>
          </cell>
          <cell r="D775" t="str">
            <v>B</v>
          </cell>
          <cell r="E775">
            <v>1</v>
          </cell>
          <cell r="F775" t="str">
            <v>Finanszirozás bevételei (10/64+69+77)</v>
          </cell>
        </row>
        <row r="776">
          <cell r="A776" t="str">
            <v>29</v>
          </cell>
          <cell r="B776" t="str">
            <v>23</v>
          </cell>
          <cell r="C776" t="str">
            <v>1</v>
          </cell>
          <cell r="D776" t="str">
            <v>B</v>
          </cell>
          <cell r="E776">
            <v>1</v>
          </cell>
          <cell r="F776" t="str">
            <v>B e v é t e l e k  ö s s z e s e n  (26+27+28)</v>
          </cell>
        </row>
        <row r="777">
          <cell r="A777" t="str">
            <v>1</v>
          </cell>
          <cell r="B777" t="str">
            <v>24</v>
          </cell>
          <cell r="C777" t="str">
            <v>1</v>
          </cell>
          <cell r="D777" t="str">
            <v>B</v>
          </cell>
          <cell r="E777">
            <v>1</v>
          </cell>
          <cell r="F777" t="str">
            <v>Pénzkészlet tárgyidö.elején-Költs.bankszámlák egyenlege</v>
          </cell>
        </row>
        <row r="778">
          <cell r="A778" t="str">
            <v>2</v>
          </cell>
          <cell r="B778" t="str">
            <v>24</v>
          </cell>
          <cell r="C778" t="str">
            <v>1</v>
          </cell>
          <cell r="D778" t="str">
            <v>B</v>
          </cell>
          <cell r="E778">
            <v>1</v>
          </cell>
          <cell r="F778" t="str">
            <v>Pénzkészlet tárgyidö.elején-Pénztár,betétkönyv.egyenlege</v>
          </cell>
        </row>
        <row r="779">
          <cell r="A779" t="str">
            <v>3</v>
          </cell>
          <cell r="B779" t="str">
            <v>24</v>
          </cell>
          <cell r="C779" t="str">
            <v>1</v>
          </cell>
          <cell r="D779" t="str">
            <v>B</v>
          </cell>
          <cell r="E779">
            <v>1</v>
          </cell>
          <cell r="F779" t="str">
            <v>Pénzkészlet   Ö S S Z E S E N       (01+02)</v>
          </cell>
        </row>
        <row r="780">
          <cell r="A780" t="str">
            <v>4</v>
          </cell>
          <cell r="B780" t="str">
            <v>24</v>
          </cell>
          <cell r="C780" t="str">
            <v>1</v>
          </cell>
          <cell r="D780" t="str">
            <v>B</v>
          </cell>
          <cell r="E780">
            <v>1</v>
          </cell>
          <cell r="F780" t="str">
            <v>Bevételek                                           (+)</v>
          </cell>
        </row>
        <row r="781">
          <cell r="A781" t="str">
            <v>5</v>
          </cell>
          <cell r="B781" t="str">
            <v>24</v>
          </cell>
          <cell r="C781" t="str">
            <v>1</v>
          </cell>
          <cell r="D781" t="str">
            <v>B</v>
          </cell>
          <cell r="E781">
            <v>1</v>
          </cell>
          <cell r="F781" t="str">
            <v>Kiadások                                            (-)</v>
          </cell>
        </row>
        <row r="782">
          <cell r="A782" t="str">
            <v>6</v>
          </cell>
          <cell r="B782" t="str">
            <v>24</v>
          </cell>
          <cell r="C782" t="str">
            <v>1</v>
          </cell>
          <cell r="D782" t="str">
            <v>B</v>
          </cell>
          <cell r="E782">
            <v>1</v>
          </cell>
          <cell r="F782" t="str">
            <v>Pénzkészlet tárgyidö.végén- Költs.bankszámlák egyenlege</v>
          </cell>
        </row>
        <row r="783">
          <cell r="A783" t="str">
            <v>7</v>
          </cell>
          <cell r="B783" t="str">
            <v>24</v>
          </cell>
          <cell r="C783" t="str">
            <v>1</v>
          </cell>
          <cell r="D783" t="str">
            <v>B</v>
          </cell>
          <cell r="E783">
            <v>1</v>
          </cell>
          <cell r="F783" t="str">
            <v>Pénzkészlet tárgyidö.végén- Pénztár,betétkönyv.egyenlege</v>
          </cell>
        </row>
        <row r="784">
          <cell r="A784" t="str">
            <v>8</v>
          </cell>
          <cell r="B784" t="str">
            <v>24</v>
          </cell>
          <cell r="C784" t="str">
            <v>1</v>
          </cell>
          <cell r="D784" t="str">
            <v>B</v>
          </cell>
          <cell r="E784">
            <v>1</v>
          </cell>
          <cell r="F784" t="str">
            <v>Pénzkészlet   Ö S S Z E S E N    (06+07) (03+04-05)</v>
          </cell>
        </row>
        <row r="785">
          <cell r="A785" t="str">
            <v>1</v>
          </cell>
          <cell r="B785" t="str">
            <v>26</v>
          </cell>
          <cell r="C785" t="str">
            <v>1</v>
          </cell>
          <cell r="D785" t="str">
            <v>B</v>
          </cell>
          <cell r="E785">
            <v>1</v>
          </cell>
          <cell r="F785" t="str">
            <v>Személyi juttatások</v>
          </cell>
        </row>
        <row r="786">
          <cell r="A786" t="str">
            <v>2</v>
          </cell>
          <cell r="B786" t="str">
            <v>26</v>
          </cell>
          <cell r="C786" t="str">
            <v>1</v>
          </cell>
          <cell r="D786" t="str">
            <v>B</v>
          </cell>
          <cell r="E786">
            <v>1</v>
          </cell>
          <cell r="F786" t="str">
            <v>Munkaadokat terhelö járulékok</v>
          </cell>
        </row>
        <row r="787">
          <cell r="A787" t="str">
            <v>3</v>
          </cell>
          <cell r="B787" t="str">
            <v>26</v>
          </cell>
          <cell r="C787" t="str">
            <v>1</v>
          </cell>
          <cell r="D787" t="str">
            <v>B</v>
          </cell>
          <cell r="E787">
            <v>1</v>
          </cell>
          <cell r="F787" t="str">
            <v>Dologi kiadások és egyéb folyo kiadások</v>
          </cell>
        </row>
        <row r="788">
          <cell r="A788" t="str">
            <v>4</v>
          </cell>
          <cell r="B788" t="str">
            <v>26</v>
          </cell>
          <cell r="C788" t="str">
            <v>1</v>
          </cell>
          <cell r="D788" t="str">
            <v>B</v>
          </cell>
          <cell r="E788">
            <v>1</v>
          </cell>
          <cell r="F788" t="str">
            <v>Végleges pénzeszközátadás, egyéb támogatás</v>
          </cell>
        </row>
        <row r="789">
          <cell r="A789" t="str">
            <v>5</v>
          </cell>
          <cell r="B789" t="str">
            <v>26</v>
          </cell>
          <cell r="C789" t="str">
            <v>1</v>
          </cell>
          <cell r="D789" t="str">
            <v>B</v>
          </cell>
          <cell r="E789">
            <v>1</v>
          </cell>
          <cell r="F789" t="str">
            <v>Ellátottak pénzbeli juttatásai</v>
          </cell>
        </row>
        <row r="790">
          <cell r="A790" t="str">
            <v>6</v>
          </cell>
          <cell r="B790" t="str">
            <v>26</v>
          </cell>
          <cell r="C790" t="str">
            <v>1</v>
          </cell>
          <cell r="D790" t="str">
            <v>B</v>
          </cell>
          <cell r="E790">
            <v>1</v>
          </cell>
          <cell r="F790" t="str">
            <v>Felujitás</v>
          </cell>
        </row>
        <row r="791">
          <cell r="A791" t="str">
            <v>7</v>
          </cell>
          <cell r="B791" t="str">
            <v>26</v>
          </cell>
          <cell r="C791" t="str">
            <v>1</v>
          </cell>
          <cell r="D791" t="str">
            <v>B</v>
          </cell>
          <cell r="E791">
            <v>1</v>
          </cell>
          <cell r="F791" t="str">
            <v>Felhalmozási kiadások és pénzügyi befektetések</v>
          </cell>
        </row>
        <row r="792">
          <cell r="A792" t="str">
            <v>8</v>
          </cell>
          <cell r="B792" t="str">
            <v>26</v>
          </cell>
          <cell r="C792" t="str">
            <v>1</v>
          </cell>
          <cell r="D792" t="str">
            <v>B</v>
          </cell>
          <cell r="E792">
            <v>1</v>
          </cell>
          <cell r="F792" t="str">
            <v>Hitelek,értékpap.,kölcsönök,pénzforg.nélk.kiad.</v>
          </cell>
        </row>
        <row r="793">
          <cell r="A793" t="str">
            <v>9</v>
          </cell>
          <cell r="B793" t="str">
            <v>26</v>
          </cell>
          <cell r="C793" t="str">
            <v>1</v>
          </cell>
          <cell r="D793" t="str">
            <v>B</v>
          </cell>
          <cell r="E793">
            <v>1</v>
          </cell>
          <cell r="F793" t="str">
            <v>Kiadások összesen (01+...+08)</v>
          </cell>
        </row>
        <row r="794">
          <cell r="A794" t="str">
            <v>10</v>
          </cell>
          <cell r="B794" t="str">
            <v>26</v>
          </cell>
          <cell r="C794" t="str">
            <v>1</v>
          </cell>
          <cell r="D794" t="str">
            <v>B</v>
          </cell>
          <cell r="E794">
            <v>1</v>
          </cell>
          <cell r="F794" t="str">
            <v>Intézményi müködési bevételek</v>
          </cell>
        </row>
        <row r="795">
          <cell r="A795" t="str">
            <v>11</v>
          </cell>
          <cell r="B795" t="str">
            <v>26</v>
          </cell>
          <cell r="C795" t="str">
            <v>1</v>
          </cell>
          <cell r="D795" t="str">
            <v>B</v>
          </cell>
          <cell r="E795">
            <v>1</v>
          </cell>
          <cell r="F795" t="str">
            <v>Önkormányzatok sajátos müködési bevételei</v>
          </cell>
        </row>
        <row r="796">
          <cell r="A796" t="str">
            <v>12</v>
          </cell>
          <cell r="B796" t="str">
            <v>26</v>
          </cell>
          <cell r="C796" t="str">
            <v>1</v>
          </cell>
          <cell r="D796" t="str">
            <v>B</v>
          </cell>
          <cell r="E796">
            <v>1</v>
          </cell>
          <cell r="F796" t="str">
            <v>Intézmények és önkorm. mük.bev.(10+11)</v>
          </cell>
        </row>
        <row r="797">
          <cell r="A797" t="str">
            <v>13</v>
          </cell>
          <cell r="B797" t="str">
            <v>26</v>
          </cell>
          <cell r="C797" t="str">
            <v>1</v>
          </cell>
          <cell r="D797" t="str">
            <v>B</v>
          </cell>
          <cell r="E797">
            <v>1</v>
          </cell>
          <cell r="F797" t="str">
            <v>Felhalmozási és töke jellegü bevételek</v>
          </cell>
        </row>
        <row r="798">
          <cell r="A798" t="str">
            <v>14</v>
          </cell>
          <cell r="B798" t="str">
            <v>26</v>
          </cell>
          <cell r="C798" t="str">
            <v>1</v>
          </cell>
          <cell r="D798" t="str">
            <v>B</v>
          </cell>
          <cell r="E798">
            <v>1</v>
          </cell>
          <cell r="F798" t="str">
            <v>Támogatások, kiegészitések és átv. pénzeszk.</v>
          </cell>
        </row>
        <row r="799">
          <cell r="A799" t="str">
            <v>15</v>
          </cell>
          <cell r="B799" t="str">
            <v>26</v>
          </cell>
          <cell r="C799" t="str">
            <v>1</v>
          </cell>
          <cell r="D799" t="str">
            <v>B</v>
          </cell>
          <cell r="E799">
            <v>1</v>
          </cell>
          <cell r="F799" t="str">
            <v>Hitelek, értékp.,kölcs., pénzf. nélküli bevét.</v>
          </cell>
        </row>
        <row r="800">
          <cell r="A800" t="str">
            <v>16</v>
          </cell>
          <cell r="B800" t="str">
            <v>26</v>
          </cell>
          <cell r="C800" t="str">
            <v>1</v>
          </cell>
          <cell r="D800" t="str">
            <v>B</v>
          </cell>
          <cell r="E800">
            <v>1</v>
          </cell>
          <cell r="F800" t="str">
            <v>Bevételek összesen (12+...+15)</v>
          </cell>
        </row>
        <row r="801">
          <cell r="A801" t="str">
            <v>1</v>
          </cell>
          <cell r="B801" t="str">
            <v>27</v>
          </cell>
          <cell r="C801" t="str">
            <v>1</v>
          </cell>
          <cell r="D801" t="str">
            <v>B</v>
          </cell>
          <cell r="E801">
            <v>1</v>
          </cell>
          <cell r="F801" t="str">
            <v>Bankszámlaegyenleg a tárgyidöszak elején</v>
          </cell>
        </row>
        <row r="802">
          <cell r="A802" t="str">
            <v>2</v>
          </cell>
          <cell r="B802" t="str">
            <v>27</v>
          </cell>
          <cell r="C802" t="str">
            <v>1</v>
          </cell>
          <cell r="D802" t="str">
            <v>B</v>
          </cell>
          <cell r="E802">
            <v>1</v>
          </cell>
          <cell r="F802" t="str">
            <v>Biroi letétek bevétele</v>
          </cell>
        </row>
        <row r="803">
          <cell r="A803" t="str">
            <v>3</v>
          </cell>
          <cell r="B803" t="str">
            <v>27</v>
          </cell>
          <cell r="C803" t="str">
            <v>1</v>
          </cell>
          <cell r="D803" t="str">
            <v>B</v>
          </cell>
          <cell r="E803">
            <v>1</v>
          </cell>
          <cell r="F803" t="str">
            <v>Más jogszabályban foglalt letétek bevétele</v>
          </cell>
        </row>
        <row r="804">
          <cell r="A804" t="str">
            <v>4</v>
          </cell>
          <cell r="B804" t="str">
            <v>27</v>
          </cell>
          <cell r="C804" t="str">
            <v>1</v>
          </cell>
          <cell r="D804" t="str">
            <v>B</v>
          </cell>
          <cell r="E804">
            <v>1</v>
          </cell>
          <cell r="F804" t="str">
            <v>Letéti pénzeszköz hozambevétele</v>
          </cell>
        </row>
        <row r="805">
          <cell r="A805" t="str">
            <v>5</v>
          </cell>
          <cell r="B805" t="str">
            <v>27</v>
          </cell>
          <cell r="C805" t="str">
            <v>1</v>
          </cell>
          <cell r="D805" t="str">
            <v>B</v>
          </cell>
          <cell r="E805">
            <v>1</v>
          </cell>
          <cell r="F805" t="str">
            <v>Egyéb letéti bevételek</v>
          </cell>
        </row>
        <row r="806">
          <cell r="A806" t="str">
            <v>6</v>
          </cell>
          <cell r="B806" t="str">
            <v>27</v>
          </cell>
          <cell r="C806" t="str">
            <v>1</v>
          </cell>
          <cell r="D806" t="str">
            <v>B</v>
          </cell>
          <cell r="E806">
            <v>1</v>
          </cell>
          <cell r="F806" t="str">
            <v>Letéti bevételek összesen (02+...+05)</v>
          </cell>
        </row>
        <row r="807">
          <cell r="A807" t="str">
            <v>7</v>
          </cell>
          <cell r="B807" t="str">
            <v>27</v>
          </cell>
          <cell r="C807" t="str">
            <v>1</v>
          </cell>
          <cell r="D807" t="str">
            <v>B</v>
          </cell>
          <cell r="E807">
            <v>1</v>
          </cell>
          <cell r="F807" t="str">
            <v>Biroi letétek kiadásai</v>
          </cell>
        </row>
        <row r="808">
          <cell r="A808" t="str">
            <v>8</v>
          </cell>
          <cell r="B808" t="str">
            <v>27</v>
          </cell>
          <cell r="C808" t="str">
            <v>1</v>
          </cell>
          <cell r="D808" t="str">
            <v>B</v>
          </cell>
          <cell r="E808">
            <v>1</v>
          </cell>
          <cell r="F808" t="str">
            <v>Más jogszabályban foglalt letétek kiadásai</v>
          </cell>
        </row>
        <row r="809">
          <cell r="A809" t="str">
            <v>9</v>
          </cell>
          <cell r="B809" t="str">
            <v>27</v>
          </cell>
          <cell r="C809" t="str">
            <v>1</v>
          </cell>
          <cell r="D809" t="str">
            <v>B</v>
          </cell>
          <cell r="E809">
            <v>1</v>
          </cell>
          <cell r="F809" t="str">
            <v>Hozambevétel átutalása a ktgs-i elszámolási számlára</v>
          </cell>
        </row>
        <row r="810">
          <cell r="A810" t="str">
            <v>10</v>
          </cell>
          <cell r="B810" t="str">
            <v>27</v>
          </cell>
          <cell r="C810" t="str">
            <v>1</v>
          </cell>
          <cell r="D810" t="str">
            <v>B</v>
          </cell>
          <cell r="E810">
            <v>1</v>
          </cell>
          <cell r="F810" t="str">
            <v>Egyéb letétek kiadásai</v>
          </cell>
        </row>
        <row r="811">
          <cell r="A811" t="str">
            <v>11</v>
          </cell>
          <cell r="B811" t="str">
            <v>27</v>
          </cell>
          <cell r="C811" t="str">
            <v>1</v>
          </cell>
          <cell r="D811" t="str">
            <v>B</v>
          </cell>
          <cell r="E811">
            <v>1</v>
          </cell>
          <cell r="F811" t="str">
            <v>Letéti kiadások összesen (07+...+10)</v>
          </cell>
        </row>
        <row r="812">
          <cell r="A812" t="str">
            <v>12</v>
          </cell>
          <cell r="B812" t="str">
            <v>27</v>
          </cell>
          <cell r="C812" t="str">
            <v>1</v>
          </cell>
          <cell r="D812" t="str">
            <v>B</v>
          </cell>
          <cell r="E812">
            <v>1</v>
          </cell>
          <cell r="F812" t="str">
            <v>Bankszámla egyenleg a tárgyidöszak végén (01+06-11)</v>
          </cell>
        </row>
        <row r="813">
          <cell r="A813" t="str">
            <v>1</v>
          </cell>
          <cell r="B813" t="str">
            <v>29</v>
          </cell>
          <cell r="C813" t="str">
            <v>1</v>
          </cell>
          <cell r="D813" t="str">
            <v>B</v>
          </cell>
          <cell r="E813">
            <v>1</v>
          </cell>
          <cell r="F813" t="str">
            <v>Költségvetési bankszámlák zároegyenlegei</v>
          </cell>
        </row>
        <row r="814">
          <cell r="A814" t="str">
            <v>2</v>
          </cell>
          <cell r="B814" t="str">
            <v>29</v>
          </cell>
          <cell r="C814" t="str">
            <v>1</v>
          </cell>
          <cell r="D814" t="str">
            <v>B</v>
          </cell>
          <cell r="E814">
            <v>1</v>
          </cell>
          <cell r="F814" t="str">
            <v>Pénztárak és betétkönyvek zároegyenlegei</v>
          </cell>
        </row>
        <row r="815">
          <cell r="A815" t="str">
            <v>3</v>
          </cell>
          <cell r="B815" t="str">
            <v>29</v>
          </cell>
          <cell r="C815" t="str">
            <v>1</v>
          </cell>
          <cell r="D815" t="str">
            <v>B</v>
          </cell>
          <cell r="E815">
            <v>1</v>
          </cell>
          <cell r="F815" t="str">
            <v>Záro pénzkészlet (01+02)</v>
          </cell>
        </row>
        <row r="816">
          <cell r="A816" t="str">
            <v>4</v>
          </cell>
          <cell r="B816" t="str">
            <v>29</v>
          </cell>
          <cell r="C816" t="str">
            <v>1</v>
          </cell>
          <cell r="D816" t="str">
            <v>B</v>
          </cell>
          <cell r="E816">
            <v>1</v>
          </cell>
          <cell r="F816" t="str">
            <v>Költségvetési aktiv kiegyenlitö elszámolások zároegyenl.</v>
          </cell>
        </row>
        <row r="817">
          <cell r="A817" t="str">
            <v>5</v>
          </cell>
          <cell r="B817" t="str">
            <v>29</v>
          </cell>
          <cell r="C817" t="str">
            <v>1</v>
          </cell>
          <cell r="D817" t="str">
            <v>B</v>
          </cell>
          <cell r="E817">
            <v>1</v>
          </cell>
          <cell r="F817" t="str">
            <v>Passziv kiegyenlitö elszámolások zároegyenlegei         (-)</v>
          </cell>
        </row>
        <row r="818">
          <cell r="A818" t="str">
            <v>6</v>
          </cell>
          <cell r="B818" t="str">
            <v>29</v>
          </cell>
          <cell r="C818" t="str">
            <v>1</v>
          </cell>
          <cell r="D818" t="str">
            <v>B</v>
          </cell>
          <cell r="E818">
            <v>1</v>
          </cell>
          <cell r="F818" t="str">
            <v>Költségvetési aktiv átfuto elszámolások zároegyenlege</v>
          </cell>
        </row>
        <row r="819">
          <cell r="A819" t="str">
            <v>7</v>
          </cell>
          <cell r="B819" t="str">
            <v>29</v>
          </cell>
          <cell r="C819" t="str">
            <v>1</v>
          </cell>
          <cell r="D819" t="str">
            <v>B</v>
          </cell>
          <cell r="E819">
            <v>1</v>
          </cell>
          <cell r="F819" t="str">
            <v>Passziv átfuto elszámolások zároegyenlege               (-)</v>
          </cell>
        </row>
        <row r="820">
          <cell r="A820" t="str">
            <v>8</v>
          </cell>
          <cell r="B820" t="str">
            <v>29</v>
          </cell>
          <cell r="C820" t="str">
            <v>1</v>
          </cell>
          <cell r="D820" t="str">
            <v>B</v>
          </cell>
          <cell r="E820">
            <v>1</v>
          </cell>
          <cell r="F820" t="str">
            <v>Aktiv függö elszámolások zároegyenlege</v>
          </cell>
        </row>
        <row r="821">
          <cell r="A821" t="str">
            <v>9</v>
          </cell>
          <cell r="B821" t="str">
            <v>29</v>
          </cell>
          <cell r="C821" t="str">
            <v>1</v>
          </cell>
          <cell r="D821" t="str">
            <v>B</v>
          </cell>
          <cell r="E821">
            <v>1</v>
          </cell>
          <cell r="F821" t="str">
            <v>Passziv függö elszámolások zároegyenlege                (-)</v>
          </cell>
        </row>
        <row r="822">
          <cell r="A822" t="str">
            <v>10</v>
          </cell>
          <cell r="B822" t="str">
            <v>29</v>
          </cell>
          <cell r="C822" t="str">
            <v>1</v>
          </cell>
          <cell r="D822" t="str">
            <v>B</v>
          </cell>
          <cell r="E822">
            <v>1</v>
          </cell>
          <cell r="F822" t="str">
            <v>Egyéb aktiv és passziv pü.elsz.össz.(04-05+06-07+08-09)</v>
          </cell>
        </row>
        <row r="823">
          <cell r="A823" t="str">
            <v>11</v>
          </cell>
          <cell r="B823" t="str">
            <v>29</v>
          </cell>
          <cell r="C823" t="str">
            <v>1</v>
          </cell>
          <cell r="D823" t="str">
            <v>B</v>
          </cell>
          <cell r="E823">
            <v>1</v>
          </cell>
          <cell r="F823" t="str">
            <v>Elözö év(ek)ben képzett tartalékok maradványa           (-)</v>
          </cell>
        </row>
        <row r="824">
          <cell r="A824" t="str">
            <v>12</v>
          </cell>
          <cell r="B824" t="str">
            <v>29</v>
          </cell>
          <cell r="C824" t="str">
            <v>1</v>
          </cell>
          <cell r="D824" t="str">
            <v>B</v>
          </cell>
          <cell r="E824">
            <v>1</v>
          </cell>
          <cell r="F824" t="str">
            <v>Vállalkozási tevékenység pénzforgalmi eredménye         (-)</v>
          </cell>
        </row>
        <row r="825">
          <cell r="A825" t="str">
            <v>13</v>
          </cell>
          <cell r="B825" t="str">
            <v>29</v>
          </cell>
          <cell r="C825" t="str">
            <v>1</v>
          </cell>
          <cell r="D825" t="str">
            <v>B</v>
          </cell>
          <cell r="E825">
            <v>1</v>
          </cell>
          <cell r="F825" t="str">
            <v>Tárgyévi helyesbitett pénzmaradvány (03+-10-11-12)</v>
          </cell>
        </row>
        <row r="826">
          <cell r="A826" t="str">
            <v>14</v>
          </cell>
          <cell r="B826" t="str">
            <v>29</v>
          </cell>
          <cell r="C826" t="str">
            <v>1</v>
          </cell>
          <cell r="D826" t="str">
            <v>B</v>
          </cell>
          <cell r="E826">
            <v>1</v>
          </cell>
          <cell r="F826" t="str">
            <v>Intézményi költségvetési befiz.többlettámogatás miatt (+ -)</v>
          </cell>
        </row>
        <row r="827">
          <cell r="A827" t="str">
            <v>15</v>
          </cell>
          <cell r="B827" t="str">
            <v>29</v>
          </cell>
          <cell r="C827" t="str">
            <v>1</v>
          </cell>
          <cell r="D827" t="str">
            <v>B</v>
          </cell>
          <cell r="E827">
            <v>1</v>
          </cell>
          <cell r="F827" t="str">
            <v>Költségvetési befizetés többlettámogatás miatt        (+ -)</v>
          </cell>
        </row>
        <row r="828">
          <cell r="A828" t="str">
            <v>16</v>
          </cell>
          <cell r="B828" t="str">
            <v>29</v>
          </cell>
          <cell r="C828" t="str">
            <v>1</v>
          </cell>
          <cell r="D828" t="str">
            <v>B</v>
          </cell>
          <cell r="E828">
            <v>1</v>
          </cell>
          <cell r="F828" t="str">
            <v>Költségvetési kiutalás kiutalatlan intézm.támog.miatt (+ -)</v>
          </cell>
        </row>
        <row r="829">
          <cell r="A829" t="str">
            <v>17</v>
          </cell>
          <cell r="B829" t="str">
            <v>29</v>
          </cell>
          <cell r="C829" t="str">
            <v>1</v>
          </cell>
          <cell r="D829" t="str">
            <v>B</v>
          </cell>
          <cell r="E829">
            <v>1</v>
          </cell>
          <cell r="F829" t="str">
            <v>Költségvetési kiutalás kiutalatlan támogatás miatt    (+ -)</v>
          </cell>
        </row>
        <row r="830">
          <cell r="A830" t="str">
            <v>18</v>
          </cell>
          <cell r="B830" t="str">
            <v>29</v>
          </cell>
          <cell r="C830" t="str">
            <v>1</v>
          </cell>
          <cell r="D830" t="str">
            <v>B</v>
          </cell>
          <cell r="E830">
            <v>1</v>
          </cell>
          <cell r="F830" t="str">
            <v>Pénzmaradványt terhelö elvonások                      (+ -)</v>
          </cell>
        </row>
        <row r="831">
          <cell r="A831" t="str">
            <v>19</v>
          </cell>
          <cell r="B831" t="str">
            <v>29</v>
          </cell>
          <cell r="C831" t="str">
            <v>1</v>
          </cell>
          <cell r="D831" t="str">
            <v>B</v>
          </cell>
          <cell r="E831">
            <v>1</v>
          </cell>
          <cell r="F831" t="str">
            <v>Költségvetési pénzmaradvány(13+...+18)</v>
          </cell>
        </row>
        <row r="832">
          <cell r="A832" t="str">
            <v>20</v>
          </cell>
          <cell r="B832" t="str">
            <v>29</v>
          </cell>
          <cell r="C832" t="str">
            <v>1</v>
          </cell>
          <cell r="D832" t="str">
            <v>B</v>
          </cell>
          <cell r="E832">
            <v>1</v>
          </cell>
          <cell r="F832" t="str">
            <v>Vállalk. tev. eredményéböl alaptev. ellát-ra felhaszn. össz.</v>
          </cell>
        </row>
        <row r="833">
          <cell r="A833" t="str">
            <v>21</v>
          </cell>
          <cell r="B833" t="str">
            <v>29</v>
          </cell>
          <cell r="C833" t="str">
            <v>1</v>
          </cell>
          <cell r="D833" t="str">
            <v>B</v>
          </cell>
          <cell r="E833">
            <v>1</v>
          </cell>
          <cell r="F833" t="str">
            <v>Ktgv-i pénzmaradv.külön jogszabály alapján mod. tétel (+ -)</v>
          </cell>
        </row>
        <row r="834">
          <cell r="A834" t="str">
            <v>22</v>
          </cell>
          <cell r="B834" t="str">
            <v>29</v>
          </cell>
          <cell r="C834" t="str">
            <v>1</v>
          </cell>
          <cell r="D834" t="str">
            <v>B</v>
          </cell>
          <cell r="E834">
            <v>1</v>
          </cell>
          <cell r="F834" t="str">
            <v>Modositott pénzmaradvány (19+20+21)</v>
          </cell>
        </row>
        <row r="835">
          <cell r="A835" t="str">
            <v>23</v>
          </cell>
          <cell r="B835" t="str">
            <v>29</v>
          </cell>
          <cell r="C835" t="str">
            <v>1</v>
          </cell>
          <cell r="D835" t="str">
            <v>B</v>
          </cell>
          <cell r="E835">
            <v>1</v>
          </cell>
          <cell r="F835" t="str">
            <v>A 19.sorbol a TB alapbol folyositott pénzeszk. maradványa</v>
          </cell>
        </row>
        <row r="836">
          <cell r="A836" t="str">
            <v>24</v>
          </cell>
          <cell r="B836" t="str">
            <v>29</v>
          </cell>
          <cell r="C836" t="str">
            <v>1</v>
          </cell>
          <cell r="D836" t="str">
            <v>B</v>
          </cell>
          <cell r="E836">
            <v>1</v>
          </cell>
          <cell r="F836" t="str">
            <v>Technikai összesen (22+23)</v>
          </cell>
        </row>
        <row r="837">
          <cell r="A837" t="str">
            <v>1</v>
          </cell>
          <cell r="B837" t="str">
            <v>30</v>
          </cell>
          <cell r="C837" t="str">
            <v>1</v>
          </cell>
          <cell r="D837" t="str">
            <v>B</v>
          </cell>
          <cell r="E837">
            <v>1</v>
          </cell>
          <cell r="F837" t="str">
            <v>Vállalkozási tevékenység bevételi elöirányzata</v>
          </cell>
        </row>
        <row r="838">
          <cell r="A838" t="str">
            <v>2</v>
          </cell>
          <cell r="B838" t="str">
            <v>30</v>
          </cell>
          <cell r="C838" t="str">
            <v>1</v>
          </cell>
          <cell r="D838" t="str">
            <v>B</v>
          </cell>
          <cell r="E838">
            <v>1</v>
          </cell>
          <cell r="F838" t="str">
            <v>Váll.tev.szakfeladaton - folyo bevételei</v>
          </cell>
        </row>
        <row r="839">
          <cell r="A839" t="str">
            <v>3</v>
          </cell>
          <cell r="B839" t="str">
            <v>30</v>
          </cell>
          <cell r="C839" t="str">
            <v>1</v>
          </cell>
          <cell r="D839" t="str">
            <v>B</v>
          </cell>
          <cell r="E839">
            <v>1</v>
          </cell>
          <cell r="F839" t="str">
            <v>Váll.tev.szakfeladaton - kamatbevétele</v>
          </cell>
        </row>
        <row r="840">
          <cell r="A840" t="str">
            <v>4</v>
          </cell>
          <cell r="B840" t="str">
            <v>30</v>
          </cell>
          <cell r="C840" t="str">
            <v>1</v>
          </cell>
          <cell r="D840" t="str">
            <v>B</v>
          </cell>
          <cell r="E840">
            <v>1</v>
          </cell>
          <cell r="F840" t="str">
            <v>Váll.tev.szakfeladaton - felhalmozási, tökejellegü bevétele</v>
          </cell>
        </row>
        <row r="841">
          <cell r="A841" t="str">
            <v>5</v>
          </cell>
          <cell r="B841" t="str">
            <v>30</v>
          </cell>
          <cell r="C841" t="str">
            <v>1</v>
          </cell>
          <cell r="D841" t="str">
            <v>B</v>
          </cell>
          <cell r="E841">
            <v>1</v>
          </cell>
          <cell r="F841" t="str">
            <v>Váll.tev.szakfeladaton - osztalék és hozambevétele</v>
          </cell>
        </row>
        <row r="842">
          <cell r="A842" t="str">
            <v>6</v>
          </cell>
          <cell r="B842" t="str">
            <v>30</v>
          </cell>
          <cell r="C842" t="str">
            <v>1</v>
          </cell>
          <cell r="D842" t="str">
            <v>B</v>
          </cell>
          <cell r="E842">
            <v>1</v>
          </cell>
          <cell r="F842" t="str">
            <v>Váll.tev.szakfeladaton - pénzforgalom nélküli bevétele</v>
          </cell>
        </row>
        <row r="843">
          <cell r="A843" t="str">
            <v>7</v>
          </cell>
          <cell r="B843" t="str">
            <v>30</v>
          </cell>
          <cell r="C843" t="str">
            <v>1</v>
          </cell>
          <cell r="D843" t="str">
            <v>B</v>
          </cell>
          <cell r="E843">
            <v>1</v>
          </cell>
          <cell r="F843" t="str">
            <v>Váll.tev.szakfeladaton - felhalm.folyo támog.,visszatérülés</v>
          </cell>
        </row>
        <row r="844">
          <cell r="A844" t="str">
            <v>8</v>
          </cell>
          <cell r="B844" t="str">
            <v>30</v>
          </cell>
          <cell r="C844" t="str">
            <v>1</v>
          </cell>
          <cell r="D844" t="str">
            <v>B</v>
          </cell>
          <cell r="E844">
            <v>1</v>
          </cell>
          <cell r="F844" t="str">
            <v>Váll.tev.szakfeladaton - hitel,rövid lejár.értékparir bevét</v>
          </cell>
        </row>
        <row r="845">
          <cell r="A845" t="str">
            <v>9</v>
          </cell>
          <cell r="B845" t="str">
            <v>30</v>
          </cell>
          <cell r="C845" t="str">
            <v>1</v>
          </cell>
          <cell r="D845" t="str">
            <v>B</v>
          </cell>
          <cell r="E845">
            <v>1</v>
          </cell>
          <cell r="F845" t="str">
            <v>Váll.tev.szakfeladaton - bevételei összesen (02+...+08)</v>
          </cell>
        </row>
        <row r="846">
          <cell r="A846" t="str">
            <v>10</v>
          </cell>
          <cell r="B846" t="str">
            <v>30</v>
          </cell>
          <cell r="C846" t="str">
            <v>1</v>
          </cell>
          <cell r="D846" t="str">
            <v>B</v>
          </cell>
          <cell r="E846">
            <v>1</v>
          </cell>
          <cell r="F846" t="str">
            <v>Vállalkozási tevékenység kiadási elöirányzata</v>
          </cell>
        </row>
        <row r="847">
          <cell r="A847" t="str">
            <v>11</v>
          </cell>
          <cell r="B847" t="str">
            <v>30</v>
          </cell>
          <cell r="C847" t="str">
            <v>1</v>
          </cell>
          <cell r="D847" t="str">
            <v>B</v>
          </cell>
          <cell r="E847">
            <v>1</v>
          </cell>
          <cell r="F847" t="str">
            <v>Váll.tev.szakfeladaton - folyo(és pénzforg.nélküli)kiadásai</v>
          </cell>
        </row>
        <row r="848">
          <cell r="A848" t="str">
            <v>12</v>
          </cell>
          <cell r="B848" t="str">
            <v>30</v>
          </cell>
          <cell r="C848" t="str">
            <v>1</v>
          </cell>
          <cell r="D848" t="str">
            <v>B</v>
          </cell>
          <cell r="E848">
            <v>1</v>
          </cell>
          <cell r="F848" t="str">
            <v>Váll.tev.szakfeladaton - felhalmozási és tökekiadásai</v>
          </cell>
        </row>
        <row r="849">
          <cell r="A849" t="str">
            <v>13</v>
          </cell>
          <cell r="B849" t="str">
            <v>30</v>
          </cell>
          <cell r="C849" t="str">
            <v>1</v>
          </cell>
          <cell r="D849" t="str">
            <v>B</v>
          </cell>
          <cell r="E849">
            <v>1</v>
          </cell>
          <cell r="F849" t="str">
            <v>Váll.tev.szakfeladaton - pe.átadásai,elvonásai,egyéb átut.</v>
          </cell>
        </row>
        <row r="850">
          <cell r="A850" t="str">
            <v>14</v>
          </cell>
          <cell r="B850" t="str">
            <v>30</v>
          </cell>
          <cell r="C850" t="str">
            <v>1</v>
          </cell>
          <cell r="D850" t="str">
            <v>B</v>
          </cell>
          <cell r="E850">
            <v>1</v>
          </cell>
          <cell r="F850" t="str">
            <v>Váll.tev.szakfeladaton - hitel,rövid lejár.értékpapir kiad.</v>
          </cell>
        </row>
        <row r="851">
          <cell r="A851" t="str">
            <v>15</v>
          </cell>
          <cell r="B851" t="str">
            <v>30</v>
          </cell>
          <cell r="C851" t="str">
            <v>1</v>
          </cell>
          <cell r="D851" t="str">
            <v>B</v>
          </cell>
          <cell r="E851">
            <v>1</v>
          </cell>
          <cell r="F851" t="str">
            <v>Váll.tev.szakfeladaton - kiadásai összesen (11 +...+ 14)</v>
          </cell>
        </row>
        <row r="852">
          <cell r="A852" t="str">
            <v>16</v>
          </cell>
          <cell r="B852" t="str">
            <v>30</v>
          </cell>
          <cell r="C852" t="str">
            <v>1</v>
          </cell>
          <cell r="D852" t="str">
            <v>B</v>
          </cell>
          <cell r="E852">
            <v>1</v>
          </cell>
          <cell r="F852" t="str">
            <v>Vállalkozási tevékdenység pénzforgalmi eredménye (09-15)</v>
          </cell>
        </row>
        <row r="853">
          <cell r="A853" t="str">
            <v>17</v>
          </cell>
          <cell r="B853" t="str">
            <v>30</v>
          </cell>
          <cell r="C853" t="str">
            <v>1</v>
          </cell>
          <cell r="D853" t="str">
            <v>B</v>
          </cell>
          <cell r="E853">
            <v>1</v>
          </cell>
          <cell r="F853" t="str">
            <v>Vállakozási tevékenységet terhelö értékcsökkenési leirás(-)</v>
          </cell>
        </row>
        <row r="854">
          <cell r="A854" t="str">
            <v>18</v>
          </cell>
          <cell r="B854" t="str">
            <v>30</v>
          </cell>
          <cell r="C854" t="str">
            <v>1</v>
          </cell>
          <cell r="D854" t="str">
            <v>B</v>
          </cell>
          <cell r="E854">
            <v>1</v>
          </cell>
          <cell r="F854" t="str">
            <v>Alaptevékenység ellátására felhaszn. tárgyévi eredmény  (-)</v>
          </cell>
        </row>
        <row r="855">
          <cell r="A855" t="str">
            <v>19</v>
          </cell>
          <cell r="B855" t="str">
            <v>30</v>
          </cell>
          <cell r="C855" t="str">
            <v>1</v>
          </cell>
          <cell r="D855" t="str">
            <v>B</v>
          </cell>
          <cell r="E855">
            <v>1</v>
          </cell>
          <cell r="F855" t="str">
            <v>Alaptevékenység ellátására felhaszn.elözö év(ek) eredm. (-)</v>
          </cell>
        </row>
        <row r="856">
          <cell r="A856" t="str">
            <v>20</v>
          </cell>
          <cell r="B856" t="str">
            <v>30</v>
          </cell>
          <cell r="C856" t="str">
            <v>1</v>
          </cell>
          <cell r="D856" t="str">
            <v>B</v>
          </cell>
          <cell r="E856">
            <v>1</v>
          </cell>
          <cell r="F856" t="str">
            <v>A tárgyévet köv. évben alaptev.ellát.felhasz.terv.eredm.(-)</v>
          </cell>
        </row>
        <row r="857">
          <cell r="A857" t="str">
            <v>21</v>
          </cell>
          <cell r="B857" t="str">
            <v>30</v>
          </cell>
          <cell r="C857" t="str">
            <v>1</v>
          </cell>
          <cell r="D857" t="str">
            <v>B</v>
          </cell>
          <cell r="E857">
            <v>1</v>
          </cell>
          <cell r="F857" t="str">
            <v>Pénzforg.eredm.külön jogszabály alapján modosito tétel(+ -)</v>
          </cell>
        </row>
        <row r="858">
          <cell r="A858" t="str">
            <v>22</v>
          </cell>
          <cell r="B858" t="str">
            <v>30</v>
          </cell>
          <cell r="C858" t="str">
            <v>1</v>
          </cell>
          <cell r="D858" t="str">
            <v>B</v>
          </cell>
          <cell r="E858">
            <v>1</v>
          </cell>
          <cell r="F858" t="str">
            <v>Vállalk.tev.mod.pénzforgalmi eredménye (16-17-18-19-20+21)</v>
          </cell>
        </row>
        <row r="859">
          <cell r="A859" t="str">
            <v>23</v>
          </cell>
          <cell r="B859" t="str">
            <v>30</v>
          </cell>
          <cell r="C859" t="str">
            <v>1</v>
          </cell>
          <cell r="D859" t="str">
            <v>B</v>
          </cell>
          <cell r="E859">
            <v>1</v>
          </cell>
          <cell r="F859" t="str">
            <v>Tárgyévröl átvitt veszteség</v>
          </cell>
        </row>
        <row r="860">
          <cell r="A860" t="str">
            <v>24</v>
          </cell>
          <cell r="B860" t="str">
            <v>30</v>
          </cell>
          <cell r="C860" t="str">
            <v>1</v>
          </cell>
          <cell r="D860" t="str">
            <v>B</v>
          </cell>
          <cell r="E860">
            <v>1</v>
          </cell>
          <cell r="F860" t="str">
            <v>Megelözö év(ek) el nem számolt veszteség. t.évre esö r. (-)</v>
          </cell>
        </row>
        <row r="861">
          <cell r="A861" t="str">
            <v>25</v>
          </cell>
          <cell r="B861" t="str">
            <v>30</v>
          </cell>
          <cell r="C861" t="str">
            <v>1</v>
          </cell>
          <cell r="D861" t="str">
            <v>B</v>
          </cell>
          <cell r="E861">
            <v>1</v>
          </cell>
          <cell r="F861" t="str">
            <v>Vállalkozási tevékenység helyesbitett eredm.  (22+23-24)</v>
          </cell>
        </row>
        <row r="862">
          <cell r="A862" t="str">
            <v>26</v>
          </cell>
          <cell r="B862" t="str">
            <v>30</v>
          </cell>
          <cell r="C862" t="str">
            <v>1</v>
          </cell>
          <cell r="D862" t="str">
            <v>B</v>
          </cell>
          <cell r="E862">
            <v>1</v>
          </cell>
          <cell r="F862" t="str">
            <v>Vállalkozási tevékenységet terhelö befizetés            (-)</v>
          </cell>
        </row>
        <row r="863">
          <cell r="A863" t="str">
            <v>27</v>
          </cell>
          <cell r="B863" t="str">
            <v>30</v>
          </cell>
          <cell r="C863" t="str">
            <v>1</v>
          </cell>
          <cell r="D863" t="str">
            <v>B</v>
          </cell>
          <cell r="E863">
            <v>1</v>
          </cell>
          <cell r="F863" t="str">
            <v>T a r t a l é k b a    helyezhetö összeg (16-18-19-26)</v>
          </cell>
        </row>
        <row r="864">
          <cell r="A864" t="str">
            <v>1</v>
          </cell>
          <cell r="B864" t="str">
            <v>32</v>
          </cell>
          <cell r="C864" t="str">
            <v>1</v>
          </cell>
          <cell r="D864" t="str">
            <v>B</v>
          </cell>
          <cell r="E864">
            <v>1</v>
          </cell>
          <cell r="F864" t="str">
            <v>Beruházás tervezett összes költsége</v>
          </cell>
        </row>
        <row r="865">
          <cell r="A865" t="str">
            <v>2</v>
          </cell>
          <cell r="B865" t="str">
            <v>32</v>
          </cell>
          <cell r="C865" t="str">
            <v>1</v>
          </cell>
          <cell r="D865" t="str">
            <v>B</v>
          </cell>
          <cell r="E865">
            <v>1</v>
          </cell>
          <cell r="F865" t="str">
            <v>Beruházásbol Céltámogatás - eredeti elöir.</v>
          </cell>
        </row>
        <row r="866">
          <cell r="A866" t="str">
            <v>3</v>
          </cell>
          <cell r="B866" t="str">
            <v>32</v>
          </cell>
          <cell r="C866" t="str">
            <v>1</v>
          </cell>
          <cell r="D866" t="str">
            <v>B</v>
          </cell>
          <cell r="E866">
            <v>1</v>
          </cell>
          <cell r="F866" t="str">
            <v>Beruházásbol Céltámogatás - modositott elöir.</v>
          </cell>
        </row>
        <row r="867">
          <cell r="A867" t="str">
            <v>4</v>
          </cell>
          <cell r="B867" t="str">
            <v>32</v>
          </cell>
          <cell r="C867" t="str">
            <v>1</v>
          </cell>
          <cell r="D867" t="str">
            <v>B</v>
          </cell>
          <cell r="E867">
            <v>1</v>
          </cell>
          <cell r="F867" t="str">
            <v>Elözö idöszak Beruházás összes ráforditása</v>
          </cell>
        </row>
        <row r="868">
          <cell r="A868" t="str">
            <v>5</v>
          </cell>
          <cell r="B868" t="str">
            <v>32</v>
          </cell>
          <cell r="C868" t="str">
            <v>1</v>
          </cell>
          <cell r="D868" t="str">
            <v>B</v>
          </cell>
          <cell r="E868">
            <v>1</v>
          </cell>
          <cell r="F868" t="str">
            <v>Elözö idöszak Céltámogatás- idöarányos elöir.</v>
          </cell>
        </row>
        <row r="869">
          <cell r="A869" t="str">
            <v>6</v>
          </cell>
          <cell r="B869" t="str">
            <v>32</v>
          </cell>
          <cell r="C869" t="str">
            <v>1</v>
          </cell>
          <cell r="D869" t="str">
            <v>B</v>
          </cell>
          <cell r="E869">
            <v>1</v>
          </cell>
          <cell r="F869" t="str">
            <v>Elözö idöszak Céltámogatás- igénybe vett össz.</v>
          </cell>
        </row>
        <row r="870">
          <cell r="A870" t="str">
            <v>7</v>
          </cell>
          <cell r="B870" t="str">
            <v>32</v>
          </cell>
          <cell r="C870" t="str">
            <v>1</v>
          </cell>
          <cell r="D870" t="str">
            <v>B</v>
          </cell>
          <cell r="E870">
            <v>1</v>
          </cell>
          <cell r="F870" t="str">
            <v>Tárgyévi Beruházás **tervezett** ráforditása</v>
          </cell>
        </row>
        <row r="871">
          <cell r="A871" t="str">
            <v>8</v>
          </cell>
          <cell r="B871" t="str">
            <v>32</v>
          </cell>
          <cell r="C871" t="str">
            <v>1</v>
          </cell>
          <cell r="D871" t="str">
            <v>B</v>
          </cell>
          <cell r="E871">
            <v>1</v>
          </cell>
          <cell r="F871" t="str">
            <v>Tárgyévi Céltámogatás elöir.- áthuzudo</v>
          </cell>
        </row>
        <row r="872">
          <cell r="A872" t="str">
            <v>9</v>
          </cell>
          <cell r="B872" t="str">
            <v>32</v>
          </cell>
          <cell r="C872" t="str">
            <v>1</v>
          </cell>
          <cell r="D872" t="str">
            <v>B</v>
          </cell>
          <cell r="E872">
            <v>1</v>
          </cell>
          <cell r="F872" t="str">
            <v>Tárgyévi Céltámogatás elöir.- tárgyévi</v>
          </cell>
        </row>
        <row r="873">
          <cell r="A873" t="str">
            <v>10</v>
          </cell>
          <cell r="B873" t="str">
            <v>32</v>
          </cell>
          <cell r="C873" t="str">
            <v>1</v>
          </cell>
          <cell r="D873" t="str">
            <v>B</v>
          </cell>
          <cell r="E873">
            <v>1</v>
          </cell>
          <cell r="F873" t="str">
            <v>Tárgyévi Céltámogatás elöir.- összes</v>
          </cell>
        </row>
        <row r="874">
          <cell r="A874" t="str">
            <v>11</v>
          </cell>
          <cell r="B874" t="str">
            <v>32</v>
          </cell>
          <cell r="C874" t="str">
            <v>1</v>
          </cell>
          <cell r="D874" t="str">
            <v>B</v>
          </cell>
          <cell r="E874">
            <v>1</v>
          </cell>
          <cell r="F874" t="str">
            <v>Tárgyévi Beruházás **tényleges**  ráforditása</v>
          </cell>
        </row>
        <row r="875">
          <cell r="A875" t="str">
            <v>12</v>
          </cell>
          <cell r="B875" t="str">
            <v>32</v>
          </cell>
          <cell r="C875" t="str">
            <v>1</v>
          </cell>
          <cell r="D875" t="str">
            <v>B</v>
          </cell>
          <cell r="E875">
            <v>1</v>
          </cell>
          <cell r="F875" t="str">
            <v>Tárgyévi Igénybe vett céltám.- áthuzodo elöir.</v>
          </cell>
        </row>
        <row r="876">
          <cell r="A876" t="str">
            <v>13</v>
          </cell>
          <cell r="B876" t="str">
            <v>32</v>
          </cell>
          <cell r="C876" t="str">
            <v>1</v>
          </cell>
          <cell r="D876" t="str">
            <v>B</v>
          </cell>
          <cell r="E876">
            <v>1</v>
          </cell>
          <cell r="F876" t="str">
            <v>Tárgyévi Igénybe vett céltám.- tárgyévi elöir.</v>
          </cell>
        </row>
        <row r="877">
          <cell r="A877" t="str">
            <v>14</v>
          </cell>
          <cell r="B877" t="str">
            <v>32</v>
          </cell>
          <cell r="C877" t="str">
            <v>1</v>
          </cell>
          <cell r="D877" t="str">
            <v>B</v>
          </cell>
          <cell r="E877">
            <v>1</v>
          </cell>
          <cell r="F877" t="str">
            <v>Tárgyévi Igénybe vett céltám.- összesen</v>
          </cell>
        </row>
        <row r="878">
          <cell r="A878" t="str">
            <v>1</v>
          </cell>
          <cell r="B878" t="str">
            <v>33</v>
          </cell>
          <cell r="C878" t="str">
            <v>1</v>
          </cell>
          <cell r="D878" t="str">
            <v>B</v>
          </cell>
          <cell r="E878">
            <v>1</v>
          </cell>
          <cell r="F878" t="str">
            <v>Lakossági közmüfejlesztés támogatása</v>
          </cell>
        </row>
        <row r="879">
          <cell r="A879" t="str">
            <v>2</v>
          </cell>
          <cell r="B879" t="str">
            <v>33</v>
          </cell>
          <cell r="C879" t="str">
            <v>1</v>
          </cell>
          <cell r="D879" t="str">
            <v>B</v>
          </cell>
          <cell r="E879">
            <v>1</v>
          </cell>
          <cell r="F879" t="str">
            <v>Pincerendszerek és term.partfalak veszélyelhár.munk.támogat.</v>
          </cell>
        </row>
        <row r="880">
          <cell r="A880" t="str">
            <v>3</v>
          </cell>
          <cell r="B880" t="str">
            <v>33</v>
          </cell>
          <cell r="C880" t="str">
            <v>1</v>
          </cell>
          <cell r="D880" t="str">
            <v>B</v>
          </cell>
          <cell r="E880">
            <v>1</v>
          </cell>
          <cell r="F880" t="str">
            <v>Lakossági viz- csatornaszolgáltatás támogatása</v>
          </cell>
        </row>
        <row r="881">
          <cell r="A881" t="str">
            <v>4</v>
          </cell>
          <cell r="B881" t="str">
            <v>33</v>
          </cell>
          <cell r="C881" t="str">
            <v>1</v>
          </cell>
          <cell r="D881" t="str">
            <v>B</v>
          </cell>
          <cell r="E881">
            <v>1</v>
          </cell>
          <cell r="F881" t="str">
            <v>Kompok,révek fenntartásának,felujitásának támogatása</v>
          </cell>
        </row>
        <row r="882">
          <cell r="A882" t="str">
            <v>5</v>
          </cell>
          <cell r="B882" t="str">
            <v>33</v>
          </cell>
          <cell r="C882" t="str">
            <v>1</v>
          </cell>
          <cell r="D882" t="str">
            <v>B</v>
          </cell>
          <cell r="E882">
            <v>1</v>
          </cell>
          <cell r="F882" t="str">
            <v>Határátkelöhelyek fenntartásának támogatása</v>
          </cell>
        </row>
        <row r="883">
          <cell r="A883" t="str">
            <v>6</v>
          </cell>
          <cell r="B883" t="str">
            <v>33</v>
          </cell>
          <cell r="C883" t="str">
            <v>1</v>
          </cell>
          <cell r="D883" t="str">
            <v>B</v>
          </cell>
          <cell r="E883">
            <v>1</v>
          </cell>
          <cell r="F883" t="str">
            <v>Lakáscélu adosságkezelés támogatása</v>
          </cell>
        </row>
        <row r="884">
          <cell r="A884" t="str">
            <v>7</v>
          </cell>
          <cell r="B884" t="str">
            <v>33</v>
          </cell>
          <cell r="C884" t="str">
            <v>1</v>
          </cell>
          <cell r="D884" t="str">
            <v>B</v>
          </cell>
          <cell r="E884">
            <v>1</v>
          </cell>
          <cell r="F884" t="str">
            <v>Helyi kisebbségi önk.müködésének általános támogatása</v>
          </cell>
        </row>
        <row r="885">
          <cell r="A885" t="str">
            <v>8</v>
          </cell>
          <cell r="B885" t="str">
            <v>33</v>
          </cell>
          <cell r="C885" t="str">
            <v>1</v>
          </cell>
          <cell r="D885" t="str">
            <v>B</v>
          </cell>
          <cell r="E885">
            <v>1</v>
          </cell>
          <cell r="F885" t="str">
            <v>Gyermek és ifjusági feladatok</v>
          </cell>
        </row>
        <row r="886">
          <cell r="A886" t="str">
            <v>9</v>
          </cell>
          <cell r="B886" t="str">
            <v>33</v>
          </cell>
          <cell r="C886" t="str">
            <v>1</v>
          </cell>
          <cell r="D886" t="str">
            <v>B</v>
          </cell>
          <cell r="E886">
            <v>1</v>
          </cell>
          <cell r="F886" t="str">
            <v>Kiegészitö támogatás nemzetiségi ovodák és iskolák fenntart.</v>
          </cell>
        </row>
        <row r="887">
          <cell r="A887" t="str">
            <v>10</v>
          </cell>
          <cell r="B887" t="str">
            <v>33</v>
          </cell>
          <cell r="C887" t="str">
            <v>1</v>
          </cell>
          <cell r="D887" t="str">
            <v>B</v>
          </cell>
          <cell r="E887">
            <v>1</v>
          </cell>
          <cell r="F887" t="str">
            <v>Könyvtári és közmüvelödési érdekeltségnövelö támogatás</v>
          </cell>
        </row>
        <row r="888">
          <cell r="A888" t="str">
            <v>11</v>
          </cell>
          <cell r="B888" t="str">
            <v>33</v>
          </cell>
          <cell r="C888" t="str">
            <v>1</v>
          </cell>
          <cell r="D888" t="str">
            <v>B</v>
          </cell>
          <cell r="E888">
            <v>1</v>
          </cell>
          <cell r="F888" t="str">
            <v>Helyi önkormányzatok hivatásos zenekari és énekkari támog.</v>
          </cell>
        </row>
        <row r="889">
          <cell r="A889" t="str">
            <v>12</v>
          </cell>
          <cell r="B889" t="str">
            <v>33</v>
          </cell>
          <cell r="C889" t="str">
            <v>1</v>
          </cell>
          <cell r="D889" t="str">
            <v>B</v>
          </cell>
          <cell r="E889">
            <v>1</v>
          </cell>
          <cell r="F889" t="str">
            <v>Hozzájárulás a létszámcsökkentéssel kapcsolatos kiadáshoz</v>
          </cell>
        </row>
        <row r="890">
          <cell r="A890" t="str">
            <v>13</v>
          </cell>
          <cell r="B890" t="str">
            <v>33</v>
          </cell>
          <cell r="C890" t="str">
            <v>1</v>
          </cell>
          <cell r="D890" t="str">
            <v>B</v>
          </cell>
          <cell r="E890">
            <v>1</v>
          </cell>
          <cell r="F890" t="str">
            <v>Hozzájárulás a könyvvizsgálatra köt.helyi önkorm.számára</v>
          </cell>
        </row>
        <row r="891">
          <cell r="A891" t="str">
            <v>14</v>
          </cell>
          <cell r="B891" t="str">
            <v>33</v>
          </cell>
          <cell r="C891" t="str">
            <v>1</v>
          </cell>
          <cell r="D891" t="str">
            <v>B</v>
          </cell>
          <cell r="E891">
            <v>1</v>
          </cell>
          <cell r="F891" t="str">
            <v>Önkormányzati kincstárak támogatása</v>
          </cell>
        </row>
        <row r="892">
          <cell r="A892" t="str">
            <v>15</v>
          </cell>
          <cell r="B892" t="str">
            <v>33</v>
          </cell>
          <cell r="C892" t="str">
            <v>1</v>
          </cell>
          <cell r="D892" t="str">
            <v>B</v>
          </cell>
          <cell r="E892">
            <v>1</v>
          </cell>
          <cell r="F892" t="str">
            <v>Települési szilárd hulladék közszolgáltatás fejl.támogatása</v>
          </cell>
        </row>
        <row r="893">
          <cell r="A893" t="str">
            <v>16</v>
          </cell>
          <cell r="B893" t="str">
            <v>33</v>
          </cell>
          <cell r="C893" t="str">
            <v>1</v>
          </cell>
          <cell r="D893" t="str">
            <v>B</v>
          </cell>
          <cell r="E893">
            <v>1</v>
          </cell>
          <cell r="F893" t="str">
            <v>Egyéb</v>
          </cell>
        </row>
        <row r="894">
          <cell r="A894" t="str">
            <v>17</v>
          </cell>
          <cell r="B894" t="str">
            <v>33</v>
          </cell>
          <cell r="C894" t="str">
            <v>1</v>
          </cell>
          <cell r="D894" t="str">
            <v>B</v>
          </cell>
          <cell r="E894">
            <v>1</v>
          </cell>
          <cell r="F894" t="str">
            <v>Központositott elöirányzatok összesen (01+...+16)</v>
          </cell>
        </row>
        <row r="895">
          <cell r="A895" t="str">
            <v>18</v>
          </cell>
          <cell r="B895" t="str">
            <v>33</v>
          </cell>
          <cell r="C895" t="str">
            <v>1</v>
          </cell>
          <cell r="D895" t="str">
            <v>B</v>
          </cell>
          <cell r="E895">
            <v>1</v>
          </cell>
          <cell r="F895" t="str">
            <v>Egyes jövedelempotlo támogatások kiegészitése</v>
          </cell>
        </row>
        <row r="896">
          <cell r="A896" t="str">
            <v>19</v>
          </cell>
          <cell r="B896" t="str">
            <v>33</v>
          </cell>
          <cell r="C896" t="str">
            <v>1</v>
          </cell>
          <cell r="D896" t="str">
            <v>B</v>
          </cell>
          <cell r="E896">
            <v>1</v>
          </cell>
          <cell r="F896" t="str">
            <v>Közcélu foglalkoztatás támogatása</v>
          </cell>
        </row>
        <row r="897">
          <cell r="A897" t="str">
            <v>20</v>
          </cell>
          <cell r="B897" t="str">
            <v>33</v>
          </cell>
          <cell r="C897" t="str">
            <v>1</v>
          </cell>
          <cell r="D897" t="str">
            <v>B</v>
          </cell>
          <cell r="E897">
            <v>1</v>
          </cell>
          <cell r="F897" t="str">
            <v>Szoc.ellátásokkal kapcsolatos egyéb támog.össz.(18+19)</v>
          </cell>
        </row>
        <row r="898">
          <cell r="A898" t="str">
            <v>21</v>
          </cell>
          <cell r="B898" t="str">
            <v>33</v>
          </cell>
          <cell r="C898" t="str">
            <v>1</v>
          </cell>
          <cell r="D898" t="str">
            <v>B</v>
          </cell>
          <cell r="E898">
            <v>1</v>
          </cell>
          <cell r="F898" t="str">
            <v>Épületmüködtetési hozzájárulás</v>
          </cell>
        </row>
        <row r="899">
          <cell r="A899" t="str">
            <v>22</v>
          </cell>
          <cell r="B899" t="str">
            <v>33</v>
          </cell>
          <cell r="C899" t="str">
            <v>1</v>
          </cell>
          <cell r="D899" t="str">
            <v>B</v>
          </cell>
          <cell r="E899">
            <v>1</v>
          </cell>
          <cell r="F899" t="str">
            <v>Müvészeti tevékenység kialakitásához valo hozzájárulás</v>
          </cell>
        </row>
        <row r="900">
          <cell r="A900" t="str">
            <v>23</v>
          </cell>
          <cell r="B900" t="str">
            <v>33</v>
          </cell>
          <cell r="C900" t="str">
            <v>1</v>
          </cell>
          <cell r="D900" t="str">
            <v>B</v>
          </cell>
          <cell r="E900">
            <v>1</v>
          </cell>
          <cell r="F900" t="str">
            <v>Bábszinházak müvészeti munkájának támogatása</v>
          </cell>
        </row>
        <row r="901">
          <cell r="A901" t="str">
            <v>24</v>
          </cell>
          <cell r="B901" t="str">
            <v>33</v>
          </cell>
          <cell r="C901" t="str">
            <v>1</v>
          </cell>
          <cell r="D901" t="str">
            <v>B</v>
          </cell>
          <cell r="E901">
            <v>1</v>
          </cell>
          <cell r="F901" t="str">
            <v>Szinházak pályázati támogatása</v>
          </cell>
        </row>
        <row r="902">
          <cell r="A902" t="str">
            <v>25</v>
          </cell>
          <cell r="B902" t="str">
            <v>33</v>
          </cell>
          <cell r="C902" t="str">
            <v>1</v>
          </cell>
          <cell r="D902" t="str">
            <v>B</v>
          </cell>
          <cell r="E902">
            <v>1</v>
          </cell>
          <cell r="F902" t="str">
            <v>Helyi önkorm.szinházi támogatása összesen (21+...+24)</v>
          </cell>
        </row>
        <row r="903">
          <cell r="A903" t="str">
            <v>0</v>
          </cell>
          <cell r="B903" t="str">
            <v>34</v>
          </cell>
          <cell r="C903" t="str">
            <v>1</v>
          </cell>
          <cell r="D903" t="str">
            <v>B</v>
          </cell>
          <cell r="E903">
            <v>1</v>
          </cell>
          <cell r="F903" t="str">
            <v>I. Teljes munkaidöben foglalkoztatottak</v>
          </cell>
        </row>
        <row r="904">
          <cell r="A904" t="str">
            <v>1</v>
          </cell>
          <cell r="B904" t="str">
            <v>34</v>
          </cell>
          <cell r="C904" t="str">
            <v>1</v>
          </cell>
          <cell r="D904" t="str">
            <v>B</v>
          </cell>
          <cell r="E904">
            <v>1</v>
          </cell>
          <cell r="F904" t="str">
            <v>000010      köztársasági elnök</v>
          </cell>
        </row>
        <row r="905">
          <cell r="A905" t="str">
            <v>2</v>
          </cell>
          <cell r="B905" t="str">
            <v>34</v>
          </cell>
          <cell r="C905" t="str">
            <v>1</v>
          </cell>
          <cell r="D905" t="str">
            <v>B</v>
          </cell>
          <cell r="E905">
            <v>1</v>
          </cell>
          <cell r="F905" t="str">
            <v>000020      országgyülési képviselö</v>
          </cell>
        </row>
        <row r="906">
          <cell r="A906" t="str">
            <v>3</v>
          </cell>
          <cell r="B906" t="str">
            <v>34</v>
          </cell>
          <cell r="C906" t="str">
            <v>1</v>
          </cell>
          <cell r="D906" t="str">
            <v>B</v>
          </cell>
          <cell r="E906">
            <v>1</v>
          </cell>
          <cell r="F906" t="str">
            <v>000030      alkotmánybiro</v>
          </cell>
        </row>
        <row r="907">
          <cell r="A907" t="str">
            <v>4</v>
          </cell>
          <cell r="B907" t="str">
            <v>34</v>
          </cell>
          <cell r="C907" t="str">
            <v>1</v>
          </cell>
          <cell r="D907" t="str">
            <v>B</v>
          </cell>
          <cell r="E907">
            <v>1</v>
          </cell>
          <cell r="F907" t="str">
            <v>000040      Legfelsöbb Biroság elnöke</v>
          </cell>
        </row>
        <row r="908">
          <cell r="A908" t="str">
            <v>5</v>
          </cell>
          <cell r="B908" t="str">
            <v>34</v>
          </cell>
          <cell r="C908" t="str">
            <v>1</v>
          </cell>
          <cell r="D908" t="str">
            <v>B</v>
          </cell>
          <cell r="E908">
            <v>1</v>
          </cell>
          <cell r="F908" t="str">
            <v>000050      országgyülési biztos</v>
          </cell>
        </row>
        <row r="909">
          <cell r="A909" t="str">
            <v>6</v>
          </cell>
          <cell r="B909" t="str">
            <v>34</v>
          </cell>
          <cell r="C909" t="str">
            <v>1</v>
          </cell>
          <cell r="D909" t="str">
            <v>B</v>
          </cell>
          <cell r="E909">
            <v>1</v>
          </cell>
          <cell r="F909" t="str">
            <v>000060      országgyülési biztos általános helyettese</v>
          </cell>
        </row>
        <row r="910">
          <cell r="A910" t="str">
            <v>7</v>
          </cell>
          <cell r="B910" t="str">
            <v>34</v>
          </cell>
          <cell r="C910" t="str">
            <v>1</v>
          </cell>
          <cell r="D910" t="str">
            <v>B</v>
          </cell>
          <cell r="E910">
            <v>1</v>
          </cell>
          <cell r="F910" t="str">
            <v>Választott tisztségviselök összesen: (01+...+06)</v>
          </cell>
        </row>
        <row r="911">
          <cell r="A911" t="str">
            <v>8</v>
          </cell>
          <cell r="B911" t="str">
            <v>34</v>
          </cell>
          <cell r="C911" t="str">
            <v>1</v>
          </cell>
          <cell r="D911" t="str">
            <v>B</v>
          </cell>
          <cell r="E911">
            <v>1</v>
          </cell>
          <cell r="F911" t="str">
            <v>100010      az Állami Számvevöszék elnöke</v>
          </cell>
        </row>
        <row r="912">
          <cell r="A912" t="str">
            <v>9</v>
          </cell>
          <cell r="B912" t="str">
            <v>34</v>
          </cell>
          <cell r="C912" t="str">
            <v>1</v>
          </cell>
          <cell r="D912" t="str">
            <v>B</v>
          </cell>
          <cell r="E912">
            <v>1</v>
          </cell>
          <cell r="F912" t="str">
            <v>100020      az Állami Számvevöszék elnökhelyettesei</v>
          </cell>
        </row>
        <row r="913">
          <cell r="A913" t="str">
            <v>10</v>
          </cell>
          <cell r="B913" t="str">
            <v>34</v>
          </cell>
          <cell r="C913" t="str">
            <v>1</v>
          </cell>
          <cell r="D913" t="str">
            <v>B</v>
          </cell>
          <cell r="E913">
            <v>1</v>
          </cell>
          <cell r="F913" t="str">
            <v>100030      számvevö igazgato</v>
          </cell>
        </row>
        <row r="914">
          <cell r="A914" t="str">
            <v>11</v>
          </cell>
          <cell r="B914" t="str">
            <v>34</v>
          </cell>
          <cell r="C914" t="str">
            <v>1</v>
          </cell>
          <cell r="D914" t="str">
            <v>B</v>
          </cell>
          <cell r="E914">
            <v>1</v>
          </cell>
          <cell r="F914" t="str">
            <v>100040      számvevö igazgato-helyettes</v>
          </cell>
        </row>
        <row r="915">
          <cell r="A915" t="str">
            <v>12</v>
          </cell>
          <cell r="B915" t="str">
            <v>34</v>
          </cell>
          <cell r="C915" t="str">
            <v>1</v>
          </cell>
          <cell r="D915" t="str">
            <v>B</v>
          </cell>
          <cell r="E915">
            <v>1</v>
          </cell>
          <cell r="F915" t="str">
            <v>100050      számvevö fötanácsos</v>
          </cell>
        </row>
        <row r="916">
          <cell r="A916" t="str">
            <v>13</v>
          </cell>
          <cell r="B916" t="str">
            <v>34</v>
          </cell>
          <cell r="C916" t="str">
            <v>1</v>
          </cell>
          <cell r="D916" t="str">
            <v>B</v>
          </cell>
          <cell r="E916">
            <v>1</v>
          </cell>
          <cell r="F916" t="str">
            <v>101060-101070  I.   Besorolási osztály összesen:</v>
          </cell>
        </row>
        <row r="917">
          <cell r="A917" t="str">
            <v>14</v>
          </cell>
          <cell r="B917" t="str">
            <v>34</v>
          </cell>
          <cell r="C917" t="str">
            <v>1</v>
          </cell>
          <cell r="D917" t="str">
            <v>B</v>
          </cell>
          <cell r="E917">
            <v>1</v>
          </cell>
          <cell r="F917" t="str">
            <v>102010-102150  II.  Besorolási osztály összesen:</v>
          </cell>
        </row>
        <row r="918">
          <cell r="A918" t="str">
            <v>15</v>
          </cell>
          <cell r="B918" t="str">
            <v>34</v>
          </cell>
          <cell r="C918" t="str">
            <v>1</v>
          </cell>
          <cell r="D918" t="str">
            <v>B</v>
          </cell>
          <cell r="E918">
            <v>1</v>
          </cell>
          <cell r="F918" t="str">
            <v>103010-103070  III. Besorolási osztály összesen:</v>
          </cell>
        </row>
        <row r="919">
          <cell r="A919" t="str">
            <v>16</v>
          </cell>
          <cell r="B919" t="str">
            <v>34</v>
          </cell>
          <cell r="C919" t="str">
            <v>1</v>
          </cell>
          <cell r="D919" t="str">
            <v>B</v>
          </cell>
          <cell r="E919">
            <v>1</v>
          </cell>
          <cell r="F919" t="str">
            <v>104010-104070  IV.  Besorolási osztály összesen:</v>
          </cell>
        </row>
        <row r="920">
          <cell r="A920" t="str">
            <v>17</v>
          </cell>
          <cell r="B920" t="str">
            <v>34</v>
          </cell>
          <cell r="C920" t="str">
            <v>1</v>
          </cell>
          <cell r="D920" t="str">
            <v>B</v>
          </cell>
          <cell r="E920">
            <v>1</v>
          </cell>
          <cell r="F920" t="str">
            <v>Állami Számvevöszék összesen: (08+...+16)</v>
          </cell>
        </row>
        <row r="921">
          <cell r="A921" t="str">
            <v>18</v>
          </cell>
          <cell r="B921" t="str">
            <v>34</v>
          </cell>
          <cell r="C921" t="str">
            <v>1</v>
          </cell>
          <cell r="D921" t="str">
            <v>B</v>
          </cell>
          <cell r="E921">
            <v>1</v>
          </cell>
          <cell r="F921" t="str">
            <v>110010      miniszterelnök</v>
          </cell>
        </row>
        <row r="922">
          <cell r="A922" t="str">
            <v>19</v>
          </cell>
          <cell r="B922" t="str">
            <v>34</v>
          </cell>
          <cell r="C922" t="str">
            <v>1</v>
          </cell>
          <cell r="D922" t="str">
            <v>B</v>
          </cell>
          <cell r="E922">
            <v>1</v>
          </cell>
          <cell r="F922" t="str">
            <v>110020      miniszter</v>
          </cell>
        </row>
        <row r="923">
          <cell r="A923" t="str">
            <v>20</v>
          </cell>
          <cell r="B923" t="str">
            <v>34</v>
          </cell>
          <cell r="C923" t="str">
            <v>1</v>
          </cell>
          <cell r="D923" t="str">
            <v>B</v>
          </cell>
          <cell r="E923">
            <v>1</v>
          </cell>
          <cell r="F923" t="str">
            <v>110030      államtitkár</v>
          </cell>
        </row>
        <row r="924">
          <cell r="A924" t="str">
            <v>21</v>
          </cell>
          <cell r="B924" t="str">
            <v>34</v>
          </cell>
          <cell r="C924" t="str">
            <v>1</v>
          </cell>
          <cell r="D924" t="str">
            <v>B</v>
          </cell>
          <cell r="E924">
            <v>1</v>
          </cell>
          <cell r="F924" t="str">
            <v>810030      államtitkárnak minösülö vezetö</v>
          </cell>
        </row>
        <row r="925">
          <cell r="A925" t="str">
            <v>22</v>
          </cell>
          <cell r="B925" t="str">
            <v>34</v>
          </cell>
          <cell r="C925" t="str">
            <v>1</v>
          </cell>
          <cell r="D925" t="str">
            <v>B</v>
          </cell>
          <cell r="E925">
            <v>1</v>
          </cell>
          <cell r="F925" t="str">
            <v>110040      helyettes államtitkár</v>
          </cell>
        </row>
        <row r="926">
          <cell r="A926" t="str">
            <v>23</v>
          </cell>
          <cell r="B926" t="str">
            <v>34</v>
          </cell>
          <cell r="C926" t="str">
            <v>1</v>
          </cell>
          <cell r="D926" t="str">
            <v>B</v>
          </cell>
          <cell r="E926">
            <v>1</v>
          </cell>
          <cell r="F926" t="str">
            <v>810040      helyettes államtitkárnak minösülö vezetö</v>
          </cell>
        </row>
        <row r="927">
          <cell r="A927" t="str">
            <v>24</v>
          </cell>
          <cell r="B927" t="str">
            <v>34</v>
          </cell>
          <cell r="C927" t="str">
            <v>1</v>
          </cell>
          <cell r="D927" t="str">
            <v>B</v>
          </cell>
          <cell r="E927">
            <v>1</v>
          </cell>
          <cell r="F927" t="str">
            <v>110050      föosztályvezetö</v>
          </cell>
        </row>
        <row r="928">
          <cell r="A928" t="str">
            <v>25</v>
          </cell>
          <cell r="B928" t="str">
            <v>34</v>
          </cell>
          <cell r="C928" t="str">
            <v>1</v>
          </cell>
          <cell r="D928" t="str">
            <v>B</v>
          </cell>
          <cell r="E928">
            <v>1</v>
          </cell>
          <cell r="F928" t="str">
            <v>110060      föosztályvezetö-helyettes</v>
          </cell>
        </row>
        <row r="929">
          <cell r="A929" t="str">
            <v>26</v>
          </cell>
          <cell r="B929" t="str">
            <v>34</v>
          </cell>
          <cell r="C929" t="str">
            <v>1</v>
          </cell>
          <cell r="D929" t="str">
            <v>B</v>
          </cell>
          <cell r="E929">
            <v>1</v>
          </cell>
          <cell r="F929" t="str">
            <v>110070      osztályvezetö</v>
          </cell>
        </row>
        <row r="930">
          <cell r="A930" t="str">
            <v>27</v>
          </cell>
          <cell r="B930" t="str">
            <v>34</v>
          </cell>
          <cell r="C930" t="str">
            <v>1</v>
          </cell>
          <cell r="D930" t="str">
            <v>B</v>
          </cell>
          <cell r="E930">
            <v>1</v>
          </cell>
          <cell r="F930" t="str">
            <v>110080      ügykezelö osztályvezetö</v>
          </cell>
        </row>
        <row r="931">
          <cell r="A931" t="str">
            <v>28</v>
          </cell>
          <cell r="B931" t="str">
            <v>34</v>
          </cell>
          <cell r="C931" t="str">
            <v>1</v>
          </cell>
          <cell r="D931" t="str">
            <v>B</v>
          </cell>
          <cell r="E931">
            <v>1</v>
          </cell>
          <cell r="F931" t="str">
            <v>110090      fizikai csoportvezetö</v>
          </cell>
        </row>
        <row r="932">
          <cell r="A932" t="str">
            <v>29</v>
          </cell>
          <cell r="B932" t="str">
            <v>34</v>
          </cell>
          <cell r="C932" t="str">
            <v>1</v>
          </cell>
          <cell r="D932" t="str">
            <v>B</v>
          </cell>
          <cell r="E932">
            <v>1</v>
          </cell>
          <cell r="F932" t="str">
            <v>111010-111170  I.   Besorolási osztály összesen:</v>
          </cell>
        </row>
        <row r="933">
          <cell r="A933" t="str">
            <v>30</v>
          </cell>
          <cell r="B933" t="str">
            <v>34</v>
          </cell>
          <cell r="C933" t="str">
            <v>1</v>
          </cell>
          <cell r="D933" t="str">
            <v>B</v>
          </cell>
          <cell r="E933">
            <v>1</v>
          </cell>
          <cell r="F933" t="str">
            <v>112010-112150  II.  Besorolási osztály összesen:</v>
          </cell>
        </row>
        <row r="934">
          <cell r="A934" t="str">
            <v>31</v>
          </cell>
          <cell r="B934" t="str">
            <v>34</v>
          </cell>
          <cell r="C934" t="str">
            <v>1</v>
          </cell>
          <cell r="D934" t="str">
            <v>B</v>
          </cell>
          <cell r="E934">
            <v>1</v>
          </cell>
          <cell r="F934" t="str">
            <v>113010-113070  III. Besorolási osztály összesen:</v>
          </cell>
        </row>
        <row r="935">
          <cell r="A935" t="str">
            <v>32</v>
          </cell>
          <cell r="B935" t="str">
            <v>34</v>
          </cell>
          <cell r="C935" t="str">
            <v>1</v>
          </cell>
          <cell r="D935" t="str">
            <v>B</v>
          </cell>
          <cell r="E935">
            <v>1</v>
          </cell>
          <cell r="F935" t="str">
            <v>114010-114070  IV.  Besorolási osztály összesen:</v>
          </cell>
        </row>
        <row r="936">
          <cell r="A936" t="str">
            <v>33</v>
          </cell>
          <cell r="B936" t="str">
            <v>34</v>
          </cell>
          <cell r="C936" t="str">
            <v>1</v>
          </cell>
          <cell r="D936" t="str">
            <v>B</v>
          </cell>
          <cell r="E936">
            <v>1</v>
          </cell>
          <cell r="F936" t="str">
            <v>120050      föosztályvezetö</v>
          </cell>
        </row>
        <row r="937">
          <cell r="A937" t="str">
            <v>34</v>
          </cell>
          <cell r="B937" t="str">
            <v>34</v>
          </cell>
          <cell r="C937" t="str">
            <v>1</v>
          </cell>
          <cell r="D937" t="str">
            <v>B</v>
          </cell>
          <cell r="E937">
            <v>1</v>
          </cell>
          <cell r="F937" t="str">
            <v>120060      föosztályvezetö-helyettes</v>
          </cell>
        </row>
        <row r="938">
          <cell r="A938" t="str">
            <v>35</v>
          </cell>
          <cell r="B938" t="str">
            <v>34</v>
          </cell>
          <cell r="C938" t="str">
            <v>1</v>
          </cell>
          <cell r="D938" t="str">
            <v>B</v>
          </cell>
          <cell r="E938">
            <v>1</v>
          </cell>
          <cell r="F938" t="str">
            <v>120070      osztályvezetö</v>
          </cell>
        </row>
        <row r="939">
          <cell r="A939" t="str">
            <v>36</v>
          </cell>
          <cell r="B939" t="str">
            <v>34</v>
          </cell>
          <cell r="C939" t="str">
            <v>1</v>
          </cell>
          <cell r="D939" t="str">
            <v>B</v>
          </cell>
          <cell r="E939">
            <v>1</v>
          </cell>
          <cell r="F939" t="str">
            <v>120080      ügykezelö osztályvezetö</v>
          </cell>
        </row>
        <row r="940">
          <cell r="A940" t="str">
            <v>37</v>
          </cell>
          <cell r="B940" t="str">
            <v>34</v>
          </cell>
          <cell r="C940" t="str">
            <v>1</v>
          </cell>
          <cell r="D940" t="str">
            <v>B</v>
          </cell>
          <cell r="E940">
            <v>1</v>
          </cell>
          <cell r="F940" t="str">
            <v>120090      fizikai csoportvezetö</v>
          </cell>
        </row>
        <row r="941">
          <cell r="A941" t="str">
            <v>38</v>
          </cell>
          <cell r="B941" t="str">
            <v>34</v>
          </cell>
          <cell r="C941" t="str">
            <v>1</v>
          </cell>
          <cell r="D941" t="str">
            <v>B</v>
          </cell>
          <cell r="E941">
            <v>1</v>
          </cell>
          <cell r="F941" t="str">
            <v>121010-121170  I.   Besorolási osztály összesen:</v>
          </cell>
        </row>
        <row r="942">
          <cell r="A942" t="str">
            <v>39</v>
          </cell>
          <cell r="B942" t="str">
            <v>34</v>
          </cell>
          <cell r="C942" t="str">
            <v>1</v>
          </cell>
          <cell r="D942" t="str">
            <v>B</v>
          </cell>
          <cell r="E942">
            <v>1</v>
          </cell>
          <cell r="F942" t="str">
            <v>122010-122150  II.  Besorolási osztály összesen:</v>
          </cell>
        </row>
        <row r="943">
          <cell r="A943" t="str">
            <v>40</v>
          </cell>
          <cell r="B943" t="str">
            <v>34</v>
          </cell>
          <cell r="C943" t="str">
            <v>1</v>
          </cell>
          <cell r="D943" t="str">
            <v>B</v>
          </cell>
          <cell r="E943">
            <v>1</v>
          </cell>
          <cell r="F943" t="str">
            <v>123010-123070  III. Besorolási osztály összesen:</v>
          </cell>
        </row>
        <row r="944">
          <cell r="A944" t="str">
            <v>41</v>
          </cell>
          <cell r="B944" t="str">
            <v>34</v>
          </cell>
          <cell r="C944" t="str">
            <v>1</v>
          </cell>
          <cell r="D944" t="str">
            <v>B</v>
          </cell>
          <cell r="E944">
            <v>1</v>
          </cell>
          <cell r="F944" t="str">
            <v>124010-124070  IV.  Besorolási osztály összesen:</v>
          </cell>
        </row>
        <row r="945">
          <cell r="A945" t="str">
            <v>42</v>
          </cell>
          <cell r="B945" t="str">
            <v>34</v>
          </cell>
          <cell r="C945" t="str">
            <v>1</v>
          </cell>
          <cell r="D945" t="str">
            <v>B</v>
          </cell>
          <cell r="E945">
            <v>1</v>
          </cell>
          <cell r="F945" t="str">
            <v>130050      föosztályvezetö</v>
          </cell>
        </row>
        <row r="946">
          <cell r="A946" t="str">
            <v>43</v>
          </cell>
          <cell r="B946" t="str">
            <v>34</v>
          </cell>
          <cell r="C946" t="str">
            <v>1</v>
          </cell>
          <cell r="D946" t="str">
            <v>B</v>
          </cell>
          <cell r="E946">
            <v>1</v>
          </cell>
          <cell r="F946" t="str">
            <v>130060      föosztályvezetö-helyettes</v>
          </cell>
        </row>
        <row r="947">
          <cell r="A947" t="str">
            <v>44</v>
          </cell>
          <cell r="B947" t="str">
            <v>34</v>
          </cell>
          <cell r="C947" t="str">
            <v>1</v>
          </cell>
          <cell r="D947" t="str">
            <v>B</v>
          </cell>
          <cell r="E947">
            <v>1</v>
          </cell>
          <cell r="F947" t="str">
            <v>130070      osztályvezetö</v>
          </cell>
        </row>
        <row r="948">
          <cell r="A948" t="str">
            <v>45</v>
          </cell>
          <cell r="B948" t="str">
            <v>34</v>
          </cell>
          <cell r="C948" t="str">
            <v>1</v>
          </cell>
          <cell r="D948" t="str">
            <v>B</v>
          </cell>
          <cell r="E948">
            <v>1</v>
          </cell>
          <cell r="F948" t="str">
            <v>130080      ügykezelö osztályvezetö</v>
          </cell>
        </row>
        <row r="949">
          <cell r="A949" t="str">
            <v>46</v>
          </cell>
          <cell r="B949" t="str">
            <v>34</v>
          </cell>
          <cell r="C949" t="str">
            <v>1</v>
          </cell>
          <cell r="D949" t="str">
            <v>B</v>
          </cell>
          <cell r="E949">
            <v>1</v>
          </cell>
          <cell r="F949" t="str">
            <v>130090      fizikai csoportvezetö</v>
          </cell>
        </row>
        <row r="950">
          <cell r="A950" t="str">
            <v>47</v>
          </cell>
          <cell r="B950" t="str">
            <v>34</v>
          </cell>
          <cell r="C950" t="str">
            <v>1</v>
          </cell>
          <cell r="D950" t="str">
            <v>B</v>
          </cell>
          <cell r="E950">
            <v>1</v>
          </cell>
          <cell r="F950" t="str">
            <v>131010-131170  I.   Besorolási osztály összesen:</v>
          </cell>
        </row>
        <row r="951">
          <cell r="A951" t="str">
            <v>48</v>
          </cell>
          <cell r="B951" t="str">
            <v>34</v>
          </cell>
          <cell r="C951" t="str">
            <v>1</v>
          </cell>
          <cell r="D951" t="str">
            <v>B</v>
          </cell>
          <cell r="E951">
            <v>1</v>
          </cell>
          <cell r="F951" t="str">
            <v>132010-132150  II.  Besorolási osztály összesen:</v>
          </cell>
        </row>
        <row r="952">
          <cell r="A952" t="str">
            <v>49</v>
          </cell>
          <cell r="B952" t="str">
            <v>34</v>
          </cell>
          <cell r="C952" t="str">
            <v>1</v>
          </cell>
          <cell r="D952" t="str">
            <v>B</v>
          </cell>
          <cell r="E952">
            <v>1</v>
          </cell>
          <cell r="F952" t="str">
            <v>133010-133070  III. Besorolási osztály összesen:</v>
          </cell>
        </row>
        <row r="953">
          <cell r="A953" t="str">
            <v>50</v>
          </cell>
          <cell r="B953" t="str">
            <v>34</v>
          </cell>
          <cell r="C953" t="str">
            <v>1</v>
          </cell>
          <cell r="D953" t="str">
            <v>B</v>
          </cell>
          <cell r="E953">
            <v>1</v>
          </cell>
          <cell r="F953" t="str">
            <v>134010-134070  IV.  Besorolási osztály összesen:</v>
          </cell>
        </row>
        <row r="954">
          <cell r="A954" t="str">
            <v>51</v>
          </cell>
          <cell r="B954" t="str">
            <v>34</v>
          </cell>
          <cell r="C954" t="str">
            <v>1</v>
          </cell>
          <cell r="D954" t="str">
            <v>B</v>
          </cell>
          <cell r="E954">
            <v>1</v>
          </cell>
          <cell r="F954" t="str">
            <v>Központi szervek köztisztviselöi összesen(18+...+50)</v>
          </cell>
        </row>
        <row r="955">
          <cell r="A955" t="str">
            <v>52</v>
          </cell>
          <cell r="B955" t="str">
            <v>34</v>
          </cell>
          <cell r="C955" t="str">
            <v>1</v>
          </cell>
          <cell r="D955" t="str">
            <v>B</v>
          </cell>
          <cell r="E955">
            <v>1</v>
          </cell>
          <cell r="F955" t="str">
            <v>140030      föjegyzö</v>
          </cell>
        </row>
        <row r="956">
          <cell r="A956" t="str">
            <v>53</v>
          </cell>
          <cell r="B956" t="str">
            <v>34</v>
          </cell>
          <cell r="C956" t="str">
            <v>1</v>
          </cell>
          <cell r="D956" t="str">
            <v>B</v>
          </cell>
          <cell r="E956">
            <v>1</v>
          </cell>
          <cell r="F956" t="str">
            <v>140040      jegyzö,aljegyzö</v>
          </cell>
        </row>
        <row r="957">
          <cell r="A957" t="str">
            <v>54</v>
          </cell>
          <cell r="B957" t="str">
            <v>34</v>
          </cell>
          <cell r="C957" t="str">
            <v>1</v>
          </cell>
          <cell r="D957" t="str">
            <v>B</v>
          </cell>
          <cell r="E957">
            <v>1</v>
          </cell>
          <cell r="F957" t="str">
            <v>140050      föosztályvezetö</v>
          </cell>
        </row>
        <row r="958">
          <cell r="A958" t="str">
            <v>55</v>
          </cell>
          <cell r="B958" t="str">
            <v>34</v>
          </cell>
          <cell r="C958" t="str">
            <v>1</v>
          </cell>
          <cell r="D958" t="str">
            <v>B</v>
          </cell>
          <cell r="E958">
            <v>1</v>
          </cell>
          <cell r="F958" t="str">
            <v>140060      föosztályvezetö-helyettes</v>
          </cell>
        </row>
        <row r="959">
          <cell r="A959" t="str">
            <v>56</v>
          </cell>
          <cell r="B959" t="str">
            <v>34</v>
          </cell>
          <cell r="C959" t="str">
            <v>1</v>
          </cell>
          <cell r="D959" t="str">
            <v>B</v>
          </cell>
          <cell r="E959">
            <v>1</v>
          </cell>
          <cell r="F959" t="str">
            <v>140070      osztályvezetö</v>
          </cell>
        </row>
        <row r="960">
          <cell r="A960" t="str">
            <v>57</v>
          </cell>
          <cell r="B960" t="str">
            <v>34</v>
          </cell>
          <cell r="C960" t="str">
            <v>1</v>
          </cell>
          <cell r="D960" t="str">
            <v>B</v>
          </cell>
          <cell r="E960">
            <v>1</v>
          </cell>
          <cell r="F960" t="str">
            <v>140080      ügykezelö osztályvezetö</v>
          </cell>
        </row>
        <row r="961">
          <cell r="A961" t="str">
            <v>58</v>
          </cell>
          <cell r="B961" t="str">
            <v>34</v>
          </cell>
          <cell r="C961" t="str">
            <v>1</v>
          </cell>
          <cell r="D961" t="str">
            <v>B</v>
          </cell>
          <cell r="E961">
            <v>1</v>
          </cell>
          <cell r="F961" t="str">
            <v>140090      fizikai csoportvezetö</v>
          </cell>
        </row>
        <row r="962">
          <cell r="A962" t="str">
            <v>59</v>
          </cell>
          <cell r="B962" t="str">
            <v>34</v>
          </cell>
          <cell r="C962" t="str">
            <v>1</v>
          </cell>
          <cell r="D962" t="str">
            <v>B</v>
          </cell>
          <cell r="E962">
            <v>1</v>
          </cell>
          <cell r="F962" t="str">
            <v>141010-141170  I.   Besorolási osztály összesen:</v>
          </cell>
        </row>
        <row r="963">
          <cell r="A963" t="str">
            <v>60</v>
          </cell>
          <cell r="B963" t="str">
            <v>34</v>
          </cell>
          <cell r="C963" t="str">
            <v>1</v>
          </cell>
          <cell r="D963" t="str">
            <v>B</v>
          </cell>
          <cell r="E963">
            <v>1</v>
          </cell>
          <cell r="F963" t="str">
            <v>142010-142150  II.  Besorolási osztály összesen:</v>
          </cell>
        </row>
        <row r="964">
          <cell r="A964" t="str">
            <v>61</v>
          </cell>
          <cell r="B964" t="str">
            <v>34</v>
          </cell>
          <cell r="C964" t="str">
            <v>1</v>
          </cell>
          <cell r="D964" t="str">
            <v>B</v>
          </cell>
          <cell r="E964">
            <v>1</v>
          </cell>
          <cell r="F964" t="str">
            <v>143010-143070  III. Besorolási osztály összesen:</v>
          </cell>
        </row>
        <row r="965">
          <cell r="A965" t="str">
            <v>62</v>
          </cell>
          <cell r="B965" t="str">
            <v>34</v>
          </cell>
          <cell r="C965" t="str">
            <v>1</v>
          </cell>
          <cell r="D965" t="str">
            <v>B</v>
          </cell>
          <cell r="E965">
            <v>1</v>
          </cell>
          <cell r="F965" t="str">
            <v>144010-144070  IV.  Besorolási osztály összesen:</v>
          </cell>
        </row>
        <row r="966">
          <cell r="A966" t="str">
            <v>63</v>
          </cell>
          <cell r="B966" t="str">
            <v>34</v>
          </cell>
          <cell r="C966" t="str">
            <v>1</v>
          </cell>
          <cell r="D966" t="str">
            <v>B</v>
          </cell>
          <cell r="E966">
            <v>1</v>
          </cell>
          <cell r="F966" t="str">
            <v>150040      körjegyzö,aljegyzö</v>
          </cell>
        </row>
        <row r="967">
          <cell r="A967" t="str">
            <v>64</v>
          </cell>
          <cell r="B967" t="str">
            <v>34</v>
          </cell>
          <cell r="C967" t="str">
            <v>1</v>
          </cell>
          <cell r="D967" t="str">
            <v>B</v>
          </cell>
          <cell r="E967">
            <v>1</v>
          </cell>
          <cell r="F967" t="str">
            <v>150050      föosztályvezetö</v>
          </cell>
        </row>
        <row r="968">
          <cell r="A968" t="str">
            <v>65</v>
          </cell>
          <cell r="B968" t="str">
            <v>34</v>
          </cell>
          <cell r="C968" t="str">
            <v>1</v>
          </cell>
          <cell r="D968" t="str">
            <v>B</v>
          </cell>
          <cell r="E968">
            <v>1</v>
          </cell>
          <cell r="F968" t="str">
            <v>150060      föosztályvezetö-helyettes</v>
          </cell>
        </row>
        <row r="969">
          <cell r="A969" t="str">
            <v>66</v>
          </cell>
          <cell r="B969" t="str">
            <v>34</v>
          </cell>
          <cell r="C969" t="str">
            <v>1</v>
          </cell>
          <cell r="D969" t="str">
            <v>B</v>
          </cell>
          <cell r="E969">
            <v>1</v>
          </cell>
          <cell r="F969" t="str">
            <v>150070      osztályvezetö</v>
          </cell>
        </row>
        <row r="970">
          <cell r="A970" t="str">
            <v>67</v>
          </cell>
          <cell r="B970" t="str">
            <v>34</v>
          </cell>
          <cell r="C970" t="str">
            <v>1</v>
          </cell>
          <cell r="D970" t="str">
            <v>B</v>
          </cell>
          <cell r="E970">
            <v>1</v>
          </cell>
          <cell r="F970" t="str">
            <v>150080      ügykezelö osztályvezetö</v>
          </cell>
        </row>
        <row r="971">
          <cell r="A971" t="str">
            <v>68</v>
          </cell>
          <cell r="B971" t="str">
            <v>34</v>
          </cell>
          <cell r="C971" t="str">
            <v>1</v>
          </cell>
          <cell r="D971" t="str">
            <v>B</v>
          </cell>
          <cell r="E971">
            <v>1</v>
          </cell>
          <cell r="F971" t="str">
            <v>150090      fizikai csoportvezetö</v>
          </cell>
        </row>
        <row r="972">
          <cell r="A972" t="str">
            <v>69</v>
          </cell>
          <cell r="B972" t="str">
            <v>34</v>
          </cell>
          <cell r="C972" t="str">
            <v>1</v>
          </cell>
          <cell r="D972" t="str">
            <v>B</v>
          </cell>
          <cell r="E972">
            <v>1</v>
          </cell>
          <cell r="F972" t="str">
            <v>151010-151170  I.   Besorolási osztály összesen:</v>
          </cell>
        </row>
        <row r="973">
          <cell r="A973" t="str">
            <v>70</v>
          </cell>
          <cell r="B973" t="str">
            <v>34</v>
          </cell>
          <cell r="C973" t="str">
            <v>1</v>
          </cell>
          <cell r="D973" t="str">
            <v>B</v>
          </cell>
          <cell r="E973">
            <v>1</v>
          </cell>
          <cell r="F973" t="str">
            <v>152010-152150  II.  Besorolási osztály összesen:</v>
          </cell>
        </row>
        <row r="974">
          <cell r="A974" t="str">
            <v>71</v>
          </cell>
          <cell r="B974" t="str">
            <v>34</v>
          </cell>
          <cell r="C974" t="str">
            <v>1</v>
          </cell>
          <cell r="D974" t="str">
            <v>B</v>
          </cell>
          <cell r="E974">
            <v>1</v>
          </cell>
          <cell r="F974" t="str">
            <v>153010-153070  III. Besorolási osztály összesen:</v>
          </cell>
        </row>
        <row r="975">
          <cell r="A975" t="str">
            <v>72</v>
          </cell>
          <cell r="B975" t="str">
            <v>34</v>
          </cell>
          <cell r="C975" t="str">
            <v>1</v>
          </cell>
          <cell r="D975" t="str">
            <v>B</v>
          </cell>
          <cell r="E975">
            <v>1</v>
          </cell>
          <cell r="F975" t="str">
            <v>154010-154070  IV.  Besorolási osztály összesen:</v>
          </cell>
        </row>
        <row r="976">
          <cell r="A976" t="str">
            <v>73</v>
          </cell>
          <cell r="B976" t="str">
            <v>34</v>
          </cell>
          <cell r="C976" t="str">
            <v>1</v>
          </cell>
          <cell r="D976" t="str">
            <v>B</v>
          </cell>
          <cell r="E976">
            <v>1</v>
          </cell>
          <cell r="F976" t="str">
            <v>160010      föpolgármester, megyei közgyülés elnöke</v>
          </cell>
        </row>
        <row r="977">
          <cell r="A977" t="str">
            <v>74</v>
          </cell>
          <cell r="B977" t="str">
            <v>34</v>
          </cell>
          <cell r="C977" t="str">
            <v>1</v>
          </cell>
          <cell r="D977" t="str">
            <v>B</v>
          </cell>
          <cell r="E977">
            <v>1</v>
          </cell>
          <cell r="F977" t="str">
            <v>160020      polgármester</v>
          </cell>
        </row>
        <row r="978">
          <cell r="A978" t="str">
            <v>75</v>
          </cell>
          <cell r="B978" t="str">
            <v>34</v>
          </cell>
          <cell r="C978" t="str">
            <v>1</v>
          </cell>
          <cell r="D978" t="str">
            <v>B</v>
          </cell>
          <cell r="E978">
            <v>1</v>
          </cell>
          <cell r="F978" t="str">
            <v>160030      alpolgármester, föpolgármester-helyettes</v>
          </cell>
        </row>
        <row r="979">
          <cell r="A979" t="str">
            <v>76</v>
          </cell>
          <cell r="B979" t="str">
            <v>34</v>
          </cell>
          <cell r="C979" t="str">
            <v>1</v>
          </cell>
          <cell r="D979" t="str">
            <v>B</v>
          </cell>
          <cell r="E979">
            <v>1</v>
          </cell>
          <cell r="F979" t="str">
            <v>160040      társadalmi megbizatásu (al)polgármester</v>
          </cell>
        </row>
        <row r="980">
          <cell r="A980" t="str">
            <v>77</v>
          </cell>
          <cell r="B980" t="str">
            <v>34</v>
          </cell>
          <cell r="C980" t="str">
            <v>1</v>
          </cell>
          <cell r="D980" t="str">
            <v>B</v>
          </cell>
          <cell r="E980">
            <v>1</v>
          </cell>
          <cell r="F980" t="str">
            <v>Önkormányzati köztisztviselök összesen : (52+...+76)</v>
          </cell>
        </row>
        <row r="981">
          <cell r="A981" t="str">
            <v>78</v>
          </cell>
          <cell r="B981" t="str">
            <v>34</v>
          </cell>
          <cell r="C981" t="str">
            <v>1</v>
          </cell>
          <cell r="D981" t="str">
            <v>B</v>
          </cell>
          <cell r="E981">
            <v>1</v>
          </cell>
          <cell r="F981" t="str">
            <v>31        igazgato (föigazgato)</v>
          </cell>
        </row>
        <row r="982">
          <cell r="A982" t="str">
            <v>79</v>
          </cell>
          <cell r="B982" t="str">
            <v>34</v>
          </cell>
          <cell r="C982" t="str">
            <v>1</v>
          </cell>
          <cell r="D982" t="str">
            <v>B</v>
          </cell>
          <cell r="E982">
            <v>1</v>
          </cell>
          <cell r="F982" t="str">
            <v>31        igazgato-helyettes  (föigazgato-helyettes)</v>
          </cell>
        </row>
        <row r="983">
          <cell r="A983" t="str">
            <v>80</v>
          </cell>
          <cell r="B983" t="str">
            <v>34</v>
          </cell>
          <cell r="C983" t="str">
            <v>1</v>
          </cell>
          <cell r="D983" t="str">
            <v>B</v>
          </cell>
          <cell r="E983">
            <v>1</v>
          </cell>
          <cell r="F983" t="str">
            <v>32        föosztályvezetö</v>
          </cell>
        </row>
        <row r="984">
          <cell r="A984" t="str">
            <v>81</v>
          </cell>
          <cell r="B984" t="str">
            <v>34</v>
          </cell>
          <cell r="C984" t="str">
            <v>1</v>
          </cell>
          <cell r="D984" t="str">
            <v>B</v>
          </cell>
          <cell r="E984">
            <v>1</v>
          </cell>
          <cell r="F984" t="str">
            <v>32        föosztályvezetö-helyettes</v>
          </cell>
        </row>
        <row r="985">
          <cell r="A985" t="str">
            <v>82</v>
          </cell>
          <cell r="B985" t="str">
            <v>34</v>
          </cell>
          <cell r="C985" t="str">
            <v>1</v>
          </cell>
          <cell r="D985" t="str">
            <v>B</v>
          </cell>
          <cell r="E985">
            <v>1</v>
          </cell>
          <cell r="F985" t="str">
            <v>32        osztályvezetö</v>
          </cell>
        </row>
        <row r="986">
          <cell r="A986" t="str">
            <v>83</v>
          </cell>
          <cell r="B986" t="str">
            <v>34</v>
          </cell>
          <cell r="C986" t="str">
            <v>1</v>
          </cell>
          <cell r="D986" t="str">
            <v>B</v>
          </cell>
          <cell r="E986">
            <v>1</v>
          </cell>
          <cell r="F986" t="str">
            <v>32        más vezetö beosztás</v>
          </cell>
        </row>
        <row r="987">
          <cell r="A987" t="str">
            <v>84</v>
          </cell>
          <cell r="B987" t="str">
            <v>34</v>
          </cell>
          <cell r="C987" t="str">
            <v>1</v>
          </cell>
          <cell r="D987" t="str">
            <v>B</v>
          </cell>
          <cell r="E987">
            <v>1</v>
          </cell>
          <cell r="F987" t="str">
            <v>33        fötanácsos</v>
          </cell>
        </row>
        <row r="988">
          <cell r="A988" t="str">
            <v>85</v>
          </cell>
          <cell r="B988" t="str">
            <v>34</v>
          </cell>
          <cell r="C988" t="str">
            <v>1</v>
          </cell>
          <cell r="D988" t="str">
            <v>B</v>
          </cell>
          <cell r="E988">
            <v>1</v>
          </cell>
          <cell r="F988" t="str">
            <v>34        fömunkatárs</v>
          </cell>
        </row>
        <row r="989">
          <cell r="A989" t="str">
            <v>86</v>
          </cell>
          <cell r="B989" t="str">
            <v>34</v>
          </cell>
          <cell r="C989" t="str">
            <v>1</v>
          </cell>
          <cell r="D989" t="str">
            <v>B</v>
          </cell>
          <cell r="E989">
            <v>1</v>
          </cell>
          <cell r="F989" t="str">
            <v>35        tanácsos</v>
          </cell>
        </row>
        <row r="990">
          <cell r="A990" t="str">
            <v>87</v>
          </cell>
          <cell r="B990" t="str">
            <v>34</v>
          </cell>
          <cell r="C990" t="str">
            <v>1</v>
          </cell>
          <cell r="D990" t="str">
            <v>B</v>
          </cell>
          <cell r="E990">
            <v>1</v>
          </cell>
          <cell r="F990" t="str">
            <v>36        munkatárs</v>
          </cell>
        </row>
        <row r="991">
          <cell r="A991" t="str">
            <v>88</v>
          </cell>
          <cell r="B991" t="str">
            <v>34</v>
          </cell>
          <cell r="C991" t="str">
            <v>1</v>
          </cell>
          <cell r="D991" t="str">
            <v>B</v>
          </cell>
          <cell r="E991">
            <v>1</v>
          </cell>
          <cell r="F991" t="str">
            <v>301010-301140    "A"  fizetési osztály összesen:</v>
          </cell>
        </row>
        <row r="992">
          <cell r="A992" t="str">
            <v>89</v>
          </cell>
          <cell r="B992" t="str">
            <v>34</v>
          </cell>
          <cell r="C992" t="str">
            <v>1</v>
          </cell>
          <cell r="D992" t="str">
            <v>B</v>
          </cell>
          <cell r="E992">
            <v>1</v>
          </cell>
          <cell r="F992" t="str">
            <v>302010-302140    "B"  fizetési osztály összesen:</v>
          </cell>
        </row>
        <row r="993">
          <cell r="A993" t="str">
            <v>90</v>
          </cell>
          <cell r="B993" t="str">
            <v>34</v>
          </cell>
          <cell r="C993" t="str">
            <v>1</v>
          </cell>
          <cell r="D993" t="str">
            <v>B</v>
          </cell>
          <cell r="E993">
            <v>1</v>
          </cell>
          <cell r="F993" t="str">
            <v>303010-303140    "C"  fizetési osztály összesen:</v>
          </cell>
        </row>
        <row r="994">
          <cell r="A994" t="str">
            <v>91</v>
          </cell>
          <cell r="B994" t="str">
            <v>34</v>
          </cell>
          <cell r="C994" t="str">
            <v>1</v>
          </cell>
          <cell r="D994" t="str">
            <v>B</v>
          </cell>
          <cell r="E994">
            <v>1</v>
          </cell>
          <cell r="F994" t="str">
            <v>304010-304140    "D"  fizetési osztály összesen:</v>
          </cell>
        </row>
        <row r="995">
          <cell r="A995" t="str">
            <v>92</v>
          </cell>
          <cell r="B995" t="str">
            <v>34</v>
          </cell>
          <cell r="C995" t="str">
            <v>1</v>
          </cell>
          <cell r="D995" t="str">
            <v>B</v>
          </cell>
          <cell r="E995">
            <v>1</v>
          </cell>
          <cell r="F995" t="str">
            <v>305010-305140    "E"  fizetési osztály összesen:</v>
          </cell>
        </row>
        <row r="996">
          <cell r="A996" t="str">
            <v>93</v>
          </cell>
          <cell r="B996" t="str">
            <v>34</v>
          </cell>
          <cell r="C996" t="str">
            <v>1</v>
          </cell>
          <cell r="D996" t="str">
            <v>B</v>
          </cell>
          <cell r="E996">
            <v>1</v>
          </cell>
          <cell r="F996" t="str">
            <v>306010-306140    "F"  fizetési osztály összesen:</v>
          </cell>
        </row>
        <row r="997">
          <cell r="A997" t="str">
            <v>94</v>
          </cell>
          <cell r="B997" t="str">
            <v>34</v>
          </cell>
          <cell r="C997" t="str">
            <v>1</v>
          </cell>
          <cell r="D997" t="str">
            <v>B</v>
          </cell>
          <cell r="E997">
            <v>1</v>
          </cell>
          <cell r="F997" t="str">
            <v>307010-307140    "G"  fizetési osztály összesen:</v>
          </cell>
        </row>
        <row r="998">
          <cell r="A998" t="str">
            <v>95</v>
          </cell>
          <cell r="B998" t="str">
            <v>34</v>
          </cell>
          <cell r="C998" t="str">
            <v>1</v>
          </cell>
          <cell r="D998" t="str">
            <v>B</v>
          </cell>
          <cell r="E998">
            <v>1</v>
          </cell>
          <cell r="F998" t="str">
            <v>308010-308140    "H"  fizetési osztály összesen:</v>
          </cell>
        </row>
        <row r="999">
          <cell r="A999" t="str">
            <v>96</v>
          </cell>
          <cell r="B999" t="str">
            <v>34</v>
          </cell>
          <cell r="C999" t="str">
            <v>1</v>
          </cell>
          <cell r="D999" t="str">
            <v>B</v>
          </cell>
          <cell r="E999">
            <v>1</v>
          </cell>
          <cell r="F999" t="str">
            <v>309010-309140    "I"  fizetési osztály összesen:</v>
          </cell>
        </row>
        <row r="1000">
          <cell r="A1000" t="str">
            <v>97</v>
          </cell>
          <cell r="B1000" t="str">
            <v>34</v>
          </cell>
          <cell r="C1000" t="str">
            <v>1</v>
          </cell>
          <cell r="D1000" t="str">
            <v>B</v>
          </cell>
          <cell r="E1000">
            <v>1</v>
          </cell>
          <cell r="F1000" t="str">
            <v>300010-300140    "J"  fizetési osztály összesen:</v>
          </cell>
        </row>
        <row r="1001">
          <cell r="A1001" t="str">
            <v>98</v>
          </cell>
          <cell r="B1001" t="str">
            <v>34</v>
          </cell>
          <cell r="C1001" t="str">
            <v>1</v>
          </cell>
          <cell r="D1001" t="str">
            <v>B</v>
          </cell>
          <cell r="E1001">
            <v>1</v>
          </cell>
          <cell r="F1001" t="str">
            <v>Közalkalmazottak összesen: (78+...+97)</v>
          </cell>
        </row>
        <row r="1002">
          <cell r="A1002" t="str">
            <v>99</v>
          </cell>
          <cell r="B1002" t="str">
            <v>34</v>
          </cell>
          <cell r="C1002" t="str">
            <v>1</v>
          </cell>
          <cell r="D1002" t="str">
            <v>B</v>
          </cell>
          <cell r="E1002">
            <v>1</v>
          </cell>
          <cell r="F1002" t="str">
            <v>210010-210100  Legfelsöbb Bir.birája,Legföbb Ügyész.ügyésze</v>
          </cell>
        </row>
        <row r="1003">
          <cell r="A1003" t="str">
            <v>100</v>
          </cell>
          <cell r="B1003" t="str">
            <v>34</v>
          </cell>
          <cell r="C1003" t="str">
            <v>1</v>
          </cell>
          <cell r="D1003" t="str">
            <v>B</v>
          </cell>
          <cell r="E1003">
            <v>1</v>
          </cell>
          <cell r="F1003" t="str">
            <v>211010-211100  Itélötábla Birája,fellebvit.föügy.ügyésze</v>
          </cell>
        </row>
        <row r="1004">
          <cell r="A1004" t="str">
            <v>101</v>
          </cell>
          <cell r="B1004" t="str">
            <v>34</v>
          </cell>
          <cell r="C1004" t="str">
            <v>1</v>
          </cell>
          <cell r="D1004" t="str">
            <v>B</v>
          </cell>
          <cell r="E1004">
            <v>1</v>
          </cell>
          <cell r="F1004" t="str">
            <v>212010-212100  megyei bir.biro,megyei föügyészség ügyésze</v>
          </cell>
        </row>
        <row r="1005">
          <cell r="A1005" t="str">
            <v>102</v>
          </cell>
          <cell r="B1005" t="str">
            <v>34</v>
          </cell>
          <cell r="C1005" t="str">
            <v>1</v>
          </cell>
          <cell r="D1005" t="str">
            <v>B</v>
          </cell>
          <cell r="E1005">
            <v>1</v>
          </cell>
          <cell r="F1005" t="str">
            <v>213010-213100  helyi birosági biro,helyi ügyészség ügyésze</v>
          </cell>
        </row>
        <row r="1006">
          <cell r="A1006" t="str">
            <v>103</v>
          </cell>
          <cell r="B1006" t="str">
            <v>34</v>
          </cell>
          <cell r="C1006" t="str">
            <v>1</v>
          </cell>
          <cell r="D1006" t="str">
            <v>B</v>
          </cell>
          <cell r="E1006">
            <v>1</v>
          </cell>
          <cell r="F1006" t="str">
            <v>214010-214040  titkár</v>
          </cell>
        </row>
        <row r="1007">
          <cell r="A1007" t="str">
            <v>104</v>
          </cell>
          <cell r="B1007" t="str">
            <v>34</v>
          </cell>
          <cell r="C1007" t="str">
            <v>1</v>
          </cell>
          <cell r="D1007" t="str">
            <v>B</v>
          </cell>
          <cell r="E1007">
            <v>1</v>
          </cell>
          <cell r="F1007" t="str">
            <v>215010-215040  fogalmazo</v>
          </cell>
        </row>
        <row r="1008">
          <cell r="A1008" t="str">
            <v>105</v>
          </cell>
          <cell r="B1008" t="str">
            <v>34</v>
          </cell>
          <cell r="C1008" t="str">
            <v>1</v>
          </cell>
          <cell r="D1008" t="str">
            <v>B</v>
          </cell>
          <cell r="E1008">
            <v>1</v>
          </cell>
          <cell r="F1008" t="str">
            <v>216010-216130  tisztviselö felsöfoku végzettséggel</v>
          </cell>
        </row>
        <row r="1009">
          <cell r="A1009" t="str">
            <v>106</v>
          </cell>
          <cell r="B1009" t="str">
            <v>34</v>
          </cell>
          <cell r="C1009" t="str">
            <v>1</v>
          </cell>
          <cell r="D1009" t="str">
            <v>B</v>
          </cell>
          <cell r="E1009">
            <v>1</v>
          </cell>
          <cell r="F1009" t="str">
            <v>217010-217130  tisztviselö középfoku végzettséggel</v>
          </cell>
        </row>
        <row r="1010">
          <cell r="A1010" t="str">
            <v>107</v>
          </cell>
          <cell r="B1010" t="str">
            <v>34</v>
          </cell>
          <cell r="C1010" t="str">
            <v>1</v>
          </cell>
          <cell r="D1010" t="str">
            <v>B</v>
          </cell>
          <cell r="E1010">
            <v>1</v>
          </cell>
          <cell r="F1010" t="str">
            <v>218010-218130  ügykezelö</v>
          </cell>
        </row>
        <row r="1011">
          <cell r="A1011" t="str">
            <v>108</v>
          </cell>
          <cell r="B1011" t="str">
            <v>34</v>
          </cell>
          <cell r="C1011" t="str">
            <v>1</v>
          </cell>
          <cell r="D1011" t="str">
            <v>B</v>
          </cell>
          <cell r="E1011">
            <v>1</v>
          </cell>
          <cell r="F1011" t="str">
            <v>219000-219000  fizikai alkalmazott</v>
          </cell>
        </row>
        <row r="1012">
          <cell r="A1012" t="str">
            <v>109</v>
          </cell>
          <cell r="B1012" t="str">
            <v>34</v>
          </cell>
          <cell r="C1012" t="str">
            <v>1</v>
          </cell>
          <cell r="D1012" t="str">
            <v>B</v>
          </cell>
          <cell r="E1012">
            <v>1</v>
          </cell>
        </row>
        <row r="1013">
          <cell r="A1013" t="str">
            <v>110</v>
          </cell>
          <cell r="B1013" t="str">
            <v>34</v>
          </cell>
          <cell r="C1013" t="str">
            <v>1</v>
          </cell>
          <cell r="D1013" t="str">
            <v>B</v>
          </cell>
          <cell r="E1013">
            <v>1</v>
          </cell>
        </row>
        <row r="1014">
          <cell r="A1014" t="str">
            <v>111</v>
          </cell>
          <cell r="B1014" t="str">
            <v>34</v>
          </cell>
          <cell r="C1014" t="str">
            <v>1</v>
          </cell>
          <cell r="D1014" t="str">
            <v>B</v>
          </cell>
          <cell r="E1014">
            <v>1</v>
          </cell>
          <cell r="F1014" t="str">
            <v>Birák,ügyészek,igazságügyi alkalm. összesen:(99+...+110)</v>
          </cell>
        </row>
        <row r="1015">
          <cell r="A1015" t="str">
            <v>112</v>
          </cell>
          <cell r="B1015" t="str">
            <v>34</v>
          </cell>
          <cell r="C1015" t="str">
            <v>1</v>
          </cell>
          <cell r="D1015" t="str">
            <v>B</v>
          </cell>
          <cell r="E1015">
            <v>1</v>
          </cell>
          <cell r="F1015" t="str">
            <v>4000400-4000640  Tábornokok, tisztek</v>
          </cell>
        </row>
        <row r="1016">
          <cell r="A1016" t="str">
            <v>113</v>
          </cell>
          <cell r="B1016" t="str">
            <v>34</v>
          </cell>
          <cell r="C1016" t="str">
            <v>1</v>
          </cell>
          <cell r="D1016" t="str">
            <v>B</v>
          </cell>
          <cell r="E1016">
            <v>1</v>
          </cell>
          <cell r="F1016" t="str">
            <v>4000100-4000330  Zászlosok, tiszthelyettesek</v>
          </cell>
        </row>
        <row r="1017">
          <cell r="A1017" t="str">
            <v>114</v>
          </cell>
          <cell r="B1017" t="str">
            <v>34</v>
          </cell>
          <cell r="C1017" t="str">
            <v>1</v>
          </cell>
          <cell r="D1017" t="str">
            <v>B</v>
          </cell>
          <cell r="E1017">
            <v>1</v>
          </cell>
          <cell r="F1017" t="str">
            <v>4900000       Diplomáciai szolgálatot teljesitök</v>
          </cell>
        </row>
        <row r="1018">
          <cell r="A1018" t="str">
            <v>115</v>
          </cell>
          <cell r="B1018" t="str">
            <v>34</v>
          </cell>
          <cell r="C1018" t="str">
            <v>1</v>
          </cell>
          <cell r="D1018" t="str">
            <v>B</v>
          </cell>
          <cell r="E1018">
            <v>1</v>
          </cell>
          <cell r="F1018" t="str">
            <v>4000000       Szerzödéses sorkatonák</v>
          </cell>
        </row>
        <row r="1019">
          <cell r="A1019" t="str">
            <v>116</v>
          </cell>
          <cell r="B1019" t="str">
            <v>34</v>
          </cell>
          <cell r="C1019" t="str">
            <v>1</v>
          </cell>
          <cell r="D1019" t="str">
            <v>B</v>
          </cell>
          <cell r="E1019">
            <v>1</v>
          </cell>
          <cell r="F1019" t="str">
            <v>Fegyveres erök, rendvédelmi szervek (112+...+115)</v>
          </cell>
        </row>
        <row r="1020">
          <cell r="A1020" t="str">
            <v>117</v>
          </cell>
          <cell r="B1020" t="str">
            <v>34</v>
          </cell>
          <cell r="C1020" t="str">
            <v>1</v>
          </cell>
          <cell r="D1020" t="str">
            <v>B</v>
          </cell>
          <cell r="E1020">
            <v>1</v>
          </cell>
          <cell r="F1020" t="str">
            <v>888888  Egyéb bérrendszer összesen :</v>
          </cell>
        </row>
        <row r="1021">
          <cell r="A1021" t="str">
            <v>118</v>
          </cell>
          <cell r="B1021" t="str">
            <v>34</v>
          </cell>
          <cell r="C1021" t="str">
            <v>1</v>
          </cell>
          <cell r="D1021" t="str">
            <v>B</v>
          </cell>
          <cell r="E1021">
            <v>1</v>
          </cell>
          <cell r="F1021" t="str">
            <v>I.Teljes munkaidös mindösszesen:(07+17+51+77+98+111+116+117)</v>
          </cell>
        </row>
        <row r="1022">
          <cell r="A1022" t="str">
            <v>119</v>
          </cell>
          <cell r="B1022" t="str">
            <v>34</v>
          </cell>
          <cell r="C1022" t="str">
            <v>1</v>
          </cell>
          <cell r="D1022" t="str">
            <v>B</v>
          </cell>
          <cell r="E1022">
            <v>1</v>
          </cell>
          <cell r="F1022" t="str">
            <v>II.Részmunkaidöben fogl.- köztisztviselök összesen</v>
          </cell>
        </row>
        <row r="1023">
          <cell r="A1023" t="str">
            <v>120</v>
          </cell>
          <cell r="B1023" t="str">
            <v>34</v>
          </cell>
          <cell r="C1023" t="str">
            <v>1</v>
          </cell>
          <cell r="D1023" t="str">
            <v>B</v>
          </cell>
          <cell r="E1023">
            <v>1</v>
          </cell>
          <cell r="F1023" t="str">
            <v>II.Részmunkaidöben fogl.- közalkamazottak összesen</v>
          </cell>
        </row>
        <row r="1024">
          <cell r="A1024" t="str">
            <v>121</v>
          </cell>
          <cell r="B1024" t="str">
            <v>34</v>
          </cell>
          <cell r="C1024" t="str">
            <v>1</v>
          </cell>
          <cell r="D1024" t="str">
            <v>B</v>
          </cell>
          <cell r="E1024">
            <v>1</v>
          </cell>
          <cell r="F1024" t="str">
            <v>II.Részmunkaidöben fogl.- birák,ügyészek,igazságügyi alk.</v>
          </cell>
        </row>
        <row r="1025">
          <cell r="A1025" t="str">
            <v>122</v>
          </cell>
          <cell r="B1025" t="str">
            <v>34</v>
          </cell>
          <cell r="C1025" t="str">
            <v>1</v>
          </cell>
          <cell r="D1025" t="str">
            <v>B</v>
          </cell>
          <cell r="E1025">
            <v>1</v>
          </cell>
          <cell r="F1025" t="str">
            <v>II.Részmunkaidöben fogl.-fegyv.erök,rendvéd.szervek hiv.áll.</v>
          </cell>
        </row>
        <row r="1026">
          <cell r="A1026" t="str">
            <v>123</v>
          </cell>
          <cell r="B1026" t="str">
            <v>34</v>
          </cell>
          <cell r="C1026" t="str">
            <v>1</v>
          </cell>
          <cell r="D1026" t="str">
            <v>B</v>
          </cell>
          <cell r="E1026">
            <v>1</v>
          </cell>
          <cell r="F1026" t="str">
            <v>II.Részmunkaidöben fogl.- egyéb bérrendszer összesen</v>
          </cell>
        </row>
        <row r="1027">
          <cell r="A1027" t="str">
            <v>124</v>
          </cell>
          <cell r="B1027" t="str">
            <v>34</v>
          </cell>
          <cell r="C1027" t="str">
            <v>1</v>
          </cell>
          <cell r="D1027" t="str">
            <v>B</v>
          </cell>
          <cell r="E1027">
            <v>1</v>
          </cell>
          <cell r="F1027" t="str">
            <v>II.Részmunkaidöben foglalkoztatottak összesen (119+...+123)</v>
          </cell>
        </row>
        <row r="1028">
          <cell r="A1028" t="str">
            <v>125</v>
          </cell>
          <cell r="B1028" t="str">
            <v>34</v>
          </cell>
          <cell r="C1028" t="str">
            <v>1</v>
          </cell>
          <cell r="D1028" t="str">
            <v>B</v>
          </cell>
          <cell r="E1028">
            <v>1</v>
          </cell>
          <cell r="F1028" t="str">
            <v>I+II. Mindösszesen: (118+124)</v>
          </cell>
        </row>
        <row r="1029">
          <cell r="A1029" t="str">
            <v>1</v>
          </cell>
          <cell r="B1029" t="str">
            <v>35</v>
          </cell>
          <cell r="C1029" t="str">
            <v>1</v>
          </cell>
          <cell r="D1029" t="str">
            <v>B</v>
          </cell>
          <cell r="E1029">
            <v>1</v>
          </cell>
          <cell r="F1029" t="str">
            <v>Rendszeres személyi juttatások</v>
          </cell>
        </row>
        <row r="1030">
          <cell r="A1030" t="str">
            <v>2</v>
          </cell>
          <cell r="B1030" t="str">
            <v>35</v>
          </cell>
          <cell r="C1030" t="str">
            <v>1</v>
          </cell>
          <cell r="D1030" t="str">
            <v>B</v>
          </cell>
          <cell r="E1030">
            <v>1</v>
          </cell>
          <cell r="F1030" t="str">
            <v>Munkavégzéshez kapcsolodo juttatások</v>
          </cell>
        </row>
        <row r="1031">
          <cell r="A1031" t="str">
            <v>3</v>
          </cell>
          <cell r="B1031" t="str">
            <v>35</v>
          </cell>
          <cell r="C1031" t="str">
            <v>1</v>
          </cell>
          <cell r="D1031" t="str">
            <v>B</v>
          </cell>
          <cell r="E1031">
            <v>1</v>
          </cell>
          <cell r="F1031" t="str">
            <v>Foglalkoztatottak sajátos juttatásai</v>
          </cell>
        </row>
        <row r="1032">
          <cell r="A1032" t="str">
            <v>4</v>
          </cell>
          <cell r="B1032" t="str">
            <v>35</v>
          </cell>
          <cell r="C1032" t="str">
            <v>1</v>
          </cell>
          <cell r="D1032" t="str">
            <v>B</v>
          </cell>
          <cell r="E1032">
            <v>1</v>
          </cell>
          <cell r="F1032" t="str">
            <v>Személyhez kapcsolodo költs.és hozzájárulások</v>
          </cell>
        </row>
        <row r="1033">
          <cell r="A1033" t="str">
            <v>5</v>
          </cell>
          <cell r="B1033" t="str">
            <v>35</v>
          </cell>
          <cell r="C1033" t="str">
            <v>1</v>
          </cell>
          <cell r="D1033" t="str">
            <v>B</v>
          </cell>
          <cell r="E1033">
            <v>1</v>
          </cell>
          <cell r="F1033" t="str">
            <v>Szociális jellegü juttatások</v>
          </cell>
        </row>
        <row r="1034">
          <cell r="A1034" t="str">
            <v>6</v>
          </cell>
          <cell r="B1034" t="str">
            <v>35</v>
          </cell>
          <cell r="C1034" t="str">
            <v>1</v>
          </cell>
          <cell r="D1034" t="str">
            <v>B</v>
          </cell>
          <cell r="E1034">
            <v>1</v>
          </cell>
          <cell r="F1034" t="str">
            <v>Állományba tartozo különf.nem rendsz.juttat.</v>
          </cell>
        </row>
        <row r="1035">
          <cell r="A1035" t="str">
            <v>7</v>
          </cell>
          <cell r="B1035" t="str">
            <v>35</v>
          </cell>
          <cell r="C1035" t="str">
            <v>1</v>
          </cell>
          <cell r="D1035" t="str">
            <v>B</v>
          </cell>
          <cell r="E1035">
            <v>1</v>
          </cell>
          <cell r="F1035" t="str">
            <v>Nem rendszeres jutt.összesen (02+...+06)</v>
          </cell>
        </row>
        <row r="1036">
          <cell r="A1036" t="str">
            <v>8</v>
          </cell>
          <cell r="B1036" t="str">
            <v>35</v>
          </cell>
          <cell r="C1036" t="str">
            <v>1</v>
          </cell>
          <cell r="D1036" t="str">
            <v>B</v>
          </cell>
          <cell r="E1036">
            <v>1</v>
          </cell>
          <cell r="F1036" t="str">
            <v>Külsö személyi juttatások</v>
          </cell>
        </row>
        <row r="1037">
          <cell r="A1037" t="str">
            <v>9</v>
          </cell>
          <cell r="B1037" t="str">
            <v>35</v>
          </cell>
          <cell r="C1037" t="str">
            <v>1</v>
          </cell>
          <cell r="D1037" t="str">
            <v>B</v>
          </cell>
          <cell r="E1037">
            <v>1</v>
          </cell>
          <cell r="F1037" t="str">
            <v>Személyi juttatások összesen (01+07+08)</v>
          </cell>
        </row>
        <row r="1038">
          <cell r="A1038" t="str">
            <v>10</v>
          </cell>
          <cell r="B1038" t="str">
            <v>35</v>
          </cell>
          <cell r="C1038" t="str">
            <v>1</v>
          </cell>
          <cell r="D1038" t="str">
            <v>B</v>
          </cell>
          <cell r="E1038">
            <v>1</v>
          </cell>
          <cell r="F1038" t="str">
            <v>Nyitolétszám (fö)</v>
          </cell>
        </row>
        <row r="1039">
          <cell r="A1039" t="str">
            <v>11</v>
          </cell>
          <cell r="B1039" t="str">
            <v>35</v>
          </cell>
          <cell r="C1039" t="str">
            <v>1</v>
          </cell>
          <cell r="D1039" t="str">
            <v>B</v>
          </cell>
          <cell r="E1039">
            <v>1</v>
          </cell>
          <cell r="F1039" t="str">
            <v>Munkajogi nyitolétszám (fö)</v>
          </cell>
        </row>
        <row r="1040">
          <cell r="A1040" t="str">
            <v>12</v>
          </cell>
          <cell r="B1040" t="str">
            <v>35</v>
          </cell>
          <cell r="C1040" t="str">
            <v>1</v>
          </cell>
          <cell r="D1040" t="str">
            <v>B</v>
          </cell>
          <cell r="E1040">
            <v>1</v>
          </cell>
          <cell r="F1040" t="str">
            <v>Költségvetési eng.létszámkeret (álláshely) fö</v>
          </cell>
        </row>
        <row r="1041">
          <cell r="A1041" t="str">
            <v>13</v>
          </cell>
          <cell r="B1041" t="str">
            <v>35</v>
          </cell>
          <cell r="C1041" t="str">
            <v>1</v>
          </cell>
          <cell r="D1041" t="str">
            <v>B</v>
          </cell>
          <cell r="E1041">
            <v>1</v>
          </cell>
          <cell r="F1041" t="str">
            <v>Zárolétszám (fö)</v>
          </cell>
        </row>
        <row r="1042">
          <cell r="A1042" t="str">
            <v>14</v>
          </cell>
          <cell r="B1042" t="str">
            <v>35</v>
          </cell>
          <cell r="C1042" t="str">
            <v>1</v>
          </cell>
          <cell r="D1042" t="str">
            <v>B</v>
          </cell>
          <cell r="E1042">
            <v>1</v>
          </cell>
          <cell r="F1042" t="str">
            <v>Munkajogi zárolétszám (fö)</v>
          </cell>
        </row>
        <row r="1043">
          <cell r="A1043" t="str">
            <v>15</v>
          </cell>
          <cell r="B1043" t="str">
            <v>35</v>
          </cell>
          <cell r="C1043" t="str">
            <v>1</v>
          </cell>
          <cell r="D1043" t="str">
            <v>B</v>
          </cell>
          <cell r="E1043">
            <v>1</v>
          </cell>
          <cell r="F1043" t="str">
            <v>Átlagos statisztikai állományi létszám (fö)</v>
          </cell>
        </row>
        <row r="1044">
          <cell r="A1044" t="str">
            <v>16</v>
          </cell>
          <cell r="B1044" t="str">
            <v>35</v>
          </cell>
          <cell r="C1044" t="str">
            <v>1</v>
          </cell>
          <cell r="D1044" t="str">
            <v>B</v>
          </cell>
          <cell r="E1044">
            <v>1</v>
          </cell>
          <cell r="F1044" t="str">
            <v>ebböl-Tartalékos állományuak</v>
          </cell>
        </row>
        <row r="1045">
          <cell r="A1045" t="str">
            <v>17</v>
          </cell>
          <cell r="B1045" t="str">
            <v>35</v>
          </cell>
          <cell r="C1045" t="str">
            <v>1</v>
          </cell>
          <cell r="D1045" t="str">
            <v>B</v>
          </cell>
          <cell r="E1045">
            <v>1</v>
          </cell>
          <cell r="F1045" t="str">
            <v>ebböl-Katonai és rendvédelmi tan.hallgatoi</v>
          </cell>
        </row>
        <row r="1046">
          <cell r="A1046" t="str">
            <v>18</v>
          </cell>
          <cell r="B1046" t="str">
            <v>35</v>
          </cell>
          <cell r="C1046" t="str">
            <v>1</v>
          </cell>
          <cell r="D1046" t="str">
            <v>B</v>
          </cell>
          <cell r="E1046">
            <v>1</v>
          </cell>
          <cell r="F1046" t="str">
            <v>ebböl-Sorkatona</v>
          </cell>
        </row>
        <row r="1047">
          <cell r="A1047" t="str">
            <v>19</v>
          </cell>
          <cell r="B1047" t="str">
            <v>35</v>
          </cell>
          <cell r="C1047" t="str">
            <v>1</v>
          </cell>
          <cell r="D1047" t="str">
            <v>B</v>
          </cell>
          <cell r="E1047">
            <v>1</v>
          </cell>
          <cell r="F1047" t="str">
            <v>ebböl-Egyéb foglalkoztatottak</v>
          </cell>
        </row>
        <row r="1048">
          <cell r="A1048" t="str">
            <v>1</v>
          </cell>
          <cell r="B1048" t="str">
            <v>38</v>
          </cell>
          <cell r="C1048" t="str">
            <v>1</v>
          </cell>
          <cell r="D1048" t="str">
            <v>B</v>
          </cell>
          <cell r="E1048">
            <v>1</v>
          </cell>
          <cell r="F1048" t="str">
            <v>Elözö évi záro (tárgyévi nyito állomány)</v>
          </cell>
        </row>
        <row r="1049">
          <cell r="A1049" t="str">
            <v>2</v>
          </cell>
          <cell r="B1049" t="str">
            <v>38</v>
          </cell>
          <cell r="C1049" t="str">
            <v>1</v>
          </cell>
          <cell r="D1049" t="str">
            <v>B</v>
          </cell>
          <cell r="E1049">
            <v>1</v>
          </cell>
          <cell r="F1049" t="str">
            <v>Brutto növ.- Beszerzés, létesités</v>
          </cell>
        </row>
        <row r="1050">
          <cell r="A1050" t="str">
            <v>3</v>
          </cell>
          <cell r="B1050" t="str">
            <v>38</v>
          </cell>
          <cell r="C1050" t="str">
            <v>1</v>
          </cell>
          <cell r="D1050" t="str">
            <v>B</v>
          </cell>
          <cell r="E1050">
            <v>1</v>
          </cell>
          <cell r="F1050" t="str">
            <v>Brutto növ.- Felujitás</v>
          </cell>
        </row>
        <row r="1051">
          <cell r="A1051" t="str">
            <v>4</v>
          </cell>
          <cell r="B1051" t="str">
            <v>38</v>
          </cell>
          <cell r="C1051" t="str">
            <v>1</v>
          </cell>
          <cell r="D1051" t="str">
            <v>B</v>
          </cell>
          <cell r="E1051">
            <v>1</v>
          </cell>
          <cell r="F1051" t="str">
            <v>Brutto növ.- Beszerzés,felujitás elöz.felsz.ÁFÁ</v>
          </cell>
        </row>
        <row r="1052">
          <cell r="A1052" t="str">
            <v>5</v>
          </cell>
          <cell r="B1052" t="str">
            <v>38</v>
          </cell>
          <cell r="C1052" t="str">
            <v>1</v>
          </cell>
          <cell r="D1052" t="str">
            <v>B</v>
          </cell>
          <cell r="E1052">
            <v>1</v>
          </cell>
          <cell r="F1052" t="str">
            <v>Brutto növ.- Tárgyévi pénzforg.növ. (02+03+04)</v>
          </cell>
        </row>
        <row r="1053">
          <cell r="A1053" t="str">
            <v>6</v>
          </cell>
          <cell r="B1053" t="str">
            <v>38</v>
          </cell>
          <cell r="C1053" t="str">
            <v>1</v>
          </cell>
          <cell r="D1053" t="str">
            <v>B</v>
          </cell>
          <cell r="E1053">
            <v>1</v>
          </cell>
          <cell r="F1053" t="str">
            <v>Brutto növ.- Saját kiv.beruh.(feluj.) aktivált</v>
          </cell>
        </row>
        <row r="1054">
          <cell r="A1054" t="str">
            <v>7</v>
          </cell>
          <cell r="B1054" t="str">
            <v>38</v>
          </cell>
          <cell r="C1054" t="str">
            <v>1</v>
          </cell>
          <cell r="D1054" t="str">
            <v>B</v>
          </cell>
          <cell r="E1054">
            <v>1</v>
          </cell>
          <cell r="F1054" t="str">
            <v>Brutto növ.- Elözö év(ek) beruházásábol aktivált</v>
          </cell>
        </row>
        <row r="1055">
          <cell r="A1055" t="str">
            <v>8</v>
          </cell>
          <cell r="B1055" t="str">
            <v>38</v>
          </cell>
          <cell r="C1055" t="str">
            <v>1</v>
          </cell>
          <cell r="D1055" t="str">
            <v>B</v>
          </cell>
          <cell r="E1055">
            <v>1</v>
          </cell>
          <cell r="F1055" t="str">
            <v>Brutto növ.- Téritésmentes átvétel</v>
          </cell>
        </row>
        <row r="1056">
          <cell r="A1056" t="str">
            <v>9</v>
          </cell>
          <cell r="B1056" t="str">
            <v>38</v>
          </cell>
          <cell r="C1056" t="str">
            <v>1</v>
          </cell>
          <cell r="D1056" t="str">
            <v>B</v>
          </cell>
          <cell r="E1056">
            <v>1</v>
          </cell>
          <cell r="F1056" t="str">
            <v>Brutto növ.- Egyéb növekedés</v>
          </cell>
        </row>
        <row r="1057">
          <cell r="A1057" t="str">
            <v>10</v>
          </cell>
          <cell r="B1057" t="str">
            <v>38</v>
          </cell>
          <cell r="C1057" t="str">
            <v>1</v>
          </cell>
          <cell r="D1057" t="str">
            <v>B</v>
          </cell>
          <cell r="E1057">
            <v>1</v>
          </cell>
          <cell r="F1057" t="str">
            <v>Brutto növ.- Tágyévi pénzforg.nélk.(06+...09)</v>
          </cell>
        </row>
        <row r="1058">
          <cell r="A1058" t="str">
            <v>11</v>
          </cell>
          <cell r="B1058" t="str">
            <v>38</v>
          </cell>
          <cell r="C1058" t="str">
            <v>1</v>
          </cell>
          <cell r="D1058" t="str">
            <v>B</v>
          </cell>
          <cell r="E1058">
            <v>1</v>
          </cell>
          <cell r="F1058" t="str">
            <v>Brutto növ.- Összes növekedés (05+10)</v>
          </cell>
        </row>
        <row r="1059">
          <cell r="A1059" t="str">
            <v>12</v>
          </cell>
          <cell r="B1059" t="str">
            <v>38</v>
          </cell>
          <cell r="C1059" t="str">
            <v>1</v>
          </cell>
          <cell r="D1059" t="str">
            <v>B</v>
          </cell>
          <cell r="E1059">
            <v>1</v>
          </cell>
          <cell r="F1059" t="str">
            <v>Brutto csök.- Értékesités</v>
          </cell>
        </row>
        <row r="1060">
          <cell r="A1060" t="str">
            <v>13</v>
          </cell>
          <cell r="B1060" t="str">
            <v>38</v>
          </cell>
          <cell r="C1060" t="str">
            <v>1</v>
          </cell>
          <cell r="D1060" t="str">
            <v>B</v>
          </cell>
          <cell r="E1060">
            <v>1</v>
          </cell>
          <cell r="F1060" t="str">
            <v>Brutto csök.- 02-04-böl nem aktivált(beruh.,..)</v>
          </cell>
        </row>
        <row r="1061">
          <cell r="A1061" t="str">
            <v>14</v>
          </cell>
          <cell r="B1061" t="str">
            <v>38</v>
          </cell>
          <cell r="C1061" t="str">
            <v>1</v>
          </cell>
          <cell r="D1061" t="str">
            <v>B</v>
          </cell>
          <cell r="E1061">
            <v>1</v>
          </cell>
          <cell r="F1061" t="str">
            <v>Brutto csök.- Selejtezés,megsemmisülés</v>
          </cell>
        </row>
        <row r="1062">
          <cell r="A1062" t="str">
            <v>15</v>
          </cell>
          <cell r="B1062" t="str">
            <v>38</v>
          </cell>
          <cell r="C1062" t="str">
            <v>1</v>
          </cell>
          <cell r="D1062" t="str">
            <v>B</v>
          </cell>
          <cell r="E1062">
            <v>1</v>
          </cell>
          <cell r="F1062" t="str">
            <v>Brutto csök.- Téritésmentes átadás</v>
          </cell>
        </row>
        <row r="1063">
          <cell r="A1063" t="str">
            <v>16</v>
          </cell>
          <cell r="B1063" t="str">
            <v>38</v>
          </cell>
          <cell r="C1063" t="str">
            <v>1</v>
          </cell>
          <cell r="D1063" t="str">
            <v>B</v>
          </cell>
          <cell r="E1063">
            <v>1</v>
          </cell>
          <cell r="F1063" t="str">
            <v>Brutto csök.- Egyéb csökkenés</v>
          </cell>
        </row>
        <row r="1064">
          <cell r="A1064" t="str">
            <v>17</v>
          </cell>
          <cell r="B1064" t="str">
            <v>38</v>
          </cell>
          <cell r="C1064" t="str">
            <v>1</v>
          </cell>
          <cell r="D1064" t="str">
            <v>B</v>
          </cell>
          <cell r="E1064">
            <v>1</v>
          </cell>
          <cell r="F1064" t="str">
            <v>Brutto csök.- Összes csökkenés (12+...+17)</v>
          </cell>
        </row>
        <row r="1065">
          <cell r="A1065" t="str">
            <v>18</v>
          </cell>
          <cell r="B1065" t="str">
            <v>38</v>
          </cell>
          <cell r="C1065" t="str">
            <v>1</v>
          </cell>
          <cell r="D1065" t="str">
            <v>B</v>
          </cell>
          <cell r="E1065">
            <v>1</v>
          </cell>
          <cell r="F1065" t="str">
            <v>Brutto érték  ö s s z e s e n (01+11-18)</v>
          </cell>
        </row>
        <row r="1066">
          <cell r="A1066" t="str">
            <v>19</v>
          </cell>
          <cell r="B1066" t="str">
            <v>38</v>
          </cell>
          <cell r="C1066" t="str">
            <v>1</v>
          </cell>
          <cell r="D1066" t="str">
            <v>B</v>
          </cell>
          <cell r="E1066">
            <v>1</v>
          </cell>
          <cell r="F1066" t="str">
            <v>Értékcsökkenés-Elözö évi záro (tárgyévi nyito)</v>
          </cell>
        </row>
        <row r="1067">
          <cell r="A1067" t="str">
            <v>20</v>
          </cell>
          <cell r="B1067" t="str">
            <v>38</v>
          </cell>
          <cell r="C1067" t="str">
            <v>1</v>
          </cell>
          <cell r="D1067" t="str">
            <v>B</v>
          </cell>
          <cell r="E1067">
            <v>1</v>
          </cell>
          <cell r="F1067" t="str">
            <v>Értékcsökkenés - Növekedés</v>
          </cell>
        </row>
        <row r="1068">
          <cell r="A1068" t="str">
            <v>21</v>
          </cell>
          <cell r="B1068" t="str">
            <v>38</v>
          </cell>
          <cell r="C1068" t="str">
            <v>1</v>
          </cell>
          <cell r="D1068" t="str">
            <v>B</v>
          </cell>
          <cell r="E1068">
            <v>1</v>
          </cell>
          <cell r="F1068" t="str">
            <v>Értékcsökkenés - Csökkenés</v>
          </cell>
        </row>
        <row r="1069">
          <cell r="A1069" t="str">
            <v>22</v>
          </cell>
          <cell r="B1069" t="str">
            <v>38</v>
          </cell>
          <cell r="C1069" t="str">
            <v>1</v>
          </cell>
          <cell r="D1069" t="str">
            <v>B</v>
          </cell>
          <cell r="E1069">
            <v>1</v>
          </cell>
          <cell r="F1069" t="str">
            <v>Értékcsökkenés összesen (19+20-21)</v>
          </cell>
        </row>
        <row r="1070">
          <cell r="A1070" t="str">
            <v>23</v>
          </cell>
          <cell r="B1070" t="str">
            <v>38</v>
          </cell>
          <cell r="C1070" t="str">
            <v>1</v>
          </cell>
          <cell r="D1070" t="str">
            <v>B</v>
          </cell>
          <cell r="E1070">
            <v>1</v>
          </cell>
          <cell r="F1070" t="str">
            <v>Eszközök   n e t t o   értéke (18-22)</v>
          </cell>
        </row>
        <row r="1071">
          <cell r="A1071" t="str">
            <v>24</v>
          </cell>
          <cell r="B1071" t="str">
            <v>38</v>
          </cell>
          <cell r="C1071" t="str">
            <v>1</v>
          </cell>
          <cell r="D1071" t="str">
            <v>B</v>
          </cell>
          <cell r="E1071">
            <v>1</v>
          </cell>
          <cell r="F1071" t="str">
            <v>Teljesen (0-ig) leirt eszk. brutto értéke</v>
          </cell>
        </row>
        <row r="1072">
          <cell r="A1072" t="str">
            <v>1</v>
          </cell>
          <cell r="B1072" t="str">
            <v>39</v>
          </cell>
          <cell r="C1072" t="str">
            <v>1</v>
          </cell>
          <cell r="D1072" t="str">
            <v>B</v>
          </cell>
          <cell r="E1072">
            <v>1</v>
          </cell>
          <cell r="F1072" t="str">
            <v>Beruházás tervezett összes költsége</v>
          </cell>
        </row>
        <row r="1073">
          <cell r="A1073" t="str">
            <v>2</v>
          </cell>
          <cell r="B1073" t="str">
            <v>39</v>
          </cell>
          <cell r="C1073" t="str">
            <v>1</v>
          </cell>
          <cell r="D1073" t="str">
            <v>B</v>
          </cell>
          <cell r="E1073">
            <v>1</v>
          </cell>
          <cell r="F1073" t="str">
            <v>Beruházásbol Cimzett támog.- eredeti elöir.</v>
          </cell>
        </row>
        <row r="1074">
          <cell r="A1074" t="str">
            <v>3</v>
          </cell>
          <cell r="B1074" t="str">
            <v>39</v>
          </cell>
          <cell r="C1074" t="str">
            <v>1</v>
          </cell>
          <cell r="D1074" t="str">
            <v>B</v>
          </cell>
          <cell r="E1074">
            <v>1</v>
          </cell>
          <cell r="F1074" t="str">
            <v>Beruházásbol Cimzett támog.- modositott elöir.</v>
          </cell>
        </row>
        <row r="1075">
          <cell r="A1075" t="str">
            <v>4</v>
          </cell>
          <cell r="B1075" t="str">
            <v>39</v>
          </cell>
          <cell r="C1075" t="str">
            <v>1</v>
          </cell>
          <cell r="D1075" t="str">
            <v>B</v>
          </cell>
          <cell r="E1075">
            <v>1</v>
          </cell>
          <cell r="F1075" t="str">
            <v>Elözö idöszak Beruházás összes ráforditása</v>
          </cell>
        </row>
        <row r="1076">
          <cell r="A1076" t="str">
            <v>5</v>
          </cell>
          <cell r="B1076" t="str">
            <v>39</v>
          </cell>
          <cell r="C1076" t="str">
            <v>1</v>
          </cell>
          <cell r="D1076" t="str">
            <v>B</v>
          </cell>
          <cell r="E1076">
            <v>1</v>
          </cell>
          <cell r="F1076" t="str">
            <v>Elözö idöszak Cimzett támog.- idöarányos elöir.</v>
          </cell>
        </row>
        <row r="1077">
          <cell r="A1077" t="str">
            <v>6</v>
          </cell>
          <cell r="B1077" t="str">
            <v>39</v>
          </cell>
          <cell r="C1077" t="str">
            <v>1</v>
          </cell>
          <cell r="D1077" t="str">
            <v>B</v>
          </cell>
          <cell r="E1077">
            <v>1</v>
          </cell>
          <cell r="F1077" t="str">
            <v>Elözö idöszak Cimzett támog.- igénybe vett össz.</v>
          </cell>
        </row>
        <row r="1078">
          <cell r="A1078" t="str">
            <v>7</v>
          </cell>
          <cell r="B1078" t="str">
            <v>39</v>
          </cell>
          <cell r="C1078" t="str">
            <v>1</v>
          </cell>
          <cell r="D1078" t="str">
            <v>B</v>
          </cell>
          <cell r="E1078">
            <v>1</v>
          </cell>
          <cell r="F1078" t="str">
            <v>Tárgyévi Beruházás **tervezett** ráforditása</v>
          </cell>
        </row>
        <row r="1079">
          <cell r="A1079" t="str">
            <v>8</v>
          </cell>
          <cell r="B1079" t="str">
            <v>39</v>
          </cell>
          <cell r="C1079" t="str">
            <v>1</v>
          </cell>
          <cell r="D1079" t="str">
            <v>B</v>
          </cell>
          <cell r="E1079">
            <v>1</v>
          </cell>
          <cell r="F1079" t="str">
            <v>Tárgyévi Cimzett támog.elöir.- áthuzudo</v>
          </cell>
        </row>
        <row r="1080">
          <cell r="A1080" t="str">
            <v>9</v>
          </cell>
          <cell r="B1080" t="str">
            <v>39</v>
          </cell>
          <cell r="C1080" t="str">
            <v>1</v>
          </cell>
          <cell r="D1080" t="str">
            <v>B</v>
          </cell>
          <cell r="E1080">
            <v>1</v>
          </cell>
          <cell r="F1080" t="str">
            <v>Tárgyévi Cimzett támog.elöir.- tárgyévi</v>
          </cell>
        </row>
        <row r="1081">
          <cell r="A1081" t="str">
            <v>10</v>
          </cell>
          <cell r="B1081" t="str">
            <v>39</v>
          </cell>
          <cell r="C1081" t="str">
            <v>1</v>
          </cell>
          <cell r="D1081" t="str">
            <v>B</v>
          </cell>
          <cell r="E1081">
            <v>1</v>
          </cell>
          <cell r="F1081" t="str">
            <v>Tárgyévi Cimzett támog.elöir.- összes</v>
          </cell>
        </row>
        <row r="1082">
          <cell r="A1082" t="str">
            <v>11</v>
          </cell>
          <cell r="B1082" t="str">
            <v>39</v>
          </cell>
          <cell r="C1082" t="str">
            <v>1</v>
          </cell>
          <cell r="D1082" t="str">
            <v>B</v>
          </cell>
          <cell r="E1082">
            <v>1</v>
          </cell>
          <cell r="F1082" t="str">
            <v>Tárgyévi Beruházás **tényleges**  ráforditása</v>
          </cell>
        </row>
        <row r="1083">
          <cell r="A1083" t="str">
            <v>12</v>
          </cell>
          <cell r="B1083" t="str">
            <v>39</v>
          </cell>
          <cell r="C1083" t="str">
            <v>1</v>
          </cell>
          <cell r="D1083" t="str">
            <v>B</v>
          </cell>
          <cell r="E1083">
            <v>1</v>
          </cell>
          <cell r="F1083" t="str">
            <v>Tárgyévi Igénybe v.cimzett tám.- áthuzodo elöir.</v>
          </cell>
        </row>
        <row r="1084">
          <cell r="A1084" t="str">
            <v>13</v>
          </cell>
          <cell r="B1084" t="str">
            <v>39</v>
          </cell>
          <cell r="C1084" t="str">
            <v>1</v>
          </cell>
          <cell r="D1084" t="str">
            <v>B</v>
          </cell>
          <cell r="E1084">
            <v>1</v>
          </cell>
          <cell r="F1084" t="str">
            <v>Tárgyévi Igénybe v.cimzett tám.- tárgyévi elöir.</v>
          </cell>
        </row>
        <row r="1085">
          <cell r="A1085" t="str">
            <v>14</v>
          </cell>
          <cell r="B1085" t="str">
            <v>39</v>
          </cell>
          <cell r="C1085" t="str">
            <v>1</v>
          </cell>
          <cell r="D1085" t="str">
            <v>B</v>
          </cell>
          <cell r="E1085">
            <v>1</v>
          </cell>
          <cell r="F1085" t="str">
            <v>Tárgyévi Igénybe v.cimzett tám.- összesen</v>
          </cell>
        </row>
        <row r="1086">
          <cell r="A1086" t="str">
            <v>1</v>
          </cell>
          <cell r="B1086" t="str">
            <v>40</v>
          </cell>
          <cell r="C1086" t="str">
            <v>1</v>
          </cell>
          <cell r="D1086" t="str">
            <v>B</v>
          </cell>
          <cell r="E1086">
            <v>1</v>
          </cell>
          <cell r="F1086" t="str">
            <v>Önkormányzati lakások lakbérbevétele</v>
          </cell>
        </row>
        <row r="1087">
          <cell r="A1087" t="str">
            <v>2</v>
          </cell>
          <cell r="B1087" t="str">
            <v>40</v>
          </cell>
          <cell r="C1087" t="str">
            <v>1</v>
          </cell>
          <cell r="D1087" t="str">
            <v>B</v>
          </cell>
          <cell r="E1087">
            <v>1</v>
          </cell>
          <cell r="F1087" t="str">
            <v>Önkorm.egyéb helyiségek bérbeadásábol származo bevétel</v>
          </cell>
        </row>
        <row r="1088">
          <cell r="A1088" t="str">
            <v>3</v>
          </cell>
          <cell r="B1088" t="str">
            <v>40</v>
          </cell>
          <cell r="C1088" t="str">
            <v>1</v>
          </cell>
          <cell r="D1088" t="str">
            <v>B</v>
          </cell>
          <cell r="E1088">
            <v>1</v>
          </cell>
          <cell r="F1088" t="str">
            <v>Önkormányzati lakások értékesitése</v>
          </cell>
        </row>
        <row r="1089">
          <cell r="A1089" t="str">
            <v>4</v>
          </cell>
          <cell r="B1089" t="str">
            <v>40</v>
          </cell>
          <cell r="C1089" t="str">
            <v>1</v>
          </cell>
          <cell r="D1089" t="str">
            <v>B</v>
          </cell>
          <cell r="E1089">
            <v>1</v>
          </cell>
          <cell r="F1089" t="str">
            <v>Önkormányzati egyéb helyiségek értékesitése</v>
          </cell>
        </row>
        <row r="1090">
          <cell r="A1090" t="str">
            <v>5</v>
          </cell>
          <cell r="B1090" t="str">
            <v>40</v>
          </cell>
          <cell r="C1090" t="str">
            <v>1</v>
          </cell>
          <cell r="D1090" t="str">
            <v>B</v>
          </cell>
          <cell r="E1090">
            <v>1</v>
          </cell>
          <cell r="F1090" t="str">
            <v>Önkormányzati lakások cseréjéböl származo bevétel</v>
          </cell>
        </row>
        <row r="1091">
          <cell r="A1091" t="str">
            <v>6</v>
          </cell>
          <cell r="B1091" t="str">
            <v>40</v>
          </cell>
          <cell r="C1091" t="str">
            <v>1</v>
          </cell>
          <cell r="D1091" t="str">
            <v>B</v>
          </cell>
          <cell r="E1091">
            <v>1</v>
          </cell>
          <cell r="F1091" t="str">
            <v>Bevételek összesen (01+...+05)</v>
          </cell>
        </row>
        <row r="1092">
          <cell r="A1092" t="str">
            <v>7</v>
          </cell>
          <cell r="B1092" t="str">
            <v>40</v>
          </cell>
          <cell r="C1092" t="str">
            <v>1</v>
          </cell>
          <cell r="D1092" t="str">
            <v>B</v>
          </cell>
          <cell r="E1092">
            <v>1</v>
          </cell>
          <cell r="F1092" t="str">
            <v>Önkorm.lakások és helyiségek - fenntartási költsége</v>
          </cell>
        </row>
        <row r="1093">
          <cell r="A1093" t="str">
            <v>8</v>
          </cell>
          <cell r="B1093" t="str">
            <v>40</v>
          </cell>
          <cell r="C1093" t="str">
            <v>1</v>
          </cell>
          <cell r="D1093" t="str">
            <v>B</v>
          </cell>
          <cell r="E1093">
            <v>1</v>
          </cell>
          <cell r="F1093" t="str">
            <v>Önkorm.lakások és helyiségek - felujitása</v>
          </cell>
        </row>
        <row r="1094">
          <cell r="A1094" t="str">
            <v>9</v>
          </cell>
          <cell r="B1094" t="str">
            <v>40</v>
          </cell>
          <cell r="C1094" t="str">
            <v>1</v>
          </cell>
          <cell r="D1094" t="str">
            <v>B</v>
          </cell>
          <cell r="E1094">
            <v>1</v>
          </cell>
          <cell r="F1094" t="str">
            <v>Lakások és helyiségek elidegenitésének költsége</v>
          </cell>
        </row>
        <row r="1095">
          <cell r="A1095" t="str">
            <v>10</v>
          </cell>
          <cell r="B1095" t="str">
            <v>40</v>
          </cell>
          <cell r="C1095" t="str">
            <v>1</v>
          </cell>
          <cell r="D1095" t="str">
            <v>B</v>
          </cell>
          <cell r="E1095">
            <v>1</v>
          </cell>
          <cell r="F1095" t="str">
            <v>Személyi tulajdonu lakoépületek felujitási támogatása</v>
          </cell>
        </row>
        <row r="1096">
          <cell r="A1096" t="str">
            <v>11</v>
          </cell>
          <cell r="B1096" t="str">
            <v>40</v>
          </cell>
          <cell r="C1096" t="str">
            <v>1</v>
          </cell>
          <cell r="D1096" t="str">
            <v>B</v>
          </cell>
          <cell r="E1096">
            <v>1</v>
          </cell>
          <cell r="F1096" t="str">
            <v>Önkorm.saját bevételböl- lakásfenntartási támogatásra</v>
          </cell>
        </row>
        <row r="1097">
          <cell r="A1097" t="str">
            <v>12</v>
          </cell>
          <cell r="B1097" t="str">
            <v>40</v>
          </cell>
          <cell r="C1097" t="str">
            <v>1</v>
          </cell>
          <cell r="D1097" t="str">
            <v>B</v>
          </cell>
          <cell r="E1097">
            <v>1</v>
          </cell>
          <cell r="F1097" t="str">
            <v>Önkorm.saját bevételböl- kényszerbérletek felszámolására</v>
          </cell>
        </row>
        <row r="1098">
          <cell r="A1098" t="str">
            <v>13</v>
          </cell>
          <cell r="B1098" t="str">
            <v>40</v>
          </cell>
          <cell r="C1098" t="str">
            <v>1</v>
          </cell>
          <cell r="D1098" t="str">
            <v>B</v>
          </cell>
          <cell r="E1098">
            <v>1</v>
          </cell>
          <cell r="F1098" t="str">
            <v>Kiadások összesen (07+...+12)</v>
          </cell>
        </row>
        <row r="1099">
          <cell r="A1099" t="str">
            <v>14</v>
          </cell>
          <cell r="B1099" t="str">
            <v>40</v>
          </cell>
          <cell r="C1099" t="str">
            <v>1</v>
          </cell>
          <cell r="D1099" t="str">
            <v>B</v>
          </cell>
          <cell r="E1099">
            <v>1</v>
          </cell>
          <cell r="F1099" t="str">
            <v>Tájékoztato adat-Önkorm.lakás épitésére fordit.kiadás</v>
          </cell>
        </row>
        <row r="1100">
          <cell r="A1100" t="str">
            <v>15</v>
          </cell>
          <cell r="B1100" t="str">
            <v>40</v>
          </cell>
          <cell r="C1100" t="str">
            <v>1</v>
          </cell>
          <cell r="D1100" t="str">
            <v>B</v>
          </cell>
          <cell r="E1100">
            <v>1</v>
          </cell>
          <cell r="F1100" t="str">
            <v>Tájékoztato adat-Ingatlanvásárlás önkorm.lakás céljára</v>
          </cell>
        </row>
        <row r="1101">
          <cell r="A1101" t="str">
            <v>16</v>
          </cell>
          <cell r="B1101" t="str">
            <v>40</v>
          </cell>
          <cell r="C1101" t="str">
            <v>1</v>
          </cell>
          <cell r="D1101" t="str">
            <v>B</v>
          </cell>
          <cell r="E1101">
            <v>1</v>
          </cell>
          <cell r="F1101" t="str">
            <v>Tájékoztato adat-Támogatás Áll.Támogatásu Bérlakás Prog.</v>
          </cell>
        </row>
        <row r="1102">
          <cell r="A1102" t="str">
            <v>17</v>
          </cell>
          <cell r="B1102" t="str">
            <v>40</v>
          </cell>
          <cell r="C1102" t="str">
            <v>1</v>
          </cell>
          <cell r="D1102" t="str">
            <v>B</v>
          </cell>
          <cell r="E1102">
            <v>1</v>
          </cell>
          <cell r="F1102" t="str">
            <v>Tájékoztato adat-Kiadás Áll.Támogatásu Bérlakás Program</v>
          </cell>
        </row>
        <row r="1103">
          <cell r="A1103" t="str">
            <v>18</v>
          </cell>
          <cell r="B1103" t="str">
            <v>40</v>
          </cell>
          <cell r="C1103" t="str">
            <v>1</v>
          </cell>
          <cell r="D1103" t="str">
            <v>B</v>
          </cell>
          <cell r="E1103">
            <v>1</v>
          </cell>
          <cell r="F1103" t="str">
            <v>Tájékoztato adat-Technikai összesen (14+17)</v>
          </cell>
        </row>
        <row r="1104">
          <cell r="A1104" t="str">
            <v>1</v>
          </cell>
          <cell r="B1104" t="str">
            <v>41</v>
          </cell>
          <cell r="C1104" t="str">
            <v>1</v>
          </cell>
          <cell r="D1104" t="str">
            <v>B</v>
          </cell>
          <cell r="E1104">
            <v>1</v>
          </cell>
          <cell r="F1104" t="str">
            <v>Fejezeti maradványelszámolási számla nyito egyenlege</v>
          </cell>
        </row>
        <row r="1105">
          <cell r="A1105" t="str">
            <v>2</v>
          </cell>
          <cell r="B1105" t="str">
            <v>41</v>
          </cell>
          <cell r="C1105" t="str">
            <v>1</v>
          </cell>
          <cell r="D1105" t="str">
            <v>B</v>
          </cell>
          <cell r="E1105">
            <v>1</v>
          </cell>
          <cell r="F1105" t="str">
            <v>Fej.alatti - ktsg-i szervek elöirányzat maradványa jováirása</v>
          </cell>
        </row>
        <row r="1106">
          <cell r="A1106" t="str">
            <v>3</v>
          </cell>
          <cell r="B1106" t="str">
            <v>41</v>
          </cell>
          <cell r="C1106" t="str">
            <v>1</v>
          </cell>
          <cell r="D1106" t="str">
            <v>B</v>
          </cell>
          <cell r="E1106">
            <v>1</v>
          </cell>
          <cell r="F1106" t="str">
            <v>Fej.alatti - pénz-,elöir.-maradv.fej.felülvizsg.-t jováirása</v>
          </cell>
        </row>
        <row r="1107">
          <cell r="A1107" t="str">
            <v>4</v>
          </cell>
          <cell r="B1107" t="str">
            <v>41</v>
          </cell>
          <cell r="C1107" t="str">
            <v>1</v>
          </cell>
          <cell r="D1107" t="str">
            <v>B</v>
          </cell>
          <cell r="E1107">
            <v>1</v>
          </cell>
          <cell r="F1107" t="str">
            <v>Fej.alatti - pénz-,elöir.-maradv.ellenörzö szerv-i jováirása</v>
          </cell>
        </row>
        <row r="1108">
          <cell r="A1108" t="str">
            <v>5</v>
          </cell>
          <cell r="B1108" t="str">
            <v>41</v>
          </cell>
          <cell r="C1108" t="str">
            <v>1</v>
          </cell>
          <cell r="D1108" t="str">
            <v>B</v>
          </cell>
          <cell r="E1108">
            <v>1</v>
          </cell>
          <cell r="F1108" t="str">
            <v>Fej.alatti - normativ hozzájár.elözö évi maradvány jováirása</v>
          </cell>
        </row>
        <row r="1109">
          <cell r="A1109" t="str">
            <v>6</v>
          </cell>
          <cell r="B1109" t="str">
            <v>41</v>
          </cell>
          <cell r="C1109" t="str">
            <v>1</v>
          </cell>
          <cell r="D1109" t="str">
            <v>B</v>
          </cell>
          <cell r="E1109">
            <v>1</v>
          </cell>
          <cell r="F1109" t="str">
            <v>Fej.alatti - egyéb jováirások</v>
          </cell>
        </row>
        <row r="1110">
          <cell r="A1110" t="str">
            <v>7</v>
          </cell>
          <cell r="B1110" t="str">
            <v>41</v>
          </cell>
          <cell r="C1110" t="str">
            <v>1</v>
          </cell>
          <cell r="D1110" t="str">
            <v>B</v>
          </cell>
          <cell r="E1110">
            <v>1</v>
          </cell>
          <cell r="F1110" t="str">
            <v>Társadalmi önszervezödés normativ hozzájár.és tám.visszatér.</v>
          </cell>
        </row>
        <row r="1111">
          <cell r="A1111" t="str">
            <v>8</v>
          </cell>
          <cell r="B1111" t="str">
            <v>41</v>
          </cell>
          <cell r="C1111" t="str">
            <v>1</v>
          </cell>
          <cell r="D1111" t="str">
            <v>B</v>
          </cell>
          <cell r="E1111">
            <v>1</v>
          </cell>
          <cell r="F1111" t="str">
            <v>Egyéb bevétel</v>
          </cell>
        </row>
        <row r="1112">
          <cell r="A1112" t="str">
            <v>9</v>
          </cell>
          <cell r="B1112" t="str">
            <v>41</v>
          </cell>
          <cell r="C1112" t="str">
            <v>1</v>
          </cell>
          <cell r="D1112" t="str">
            <v>B</v>
          </cell>
          <cell r="E1112">
            <v>1</v>
          </cell>
          <cell r="F1112" t="str">
            <v>Bevételek (jováirások) összesen (02+...+08)</v>
          </cell>
        </row>
        <row r="1113">
          <cell r="A1113" t="str">
            <v>10</v>
          </cell>
          <cell r="B1113" t="str">
            <v>41</v>
          </cell>
          <cell r="C1113" t="str">
            <v>1</v>
          </cell>
          <cell r="D1113" t="str">
            <v>B</v>
          </cell>
          <cell r="E1113">
            <v>1</v>
          </cell>
          <cell r="F1113" t="str">
            <v>Közp.ktsg.átvez.- fej.alatti szerv miatti csökk.átvezetése</v>
          </cell>
        </row>
        <row r="1114">
          <cell r="A1114" t="str">
            <v>11</v>
          </cell>
          <cell r="B1114" t="str">
            <v>41</v>
          </cell>
          <cell r="C1114" t="str">
            <v>1</v>
          </cell>
          <cell r="D1114" t="str">
            <v>B</v>
          </cell>
          <cell r="E1114">
            <v>1</v>
          </cell>
          <cell r="F1114" t="str">
            <v>Közp.ktsg.átvez.- normativ hozzájár.maradvány átvezetése</v>
          </cell>
        </row>
        <row r="1115">
          <cell r="A1115" t="str">
            <v>12</v>
          </cell>
          <cell r="B1115" t="str">
            <v>41</v>
          </cell>
          <cell r="C1115" t="str">
            <v>1</v>
          </cell>
          <cell r="D1115" t="str">
            <v>B</v>
          </cell>
          <cell r="E1115">
            <v>1</v>
          </cell>
          <cell r="F1115" t="str">
            <v>Közp.ktsg.átvez.- egyéb átvezetések</v>
          </cell>
        </row>
        <row r="1116">
          <cell r="A1116" t="str">
            <v>13</v>
          </cell>
          <cell r="B1116" t="str">
            <v>41</v>
          </cell>
          <cell r="C1116" t="str">
            <v>1</v>
          </cell>
          <cell r="D1116" t="str">
            <v>B</v>
          </cell>
          <cell r="E1116">
            <v>1</v>
          </cell>
          <cell r="F1116" t="str">
            <v>Központi ktsg-t érintö átvezetések összesen (10+11+12)</v>
          </cell>
        </row>
        <row r="1117">
          <cell r="A1117" t="str">
            <v>14</v>
          </cell>
          <cell r="B1117" t="str">
            <v>41</v>
          </cell>
          <cell r="C1117" t="str">
            <v>1</v>
          </cell>
          <cell r="D1117" t="str">
            <v>B</v>
          </cell>
          <cell r="E1117">
            <v>1</v>
          </cell>
          <cell r="F1117" t="str">
            <v>Fejezet felügy.alatti közp.szervet érintö elözö évi rendez.</v>
          </cell>
        </row>
        <row r="1118">
          <cell r="A1118" t="str">
            <v>15</v>
          </cell>
          <cell r="B1118" t="str">
            <v>41</v>
          </cell>
          <cell r="C1118" t="str">
            <v>1</v>
          </cell>
          <cell r="D1118" t="str">
            <v>B</v>
          </cell>
          <cell r="E1118">
            <v>1</v>
          </cell>
          <cell r="F1118" t="str">
            <v>Társ.önszervezödésnek kiutalt elözö évi normativ hoz.,támog.</v>
          </cell>
        </row>
        <row r="1119">
          <cell r="A1119" t="str">
            <v>16</v>
          </cell>
          <cell r="B1119" t="str">
            <v>41</v>
          </cell>
          <cell r="C1119" t="str">
            <v>1</v>
          </cell>
          <cell r="D1119" t="str">
            <v>B</v>
          </cell>
          <cell r="E1119">
            <v>1</v>
          </cell>
          <cell r="F1119" t="str">
            <v>Egyéb kiadásk</v>
          </cell>
        </row>
        <row r="1120">
          <cell r="A1120" t="str">
            <v>17</v>
          </cell>
          <cell r="B1120" t="str">
            <v>41</v>
          </cell>
          <cell r="C1120" t="str">
            <v>1</v>
          </cell>
          <cell r="D1120" t="str">
            <v>B</v>
          </cell>
          <cell r="E1120">
            <v>1</v>
          </cell>
          <cell r="F1120" t="str">
            <v>Kiadások (átvezetések) öszesen (13+14+15+16)</v>
          </cell>
        </row>
        <row r="1121">
          <cell r="A1121" t="str">
            <v>18</v>
          </cell>
          <cell r="B1121" t="str">
            <v>41</v>
          </cell>
          <cell r="C1121" t="str">
            <v>1</v>
          </cell>
          <cell r="D1121" t="str">
            <v>B</v>
          </cell>
          <cell r="E1121">
            <v>1</v>
          </cell>
          <cell r="F1121" t="str">
            <v>Fejezeti maradványelsz.számla egyenl.XII.31-én (01+09-17)</v>
          </cell>
        </row>
        <row r="1122">
          <cell r="A1122" t="str">
            <v>1</v>
          </cell>
          <cell r="B1122" t="str">
            <v>42</v>
          </cell>
          <cell r="C1122" t="str">
            <v>1</v>
          </cell>
          <cell r="D1122" t="str">
            <v>B</v>
          </cell>
          <cell r="E1122">
            <v>1</v>
          </cell>
          <cell r="F1122" t="str">
            <v>Kiadási elöirányzat                                     (+)</v>
          </cell>
        </row>
        <row r="1123">
          <cell r="A1123" t="str">
            <v>2</v>
          </cell>
          <cell r="B1123" t="str">
            <v>42</v>
          </cell>
          <cell r="C1123" t="str">
            <v>1</v>
          </cell>
          <cell r="D1123" t="str">
            <v>B</v>
          </cell>
          <cell r="E1123">
            <v>1</v>
          </cell>
          <cell r="F1123" t="str">
            <v>Kiadási elöirányzat teljesitése                         (-)</v>
          </cell>
        </row>
        <row r="1124">
          <cell r="A1124" t="str">
            <v>3</v>
          </cell>
          <cell r="B1124" t="str">
            <v>42</v>
          </cell>
          <cell r="C1124" t="str">
            <v>1</v>
          </cell>
          <cell r="D1124" t="str">
            <v>B</v>
          </cell>
          <cell r="E1124">
            <v>1</v>
          </cell>
          <cell r="F1124" t="str">
            <v>Kiadási megtataritás (lemaradás) (01-02)            (+ -)</v>
          </cell>
        </row>
        <row r="1125">
          <cell r="A1125" t="str">
            <v>4</v>
          </cell>
          <cell r="B1125" t="str">
            <v>42</v>
          </cell>
          <cell r="C1125" t="str">
            <v>1</v>
          </cell>
          <cell r="D1125" t="str">
            <v>B</v>
          </cell>
          <cell r="E1125">
            <v>1</v>
          </cell>
          <cell r="F1125" t="str">
            <v>Bevételi elöirányzat                                    (-)</v>
          </cell>
        </row>
        <row r="1126">
          <cell r="A1126" t="str">
            <v>5</v>
          </cell>
          <cell r="B1126" t="str">
            <v>42</v>
          </cell>
          <cell r="C1126" t="str">
            <v>1</v>
          </cell>
          <cell r="D1126" t="str">
            <v>B</v>
          </cell>
          <cell r="E1126">
            <v>1</v>
          </cell>
          <cell r="F1126" t="str">
            <v>Bevételi elöirányzat teljesitése                        (+)</v>
          </cell>
        </row>
        <row r="1127">
          <cell r="A1127" t="str">
            <v>6</v>
          </cell>
          <cell r="B1127" t="str">
            <v>42</v>
          </cell>
          <cell r="C1127" t="str">
            <v>1</v>
          </cell>
          <cell r="D1127" t="str">
            <v>B</v>
          </cell>
          <cell r="E1127">
            <v>1</v>
          </cell>
          <cell r="F1127" t="str">
            <v>Bevételi lemaradás (tulteljesités) (05-04)          (+ -)</v>
          </cell>
        </row>
        <row r="1128">
          <cell r="A1128" t="str">
            <v>7</v>
          </cell>
          <cell r="B1128" t="str">
            <v>42</v>
          </cell>
          <cell r="C1128" t="str">
            <v>1</v>
          </cell>
          <cell r="D1128" t="str">
            <v>B</v>
          </cell>
          <cell r="E1128">
            <v>1</v>
          </cell>
          <cell r="F1128" t="str">
            <v>Kiadási megtak.,bevételi lemaradás különbség (03+06)(+ -)</v>
          </cell>
        </row>
        <row r="1129">
          <cell r="A1129" t="str">
            <v>8</v>
          </cell>
          <cell r="B1129" t="str">
            <v>42</v>
          </cell>
          <cell r="C1129" t="str">
            <v>1</v>
          </cell>
          <cell r="D1129" t="str">
            <v>B</v>
          </cell>
          <cell r="E1129">
            <v>1</v>
          </cell>
          <cell r="F1129" t="str">
            <v>Alaptev.elözö év(ek)böl származo,tárgyévi elöir.maradv. (-)</v>
          </cell>
        </row>
        <row r="1130">
          <cell r="A1130" t="str">
            <v>9</v>
          </cell>
          <cell r="B1130" t="str">
            <v>42</v>
          </cell>
          <cell r="C1130" t="str">
            <v>1</v>
          </cell>
          <cell r="D1130" t="str">
            <v>B</v>
          </cell>
          <cell r="E1130">
            <v>1</v>
          </cell>
          <cell r="F1130" t="str">
            <v>Váll.tev.eredményéböl alaptev.ellát.felhasznált összeg  (-)</v>
          </cell>
        </row>
        <row r="1131">
          <cell r="A1131" t="str">
            <v>10</v>
          </cell>
          <cell r="B1131" t="str">
            <v>42</v>
          </cell>
          <cell r="C1131" t="str">
            <v>1</v>
          </cell>
          <cell r="D1131" t="str">
            <v>B</v>
          </cell>
          <cell r="E1131">
            <v>1</v>
          </cell>
          <cell r="F1131" t="str">
            <v>Modositott kiadási megtakaritás (07+08+09)</v>
          </cell>
        </row>
        <row r="1132">
          <cell r="A1132" t="str">
            <v>11</v>
          </cell>
          <cell r="B1132" t="str">
            <v>42</v>
          </cell>
          <cell r="C1132" t="str">
            <v>1</v>
          </cell>
          <cell r="D1132" t="str">
            <v>B</v>
          </cell>
          <cell r="E1132">
            <v>1</v>
          </cell>
          <cell r="F1132" t="str">
            <v>Központi ktsg.központositott bevételét képezö összeg    (-)</v>
          </cell>
        </row>
        <row r="1133">
          <cell r="A1133" t="str">
            <v>12</v>
          </cell>
          <cell r="B1133" t="str">
            <v>42</v>
          </cell>
          <cell r="C1133" t="str">
            <v>1</v>
          </cell>
          <cell r="D1133" t="str">
            <v>B</v>
          </cell>
          <cell r="E1133">
            <v>1</v>
          </cell>
          <cell r="F1133" t="str">
            <v>Költségvetési szervet meg nem illetö összeg             (-)</v>
          </cell>
        </row>
        <row r="1134">
          <cell r="A1134" t="str">
            <v>13</v>
          </cell>
          <cell r="B1134" t="str">
            <v>42</v>
          </cell>
          <cell r="C1134" t="str">
            <v>1</v>
          </cell>
          <cell r="D1134" t="str">
            <v>B</v>
          </cell>
          <cell r="E1134">
            <v>1</v>
          </cell>
          <cell r="F1134" t="str">
            <v>Felhasználhato elöirányzat maradvány (10-11-12)</v>
          </cell>
        </row>
        <row r="1135">
          <cell r="A1135" t="str">
            <v>0</v>
          </cell>
          <cell r="B1135" t="str">
            <v>44</v>
          </cell>
          <cell r="C1135" t="str">
            <v>1</v>
          </cell>
          <cell r="D1135" t="str">
            <v>B</v>
          </cell>
          <cell r="E1135">
            <v>1</v>
          </cell>
          <cell r="F1135" t="str">
            <v>I. Teljes munkaidöben foglalkoztatottak</v>
          </cell>
        </row>
        <row r="1136">
          <cell r="A1136" t="str">
            <v>1</v>
          </cell>
          <cell r="B1136" t="str">
            <v>44</v>
          </cell>
          <cell r="C1136" t="str">
            <v>1</v>
          </cell>
          <cell r="D1136" t="str">
            <v>B</v>
          </cell>
          <cell r="E1136">
            <v>1</v>
          </cell>
          <cell r="F1136" t="str">
            <v>000010      országgyülési képviselö</v>
          </cell>
        </row>
        <row r="1137">
          <cell r="A1137" t="str">
            <v>2</v>
          </cell>
          <cell r="B1137" t="str">
            <v>44</v>
          </cell>
          <cell r="C1137" t="str">
            <v>1</v>
          </cell>
          <cell r="D1137" t="str">
            <v>B</v>
          </cell>
          <cell r="E1137">
            <v>1</v>
          </cell>
          <cell r="F1137" t="str">
            <v>000020      köztársasági elnök</v>
          </cell>
        </row>
        <row r="1138">
          <cell r="A1138" t="str">
            <v>3</v>
          </cell>
          <cell r="B1138" t="str">
            <v>44</v>
          </cell>
          <cell r="C1138" t="str">
            <v>1</v>
          </cell>
          <cell r="D1138" t="str">
            <v>B</v>
          </cell>
          <cell r="E1138">
            <v>1</v>
          </cell>
          <cell r="F1138" t="str">
            <v>000021      alkotmánybiro</v>
          </cell>
        </row>
        <row r="1139">
          <cell r="A1139" t="str">
            <v>4</v>
          </cell>
          <cell r="B1139" t="str">
            <v>44</v>
          </cell>
          <cell r="C1139" t="str">
            <v>1</v>
          </cell>
          <cell r="D1139" t="str">
            <v>B</v>
          </cell>
          <cell r="E1139">
            <v>1</v>
          </cell>
          <cell r="F1139" t="str">
            <v>000022      Legfelsöbb Biroság elnöke</v>
          </cell>
        </row>
        <row r="1140">
          <cell r="A1140" t="str">
            <v>5</v>
          </cell>
          <cell r="B1140" t="str">
            <v>44</v>
          </cell>
          <cell r="C1140" t="str">
            <v>1</v>
          </cell>
          <cell r="D1140" t="str">
            <v>B</v>
          </cell>
          <cell r="E1140">
            <v>1</v>
          </cell>
          <cell r="F1140" t="str">
            <v>000023      legföbb ügyész</v>
          </cell>
        </row>
        <row r="1141">
          <cell r="A1141" t="str">
            <v>6</v>
          </cell>
          <cell r="B1141" t="str">
            <v>44</v>
          </cell>
          <cell r="C1141" t="str">
            <v>1</v>
          </cell>
          <cell r="D1141" t="str">
            <v>B</v>
          </cell>
          <cell r="E1141">
            <v>1</v>
          </cell>
          <cell r="F1141" t="str">
            <v>000024      országgyülési biztos</v>
          </cell>
        </row>
        <row r="1142">
          <cell r="A1142" t="str">
            <v>7</v>
          </cell>
          <cell r="B1142" t="str">
            <v>44</v>
          </cell>
          <cell r="C1142" t="str">
            <v>1</v>
          </cell>
          <cell r="D1142" t="str">
            <v>B</v>
          </cell>
          <cell r="E1142">
            <v>1</v>
          </cell>
          <cell r="F1142" t="str">
            <v>000025      országgyülési biztos általános helyettese</v>
          </cell>
        </row>
        <row r="1143">
          <cell r="A1143" t="str">
            <v>8</v>
          </cell>
          <cell r="B1143" t="str">
            <v>44</v>
          </cell>
          <cell r="C1143" t="str">
            <v>1</v>
          </cell>
          <cell r="D1143" t="str">
            <v>B</v>
          </cell>
          <cell r="E1143">
            <v>1</v>
          </cell>
          <cell r="F1143" t="str">
            <v>000026      az Állami Számvevöszék elnöke</v>
          </cell>
        </row>
        <row r="1144">
          <cell r="A1144" t="str">
            <v>9</v>
          </cell>
          <cell r="B1144" t="str">
            <v>44</v>
          </cell>
          <cell r="C1144" t="str">
            <v>1</v>
          </cell>
          <cell r="D1144" t="str">
            <v>B</v>
          </cell>
          <cell r="E1144">
            <v>1</v>
          </cell>
          <cell r="F1144" t="str">
            <v>000027      az Állami Számvevöszék elnök helyettese</v>
          </cell>
        </row>
        <row r="1145">
          <cell r="A1145" t="str">
            <v>10</v>
          </cell>
          <cell r="B1145" t="str">
            <v>44</v>
          </cell>
          <cell r="C1145" t="str">
            <v>1</v>
          </cell>
          <cell r="D1145" t="str">
            <v>B</v>
          </cell>
          <cell r="E1145">
            <v>1</v>
          </cell>
          <cell r="F1145" t="str">
            <v>000030      föpolgármester,polgármester</v>
          </cell>
        </row>
        <row r="1146">
          <cell r="A1146" t="str">
            <v>11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 t="str">
            <v>000031      társadalmi megbizatásu polgármester</v>
          </cell>
        </row>
        <row r="1147">
          <cell r="A1147" t="str">
            <v>12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 t="str">
            <v>000032      helyi önkormányzati képviselö testület tagja</v>
          </cell>
        </row>
        <row r="1148">
          <cell r="A1148" t="str">
            <v>13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 t="str">
            <v>000033      megyei közgyülés tagja</v>
          </cell>
        </row>
        <row r="1149">
          <cell r="A1149" t="str">
            <v>14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 t="str">
            <v>000040      föpolgármester-helyettes,alpolgármester</v>
          </cell>
        </row>
        <row r="1150">
          <cell r="A1150" t="str">
            <v>15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 t="str">
            <v>000041      társadalmi megbizatásu alpolgármester</v>
          </cell>
        </row>
        <row r="1151">
          <cell r="A1151" t="str">
            <v>16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 t="str">
            <v>000042      megyei közgyülés elnöke</v>
          </cell>
        </row>
        <row r="1152">
          <cell r="A1152" t="str">
            <v>17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1</v>
          </cell>
          <cell r="F1152" t="str">
            <v>000043      megyei közgyülés alelnöke</v>
          </cell>
        </row>
        <row r="1153">
          <cell r="A1153" t="str">
            <v>18</v>
          </cell>
          <cell r="B1153" t="str">
            <v>44</v>
          </cell>
          <cell r="C1153" t="str">
            <v>1</v>
          </cell>
          <cell r="D1153" t="str">
            <v>B</v>
          </cell>
          <cell r="E1153">
            <v>1</v>
          </cell>
          <cell r="F1153" t="str">
            <v>Választott tisztségviselök összesen: (01+...+17)</v>
          </cell>
        </row>
        <row r="1154">
          <cell r="A1154" t="str">
            <v>19</v>
          </cell>
          <cell r="B1154" t="str">
            <v>44</v>
          </cell>
          <cell r="C1154" t="str">
            <v>1</v>
          </cell>
          <cell r="D1154" t="str">
            <v>B</v>
          </cell>
          <cell r="E1154">
            <v>1</v>
          </cell>
          <cell r="F1154" t="str">
            <v>100030      számvevö igazgato</v>
          </cell>
        </row>
        <row r="1155">
          <cell r="A1155" t="str">
            <v>20</v>
          </cell>
          <cell r="B1155" t="str">
            <v>44</v>
          </cell>
          <cell r="C1155" t="str">
            <v>1</v>
          </cell>
          <cell r="D1155" t="str">
            <v>B</v>
          </cell>
          <cell r="E1155">
            <v>1</v>
          </cell>
          <cell r="F1155" t="str">
            <v>100040      számvevö igazgato-helyettes</v>
          </cell>
        </row>
        <row r="1156">
          <cell r="A1156" t="str">
            <v>21</v>
          </cell>
          <cell r="B1156" t="str">
            <v>44</v>
          </cell>
          <cell r="C1156" t="str">
            <v>1</v>
          </cell>
          <cell r="D1156" t="str">
            <v>B</v>
          </cell>
          <cell r="E1156">
            <v>1</v>
          </cell>
          <cell r="F1156" t="str">
            <v>100050      számvevö fötanácsos</v>
          </cell>
        </row>
        <row r="1157">
          <cell r="A1157" t="str">
            <v>22</v>
          </cell>
          <cell r="B1157" t="str">
            <v>44</v>
          </cell>
          <cell r="C1157" t="str">
            <v>1</v>
          </cell>
          <cell r="D1157" t="str">
            <v>B</v>
          </cell>
          <cell r="E1157">
            <v>1</v>
          </cell>
          <cell r="F1157" t="str">
            <v>101060-101080 I. Besorolási osztály összesen:</v>
          </cell>
        </row>
        <row r="1158">
          <cell r="A1158" t="str">
            <v>23</v>
          </cell>
          <cell r="B1158" t="str">
            <v>44</v>
          </cell>
          <cell r="C1158" t="str">
            <v>1</v>
          </cell>
          <cell r="D1158" t="str">
            <v>B</v>
          </cell>
          <cell r="E1158">
            <v>1</v>
          </cell>
          <cell r="F1158" t="str">
            <v>102010-102170 II.Besorolási osztály össz.(+105140,105160):</v>
          </cell>
        </row>
        <row r="1159">
          <cell r="A1159" t="str">
            <v>24</v>
          </cell>
          <cell r="B1159" t="str">
            <v>44</v>
          </cell>
          <cell r="C1159" t="str">
            <v>1</v>
          </cell>
          <cell r="D1159" t="str">
            <v>B</v>
          </cell>
          <cell r="E1159">
            <v>1</v>
          </cell>
          <cell r="F1159" t="str">
            <v>Állami Számvevöszék összesen: (19+...+23)</v>
          </cell>
        </row>
        <row r="1160">
          <cell r="A1160" t="str">
            <v>25</v>
          </cell>
          <cell r="B1160" t="str">
            <v>44</v>
          </cell>
          <cell r="C1160" t="str">
            <v>1</v>
          </cell>
          <cell r="D1160" t="str">
            <v>B</v>
          </cell>
          <cell r="E1160">
            <v>1</v>
          </cell>
          <cell r="F1160" t="str">
            <v>100020      Gazdasági Versenyhivatal elnöke</v>
          </cell>
        </row>
        <row r="1161">
          <cell r="A1161" t="str">
            <v>26</v>
          </cell>
          <cell r="B1161" t="str">
            <v>44</v>
          </cell>
          <cell r="C1161" t="str">
            <v>1</v>
          </cell>
          <cell r="D1161" t="str">
            <v>B</v>
          </cell>
          <cell r="E1161">
            <v>1</v>
          </cell>
          <cell r="F1161" t="str">
            <v>100030      Gazdasági Versenyhivatal elnökhelyettese</v>
          </cell>
        </row>
        <row r="1162">
          <cell r="A1162" t="str">
            <v>27</v>
          </cell>
          <cell r="B1162" t="str">
            <v>44</v>
          </cell>
          <cell r="C1162" t="str">
            <v>1</v>
          </cell>
          <cell r="D1162" t="str">
            <v>B</v>
          </cell>
          <cell r="E1162">
            <v>1</v>
          </cell>
          <cell r="F1162" t="str">
            <v>103040      Versenytanács tagja</v>
          </cell>
        </row>
        <row r="1163">
          <cell r="A1163" t="str">
            <v>28</v>
          </cell>
          <cell r="B1163" t="str">
            <v>44</v>
          </cell>
          <cell r="C1163" t="str">
            <v>1</v>
          </cell>
          <cell r="D1163" t="str">
            <v>B</v>
          </cell>
          <cell r="E1163">
            <v>1</v>
          </cell>
          <cell r="F1163" t="str">
            <v>100040      vizsgálo irodavezetö</v>
          </cell>
        </row>
        <row r="1164">
          <cell r="A1164" t="str">
            <v>29</v>
          </cell>
          <cell r="B1164" t="str">
            <v>44</v>
          </cell>
          <cell r="C1164" t="str">
            <v>1</v>
          </cell>
          <cell r="D1164" t="str">
            <v>B</v>
          </cell>
          <cell r="E1164">
            <v>1</v>
          </cell>
          <cell r="F1164" t="str">
            <v>100050      vizsgálo vezetö fötanácsos</v>
          </cell>
        </row>
        <row r="1165">
          <cell r="A1165" t="str">
            <v>30</v>
          </cell>
          <cell r="B1165" t="str">
            <v>44</v>
          </cell>
          <cell r="C1165" t="str">
            <v>1</v>
          </cell>
          <cell r="D1165" t="str">
            <v>B</v>
          </cell>
          <cell r="E1165">
            <v>1</v>
          </cell>
          <cell r="F1165" t="str">
            <v>100060      vizsgálo fötanácsos</v>
          </cell>
        </row>
        <row r="1166">
          <cell r="A1166" t="str">
            <v>31</v>
          </cell>
          <cell r="B1166" t="str">
            <v>44</v>
          </cell>
          <cell r="C1166" t="str">
            <v>1</v>
          </cell>
          <cell r="D1166" t="str">
            <v>B</v>
          </cell>
          <cell r="E1166">
            <v>1</v>
          </cell>
          <cell r="F1166" t="str">
            <v>101010-101170 I. Besorolási osztály összesen:</v>
          </cell>
        </row>
        <row r="1167">
          <cell r="A1167" t="str">
            <v>32</v>
          </cell>
          <cell r="B1167" t="str">
            <v>44</v>
          </cell>
          <cell r="C1167" t="str">
            <v>1</v>
          </cell>
          <cell r="D1167" t="str">
            <v>B</v>
          </cell>
          <cell r="E1167">
            <v>1</v>
          </cell>
          <cell r="F1167" t="str">
            <v>102010-102170 II.Besorolási osztály össz.(+105140,105160):</v>
          </cell>
        </row>
        <row r="1168">
          <cell r="A1168" t="str">
            <v>33</v>
          </cell>
          <cell r="B1168" t="str">
            <v>44</v>
          </cell>
          <cell r="C1168" t="str">
            <v>1</v>
          </cell>
          <cell r="D1168" t="str">
            <v>B</v>
          </cell>
          <cell r="E1168">
            <v>1</v>
          </cell>
          <cell r="F1168" t="str">
            <v>Gazdasági Versenyhivatal összesen: (25+...+32)</v>
          </cell>
        </row>
        <row r="1169">
          <cell r="A1169" t="str">
            <v>34</v>
          </cell>
          <cell r="B1169" t="str">
            <v>44</v>
          </cell>
          <cell r="C1169" t="str">
            <v>1</v>
          </cell>
          <cell r="D1169" t="str">
            <v>B</v>
          </cell>
          <cell r="E1169">
            <v>1</v>
          </cell>
          <cell r="F1169" t="str">
            <v>119210      államtitkári besorolásu fötisztviselö</v>
          </cell>
        </row>
        <row r="1170">
          <cell r="A1170" t="str">
            <v>35</v>
          </cell>
          <cell r="B1170" t="str">
            <v>44</v>
          </cell>
          <cell r="C1170" t="str">
            <v>1</v>
          </cell>
          <cell r="D1170" t="str">
            <v>B</v>
          </cell>
          <cell r="E1170">
            <v>1</v>
          </cell>
          <cell r="F1170" t="str">
            <v>119220,129220 helyettes államtitkári besorolásu fötisztvis.</v>
          </cell>
        </row>
        <row r="1171">
          <cell r="A1171" t="str">
            <v>36</v>
          </cell>
          <cell r="B1171" t="str">
            <v>44</v>
          </cell>
          <cell r="C1171" t="str">
            <v>1</v>
          </cell>
          <cell r="D1171" t="str">
            <v>B</v>
          </cell>
          <cell r="E1171">
            <v>1</v>
          </cell>
          <cell r="F1171" t="str">
            <v>119230,129230 föosztályvezetö besorolásu fötisztviselö</v>
          </cell>
        </row>
        <row r="1172">
          <cell r="A1172" t="str">
            <v>37</v>
          </cell>
          <cell r="B1172" t="str">
            <v>44</v>
          </cell>
          <cell r="C1172" t="str">
            <v>1</v>
          </cell>
          <cell r="D1172" t="str">
            <v>B</v>
          </cell>
          <cell r="E1172">
            <v>1</v>
          </cell>
          <cell r="F1172" t="str">
            <v>119240,129240 fötisztviselö</v>
          </cell>
        </row>
        <row r="1173">
          <cell r="A1173" t="str">
            <v>38</v>
          </cell>
          <cell r="B1173" t="str">
            <v>44</v>
          </cell>
          <cell r="C1173" t="str">
            <v>1</v>
          </cell>
          <cell r="D1173" t="str">
            <v>B</v>
          </cell>
          <cell r="E1173">
            <v>1</v>
          </cell>
          <cell r="F1173" t="str">
            <v>Fötisztviselök összesen: (34+...+37)</v>
          </cell>
        </row>
        <row r="1174">
          <cell r="A1174" t="str">
            <v>39</v>
          </cell>
          <cell r="B1174" t="str">
            <v>44</v>
          </cell>
          <cell r="C1174" t="str">
            <v>1</v>
          </cell>
          <cell r="D1174" t="str">
            <v>B</v>
          </cell>
          <cell r="E1174">
            <v>1</v>
          </cell>
          <cell r="F1174" t="str">
            <v>110010      miniszterelnök</v>
          </cell>
        </row>
        <row r="1175">
          <cell r="A1175" t="str">
            <v>40</v>
          </cell>
          <cell r="B1175" t="str">
            <v>44</v>
          </cell>
          <cell r="C1175" t="str">
            <v>1</v>
          </cell>
          <cell r="D1175" t="str">
            <v>B</v>
          </cell>
          <cell r="E1175">
            <v>1</v>
          </cell>
          <cell r="F1175" t="str">
            <v>110020      miniszter</v>
          </cell>
        </row>
        <row r="1176">
          <cell r="A1176" t="str">
            <v>41</v>
          </cell>
          <cell r="B1176" t="str">
            <v>44</v>
          </cell>
          <cell r="C1176" t="str">
            <v>1</v>
          </cell>
          <cell r="D1176" t="str">
            <v>B</v>
          </cell>
          <cell r="E1176">
            <v>1</v>
          </cell>
          <cell r="F1176" t="str">
            <v>110030      államtitkár</v>
          </cell>
        </row>
        <row r="1177">
          <cell r="A1177" t="str">
            <v>42</v>
          </cell>
          <cell r="B1177" t="str">
            <v>44</v>
          </cell>
          <cell r="C1177" t="str">
            <v>1</v>
          </cell>
          <cell r="D1177" t="str">
            <v>B</v>
          </cell>
          <cell r="E1177">
            <v>1</v>
          </cell>
          <cell r="F1177" t="str">
            <v>113030      államtitkárnak minösülö vezetö</v>
          </cell>
        </row>
        <row r="1178">
          <cell r="A1178" t="str">
            <v>43</v>
          </cell>
          <cell r="B1178" t="str">
            <v>44</v>
          </cell>
          <cell r="C1178" t="str">
            <v>1</v>
          </cell>
          <cell r="D1178" t="str">
            <v>B</v>
          </cell>
          <cell r="E1178">
            <v>1</v>
          </cell>
          <cell r="F1178" t="str">
            <v>110040      helyettes államtitkár</v>
          </cell>
        </row>
        <row r="1179">
          <cell r="A1179" t="str">
            <v>44</v>
          </cell>
          <cell r="B1179" t="str">
            <v>44</v>
          </cell>
          <cell r="C1179" t="str">
            <v>1</v>
          </cell>
          <cell r="D1179" t="str">
            <v>B</v>
          </cell>
          <cell r="E1179">
            <v>1</v>
          </cell>
          <cell r="F1179" t="str">
            <v>113040      helyettes államtitkárnak minösülö vezetö</v>
          </cell>
        </row>
        <row r="1180">
          <cell r="A1180" t="str">
            <v>45</v>
          </cell>
          <cell r="B1180" t="str">
            <v>44</v>
          </cell>
          <cell r="C1180" t="str">
            <v>1</v>
          </cell>
          <cell r="D1180" t="str">
            <v>B</v>
          </cell>
          <cell r="E1180">
            <v>1</v>
          </cell>
          <cell r="F1180" t="str">
            <v>110050      föosztályvezetö</v>
          </cell>
        </row>
        <row r="1181">
          <cell r="A1181" t="str">
            <v>46</v>
          </cell>
          <cell r="B1181" t="str">
            <v>44</v>
          </cell>
          <cell r="C1181" t="str">
            <v>1</v>
          </cell>
          <cell r="D1181" t="str">
            <v>B</v>
          </cell>
          <cell r="E1181">
            <v>1</v>
          </cell>
          <cell r="F1181" t="str">
            <v>110060      föosztályvezetö-helyettes</v>
          </cell>
        </row>
        <row r="1182">
          <cell r="A1182" t="str">
            <v>47</v>
          </cell>
          <cell r="B1182" t="str">
            <v>44</v>
          </cell>
          <cell r="C1182" t="str">
            <v>1</v>
          </cell>
          <cell r="D1182" t="str">
            <v>B</v>
          </cell>
          <cell r="E1182">
            <v>1</v>
          </cell>
          <cell r="F1182" t="str">
            <v>110070      osztályvezetö</v>
          </cell>
        </row>
        <row r="1183">
          <cell r="A1183" t="str">
            <v>48</v>
          </cell>
          <cell r="B1183" t="str">
            <v>44</v>
          </cell>
          <cell r="C1183" t="str">
            <v>1</v>
          </cell>
          <cell r="D1183" t="str">
            <v>B</v>
          </cell>
          <cell r="E1183">
            <v>1</v>
          </cell>
          <cell r="F1183" t="str">
            <v>111,114,116-118 I. Besorolási osztály összesen:</v>
          </cell>
        </row>
        <row r="1184">
          <cell r="A1184" t="str">
            <v>49</v>
          </cell>
          <cell r="B1184" t="str">
            <v>44</v>
          </cell>
          <cell r="C1184" t="str">
            <v>1</v>
          </cell>
          <cell r="D1184" t="str">
            <v>B</v>
          </cell>
          <cell r="E1184">
            <v>1</v>
          </cell>
          <cell r="F1184" t="str">
            <v>112,115     II.Besorolási osztály összesen:</v>
          </cell>
        </row>
        <row r="1185">
          <cell r="A1185" t="str">
            <v>50</v>
          </cell>
          <cell r="B1185" t="str">
            <v>44</v>
          </cell>
          <cell r="C1185" t="str">
            <v>1</v>
          </cell>
          <cell r="D1185" t="str">
            <v>B</v>
          </cell>
          <cell r="E1185">
            <v>1</v>
          </cell>
          <cell r="F1185" t="str">
            <v>123030      államtitkárnak minösülö vezetö (területi)</v>
          </cell>
        </row>
        <row r="1186">
          <cell r="A1186" t="str">
            <v>51</v>
          </cell>
          <cell r="B1186" t="str">
            <v>44</v>
          </cell>
          <cell r="C1186" t="str">
            <v>1</v>
          </cell>
          <cell r="D1186" t="str">
            <v>B</v>
          </cell>
          <cell r="E1186">
            <v>1</v>
          </cell>
          <cell r="F1186" t="str">
            <v>123040      helyettes államtitkárnak minösülö vezetö(ter)</v>
          </cell>
        </row>
        <row r="1187">
          <cell r="A1187" t="str">
            <v>52</v>
          </cell>
          <cell r="B1187" t="str">
            <v>44</v>
          </cell>
          <cell r="C1187" t="str">
            <v>1</v>
          </cell>
          <cell r="D1187" t="str">
            <v>B</v>
          </cell>
          <cell r="E1187">
            <v>1</v>
          </cell>
          <cell r="F1187" t="str">
            <v>120050      föosztályvezetö (területi szerv)</v>
          </cell>
        </row>
        <row r="1188">
          <cell r="A1188" t="str">
            <v>53</v>
          </cell>
          <cell r="B1188" t="str">
            <v>44</v>
          </cell>
          <cell r="C1188" t="str">
            <v>1</v>
          </cell>
          <cell r="D1188" t="str">
            <v>B</v>
          </cell>
          <cell r="E1188">
            <v>1</v>
          </cell>
          <cell r="F1188" t="str">
            <v>120060      föosztályvezetö-helyettes (területi szerv)</v>
          </cell>
        </row>
        <row r="1189">
          <cell r="A1189" t="str">
            <v>54</v>
          </cell>
          <cell r="B1189" t="str">
            <v>44</v>
          </cell>
          <cell r="C1189" t="str">
            <v>1</v>
          </cell>
          <cell r="D1189" t="str">
            <v>B</v>
          </cell>
          <cell r="E1189">
            <v>1</v>
          </cell>
          <cell r="F1189" t="str">
            <v>120070      osztályvezetö (területi szerv)</v>
          </cell>
        </row>
        <row r="1190">
          <cell r="A1190" t="str">
            <v>55</v>
          </cell>
          <cell r="B1190" t="str">
            <v>44</v>
          </cell>
          <cell r="C1190" t="str">
            <v>1</v>
          </cell>
          <cell r="D1190" t="str">
            <v>B</v>
          </cell>
          <cell r="E1190">
            <v>1</v>
          </cell>
          <cell r="F1190" t="str">
            <v>121,124,128   I. Besorolási osztály összesen: (területi)</v>
          </cell>
        </row>
        <row r="1191">
          <cell r="A1191" t="str">
            <v>56</v>
          </cell>
          <cell r="B1191" t="str">
            <v>44</v>
          </cell>
          <cell r="C1191" t="str">
            <v>1</v>
          </cell>
          <cell r="D1191" t="str">
            <v>B</v>
          </cell>
          <cell r="E1191">
            <v>1</v>
          </cell>
          <cell r="F1191" t="str">
            <v>122,125     II.Besorolási osztály összesen: (területi)</v>
          </cell>
        </row>
        <row r="1192">
          <cell r="A1192" t="str">
            <v>57</v>
          </cell>
          <cell r="B1192" t="str">
            <v>44</v>
          </cell>
          <cell r="C1192" t="str">
            <v>1</v>
          </cell>
          <cell r="D1192" t="str">
            <v>B</v>
          </cell>
          <cell r="E1192">
            <v>1</v>
          </cell>
          <cell r="F1192" t="str">
            <v>130050      föosztályvezetö (helyi szerv)</v>
          </cell>
        </row>
        <row r="1193">
          <cell r="A1193" t="str">
            <v>58</v>
          </cell>
          <cell r="B1193" t="str">
            <v>44</v>
          </cell>
          <cell r="C1193" t="str">
            <v>1</v>
          </cell>
          <cell r="D1193" t="str">
            <v>B</v>
          </cell>
          <cell r="E1193">
            <v>1</v>
          </cell>
          <cell r="F1193" t="str">
            <v>130060      föosztályvezetö-helyettes (helyi szerv)</v>
          </cell>
        </row>
        <row r="1194">
          <cell r="A1194" t="str">
            <v>59</v>
          </cell>
          <cell r="B1194" t="str">
            <v>44</v>
          </cell>
          <cell r="C1194" t="str">
            <v>1</v>
          </cell>
          <cell r="D1194" t="str">
            <v>B</v>
          </cell>
          <cell r="E1194">
            <v>1</v>
          </cell>
          <cell r="F1194" t="str">
            <v>130070      osztályvezetö (helyi szerv)</v>
          </cell>
        </row>
        <row r="1195">
          <cell r="A1195" t="str">
            <v>60</v>
          </cell>
          <cell r="B1195" t="str">
            <v>44</v>
          </cell>
          <cell r="C1195" t="str">
            <v>1</v>
          </cell>
          <cell r="D1195" t="str">
            <v>B</v>
          </cell>
          <cell r="E1195">
            <v>1</v>
          </cell>
          <cell r="F1195" t="str">
            <v>131,134,138   I. Besorolási osztály összesen: (helyi szerv)</v>
          </cell>
        </row>
        <row r="1196">
          <cell r="A1196" t="str">
            <v>61</v>
          </cell>
          <cell r="B1196" t="str">
            <v>44</v>
          </cell>
          <cell r="C1196" t="str">
            <v>1</v>
          </cell>
          <cell r="D1196" t="str">
            <v>B</v>
          </cell>
          <cell r="E1196">
            <v>1</v>
          </cell>
          <cell r="F1196" t="str">
            <v>132,135     II.Besorolási osztály összesen: (helyi szerv)</v>
          </cell>
        </row>
        <row r="1197">
          <cell r="A1197" t="str">
            <v>62</v>
          </cell>
          <cell r="B1197" t="str">
            <v>44</v>
          </cell>
          <cell r="C1197" t="str">
            <v>1</v>
          </cell>
          <cell r="D1197" t="str">
            <v>B</v>
          </cell>
          <cell r="E1197">
            <v>1</v>
          </cell>
          <cell r="F1197" t="str">
            <v>Központi szervek köztisztviselöi összesen: (39+...+61)</v>
          </cell>
        </row>
        <row r="1198">
          <cell r="A1198" t="str">
            <v>63</v>
          </cell>
          <cell r="B1198" t="str">
            <v>44</v>
          </cell>
          <cell r="C1198" t="str">
            <v>1</v>
          </cell>
          <cell r="D1198" t="str">
            <v>B</v>
          </cell>
          <cell r="E1198">
            <v>1</v>
          </cell>
          <cell r="F1198" t="str">
            <v>140030      föjegyzö</v>
          </cell>
        </row>
        <row r="1199">
          <cell r="A1199" t="str">
            <v>64</v>
          </cell>
          <cell r="B1199" t="str">
            <v>44</v>
          </cell>
          <cell r="C1199" t="str">
            <v>1</v>
          </cell>
          <cell r="D1199" t="str">
            <v>B</v>
          </cell>
          <cell r="E1199">
            <v>1</v>
          </cell>
          <cell r="F1199" t="str">
            <v>140040      jegyzö,aljegyzö</v>
          </cell>
        </row>
        <row r="1200">
          <cell r="A1200" t="str">
            <v>65</v>
          </cell>
          <cell r="B1200" t="str">
            <v>44</v>
          </cell>
          <cell r="C1200" t="str">
            <v>1</v>
          </cell>
          <cell r="D1200" t="str">
            <v>B</v>
          </cell>
          <cell r="E1200">
            <v>1</v>
          </cell>
          <cell r="F1200" t="str">
            <v>140060      föosztályvezetö-helyettes</v>
          </cell>
        </row>
        <row r="1201">
          <cell r="A1201" t="str">
            <v>66</v>
          </cell>
          <cell r="B1201" t="str">
            <v>44</v>
          </cell>
          <cell r="C1201" t="str">
            <v>1</v>
          </cell>
          <cell r="D1201" t="str">
            <v>B</v>
          </cell>
          <cell r="E1201">
            <v>1</v>
          </cell>
          <cell r="F1201" t="str">
            <v>140070      osztályvezetö</v>
          </cell>
        </row>
        <row r="1202">
          <cell r="A1202" t="str">
            <v>67</v>
          </cell>
          <cell r="B1202" t="str">
            <v>44</v>
          </cell>
          <cell r="C1202" t="str">
            <v>1</v>
          </cell>
          <cell r="D1202" t="str">
            <v>B</v>
          </cell>
          <cell r="E1202">
            <v>1</v>
          </cell>
          <cell r="F1202" t="str">
            <v>141,144,148   I. Besorolási osztály összesen:</v>
          </cell>
        </row>
        <row r="1203">
          <cell r="A1203" t="str">
            <v>68</v>
          </cell>
          <cell r="B1203" t="str">
            <v>44</v>
          </cell>
          <cell r="C1203" t="str">
            <v>1</v>
          </cell>
          <cell r="D1203" t="str">
            <v>B</v>
          </cell>
          <cell r="E1203">
            <v>1</v>
          </cell>
          <cell r="F1203" t="str">
            <v>142,145     II.Besorolási osztály összesen:</v>
          </cell>
        </row>
        <row r="1204">
          <cell r="A1204" t="str">
            <v>69</v>
          </cell>
          <cell r="B1204" t="str">
            <v>44</v>
          </cell>
          <cell r="C1204" t="str">
            <v>1</v>
          </cell>
          <cell r="D1204" t="str">
            <v>B</v>
          </cell>
          <cell r="E1204">
            <v>1</v>
          </cell>
          <cell r="F1204" t="str">
            <v>150040      körjegyzö,aljegyzö</v>
          </cell>
        </row>
        <row r="1205">
          <cell r="A1205" t="str">
            <v>70</v>
          </cell>
          <cell r="B1205" t="str">
            <v>44</v>
          </cell>
          <cell r="C1205" t="str">
            <v>1</v>
          </cell>
          <cell r="D1205" t="str">
            <v>B</v>
          </cell>
          <cell r="E1205">
            <v>1</v>
          </cell>
          <cell r="F1205" t="str">
            <v>150060      föosztályvezetö-helyettes (körjegyzöség)</v>
          </cell>
        </row>
        <row r="1206">
          <cell r="A1206" t="str">
            <v>71</v>
          </cell>
          <cell r="B1206" t="str">
            <v>44</v>
          </cell>
          <cell r="C1206" t="str">
            <v>1</v>
          </cell>
          <cell r="D1206" t="str">
            <v>B</v>
          </cell>
          <cell r="E1206">
            <v>1</v>
          </cell>
          <cell r="F1206" t="str">
            <v>150070      osztályvezetö (körjegyzöség)</v>
          </cell>
        </row>
        <row r="1207">
          <cell r="A1207" t="str">
            <v>72</v>
          </cell>
          <cell r="B1207" t="str">
            <v>44</v>
          </cell>
          <cell r="C1207" t="str">
            <v>1</v>
          </cell>
          <cell r="D1207" t="str">
            <v>B</v>
          </cell>
          <cell r="E1207">
            <v>1</v>
          </cell>
          <cell r="F1207" t="str">
            <v>151,154,158   I. Besorolási osztály összesen:(körjegyzöség)</v>
          </cell>
        </row>
        <row r="1208">
          <cell r="A1208" t="str">
            <v>73</v>
          </cell>
          <cell r="B1208" t="str">
            <v>44</v>
          </cell>
          <cell r="C1208" t="str">
            <v>1</v>
          </cell>
          <cell r="D1208" t="str">
            <v>B</v>
          </cell>
          <cell r="E1208">
            <v>1</v>
          </cell>
          <cell r="F1208" t="str">
            <v>152,155     II.Besorolási osztály összesen:(körjegyzöség)</v>
          </cell>
        </row>
        <row r="1209">
          <cell r="A1209" t="str">
            <v>74</v>
          </cell>
          <cell r="B1209" t="str">
            <v>44</v>
          </cell>
          <cell r="C1209" t="str">
            <v>1</v>
          </cell>
          <cell r="D1209" t="str">
            <v>B</v>
          </cell>
          <cell r="E1209">
            <v>1</v>
          </cell>
          <cell r="F1209" t="str">
            <v>Önkormányzati köztisztviselök összesen : (63+...+73)</v>
          </cell>
        </row>
        <row r="1210">
          <cell r="A1210" t="str">
            <v>75</v>
          </cell>
          <cell r="B1210" t="str">
            <v>44</v>
          </cell>
          <cell r="C1210" t="str">
            <v>1</v>
          </cell>
          <cell r="D1210" t="str">
            <v>B</v>
          </cell>
          <cell r="E1210">
            <v>1</v>
          </cell>
          <cell r="F1210" t="str">
            <v>31        igazgato (föigazgato)</v>
          </cell>
        </row>
        <row r="1211">
          <cell r="A1211" t="str">
            <v>76</v>
          </cell>
          <cell r="B1211" t="str">
            <v>44</v>
          </cell>
          <cell r="C1211" t="str">
            <v>1</v>
          </cell>
          <cell r="D1211" t="str">
            <v>B</v>
          </cell>
          <cell r="E1211">
            <v>1</v>
          </cell>
          <cell r="F1211" t="str">
            <v>31        igazgato-helyettes (föigazgato-helyettes)</v>
          </cell>
        </row>
        <row r="1212">
          <cell r="A1212" t="str">
            <v>77</v>
          </cell>
          <cell r="B1212" t="str">
            <v>44</v>
          </cell>
          <cell r="C1212" t="str">
            <v>1</v>
          </cell>
          <cell r="D1212" t="str">
            <v>B</v>
          </cell>
          <cell r="E1212">
            <v>1</v>
          </cell>
          <cell r="F1212" t="str">
            <v>32        föosztályvezetö</v>
          </cell>
        </row>
        <row r="1213">
          <cell r="A1213" t="str">
            <v>78</v>
          </cell>
          <cell r="B1213" t="str">
            <v>44</v>
          </cell>
          <cell r="C1213" t="str">
            <v>1</v>
          </cell>
          <cell r="D1213" t="str">
            <v>B</v>
          </cell>
          <cell r="E1213">
            <v>1</v>
          </cell>
          <cell r="F1213" t="str">
            <v>32        föosztályvezetö-helyettes</v>
          </cell>
        </row>
        <row r="1214">
          <cell r="A1214" t="str">
            <v>79</v>
          </cell>
          <cell r="B1214" t="str">
            <v>44</v>
          </cell>
          <cell r="C1214" t="str">
            <v>1</v>
          </cell>
          <cell r="D1214" t="str">
            <v>B</v>
          </cell>
          <cell r="E1214">
            <v>1</v>
          </cell>
          <cell r="F1214" t="str">
            <v>32        osztályvezetö</v>
          </cell>
        </row>
        <row r="1215">
          <cell r="A1215" t="str">
            <v>80</v>
          </cell>
          <cell r="B1215" t="str">
            <v>44</v>
          </cell>
          <cell r="C1215" t="str">
            <v>1</v>
          </cell>
          <cell r="D1215" t="str">
            <v>B</v>
          </cell>
          <cell r="E1215">
            <v>1</v>
          </cell>
          <cell r="F1215" t="str">
            <v>32        más vezetö beosztás</v>
          </cell>
        </row>
        <row r="1216">
          <cell r="A1216" t="str">
            <v>81</v>
          </cell>
          <cell r="B1216" t="str">
            <v>44</v>
          </cell>
          <cell r="C1216" t="str">
            <v>1</v>
          </cell>
          <cell r="D1216" t="str">
            <v>B</v>
          </cell>
          <cell r="E1216">
            <v>1</v>
          </cell>
          <cell r="F1216" t="str">
            <v>33        fötanácsos</v>
          </cell>
        </row>
        <row r="1217">
          <cell r="A1217" t="str">
            <v>82</v>
          </cell>
          <cell r="B1217" t="str">
            <v>44</v>
          </cell>
          <cell r="C1217" t="str">
            <v>1</v>
          </cell>
          <cell r="D1217" t="str">
            <v>B</v>
          </cell>
          <cell r="E1217">
            <v>1</v>
          </cell>
          <cell r="F1217" t="str">
            <v>34        fömunkatárs</v>
          </cell>
        </row>
        <row r="1218">
          <cell r="A1218" t="str">
            <v>83</v>
          </cell>
          <cell r="B1218" t="str">
            <v>44</v>
          </cell>
          <cell r="C1218" t="str">
            <v>1</v>
          </cell>
          <cell r="D1218" t="str">
            <v>B</v>
          </cell>
          <cell r="E1218">
            <v>1</v>
          </cell>
          <cell r="F1218" t="str">
            <v>35        tanácsos</v>
          </cell>
        </row>
        <row r="1219">
          <cell r="A1219" t="str">
            <v>84</v>
          </cell>
          <cell r="B1219" t="str">
            <v>44</v>
          </cell>
          <cell r="C1219" t="str">
            <v>1</v>
          </cell>
          <cell r="D1219" t="str">
            <v>B</v>
          </cell>
          <cell r="E1219">
            <v>1</v>
          </cell>
          <cell r="F1219" t="str">
            <v>36        munkatárs</v>
          </cell>
        </row>
        <row r="1220">
          <cell r="A1220" t="str">
            <v>85</v>
          </cell>
          <cell r="B1220" t="str">
            <v>44</v>
          </cell>
          <cell r="C1220" t="str">
            <v>1</v>
          </cell>
          <cell r="D1220" t="str">
            <v>B</v>
          </cell>
          <cell r="E1220">
            <v>1</v>
          </cell>
          <cell r="F1220" t="str">
            <v>301010-301140    "A"  fizetési osztály összesen:</v>
          </cell>
        </row>
        <row r="1221">
          <cell r="A1221" t="str">
            <v>86</v>
          </cell>
          <cell r="B1221" t="str">
            <v>44</v>
          </cell>
          <cell r="C1221" t="str">
            <v>1</v>
          </cell>
          <cell r="D1221" t="str">
            <v>B</v>
          </cell>
          <cell r="E1221">
            <v>1</v>
          </cell>
          <cell r="F1221" t="str">
            <v>302010-302140    "B"  fizetési osztály összesen:</v>
          </cell>
        </row>
        <row r="1222">
          <cell r="A1222" t="str">
            <v>87</v>
          </cell>
          <cell r="B1222" t="str">
            <v>44</v>
          </cell>
          <cell r="C1222" t="str">
            <v>1</v>
          </cell>
          <cell r="D1222" t="str">
            <v>B</v>
          </cell>
          <cell r="E1222">
            <v>1</v>
          </cell>
          <cell r="F1222" t="str">
            <v>303010-303140    "C"  fizetési osztály összesen:</v>
          </cell>
        </row>
        <row r="1223">
          <cell r="A1223" t="str">
            <v>88</v>
          </cell>
          <cell r="B1223" t="str">
            <v>44</v>
          </cell>
          <cell r="C1223" t="str">
            <v>1</v>
          </cell>
          <cell r="D1223" t="str">
            <v>B</v>
          </cell>
          <cell r="E1223">
            <v>1</v>
          </cell>
          <cell r="F1223" t="str">
            <v>304010-304140    "D"  fizetési osztály összesen:</v>
          </cell>
        </row>
        <row r="1224">
          <cell r="A1224" t="str">
            <v>89</v>
          </cell>
          <cell r="B1224" t="str">
            <v>44</v>
          </cell>
          <cell r="C1224" t="str">
            <v>1</v>
          </cell>
          <cell r="D1224" t="str">
            <v>B</v>
          </cell>
          <cell r="E1224">
            <v>1</v>
          </cell>
          <cell r="F1224" t="str">
            <v>305010-305140    "E"  fizetési osztály összesen:</v>
          </cell>
        </row>
        <row r="1225">
          <cell r="A1225" t="str">
            <v>90</v>
          </cell>
          <cell r="B1225" t="str">
            <v>44</v>
          </cell>
          <cell r="C1225" t="str">
            <v>1</v>
          </cell>
          <cell r="D1225" t="str">
            <v>B</v>
          </cell>
          <cell r="E1225">
            <v>1</v>
          </cell>
          <cell r="F1225" t="str">
            <v>306010-306140    "F"  fizetési osztály összesen:</v>
          </cell>
        </row>
        <row r="1226">
          <cell r="A1226" t="str">
            <v>91</v>
          </cell>
          <cell r="B1226" t="str">
            <v>44</v>
          </cell>
          <cell r="C1226" t="str">
            <v>1</v>
          </cell>
          <cell r="D1226" t="str">
            <v>B</v>
          </cell>
          <cell r="E1226">
            <v>1</v>
          </cell>
          <cell r="F1226" t="str">
            <v>307010-307140    "G"  fizetési osztály összesen:</v>
          </cell>
        </row>
        <row r="1227">
          <cell r="A1227" t="str">
            <v>92</v>
          </cell>
          <cell r="B1227" t="str">
            <v>44</v>
          </cell>
          <cell r="C1227" t="str">
            <v>1</v>
          </cell>
          <cell r="D1227" t="str">
            <v>B</v>
          </cell>
          <cell r="E1227">
            <v>1</v>
          </cell>
          <cell r="F1227" t="str">
            <v>308010-308140    "H"  fizetési osztály összesen:</v>
          </cell>
        </row>
        <row r="1228">
          <cell r="A1228" t="str">
            <v>93</v>
          </cell>
          <cell r="B1228" t="str">
            <v>44</v>
          </cell>
          <cell r="C1228" t="str">
            <v>1</v>
          </cell>
          <cell r="D1228" t="str">
            <v>B</v>
          </cell>
          <cell r="E1228">
            <v>1</v>
          </cell>
          <cell r="F1228" t="str">
            <v>309010-309140    "I"  fizetési osztály összesen:</v>
          </cell>
        </row>
        <row r="1229">
          <cell r="A1229" t="str">
            <v>94</v>
          </cell>
          <cell r="B1229" t="str">
            <v>44</v>
          </cell>
          <cell r="C1229" t="str">
            <v>1</v>
          </cell>
          <cell r="D1229" t="str">
            <v>B</v>
          </cell>
          <cell r="E1229">
            <v>1</v>
          </cell>
          <cell r="F1229" t="str">
            <v>300010-300140    "J"  fizetési osztály összesen:</v>
          </cell>
        </row>
        <row r="1230">
          <cell r="A1230" t="str">
            <v>95</v>
          </cell>
          <cell r="B1230" t="str">
            <v>44</v>
          </cell>
          <cell r="C1230" t="str">
            <v>1</v>
          </cell>
          <cell r="D1230" t="str">
            <v>B</v>
          </cell>
          <cell r="E1230">
            <v>1</v>
          </cell>
          <cell r="F1230" t="str">
            <v>300210-300450  kutato,felsöoktatásban oktato</v>
          </cell>
        </row>
        <row r="1231">
          <cell r="A1231" t="str">
            <v>96</v>
          </cell>
          <cell r="B1231" t="str">
            <v>44</v>
          </cell>
          <cell r="C1231" t="str">
            <v>1</v>
          </cell>
          <cell r="D1231" t="str">
            <v>B</v>
          </cell>
          <cell r="E1231">
            <v>1</v>
          </cell>
          <cell r="F1231" t="str">
            <v>Közalkalmazottak összesen: (75+...+95)</v>
          </cell>
        </row>
        <row r="1232">
          <cell r="A1232" t="str">
            <v>97</v>
          </cell>
          <cell r="B1232" t="str">
            <v>44</v>
          </cell>
          <cell r="C1232" t="str">
            <v>1</v>
          </cell>
          <cell r="D1232" t="str">
            <v>B</v>
          </cell>
          <cell r="E1232">
            <v>1</v>
          </cell>
          <cell r="F1232" t="str">
            <v>2x0010-2x0100  Legfel.Bir.birája,Legföbb Ügy.ügyésze(x=1,2)</v>
          </cell>
        </row>
        <row r="1233">
          <cell r="A1233" t="str">
            <v>98</v>
          </cell>
          <cell r="B1233" t="str">
            <v>44</v>
          </cell>
          <cell r="C1233" t="str">
            <v>1</v>
          </cell>
          <cell r="D1233" t="str">
            <v>B</v>
          </cell>
          <cell r="E1233">
            <v>1</v>
          </cell>
          <cell r="F1233" t="str">
            <v>2x1010-2x1100  Itélötábla Bir.,fellebvit.föü.ügyésze(x=1,2)</v>
          </cell>
        </row>
        <row r="1234">
          <cell r="A1234" t="str">
            <v>99</v>
          </cell>
          <cell r="B1234" t="str">
            <v>44</v>
          </cell>
          <cell r="C1234" t="str">
            <v>1</v>
          </cell>
          <cell r="D1234" t="str">
            <v>B</v>
          </cell>
          <cell r="E1234">
            <v>1</v>
          </cell>
          <cell r="F1234" t="str">
            <v>2x2010-2x2100  megyei bir.biro,megyei föügy.ügyésze (x=1,2)</v>
          </cell>
        </row>
        <row r="1235">
          <cell r="A1235" t="str">
            <v>100</v>
          </cell>
          <cell r="B1235" t="str">
            <v>44</v>
          </cell>
          <cell r="C1235" t="str">
            <v>1</v>
          </cell>
          <cell r="D1235" t="str">
            <v>B</v>
          </cell>
          <cell r="E1235">
            <v>1</v>
          </cell>
          <cell r="F1235" t="str">
            <v>2x3010-2x3100  helyi birosági biro,helyi ügy.ügyésze(x=1,2)</v>
          </cell>
        </row>
        <row r="1236">
          <cell r="A1236" t="str">
            <v>101</v>
          </cell>
          <cell r="B1236" t="str">
            <v>44</v>
          </cell>
          <cell r="C1236" t="str">
            <v>1</v>
          </cell>
          <cell r="D1236" t="str">
            <v>B</v>
          </cell>
          <cell r="E1236">
            <v>1</v>
          </cell>
          <cell r="F1236" t="str">
            <v>2x4010-2x4040  titkár                               (x=1,2)</v>
          </cell>
        </row>
        <row r="1237">
          <cell r="A1237" t="str">
            <v>102</v>
          </cell>
          <cell r="B1237" t="str">
            <v>44</v>
          </cell>
          <cell r="C1237" t="str">
            <v>1</v>
          </cell>
          <cell r="D1237" t="str">
            <v>B</v>
          </cell>
          <cell r="E1237">
            <v>1</v>
          </cell>
          <cell r="F1237" t="str">
            <v>2x5010-2x5040  fogalmazo                            (x=1,2)</v>
          </cell>
        </row>
        <row r="1238">
          <cell r="A1238" t="str">
            <v>103</v>
          </cell>
          <cell r="B1238" t="str">
            <v>44</v>
          </cell>
          <cell r="C1238" t="str">
            <v>1</v>
          </cell>
          <cell r="D1238" t="str">
            <v>B</v>
          </cell>
          <cell r="E1238">
            <v>1</v>
          </cell>
          <cell r="F1238" t="str">
            <v>2x6010-2x6140  tisztviselö felsöfoku végzettséggel(x=1,2,3)</v>
          </cell>
        </row>
        <row r="1239">
          <cell r="A1239" t="str">
            <v>104</v>
          </cell>
          <cell r="B1239" t="str">
            <v>44</v>
          </cell>
          <cell r="C1239" t="str">
            <v>1</v>
          </cell>
          <cell r="D1239" t="str">
            <v>B</v>
          </cell>
          <cell r="E1239">
            <v>1</v>
          </cell>
          <cell r="F1239" t="str">
            <v>2x7010-2x7140  tisztviselö középfoku végzettséggel(x=1,2,3)</v>
          </cell>
        </row>
        <row r="1240">
          <cell r="A1240" t="str">
            <v>105</v>
          </cell>
          <cell r="B1240" t="str">
            <v>44</v>
          </cell>
          <cell r="C1240" t="str">
            <v>1</v>
          </cell>
          <cell r="D1240" t="str">
            <v>B</v>
          </cell>
          <cell r="E1240">
            <v>1</v>
          </cell>
          <cell r="F1240" t="str">
            <v>2x8010-2x8140  irnok                              (x=1,2,3)</v>
          </cell>
        </row>
        <row r="1241">
          <cell r="A1241" t="str">
            <v>106</v>
          </cell>
          <cell r="B1241" t="str">
            <v>44</v>
          </cell>
          <cell r="C1241" t="str">
            <v>1</v>
          </cell>
          <cell r="D1241" t="str">
            <v>B</v>
          </cell>
          <cell r="E1241">
            <v>1</v>
          </cell>
          <cell r="F1241" t="str">
            <v>2x9000       fizikai alkalmazott                (x=1,2,3)</v>
          </cell>
        </row>
        <row r="1242">
          <cell r="A1242" t="str">
            <v>107</v>
          </cell>
          <cell r="B1242" t="str">
            <v>44</v>
          </cell>
          <cell r="C1242" t="str">
            <v>1</v>
          </cell>
          <cell r="D1242" t="str">
            <v>B</v>
          </cell>
          <cell r="E1242">
            <v>1</v>
          </cell>
          <cell r="F1242" t="str">
            <v>Birák,ügyészek,igazságügyi alk.összesen: (97+...+106)</v>
          </cell>
        </row>
        <row r="1243">
          <cell r="A1243" t="str">
            <v>108</v>
          </cell>
          <cell r="B1243" t="str">
            <v>44</v>
          </cell>
          <cell r="C1243" t="str">
            <v>1</v>
          </cell>
          <cell r="D1243" t="str">
            <v>B</v>
          </cell>
          <cell r="E1243">
            <v>1</v>
          </cell>
          <cell r="F1243" t="str">
            <v>4291600-4891600  közp.tisztikar orsz.parancsnok tagja</v>
          </cell>
        </row>
        <row r="1244">
          <cell r="A1244" t="str">
            <v>109</v>
          </cell>
          <cell r="B1244" t="str">
            <v>44</v>
          </cell>
          <cell r="C1244" t="str">
            <v>1</v>
          </cell>
          <cell r="D1244" t="str">
            <v>B</v>
          </cell>
          <cell r="E1244">
            <v>1</v>
          </cell>
          <cell r="F1244" t="str">
            <v>4292500-4892600  közp.tisztikar orsz.parancsnok hely.tagja</v>
          </cell>
        </row>
        <row r="1245">
          <cell r="A1245" t="str">
            <v>110</v>
          </cell>
          <cell r="B1245" t="str">
            <v>44</v>
          </cell>
          <cell r="C1245" t="str">
            <v>1</v>
          </cell>
          <cell r="D1245" t="str">
            <v>B</v>
          </cell>
          <cell r="E1245">
            <v>1</v>
          </cell>
          <cell r="F1245" t="str">
            <v>4293500-4893500  közp.tisztikar föosztályvezetö tagja</v>
          </cell>
        </row>
        <row r="1246">
          <cell r="A1246" t="str">
            <v>111</v>
          </cell>
          <cell r="B1246" t="str">
            <v>44</v>
          </cell>
          <cell r="C1246" t="str">
            <v>1</v>
          </cell>
          <cell r="D1246" t="str">
            <v>B</v>
          </cell>
          <cell r="E1246">
            <v>1</v>
          </cell>
          <cell r="F1246" t="str">
            <v>4294500-4894500  közp.tisztikar föosztályvezetö-hely.tagja</v>
          </cell>
        </row>
        <row r="1247">
          <cell r="A1247" t="str">
            <v>112</v>
          </cell>
          <cell r="B1247" t="str">
            <v>44</v>
          </cell>
          <cell r="C1247" t="str">
            <v>1</v>
          </cell>
          <cell r="D1247" t="str">
            <v>B</v>
          </cell>
          <cell r="E1247">
            <v>1</v>
          </cell>
          <cell r="F1247" t="str">
            <v>4295400-4895500  közp.tisztikar osztályvezetö tagja</v>
          </cell>
        </row>
        <row r="1248">
          <cell r="A1248" t="str">
            <v>113</v>
          </cell>
          <cell r="B1248" t="str">
            <v>44</v>
          </cell>
          <cell r="C1248" t="str">
            <v>1</v>
          </cell>
          <cell r="D1248" t="str">
            <v>B</v>
          </cell>
          <cell r="E1248">
            <v>1</v>
          </cell>
          <cell r="F1248" t="str">
            <v>4296400-4896500  közp.tisztikar többi tagja</v>
          </cell>
        </row>
        <row r="1249">
          <cell r="A1249" t="str">
            <v>114</v>
          </cell>
          <cell r="B1249" t="str">
            <v>44</v>
          </cell>
          <cell r="C1249" t="str">
            <v>1</v>
          </cell>
          <cell r="D1249" t="str">
            <v>B</v>
          </cell>
          <cell r="E1249">
            <v>1</v>
          </cell>
          <cell r="F1249" t="str">
            <v>Központi tisztikar összesen: (108+...+113)</v>
          </cell>
        </row>
        <row r="1250">
          <cell r="A1250" t="str">
            <v>115</v>
          </cell>
          <cell r="B1250" t="str">
            <v>44</v>
          </cell>
          <cell r="C1250" t="str">
            <v>1</v>
          </cell>
          <cell r="D1250" t="str">
            <v>B</v>
          </cell>
          <cell r="E1250">
            <v>1</v>
          </cell>
          <cell r="F1250" t="str">
            <v>4271603-4871603  országos parancsnok</v>
          </cell>
        </row>
        <row r="1251">
          <cell r="A1251" t="str">
            <v>116</v>
          </cell>
          <cell r="B1251" t="str">
            <v>44</v>
          </cell>
          <cell r="C1251" t="str">
            <v>1</v>
          </cell>
          <cell r="D1251" t="str">
            <v>B</v>
          </cell>
          <cell r="E1251">
            <v>1</v>
          </cell>
          <cell r="F1251" t="str">
            <v>4272503-4872603  országos parancsnok helyettes</v>
          </cell>
        </row>
        <row r="1252">
          <cell r="A1252" t="str">
            <v>117</v>
          </cell>
          <cell r="B1252" t="str">
            <v>44</v>
          </cell>
          <cell r="C1252" t="str">
            <v>1</v>
          </cell>
          <cell r="D1252" t="str">
            <v>B</v>
          </cell>
          <cell r="E1252">
            <v>1</v>
          </cell>
          <cell r="F1252" t="str">
            <v>4273501-4873505  föosztályvezetö</v>
          </cell>
        </row>
        <row r="1253">
          <cell r="A1253" t="str">
            <v>118</v>
          </cell>
          <cell r="B1253" t="str">
            <v>44</v>
          </cell>
          <cell r="C1253" t="str">
            <v>1</v>
          </cell>
          <cell r="D1253" t="str">
            <v>B</v>
          </cell>
          <cell r="E1253">
            <v>1</v>
          </cell>
          <cell r="F1253" t="str">
            <v>4274501-4874505  föosztályvezetö-helyettes</v>
          </cell>
        </row>
        <row r="1254">
          <cell r="A1254" t="str">
            <v>119</v>
          </cell>
          <cell r="B1254" t="str">
            <v>44</v>
          </cell>
          <cell r="C1254" t="str">
            <v>1</v>
          </cell>
          <cell r="D1254" t="str">
            <v>B</v>
          </cell>
          <cell r="E1254">
            <v>1</v>
          </cell>
          <cell r="F1254" t="str">
            <v>4275401-4875505  osztályvezetö</v>
          </cell>
        </row>
        <row r="1255">
          <cell r="A1255" t="str">
            <v>120</v>
          </cell>
          <cell r="B1255" t="str">
            <v>44</v>
          </cell>
          <cell r="C1255" t="str">
            <v>1</v>
          </cell>
          <cell r="D1255" t="str">
            <v>B</v>
          </cell>
          <cell r="E1255">
            <v>1</v>
          </cell>
          <cell r="F1255" t="str">
            <v>4281501-4881505  föosztályvezetönek minösülö vezetö</v>
          </cell>
        </row>
        <row r="1256">
          <cell r="A1256" t="str">
            <v>121</v>
          </cell>
          <cell r="B1256" t="str">
            <v>44</v>
          </cell>
          <cell r="C1256" t="str">
            <v>1</v>
          </cell>
          <cell r="D1256" t="str">
            <v>B</v>
          </cell>
          <cell r="E1256">
            <v>1</v>
          </cell>
          <cell r="F1256" t="str">
            <v>4282501-4882505  föosztályvezetö helyettesnek minösülö vezetö</v>
          </cell>
        </row>
        <row r="1257">
          <cell r="A1257" t="str">
            <v>122</v>
          </cell>
          <cell r="B1257" t="str">
            <v>44</v>
          </cell>
          <cell r="C1257" t="str">
            <v>1</v>
          </cell>
          <cell r="D1257" t="str">
            <v>B</v>
          </cell>
          <cell r="E1257">
            <v>1</v>
          </cell>
          <cell r="F1257" t="str">
            <v>4283401-4883505  osztályvezetönek minösülö vezetö</v>
          </cell>
        </row>
        <row r="1258">
          <cell r="A1258" t="str">
            <v>123</v>
          </cell>
          <cell r="B1258" t="str">
            <v>44</v>
          </cell>
          <cell r="C1258" t="str">
            <v>1</v>
          </cell>
          <cell r="D1258" t="str">
            <v>B</v>
          </cell>
          <cell r="E1258">
            <v>1</v>
          </cell>
          <cell r="F1258" t="str">
            <v>4x01-4x25     I. Besorolási osztály összesen:(x=2,3,4,5,6)</v>
          </cell>
        </row>
        <row r="1259">
          <cell r="A1259" t="str">
            <v>124</v>
          </cell>
          <cell r="B1259" t="str">
            <v>44</v>
          </cell>
          <cell r="C1259" t="str">
            <v>1</v>
          </cell>
          <cell r="D1259" t="str">
            <v>B</v>
          </cell>
          <cell r="E1259">
            <v>1</v>
          </cell>
          <cell r="F1259" t="str">
            <v>4x51-4x67     II.Besorolási osztály összesen:(x=2,3,4,5,6)</v>
          </cell>
        </row>
        <row r="1260">
          <cell r="A1260" t="str">
            <v>125</v>
          </cell>
          <cell r="B1260" t="str">
            <v>44</v>
          </cell>
          <cell r="C1260" t="str">
            <v>1</v>
          </cell>
          <cell r="D1260" t="str">
            <v>B</v>
          </cell>
          <cell r="E1260">
            <v>1</v>
          </cell>
          <cell r="F1260" t="str">
            <v>Rendvédelmi szervek összesen: (115+...+124)</v>
          </cell>
        </row>
        <row r="1261">
          <cell r="A1261" t="str">
            <v>126</v>
          </cell>
          <cell r="B1261" t="str">
            <v>44</v>
          </cell>
          <cell r="C1261" t="str">
            <v>1</v>
          </cell>
          <cell r="D1261" t="str">
            <v>B</v>
          </cell>
          <cell r="E1261">
            <v>1</v>
          </cell>
          <cell r="F1261" t="str">
            <v>4000400-4000640  Tábornokok, tisztek</v>
          </cell>
        </row>
        <row r="1262">
          <cell r="A1262" t="str">
            <v>127</v>
          </cell>
          <cell r="B1262" t="str">
            <v>44</v>
          </cell>
          <cell r="C1262" t="str">
            <v>1</v>
          </cell>
          <cell r="D1262" t="str">
            <v>B</v>
          </cell>
          <cell r="E1262">
            <v>1</v>
          </cell>
          <cell r="F1262" t="str">
            <v>4000100-4000330  Zászlosok, tiszthelyettesek</v>
          </cell>
        </row>
        <row r="1263">
          <cell r="A1263" t="str">
            <v>128</v>
          </cell>
          <cell r="B1263" t="str">
            <v>44</v>
          </cell>
          <cell r="C1263" t="str">
            <v>1</v>
          </cell>
          <cell r="D1263" t="str">
            <v>B</v>
          </cell>
          <cell r="E1263">
            <v>1</v>
          </cell>
          <cell r="F1263" t="str">
            <v>4900000        Diplomáciai szolgálatot teljesitök</v>
          </cell>
        </row>
        <row r="1264">
          <cell r="A1264" t="str">
            <v>129</v>
          </cell>
          <cell r="B1264" t="str">
            <v>44</v>
          </cell>
          <cell r="C1264" t="str">
            <v>1</v>
          </cell>
          <cell r="D1264" t="str">
            <v>B</v>
          </cell>
          <cell r="E1264">
            <v>1</v>
          </cell>
          <cell r="F1264" t="str">
            <v>4000000        Szerzödéses sorkatonák</v>
          </cell>
        </row>
        <row r="1265">
          <cell r="A1265" t="str">
            <v>130</v>
          </cell>
          <cell r="B1265" t="str">
            <v>44</v>
          </cell>
          <cell r="C1265" t="str">
            <v>1</v>
          </cell>
          <cell r="D1265" t="str">
            <v>B</v>
          </cell>
          <cell r="E1265">
            <v>1</v>
          </cell>
          <cell r="F1265" t="str">
            <v>Honvédelmi Minisztérium szervei összesen (126+...+129)</v>
          </cell>
        </row>
        <row r="1266">
          <cell r="A1266" t="str">
            <v>131</v>
          </cell>
          <cell r="B1266" t="str">
            <v>44</v>
          </cell>
          <cell r="C1266" t="str">
            <v>1</v>
          </cell>
          <cell r="D1266" t="str">
            <v>B</v>
          </cell>
          <cell r="E1266">
            <v>1</v>
          </cell>
          <cell r="F1266" t="str">
            <v>800120        osztályvezetö (ÁSZ,GV)</v>
          </cell>
        </row>
        <row r="1267">
          <cell r="A1267" t="str">
            <v>132</v>
          </cell>
          <cell r="B1267" t="str">
            <v>44</v>
          </cell>
          <cell r="C1267" t="str">
            <v>1</v>
          </cell>
          <cell r="D1267" t="str">
            <v>B</v>
          </cell>
          <cell r="E1267">
            <v>1</v>
          </cell>
          <cell r="F1267" t="str">
            <v>800410-800420    ügykezelö (ÁSZ,GV)</v>
          </cell>
        </row>
        <row r="1268">
          <cell r="A1268" t="str">
            <v>133</v>
          </cell>
          <cell r="B1268" t="str">
            <v>44</v>
          </cell>
          <cell r="C1268" t="str">
            <v>1</v>
          </cell>
          <cell r="D1268" t="str">
            <v>B</v>
          </cell>
          <cell r="E1268">
            <v>1</v>
          </cell>
          <cell r="F1268" t="str">
            <v>800510,800530,800550,800570  fizikai alkalmazott (ÁSZ,GV)</v>
          </cell>
        </row>
        <row r="1269">
          <cell r="A1269" t="str">
            <v>134</v>
          </cell>
          <cell r="B1269" t="str">
            <v>44</v>
          </cell>
          <cell r="C1269" t="str">
            <v>1</v>
          </cell>
          <cell r="D1269" t="str">
            <v>B</v>
          </cell>
          <cell r="E1269">
            <v>1</v>
          </cell>
          <cell r="F1269" t="str">
            <v>810120        osztályvezetö</v>
          </cell>
        </row>
        <row r="1270">
          <cell r="A1270" t="str">
            <v>135</v>
          </cell>
          <cell r="B1270" t="str">
            <v>44</v>
          </cell>
          <cell r="C1270" t="str">
            <v>1</v>
          </cell>
          <cell r="D1270" t="str">
            <v>B</v>
          </cell>
          <cell r="E1270">
            <v>1</v>
          </cell>
          <cell r="F1270" t="str">
            <v>810410-810420    ügykezelö</v>
          </cell>
        </row>
        <row r="1271">
          <cell r="A1271" t="str">
            <v>136</v>
          </cell>
          <cell r="B1271" t="str">
            <v>44</v>
          </cell>
          <cell r="C1271" t="str">
            <v>1</v>
          </cell>
          <cell r="D1271" t="str">
            <v>B</v>
          </cell>
          <cell r="E1271">
            <v>1</v>
          </cell>
          <cell r="F1271" t="str">
            <v>810510,810530,810550,810570  fizikai alkalmazott</v>
          </cell>
        </row>
        <row r="1272">
          <cell r="A1272" t="str">
            <v>137</v>
          </cell>
          <cell r="B1272" t="str">
            <v>44</v>
          </cell>
          <cell r="C1272" t="str">
            <v>1</v>
          </cell>
          <cell r="D1272" t="str">
            <v>B</v>
          </cell>
          <cell r="E1272">
            <v>1</v>
          </cell>
          <cell r="F1272" t="str">
            <v>820120        osztályvezetö (területi szerv)</v>
          </cell>
        </row>
        <row r="1273">
          <cell r="A1273" t="str">
            <v>138</v>
          </cell>
          <cell r="B1273" t="str">
            <v>44</v>
          </cell>
          <cell r="C1273" t="str">
            <v>1</v>
          </cell>
          <cell r="D1273" t="str">
            <v>B</v>
          </cell>
          <cell r="E1273">
            <v>1</v>
          </cell>
          <cell r="F1273" t="str">
            <v>820410-820420    ügykezelö (területi szerv)</v>
          </cell>
        </row>
        <row r="1274">
          <cell r="A1274" t="str">
            <v>139</v>
          </cell>
          <cell r="B1274" t="str">
            <v>44</v>
          </cell>
          <cell r="C1274" t="str">
            <v>1</v>
          </cell>
          <cell r="D1274" t="str">
            <v>B</v>
          </cell>
          <cell r="E1274">
            <v>1</v>
          </cell>
          <cell r="F1274" t="str">
            <v>820510,820530,820550,820570  fizikai alkalmazott (területi)</v>
          </cell>
        </row>
        <row r="1275">
          <cell r="A1275" t="str">
            <v>140</v>
          </cell>
          <cell r="B1275" t="str">
            <v>44</v>
          </cell>
          <cell r="C1275" t="str">
            <v>1</v>
          </cell>
          <cell r="D1275" t="str">
            <v>B</v>
          </cell>
          <cell r="E1275">
            <v>1</v>
          </cell>
          <cell r="F1275" t="str">
            <v>830120        osztályvezetö (helyi szerv)</v>
          </cell>
        </row>
        <row r="1276">
          <cell r="A1276" t="str">
            <v>141</v>
          </cell>
          <cell r="B1276" t="str">
            <v>44</v>
          </cell>
          <cell r="C1276" t="str">
            <v>1</v>
          </cell>
          <cell r="D1276" t="str">
            <v>B</v>
          </cell>
          <cell r="E1276">
            <v>1</v>
          </cell>
          <cell r="F1276" t="str">
            <v>830410-830420    ügykezelö (helyi szerv)</v>
          </cell>
        </row>
        <row r="1277">
          <cell r="A1277" t="str">
            <v>142</v>
          </cell>
          <cell r="B1277" t="str">
            <v>44</v>
          </cell>
          <cell r="C1277" t="str">
            <v>1</v>
          </cell>
          <cell r="D1277" t="str">
            <v>B</v>
          </cell>
          <cell r="E1277">
            <v>1</v>
          </cell>
          <cell r="F1277" t="str">
            <v>830510,830530,830550,830570 fizikai alkalmazott(helyi szerv)</v>
          </cell>
        </row>
        <row r="1278">
          <cell r="A1278" t="str">
            <v>143</v>
          </cell>
          <cell r="B1278" t="str">
            <v>44</v>
          </cell>
          <cell r="C1278" t="str">
            <v>1</v>
          </cell>
          <cell r="D1278" t="str">
            <v>B</v>
          </cell>
          <cell r="E1278">
            <v>1</v>
          </cell>
          <cell r="F1278" t="str">
            <v>877777        polgári szolgálatot teljesitö</v>
          </cell>
        </row>
        <row r="1279">
          <cell r="A1279" t="str">
            <v>144</v>
          </cell>
          <cell r="B1279" t="str">
            <v>44</v>
          </cell>
          <cell r="C1279" t="str">
            <v>1</v>
          </cell>
          <cell r="D1279" t="str">
            <v>B</v>
          </cell>
          <cell r="E1279">
            <v>1</v>
          </cell>
          <cell r="F1279" t="str">
            <v>888888        közhasznu és közmunkát végzö</v>
          </cell>
        </row>
        <row r="1280">
          <cell r="A1280" t="str">
            <v>145</v>
          </cell>
          <cell r="B1280" t="str">
            <v>44</v>
          </cell>
          <cell r="C1280" t="str">
            <v>1</v>
          </cell>
          <cell r="D1280" t="str">
            <v>B</v>
          </cell>
          <cell r="E1280">
            <v>1</v>
          </cell>
          <cell r="F1280" t="str">
            <v>Központi szervek egyéb bérrendszer összesen:(131+...+144)</v>
          </cell>
        </row>
        <row r="1281">
          <cell r="A1281" t="str">
            <v>146</v>
          </cell>
          <cell r="B1281" t="str">
            <v>44</v>
          </cell>
          <cell r="C1281" t="str">
            <v>1</v>
          </cell>
          <cell r="D1281" t="str">
            <v>B</v>
          </cell>
          <cell r="E1281">
            <v>1</v>
          </cell>
          <cell r="F1281" t="str">
            <v>840120        osztályvezetö</v>
          </cell>
        </row>
        <row r="1282">
          <cell r="A1282" t="str">
            <v>147</v>
          </cell>
          <cell r="B1282" t="str">
            <v>44</v>
          </cell>
          <cell r="C1282" t="str">
            <v>1</v>
          </cell>
          <cell r="D1282" t="str">
            <v>B</v>
          </cell>
          <cell r="E1282">
            <v>1</v>
          </cell>
          <cell r="F1282" t="str">
            <v>840410-840420    ügyintézö</v>
          </cell>
        </row>
        <row r="1283">
          <cell r="A1283" t="str">
            <v>148</v>
          </cell>
          <cell r="B1283" t="str">
            <v>44</v>
          </cell>
          <cell r="C1283" t="str">
            <v>1</v>
          </cell>
          <cell r="D1283" t="str">
            <v>B</v>
          </cell>
          <cell r="E1283">
            <v>1</v>
          </cell>
          <cell r="F1283" t="str">
            <v>840510,840530,840550,840570  fizikai alkalmazott</v>
          </cell>
        </row>
        <row r="1284">
          <cell r="A1284" t="str">
            <v>149</v>
          </cell>
          <cell r="B1284" t="str">
            <v>44</v>
          </cell>
          <cell r="C1284" t="str">
            <v>1</v>
          </cell>
          <cell r="D1284" t="str">
            <v>B</v>
          </cell>
          <cell r="E1284">
            <v>1</v>
          </cell>
          <cell r="F1284" t="str">
            <v>850120        osztályvezetö (körjegyzöség)</v>
          </cell>
        </row>
        <row r="1285">
          <cell r="A1285" t="str">
            <v>150</v>
          </cell>
          <cell r="B1285" t="str">
            <v>44</v>
          </cell>
          <cell r="C1285" t="str">
            <v>1</v>
          </cell>
          <cell r="D1285" t="str">
            <v>B</v>
          </cell>
          <cell r="E1285">
            <v>1</v>
          </cell>
          <cell r="F1285" t="str">
            <v>850410-850420    ügyintézö (körjegyzöség)</v>
          </cell>
        </row>
        <row r="1286">
          <cell r="A1286" t="str">
            <v>151</v>
          </cell>
          <cell r="B1286" t="str">
            <v>44</v>
          </cell>
          <cell r="C1286" t="str">
            <v>1</v>
          </cell>
          <cell r="D1286" t="str">
            <v>B</v>
          </cell>
          <cell r="E1286">
            <v>1</v>
          </cell>
          <cell r="F1286" t="str">
            <v>850510,850530,850550,850570 fizikai alkalmaz. (körjegyzöség)</v>
          </cell>
        </row>
        <row r="1287">
          <cell r="A1287" t="str">
            <v>152</v>
          </cell>
          <cell r="B1287" t="str">
            <v>44</v>
          </cell>
          <cell r="C1287" t="str">
            <v>1</v>
          </cell>
          <cell r="D1287" t="str">
            <v>B</v>
          </cell>
          <cell r="E1287">
            <v>1</v>
          </cell>
          <cell r="F1287" t="str">
            <v>877777        polgári szolgálatot teljesitö(körjegyzöség)</v>
          </cell>
        </row>
        <row r="1288">
          <cell r="A1288" t="str">
            <v>153</v>
          </cell>
          <cell r="B1288" t="str">
            <v>44</v>
          </cell>
          <cell r="C1288" t="str">
            <v>1</v>
          </cell>
          <cell r="D1288" t="str">
            <v>B</v>
          </cell>
          <cell r="E1288">
            <v>1</v>
          </cell>
          <cell r="F1288" t="str">
            <v>888888        közhasznu és közmunkát végzö (körjegyzöség)</v>
          </cell>
        </row>
        <row r="1289">
          <cell r="A1289" t="str">
            <v>154</v>
          </cell>
          <cell r="B1289" t="str">
            <v>44</v>
          </cell>
          <cell r="C1289" t="str">
            <v>1</v>
          </cell>
          <cell r="D1289" t="str">
            <v>B</v>
          </cell>
          <cell r="E1289">
            <v>1</v>
          </cell>
          <cell r="F1289" t="str">
            <v>Önkormányzati szervek egyéb bérrend.össz.: (146+...+153)</v>
          </cell>
        </row>
        <row r="1290">
          <cell r="A1290" t="str">
            <v>155</v>
          </cell>
          <cell r="B1290" t="str">
            <v>44</v>
          </cell>
          <cell r="C1290" t="str">
            <v>1</v>
          </cell>
          <cell r="D1290" t="str">
            <v>B</v>
          </cell>
          <cell r="E1290">
            <v>1</v>
          </cell>
          <cell r="F1290" t="str">
            <v>Egyéb bérrendszer összesen:                    (145+154)</v>
          </cell>
        </row>
        <row r="1291">
          <cell r="A1291" t="str">
            <v>156</v>
          </cell>
          <cell r="B1291" t="str">
            <v>44</v>
          </cell>
          <cell r="C1291" t="str">
            <v>1</v>
          </cell>
          <cell r="D1291" t="str">
            <v>B</v>
          </cell>
          <cell r="E1291">
            <v>1</v>
          </cell>
          <cell r="F1291" t="str">
            <v>I.Telj.munkaidös:(18+24+33+38+62+74+96+107+114+125+130+155)</v>
          </cell>
        </row>
        <row r="1292">
          <cell r="A1292" t="str">
            <v>157</v>
          </cell>
          <cell r="B1292" t="str">
            <v>44</v>
          </cell>
          <cell r="C1292" t="str">
            <v>1</v>
          </cell>
          <cell r="D1292" t="str">
            <v>B</v>
          </cell>
          <cell r="E1292">
            <v>1</v>
          </cell>
          <cell r="F1292" t="str">
            <v>II.Részmunkaidöben fogl.- köztisztviselök összesen</v>
          </cell>
        </row>
        <row r="1293">
          <cell r="A1293" t="str">
            <v>158</v>
          </cell>
          <cell r="B1293" t="str">
            <v>44</v>
          </cell>
          <cell r="C1293" t="str">
            <v>1</v>
          </cell>
          <cell r="D1293" t="str">
            <v>B</v>
          </cell>
          <cell r="E1293">
            <v>1</v>
          </cell>
          <cell r="F1293" t="str">
            <v>II.Részmunkaidöben fogl.- közalkamazottak összesen</v>
          </cell>
        </row>
        <row r="1294">
          <cell r="A1294" t="str">
            <v>159</v>
          </cell>
          <cell r="B1294" t="str">
            <v>44</v>
          </cell>
          <cell r="C1294" t="str">
            <v>1</v>
          </cell>
          <cell r="D1294" t="str">
            <v>B</v>
          </cell>
          <cell r="E1294">
            <v>1</v>
          </cell>
          <cell r="F1294" t="str">
            <v>II.Részmunkaidöben fogl.- birák,ügyészek,igazságügyi alk.</v>
          </cell>
        </row>
        <row r="1295">
          <cell r="A1295" t="str">
            <v>160</v>
          </cell>
          <cell r="B1295" t="str">
            <v>44</v>
          </cell>
          <cell r="C1295" t="str">
            <v>1</v>
          </cell>
          <cell r="D1295" t="str">
            <v>B</v>
          </cell>
          <cell r="E1295">
            <v>1</v>
          </cell>
          <cell r="F1295" t="str">
            <v>II.Részmunkaidöben fogl.- fegyv.erök,rendvéd.szerv.hiv.áll.</v>
          </cell>
        </row>
        <row r="1296">
          <cell r="A1296" t="str">
            <v>161</v>
          </cell>
          <cell r="B1296" t="str">
            <v>44</v>
          </cell>
          <cell r="C1296" t="str">
            <v>1</v>
          </cell>
          <cell r="D1296" t="str">
            <v>B</v>
          </cell>
          <cell r="E1296">
            <v>1</v>
          </cell>
          <cell r="F1296" t="str">
            <v>II.Részmunkaidöben fogl.- egyéb bérrendszer összesen</v>
          </cell>
        </row>
        <row r="1297">
          <cell r="A1297" t="str">
            <v>162</v>
          </cell>
          <cell r="B1297" t="str">
            <v>44</v>
          </cell>
          <cell r="C1297" t="str">
            <v>1</v>
          </cell>
          <cell r="D1297" t="str">
            <v>B</v>
          </cell>
          <cell r="E1297">
            <v>1</v>
          </cell>
          <cell r="F1297" t="str">
            <v>II.Részmunkaidöben foglalkoztatottak összesen: (157+...+161)</v>
          </cell>
        </row>
        <row r="1298">
          <cell r="A1298" t="str">
            <v>163</v>
          </cell>
          <cell r="B1298" t="str">
            <v>44</v>
          </cell>
          <cell r="C1298" t="str">
            <v>1</v>
          </cell>
          <cell r="D1298" t="str">
            <v>B</v>
          </cell>
          <cell r="E1298">
            <v>1</v>
          </cell>
          <cell r="F1298" t="str">
            <v>I+II. Mindösszesen:      (156+162)</v>
          </cell>
        </row>
        <row r="1299">
          <cell r="A1299" t="str">
            <v>1</v>
          </cell>
          <cell r="B1299" t="str">
            <v>50</v>
          </cell>
          <cell r="C1299" t="str">
            <v>1</v>
          </cell>
          <cell r="D1299" t="str">
            <v>B</v>
          </cell>
          <cell r="E1299">
            <v>1</v>
          </cell>
          <cell r="F1299" t="str">
            <v>Helyben marado SZJA (5%)                             A=B=C</v>
          </cell>
        </row>
        <row r="1300">
          <cell r="A1300" t="str">
            <v>2</v>
          </cell>
          <cell r="B1300" t="str">
            <v>50</v>
          </cell>
          <cell r="C1300" t="str">
            <v>1</v>
          </cell>
          <cell r="D1300" t="str">
            <v>B</v>
          </cell>
          <cell r="E1300">
            <v>1</v>
          </cell>
          <cell r="F1300" t="str">
            <v>Számitott adoeröképesség                             A=B=C</v>
          </cell>
        </row>
        <row r="1301">
          <cell r="A1301" t="str">
            <v>3</v>
          </cell>
          <cell r="B1301" t="str">
            <v>50</v>
          </cell>
          <cell r="C1301" t="str">
            <v>1</v>
          </cell>
          <cell r="D1301" t="str">
            <v>B</v>
          </cell>
          <cell r="E1301">
            <v>1</v>
          </cell>
          <cell r="F1301" t="str">
            <v>Adobevétel(100%)</v>
          </cell>
        </row>
        <row r="1302">
          <cell r="A1302" t="str">
            <v>4</v>
          </cell>
          <cell r="B1302" t="str">
            <v>50</v>
          </cell>
          <cell r="C1302" t="str">
            <v>1</v>
          </cell>
          <cell r="D1302" t="str">
            <v>B</v>
          </cell>
          <cell r="E1302">
            <v>1</v>
          </cell>
          <cell r="F1302" t="str">
            <v>Adobevétel 60%-a                                   03x0,60</v>
          </cell>
        </row>
        <row r="1303">
          <cell r="A1303" t="str">
            <v>5</v>
          </cell>
          <cell r="B1303" t="str">
            <v>50</v>
          </cell>
          <cell r="C1303" t="str">
            <v>1</v>
          </cell>
          <cell r="D1303" t="str">
            <v>B</v>
          </cell>
          <cell r="E1303">
            <v>1</v>
          </cell>
          <cell r="F1303" t="str">
            <v>----------------------------------------------------------</v>
          </cell>
        </row>
        <row r="1304">
          <cell r="A1304" t="str">
            <v>6</v>
          </cell>
          <cell r="B1304" t="str">
            <v>50</v>
          </cell>
          <cell r="C1304" t="str">
            <v>1</v>
          </cell>
          <cell r="D1304" t="str">
            <v>B</v>
          </cell>
          <cell r="E1304">
            <v>1</v>
          </cell>
          <cell r="F1304" t="str">
            <v>Iparüzési adoerökép.(=02 04&lt;02&lt;03)(=03 02&gt;=03)(=04 02&lt;=04)</v>
          </cell>
        </row>
        <row r="1305">
          <cell r="A1305" t="str">
            <v>7</v>
          </cell>
          <cell r="B1305" t="str">
            <v>50</v>
          </cell>
          <cell r="C1305" t="str">
            <v>1</v>
          </cell>
          <cell r="D1305" t="str">
            <v>B</v>
          </cell>
          <cell r="E1305">
            <v>1</v>
          </cell>
          <cell r="F1305" t="str">
            <v>Lakosok száma                                        A=B=C</v>
          </cell>
        </row>
        <row r="1306">
          <cell r="A1306" t="str">
            <v>8</v>
          </cell>
          <cell r="B1306" t="str">
            <v>50</v>
          </cell>
          <cell r="C1306" t="str">
            <v>1</v>
          </cell>
          <cell r="D1306" t="str">
            <v>B</v>
          </cell>
          <cell r="E1306">
            <v>1</v>
          </cell>
          <cell r="F1306" t="str">
            <v>Jövedelemkülönbség mérséklés önkorm.szintje     (01+06):07</v>
          </cell>
        </row>
        <row r="1307">
          <cell r="A1307" t="str">
            <v>9</v>
          </cell>
          <cell r="B1307" t="str">
            <v>50</v>
          </cell>
          <cell r="C1307" t="str">
            <v>1</v>
          </cell>
          <cell r="D1307" t="str">
            <v>B</v>
          </cell>
          <cell r="E1307">
            <v>1</v>
          </cell>
          <cell r="F1307" t="str">
            <v>Jövedelemkülönbség mérséklés értékhatára             A=B=C</v>
          </cell>
        </row>
        <row r="1308">
          <cell r="A1308" t="str">
            <v>10</v>
          </cell>
          <cell r="B1308" t="str">
            <v>50</v>
          </cell>
          <cell r="C1308" t="str">
            <v>1</v>
          </cell>
          <cell r="D1308" t="str">
            <v>B</v>
          </cell>
          <cell r="E1308">
            <v>1</v>
          </cell>
          <cell r="F1308" t="str">
            <v>Kiegészités egy före                     (=09-08 ha 08&lt;09)</v>
          </cell>
        </row>
        <row r="1309">
          <cell r="A1309" t="str">
            <v>11</v>
          </cell>
          <cell r="B1309" t="str">
            <v>50</v>
          </cell>
          <cell r="C1309" t="str">
            <v>1</v>
          </cell>
          <cell r="D1309" t="str">
            <v>B</v>
          </cell>
          <cell r="E1309">
            <v>1</v>
          </cell>
          <cell r="F1309" t="str">
            <v>Levonás egy före                           (ha 08&gt;09x1,25)</v>
          </cell>
        </row>
        <row r="1310">
          <cell r="A1310" t="str">
            <v>12</v>
          </cell>
          <cell r="B1310" t="str">
            <v>50</v>
          </cell>
          <cell r="C1310" t="str">
            <v>1</v>
          </cell>
          <cell r="D1310" t="str">
            <v>B</v>
          </cell>
          <cell r="E1310">
            <v>1</v>
          </cell>
          <cell r="F1310" t="str">
            <v>Kiegészités                                        (10x07)</v>
          </cell>
        </row>
        <row r="1311">
          <cell r="A1311" t="str">
            <v>13</v>
          </cell>
          <cell r="B1311" t="str">
            <v>50</v>
          </cell>
          <cell r="C1311" t="str">
            <v>1</v>
          </cell>
          <cell r="D1311" t="str">
            <v>B</v>
          </cell>
          <cell r="E1311">
            <v>1</v>
          </cell>
          <cell r="F1311" t="str">
            <v>Levonási korlát                                      A=B=C</v>
          </cell>
        </row>
        <row r="1312">
          <cell r="A1312" t="str">
            <v>14</v>
          </cell>
          <cell r="B1312" t="str">
            <v>50</v>
          </cell>
          <cell r="C1312" t="str">
            <v>1</v>
          </cell>
          <cell r="D1312" t="str">
            <v>B</v>
          </cell>
          <cell r="E1312">
            <v>1</v>
          </cell>
          <cell r="F1312" t="str">
            <v>Levonás            (=13 ha 11x07&gt;=13) (=11x07 ha 11x07&lt;13)</v>
          </cell>
        </row>
        <row r="1313">
          <cell r="A1313" t="str">
            <v>15</v>
          </cell>
          <cell r="B1313" t="str">
            <v>50</v>
          </cell>
          <cell r="C1313" t="str">
            <v>1</v>
          </cell>
          <cell r="D1313" t="str">
            <v>B</v>
          </cell>
          <cell r="E1313">
            <v>1</v>
          </cell>
          <cell r="F1313" t="str">
            <v>Önkormányzat által fizetendö</v>
          </cell>
        </row>
        <row r="1314">
          <cell r="A1314" t="str">
            <v>16</v>
          </cell>
          <cell r="B1314" t="str">
            <v>50</v>
          </cell>
          <cell r="C1314" t="str">
            <v>1</v>
          </cell>
          <cell r="D1314" t="str">
            <v>B</v>
          </cell>
          <cell r="E1314">
            <v>1</v>
          </cell>
          <cell r="F1314" t="str">
            <v>Fizetendö kamat összege</v>
          </cell>
        </row>
        <row r="1315">
          <cell r="A1315" t="str">
            <v>1</v>
          </cell>
          <cell r="B1315" t="str">
            <v>51</v>
          </cell>
          <cell r="C1315" t="str">
            <v>1</v>
          </cell>
          <cell r="D1315" t="str">
            <v>B</v>
          </cell>
          <cell r="E1315">
            <v>1</v>
          </cell>
          <cell r="F1315" t="str">
            <v>Éves kltg-i törv.tervezett - mutatoszám</v>
          </cell>
        </row>
        <row r="1316">
          <cell r="A1316" t="str">
            <v>2</v>
          </cell>
          <cell r="B1316" t="str">
            <v>51</v>
          </cell>
          <cell r="C1316" t="str">
            <v>1</v>
          </cell>
          <cell r="D1316" t="str">
            <v>B</v>
          </cell>
          <cell r="E1316">
            <v>1</v>
          </cell>
          <cell r="F1316" t="str">
            <v>Éves kltg-i törv.tervezett - áll.hozzájárulás</v>
          </cell>
        </row>
        <row r="1317">
          <cell r="A1317" t="str">
            <v>3</v>
          </cell>
          <cell r="B1317" t="str">
            <v>51</v>
          </cell>
          <cell r="C1317" t="str">
            <v>1</v>
          </cell>
          <cell r="D1317" t="str">
            <v>B</v>
          </cell>
          <cell r="E1317">
            <v>1</v>
          </cell>
          <cell r="F1317" t="str">
            <v>Évközi változások (+-) - mutatoszám</v>
          </cell>
        </row>
        <row r="1318">
          <cell r="A1318" t="str">
            <v>4</v>
          </cell>
          <cell r="B1318" t="str">
            <v>51</v>
          </cell>
          <cell r="C1318" t="str">
            <v>1</v>
          </cell>
          <cell r="D1318" t="str">
            <v>B</v>
          </cell>
          <cell r="E1318">
            <v>1</v>
          </cell>
          <cell r="F1318" t="str">
            <v>Évközi változások (+-) - állami hozzájárulás</v>
          </cell>
        </row>
        <row r="1319">
          <cell r="A1319" t="str">
            <v>5</v>
          </cell>
          <cell r="B1319" t="str">
            <v>51</v>
          </cell>
          <cell r="C1319" t="str">
            <v>1</v>
          </cell>
          <cell r="D1319" t="str">
            <v>B</v>
          </cell>
          <cell r="E1319">
            <v>1</v>
          </cell>
          <cell r="F1319" t="str">
            <v>Tényleges - mutatoszám</v>
          </cell>
        </row>
        <row r="1320">
          <cell r="A1320" t="str">
            <v>6</v>
          </cell>
          <cell r="B1320" t="str">
            <v>51</v>
          </cell>
          <cell r="C1320" t="str">
            <v>1</v>
          </cell>
          <cell r="D1320" t="str">
            <v>B</v>
          </cell>
          <cell r="E1320">
            <v>1</v>
          </cell>
          <cell r="F1320" t="str">
            <v>Tényleges - állami hozzájárulás</v>
          </cell>
        </row>
        <row r="1321">
          <cell r="A1321" t="str">
            <v>7</v>
          </cell>
          <cell r="B1321" t="str">
            <v>51</v>
          </cell>
          <cell r="C1321" t="str">
            <v>1</v>
          </cell>
          <cell r="D1321" t="str">
            <v>B</v>
          </cell>
          <cell r="E1321">
            <v>1</v>
          </cell>
          <cell r="F1321" t="str">
            <v>Eltérés (+-) - mutatoszám (6-2-4)</v>
          </cell>
        </row>
        <row r="1322">
          <cell r="A1322" t="str">
            <v>8</v>
          </cell>
          <cell r="B1322" t="str">
            <v>51</v>
          </cell>
          <cell r="C1322" t="str">
            <v>1</v>
          </cell>
          <cell r="D1322" t="str">
            <v>B</v>
          </cell>
          <cell r="E1322">
            <v>1</v>
          </cell>
          <cell r="F1322" t="str">
            <v>Eltérés (+-) - állami hozzájárulás (7-3-5)</v>
          </cell>
        </row>
        <row r="1323">
          <cell r="A1323" t="str">
            <v>9</v>
          </cell>
          <cell r="B1323" t="str">
            <v>51</v>
          </cell>
          <cell r="C1323" t="str">
            <v>1</v>
          </cell>
          <cell r="D1323" t="str">
            <v>B</v>
          </cell>
          <cell r="E1323">
            <v>1</v>
          </cell>
          <cell r="F1323" t="str">
            <v>Önkorm.- adott célra dec.31-ig felh.összeg</v>
          </cell>
        </row>
        <row r="1324">
          <cell r="A1324" t="str">
            <v>10</v>
          </cell>
          <cell r="B1324" t="str">
            <v>51</v>
          </cell>
          <cell r="C1324" t="str">
            <v>1</v>
          </cell>
          <cell r="D1324" t="str">
            <v>B</v>
          </cell>
          <cell r="E1324">
            <v>1</v>
          </cell>
          <cell r="F1324" t="str">
            <v>Önkorm.- felad.terhelt de fel nem haszn.össz.</v>
          </cell>
        </row>
        <row r="1325">
          <cell r="A1325" t="str">
            <v>11</v>
          </cell>
          <cell r="B1325" t="str">
            <v>51</v>
          </cell>
          <cell r="C1325" t="str">
            <v>1</v>
          </cell>
          <cell r="D1325" t="str">
            <v>B</v>
          </cell>
          <cell r="E1325">
            <v>1</v>
          </cell>
          <cell r="F1325" t="str">
            <v>E l t é r é s állami hozzájárulás(9-7-10-11)</v>
          </cell>
        </row>
        <row r="1326">
          <cell r="A1326" t="str">
            <v>1</v>
          </cell>
          <cell r="B1326" t="str">
            <v>52</v>
          </cell>
          <cell r="C1326" t="str">
            <v>1</v>
          </cell>
          <cell r="D1326" t="str">
            <v>B</v>
          </cell>
          <cell r="E1326">
            <v>1</v>
          </cell>
          <cell r="F1326" t="str">
            <v>Helyben marado SZJA (5%)</v>
          </cell>
        </row>
        <row r="1327">
          <cell r="A1327" t="str">
            <v>2</v>
          </cell>
          <cell r="B1327" t="str">
            <v>52</v>
          </cell>
          <cell r="C1327" t="str">
            <v>1</v>
          </cell>
          <cell r="D1327" t="str">
            <v>B</v>
          </cell>
          <cell r="E1327">
            <v>1</v>
          </cell>
          <cell r="F1327" t="str">
            <v>Számitott iparüzési adoerö-képesség</v>
          </cell>
        </row>
        <row r="1328">
          <cell r="A1328" t="str">
            <v>3</v>
          </cell>
          <cell r="B1328" t="str">
            <v>52</v>
          </cell>
          <cell r="C1328" t="str">
            <v>1</v>
          </cell>
          <cell r="D1328" t="str">
            <v>B</v>
          </cell>
          <cell r="E1328">
            <v>1</v>
          </cell>
          <cell r="F1328" t="str">
            <v>Tényleges adobevétel</v>
          </cell>
        </row>
        <row r="1329">
          <cell r="A1329" t="str">
            <v>4</v>
          </cell>
          <cell r="B1329" t="str">
            <v>52</v>
          </cell>
          <cell r="C1329" t="str">
            <v>1</v>
          </cell>
          <cell r="D1329" t="str">
            <v>B</v>
          </cell>
          <cell r="E1329">
            <v>1</v>
          </cell>
          <cell r="F1329" t="str">
            <v>Számitott,korrigált iparüzésiado-bevétel</v>
          </cell>
        </row>
        <row r="1330">
          <cell r="A1330" t="str">
            <v>5</v>
          </cell>
          <cell r="B1330" t="str">
            <v>52</v>
          </cell>
          <cell r="C1330" t="str">
            <v>1</v>
          </cell>
          <cell r="D1330" t="str">
            <v>B</v>
          </cell>
          <cell r="E1330">
            <v>1</v>
          </cell>
          <cell r="F1330" t="str">
            <v>Számitott,korrigált iparüzésiado-bevétel 60%-a(04x0,6)</v>
          </cell>
        </row>
        <row r="1331">
          <cell r="A1331" t="str">
            <v>6</v>
          </cell>
          <cell r="B1331" t="str">
            <v>52</v>
          </cell>
          <cell r="C1331" t="str">
            <v>1</v>
          </cell>
          <cell r="D1331" t="str">
            <v>B</v>
          </cell>
          <cell r="E1331">
            <v>1</v>
          </cell>
          <cell r="F1331" t="str">
            <v>-------------------------------------------------------</v>
          </cell>
        </row>
        <row r="1332">
          <cell r="A1332" t="str">
            <v>7</v>
          </cell>
          <cell r="B1332" t="str">
            <v>52</v>
          </cell>
          <cell r="C1332" t="str">
            <v>1</v>
          </cell>
          <cell r="D1332" t="str">
            <v>B</v>
          </cell>
          <cell r="E1332">
            <v>1</v>
          </cell>
          <cell r="F1332" t="str">
            <v>Iparüzési adoerö-képesség</v>
          </cell>
        </row>
        <row r="1333">
          <cell r="A1333" t="str">
            <v>8</v>
          </cell>
          <cell r="B1333" t="str">
            <v>52</v>
          </cell>
          <cell r="C1333" t="str">
            <v>1</v>
          </cell>
          <cell r="D1333" t="str">
            <v>B</v>
          </cell>
          <cell r="E1333">
            <v>1</v>
          </cell>
          <cell r="F1333" t="str">
            <v>Lakosok száma (fö)</v>
          </cell>
        </row>
        <row r="1334">
          <cell r="A1334" t="str">
            <v>9</v>
          </cell>
          <cell r="B1334" t="str">
            <v>52</v>
          </cell>
          <cell r="C1334" t="str">
            <v>1</v>
          </cell>
          <cell r="D1334" t="str">
            <v>B</v>
          </cell>
          <cell r="E1334">
            <v>1</v>
          </cell>
          <cell r="F1334" t="str">
            <v>Jövedelemkülönbségmérséklés önkorm.szintje (01+07):08</v>
          </cell>
        </row>
        <row r="1335">
          <cell r="A1335" t="str">
            <v>10</v>
          </cell>
          <cell r="B1335" t="str">
            <v>52</v>
          </cell>
          <cell r="C1335" t="str">
            <v>1</v>
          </cell>
          <cell r="D1335" t="str">
            <v>B</v>
          </cell>
          <cell r="E1335">
            <v>1</v>
          </cell>
          <cell r="F1335" t="str">
            <v>Jövedelemkülönbség-mérséklés értékhatára</v>
          </cell>
        </row>
        <row r="1336">
          <cell r="A1336" t="str">
            <v>11</v>
          </cell>
          <cell r="B1336" t="str">
            <v>52</v>
          </cell>
          <cell r="C1336" t="str">
            <v>1</v>
          </cell>
          <cell r="D1336" t="str">
            <v>B</v>
          </cell>
          <cell r="E1336">
            <v>1</v>
          </cell>
          <cell r="F1336" t="str">
            <v>Levonás egy före                      (ha 09&gt;10x1,25)</v>
          </cell>
        </row>
        <row r="1337">
          <cell r="A1337" t="str">
            <v>12</v>
          </cell>
          <cell r="B1337" t="str">
            <v>52</v>
          </cell>
          <cell r="C1337" t="str">
            <v>1</v>
          </cell>
          <cell r="D1337" t="str">
            <v>B</v>
          </cell>
          <cell r="E1337">
            <v>1</v>
          </cell>
          <cell r="F1337" t="str">
            <v>Levonás összesen                              (11x08)</v>
          </cell>
        </row>
        <row r="1338">
          <cell r="A1338" t="str">
            <v>13</v>
          </cell>
          <cell r="B1338" t="str">
            <v>52</v>
          </cell>
          <cell r="C1338" t="str">
            <v>1</v>
          </cell>
          <cell r="D1338" t="str">
            <v>B</v>
          </cell>
          <cell r="E1338">
            <v>1</v>
          </cell>
          <cell r="F1338" t="str">
            <v>Tervezett levonási korlát (elöirányzat)</v>
          </cell>
        </row>
        <row r="1339">
          <cell r="A1339" t="str">
            <v>14</v>
          </cell>
          <cell r="B1339" t="str">
            <v>52</v>
          </cell>
          <cell r="C1339" t="str">
            <v>1</v>
          </cell>
          <cell r="D1339" t="str">
            <v>B</v>
          </cell>
          <cell r="E1339">
            <v>1</v>
          </cell>
          <cell r="F1339" t="str">
            <v>Levonási elöirányzat    (=13 ha 12&gt;=13)(=14 ha 12&lt;13)</v>
          </cell>
        </row>
        <row r="1340">
          <cell r="A1340" t="str">
            <v>15</v>
          </cell>
          <cell r="B1340" t="str">
            <v>52</v>
          </cell>
          <cell r="C1340" t="str">
            <v>1</v>
          </cell>
          <cell r="D1340" t="str">
            <v>B</v>
          </cell>
          <cell r="E1340">
            <v>1</v>
          </cell>
          <cell r="F1340" t="str">
            <v>Tényleges levonási korlát</v>
          </cell>
        </row>
        <row r="1341">
          <cell r="A1341" t="str">
            <v>16</v>
          </cell>
          <cell r="B1341" t="str">
            <v>52</v>
          </cell>
          <cell r="C1341" t="str">
            <v>1</v>
          </cell>
          <cell r="D1341" t="str">
            <v>B</v>
          </cell>
          <cell r="E1341">
            <v>1</v>
          </cell>
          <cell r="F1341" t="str">
            <v>Tényleges levonás (=12 15&gt;12) (=14 15=13) (=15 15&lt;12)</v>
          </cell>
        </row>
        <row r="1342">
          <cell r="A1342" t="str">
            <v>17</v>
          </cell>
          <cell r="B1342" t="str">
            <v>52</v>
          </cell>
          <cell r="C1342" t="str">
            <v>1</v>
          </cell>
          <cell r="D1342" t="str">
            <v>B</v>
          </cell>
          <cell r="E1342">
            <v>1</v>
          </cell>
          <cell r="F1342" t="str">
            <v>Önkormányzat részére fizetendö     (=14-16 ha 16&lt;=14)</v>
          </cell>
        </row>
        <row r="1343">
          <cell r="A1343" t="str">
            <v>18</v>
          </cell>
          <cell r="B1343" t="str">
            <v>52</v>
          </cell>
          <cell r="C1343" t="str">
            <v>1</v>
          </cell>
          <cell r="D1343" t="str">
            <v>B</v>
          </cell>
          <cell r="E1343">
            <v>1</v>
          </cell>
          <cell r="F1343" t="str">
            <v>Önkormányzat által fizetendö       (=16-14 ha 16&gt; 14)</v>
          </cell>
        </row>
        <row r="1344">
          <cell r="A1344" t="str">
            <v>1</v>
          </cell>
          <cell r="B1344" t="str">
            <v>53</v>
          </cell>
          <cell r="C1344" t="str">
            <v>1</v>
          </cell>
          <cell r="D1344" t="str">
            <v>B</v>
          </cell>
          <cell r="E1344">
            <v>1</v>
          </cell>
          <cell r="F1344" t="str">
            <v>Betegszabadsággal összefüggö:-munkáltatoi kifizetés</v>
          </cell>
        </row>
        <row r="1345">
          <cell r="A1345" t="str">
            <v>2</v>
          </cell>
          <cell r="B1345" t="str">
            <v>53</v>
          </cell>
          <cell r="C1345" t="str">
            <v>1</v>
          </cell>
          <cell r="D1345" t="str">
            <v>B</v>
          </cell>
          <cell r="E1345">
            <v>1</v>
          </cell>
          <cell r="F1345" t="str">
            <v>Betegszabadsággal összefüggö:-kifizetésben részesülök (fö)</v>
          </cell>
        </row>
        <row r="1346">
          <cell r="A1346" t="str">
            <v>3</v>
          </cell>
          <cell r="B1346" t="str">
            <v>53</v>
          </cell>
          <cell r="C1346" t="str">
            <v>1</v>
          </cell>
          <cell r="D1346" t="str">
            <v>B</v>
          </cell>
          <cell r="E1346">
            <v>1</v>
          </cell>
          <cell r="F1346" t="str">
            <v>Munkáltato ált.levont,átutalt:-személyi jövedelemado össz.</v>
          </cell>
        </row>
        <row r="1347">
          <cell r="A1347" t="str">
            <v>4</v>
          </cell>
          <cell r="B1347" t="str">
            <v>53</v>
          </cell>
          <cell r="C1347" t="str">
            <v>1</v>
          </cell>
          <cell r="D1347" t="str">
            <v>B</v>
          </cell>
          <cell r="E1347">
            <v>1</v>
          </cell>
          <cell r="F1347" t="str">
            <v>Munkáltato ált.levont,átutalt:-nyugdijjárulék összege</v>
          </cell>
        </row>
        <row r="1348">
          <cell r="A1348" t="str">
            <v>5</v>
          </cell>
          <cell r="B1348" t="str">
            <v>53</v>
          </cell>
          <cell r="C1348" t="str">
            <v>1</v>
          </cell>
          <cell r="D1348" t="str">
            <v>B</v>
          </cell>
          <cell r="E1348">
            <v>1</v>
          </cell>
          <cell r="F1348" t="str">
            <v>Munkáltato ált.levont,átutalt:-egészségbiztositási járulék</v>
          </cell>
        </row>
        <row r="1349">
          <cell r="A1349" t="str">
            <v>6</v>
          </cell>
          <cell r="B1349" t="str">
            <v>53</v>
          </cell>
          <cell r="C1349" t="str">
            <v>1</v>
          </cell>
          <cell r="D1349" t="str">
            <v>B</v>
          </cell>
          <cell r="E1349">
            <v>1</v>
          </cell>
          <cell r="F1349" t="str">
            <v>Munkáltato ált.levont,átutalt:-magánnyugdij-pénztári tagdij</v>
          </cell>
        </row>
        <row r="1350">
          <cell r="A1350" t="str">
            <v>7</v>
          </cell>
          <cell r="B1350" t="str">
            <v>53</v>
          </cell>
          <cell r="C1350" t="str">
            <v>1</v>
          </cell>
          <cell r="D1350" t="str">
            <v>B</v>
          </cell>
          <cell r="E1350">
            <v>1</v>
          </cell>
          <cell r="F1350" t="str">
            <v>TB kifizetöhely által folyositott:-családi potlék összege</v>
          </cell>
        </row>
        <row r="1351">
          <cell r="A1351" t="str">
            <v>8</v>
          </cell>
          <cell r="B1351" t="str">
            <v>53</v>
          </cell>
          <cell r="C1351" t="str">
            <v>1</v>
          </cell>
          <cell r="D1351" t="str">
            <v>B</v>
          </cell>
          <cell r="E1351">
            <v>1</v>
          </cell>
          <cell r="F1351" t="str">
            <v>TB kifizetöhely által folyositott:-táppénz összege</v>
          </cell>
        </row>
        <row r="1352">
          <cell r="A1352" t="str">
            <v>9</v>
          </cell>
          <cell r="B1352" t="str">
            <v>53</v>
          </cell>
          <cell r="C1352" t="str">
            <v>1</v>
          </cell>
          <cell r="D1352" t="str">
            <v>B</v>
          </cell>
          <cell r="E1352">
            <v>1</v>
          </cell>
          <cell r="F1352" t="str">
            <v>TB kifizetöhely által folyositott:-egyéb TB juttatás össz.</v>
          </cell>
        </row>
        <row r="1353">
          <cell r="A1353" t="str">
            <v>10</v>
          </cell>
          <cell r="B1353" t="str">
            <v>53</v>
          </cell>
          <cell r="C1353" t="str">
            <v>1</v>
          </cell>
          <cell r="D1353" t="str">
            <v>B</v>
          </cell>
          <cell r="E1353">
            <v>1</v>
          </cell>
          <cell r="F1353" t="str">
            <v>TB kifizetöhely által az ellátás után kapott térités össz.</v>
          </cell>
        </row>
        <row r="1354">
          <cell r="A1354" t="str">
            <v>11</v>
          </cell>
          <cell r="B1354" t="str">
            <v>53</v>
          </cell>
          <cell r="C1354" t="str">
            <v>1</v>
          </cell>
          <cell r="D1354" t="str">
            <v>B</v>
          </cell>
          <cell r="E1354">
            <v>1</v>
          </cell>
          <cell r="F1354" t="str">
            <v>Biztositási kiadások: - életbiztositás</v>
          </cell>
        </row>
        <row r="1355">
          <cell r="A1355" t="str">
            <v>12</v>
          </cell>
          <cell r="B1355" t="str">
            <v>53</v>
          </cell>
          <cell r="C1355" t="str">
            <v>1</v>
          </cell>
          <cell r="D1355" t="str">
            <v>B</v>
          </cell>
          <cell r="E1355">
            <v>1</v>
          </cell>
          <cell r="F1355" t="str">
            <v>Biztositási kiadások: - vagyonbiztositás</v>
          </cell>
        </row>
        <row r="1356">
          <cell r="A1356" t="str">
            <v>13</v>
          </cell>
          <cell r="B1356" t="str">
            <v>53</v>
          </cell>
          <cell r="C1356" t="str">
            <v>1</v>
          </cell>
          <cell r="D1356" t="str">
            <v>B</v>
          </cell>
          <cell r="E1356">
            <v>1</v>
          </cell>
          <cell r="F1356" t="str">
            <v>Munkáltato által levont munkavállaloi járulék</v>
          </cell>
        </row>
        <row r="1357">
          <cell r="A1357" t="str">
            <v>14</v>
          </cell>
          <cell r="B1357" t="str">
            <v>53</v>
          </cell>
          <cell r="C1357" t="str">
            <v>1</v>
          </cell>
          <cell r="D1357" t="str">
            <v>B</v>
          </cell>
          <cell r="E1357">
            <v>1</v>
          </cell>
          <cell r="F1357" t="str">
            <v>Személyi juttatások:-2001.jan.telj.51-52.szla.brutto szem.j</v>
          </cell>
        </row>
        <row r="1358">
          <cell r="A1358" t="str">
            <v>15</v>
          </cell>
          <cell r="B1358" t="str">
            <v>53</v>
          </cell>
          <cell r="C1358" t="str">
            <v>1</v>
          </cell>
          <cell r="D1358" t="str">
            <v>B</v>
          </cell>
          <cell r="E1358">
            <v>1</v>
          </cell>
          <cell r="F1358" t="str">
            <v>Személyi juttatások:-2002.jan.telj.51-52.szla.brutto szem.j</v>
          </cell>
        </row>
        <row r="1359">
          <cell r="A1359" t="str">
            <v>16</v>
          </cell>
          <cell r="B1359" t="str">
            <v>53</v>
          </cell>
          <cell r="C1359" t="str">
            <v>1</v>
          </cell>
          <cell r="D1359" t="str">
            <v>B</v>
          </cell>
          <cell r="E1359">
            <v>1</v>
          </cell>
          <cell r="F1359" t="str">
            <v>TB járulék:-2001.jan.telj.531.szla elsz.-járulék</v>
          </cell>
        </row>
        <row r="1360">
          <cell r="A1360" t="str">
            <v>17</v>
          </cell>
          <cell r="B1360" t="str">
            <v>53</v>
          </cell>
          <cell r="C1360" t="str">
            <v>1</v>
          </cell>
          <cell r="D1360" t="str">
            <v>B</v>
          </cell>
          <cell r="E1360">
            <v>1</v>
          </cell>
          <cell r="F1360" t="str">
            <v>TB járulék:-2002.jan.telj.531.szla elsz.-járulék</v>
          </cell>
        </row>
        <row r="1361">
          <cell r="A1361" t="str">
            <v>18</v>
          </cell>
          <cell r="B1361" t="str">
            <v>53</v>
          </cell>
          <cell r="C1361" t="str">
            <v>1</v>
          </cell>
          <cell r="D1361" t="str">
            <v>B</v>
          </cell>
          <cell r="E1361">
            <v>1</v>
          </cell>
          <cell r="F1361" t="str">
            <v>Munkaadoi járulék:-2001.jan.telj.532.szla elsz.-járulék</v>
          </cell>
        </row>
        <row r="1362">
          <cell r="A1362" t="str">
            <v>19</v>
          </cell>
          <cell r="B1362" t="str">
            <v>53</v>
          </cell>
          <cell r="C1362" t="str">
            <v>1</v>
          </cell>
          <cell r="D1362" t="str">
            <v>B</v>
          </cell>
          <cell r="E1362">
            <v>1</v>
          </cell>
          <cell r="F1362" t="str">
            <v>Munkaadoi járulék:-2002.jan.telj.532.szla elsz.-járulék</v>
          </cell>
        </row>
        <row r="1363">
          <cell r="A1363" t="str">
            <v>20</v>
          </cell>
          <cell r="B1363" t="str">
            <v>53</v>
          </cell>
          <cell r="C1363" t="str">
            <v>1</v>
          </cell>
          <cell r="D1363" t="str">
            <v>B</v>
          </cell>
          <cell r="E1363">
            <v>1</v>
          </cell>
          <cell r="F1363" t="str">
            <v>Eg.bizt.hozzájárulás:-2001.jan.telj.533.szla elsz.-járulék</v>
          </cell>
        </row>
        <row r="1364">
          <cell r="A1364" t="str">
            <v>21</v>
          </cell>
          <cell r="B1364" t="str">
            <v>53</v>
          </cell>
          <cell r="C1364" t="str">
            <v>1</v>
          </cell>
          <cell r="D1364" t="str">
            <v>B</v>
          </cell>
          <cell r="E1364">
            <v>1</v>
          </cell>
          <cell r="F1364" t="str">
            <v>Eg.bizt.hozzájárulás:-2002.jan.telj.533.szla elsz.-járulék</v>
          </cell>
        </row>
        <row r="1365">
          <cell r="A1365" t="str">
            <v>22</v>
          </cell>
          <cell r="B1365" t="str">
            <v>53</v>
          </cell>
          <cell r="C1365" t="str">
            <v>1</v>
          </cell>
          <cell r="D1365" t="str">
            <v>B</v>
          </cell>
          <cell r="E1365">
            <v>1</v>
          </cell>
          <cell r="F1365" t="str">
            <v>Kamatkiadások:-2001.telj.573.szla elsz.-nem tárgyévre kamat</v>
          </cell>
        </row>
        <row r="1366">
          <cell r="A1366" t="str">
            <v>23</v>
          </cell>
          <cell r="B1366" t="str">
            <v>53</v>
          </cell>
          <cell r="C1366" t="str">
            <v>1</v>
          </cell>
          <cell r="D1366" t="str">
            <v>B</v>
          </cell>
          <cell r="E1366">
            <v>1</v>
          </cell>
          <cell r="F1366" t="str">
            <v>Kamatkiadások:-2001.terhelö,de tárgyévben meg nem fiz.kamat</v>
          </cell>
        </row>
        <row r="1367">
          <cell r="A1367" t="str">
            <v>24</v>
          </cell>
          <cell r="B1367" t="str">
            <v>53</v>
          </cell>
          <cell r="C1367" t="str">
            <v>1</v>
          </cell>
          <cell r="D1367" t="str">
            <v>B</v>
          </cell>
          <cell r="E1367">
            <v>1</v>
          </cell>
          <cell r="F1367" t="str">
            <v>Kamatbevételek:-2001.bef.916.szla elsz.-nem tárgyévre kamat</v>
          </cell>
        </row>
        <row r="1368">
          <cell r="A1368" t="str">
            <v>25</v>
          </cell>
          <cell r="B1368" t="str">
            <v>53</v>
          </cell>
          <cell r="C1368" t="str">
            <v>1</v>
          </cell>
          <cell r="D1368" t="str">
            <v>B</v>
          </cell>
          <cell r="E1368">
            <v>1</v>
          </cell>
          <cell r="F1368" t="str">
            <v>Kamatbevételek:-2001.járo,de be nem folyt kamat összege</v>
          </cell>
        </row>
        <row r="1369">
          <cell r="A1369" t="str">
            <v>26</v>
          </cell>
          <cell r="B1369" t="str">
            <v>53</v>
          </cell>
          <cell r="C1369" t="str">
            <v>1</v>
          </cell>
          <cell r="D1369" t="str">
            <v>B</v>
          </cell>
          <cell r="E1369">
            <v>1</v>
          </cell>
          <cell r="F1369" t="str">
            <v>Bevételként elszámolt árfolyamnyereség</v>
          </cell>
        </row>
        <row r="1370">
          <cell r="A1370" t="str">
            <v>27</v>
          </cell>
          <cell r="B1370" t="str">
            <v>53</v>
          </cell>
          <cell r="C1370" t="str">
            <v>1</v>
          </cell>
          <cell r="D1370" t="str">
            <v>B</v>
          </cell>
          <cell r="E1370">
            <v>1</v>
          </cell>
          <cell r="F1370" t="str">
            <v>Kiadásként elszámolt árfolyamveszteség</v>
          </cell>
        </row>
        <row r="1371">
          <cell r="A1371" t="str">
            <v>28</v>
          </cell>
          <cell r="B1371" t="str">
            <v>53</v>
          </cell>
          <cell r="C1371" t="str">
            <v>1</v>
          </cell>
          <cell r="D1371" t="str">
            <v>B</v>
          </cell>
          <cell r="E1371">
            <v>1</v>
          </cell>
          <cell r="F1371" t="str">
            <v>Technikai összesen       (01+...+27)</v>
          </cell>
        </row>
        <row r="1372">
          <cell r="A1372" t="str">
            <v>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 t="str">
            <v>Községek általános feladatai</v>
          </cell>
          <cell r="G1372" t="str">
            <v>17.819</v>
          </cell>
          <cell r="H1372" t="str">
            <v>82.181</v>
          </cell>
        </row>
        <row r="1373">
          <cell r="A1373" t="str">
            <v>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 t="str">
            <v>Települési igazgatási, kommunális és sportfeladatok</v>
          </cell>
          <cell r="G1373" t="str">
            <v>16.184</v>
          </cell>
          <cell r="H1373" t="str">
            <v>83.816</v>
          </cell>
        </row>
        <row r="1374">
          <cell r="A1374" t="str">
            <v>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 t="str">
            <v>Körjegyzöség müködése</v>
          </cell>
          <cell r="G1374" t="str">
            <v>24.379</v>
          </cell>
          <cell r="H1374" t="str">
            <v>75.621</v>
          </cell>
        </row>
        <row r="1375">
          <cell r="A1375" t="str">
            <v>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 t="str">
            <v>Lakott külterületekkel kapcsolatos feladatok</v>
          </cell>
          <cell r="G1375" t="str">
            <v>0</v>
          </cell>
          <cell r="H1375" t="str">
            <v>100</v>
          </cell>
        </row>
        <row r="1376">
          <cell r="A1376" t="str">
            <v>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 t="str">
            <v>Körzeti igazgatási feladatok</v>
          </cell>
          <cell r="G1376" t="str">
            <v>0</v>
          </cell>
          <cell r="H1376" t="str">
            <v>100</v>
          </cell>
        </row>
        <row r="1377">
          <cell r="A1377" t="str">
            <v>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 t="str">
            <v>Megyei, fövárosi igazgatási és sportfeladatok</v>
          </cell>
          <cell r="G1377" t="str">
            <v>0</v>
          </cell>
          <cell r="H1377" t="str">
            <v>100</v>
          </cell>
        </row>
        <row r="1378">
          <cell r="A1378" t="str">
            <v>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 t="str">
            <v>Üdülöhelyi feladatok</v>
          </cell>
          <cell r="G1378" t="str">
            <v>29.536</v>
          </cell>
          <cell r="H1378" t="str">
            <v>70.464</v>
          </cell>
        </row>
        <row r="1379">
          <cell r="A1379" t="str">
            <v>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 t="str">
            <v>A társadalmi-gazdasági, infrastrukt.elmaradott.önk.támog.</v>
          </cell>
          <cell r="G1379" t="str">
            <v>0</v>
          </cell>
          <cell r="H1379" t="str">
            <v>100</v>
          </cell>
        </row>
        <row r="1380">
          <cell r="A1380" t="str">
            <v>9</v>
          </cell>
          <cell r="B1380" t="str">
            <v>54</v>
          </cell>
          <cell r="C1380" t="str">
            <v>1</v>
          </cell>
          <cell r="D1380" t="str">
            <v>B</v>
          </cell>
          <cell r="E1380">
            <v>1</v>
          </cell>
          <cell r="F1380" t="str">
            <v>Pénzbeli, természetbeli szociális és gyermekjoléti támogatás</v>
          </cell>
          <cell r="G1380" t="str">
            <v>0</v>
          </cell>
          <cell r="H1380" t="str">
            <v>100</v>
          </cell>
        </row>
        <row r="1381">
          <cell r="A1381" t="str">
            <v>10</v>
          </cell>
          <cell r="B1381" t="str">
            <v>54</v>
          </cell>
          <cell r="C1381" t="str">
            <v>1</v>
          </cell>
          <cell r="D1381" t="str">
            <v>B</v>
          </cell>
          <cell r="E1381">
            <v>1</v>
          </cell>
          <cell r="F1381" t="str">
            <v>A lakáshoz jutás,lakás fenntartás támogatásának feladatai</v>
          </cell>
          <cell r="G1381" t="str">
            <v>0</v>
          </cell>
          <cell r="H1381" t="str">
            <v>100</v>
          </cell>
        </row>
        <row r="1382">
          <cell r="A1382" t="str">
            <v>11</v>
          </cell>
          <cell r="B1382" t="str">
            <v>54</v>
          </cell>
          <cell r="C1382" t="str">
            <v>1</v>
          </cell>
          <cell r="D1382" t="str">
            <v>B</v>
          </cell>
          <cell r="E1382">
            <v>1</v>
          </cell>
          <cell r="F1382" t="str">
            <v>Szociális és gyermekjoléti alapszolgáltatási feledatok</v>
          </cell>
          <cell r="G1382" t="str">
            <v>25.241</v>
          </cell>
          <cell r="H1382" t="str">
            <v>74.759</v>
          </cell>
        </row>
        <row r="1383">
          <cell r="A1383" t="str">
            <v>12</v>
          </cell>
          <cell r="B1383" t="str">
            <v>54</v>
          </cell>
          <cell r="C1383" t="str">
            <v>1</v>
          </cell>
          <cell r="D1383" t="str">
            <v>B</v>
          </cell>
          <cell r="E1383">
            <v>1</v>
          </cell>
          <cell r="F1383" t="str">
            <v>Gyermekvédelmi szakellátás</v>
          </cell>
          <cell r="G1383" t="str">
            <v>25.241</v>
          </cell>
          <cell r="H1383" t="str">
            <v>74.759</v>
          </cell>
        </row>
        <row r="1384">
          <cell r="A1384" t="str">
            <v>13</v>
          </cell>
          <cell r="B1384" t="str">
            <v>54</v>
          </cell>
          <cell r="C1384" t="str">
            <v>1</v>
          </cell>
          <cell r="D1384" t="str">
            <v>B</v>
          </cell>
          <cell r="E1384">
            <v>1</v>
          </cell>
          <cell r="F1384" t="str">
            <v>Bentlakásos és átmeneti elhelyezést nyujto intézményi ellát.</v>
          </cell>
          <cell r="G1384" t="str">
            <v>25.241</v>
          </cell>
          <cell r="H1384" t="str">
            <v>74.759</v>
          </cell>
        </row>
        <row r="1385">
          <cell r="A1385" t="str">
            <v>14</v>
          </cell>
          <cell r="B1385" t="str">
            <v>54</v>
          </cell>
          <cell r="C1385" t="str">
            <v>1</v>
          </cell>
          <cell r="D1385" t="str">
            <v>B</v>
          </cell>
          <cell r="E1385">
            <v>1</v>
          </cell>
          <cell r="F1385" t="str">
            <v>Nappali szociális intézményi ellátás</v>
          </cell>
          <cell r="G1385" t="str">
            <v>25.241</v>
          </cell>
          <cell r="H1385" t="str">
            <v>74.759</v>
          </cell>
        </row>
        <row r="1386">
          <cell r="A1386" t="str">
            <v>15</v>
          </cell>
          <cell r="B1386" t="str">
            <v>54</v>
          </cell>
          <cell r="C1386" t="str">
            <v>1</v>
          </cell>
          <cell r="D1386" t="str">
            <v>B</v>
          </cell>
          <cell r="E1386">
            <v>1</v>
          </cell>
          <cell r="F1386" t="str">
            <v>Hajléktalanok átmeneti intézményei</v>
          </cell>
          <cell r="G1386" t="str">
            <v>25.241</v>
          </cell>
          <cell r="H1386" t="str">
            <v>74.759</v>
          </cell>
        </row>
        <row r="1387">
          <cell r="A1387" t="str">
            <v>16</v>
          </cell>
          <cell r="B1387" t="str">
            <v>54</v>
          </cell>
          <cell r="C1387" t="str">
            <v>1</v>
          </cell>
          <cell r="D1387" t="str">
            <v>B</v>
          </cell>
          <cell r="E1387">
            <v>1</v>
          </cell>
          <cell r="F1387" t="str">
            <v>Pszich.és szenvedélybetegek, fogyatékosok bentlak.int.ellát.</v>
          </cell>
          <cell r="G1387" t="str">
            <v>25.239</v>
          </cell>
          <cell r="H1387" t="str">
            <v>74.761</v>
          </cell>
        </row>
        <row r="1388">
          <cell r="A1388" t="str">
            <v>17</v>
          </cell>
          <cell r="B1388" t="str">
            <v>54</v>
          </cell>
          <cell r="C1388" t="str">
            <v>1</v>
          </cell>
          <cell r="D1388" t="str">
            <v>B</v>
          </cell>
          <cell r="E1388">
            <v>1</v>
          </cell>
          <cell r="F1388" t="str">
            <v>Bölcsödei ellátás</v>
          </cell>
          <cell r="G1388" t="str">
            <v>25.241</v>
          </cell>
          <cell r="H1388" t="str">
            <v>74.759</v>
          </cell>
        </row>
        <row r="1389">
          <cell r="A1389" t="str">
            <v>18</v>
          </cell>
          <cell r="B1389" t="str">
            <v>54</v>
          </cell>
          <cell r="C1389" t="str">
            <v>1</v>
          </cell>
          <cell r="D1389" t="str">
            <v>B</v>
          </cell>
          <cell r="E1389">
            <v>1</v>
          </cell>
          <cell r="F1389" t="str">
            <v>Szociális intézményi modszertani feladatok</v>
          </cell>
          <cell r="G1389" t="str">
            <v>25.241</v>
          </cell>
          <cell r="H1389" t="str">
            <v>74.759</v>
          </cell>
        </row>
        <row r="1390">
          <cell r="A1390" t="str">
            <v>19</v>
          </cell>
          <cell r="B1390" t="str">
            <v>54</v>
          </cell>
          <cell r="C1390" t="str">
            <v>1</v>
          </cell>
          <cell r="D1390" t="str">
            <v>B</v>
          </cell>
          <cell r="E1390">
            <v>1</v>
          </cell>
          <cell r="F1390" t="str">
            <v>Ovodai ellátás</v>
          </cell>
          <cell r="G1390" t="str">
            <v>100</v>
          </cell>
          <cell r="H1390" t="str">
            <v>0</v>
          </cell>
        </row>
        <row r="1391">
          <cell r="A1391" t="str">
            <v>20</v>
          </cell>
          <cell r="B1391" t="str">
            <v>54</v>
          </cell>
          <cell r="C1391" t="str">
            <v>1</v>
          </cell>
          <cell r="D1391" t="str">
            <v>B</v>
          </cell>
          <cell r="E1391">
            <v>1</v>
          </cell>
          <cell r="F1391" t="str">
            <v>Iskolai oktatás</v>
          </cell>
          <cell r="G1391" t="str">
            <v>100</v>
          </cell>
          <cell r="H1391" t="str">
            <v>0</v>
          </cell>
        </row>
        <row r="1392">
          <cell r="A1392" t="str">
            <v>21</v>
          </cell>
          <cell r="B1392" t="str">
            <v>54</v>
          </cell>
          <cell r="C1392" t="str">
            <v>1</v>
          </cell>
          <cell r="D1392" t="str">
            <v>B</v>
          </cell>
          <cell r="E1392">
            <v>1</v>
          </cell>
          <cell r="F1392" t="str">
            <v>Különleges gondozás keretében nyujtott ellátás</v>
          </cell>
          <cell r="G1392" t="str">
            <v>100</v>
          </cell>
          <cell r="H1392" t="str">
            <v>0</v>
          </cell>
        </row>
        <row r="1393">
          <cell r="A1393" t="str">
            <v>22</v>
          </cell>
          <cell r="B1393" t="str">
            <v>54</v>
          </cell>
          <cell r="C1393" t="str">
            <v>1</v>
          </cell>
          <cell r="D1393" t="str">
            <v>B</v>
          </cell>
          <cell r="E1393">
            <v>1</v>
          </cell>
          <cell r="F1393" t="str">
            <v>Alapfoku müvészetoktatás</v>
          </cell>
          <cell r="G1393" t="str">
            <v>100</v>
          </cell>
          <cell r="H1393" t="str">
            <v>0</v>
          </cell>
        </row>
        <row r="1394">
          <cell r="A1394" t="str">
            <v>23</v>
          </cell>
          <cell r="B1394" t="str">
            <v>54</v>
          </cell>
          <cell r="C1394" t="str">
            <v>1</v>
          </cell>
          <cell r="D1394" t="str">
            <v>B</v>
          </cell>
          <cell r="E1394">
            <v>1</v>
          </cell>
          <cell r="F1394" t="str">
            <v>Bentlakásos közoktatási intézményi ellátás</v>
          </cell>
          <cell r="G1394" t="str">
            <v>100</v>
          </cell>
          <cell r="H1394" t="str">
            <v>0</v>
          </cell>
        </row>
        <row r="1395">
          <cell r="A1395" t="str">
            <v>24</v>
          </cell>
          <cell r="B1395" t="str">
            <v>54</v>
          </cell>
          <cell r="C1395" t="str">
            <v>1</v>
          </cell>
          <cell r="D1395" t="str">
            <v>B</v>
          </cell>
          <cell r="E1395">
            <v>1</v>
          </cell>
          <cell r="F1395" t="str">
            <v>Kieg.hozzájárulás egyéb közoktatási feladatokhoz</v>
          </cell>
          <cell r="G1395" t="str">
            <v>70.524</v>
          </cell>
          <cell r="H1395" t="str">
            <v>29.476</v>
          </cell>
        </row>
        <row r="1396">
          <cell r="A1396" t="str">
            <v>25</v>
          </cell>
          <cell r="B1396" t="str">
            <v>54</v>
          </cell>
          <cell r="C1396" t="str">
            <v>1</v>
          </cell>
          <cell r="D1396" t="str">
            <v>B</v>
          </cell>
          <cell r="E1396">
            <v>1</v>
          </cell>
          <cell r="F1396" t="str">
            <v>Helyi közmüvelödési és közgyüjteményi feladatok ellátása</v>
          </cell>
          <cell r="G1396" t="str">
            <v>0</v>
          </cell>
          <cell r="H1396" t="str">
            <v>100</v>
          </cell>
        </row>
        <row r="1397">
          <cell r="A1397" t="str">
            <v>26</v>
          </cell>
          <cell r="B1397" t="str">
            <v>54</v>
          </cell>
          <cell r="C1397" t="str">
            <v>1</v>
          </cell>
          <cell r="D1397" t="str">
            <v>B</v>
          </cell>
          <cell r="E1397">
            <v>1</v>
          </cell>
          <cell r="F1397" t="str">
            <v>Megyei/fövárosi közmüvelődési,közgyüjteményi feladat ellátás</v>
          </cell>
          <cell r="G1397" t="str">
            <v>0</v>
          </cell>
          <cell r="H1397" t="str">
            <v>100</v>
          </cell>
        </row>
        <row r="1398">
          <cell r="A1398" t="str">
            <v>27</v>
          </cell>
          <cell r="B1398" t="str">
            <v>54</v>
          </cell>
          <cell r="C1398" t="str">
            <v>1</v>
          </cell>
          <cell r="D1398" t="str">
            <v>B</v>
          </cell>
          <cell r="E1398">
            <v>1</v>
          </cell>
          <cell r="F1398" t="str">
            <v>Települési sportfeladatok</v>
          </cell>
          <cell r="G1398" t="str">
            <v>100</v>
          </cell>
          <cell r="H1398" t="str">
            <v>0</v>
          </cell>
        </row>
        <row r="1399">
          <cell r="A1399" t="str">
            <v>28</v>
          </cell>
          <cell r="B1399" t="str">
            <v>54</v>
          </cell>
          <cell r="C1399" t="str">
            <v>1</v>
          </cell>
          <cell r="D1399" t="str">
            <v>B</v>
          </cell>
          <cell r="E1399">
            <v>1</v>
          </cell>
          <cell r="F1399" t="str">
            <v>Normativ hozzájárulások összesen (01+...+27)</v>
          </cell>
        </row>
        <row r="1400">
          <cell r="A1400" t="str">
            <v>29</v>
          </cell>
          <cell r="B1400" t="str">
            <v>54</v>
          </cell>
          <cell r="C1400" t="str">
            <v>1</v>
          </cell>
          <cell r="D1400" t="str">
            <v>B</v>
          </cell>
          <cell r="E1400">
            <v>1</v>
          </cell>
          <cell r="F1400" t="str">
            <v>Helyi önkormányzati hivatásos tüzoltoságok támogatása</v>
          </cell>
          <cell r="G1400" t="str">
            <v>23.298</v>
          </cell>
          <cell r="H1400" t="str">
            <v>76.702</v>
          </cell>
        </row>
        <row r="1401">
          <cell r="A1401" t="str">
            <v>1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 t="str">
            <v>Költ.törv.6.sz.m.1.1-6 alpont önk.mind megfel/nem fel.meg</v>
          </cell>
        </row>
        <row r="1402">
          <cell r="A1402" t="str">
            <v>2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 t="str">
            <v>Költ.törv.6.sz.m.1.  1 alpont önk. megfelel/nem felel meg</v>
          </cell>
        </row>
        <row r="1403">
          <cell r="A1403" t="str">
            <v>3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1</v>
          </cell>
          <cell r="F1403" t="str">
            <v>Költ.törv.6.sz.m.1.  2 alpont önk. megfelel/nem felel meg</v>
          </cell>
        </row>
        <row r="1404">
          <cell r="A1404" t="str">
            <v>4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 t="str">
            <v>Költ.törv.6.sz.m.1.  3 alpont önk. megfelel/nem felel meg</v>
          </cell>
        </row>
        <row r="1405">
          <cell r="A1405" t="str">
            <v>5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1</v>
          </cell>
          <cell r="F1405" t="str">
            <v>Költ.törv.6.sz.m.1.  4 alpont önk. megfelel/nem felel meg</v>
          </cell>
        </row>
        <row r="1406">
          <cell r="A1406" t="str">
            <v>6</v>
          </cell>
          <cell r="B1406" t="str">
            <v>55</v>
          </cell>
          <cell r="C1406" t="str">
            <v>1</v>
          </cell>
          <cell r="D1406" t="str">
            <v>B</v>
          </cell>
          <cell r="E1406">
            <v>1</v>
          </cell>
          <cell r="F1406" t="str">
            <v>Költ.törv.6.sz.m.1.  5 alpont önk. megfelel/nem felel meg</v>
          </cell>
        </row>
        <row r="1407">
          <cell r="A1407" t="str">
            <v>7</v>
          </cell>
          <cell r="B1407" t="str">
            <v>55</v>
          </cell>
          <cell r="C1407" t="str">
            <v>1</v>
          </cell>
          <cell r="D1407" t="str">
            <v>B</v>
          </cell>
          <cell r="E1407">
            <v>1</v>
          </cell>
          <cell r="F1407" t="str">
            <v>Költ.törv.6.sz.m.1.  6 alpont önk. megfelel/nem felel meg</v>
          </cell>
        </row>
        <row r="1408">
          <cell r="A1408" t="str">
            <v>8</v>
          </cell>
          <cell r="B1408" t="str">
            <v>55</v>
          </cell>
          <cell r="C1408" t="str">
            <v>1</v>
          </cell>
          <cell r="D1408" t="str">
            <v>B</v>
          </cell>
          <cell r="E1408">
            <v>1</v>
          </cell>
          <cell r="F1408" t="str">
            <v>Önkorm. 2001.évi I-II.ütemü együttes támogatása (ezer Ft)</v>
          </cell>
        </row>
        <row r="1409">
          <cell r="A1409" t="str">
            <v>1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 t="str">
            <v>Tárgyévi nyitobol - oktatási rendeltetésü intézményekben</v>
          </cell>
        </row>
        <row r="1410">
          <cell r="A1410" t="str">
            <v>2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 t="str">
            <v>Tárgyévi nyitobol - müvelödési rendeltetésü intézményekben</v>
          </cell>
        </row>
        <row r="1411">
          <cell r="A1411" t="str">
            <v>3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 t="str">
            <v>Tárgyévi nyitobol - sport-és szabadidö intézményekben</v>
          </cell>
        </row>
        <row r="1412">
          <cell r="A1412" t="str">
            <v>4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 t="str">
            <v>Tárgyévi nyitobol - szociális és egészségügyi intézményekben</v>
          </cell>
        </row>
        <row r="1413">
          <cell r="A1413" t="str">
            <v>5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 t="str">
            <v>Tárgyévi nyitobol - igazgatási feladatot elláto intézményekben</v>
          </cell>
        </row>
        <row r="1414">
          <cell r="A1414" t="str">
            <v>6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1</v>
          </cell>
          <cell r="F1414" t="str">
            <v>Tárgyévi nyitobol - viziközmüvekben(vizellátás,szenyviz kezel.)</v>
          </cell>
        </row>
        <row r="1415">
          <cell r="A1415" t="str">
            <v>7</v>
          </cell>
          <cell r="B1415" t="str">
            <v>56</v>
          </cell>
          <cell r="C1415" t="str">
            <v>1</v>
          </cell>
          <cell r="D1415" t="str">
            <v>B</v>
          </cell>
          <cell r="E1415">
            <v>1</v>
          </cell>
          <cell r="F1415" t="str">
            <v>Tárgyévi nyitobol - távfütö müvekben</v>
          </cell>
        </row>
        <row r="1416">
          <cell r="A1416" t="str">
            <v>8</v>
          </cell>
          <cell r="B1416" t="str">
            <v>56</v>
          </cell>
          <cell r="C1416" t="str">
            <v>1</v>
          </cell>
          <cell r="D1416" t="str">
            <v>B</v>
          </cell>
          <cell r="E1416">
            <v>1</v>
          </cell>
          <cell r="F1416" t="str">
            <v>Tárgyévi nyitobol - egyéb intézményekben,egyéb rendeltetéssel</v>
          </cell>
        </row>
        <row r="1417">
          <cell r="A1417" t="str">
            <v>9</v>
          </cell>
          <cell r="B1417" t="str">
            <v>56</v>
          </cell>
          <cell r="C1417" t="str">
            <v>1</v>
          </cell>
          <cell r="D1417" t="str">
            <v>B</v>
          </cell>
          <cell r="E1417">
            <v>1</v>
          </cell>
          <cell r="F1417" t="str">
            <v>Eszközök összesen (01+...+08)</v>
          </cell>
        </row>
        <row r="1418">
          <cell r="A1418" t="str">
            <v>1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 t="str">
            <v>Egyéb tartos részesedés</v>
          </cell>
        </row>
        <row r="1419">
          <cell r="A1419" t="str">
            <v>2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 t="str">
            <v>Tartos hitelviszonyt megtestesitö értékpapir</v>
          </cell>
        </row>
        <row r="1420">
          <cell r="A1420" t="str">
            <v>3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 t="str">
            <v>Egyéb részesedés</v>
          </cell>
        </row>
        <row r="1421">
          <cell r="A1421" t="str">
            <v>4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 t="str">
            <v>Forgatási célu hitelviszonyt megtestesitö értékpapirok</v>
          </cell>
        </row>
        <row r="1422">
          <cell r="A1422" t="str">
            <v>5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 t="str">
            <v>Összesen (01+...+04)</v>
          </cell>
        </row>
        <row r="1423">
          <cell r="A1423" t="str">
            <v>1</v>
          </cell>
          <cell r="B1423" t="str">
            <v>58</v>
          </cell>
          <cell r="C1423" t="str">
            <v>1</v>
          </cell>
          <cell r="D1423" t="str">
            <v>B</v>
          </cell>
          <cell r="E1423">
            <v>1</v>
          </cell>
          <cell r="F1423" t="str">
            <v>Intézményi müködési bevételek</v>
          </cell>
        </row>
        <row r="1424">
          <cell r="A1424" t="str">
            <v>2</v>
          </cell>
          <cell r="B1424" t="str">
            <v>58</v>
          </cell>
          <cell r="C1424" t="str">
            <v>1</v>
          </cell>
          <cell r="D1424" t="str">
            <v>B</v>
          </cell>
          <cell r="E1424">
            <v>1</v>
          </cell>
          <cell r="F1424" t="str">
            <v>Önkormányzatok sajátos müködési bevételei</v>
          </cell>
        </row>
        <row r="1425">
          <cell r="A1425" t="str">
            <v>3</v>
          </cell>
          <cell r="B1425" t="str">
            <v>58</v>
          </cell>
          <cell r="C1425" t="str">
            <v>1</v>
          </cell>
          <cell r="D1425" t="str">
            <v>B</v>
          </cell>
          <cell r="E1425">
            <v>1</v>
          </cell>
          <cell r="F1425" t="str">
            <v>ebböl: - illetékek</v>
          </cell>
        </row>
        <row r="1426">
          <cell r="A1426" t="str">
            <v>4</v>
          </cell>
          <cell r="B1426" t="str">
            <v>58</v>
          </cell>
          <cell r="C1426" t="str">
            <v>1</v>
          </cell>
          <cell r="D1426" t="str">
            <v>B</v>
          </cell>
          <cell r="E1426">
            <v>1</v>
          </cell>
          <cell r="F1426" t="str">
            <v>ebböl: - helyi adok</v>
          </cell>
        </row>
        <row r="1427">
          <cell r="A1427" t="str">
            <v>5</v>
          </cell>
          <cell r="B1427" t="str">
            <v>58</v>
          </cell>
          <cell r="C1427" t="str">
            <v>1</v>
          </cell>
          <cell r="D1427" t="str">
            <v>B</v>
          </cell>
          <cell r="E1427">
            <v>1</v>
          </cell>
          <cell r="F1427" t="str">
            <v>Felhalmozási és tökebevételek</v>
          </cell>
        </row>
        <row r="1428">
          <cell r="A1428" t="str">
            <v>6</v>
          </cell>
          <cell r="B1428" t="str">
            <v>58</v>
          </cell>
          <cell r="C1428" t="str">
            <v>1</v>
          </cell>
          <cell r="D1428" t="str">
            <v>B</v>
          </cell>
          <cell r="E1428">
            <v>1</v>
          </cell>
          <cell r="F1428" t="str">
            <v>Központi költségvetésböl kapott támogatás</v>
          </cell>
        </row>
        <row r="1429">
          <cell r="A1429" t="str">
            <v>7</v>
          </cell>
          <cell r="B1429" t="str">
            <v>58</v>
          </cell>
          <cell r="C1429" t="str">
            <v>1</v>
          </cell>
          <cell r="D1429" t="str">
            <v>B</v>
          </cell>
          <cell r="E1429">
            <v>1</v>
          </cell>
          <cell r="F1429" t="str">
            <v>Adott (hoszu lejáratu) kölcsönök</v>
          </cell>
        </row>
        <row r="1430">
          <cell r="A1430" t="str">
            <v>8</v>
          </cell>
          <cell r="B1430" t="str">
            <v>58</v>
          </cell>
          <cell r="C1430" t="str">
            <v>1</v>
          </cell>
          <cell r="D1430" t="str">
            <v>B</v>
          </cell>
          <cell r="E1430">
            <v>1</v>
          </cell>
          <cell r="F1430" t="str">
            <v>Rövid lejáratu hitelek, kölcsönök</v>
          </cell>
        </row>
        <row r="1431">
          <cell r="A1431" t="str">
            <v>9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 t="str">
            <v>Technikai összesen:(01+02+05+06+07+08)</v>
          </cell>
        </row>
        <row r="1432">
          <cell r="A1432" t="str">
            <v>1</v>
          </cell>
          <cell r="B1432" t="str">
            <v>59</v>
          </cell>
          <cell r="C1432" t="str">
            <v>1</v>
          </cell>
          <cell r="D1432" t="str">
            <v>B</v>
          </cell>
          <cell r="E1432">
            <v>1</v>
          </cell>
          <cell r="F1432" t="str">
            <v>Beruházással kapcsolatos</v>
          </cell>
        </row>
        <row r="1433">
          <cell r="A1433" t="str">
            <v>2</v>
          </cell>
          <cell r="B1433" t="str">
            <v>59</v>
          </cell>
          <cell r="C1433" t="str">
            <v>1</v>
          </cell>
          <cell r="D1433" t="str">
            <v>B</v>
          </cell>
          <cell r="E1433">
            <v>1</v>
          </cell>
          <cell r="F1433" t="str">
            <v>Felujitással kapcsolatos</v>
          </cell>
        </row>
        <row r="1434">
          <cell r="A1434" t="str">
            <v>3</v>
          </cell>
          <cell r="B1434" t="str">
            <v>59</v>
          </cell>
          <cell r="C1434" t="str">
            <v>1</v>
          </cell>
          <cell r="D1434" t="str">
            <v>B</v>
          </cell>
          <cell r="E1434">
            <v>1</v>
          </cell>
          <cell r="F1434" t="str">
            <v>Termékvásárlással kapcsolatos</v>
          </cell>
        </row>
        <row r="1435">
          <cell r="A1435" t="str">
            <v>4</v>
          </cell>
          <cell r="B1435" t="str">
            <v>59</v>
          </cell>
          <cell r="C1435" t="str">
            <v>1</v>
          </cell>
          <cell r="D1435" t="str">
            <v>B</v>
          </cell>
          <cell r="E1435">
            <v>1</v>
          </cell>
          <cell r="F1435" t="str">
            <v>Szolgáltatás-vásárlással kapcsolatos</v>
          </cell>
        </row>
        <row r="1436">
          <cell r="A1436" t="str">
            <v>5</v>
          </cell>
          <cell r="B1436" t="str">
            <v>59</v>
          </cell>
          <cell r="C1436" t="str">
            <v>1</v>
          </cell>
          <cell r="D1436" t="str">
            <v>B</v>
          </cell>
          <cell r="E1436">
            <v>1</v>
          </cell>
          <cell r="F1436" t="str">
            <v>Személyi kiadások miatt</v>
          </cell>
        </row>
        <row r="1437">
          <cell r="A1437" t="str">
            <v>6</v>
          </cell>
          <cell r="B1437" t="str">
            <v>59</v>
          </cell>
          <cell r="C1437" t="str">
            <v>1</v>
          </cell>
          <cell r="D1437" t="str">
            <v>B</v>
          </cell>
          <cell r="E1437">
            <v>1</v>
          </cell>
          <cell r="F1437" t="str">
            <v>Köztartozások miatt</v>
          </cell>
        </row>
        <row r="1438">
          <cell r="A1438" t="str">
            <v>7</v>
          </cell>
          <cell r="B1438" t="str">
            <v>59</v>
          </cell>
          <cell r="C1438" t="str">
            <v>1</v>
          </cell>
          <cell r="D1438" t="str">
            <v>B</v>
          </cell>
          <cell r="E1438">
            <v>1</v>
          </cell>
          <cell r="F1438" t="str">
            <v>Egyéb kötelezettség</v>
          </cell>
        </row>
        <row r="1439">
          <cell r="A1439" t="str">
            <v>8</v>
          </cell>
          <cell r="B1439" t="str">
            <v>59</v>
          </cell>
          <cell r="C1439" t="str">
            <v>1</v>
          </cell>
          <cell r="D1439" t="str">
            <v>B</v>
          </cell>
          <cell r="E1439">
            <v>1</v>
          </cell>
          <cell r="F1439" t="str">
            <v>Hosszu lejáratu kötelezettségek</v>
          </cell>
        </row>
        <row r="1440">
          <cell r="A1440" t="str">
            <v>9</v>
          </cell>
          <cell r="B1440" t="str">
            <v>59</v>
          </cell>
          <cell r="C1440" t="str">
            <v>1</v>
          </cell>
          <cell r="D1440" t="str">
            <v>B</v>
          </cell>
          <cell r="E1440">
            <v>1</v>
          </cell>
          <cell r="F1440" t="str">
            <v>Rövid lejáratu hitelek,kölcsönök</v>
          </cell>
        </row>
        <row r="1441">
          <cell r="A1441" t="str">
            <v>10</v>
          </cell>
          <cell r="B1441" t="str">
            <v>59</v>
          </cell>
          <cell r="C1441" t="str">
            <v>1</v>
          </cell>
          <cell r="D1441" t="str">
            <v>B</v>
          </cell>
          <cell r="E1441">
            <v>1</v>
          </cell>
          <cell r="F1441" t="str">
            <v>Technikai összesen:(01+...+09)</v>
          </cell>
        </row>
        <row r="1442">
          <cell r="A1442" t="str">
            <v>1</v>
          </cell>
          <cell r="B1442" t="str">
            <v>80</v>
          </cell>
          <cell r="C1442" t="str">
            <v>1</v>
          </cell>
          <cell r="D1442" t="str">
            <v>B</v>
          </cell>
          <cell r="E1442">
            <v>1</v>
          </cell>
          <cell r="F1442" t="str">
            <v>Rendszeres személyi juttatás</v>
          </cell>
        </row>
        <row r="1443">
          <cell r="A1443" t="str">
            <v>2</v>
          </cell>
          <cell r="B1443" t="str">
            <v>80</v>
          </cell>
          <cell r="C1443" t="str">
            <v>1</v>
          </cell>
          <cell r="D1443" t="str">
            <v>B</v>
          </cell>
          <cell r="E1443">
            <v>1</v>
          </cell>
          <cell r="F1443" t="str">
            <v>Nem rendszeres személyi juttatás</v>
          </cell>
        </row>
        <row r="1444">
          <cell r="A1444" t="str">
            <v>3</v>
          </cell>
          <cell r="B1444" t="str">
            <v>80</v>
          </cell>
          <cell r="C1444" t="str">
            <v>1</v>
          </cell>
          <cell r="D1444" t="str">
            <v>B</v>
          </cell>
          <cell r="E1444">
            <v>1</v>
          </cell>
          <cell r="F1444" t="str">
            <v>Külsö személyi juttatások</v>
          </cell>
        </row>
        <row r="1445">
          <cell r="A1445" t="str">
            <v>4</v>
          </cell>
          <cell r="B1445" t="str">
            <v>80</v>
          </cell>
          <cell r="C1445" t="str">
            <v>1</v>
          </cell>
          <cell r="D1445" t="str">
            <v>B</v>
          </cell>
          <cell r="E1445">
            <v>1</v>
          </cell>
          <cell r="F1445" t="str">
            <v>Személyi juttatások  (01+02+03)</v>
          </cell>
        </row>
        <row r="1446">
          <cell r="A1446" t="str">
            <v>5</v>
          </cell>
          <cell r="B1446" t="str">
            <v>80</v>
          </cell>
          <cell r="C1446" t="str">
            <v>1</v>
          </cell>
          <cell r="D1446" t="str">
            <v>B</v>
          </cell>
          <cell r="E1446">
            <v>1</v>
          </cell>
          <cell r="F1446" t="str">
            <v>TB járulék,egészségbizt. és táppénz hozzájárulás</v>
          </cell>
        </row>
        <row r="1447">
          <cell r="A1447" t="str">
            <v>6</v>
          </cell>
          <cell r="B1447" t="str">
            <v>80</v>
          </cell>
          <cell r="C1447" t="str">
            <v>1</v>
          </cell>
          <cell r="D1447" t="str">
            <v>B</v>
          </cell>
          <cell r="E1447">
            <v>1</v>
          </cell>
          <cell r="F1447" t="str">
            <v>Munkaadoi járulék</v>
          </cell>
        </row>
        <row r="1448">
          <cell r="A1448" t="str">
            <v>7</v>
          </cell>
          <cell r="B1448" t="str">
            <v>80</v>
          </cell>
          <cell r="C1448" t="str">
            <v>1</v>
          </cell>
          <cell r="D1448" t="str">
            <v>B</v>
          </cell>
          <cell r="E1448">
            <v>1</v>
          </cell>
          <cell r="F1448" t="str">
            <v>Dologi kiadások</v>
          </cell>
        </row>
        <row r="1449">
          <cell r="A1449" t="str">
            <v>8</v>
          </cell>
          <cell r="B1449" t="str">
            <v>80</v>
          </cell>
          <cell r="C1449" t="str">
            <v>1</v>
          </cell>
          <cell r="D1449" t="str">
            <v>B</v>
          </cell>
          <cell r="E1449">
            <v>1</v>
          </cell>
          <cell r="F1449" t="str">
            <v>Egyéb folyo kiadások (kamatkiadások nélkül)</v>
          </cell>
        </row>
        <row r="1450">
          <cell r="A1450" t="str">
            <v>9</v>
          </cell>
          <cell r="B1450" t="str">
            <v>80</v>
          </cell>
          <cell r="C1450" t="str">
            <v>1</v>
          </cell>
          <cell r="D1450" t="str">
            <v>B</v>
          </cell>
          <cell r="E1450">
            <v>1</v>
          </cell>
          <cell r="F1450" t="str">
            <v>Ellátottak pénzbeli juttatásai</v>
          </cell>
        </row>
        <row r="1451">
          <cell r="A1451" t="str">
            <v>10</v>
          </cell>
          <cell r="B1451" t="str">
            <v>80</v>
          </cell>
          <cell r="C1451" t="str">
            <v>1</v>
          </cell>
          <cell r="D1451" t="str">
            <v>B</v>
          </cell>
          <cell r="E1451">
            <v>1</v>
          </cell>
          <cell r="F1451" t="str">
            <v>Mük.célu pe.átadás központi költségvetési szervnek</v>
          </cell>
        </row>
        <row r="1452">
          <cell r="A1452" t="str">
            <v>11</v>
          </cell>
          <cell r="B1452" t="str">
            <v>80</v>
          </cell>
          <cell r="C1452" t="str">
            <v>1</v>
          </cell>
          <cell r="D1452" t="str">
            <v>B</v>
          </cell>
          <cell r="E1452">
            <v>1</v>
          </cell>
          <cell r="F1452" t="str">
            <v>Mük.célu pe.átadás fejezeti kezelésü elöirányzatnak</v>
          </cell>
        </row>
        <row r="1453">
          <cell r="A1453" t="str">
            <v>12</v>
          </cell>
          <cell r="B1453" t="str">
            <v>80</v>
          </cell>
          <cell r="C1453" t="str">
            <v>1</v>
          </cell>
          <cell r="D1453" t="str">
            <v>B</v>
          </cell>
          <cell r="E1453">
            <v>1</v>
          </cell>
          <cell r="F1453" t="str">
            <v>Mük.célu pe.átadás elkülönitett állami pénzalapnak</v>
          </cell>
        </row>
        <row r="1454">
          <cell r="A1454" t="str">
            <v>13</v>
          </cell>
          <cell r="B1454" t="str">
            <v>80</v>
          </cell>
          <cell r="C1454" t="str">
            <v>1</v>
          </cell>
          <cell r="D1454" t="str">
            <v>B</v>
          </cell>
          <cell r="E1454">
            <v>1</v>
          </cell>
          <cell r="F1454" t="str">
            <v>Mük.célu pe.átadás társadalombiztositási alapnak</v>
          </cell>
        </row>
        <row r="1455">
          <cell r="A1455" t="str">
            <v>14</v>
          </cell>
          <cell r="B1455" t="str">
            <v>80</v>
          </cell>
          <cell r="C1455" t="str">
            <v>1</v>
          </cell>
          <cell r="D1455" t="str">
            <v>B</v>
          </cell>
          <cell r="E1455">
            <v>1</v>
          </cell>
          <cell r="F1455" t="str">
            <v>Mük.célu pe.átadás helyi önkormányzatoknak</v>
          </cell>
        </row>
        <row r="1456">
          <cell r="A1456" t="str">
            <v>15</v>
          </cell>
          <cell r="B1456" t="str">
            <v>80</v>
          </cell>
          <cell r="C1456" t="str">
            <v>1</v>
          </cell>
          <cell r="D1456" t="str">
            <v>B</v>
          </cell>
          <cell r="E1456">
            <v>1</v>
          </cell>
          <cell r="F1456" t="str">
            <v>Mük.célu pe.átadás EU Meg.62.c.önk.többs.tul.egyéb váll.</v>
          </cell>
        </row>
        <row r="1457">
          <cell r="A1457" t="str">
            <v>16</v>
          </cell>
          <cell r="B1457" t="str">
            <v>80</v>
          </cell>
          <cell r="C1457" t="str">
            <v>1</v>
          </cell>
          <cell r="D1457" t="str">
            <v>B</v>
          </cell>
          <cell r="E1457">
            <v>1</v>
          </cell>
          <cell r="F1457" t="str">
            <v>Mük.célu pe.átadás EU Meg.62.c.nem önk.többs.tul.e.váll.</v>
          </cell>
        </row>
        <row r="1458">
          <cell r="A1458" t="str">
            <v>17</v>
          </cell>
          <cell r="B1458" t="str">
            <v>80</v>
          </cell>
          <cell r="C1458" t="str">
            <v>1</v>
          </cell>
          <cell r="D1458" t="str">
            <v>B</v>
          </cell>
          <cell r="E1458">
            <v>1</v>
          </cell>
          <cell r="F1458" t="str">
            <v>Mük.célu pe.átadás EU Meg.62.c.egyéb váll. (15+16)</v>
          </cell>
        </row>
        <row r="1459">
          <cell r="A1459" t="str">
            <v>18</v>
          </cell>
          <cell r="B1459" t="str">
            <v>80</v>
          </cell>
          <cell r="C1459" t="str">
            <v>1</v>
          </cell>
          <cell r="D1459" t="str">
            <v>B</v>
          </cell>
          <cell r="E1459">
            <v>1</v>
          </cell>
          <cell r="F1459" t="str">
            <v>Mük.célu pe.átadás nem 15.sor önk.többs.tul.egyéb.váll.</v>
          </cell>
        </row>
        <row r="1460">
          <cell r="A1460" t="str">
            <v>19</v>
          </cell>
          <cell r="B1460" t="str">
            <v>80</v>
          </cell>
          <cell r="C1460" t="str">
            <v>1</v>
          </cell>
          <cell r="D1460" t="str">
            <v>B</v>
          </cell>
          <cell r="E1460">
            <v>1</v>
          </cell>
          <cell r="F1460" t="str">
            <v>Mük.célu pe.átadás nem 16.sor nem önk.többs.tul.e.váll.</v>
          </cell>
        </row>
        <row r="1461">
          <cell r="A1461" t="str">
            <v>20</v>
          </cell>
          <cell r="B1461" t="str">
            <v>80</v>
          </cell>
          <cell r="C1461" t="str">
            <v>1</v>
          </cell>
          <cell r="D1461" t="str">
            <v>B</v>
          </cell>
          <cell r="E1461">
            <v>1</v>
          </cell>
          <cell r="F1461" t="str">
            <v>Mük. célu pe.átadás egyéb vállalkozásnak (17+18+19)</v>
          </cell>
        </row>
        <row r="1462">
          <cell r="A1462" t="str">
            <v>21</v>
          </cell>
          <cell r="B1462" t="str">
            <v>80</v>
          </cell>
          <cell r="C1462" t="str">
            <v>1</v>
          </cell>
          <cell r="D1462" t="str">
            <v>B</v>
          </cell>
          <cell r="E1462">
            <v>1</v>
          </cell>
          <cell r="F1462" t="str">
            <v>Mük.célu pe.átadás pénzügyi vállalkozásoknak</v>
          </cell>
        </row>
        <row r="1463">
          <cell r="A1463" t="str">
            <v>22</v>
          </cell>
          <cell r="B1463" t="str">
            <v>80</v>
          </cell>
          <cell r="C1463" t="str">
            <v>1</v>
          </cell>
          <cell r="D1463" t="str">
            <v>B</v>
          </cell>
          <cell r="E1463">
            <v>1</v>
          </cell>
          <cell r="F1463" t="str">
            <v>Mük.célu pe.átadás háztartásoknak</v>
          </cell>
        </row>
        <row r="1464">
          <cell r="A1464" t="str">
            <v>23</v>
          </cell>
          <cell r="B1464" t="str">
            <v>80</v>
          </cell>
          <cell r="C1464" t="str">
            <v>1</v>
          </cell>
          <cell r="D1464" t="str">
            <v>B</v>
          </cell>
          <cell r="E1464">
            <v>1</v>
          </cell>
          <cell r="F1464" t="str">
            <v>Mük.célu pe.átadás non-profit szervezeteknek</v>
          </cell>
        </row>
        <row r="1465">
          <cell r="A1465" t="str">
            <v>24</v>
          </cell>
          <cell r="B1465" t="str">
            <v>80</v>
          </cell>
          <cell r="C1465" t="str">
            <v>1</v>
          </cell>
          <cell r="D1465" t="str">
            <v>B</v>
          </cell>
          <cell r="E1465">
            <v>1</v>
          </cell>
          <cell r="F1465" t="str">
            <v>Mük.célu pe.átadás külföldre</v>
          </cell>
        </row>
        <row r="1466">
          <cell r="A1466" t="str">
            <v>25</v>
          </cell>
          <cell r="B1466" t="str">
            <v>80</v>
          </cell>
          <cell r="C1466" t="str">
            <v>1</v>
          </cell>
          <cell r="D1466" t="str">
            <v>B</v>
          </cell>
          <cell r="E1466">
            <v>1</v>
          </cell>
          <cell r="F1466" t="str">
            <v>Társadalom- és szociálpolitikai juttatások</v>
          </cell>
        </row>
        <row r="1467">
          <cell r="A1467" t="str">
            <v>26</v>
          </cell>
          <cell r="B1467" t="str">
            <v>80</v>
          </cell>
          <cell r="C1467" t="str">
            <v>1</v>
          </cell>
          <cell r="D1467" t="str">
            <v>B</v>
          </cell>
          <cell r="E1467">
            <v>1</v>
          </cell>
          <cell r="F1467" t="str">
            <v>Tervezett maradvány,eredmény,tartalék</v>
          </cell>
        </row>
        <row r="1468">
          <cell r="A1468" t="str">
            <v>27</v>
          </cell>
          <cell r="B1468" t="str">
            <v>80</v>
          </cell>
          <cell r="C1468" t="str">
            <v>1</v>
          </cell>
          <cell r="D1468" t="str">
            <v>B</v>
          </cell>
          <cell r="E1468">
            <v>1</v>
          </cell>
          <cell r="F1468" t="str">
            <v>Egyéb mük.célu támog.,kiadások (10+...+14+20+...+26)</v>
          </cell>
        </row>
        <row r="1469">
          <cell r="A1469" t="str">
            <v>28</v>
          </cell>
          <cell r="B1469" t="str">
            <v>80</v>
          </cell>
          <cell r="C1469" t="str">
            <v>1</v>
          </cell>
          <cell r="D1469" t="str">
            <v>B</v>
          </cell>
          <cell r="E1469">
            <v>1</v>
          </cell>
          <cell r="F1469" t="str">
            <v>Kamatkiadások</v>
          </cell>
        </row>
        <row r="1470">
          <cell r="A1470" t="str">
            <v>29</v>
          </cell>
          <cell r="B1470" t="str">
            <v>80</v>
          </cell>
          <cell r="C1470" t="str">
            <v>1</v>
          </cell>
          <cell r="D1470" t="str">
            <v>B</v>
          </cell>
          <cell r="E1470">
            <v>1</v>
          </cell>
          <cell r="F1470" t="str">
            <v>Felujitás</v>
          </cell>
        </row>
        <row r="1471">
          <cell r="A1471" t="str">
            <v>30</v>
          </cell>
          <cell r="B1471" t="str">
            <v>80</v>
          </cell>
          <cell r="C1471" t="str">
            <v>1</v>
          </cell>
          <cell r="D1471" t="str">
            <v>B</v>
          </cell>
          <cell r="E1471">
            <v>1</v>
          </cell>
          <cell r="F1471" t="str">
            <v>Intézményi beruházási kiadások</v>
          </cell>
        </row>
        <row r="1472">
          <cell r="A1472" t="str">
            <v>31</v>
          </cell>
          <cell r="B1472" t="str">
            <v>80</v>
          </cell>
          <cell r="C1472" t="str">
            <v>1</v>
          </cell>
          <cell r="D1472" t="str">
            <v>B</v>
          </cell>
          <cell r="E1472">
            <v>1</v>
          </cell>
          <cell r="F1472" t="str">
            <v>Felh.célu pe.átadás központi költségvetési szervnek</v>
          </cell>
        </row>
        <row r="1473">
          <cell r="A1473" t="str">
            <v>32</v>
          </cell>
          <cell r="B1473" t="str">
            <v>80</v>
          </cell>
          <cell r="C1473" t="str">
            <v>1</v>
          </cell>
          <cell r="D1473" t="str">
            <v>B</v>
          </cell>
          <cell r="E1473">
            <v>1</v>
          </cell>
          <cell r="F1473" t="str">
            <v>Felh.célu pe.átadás fejezeti kezelésü elöirányzatnak</v>
          </cell>
        </row>
        <row r="1474">
          <cell r="A1474" t="str">
            <v>33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 t="str">
            <v>Felh.célu pe.átadás elkülönitett állami pénzalapnak</v>
          </cell>
        </row>
        <row r="1475">
          <cell r="A1475" t="str">
            <v>34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 t="str">
            <v>Felh.célu pe.átadás társadalombiztositási alapnak</v>
          </cell>
        </row>
        <row r="1476">
          <cell r="A1476" t="str">
            <v>35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 t="str">
            <v>Felh.célu pe.átadás helyi önkormányzatoknak</v>
          </cell>
        </row>
        <row r="1477">
          <cell r="A1477" t="str">
            <v>36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 t="str">
            <v>Felh.célu pe.átadás EU Meg.62.c.önk.többs.tul.egyéb váll.</v>
          </cell>
        </row>
        <row r="1478">
          <cell r="A1478" t="str">
            <v>37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 t="str">
            <v>Felh.célu pe.átadás EU Meg.62.c.nem önk.többs.tul.e.váll.</v>
          </cell>
        </row>
        <row r="1479">
          <cell r="A1479" t="str">
            <v>38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 t="str">
            <v>Felh.célu pe.átadás EU Meg.62.c.egyéb váll.(36+37)</v>
          </cell>
        </row>
        <row r="1480">
          <cell r="A1480" t="str">
            <v>39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 t="str">
            <v>Felh.célu pe.átadás nem 36.sor önk.többs.tul.egyéb.váll.</v>
          </cell>
        </row>
        <row r="1481">
          <cell r="A1481" t="str">
            <v>40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 t="str">
            <v>Felh.célu pe.átadás nem 37.sor nem önk.többs.tul.e.váll.</v>
          </cell>
        </row>
        <row r="1482">
          <cell r="A1482" t="str">
            <v>41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 t="str">
            <v>Felh.célu pe.átadás egyéb vállalkozásoknak (38+39+40)</v>
          </cell>
        </row>
        <row r="1483">
          <cell r="A1483" t="str">
            <v>42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 t="str">
            <v>Felh.célu pe.átadás pénzügyi vállalkozásoknak</v>
          </cell>
        </row>
        <row r="1484">
          <cell r="A1484" t="str">
            <v>43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 t="str">
            <v>Felh.célu pe.átadás háztartásoknak</v>
          </cell>
        </row>
        <row r="1485">
          <cell r="A1485" t="str">
            <v>44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 t="str">
            <v>Felh.célu pe.átadás non-profit szervezeteknek</v>
          </cell>
        </row>
        <row r="1486">
          <cell r="A1486" t="str">
            <v>45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 t="str">
            <v>Felh.célu pe.átadás külföldre</v>
          </cell>
        </row>
        <row r="1487">
          <cell r="A1487" t="str">
            <v>46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 t="str">
            <v>Egyéb felhalmozási kiadások</v>
          </cell>
        </row>
        <row r="1488">
          <cell r="A1488" t="str">
            <v>47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 t="str">
            <v>Felhalmozási kiadások         (29+...+35+41+...+46)</v>
          </cell>
        </row>
        <row r="1489">
          <cell r="A1489" t="str">
            <v>48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 t="str">
            <v>Kölcsönök nyujtása államháztartáson belülre</v>
          </cell>
        </row>
        <row r="1490">
          <cell r="A1490" t="str">
            <v>49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 t="str">
            <v>Kölcsönök nyujtása államháztartáson kivülre</v>
          </cell>
        </row>
        <row r="1491">
          <cell r="A1491" t="str">
            <v>50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 t="str">
            <v>Kölcsönök törlesztése államháztartáson belülre</v>
          </cell>
        </row>
        <row r="1492">
          <cell r="A1492" t="str">
            <v>51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 t="str">
            <v>Pénzügyi befektetések kiadásaibol részesedések vásárlása</v>
          </cell>
        </row>
        <row r="1493">
          <cell r="A1493" t="str">
            <v>52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 t="str">
            <v>Felügyelet alá tartozo költs.-i szervnek folyositott tám.</v>
          </cell>
        </row>
        <row r="1494">
          <cell r="A1494" t="str">
            <v>53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 t="str">
            <v>Kiadások                (04+...+09+27+28+47+...+52)</v>
          </cell>
        </row>
        <row r="1495">
          <cell r="A1495" t="str">
            <v>54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 t="str">
            <v>Intézményi müködési bevételek</v>
          </cell>
        </row>
        <row r="1496">
          <cell r="A1496" t="str">
            <v>55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 t="str">
            <v>Kamatbevételek</v>
          </cell>
        </row>
        <row r="1497">
          <cell r="A1497" t="str">
            <v>56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 t="str">
            <v>Gépjármüado</v>
          </cell>
        </row>
        <row r="1498">
          <cell r="A1498" t="str">
            <v>57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 t="str">
            <v>Helyi adok és kapcsolodo potlékok,birságok</v>
          </cell>
        </row>
        <row r="1499">
          <cell r="A1499" t="str">
            <v>58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 t="str">
            <v>Illetékek</v>
          </cell>
        </row>
        <row r="1500">
          <cell r="A1500" t="str">
            <v>59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 t="str">
            <v>Személyi jövedelemado</v>
          </cell>
        </row>
        <row r="1501">
          <cell r="A1501" t="str">
            <v>60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 t="str">
            <v>Egyéb átengedett adok,adojellegü bevételek</v>
          </cell>
        </row>
        <row r="1502">
          <cell r="A1502" t="str">
            <v>61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 t="str">
            <v>Önkormányzatokat megilletö birságok és egyéb sajátos bev.</v>
          </cell>
        </row>
        <row r="1503">
          <cell r="A1503" t="str">
            <v>62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 t="str">
            <v>Müködési célu pénzeszközátvétel a TB alapoktol</v>
          </cell>
        </row>
        <row r="1504">
          <cell r="A1504" t="str">
            <v>63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 t="str">
            <v>Müködési célu pénzeszközátvétel az elkül.állami alapoktol</v>
          </cell>
        </row>
        <row r="1505">
          <cell r="A1505" t="str">
            <v>64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 t="str">
            <v>Költségvetési kiegészitések,visszatérülések</v>
          </cell>
        </row>
        <row r="1506">
          <cell r="A1506" t="str">
            <v>65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 t="str">
            <v>Mük. célu pe.átvétel központi költségvetési szervtöl</v>
          </cell>
        </row>
        <row r="1507">
          <cell r="A1507" t="str">
            <v>66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 t="str">
            <v>Mük. célu pe.átvétel fejezeti kezelésü elöirányzattol</v>
          </cell>
        </row>
        <row r="1508">
          <cell r="A1508" t="str">
            <v>67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 t="str">
            <v>Mük. célra átvétt pénzeszközök helyi önkormányzatoktol</v>
          </cell>
        </row>
        <row r="1509">
          <cell r="A1509" t="str">
            <v>68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 t="str">
            <v>Mük. célra átvétt pénzeszközök vállalkozásoktol</v>
          </cell>
        </row>
        <row r="1510">
          <cell r="A1510" t="str">
            <v>69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 t="str">
            <v>Mük. célra átvett pénzeszközök pénzügyi vállalkozásoktol</v>
          </cell>
        </row>
        <row r="1511">
          <cell r="A1511" t="str">
            <v>70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 t="str">
            <v>Mük. célra átvett pénzeszközök háztartásoktol</v>
          </cell>
        </row>
        <row r="1512">
          <cell r="A1512" t="str">
            <v>71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 t="str">
            <v>Mük. célra átvett pénzeszközök non-profit szervezetektöl</v>
          </cell>
        </row>
        <row r="1513">
          <cell r="A1513" t="str">
            <v>72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 t="str">
            <v>Mük. célra átvett pénzeszközök nemzetközi szervezetektöl</v>
          </cell>
        </row>
        <row r="1514">
          <cell r="A1514" t="str">
            <v>73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 t="str">
            <v>Mük. célra átvett pénzeszközök egyéb külföldi forrásbol</v>
          </cell>
        </row>
        <row r="1515">
          <cell r="A1515" t="str">
            <v>74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 t="str">
            <v>Egyéb müködési célu pénzeszköz-átvétel,bevétel(64+..+73)</v>
          </cell>
        </row>
        <row r="1516">
          <cell r="A1516" t="str">
            <v>75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 t="str">
            <v>Felhalmozási célu pénzeszközátv. a TB alap. és kezelöitöl</v>
          </cell>
        </row>
        <row r="1517">
          <cell r="A1517" t="str">
            <v>76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 t="str">
            <v>Felhalmozási célu pénzeszközátv. az elkülön. állami alap.</v>
          </cell>
        </row>
        <row r="1518">
          <cell r="A1518" t="str">
            <v>77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 t="str">
            <v>Tárgyi eszközök,immateriális javak értékesitése</v>
          </cell>
        </row>
        <row r="1519">
          <cell r="A1519" t="str">
            <v>78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 t="str">
            <v>Felh.célu pénzeszközátvétel központi költségv. szervtöl</v>
          </cell>
        </row>
        <row r="1520">
          <cell r="A1520" t="str">
            <v>79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 t="str">
            <v>Felh.célu pénzeszközátvétel fejezeti kezelésü elöir.-tol</v>
          </cell>
        </row>
        <row r="1521">
          <cell r="A1521" t="str">
            <v>80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 t="str">
            <v>Felh.célu pénzeszközátvétel helyi önkormányzatoktol</v>
          </cell>
        </row>
        <row r="1522">
          <cell r="A1522" t="str">
            <v>81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 t="str">
            <v>Felh.célra átvétt pénzeszközök vállalkozásoktol</v>
          </cell>
        </row>
        <row r="1523">
          <cell r="A1523" t="str">
            <v>82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 t="str">
            <v>Felh.célra átvétt pénzeszközök pénzügyi vállalkozásoktol</v>
          </cell>
        </row>
        <row r="1524">
          <cell r="A1524" t="str">
            <v>83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 t="str">
            <v>Felh.célra átvett pénzeszközök háztartásoktol</v>
          </cell>
        </row>
        <row r="1525">
          <cell r="A1525" t="str">
            <v>84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 t="str">
            <v>Felh.célra átvett pénzeszközök non-profit szervezetektöl</v>
          </cell>
        </row>
        <row r="1526">
          <cell r="A1526" t="str">
            <v>85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 t="str">
            <v>Felh.célra átvett pénzeszközök nemzetközi szervezetektöl</v>
          </cell>
        </row>
        <row r="1527">
          <cell r="A1527" t="str">
            <v>86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 t="str">
            <v>Felh.célra átvett pénzeszközök egyéb külföldi forrásbol</v>
          </cell>
        </row>
        <row r="1528">
          <cell r="A1528" t="str">
            <v>87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 t="str">
            <v>Önkormányzati lakások,egyéb helyiségek ért.,cseréje</v>
          </cell>
        </row>
        <row r="1529">
          <cell r="A1529" t="str">
            <v>88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1</v>
          </cell>
          <cell r="F1529" t="str">
            <v>Privatizáciobol származo bevételek</v>
          </cell>
        </row>
        <row r="1530">
          <cell r="A1530" t="str">
            <v>89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 t="str">
            <v>Vállalatértékesitésböl származo bevételek</v>
          </cell>
        </row>
        <row r="1531">
          <cell r="A1531" t="str">
            <v>90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 t="str">
            <v>Vagyoni értékü jog ért.,egyéb vagyonhasz.származo bevétel</v>
          </cell>
        </row>
        <row r="1532">
          <cell r="A1532" t="str">
            <v>91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 t="str">
            <v>Felhalmozási bevételek      (77+...+90)</v>
          </cell>
        </row>
        <row r="1533">
          <cell r="A1533" t="str">
            <v>92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 t="str">
            <v>Kölcsönök visszatérülése államháztartáson belülröl</v>
          </cell>
        </row>
        <row r="1534">
          <cell r="A1534" t="str">
            <v>93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 t="str">
            <v>Kölcsönök visszatérülése államháztartáson kivülröl</v>
          </cell>
        </row>
        <row r="1535">
          <cell r="A1535" t="str">
            <v>94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 t="str">
            <v>Kölcsönök igénybevétele államháztartáson belülröl</v>
          </cell>
        </row>
        <row r="1536">
          <cell r="A1536" t="str">
            <v>95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 t="str">
            <v>Osztalékok, koncesszios dijak</v>
          </cell>
        </row>
        <row r="1537">
          <cell r="A1537" t="str">
            <v>96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 t="str">
            <v>Pénzügyi befektetések bevételeiböl részedesések</v>
          </cell>
        </row>
        <row r="1538">
          <cell r="A1538" t="str">
            <v>97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 t="str">
            <v>Saját bevételek  (54+...+63+74+75+76+91+...+96)</v>
          </cell>
        </row>
        <row r="1539">
          <cell r="A1539" t="str">
            <v>98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 t="str">
            <v>Önkormányzat költségvetési támogatása</v>
          </cell>
        </row>
        <row r="1540">
          <cell r="A1540" t="str">
            <v>99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 t="str">
            <v>Felügyeleti szervtöl kapott támogatás</v>
          </cell>
        </row>
        <row r="1541">
          <cell r="A1541" t="str">
            <v>100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 t="str">
            <v>Tárgyévi kiadások és bevételek egyenlege  (53-97-98-99)</v>
          </cell>
        </row>
        <row r="1542">
          <cell r="A1542" t="str">
            <v>101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 t="str">
            <v>Elözö évi elöirányzat-maradvány,pénzmaradv.igénybevétele</v>
          </cell>
        </row>
        <row r="1543">
          <cell r="A1543" t="str">
            <v>102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 t="str">
            <v>Rövid lejáratu hitelek törlesztése</v>
          </cell>
        </row>
        <row r="1544">
          <cell r="A1544" t="str">
            <v>103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 t="str">
            <v>Hosszu lejáratu hitelek törlesztése</v>
          </cell>
        </row>
        <row r="1545">
          <cell r="A1545" t="str">
            <v>104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 t="str">
            <v>Rövid lejáratu értékpapirok kiadásai</v>
          </cell>
        </row>
        <row r="1546">
          <cell r="A1546" t="str">
            <v>105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 t="str">
            <v>Hosszu lejáratu értékpapirok kiadásai</v>
          </cell>
        </row>
        <row r="1547">
          <cell r="A1547" t="str">
            <v>106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 t="str">
            <v>Hiteltörlesztés külföldre</v>
          </cell>
        </row>
        <row r="1548">
          <cell r="A1548" t="str">
            <v>107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 t="str">
            <v>Egyéb finanszirozás kiadásai</v>
          </cell>
        </row>
        <row r="1549">
          <cell r="A1549" t="str">
            <v>108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 t="str">
            <v>Finanszirozási kiadások                (102+...+107)</v>
          </cell>
        </row>
        <row r="1550">
          <cell r="A1550" t="str">
            <v>109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 t="str">
            <v>Rövid lejáratu hitelek bevételei</v>
          </cell>
        </row>
        <row r="1551">
          <cell r="A1551" t="str">
            <v>110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 t="str">
            <v>Hosszu lejáratu hitelek bevételei</v>
          </cell>
        </row>
        <row r="1552">
          <cell r="A1552" t="str">
            <v>111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 t="str">
            <v>Rövid lejáratu értékpapirok bevételei</v>
          </cell>
        </row>
        <row r="1553">
          <cell r="A1553" t="str">
            <v>112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 t="str">
            <v>Hosszu lejáratu értékpapirok bevételei</v>
          </cell>
        </row>
        <row r="1554">
          <cell r="A1554" t="str">
            <v>113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 t="str">
            <v>Hitelfelvétel külföldröl</v>
          </cell>
        </row>
        <row r="1555">
          <cell r="A1555" t="str">
            <v>114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 t="str">
            <v>Egyéb finanszirozás bevételei</v>
          </cell>
        </row>
        <row r="1556">
          <cell r="A1556" t="str">
            <v>115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 t="str">
            <v>Finanszirozási bevételek               (109+...+114)</v>
          </cell>
        </row>
        <row r="1557">
          <cell r="A1557" t="str">
            <v>116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 t="str">
            <v>Finanszirozás  összesen          (101-108+115) (100)</v>
          </cell>
        </row>
        <row r="1558">
          <cell r="A1558" t="str">
            <v>117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 t="str">
            <v>Pénzkészl./pénzt,bet,banksz.vált.(97+98+99+26-53-108+115)</v>
          </cell>
        </row>
        <row r="1559">
          <cell r="A1559" t="str">
            <v>118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 t="str">
            <v>Pénzkészlet január 1-én</v>
          </cell>
        </row>
        <row r="1560">
          <cell r="A1560" t="str">
            <v>119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 t="str">
            <v>Pénzkészlet a tárgyidöszak végén (117+118)</v>
          </cell>
        </row>
        <row r="1561">
          <cell r="A1561" t="str">
            <v>120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 t="str">
            <v>Foglalkoztatottak létszám (fö) - idöszakra</v>
          </cell>
        </row>
        <row r="1562">
          <cell r="A1562" t="str">
            <v>121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 t="str">
            <v>Munkajogi létszám a tárgyidöszak végén</v>
          </cell>
        </row>
        <row r="1563">
          <cell r="A1563" t="str">
            <v>1</v>
          </cell>
          <cell r="B1563" t="str">
            <v>98</v>
          </cell>
          <cell r="C1563" t="str">
            <v>1</v>
          </cell>
          <cell r="D1563" t="str">
            <v>B</v>
          </cell>
          <cell r="E1563">
            <v>1</v>
          </cell>
          <cell r="F1563" t="str">
            <v>Személyi juttatások</v>
          </cell>
        </row>
        <row r="1564">
          <cell r="A1564" t="str">
            <v>2</v>
          </cell>
          <cell r="B1564" t="str">
            <v>98</v>
          </cell>
          <cell r="C1564" t="str">
            <v>1</v>
          </cell>
          <cell r="D1564" t="str">
            <v>B</v>
          </cell>
          <cell r="E1564">
            <v>1</v>
          </cell>
          <cell r="F1564" t="str">
            <v>TB járulék, egészségügyi és táppénz hozzájárulás</v>
          </cell>
        </row>
        <row r="1565">
          <cell r="A1565" t="str">
            <v>3</v>
          </cell>
          <cell r="B1565" t="str">
            <v>98</v>
          </cell>
          <cell r="C1565" t="str">
            <v>1</v>
          </cell>
          <cell r="D1565" t="str">
            <v>B</v>
          </cell>
          <cell r="E1565">
            <v>1</v>
          </cell>
          <cell r="F1565" t="str">
            <v>Munkaadoi járulék</v>
          </cell>
        </row>
        <row r="1566">
          <cell r="A1566" t="str">
            <v>4</v>
          </cell>
          <cell r="B1566" t="str">
            <v>98</v>
          </cell>
          <cell r="C1566" t="str">
            <v>1</v>
          </cell>
          <cell r="D1566" t="str">
            <v>B</v>
          </cell>
          <cell r="E1566">
            <v>1</v>
          </cell>
          <cell r="F1566" t="str">
            <v>Dologi kiadások</v>
          </cell>
        </row>
        <row r="1567">
          <cell r="A1567" t="str">
            <v>5</v>
          </cell>
          <cell r="B1567" t="str">
            <v>98</v>
          </cell>
          <cell r="C1567" t="str">
            <v>1</v>
          </cell>
          <cell r="D1567" t="str">
            <v>B</v>
          </cell>
          <cell r="E1567">
            <v>1</v>
          </cell>
          <cell r="F1567" t="str">
            <v>Egyéb folyo kiadások (kamatkiadások nélkül)</v>
          </cell>
        </row>
        <row r="1568">
          <cell r="A1568" t="str">
            <v>6</v>
          </cell>
          <cell r="B1568" t="str">
            <v>98</v>
          </cell>
          <cell r="C1568" t="str">
            <v>1</v>
          </cell>
          <cell r="D1568" t="str">
            <v>B</v>
          </cell>
          <cell r="E1568">
            <v>1</v>
          </cell>
          <cell r="F1568" t="str">
            <v>Ellátottak pénzbeli juttatásai</v>
          </cell>
        </row>
        <row r="1569">
          <cell r="A1569" t="str">
            <v>7</v>
          </cell>
          <cell r="B1569" t="str">
            <v>98</v>
          </cell>
          <cell r="C1569" t="str">
            <v>1</v>
          </cell>
          <cell r="D1569" t="str">
            <v>B</v>
          </cell>
          <cell r="E1569">
            <v>1</v>
          </cell>
          <cell r="F1569" t="str">
            <v>Mük. célu pe.átadás központi költségvetési szervnek</v>
          </cell>
        </row>
        <row r="1570">
          <cell r="A1570" t="str">
            <v>8</v>
          </cell>
          <cell r="B1570" t="str">
            <v>98</v>
          </cell>
          <cell r="C1570" t="str">
            <v>1</v>
          </cell>
          <cell r="D1570" t="str">
            <v>B</v>
          </cell>
          <cell r="E1570">
            <v>1</v>
          </cell>
          <cell r="F1570" t="str">
            <v>Mük. célu pe.átadás fejezeti kezelésü elöirányzatnak</v>
          </cell>
        </row>
        <row r="1571">
          <cell r="A1571" t="str">
            <v>9</v>
          </cell>
          <cell r="B1571" t="str">
            <v>98</v>
          </cell>
          <cell r="C1571" t="str">
            <v>1</v>
          </cell>
          <cell r="D1571" t="str">
            <v>B</v>
          </cell>
          <cell r="E1571">
            <v>1</v>
          </cell>
          <cell r="F1571" t="str">
            <v>Mük. célu pe.átadás elkülönitett állami pénzalapnak</v>
          </cell>
        </row>
        <row r="1572">
          <cell r="A1572" t="str">
            <v>10</v>
          </cell>
          <cell r="B1572" t="str">
            <v>98</v>
          </cell>
          <cell r="C1572" t="str">
            <v>1</v>
          </cell>
          <cell r="D1572" t="str">
            <v>B</v>
          </cell>
          <cell r="E1572">
            <v>1</v>
          </cell>
          <cell r="F1572" t="str">
            <v>Mük. célu pe.átadás társadalombiztositási alapnak</v>
          </cell>
        </row>
        <row r="1573">
          <cell r="A1573" t="str">
            <v>11</v>
          </cell>
          <cell r="B1573" t="str">
            <v>98</v>
          </cell>
          <cell r="C1573" t="str">
            <v>1</v>
          </cell>
          <cell r="D1573" t="str">
            <v>B</v>
          </cell>
          <cell r="E1573">
            <v>1</v>
          </cell>
          <cell r="F1573" t="str">
            <v>Mük. célu pe.átadás helyi önkormányzatoknak</v>
          </cell>
        </row>
        <row r="1574">
          <cell r="A1574" t="str">
            <v>12</v>
          </cell>
          <cell r="B1574" t="str">
            <v>98</v>
          </cell>
          <cell r="C1574" t="str">
            <v>1</v>
          </cell>
          <cell r="D1574" t="str">
            <v>B</v>
          </cell>
          <cell r="E1574">
            <v>1</v>
          </cell>
          <cell r="F1574" t="str">
            <v>Mük. célu pe.átadás vállalkozásoknak</v>
          </cell>
        </row>
        <row r="1575">
          <cell r="A1575" t="str">
            <v>13</v>
          </cell>
          <cell r="B1575" t="str">
            <v>98</v>
          </cell>
          <cell r="C1575" t="str">
            <v>1</v>
          </cell>
          <cell r="D1575" t="str">
            <v>B</v>
          </cell>
          <cell r="E1575">
            <v>1</v>
          </cell>
          <cell r="F1575" t="str">
            <v>Mük. célu pe.átadás pénzügyi vállalkozásoknak</v>
          </cell>
        </row>
        <row r="1576">
          <cell r="A1576" t="str">
            <v>14</v>
          </cell>
          <cell r="B1576" t="str">
            <v>98</v>
          </cell>
          <cell r="C1576" t="str">
            <v>1</v>
          </cell>
          <cell r="D1576" t="str">
            <v>B</v>
          </cell>
          <cell r="E1576">
            <v>1</v>
          </cell>
          <cell r="F1576" t="str">
            <v>Mük. célu pe.átadás háztartásoknak</v>
          </cell>
        </row>
        <row r="1577">
          <cell r="A1577" t="str">
            <v>15</v>
          </cell>
          <cell r="B1577" t="str">
            <v>98</v>
          </cell>
          <cell r="C1577" t="str">
            <v>1</v>
          </cell>
          <cell r="D1577" t="str">
            <v>B</v>
          </cell>
          <cell r="E1577">
            <v>1</v>
          </cell>
          <cell r="F1577" t="str">
            <v>Mük. célu pe.átadás non-profit szervezeteknek</v>
          </cell>
        </row>
        <row r="1578">
          <cell r="A1578" t="str">
            <v>16</v>
          </cell>
          <cell r="B1578" t="str">
            <v>98</v>
          </cell>
          <cell r="C1578" t="str">
            <v>1</v>
          </cell>
          <cell r="D1578" t="str">
            <v>B</v>
          </cell>
          <cell r="E1578">
            <v>1</v>
          </cell>
          <cell r="F1578" t="str">
            <v>Mük. célu pe.átadás külföldre</v>
          </cell>
        </row>
        <row r="1579">
          <cell r="A1579" t="str">
            <v>17</v>
          </cell>
          <cell r="B1579" t="str">
            <v>98</v>
          </cell>
          <cell r="C1579" t="str">
            <v>1</v>
          </cell>
          <cell r="D1579" t="str">
            <v>B</v>
          </cell>
          <cell r="E1579">
            <v>1</v>
          </cell>
          <cell r="F1579" t="str">
            <v>Társadalom- és szociálpol.juttatások,és egyéb TB ellátások</v>
          </cell>
        </row>
        <row r="1580">
          <cell r="A1580" t="str">
            <v>18</v>
          </cell>
          <cell r="B1580" t="str">
            <v>98</v>
          </cell>
          <cell r="C1580" t="str">
            <v>1</v>
          </cell>
          <cell r="D1580" t="str">
            <v>B</v>
          </cell>
          <cell r="E1580">
            <v>1</v>
          </cell>
          <cell r="F1580" t="str">
            <v>Tervezett maradvány,eredmény,tartalék</v>
          </cell>
        </row>
        <row r="1581">
          <cell r="A1581" t="str">
            <v>19</v>
          </cell>
          <cell r="B1581" t="str">
            <v>98</v>
          </cell>
          <cell r="C1581" t="str">
            <v>1</v>
          </cell>
          <cell r="D1581" t="str">
            <v>B</v>
          </cell>
          <cell r="E1581">
            <v>1</v>
          </cell>
          <cell r="F1581" t="str">
            <v>Egyéb müködési célu támogatások,kiadások (07+...+18)</v>
          </cell>
        </row>
        <row r="1582">
          <cell r="A1582" t="str">
            <v>20</v>
          </cell>
          <cell r="B1582" t="str">
            <v>98</v>
          </cell>
          <cell r="C1582" t="str">
            <v>1</v>
          </cell>
          <cell r="D1582" t="str">
            <v>B</v>
          </cell>
          <cell r="E1582">
            <v>1</v>
          </cell>
          <cell r="F1582" t="str">
            <v>Kamatkiadások</v>
          </cell>
        </row>
        <row r="1583">
          <cell r="A1583" t="str">
            <v>21</v>
          </cell>
          <cell r="B1583" t="str">
            <v>98</v>
          </cell>
          <cell r="C1583" t="str">
            <v>1</v>
          </cell>
          <cell r="D1583" t="str">
            <v>B</v>
          </cell>
          <cell r="E1583">
            <v>1</v>
          </cell>
          <cell r="F1583" t="str">
            <v>Felujitás</v>
          </cell>
        </row>
        <row r="1584">
          <cell r="A1584" t="str">
            <v>22</v>
          </cell>
          <cell r="B1584" t="str">
            <v>98</v>
          </cell>
          <cell r="C1584" t="str">
            <v>1</v>
          </cell>
          <cell r="D1584" t="str">
            <v>B</v>
          </cell>
          <cell r="E1584">
            <v>1</v>
          </cell>
          <cell r="F1584" t="str">
            <v>Intézményi beruházási kiadások</v>
          </cell>
        </row>
        <row r="1585">
          <cell r="A1585" t="str">
            <v>23</v>
          </cell>
          <cell r="B1585" t="str">
            <v>98</v>
          </cell>
          <cell r="C1585" t="str">
            <v>1</v>
          </cell>
          <cell r="D1585" t="str">
            <v>B</v>
          </cell>
          <cell r="E1585">
            <v>1</v>
          </cell>
          <cell r="F1585" t="str">
            <v>Központi beruházási kiadások</v>
          </cell>
        </row>
        <row r="1586">
          <cell r="A1586" t="str">
            <v>24</v>
          </cell>
          <cell r="B1586" t="str">
            <v>98</v>
          </cell>
          <cell r="C1586" t="str">
            <v>1</v>
          </cell>
          <cell r="D1586" t="str">
            <v>B</v>
          </cell>
          <cell r="E1586">
            <v>1</v>
          </cell>
          <cell r="F1586" t="str">
            <v>Lakástámogatás</v>
          </cell>
        </row>
        <row r="1587">
          <cell r="A1587" t="str">
            <v>25</v>
          </cell>
          <cell r="B1587" t="str">
            <v>98</v>
          </cell>
          <cell r="C1587" t="str">
            <v>1</v>
          </cell>
          <cell r="D1587" t="str">
            <v>B</v>
          </cell>
          <cell r="E1587">
            <v>1</v>
          </cell>
          <cell r="F1587" t="str">
            <v>Lakásépités</v>
          </cell>
        </row>
        <row r="1588">
          <cell r="A1588" t="str">
            <v>26</v>
          </cell>
          <cell r="B1588" t="str">
            <v>98</v>
          </cell>
          <cell r="C1588" t="str">
            <v>1</v>
          </cell>
          <cell r="D1588" t="str">
            <v>B</v>
          </cell>
          <cell r="E1588">
            <v>1</v>
          </cell>
        </row>
        <row r="1589">
          <cell r="A1589" t="str">
            <v>27</v>
          </cell>
          <cell r="B1589" t="str">
            <v>98</v>
          </cell>
          <cell r="C1589" t="str">
            <v>1</v>
          </cell>
          <cell r="D1589" t="str">
            <v>B</v>
          </cell>
          <cell r="E1589">
            <v>1</v>
          </cell>
          <cell r="F1589" t="str">
            <v>Központi beruházások                     (23+...+26)</v>
          </cell>
        </row>
        <row r="1590">
          <cell r="A1590" t="str">
            <v>28</v>
          </cell>
          <cell r="B1590" t="str">
            <v>98</v>
          </cell>
          <cell r="C1590" t="str">
            <v>1</v>
          </cell>
          <cell r="D1590" t="str">
            <v>B</v>
          </cell>
          <cell r="E1590">
            <v>1</v>
          </cell>
          <cell r="F1590" t="str">
            <v>Felh.célu pe.átadás központi költségvetési szervnek</v>
          </cell>
        </row>
        <row r="1591">
          <cell r="A1591" t="str">
            <v>29</v>
          </cell>
          <cell r="B1591" t="str">
            <v>98</v>
          </cell>
          <cell r="C1591" t="str">
            <v>1</v>
          </cell>
          <cell r="D1591" t="str">
            <v>B</v>
          </cell>
          <cell r="E1591">
            <v>1</v>
          </cell>
          <cell r="F1591" t="str">
            <v>Felh.célu pe.átadás fejezeti kezelésü elöirányzatnak</v>
          </cell>
        </row>
        <row r="1592">
          <cell r="A1592" t="str">
            <v>30</v>
          </cell>
          <cell r="B1592" t="str">
            <v>98</v>
          </cell>
          <cell r="C1592" t="str">
            <v>1</v>
          </cell>
          <cell r="D1592" t="str">
            <v>B</v>
          </cell>
          <cell r="E1592">
            <v>1</v>
          </cell>
          <cell r="F1592" t="str">
            <v>Felh.célu pe.átadás elkülönitett állami pénzalapnak</v>
          </cell>
        </row>
        <row r="1593">
          <cell r="A1593" t="str">
            <v>31</v>
          </cell>
          <cell r="B1593" t="str">
            <v>98</v>
          </cell>
          <cell r="C1593" t="str">
            <v>1</v>
          </cell>
          <cell r="D1593" t="str">
            <v>B</v>
          </cell>
          <cell r="E1593">
            <v>1</v>
          </cell>
          <cell r="F1593" t="str">
            <v>Felh.célu pe.átadás társadalombiztositási alapnak</v>
          </cell>
        </row>
        <row r="1594">
          <cell r="A1594" t="str">
            <v>32</v>
          </cell>
          <cell r="B1594" t="str">
            <v>98</v>
          </cell>
          <cell r="C1594" t="str">
            <v>1</v>
          </cell>
          <cell r="D1594" t="str">
            <v>B</v>
          </cell>
          <cell r="E1594">
            <v>1</v>
          </cell>
          <cell r="F1594" t="str">
            <v>Felh.célu pe.átadás helyi önkormányzatoknak</v>
          </cell>
        </row>
        <row r="1595">
          <cell r="A1595" t="str">
            <v>33</v>
          </cell>
          <cell r="B1595" t="str">
            <v>98</v>
          </cell>
          <cell r="C1595" t="str">
            <v>1</v>
          </cell>
          <cell r="D1595" t="str">
            <v>B</v>
          </cell>
          <cell r="E1595">
            <v>1</v>
          </cell>
          <cell r="F1595" t="str">
            <v>Felh.célu pe.átadás vállalkozásoknak</v>
          </cell>
        </row>
        <row r="1596">
          <cell r="A1596" t="str">
            <v>34</v>
          </cell>
          <cell r="B1596" t="str">
            <v>98</v>
          </cell>
          <cell r="C1596" t="str">
            <v>1</v>
          </cell>
          <cell r="D1596" t="str">
            <v>B</v>
          </cell>
          <cell r="E1596">
            <v>1</v>
          </cell>
          <cell r="F1596" t="str">
            <v>Felh.célu pe.átadás pénzügyi vállalkozásoknak</v>
          </cell>
        </row>
        <row r="1597">
          <cell r="A1597" t="str">
            <v>35</v>
          </cell>
          <cell r="B1597" t="str">
            <v>98</v>
          </cell>
          <cell r="C1597" t="str">
            <v>1</v>
          </cell>
          <cell r="D1597" t="str">
            <v>B</v>
          </cell>
          <cell r="E1597">
            <v>1</v>
          </cell>
          <cell r="F1597" t="str">
            <v>Felh.célu pe.átadás háztartásoknak</v>
          </cell>
        </row>
        <row r="1598">
          <cell r="A1598" t="str">
            <v>36</v>
          </cell>
          <cell r="B1598" t="str">
            <v>98</v>
          </cell>
          <cell r="C1598" t="str">
            <v>1</v>
          </cell>
          <cell r="D1598" t="str">
            <v>B</v>
          </cell>
          <cell r="E1598">
            <v>1</v>
          </cell>
          <cell r="F1598" t="str">
            <v>Felh.célu pe.átadás non-profit szervezeteknek</v>
          </cell>
        </row>
        <row r="1599">
          <cell r="A1599" t="str">
            <v>37</v>
          </cell>
          <cell r="B1599" t="str">
            <v>98</v>
          </cell>
          <cell r="C1599" t="str">
            <v>1</v>
          </cell>
          <cell r="D1599" t="str">
            <v>B</v>
          </cell>
          <cell r="E1599">
            <v>1</v>
          </cell>
          <cell r="F1599" t="str">
            <v>Felh.célu pe.átadás külföldre</v>
          </cell>
        </row>
        <row r="1600">
          <cell r="A1600" t="str">
            <v>38</v>
          </cell>
          <cell r="B1600" t="str">
            <v>98</v>
          </cell>
          <cell r="C1600" t="str">
            <v>1</v>
          </cell>
          <cell r="D1600" t="str">
            <v>B</v>
          </cell>
          <cell r="E1600">
            <v>1</v>
          </cell>
          <cell r="F1600" t="str">
            <v>Intézményi egyéb felhalmozási kiadások</v>
          </cell>
        </row>
        <row r="1601">
          <cell r="A1601" t="str">
            <v>39</v>
          </cell>
          <cell r="B1601" t="str">
            <v>98</v>
          </cell>
          <cell r="C1601" t="str">
            <v>1</v>
          </cell>
          <cell r="D1601" t="str">
            <v>B</v>
          </cell>
          <cell r="E1601">
            <v>1</v>
          </cell>
          <cell r="F1601" t="str">
            <v>Egyéb felhalmozási kiadások                (28+...+38)</v>
          </cell>
        </row>
        <row r="1602">
          <cell r="A1602" t="str">
            <v>40</v>
          </cell>
          <cell r="B1602" t="str">
            <v>98</v>
          </cell>
          <cell r="C1602" t="str">
            <v>1</v>
          </cell>
          <cell r="D1602" t="str">
            <v>B</v>
          </cell>
          <cell r="E1602">
            <v>1</v>
          </cell>
          <cell r="F1602" t="str">
            <v>Felhalmozási kiadások                    (21+22+27+39)</v>
          </cell>
        </row>
        <row r="1603">
          <cell r="A1603" t="str">
            <v>41</v>
          </cell>
          <cell r="B1603" t="str">
            <v>98</v>
          </cell>
          <cell r="C1603" t="str">
            <v>1</v>
          </cell>
          <cell r="D1603" t="str">
            <v>B</v>
          </cell>
          <cell r="E1603">
            <v>1</v>
          </cell>
          <cell r="F1603" t="str">
            <v>Kölcsönök nyujtása államháztartáson belülre</v>
          </cell>
        </row>
        <row r="1604">
          <cell r="A1604" t="str">
            <v>42</v>
          </cell>
          <cell r="B1604" t="str">
            <v>98</v>
          </cell>
          <cell r="C1604" t="str">
            <v>1</v>
          </cell>
          <cell r="D1604" t="str">
            <v>B</v>
          </cell>
          <cell r="E1604">
            <v>1</v>
          </cell>
          <cell r="F1604" t="str">
            <v>Kölcsönök nyujtása államháztartáson kivülre</v>
          </cell>
        </row>
        <row r="1605">
          <cell r="A1605" t="str">
            <v>43</v>
          </cell>
          <cell r="B1605" t="str">
            <v>98</v>
          </cell>
          <cell r="C1605" t="str">
            <v>1</v>
          </cell>
          <cell r="D1605" t="str">
            <v>B</v>
          </cell>
          <cell r="E1605">
            <v>1</v>
          </cell>
          <cell r="F1605" t="str">
            <v>Kölcsönök törlesztése államháztartáson belülre</v>
          </cell>
        </row>
        <row r="1606">
          <cell r="A1606" t="str">
            <v>44</v>
          </cell>
          <cell r="B1606" t="str">
            <v>98</v>
          </cell>
          <cell r="C1606" t="str">
            <v>1</v>
          </cell>
          <cell r="D1606" t="str">
            <v>B</v>
          </cell>
          <cell r="E1606">
            <v>1</v>
          </cell>
          <cell r="F1606" t="str">
            <v>Pénzügyi befektetések kiadásaibol részesedések vásárlása</v>
          </cell>
        </row>
        <row r="1607">
          <cell r="A1607" t="str">
            <v>45</v>
          </cell>
          <cell r="B1607" t="str">
            <v>98</v>
          </cell>
          <cell r="C1607" t="str">
            <v>1</v>
          </cell>
          <cell r="D1607" t="str">
            <v>B</v>
          </cell>
          <cell r="E1607">
            <v>1</v>
          </cell>
          <cell r="F1607" t="str">
            <v>Törvény szerinti kiadások    (01+..+06+19+20+40+..+44)</v>
          </cell>
        </row>
        <row r="1608">
          <cell r="A1608" t="str">
            <v>46</v>
          </cell>
          <cell r="B1608" t="str">
            <v>98</v>
          </cell>
          <cell r="C1608" t="str">
            <v>1</v>
          </cell>
          <cell r="D1608" t="str">
            <v>B</v>
          </cell>
          <cell r="E1608">
            <v>1</v>
          </cell>
          <cell r="F1608" t="str">
            <v>Müködési bevételek</v>
          </cell>
        </row>
        <row r="1609">
          <cell r="A1609" t="str">
            <v>47</v>
          </cell>
          <cell r="B1609" t="str">
            <v>98</v>
          </cell>
          <cell r="C1609" t="str">
            <v>1</v>
          </cell>
          <cell r="D1609" t="str">
            <v>B</v>
          </cell>
          <cell r="E1609">
            <v>1</v>
          </cell>
          <cell r="F1609" t="str">
            <v>Kamatbevételek</v>
          </cell>
        </row>
        <row r="1610">
          <cell r="A1610" t="str">
            <v>48</v>
          </cell>
          <cell r="B1610" t="str">
            <v>98</v>
          </cell>
          <cell r="C1610" t="str">
            <v>1</v>
          </cell>
          <cell r="D1610" t="str">
            <v>B</v>
          </cell>
          <cell r="E1610">
            <v>1</v>
          </cell>
          <cell r="F1610" t="str">
            <v>Müködési célu pénzeszközátvétel a TB alapoktol</v>
          </cell>
        </row>
        <row r="1611">
          <cell r="A1611" t="str">
            <v>49</v>
          </cell>
          <cell r="B1611" t="str">
            <v>98</v>
          </cell>
          <cell r="C1611" t="str">
            <v>1</v>
          </cell>
          <cell r="D1611" t="str">
            <v>B</v>
          </cell>
          <cell r="E1611">
            <v>1</v>
          </cell>
          <cell r="F1611" t="str">
            <v>Müködési célu pénzeszközátvétel az elkül.állami alapoktol</v>
          </cell>
        </row>
        <row r="1612">
          <cell r="A1612" t="str">
            <v>50</v>
          </cell>
          <cell r="B1612" t="str">
            <v>98</v>
          </cell>
          <cell r="C1612" t="str">
            <v>1</v>
          </cell>
          <cell r="D1612" t="str">
            <v>B</v>
          </cell>
          <cell r="E1612">
            <v>1</v>
          </cell>
          <cell r="F1612" t="str">
            <v>Költségvetési kiegészitések,visszatérülések</v>
          </cell>
        </row>
        <row r="1613">
          <cell r="A1613" t="str">
            <v>51</v>
          </cell>
          <cell r="B1613" t="str">
            <v>98</v>
          </cell>
          <cell r="C1613" t="str">
            <v>1</v>
          </cell>
          <cell r="D1613" t="str">
            <v>B</v>
          </cell>
          <cell r="E1613">
            <v>1</v>
          </cell>
          <cell r="F1613" t="str">
            <v>Mük. célu pe.átvétel központi költségvetési szervtöl</v>
          </cell>
        </row>
        <row r="1614">
          <cell r="A1614" t="str">
            <v>52</v>
          </cell>
          <cell r="B1614" t="str">
            <v>98</v>
          </cell>
          <cell r="C1614" t="str">
            <v>1</v>
          </cell>
          <cell r="D1614" t="str">
            <v>B</v>
          </cell>
          <cell r="E1614">
            <v>1</v>
          </cell>
          <cell r="F1614" t="str">
            <v>Mük. célu pe.átvétel fejezeti kezelésü elöirányzattol</v>
          </cell>
        </row>
        <row r="1615">
          <cell r="A1615" t="str">
            <v>53</v>
          </cell>
          <cell r="B1615" t="str">
            <v>98</v>
          </cell>
          <cell r="C1615" t="str">
            <v>1</v>
          </cell>
          <cell r="D1615" t="str">
            <v>B</v>
          </cell>
          <cell r="E1615">
            <v>1</v>
          </cell>
          <cell r="F1615" t="str">
            <v>Mük. célu pe.átvétel helyi önkormányzatoktol</v>
          </cell>
        </row>
        <row r="1616">
          <cell r="A1616" t="str">
            <v>54</v>
          </cell>
          <cell r="B1616" t="str">
            <v>98</v>
          </cell>
          <cell r="C1616" t="str">
            <v>1</v>
          </cell>
          <cell r="D1616" t="str">
            <v>B</v>
          </cell>
          <cell r="E1616">
            <v>1</v>
          </cell>
          <cell r="F1616" t="str">
            <v>Mük. célu pe.átvétel vállalkozásoktol</v>
          </cell>
        </row>
        <row r="1617">
          <cell r="A1617" t="str">
            <v>55</v>
          </cell>
          <cell r="B1617" t="str">
            <v>98</v>
          </cell>
          <cell r="C1617" t="str">
            <v>1</v>
          </cell>
          <cell r="D1617" t="str">
            <v>B</v>
          </cell>
          <cell r="E1617">
            <v>1</v>
          </cell>
          <cell r="F1617" t="str">
            <v>Mük. célu pe.átvétel pénzügyi vállalkozásoktol</v>
          </cell>
        </row>
        <row r="1618">
          <cell r="A1618" t="str">
            <v>56</v>
          </cell>
          <cell r="B1618" t="str">
            <v>98</v>
          </cell>
          <cell r="C1618" t="str">
            <v>1</v>
          </cell>
          <cell r="D1618" t="str">
            <v>B</v>
          </cell>
          <cell r="E1618">
            <v>1</v>
          </cell>
          <cell r="F1618" t="str">
            <v>Mük. célu pe.átvétel háztartásoktol</v>
          </cell>
        </row>
        <row r="1619">
          <cell r="A1619" t="str">
            <v>57</v>
          </cell>
          <cell r="B1619" t="str">
            <v>98</v>
          </cell>
          <cell r="C1619" t="str">
            <v>1</v>
          </cell>
          <cell r="D1619" t="str">
            <v>B</v>
          </cell>
          <cell r="E1619">
            <v>1</v>
          </cell>
          <cell r="F1619" t="str">
            <v>Mük. célu pe.átvétel non-profit szervezetektöl</v>
          </cell>
        </row>
        <row r="1620">
          <cell r="A1620" t="str">
            <v>58</v>
          </cell>
          <cell r="B1620" t="str">
            <v>98</v>
          </cell>
          <cell r="C1620" t="str">
            <v>1</v>
          </cell>
          <cell r="D1620" t="str">
            <v>B</v>
          </cell>
          <cell r="E1620">
            <v>1</v>
          </cell>
          <cell r="F1620" t="str">
            <v>Mük. célu pe.átvétel nemzetközi szervezetektöl</v>
          </cell>
        </row>
        <row r="1621">
          <cell r="A1621" t="str">
            <v>59</v>
          </cell>
          <cell r="B1621" t="str">
            <v>98</v>
          </cell>
          <cell r="C1621" t="str">
            <v>1</v>
          </cell>
          <cell r="D1621" t="str">
            <v>B</v>
          </cell>
          <cell r="E1621">
            <v>1</v>
          </cell>
          <cell r="F1621" t="str">
            <v>Mük. célu pe.átvétel egyéb külföldi forrásbol</v>
          </cell>
        </row>
        <row r="1622">
          <cell r="A1622" t="str">
            <v>60</v>
          </cell>
          <cell r="B1622" t="str">
            <v>98</v>
          </cell>
          <cell r="C1622" t="str">
            <v>1</v>
          </cell>
          <cell r="D1622" t="str">
            <v>B</v>
          </cell>
          <cell r="E1622">
            <v>1</v>
          </cell>
          <cell r="F1622" t="str">
            <v>Egyéb mük.célu pénzeszköz-átvétel,bevételek (50+...+59)</v>
          </cell>
        </row>
        <row r="1623">
          <cell r="A1623" t="str">
            <v>61</v>
          </cell>
          <cell r="B1623" t="str">
            <v>98</v>
          </cell>
          <cell r="C1623" t="str">
            <v>1</v>
          </cell>
          <cell r="D1623" t="str">
            <v>B</v>
          </cell>
          <cell r="E1623">
            <v>1</v>
          </cell>
          <cell r="F1623" t="str">
            <v>Felh.célu pénzeszközátvétel a TB alapoktol és kezelöitöl</v>
          </cell>
        </row>
        <row r="1624">
          <cell r="A1624" t="str">
            <v>62</v>
          </cell>
          <cell r="B1624" t="str">
            <v>98</v>
          </cell>
          <cell r="C1624" t="str">
            <v>1</v>
          </cell>
          <cell r="D1624" t="str">
            <v>B</v>
          </cell>
          <cell r="E1624">
            <v>1</v>
          </cell>
          <cell r="F1624" t="str">
            <v>Felh.célu pénzeszközátvétel az elkülönit.állami alapoktol</v>
          </cell>
        </row>
        <row r="1625">
          <cell r="A1625" t="str">
            <v>63</v>
          </cell>
          <cell r="B1625" t="str">
            <v>98</v>
          </cell>
          <cell r="C1625" t="str">
            <v>1</v>
          </cell>
          <cell r="D1625" t="str">
            <v>B</v>
          </cell>
          <cell r="E1625">
            <v>1</v>
          </cell>
          <cell r="F1625" t="str">
            <v>Felhalmozási és töke jellegü bevételek</v>
          </cell>
        </row>
        <row r="1626">
          <cell r="A1626" t="str">
            <v>64</v>
          </cell>
          <cell r="B1626" t="str">
            <v>98</v>
          </cell>
          <cell r="C1626" t="str">
            <v>1</v>
          </cell>
          <cell r="D1626" t="str">
            <v>B</v>
          </cell>
          <cell r="E1626">
            <v>1</v>
          </cell>
          <cell r="F1626" t="str">
            <v>Felh.célu pe.átvétel központi költségvetési szervtöl</v>
          </cell>
        </row>
        <row r="1627">
          <cell r="A1627" t="str">
            <v>65</v>
          </cell>
          <cell r="B1627" t="str">
            <v>98</v>
          </cell>
          <cell r="C1627" t="str">
            <v>1</v>
          </cell>
          <cell r="D1627" t="str">
            <v>B</v>
          </cell>
          <cell r="E1627">
            <v>1</v>
          </cell>
          <cell r="F1627" t="str">
            <v>Felh.célu pe.átvétel fejezeti kezelésü elöirányzattol</v>
          </cell>
        </row>
        <row r="1628">
          <cell r="A1628" t="str">
            <v>66</v>
          </cell>
          <cell r="B1628" t="str">
            <v>98</v>
          </cell>
          <cell r="C1628" t="str">
            <v>1</v>
          </cell>
          <cell r="D1628" t="str">
            <v>B</v>
          </cell>
          <cell r="E1628">
            <v>1</v>
          </cell>
          <cell r="F1628" t="str">
            <v>Felh.célu pe.átvétel helyi önkormányzatoktol</v>
          </cell>
        </row>
        <row r="1629">
          <cell r="A1629" t="str">
            <v>67</v>
          </cell>
          <cell r="B1629" t="str">
            <v>98</v>
          </cell>
          <cell r="C1629" t="str">
            <v>1</v>
          </cell>
          <cell r="D1629" t="str">
            <v>B</v>
          </cell>
          <cell r="E1629">
            <v>1</v>
          </cell>
          <cell r="F1629" t="str">
            <v>Felh.célu pe.átvétel vállalkozásoktol</v>
          </cell>
        </row>
        <row r="1630">
          <cell r="A1630" t="str">
            <v>68</v>
          </cell>
          <cell r="B1630" t="str">
            <v>98</v>
          </cell>
          <cell r="C1630" t="str">
            <v>1</v>
          </cell>
          <cell r="D1630" t="str">
            <v>B</v>
          </cell>
          <cell r="E1630">
            <v>1</v>
          </cell>
          <cell r="F1630" t="str">
            <v>Felh.célu pe.átvétel pénzügyi vállalkozásoktol</v>
          </cell>
        </row>
        <row r="1631">
          <cell r="A1631" t="str">
            <v>69</v>
          </cell>
          <cell r="B1631" t="str">
            <v>98</v>
          </cell>
          <cell r="C1631" t="str">
            <v>1</v>
          </cell>
          <cell r="D1631" t="str">
            <v>B</v>
          </cell>
          <cell r="E1631">
            <v>1</v>
          </cell>
          <cell r="F1631" t="str">
            <v>Felh.célu pe.átvétel háztartásoktol</v>
          </cell>
        </row>
        <row r="1632">
          <cell r="A1632" t="str">
            <v>70</v>
          </cell>
          <cell r="B1632" t="str">
            <v>98</v>
          </cell>
          <cell r="C1632" t="str">
            <v>1</v>
          </cell>
          <cell r="D1632" t="str">
            <v>B</v>
          </cell>
          <cell r="E1632">
            <v>1</v>
          </cell>
          <cell r="F1632" t="str">
            <v>Felh.célu pe.átvétel non-profit szervezetektöl</v>
          </cell>
        </row>
        <row r="1633">
          <cell r="A1633" t="str">
            <v>71</v>
          </cell>
          <cell r="B1633" t="str">
            <v>98</v>
          </cell>
          <cell r="C1633" t="str">
            <v>1</v>
          </cell>
          <cell r="D1633" t="str">
            <v>B</v>
          </cell>
          <cell r="E1633">
            <v>1</v>
          </cell>
          <cell r="F1633" t="str">
            <v>Felh.célu pe.átvétel nemzetközi szervezetektöl</v>
          </cell>
        </row>
        <row r="1634">
          <cell r="A1634" t="str">
            <v>72</v>
          </cell>
          <cell r="B1634" t="str">
            <v>98</v>
          </cell>
          <cell r="C1634" t="str">
            <v>1</v>
          </cell>
          <cell r="D1634" t="str">
            <v>B</v>
          </cell>
          <cell r="E1634">
            <v>1</v>
          </cell>
          <cell r="F1634" t="str">
            <v>Felh.célu pe.átvétel egyéb külföldi forrásbol</v>
          </cell>
        </row>
        <row r="1635">
          <cell r="A1635" t="str">
            <v>73</v>
          </cell>
          <cell r="B1635" t="str">
            <v>98</v>
          </cell>
          <cell r="C1635" t="str">
            <v>1</v>
          </cell>
          <cell r="D1635" t="str">
            <v>B</v>
          </cell>
          <cell r="E1635">
            <v>1</v>
          </cell>
          <cell r="F1635" t="str">
            <v>Egyéb felh.célu pénzeszköz-átvétel,bevételek(63+...+72)</v>
          </cell>
        </row>
        <row r="1636">
          <cell r="A1636" t="str">
            <v>74</v>
          </cell>
          <cell r="B1636" t="str">
            <v>98</v>
          </cell>
          <cell r="C1636" t="str">
            <v>1</v>
          </cell>
          <cell r="D1636" t="str">
            <v>B</v>
          </cell>
          <cell r="E1636">
            <v>1</v>
          </cell>
          <cell r="F1636" t="str">
            <v>Kölcsönök visszatérülése államháztartáson belülröl</v>
          </cell>
        </row>
        <row r="1637">
          <cell r="A1637" t="str">
            <v>75</v>
          </cell>
          <cell r="B1637" t="str">
            <v>98</v>
          </cell>
          <cell r="C1637" t="str">
            <v>1</v>
          </cell>
          <cell r="D1637" t="str">
            <v>B</v>
          </cell>
          <cell r="E1637">
            <v>1</v>
          </cell>
          <cell r="F1637" t="str">
            <v>Kölcsönök visszatérülése államháztartáson kivülröl</v>
          </cell>
        </row>
        <row r="1638">
          <cell r="A1638" t="str">
            <v>76</v>
          </cell>
          <cell r="B1638" t="str">
            <v>98</v>
          </cell>
          <cell r="C1638" t="str">
            <v>1</v>
          </cell>
          <cell r="D1638" t="str">
            <v>B</v>
          </cell>
          <cell r="E1638">
            <v>1</v>
          </cell>
          <cell r="F1638" t="str">
            <v>Kölcsönök igénybevétele államháztartáson belülröl</v>
          </cell>
        </row>
        <row r="1639">
          <cell r="A1639" t="str">
            <v>77</v>
          </cell>
          <cell r="B1639" t="str">
            <v>98</v>
          </cell>
          <cell r="C1639" t="str">
            <v>1</v>
          </cell>
          <cell r="D1639" t="str">
            <v>B</v>
          </cell>
          <cell r="E1639">
            <v>1</v>
          </cell>
          <cell r="F1639" t="str">
            <v>Osztalékok,koncesszios dijak</v>
          </cell>
        </row>
        <row r="1640">
          <cell r="A1640" t="str">
            <v>78</v>
          </cell>
          <cell r="B1640" t="str">
            <v>98</v>
          </cell>
          <cell r="C1640" t="str">
            <v>1</v>
          </cell>
          <cell r="D1640" t="str">
            <v>B</v>
          </cell>
          <cell r="E1640">
            <v>1</v>
          </cell>
          <cell r="F1640" t="str">
            <v>Pénzügyi befektetések bevételeiböl részesedések</v>
          </cell>
        </row>
        <row r="1641">
          <cell r="A1641" t="str">
            <v>79</v>
          </cell>
          <cell r="B1641" t="str">
            <v>98</v>
          </cell>
          <cell r="C1641" t="str">
            <v>1</v>
          </cell>
          <cell r="D1641" t="str">
            <v>B</v>
          </cell>
          <cell r="E1641">
            <v>1</v>
          </cell>
          <cell r="F1641" t="str">
            <v>Adok és adojellegü bevételek</v>
          </cell>
        </row>
        <row r="1642">
          <cell r="A1642" t="str">
            <v>80</v>
          </cell>
          <cell r="B1642" t="str">
            <v>98</v>
          </cell>
          <cell r="C1642" t="str">
            <v>1</v>
          </cell>
          <cell r="D1642" t="str">
            <v>B</v>
          </cell>
          <cell r="E1642">
            <v>1</v>
          </cell>
          <cell r="F1642" t="str">
            <v>Törvény szerinti bevételek (46+..+49+60+61+62+73+..+79)</v>
          </cell>
        </row>
        <row r="1643">
          <cell r="A1643" t="str">
            <v>81</v>
          </cell>
          <cell r="B1643" t="str">
            <v>98</v>
          </cell>
          <cell r="C1643" t="str">
            <v>1</v>
          </cell>
          <cell r="D1643" t="str">
            <v>B</v>
          </cell>
          <cell r="E1643">
            <v>1</v>
          </cell>
          <cell r="F1643" t="str">
            <v>Törvény szerinti kiadások és bevételek egyenlege(45-80)</v>
          </cell>
        </row>
        <row r="1644">
          <cell r="A1644" t="str">
            <v>82</v>
          </cell>
          <cell r="B1644" t="str">
            <v>98</v>
          </cell>
          <cell r="C1644" t="str">
            <v>1</v>
          </cell>
          <cell r="D1644" t="str">
            <v>B</v>
          </cell>
          <cell r="E1644">
            <v>1</v>
          </cell>
          <cell r="F1644" t="str">
            <v>Müködési költségvetés támogatása</v>
          </cell>
        </row>
        <row r="1645">
          <cell r="A1645" t="str">
            <v>83</v>
          </cell>
          <cell r="B1645" t="str">
            <v>98</v>
          </cell>
          <cell r="C1645" t="str">
            <v>1</v>
          </cell>
          <cell r="D1645" t="str">
            <v>B</v>
          </cell>
          <cell r="E1645">
            <v>1</v>
          </cell>
          <cell r="F1645" t="str">
            <v>Intézményi felhalmozási kiadások támogatása</v>
          </cell>
        </row>
        <row r="1646">
          <cell r="A1646" t="str">
            <v>84</v>
          </cell>
          <cell r="B1646" t="str">
            <v>98</v>
          </cell>
          <cell r="C1646" t="str">
            <v>1</v>
          </cell>
          <cell r="D1646" t="str">
            <v>B</v>
          </cell>
          <cell r="E1646">
            <v>1</v>
          </cell>
          <cell r="F1646" t="str">
            <v>Központi felhalmozási kiadások támogatása</v>
          </cell>
        </row>
        <row r="1647">
          <cell r="A1647" t="str">
            <v>85</v>
          </cell>
          <cell r="B1647" t="str">
            <v>98</v>
          </cell>
          <cell r="C1647" t="str">
            <v>1</v>
          </cell>
          <cell r="D1647" t="str">
            <v>B</v>
          </cell>
          <cell r="E1647">
            <v>1</v>
          </cell>
          <cell r="F1647" t="str">
            <v>Fejezeti kezelésü elöirányzatok támogatása</v>
          </cell>
        </row>
        <row r="1648">
          <cell r="A1648" t="str">
            <v>86</v>
          </cell>
          <cell r="B1648" t="str">
            <v>98</v>
          </cell>
          <cell r="C1648" t="str">
            <v>1</v>
          </cell>
          <cell r="D1648" t="str">
            <v>B</v>
          </cell>
          <cell r="E1648">
            <v>1</v>
          </cell>
          <cell r="F1648" t="str">
            <v>Költségvetési támogatás                     (82+...+85)</v>
          </cell>
        </row>
        <row r="1649">
          <cell r="A1649" t="str">
            <v>87</v>
          </cell>
          <cell r="B1649" t="str">
            <v>98</v>
          </cell>
          <cell r="C1649" t="str">
            <v>1</v>
          </cell>
          <cell r="D1649" t="str">
            <v>B</v>
          </cell>
          <cell r="E1649">
            <v>1</v>
          </cell>
          <cell r="F1649" t="str">
            <v>Kiadások és bevételek egyenlege (költ.tám.-sal) (81-86)</v>
          </cell>
        </row>
        <row r="1650">
          <cell r="A1650" t="str">
            <v>88</v>
          </cell>
          <cell r="B1650" t="str">
            <v>98</v>
          </cell>
          <cell r="C1650" t="str">
            <v>1</v>
          </cell>
          <cell r="D1650" t="str">
            <v>B</v>
          </cell>
          <cell r="E1650">
            <v>1</v>
          </cell>
          <cell r="F1650" t="str">
            <v>Kiadásbol:müködésböl felhalmozás keresztfinanszirozása</v>
          </cell>
        </row>
        <row r="1651">
          <cell r="A1651" t="str">
            <v>89</v>
          </cell>
          <cell r="B1651" t="str">
            <v>98</v>
          </cell>
          <cell r="C1651" t="str">
            <v>1</v>
          </cell>
          <cell r="D1651" t="str">
            <v>B</v>
          </cell>
          <cell r="E1651">
            <v>1</v>
          </cell>
          <cell r="F1651" t="str">
            <v>Kiadásbol:felhalmozásbol müködés keresztfinanszirozása</v>
          </cell>
        </row>
        <row r="1652">
          <cell r="A1652" t="str">
            <v>90</v>
          </cell>
          <cell r="B1652" t="str">
            <v>98</v>
          </cell>
          <cell r="C1652" t="str">
            <v>1</v>
          </cell>
          <cell r="D1652" t="str">
            <v>B</v>
          </cell>
          <cell r="E1652">
            <v>1</v>
          </cell>
          <cell r="F1652" t="str">
            <v>Mük.költségvetés elöir.-maradv.pénzmar.igénybevétele</v>
          </cell>
        </row>
        <row r="1653">
          <cell r="A1653" t="str">
            <v>91</v>
          </cell>
          <cell r="B1653" t="str">
            <v>98</v>
          </cell>
          <cell r="C1653" t="str">
            <v>1</v>
          </cell>
          <cell r="D1653" t="str">
            <v>B</v>
          </cell>
          <cell r="E1653">
            <v>1</v>
          </cell>
          <cell r="F1653" t="str">
            <v>Intézm.felhalmozási kiadások elöir.-maradv. igénybevétele</v>
          </cell>
        </row>
        <row r="1654">
          <cell r="A1654" t="str">
            <v>92</v>
          </cell>
          <cell r="B1654" t="str">
            <v>98</v>
          </cell>
          <cell r="C1654" t="str">
            <v>1</v>
          </cell>
          <cell r="D1654" t="str">
            <v>B</v>
          </cell>
          <cell r="E1654">
            <v>1</v>
          </cell>
          <cell r="F1654" t="str">
            <v>Központi felhalmozási kiadások elöir.-maradv. igénybevétele</v>
          </cell>
        </row>
        <row r="1655">
          <cell r="A1655" t="str">
            <v>93</v>
          </cell>
          <cell r="B1655" t="str">
            <v>98</v>
          </cell>
          <cell r="C1655" t="str">
            <v>1</v>
          </cell>
          <cell r="D1655" t="str">
            <v>B</v>
          </cell>
          <cell r="E1655">
            <v>1</v>
          </cell>
          <cell r="F1655" t="str">
            <v>Fejezeti kez.(spec.)elöir.ányzatok elöir.-maradv. igénybev.</v>
          </cell>
        </row>
        <row r="1656">
          <cell r="A1656" t="str">
            <v>94</v>
          </cell>
          <cell r="B1656" t="str">
            <v>98</v>
          </cell>
          <cell r="C1656" t="str">
            <v>1</v>
          </cell>
          <cell r="D1656" t="str">
            <v>B</v>
          </cell>
          <cell r="E1656">
            <v>1</v>
          </cell>
          <cell r="F1656" t="str">
            <v>Elözö évi elöir.-maradv.,pénzm.igénybevétele  (90+..+93)</v>
          </cell>
        </row>
        <row r="1657">
          <cell r="A1657" t="str">
            <v>95</v>
          </cell>
          <cell r="B1657" t="str">
            <v>98</v>
          </cell>
          <cell r="C1657" t="str">
            <v>1</v>
          </cell>
          <cell r="D1657" t="str">
            <v>B</v>
          </cell>
          <cell r="E1657">
            <v>1</v>
          </cell>
          <cell r="F1657" t="str">
            <v>Rövid lejáratu hitelek törlesztése</v>
          </cell>
        </row>
        <row r="1658">
          <cell r="A1658" t="str">
            <v>96</v>
          </cell>
          <cell r="B1658" t="str">
            <v>98</v>
          </cell>
          <cell r="C1658" t="str">
            <v>1</v>
          </cell>
          <cell r="D1658" t="str">
            <v>B</v>
          </cell>
          <cell r="E1658">
            <v>1</v>
          </cell>
          <cell r="F1658" t="str">
            <v>Hosszu lejáratu hitelek törlesztése</v>
          </cell>
        </row>
        <row r="1659">
          <cell r="A1659" t="str">
            <v>97</v>
          </cell>
          <cell r="B1659" t="str">
            <v>98</v>
          </cell>
          <cell r="C1659" t="str">
            <v>1</v>
          </cell>
          <cell r="D1659" t="str">
            <v>B</v>
          </cell>
          <cell r="E1659">
            <v>1</v>
          </cell>
          <cell r="F1659" t="str">
            <v>Rövid lejáratu értékpapirok kiadásai</v>
          </cell>
        </row>
        <row r="1660">
          <cell r="A1660" t="str">
            <v>98</v>
          </cell>
          <cell r="B1660" t="str">
            <v>98</v>
          </cell>
          <cell r="C1660" t="str">
            <v>1</v>
          </cell>
          <cell r="D1660" t="str">
            <v>B</v>
          </cell>
          <cell r="E1660">
            <v>1</v>
          </cell>
          <cell r="F1660" t="str">
            <v>Hosszu lejáratu értékpapirok kiadásai</v>
          </cell>
        </row>
        <row r="1661">
          <cell r="A1661" t="str">
            <v>99</v>
          </cell>
          <cell r="B1661" t="str">
            <v>98</v>
          </cell>
          <cell r="C1661" t="str">
            <v>1</v>
          </cell>
          <cell r="D1661" t="str">
            <v>B</v>
          </cell>
          <cell r="E1661">
            <v>1</v>
          </cell>
          <cell r="F1661" t="str">
            <v>Hiteltörlesztés külföldre</v>
          </cell>
        </row>
        <row r="1662">
          <cell r="A1662" t="str">
            <v>100</v>
          </cell>
          <cell r="B1662" t="str">
            <v>98</v>
          </cell>
          <cell r="C1662" t="str">
            <v>1</v>
          </cell>
          <cell r="D1662" t="str">
            <v>B</v>
          </cell>
          <cell r="E1662">
            <v>1</v>
          </cell>
          <cell r="F1662" t="str">
            <v>Egyéb finanszirozás kiadásai</v>
          </cell>
        </row>
        <row r="1663">
          <cell r="A1663" t="str">
            <v>101</v>
          </cell>
          <cell r="B1663" t="str">
            <v>98</v>
          </cell>
          <cell r="C1663" t="str">
            <v>1</v>
          </cell>
          <cell r="D1663" t="str">
            <v>B</v>
          </cell>
          <cell r="E1663">
            <v>1</v>
          </cell>
          <cell r="F1663" t="str">
            <v>Finanszirozási kiadások                   (95+...+100)</v>
          </cell>
        </row>
        <row r="1664">
          <cell r="A1664" t="str">
            <v>102</v>
          </cell>
          <cell r="B1664" t="str">
            <v>98</v>
          </cell>
          <cell r="C1664" t="str">
            <v>1</v>
          </cell>
          <cell r="D1664" t="str">
            <v>B</v>
          </cell>
          <cell r="E1664">
            <v>1</v>
          </cell>
          <cell r="F1664" t="str">
            <v>Rövid lejáratu hitelek bevételei</v>
          </cell>
        </row>
        <row r="1665">
          <cell r="A1665" t="str">
            <v>103</v>
          </cell>
          <cell r="B1665" t="str">
            <v>98</v>
          </cell>
          <cell r="C1665" t="str">
            <v>1</v>
          </cell>
          <cell r="D1665" t="str">
            <v>B</v>
          </cell>
          <cell r="E1665">
            <v>1</v>
          </cell>
          <cell r="F1665" t="str">
            <v>Hosszu lejáratu hitelek bevételei</v>
          </cell>
        </row>
        <row r="1666">
          <cell r="A1666" t="str">
            <v>104</v>
          </cell>
          <cell r="B1666" t="str">
            <v>98</v>
          </cell>
          <cell r="C1666" t="str">
            <v>1</v>
          </cell>
          <cell r="D1666" t="str">
            <v>B</v>
          </cell>
          <cell r="E1666">
            <v>1</v>
          </cell>
          <cell r="F1666" t="str">
            <v>Rövid lejáratu értékpapirok bevételei</v>
          </cell>
        </row>
        <row r="1667">
          <cell r="A1667" t="str">
            <v>105</v>
          </cell>
          <cell r="B1667" t="str">
            <v>98</v>
          </cell>
          <cell r="C1667" t="str">
            <v>1</v>
          </cell>
          <cell r="D1667" t="str">
            <v>B</v>
          </cell>
          <cell r="E1667">
            <v>1</v>
          </cell>
          <cell r="F1667" t="str">
            <v>Hosszu lejáratu értékpapirok bevételei</v>
          </cell>
        </row>
        <row r="1668">
          <cell r="A1668" t="str">
            <v>106</v>
          </cell>
          <cell r="B1668" t="str">
            <v>98</v>
          </cell>
          <cell r="C1668" t="str">
            <v>1</v>
          </cell>
          <cell r="D1668" t="str">
            <v>B</v>
          </cell>
          <cell r="E1668">
            <v>1</v>
          </cell>
          <cell r="F1668" t="str">
            <v>Hitelfelvétel külföldröl</v>
          </cell>
        </row>
        <row r="1669">
          <cell r="A1669" t="str">
            <v>107</v>
          </cell>
          <cell r="B1669" t="str">
            <v>98</v>
          </cell>
          <cell r="C1669" t="str">
            <v>1</v>
          </cell>
          <cell r="D1669" t="str">
            <v>B</v>
          </cell>
          <cell r="E1669">
            <v>1</v>
          </cell>
          <cell r="F1669" t="str">
            <v>Egyéb finanszirozás bevételei</v>
          </cell>
        </row>
        <row r="1670">
          <cell r="A1670" t="str">
            <v>108</v>
          </cell>
          <cell r="B1670" t="str">
            <v>98</v>
          </cell>
          <cell r="C1670" t="str">
            <v>1</v>
          </cell>
          <cell r="D1670" t="str">
            <v>B</v>
          </cell>
          <cell r="E1670">
            <v>1</v>
          </cell>
          <cell r="F1670" t="str">
            <v>Finanszirozási bevételek                 (102+...+107)</v>
          </cell>
        </row>
        <row r="1671">
          <cell r="A1671" t="str">
            <v>109</v>
          </cell>
          <cell r="B1671" t="str">
            <v>98</v>
          </cell>
          <cell r="C1671" t="str">
            <v>1</v>
          </cell>
          <cell r="D1671" t="str">
            <v>B</v>
          </cell>
          <cell r="E1671">
            <v>1</v>
          </cell>
          <cell r="F1671" t="str">
            <v>Finanszirozás összesen              (94-101+108) (87)</v>
          </cell>
        </row>
        <row r="1672">
          <cell r="A1672" t="str">
            <v>110</v>
          </cell>
          <cell r="B1672" t="str">
            <v>98</v>
          </cell>
          <cell r="C1672" t="str">
            <v>1</v>
          </cell>
          <cell r="D1672" t="str">
            <v>B</v>
          </cell>
          <cell r="E1672">
            <v>1</v>
          </cell>
          <cell r="F1672" t="str">
            <v>Foglalkoztatottak létszáma(fö) - idöszakra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GYSZ042"/>
      <sheetName val="EP10"/>
      <sheetName val="Egyszbesz"/>
      <sheetName val="Egyszbesz2"/>
      <sheetName val="PAR13"/>
      <sheetName val="PAR13 (2)"/>
      <sheetName val="Munka3"/>
      <sheetName val="PAR10"/>
      <sheetName val="Munka7"/>
      <sheetName val="JO"/>
      <sheetName val="Munka8"/>
      <sheetName val="PMINT"/>
      <sheetName val="PMHIV"/>
      <sheetName val="pmelsz"/>
      <sheetName val="pmelszjav"/>
      <sheetName val="ÖNKM"/>
      <sheetName val="ÖNKM (2)"/>
      <sheetName val="HIVM "/>
      <sheetName val="INTM"/>
      <sheetName val="ESZKM"/>
      <sheetName val="Forrm"/>
      <sheetName val="38"/>
      <sheetName val="48"/>
      <sheetName val="48 (2)"/>
      <sheetName val="49"/>
      <sheetName val="49 (2)"/>
      <sheetName val="31"/>
      <sheetName val="31 (2)"/>
      <sheetName val="51"/>
      <sheetName val="51 (2)"/>
      <sheetName val="Difint"/>
      <sheetName val="31+51"/>
      <sheetName val="Központ"/>
      <sheetName val="55"/>
      <sheetName val="50"/>
      <sheetName val="HITEL2003"/>
      <sheetName val="HELYA"/>
      <sheetName val="LAKAL"/>
      <sheetName val="Létszám2004"/>
      <sheetName val="Munka2"/>
      <sheetName val="51M"/>
      <sheetName val="Munka6"/>
      <sheetName val="Munka5"/>
      <sheetName val="Munka4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URES</v>
          </cell>
          <cell r="G1" t="str">
            <v>SZOV</v>
          </cell>
          <cell r="H1" t="str">
            <v>SZ1</v>
          </cell>
          <cell r="I1" t="str">
            <v>SZ2</v>
          </cell>
        </row>
        <row r="2">
          <cell r="A2" t="str">
            <v>0</v>
          </cell>
          <cell r="B2" t="str">
            <v>01</v>
          </cell>
          <cell r="C2" t="str">
            <v>0</v>
          </cell>
          <cell r="D2" t="str">
            <v>B</v>
          </cell>
          <cell r="E2">
            <v>1</v>
          </cell>
          <cell r="F2">
            <v>25</v>
          </cell>
          <cell r="G2" t="str">
            <v>ESZKÖZÖK</v>
          </cell>
        </row>
        <row r="3">
          <cell r="A3" t="str">
            <v>1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>
            <v>1</v>
          </cell>
          <cell r="G3" t="str">
            <v>1.Alapítás-átszervezés aktivált értéke (1111,1121)</v>
          </cell>
        </row>
        <row r="4">
          <cell r="A4" t="str">
            <v>2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>
            <v>1</v>
          </cell>
          <cell r="G4" t="str">
            <v>2.Kisérleti fejlesztés aktivált értéke (1112,1122)</v>
          </cell>
        </row>
        <row r="5">
          <cell r="A5" t="str">
            <v>3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>
            <v>1</v>
          </cell>
          <cell r="G5" t="str">
            <v>3.Vagyoni értékü jogok (1113,1123)</v>
          </cell>
        </row>
        <row r="6">
          <cell r="A6" t="str">
            <v>4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>
            <v>1</v>
          </cell>
          <cell r="G6" t="str">
            <v>4.Szellemi termékek (1114,1124)</v>
          </cell>
        </row>
        <row r="7">
          <cell r="A7" t="str">
            <v>5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>
            <v>1</v>
          </cell>
          <cell r="G7" t="str">
            <v>5.Immateriális javakra adott elölegek (1181,1182)</v>
          </cell>
        </row>
        <row r="8">
          <cell r="A8" t="str">
            <v>6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>
            <v>0</v>
          </cell>
          <cell r="G8" t="str">
            <v>6.Immateriális javak értékhelyesbítése (119)</v>
          </cell>
        </row>
        <row r="9">
          <cell r="A9" t="str">
            <v>7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>
            <v>0</v>
          </cell>
          <cell r="G9" t="str">
            <v>I.Immateriális javak összesen (01+...+06)</v>
          </cell>
        </row>
        <row r="10">
          <cell r="A10" t="str">
            <v>8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>
            <v>1</v>
          </cell>
          <cell r="G10" t="str">
            <v>1.Ingatlanok és a kapcsolodó vagyoni értékű jogok (121,122)</v>
          </cell>
        </row>
        <row r="11">
          <cell r="A11" t="str">
            <v>9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>
            <v>1</v>
          </cell>
          <cell r="G11" t="str">
            <v>2.Gépek, berendezések és felszerelések (1311,1312)</v>
          </cell>
        </row>
        <row r="12">
          <cell r="A12" t="str">
            <v>10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>
            <v>1</v>
          </cell>
          <cell r="G12" t="str">
            <v>3.Járművek (1321,1322-ből)</v>
          </cell>
        </row>
        <row r="13">
          <cell r="A13" t="str">
            <v>11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>
            <v>1</v>
          </cell>
          <cell r="G13" t="str">
            <v>4.Tenyészállatok (141,142-ből)</v>
          </cell>
        </row>
        <row r="14">
          <cell r="A14" t="str">
            <v>12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>
            <v>1</v>
          </cell>
          <cell r="G14" t="str">
            <v>5.Beruházások, felújítások (1227,127,131-ből,132-ből,142-ből,147)</v>
          </cell>
        </row>
        <row r="15">
          <cell r="A15" t="str">
            <v>13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>
            <v>1</v>
          </cell>
          <cell r="G15" t="str">
            <v>6.Beruházásra adott előlegek (128,1318,1328,148,1598,1599)</v>
          </cell>
        </row>
        <row r="16">
          <cell r="A16" t="str">
            <v>14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>
            <v>1</v>
          </cell>
          <cell r="G16" t="str">
            <v>7.Állami készletek, tartalékok (1591,1592)</v>
          </cell>
        </row>
        <row r="17">
          <cell r="A17" t="str">
            <v>15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>
            <v>1</v>
          </cell>
          <cell r="G17" t="str">
            <v>8.Tárgyi eszközök értékhelyesbítése (129,1319,1329,149)</v>
          </cell>
        </row>
        <row r="18">
          <cell r="A18" t="str">
            <v>16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>
            <v>0</v>
          </cell>
          <cell r="G18" t="str">
            <v>II. Tárgyi eszközök összesen (08+...+15)</v>
          </cell>
        </row>
        <row r="19">
          <cell r="A19" t="str">
            <v>17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>
            <v>1</v>
          </cell>
          <cell r="G19" t="str">
            <v>1.Egyéb tartós részesedés (171,1751)</v>
          </cell>
        </row>
        <row r="20">
          <cell r="A20" t="str">
            <v>18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>
            <v>1</v>
          </cell>
          <cell r="G20" t="str">
            <v>2.Tartós hitelviszonyt megtestestesítő értékpapir (172-174,1752)</v>
          </cell>
        </row>
        <row r="21">
          <cell r="A21" t="str">
            <v>19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>
            <v>1</v>
          </cell>
          <cell r="G21" t="str">
            <v>3.Tartósan adott kölcsön (191-194-ből,1981-ből)</v>
          </cell>
        </row>
        <row r="22">
          <cell r="A22" t="str">
            <v>20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>
            <v>1</v>
          </cell>
          <cell r="G22" t="str">
            <v>4.Hosszú lejáratú bankbetétek (178)</v>
          </cell>
        </row>
        <row r="23">
          <cell r="A23" t="str">
            <v>21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>
            <v>1</v>
          </cell>
          <cell r="G23" t="str">
            <v>5.Egyéb hosszu lejáratu követelések (195,1982-ből)</v>
          </cell>
        </row>
        <row r="24">
          <cell r="A24" t="str">
            <v>22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>
            <v>0</v>
          </cell>
          <cell r="G24" t="str">
            <v>6.Befektetett pénzügyi eszközök értékhelyesbítése (179)</v>
          </cell>
        </row>
        <row r="25">
          <cell r="A25" t="str">
            <v>23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>
            <v>0</v>
          </cell>
          <cell r="G25" t="str">
            <v>III. Befektetett pénzügyi eszközök összesen (17+...+22)</v>
          </cell>
        </row>
        <row r="26">
          <cell r="A26" t="str">
            <v>24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>
            <v>0</v>
          </cell>
          <cell r="G26" t="str">
            <v>1.Üzemeltetésre, kezelésre átadott eszközök (161-162)</v>
          </cell>
        </row>
        <row r="27">
          <cell r="A27" t="str">
            <v>25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>
            <v>0</v>
          </cell>
          <cell r="G27" t="str">
            <v>2.Koncesszióba adott eszközök (163,164)</v>
          </cell>
        </row>
        <row r="28">
          <cell r="A28" t="str">
            <v>26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>
            <v>0</v>
          </cell>
          <cell r="G28" t="str">
            <v>3.Vagyonkezelésbe adott eszközök (167,168)</v>
          </cell>
        </row>
        <row r="29">
          <cell r="A29" t="str">
            <v>27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>
            <v>0</v>
          </cell>
          <cell r="G29" t="str">
            <v>4.Vagyonkezelésbe vett eszközök (165,166)</v>
          </cell>
        </row>
        <row r="30">
          <cell r="A30" t="str">
            <v>28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>
            <v>0</v>
          </cell>
          <cell r="G30" t="str">
            <v>5.Üzem-re,kezelésre,koncesszióba, vagyonkez-be vett eszk.értékhelyesb.</v>
          </cell>
        </row>
        <row r="31">
          <cell r="A31" t="str">
            <v>29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>
            <v>0</v>
          </cell>
          <cell r="G31" t="str">
            <v>IV.Üzem-re,kezelésre,koncesszióba adott, vagyonkez-be vett eszk.(24+..</v>
          </cell>
        </row>
        <row r="32">
          <cell r="A32" t="str">
            <v>30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>
            <v>0</v>
          </cell>
          <cell r="G32" t="str">
            <v>A.) BEFEKTETETT ESZKÖZÖK ÖSSZESEN (07+16+23+29)</v>
          </cell>
        </row>
        <row r="33">
          <cell r="A33" t="str">
            <v>31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>
            <v>1</v>
          </cell>
          <cell r="G33" t="str">
            <v>1.Anyagok (21,241)</v>
          </cell>
        </row>
        <row r="34">
          <cell r="A34" t="str">
            <v>32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>
            <v>1</v>
          </cell>
          <cell r="G34" t="str">
            <v>2.Befejezetlen termelés és félkész termékek (253,263)</v>
          </cell>
        </row>
        <row r="35">
          <cell r="A35" t="str">
            <v>33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>
            <v>1</v>
          </cell>
          <cell r="G35" t="str">
            <v>3.Növendék-, hizó és egyéb állatok (252,262)</v>
          </cell>
        </row>
        <row r="36">
          <cell r="A36" t="str">
            <v>34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>
            <v>1</v>
          </cell>
          <cell r="G36" t="str">
            <v>4.Késztermékek (251,261)</v>
          </cell>
        </row>
        <row r="37">
          <cell r="A37" t="str">
            <v>35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>
            <v>1</v>
          </cell>
          <cell r="G37" t="str">
            <v>5/a Áruk,betétdíjas göngyölegek,közvetített szolgáltatás(22,23-ból,24</v>
          </cell>
        </row>
        <row r="38">
          <cell r="A38" t="str">
            <v>36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>
            <v>1</v>
          </cell>
          <cell r="G38" t="str">
            <v>5/b Követelés fejében átvett eszközök, készletek (233,245)</v>
          </cell>
        </row>
        <row r="39">
          <cell r="A39" t="str">
            <v>37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>
            <v>0</v>
          </cell>
          <cell r="G39" t="str">
            <v>I. Készletek összesen (31+...+36)</v>
          </cell>
        </row>
        <row r="40">
          <cell r="A40" t="str">
            <v>38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>
            <v>1</v>
          </cell>
          <cell r="G40" t="str">
            <v>1.Követelések áruszállításból és szolgáltatásból (vevők) (282-284,288</v>
          </cell>
        </row>
        <row r="41">
          <cell r="A41" t="str">
            <v>39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>
            <v>1</v>
          </cell>
          <cell r="G41" t="str">
            <v>2.Adósok (281,2881)</v>
          </cell>
        </row>
        <row r="42">
          <cell r="A42" t="str">
            <v>40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>
            <v>1</v>
          </cell>
          <cell r="G42" t="str">
            <v>3.Rövid lejáratu kölcsönök(27,278)</v>
          </cell>
        </row>
        <row r="43">
          <cell r="A43" t="str">
            <v>41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>
            <v>1</v>
          </cell>
          <cell r="G43" t="str">
            <v>4.Egyéb követelések (285-287,2885-2887,19-ből)</v>
          </cell>
        </row>
        <row r="44">
          <cell r="A44" t="str">
            <v>42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>
            <v>2</v>
          </cell>
          <cell r="G44" t="str">
            <v>- kölcs-ből mérlegford.-napot követö évbeni részlet(191-194-ből,1981</v>
          </cell>
        </row>
        <row r="45">
          <cell r="A45" t="str">
            <v>43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>
            <v>2</v>
          </cell>
          <cell r="G45" t="str">
            <v>- támogatási program előlege (2871)</v>
          </cell>
        </row>
        <row r="46">
          <cell r="A46" t="str">
            <v>44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>
            <v>2</v>
          </cell>
          <cell r="G46" t="str">
            <v>- támogatási progamok szabálytalan kifizetése miatti követelés (2872</v>
          </cell>
        </row>
        <row r="47">
          <cell r="A47" t="str">
            <v>45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>
            <v>0</v>
          </cell>
          <cell r="G47" t="str">
            <v>II. Követelések összesen (38+...+41)</v>
          </cell>
        </row>
        <row r="48">
          <cell r="A48" t="str">
            <v>46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>
            <v>1</v>
          </cell>
          <cell r="G48" t="str">
            <v>1.Egyéb részesedés (2951,298-bol)</v>
          </cell>
        </row>
        <row r="49">
          <cell r="A49" t="str">
            <v>47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>
            <v>1</v>
          </cell>
          <cell r="G49" t="str">
            <v>2.Forgatási célú hitelviszonyt megtestesítő értékpapírok (29-ből)</v>
          </cell>
        </row>
        <row r="50">
          <cell r="A50" t="str">
            <v>48</v>
          </cell>
          <cell r="B50" t="str">
            <v>01</v>
          </cell>
          <cell r="C50" t="str">
            <v>1</v>
          </cell>
          <cell r="D50" t="str">
            <v>B</v>
          </cell>
          <cell r="E50">
            <v>1</v>
          </cell>
          <cell r="F50">
            <v>0</v>
          </cell>
          <cell r="G50" t="str">
            <v>III. Értékpapírok összesen (39+40)</v>
          </cell>
        </row>
        <row r="51">
          <cell r="A51" t="str">
            <v>49</v>
          </cell>
          <cell r="B51" t="str">
            <v>01</v>
          </cell>
          <cell r="C51" t="str">
            <v>1</v>
          </cell>
          <cell r="D51" t="str">
            <v>B</v>
          </cell>
          <cell r="E51">
            <v>1</v>
          </cell>
          <cell r="F51">
            <v>1</v>
          </cell>
          <cell r="G51" t="str">
            <v>1.Pénztárak, csekkek, betétkönyvek (33)</v>
          </cell>
        </row>
        <row r="52">
          <cell r="A52" t="str">
            <v>50</v>
          </cell>
          <cell r="B52" t="str">
            <v>01</v>
          </cell>
          <cell r="C52" t="str">
            <v>1</v>
          </cell>
          <cell r="D52" t="str">
            <v>B</v>
          </cell>
          <cell r="E52">
            <v>1</v>
          </cell>
          <cell r="F52">
            <v>1</v>
          </cell>
          <cell r="G52" t="str">
            <v>2.Költségvetési bankszámlák (34)</v>
          </cell>
        </row>
        <row r="53">
          <cell r="A53" t="str">
            <v>51</v>
          </cell>
          <cell r="B53" t="str">
            <v>01</v>
          </cell>
          <cell r="C53" t="str">
            <v>1</v>
          </cell>
          <cell r="D53" t="str">
            <v>B</v>
          </cell>
          <cell r="E53">
            <v>1</v>
          </cell>
          <cell r="F53">
            <v>1</v>
          </cell>
          <cell r="G53" t="str">
            <v>3.Elszámolási számlák (35)</v>
          </cell>
        </row>
        <row r="54">
          <cell r="A54" t="str">
            <v>52</v>
          </cell>
          <cell r="B54" t="str">
            <v>01</v>
          </cell>
          <cell r="C54" t="str">
            <v>1</v>
          </cell>
          <cell r="D54" t="str">
            <v>B</v>
          </cell>
          <cell r="E54">
            <v>1</v>
          </cell>
          <cell r="F54">
            <v>1</v>
          </cell>
          <cell r="G54" t="str">
            <v>4.Idegen pénzeszközök (36)</v>
          </cell>
        </row>
        <row r="55">
          <cell r="A55" t="str">
            <v>53</v>
          </cell>
          <cell r="B55" t="str">
            <v>01</v>
          </cell>
          <cell r="C55" t="str">
            <v>1</v>
          </cell>
          <cell r="D55" t="str">
            <v>B</v>
          </cell>
          <cell r="E55">
            <v>1</v>
          </cell>
          <cell r="F55">
            <v>0</v>
          </cell>
          <cell r="G55" t="str">
            <v>IV. Pénzeszközök összesen (49+...+52)</v>
          </cell>
        </row>
        <row r="56">
          <cell r="A56" t="str">
            <v>54</v>
          </cell>
          <cell r="B56" t="str">
            <v>01</v>
          </cell>
          <cell r="C56" t="str">
            <v>1</v>
          </cell>
          <cell r="D56" t="str">
            <v>B</v>
          </cell>
          <cell r="E56">
            <v>1</v>
          </cell>
          <cell r="F56">
            <v>1</v>
          </cell>
          <cell r="G56" t="str">
            <v>1.Költségvetési aktív függő elszámolások (391)</v>
          </cell>
        </row>
        <row r="57">
          <cell r="A57" t="str">
            <v>55</v>
          </cell>
          <cell r="B57" t="str">
            <v>01</v>
          </cell>
          <cell r="C57" t="str">
            <v>1</v>
          </cell>
          <cell r="D57" t="str">
            <v>B</v>
          </cell>
          <cell r="E57">
            <v>1</v>
          </cell>
          <cell r="F57">
            <v>1</v>
          </cell>
          <cell r="G57" t="str">
            <v>2.Költségvetési aktív átfutó elszámolások (392,396,398)</v>
          </cell>
        </row>
        <row r="58">
          <cell r="A58" t="str">
            <v>56</v>
          </cell>
          <cell r="B58" t="str">
            <v>01</v>
          </cell>
          <cell r="C58" t="str">
            <v>1</v>
          </cell>
          <cell r="D58" t="str">
            <v>B</v>
          </cell>
          <cell r="E58">
            <v>1</v>
          </cell>
          <cell r="F58">
            <v>1</v>
          </cell>
          <cell r="G58" t="str">
            <v>3.Költségvetési aktív kiegyenlitő elszámolások (394)</v>
          </cell>
        </row>
        <row r="59">
          <cell r="A59" t="str">
            <v>57</v>
          </cell>
          <cell r="B59" t="str">
            <v>01</v>
          </cell>
          <cell r="C59" t="str">
            <v>1</v>
          </cell>
          <cell r="D59" t="str">
            <v>B</v>
          </cell>
          <cell r="E59">
            <v>1</v>
          </cell>
          <cell r="F59">
            <v>1</v>
          </cell>
          <cell r="G59" t="str">
            <v>4.Költségvetésen kívüli aktív pénzügyi elszámolások (399)</v>
          </cell>
        </row>
        <row r="60">
          <cell r="A60" t="str">
            <v>58</v>
          </cell>
          <cell r="B60" t="str">
            <v>01</v>
          </cell>
          <cell r="C60" t="str">
            <v>1</v>
          </cell>
          <cell r="D60" t="str">
            <v>B</v>
          </cell>
          <cell r="E60">
            <v>1</v>
          </cell>
          <cell r="F60">
            <v>0</v>
          </cell>
          <cell r="G60" t="str">
            <v>V. Egyéb aktív pénzügyi elszámolások összesen (54+...+57)</v>
          </cell>
        </row>
        <row r="61">
          <cell r="A61" t="str">
            <v>59</v>
          </cell>
          <cell r="B61" t="str">
            <v>01</v>
          </cell>
          <cell r="C61" t="str">
            <v>1</v>
          </cell>
          <cell r="D61" t="str">
            <v>B</v>
          </cell>
          <cell r="E61">
            <v>1</v>
          </cell>
          <cell r="F61">
            <v>0</v>
          </cell>
          <cell r="G61" t="str">
            <v>B.) FORGÓESZKÖZÖK ÖSSZESEN     (37+45+48+53+58)</v>
          </cell>
        </row>
        <row r="62">
          <cell r="A62" t="str">
            <v>60</v>
          </cell>
          <cell r="B62" t="str">
            <v>01</v>
          </cell>
          <cell r="C62" t="str">
            <v>1</v>
          </cell>
          <cell r="D62" t="str">
            <v>B</v>
          </cell>
          <cell r="E62">
            <v>1</v>
          </cell>
          <cell r="F62">
            <v>0</v>
          </cell>
          <cell r="G62" t="str">
            <v>E S Z K Ö Z Ö K  Ö S S Z E S E N           (30+59)</v>
          </cell>
        </row>
        <row r="63">
          <cell r="A63" t="str">
            <v>0</v>
          </cell>
          <cell r="B63" t="str">
            <v>01</v>
          </cell>
          <cell r="C63" t="str">
            <v>0</v>
          </cell>
          <cell r="D63" t="str">
            <v>B</v>
          </cell>
          <cell r="E63">
            <v>0</v>
          </cell>
          <cell r="F63">
            <v>25</v>
          </cell>
          <cell r="G63" t="str">
            <v>FORRÁSOK</v>
          </cell>
        </row>
        <row r="64">
          <cell r="A64" t="str">
            <v>61</v>
          </cell>
          <cell r="B64" t="str">
            <v>01</v>
          </cell>
          <cell r="C64" t="str">
            <v>1</v>
          </cell>
          <cell r="D64" t="str">
            <v>B</v>
          </cell>
          <cell r="E64">
            <v>1</v>
          </cell>
          <cell r="F64">
            <v>1</v>
          </cell>
          <cell r="G64" t="str">
            <v>1.Induló tőke (411)</v>
          </cell>
        </row>
        <row r="65">
          <cell r="A65" t="str">
            <v>62</v>
          </cell>
          <cell r="B65" t="str">
            <v>01</v>
          </cell>
          <cell r="C65" t="str">
            <v>1</v>
          </cell>
          <cell r="D65" t="str">
            <v>B</v>
          </cell>
          <cell r="E65">
            <v>1</v>
          </cell>
          <cell r="F65">
            <v>1</v>
          </cell>
          <cell r="G65" t="str">
            <v>2.Tőkeváltozások (412)</v>
          </cell>
        </row>
        <row r="66">
          <cell r="A66" t="str">
            <v>63</v>
          </cell>
          <cell r="B66" t="str">
            <v>01</v>
          </cell>
          <cell r="C66" t="str">
            <v>1</v>
          </cell>
          <cell r="D66" t="str">
            <v>B</v>
          </cell>
          <cell r="E66">
            <v>1</v>
          </cell>
          <cell r="F66">
            <v>1</v>
          </cell>
          <cell r="G66" t="str">
            <v>3.Értékelési tartalék (417)</v>
          </cell>
        </row>
        <row r="67">
          <cell r="A67" t="str">
            <v>64</v>
          </cell>
          <cell r="B67" t="str">
            <v>01</v>
          </cell>
          <cell r="C67" t="str">
            <v>1</v>
          </cell>
          <cell r="D67" t="str">
            <v>B</v>
          </cell>
          <cell r="E67">
            <v>1</v>
          </cell>
          <cell r="F67">
            <v>0</v>
          </cell>
          <cell r="G67" t="str">
            <v>D.) SAJÁT TŐKE ÖSSZESEN           (61+62+63)</v>
          </cell>
        </row>
        <row r="68">
          <cell r="A68" t="str">
            <v>65</v>
          </cell>
          <cell r="B68" t="str">
            <v>01</v>
          </cell>
          <cell r="C68" t="str">
            <v>1</v>
          </cell>
          <cell r="D68" t="str">
            <v>B</v>
          </cell>
          <cell r="E68">
            <v>1</v>
          </cell>
          <cell r="F68">
            <v>1</v>
          </cell>
          <cell r="G68" t="str">
            <v>1.Költségvetési tartalék elszámolása (4211,4214) (66+67)</v>
          </cell>
        </row>
        <row r="69">
          <cell r="A69" t="str">
            <v>66</v>
          </cell>
          <cell r="B69" t="str">
            <v>01</v>
          </cell>
          <cell r="C69" t="str">
            <v>1</v>
          </cell>
          <cell r="D69" t="str">
            <v>B</v>
          </cell>
          <cell r="E69">
            <v>1</v>
          </cell>
          <cell r="F69">
            <v>2</v>
          </cell>
          <cell r="G69" t="str">
            <v>- tárgyévi költségvetési tartalék elszámolása (4211)</v>
          </cell>
        </row>
        <row r="70">
          <cell r="A70" t="str">
            <v>67</v>
          </cell>
          <cell r="B70" t="str">
            <v>01</v>
          </cell>
          <cell r="C70" t="str">
            <v>1</v>
          </cell>
          <cell r="D70" t="str">
            <v>B</v>
          </cell>
          <cell r="E70">
            <v>1</v>
          </cell>
          <cell r="F70">
            <v>2</v>
          </cell>
          <cell r="G70" t="str">
            <v>- előző év(ek) költségvetési tartalékának elszámolása (4214)</v>
          </cell>
        </row>
        <row r="71">
          <cell r="A71" t="str">
            <v>68</v>
          </cell>
          <cell r="B71" t="str">
            <v>01</v>
          </cell>
          <cell r="C71" t="str">
            <v>1</v>
          </cell>
          <cell r="D71" t="str">
            <v>B</v>
          </cell>
          <cell r="E71">
            <v>1</v>
          </cell>
          <cell r="F71">
            <v>1</v>
          </cell>
          <cell r="G71" t="str">
            <v>2.Költségvetési pénzmaradvány (4212)</v>
          </cell>
        </row>
        <row r="72">
          <cell r="A72" t="str">
            <v>69</v>
          </cell>
          <cell r="B72" t="str">
            <v>01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3.Kiadási megtakarítás (425)</v>
          </cell>
        </row>
        <row r="73">
          <cell r="A73" t="str">
            <v>70</v>
          </cell>
          <cell r="B73" t="str">
            <v>01</v>
          </cell>
          <cell r="C73" t="str">
            <v>1</v>
          </cell>
          <cell r="D73" t="str">
            <v>B</v>
          </cell>
          <cell r="E73">
            <v>1</v>
          </cell>
          <cell r="F73">
            <v>1</v>
          </cell>
          <cell r="G73" t="str">
            <v>4.Bevételi lemaradás(426)</v>
          </cell>
        </row>
        <row r="74">
          <cell r="A74" t="str">
            <v>71</v>
          </cell>
          <cell r="B74" t="str">
            <v>01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5.Elöirányzat-maradvány (424)</v>
          </cell>
        </row>
        <row r="75">
          <cell r="A75" t="str">
            <v>72</v>
          </cell>
          <cell r="B75" t="str">
            <v>01</v>
          </cell>
          <cell r="C75" t="str">
            <v>1</v>
          </cell>
          <cell r="D75" t="str">
            <v>B</v>
          </cell>
          <cell r="E75">
            <v>1</v>
          </cell>
          <cell r="F75">
            <v>0</v>
          </cell>
          <cell r="G75" t="str">
            <v>I. Költségvetési tartalékok összesen (65+68+69+70+71)</v>
          </cell>
        </row>
        <row r="76">
          <cell r="A76" t="str">
            <v>73</v>
          </cell>
          <cell r="B76" t="str">
            <v>01</v>
          </cell>
          <cell r="C76" t="str">
            <v>1</v>
          </cell>
          <cell r="D76" t="str">
            <v>B</v>
          </cell>
          <cell r="E76">
            <v>1</v>
          </cell>
          <cell r="F76">
            <v>1</v>
          </cell>
          <cell r="G76" t="str">
            <v>1.Vállalkozási tartalék elszámolása (4221,4224) (74+75)</v>
          </cell>
        </row>
        <row r="77">
          <cell r="A77" t="str">
            <v>74</v>
          </cell>
          <cell r="B77" t="str">
            <v>01</v>
          </cell>
          <cell r="C77" t="str">
            <v>1</v>
          </cell>
          <cell r="D77" t="str">
            <v>B</v>
          </cell>
          <cell r="E77">
            <v>1</v>
          </cell>
          <cell r="F77">
            <v>2</v>
          </cell>
          <cell r="G77" t="str">
            <v>- tárgyévi  vállalkozási tartalék elszámolása (4221)</v>
          </cell>
        </row>
        <row r="78">
          <cell r="A78" t="str">
            <v>75</v>
          </cell>
          <cell r="B78" t="str">
            <v>01</v>
          </cell>
          <cell r="C78" t="str">
            <v>1</v>
          </cell>
          <cell r="D78" t="str">
            <v>B</v>
          </cell>
          <cell r="E78">
            <v>1</v>
          </cell>
          <cell r="F78">
            <v>2</v>
          </cell>
          <cell r="G78" t="str">
            <v>- előző év(ek) vállalkozási tartalékának elszámolása(4224)</v>
          </cell>
        </row>
        <row r="79">
          <cell r="A79" t="str">
            <v>76</v>
          </cell>
          <cell r="B79" t="str">
            <v>01</v>
          </cell>
          <cell r="C79" t="str">
            <v>1</v>
          </cell>
          <cell r="D79" t="str">
            <v>B</v>
          </cell>
          <cell r="E79">
            <v>1</v>
          </cell>
          <cell r="F79">
            <v>1</v>
          </cell>
          <cell r="G79" t="str">
            <v>2.Vállalkozási tevékenység eredménye (4222)</v>
          </cell>
        </row>
        <row r="80">
          <cell r="A80" t="str">
            <v>77</v>
          </cell>
          <cell r="B80" t="str">
            <v>01</v>
          </cell>
          <cell r="C80" t="str">
            <v>1</v>
          </cell>
          <cell r="D80" t="str">
            <v>B</v>
          </cell>
          <cell r="E80">
            <v>1</v>
          </cell>
          <cell r="F80">
            <v>1</v>
          </cell>
          <cell r="G80" t="str">
            <v>3.Vállalkozási tevékenység kiadási megtakarítása (427)</v>
          </cell>
        </row>
        <row r="81">
          <cell r="A81" t="str">
            <v>78</v>
          </cell>
          <cell r="B81" t="str">
            <v>01</v>
          </cell>
          <cell r="C81" t="str">
            <v>1</v>
          </cell>
          <cell r="D81" t="str">
            <v>B</v>
          </cell>
          <cell r="E81">
            <v>1</v>
          </cell>
          <cell r="F81">
            <v>1</v>
          </cell>
          <cell r="G81" t="str">
            <v>4.Vállalkozási tevékenység bevételi lemaradása (428)</v>
          </cell>
        </row>
        <row r="82">
          <cell r="A82" t="str">
            <v>79</v>
          </cell>
          <cell r="B82" t="str">
            <v>01</v>
          </cell>
          <cell r="C82" t="str">
            <v>1</v>
          </cell>
          <cell r="D82" t="str">
            <v>B</v>
          </cell>
          <cell r="E82">
            <v>1</v>
          </cell>
          <cell r="F82">
            <v>0</v>
          </cell>
          <cell r="G82" t="str">
            <v>II. Vállalkozási tartalékok összesen  (73+76+77+78)</v>
          </cell>
        </row>
        <row r="83">
          <cell r="A83" t="str">
            <v>80</v>
          </cell>
          <cell r="B83" t="str">
            <v>01</v>
          </cell>
          <cell r="C83" t="str">
            <v>1</v>
          </cell>
          <cell r="D83" t="str">
            <v>B</v>
          </cell>
          <cell r="E83">
            <v>1</v>
          </cell>
          <cell r="F83">
            <v>0</v>
          </cell>
          <cell r="G83" t="str">
            <v>E.) TARTALÉKOK ÖSSZESEN      (72+79)</v>
          </cell>
        </row>
        <row r="84">
          <cell r="A84" t="str">
            <v>81</v>
          </cell>
          <cell r="B84" t="str">
            <v>01</v>
          </cell>
          <cell r="C84" t="str">
            <v>1</v>
          </cell>
          <cell r="D84" t="str">
            <v>B</v>
          </cell>
          <cell r="E84">
            <v>1</v>
          </cell>
          <cell r="F84">
            <v>1</v>
          </cell>
          <cell r="G84" t="str">
            <v>1.Hosszú lejáratra kapott kölcsönök (4351-ből,4361-ből)</v>
          </cell>
        </row>
        <row r="85">
          <cell r="A85" t="str">
            <v>82</v>
          </cell>
          <cell r="B85" t="str">
            <v>01</v>
          </cell>
          <cell r="C85" t="str">
            <v>1</v>
          </cell>
          <cell r="D85" t="str">
            <v>B</v>
          </cell>
          <cell r="E85">
            <v>1</v>
          </cell>
          <cell r="F85">
            <v>1</v>
          </cell>
          <cell r="G85" t="str">
            <v>2.Tartozások fejlesztési célú kötvénykibocsátásból (4341-ből)</v>
          </cell>
        </row>
        <row r="86">
          <cell r="A86" t="str">
            <v>83</v>
          </cell>
          <cell r="B86" t="str">
            <v>01</v>
          </cell>
          <cell r="C86" t="str">
            <v>1</v>
          </cell>
          <cell r="D86" t="str">
            <v>B</v>
          </cell>
          <cell r="E86">
            <v>1</v>
          </cell>
          <cell r="F86">
            <v>1</v>
          </cell>
          <cell r="G86" t="str">
            <v>3.Tartozások működési célú kötvénykibocsátásból (4341-ből)</v>
          </cell>
        </row>
        <row r="87">
          <cell r="A87" t="str">
            <v>84</v>
          </cell>
          <cell r="B87" t="str">
            <v>01</v>
          </cell>
          <cell r="C87" t="str">
            <v>1</v>
          </cell>
          <cell r="D87" t="str">
            <v>B</v>
          </cell>
          <cell r="E87">
            <v>1</v>
          </cell>
          <cell r="F87">
            <v>1</v>
          </cell>
          <cell r="G87" t="str">
            <v>4.Beruházási és fejlesztési hitelek (43111-ből,4321-ből,4331-ből)</v>
          </cell>
        </row>
        <row r="88">
          <cell r="A88" t="str">
            <v>85</v>
          </cell>
          <cell r="B88" t="str">
            <v>01</v>
          </cell>
          <cell r="C88" t="str">
            <v>1</v>
          </cell>
          <cell r="D88" t="str">
            <v>B</v>
          </cell>
          <cell r="E88">
            <v>1</v>
          </cell>
          <cell r="F88">
            <v>1</v>
          </cell>
          <cell r="G88" t="str">
            <v>5.Működési célú hosszú lejáratú hitelek (43112-ből)</v>
          </cell>
        </row>
        <row r="89">
          <cell r="A89" t="str">
            <v>86</v>
          </cell>
          <cell r="B89" t="str">
            <v>01</v>
          </cell>
          <cell r="C89" t="str">
            <v>1</v>
          </cell>
          <cell r="D89" t="str">
            <v>B</v>
          </cell>
          <cell r="E89">
            <v>1</v>
          </cell>
          <cell r="F89">
            <v>1</v>
          </cell>
          <cell r="G89" t="str">
            <v>6.Egyéb hosszuú lejáratú kötelezettségek (438-ból)</v>
          </cell>
        </row>
        <row r="90">
          <cell r="A90" t="str">
            <v>87</v>
          </cell>
          <cell r="B90" t="str">
            <v>01</v>
          </cell>
          <cell r="C90" t="str">
            <v>1</v>
          </cell>
          <cell r="D90" t="str">
            <v>B</v>
          </cell>
          <cell r="E90">
            <v>1</v>
          </cell>
          <cell r="F90">
            <v>0</v>
          </cell>
          <cell r="G90" t="str">
            <v>I. Hosszú lejáratú kötelezettségek összesen (81+...+86)</v>
          </cell>
        </row>
        <row r="91">
          <cell r="A91" t="str">
            <v>88</v>
          </cell>
          <cell r="B91" t="str">
            <v>01</v>
          </cell>
          <cell r="C91" t="str">
            <v>1</v>
          </cell>
          <cell r="D91" t="str">
            <v>B</v>
          </cell>
          <cell r="E91">
            <v>1</v>
          </cell>
          <cell r="F91">
            <v>1</v>
          </cell>
          <cell r="G91" t="str">
            <v>1.Rövid lejáratú kölcsönök (4561,4571)</v>
          </cell>
        </row>
        <row r="92">
          <cell r="A92" t="str">
            <v>89</v>
          </cell>
          <cell r="B92" t="str">
            <v>01</v>
          </cell>
          <cell r="C92" t="str">
            <v>1</v>
          </cell>
          <cell r="D92" t="str">
            <v>B</v>
          </cell>
          <cell r="E92">
            <v>1</v>
          </cell>
          <cell r="F92">
            <v>1</v>
          </cell>
          <cell r="G92" t="str">
            <v>2.Rövid lejáratú hitelek (4511,4521,4531,4541)</v>
          </cell>
        </row>
        <row r="93">
          <cell r="A93" t="str">
            <v>90</v>
          </cell>
          <cell r="B93" t="str">
            <v>01</v>
          </cell>
          <cell r="C93" t="str">
            <v>1</v>
          </cell>
          <cell r="D93" t="str">
            <v>B</v>
          </cell>
          <cell r="E93">
            <v>1</v>
          </cell>
          <cell r="F93">
            <v>1</v>
          </cell>
          <cell r="G93" t="str">
            <v>3.Kötelezettségek áruszállításból és szolgáltatásból(szállítók) (91+9</v>
          </cell>
        </row>
        <row r="94">
          <cell r="A94" t="str">
            <v>91</v>
          </cell>
          <cell r="B94" t="str">
            <v>01</v>
          </cell>
          <cell r="C94" t="str">
            <v>1</v>
          </cell>
          <cell r="D94" t="str">
            <v>B</v>
          </cell>
          <cell r="E94">
            <v>1</v>
          </cell>
          <cell r="F94">
            <v>2</v>
          </cell>
          <cell r="G94" t="str">
            <v>- tárgyévi költségvetést terhelő szállítói kötelezettségek</v>
          </cell>
        </row>
        <row r="95">
          <cell r="A95" t="str">
            <v>92</v>
          </cell>
          <cell r="B95" t="str">
            <v>01</v>
          </cell>
          <cell r="C95" t="str">
            <v>1</v>
          </cell>
          <cell r="D95" t="str">
            <v>B</v>
          </cell>
          <cell r="E95">
            <v>1</v>
          </cell>
          <cell r="F95">
            <v>2</v>
          </cell>
          <cell r="G95" t="str">
            <v>- tárgyévet követő évet terhelő szállítói kötelezettségek</v>
          </cell>
        </row>
        <row r="96">
          <cell r="A96" t="str">
            <v>93</v>
          </cell>
          <cell r="B96" t="str">
            <v>01</v>
          </cell>
          <cell r="C96" t="str">
            <v>1</v>
          </cell>
          <cell r="D96" t="str">
            <v>B</v>
          </cell>
          <cell r="E96">
            <v>1</v>
          </cell>
          <cell r="F96">
            <v>1</v>
          </cell>
          <cell r="G96" t="str">
            <v>4.Egyéb rövid lejáratú kötelezettségek (43-ból,444-449,4551)</v>
          </cell>
        </row>
        <row r="97">
          <cell r="A97" t="str">
            <v>94</v>
          </cell>
          <cell r="B97" t="str">
            <v>01</v>
          </cell>
          <cell r="C97" t="str">
            <v>1</v>
          </cell>
          <cell r="D97" t="str">
            <v>B</v>
          </cell>
          <cell r="E97">
            <v>1</v>
          </cell>
          <cell r="F97">
            <v>2</v>
          </cell>
          <cell r="G97" t="str">
            <v>- váltótartozások (444)</v>
          </cell>
        </row>
        <row r="98">
          <cell r="A98" t="str">
            <v>95</v>
          </cell>
          <cell r="B98" t="str">
            <v>01</v>
          </cell>
          <cell r="C98" t="str">
            <v>1</v>
          </cell>
          <cell r="D98" t="str">
            <v>B</v>
          </cell>
          <cell r="E98">
            <v>1</v>
          </cell>
          <cell r="F98">
            <v>2</v>
          </cell>
          <cell r="G98" t="str">
            <v>- munkavállalókkal szembeni különféle kötelezettségek(445)</v>
          </cell>
        </row>
        <row r="99">
          <cell r="A99" t="str">
            <v>96</v>
          </cell>
          <cell r="B99" t="str">
            <v>01</v>
          </cell>
          <cell r="C99" t="str">
            <v>1</v>
          </cell>
          <cell r="D99" t="str">
            <v>B</v>
          </cell>
          <cell r="E99">
            <v>1</v>
          </cell>
          <cell r="F99">
            <v>2</v>
          </cell>
          <cell r="G99" t="str">
            <v>- költségvetéssel szembeni kötelezettségek (446)</v>
          </cell>
        </row>
        <row r="100">
          <cell r="A100" t="str">
            <v>97</v>
          </cell>
          <cell r="B100" t="str">
            <v>01</v>
          </cell>
          <cell r="C100" t="str">
            <v>1</v>
          </cell>
          <cell r="D100" t="str">
            <v>B</v>
          </cell>
          <cell r="E100">
            <v>1</v>
          </cell>
          <cell r="F100">
            <v>2</v>
          </cell>
          <cell r="G100" t="str">
            <v>- iparűzési adó feltöltés miatti kötelezettségek (4471)</v>
          </cell>
        </row>
        <row r="101">
          <cell r="A101" t="str">
            <v>98</v>
          </cell>
          <cell r="B101" t="str">
            <v>01</v>
          </cell>
          <cell r="C101" t="str">
            <v>1</v>
          </cell>
          <cell r="D101" t="str">
            <v>B</v>
          </cell>
          <cell r="E101">
            <v>1</v>
          </cell>
          <cell r="F101">
            <v>2</v>
          </cell>
          <cell r="G101" t="str">
            <v>- helyi adó túlfizetés (4472)</v>
          </cell>
        </row>
        <row r="102">
          <cell r="A102" t="str">
            <v>99</v>
          </cell>
          <cell r="B102" t="str">
            <v>01</v>
          </cell>
          <cell r="C102" t="str">
            <v>1</v>
          </cell>
          <cell r="D102" t="str">
            <v>B</v>
          </cell>
          <cell r="E102">
            <v>1</v>
          </cell>
          <cell r="F102">
            <v>2</v>
          </cell>
          <cell r="G102" t="str">
            <v>- szabálytalan kifizetések miatti kötelezettségek (448)</v>
          </cell>
        </row>
        <row r="103">
          <cell r="A103" t="str">
            <v>100</v>
          </cell>
          <cell r="B103" t="str">
            <v>01</v>
          </cell>
          <cell r="C103" t="str">
            <v>1</v>
          </cell>
          <cell r="D103" t="str">
            <v>B</v>
          </cell>
          <cell r="E103">
            <v>1</v>
          </cell>
          <cell r="F103">
            <v>2</v>
          </cell>
          <cell r="G103" t="str">
            <v>- hosszú lejáratra kapott kölcsön köv.évi törlesztése (4351-ből,4361</v>
          </cell>
        </row>
        <row r="104">
          <cell r="A104" t="str">
            <v>101</v>
          </cell>
          <cell r="B104" t="str">
            <v>01</v>
          </cell>
          <cell r="C104" t="str">
            <v>1</v>
          </cell>
          <cell r="D104" t="str">
            <v>B</v>
          </cell>
          <cell r="E104">
            <v>1</v>
          </cell>
          <cell r="F104">
            <v>2</v>
          </cell>
          <cell r="G104" t="str">
            <v>- felhalm.célú kötv.kibocs-ból szárm. tart. köv.évi törlesztése(4341</v>
          </cell>
        </row>
        <row r="105">
          <cell r="A105" t="str">
            <v>102</v>
          </cell>
          <cell r="B105" t="str">
            <v>01</v>
          </cell>
          <cell r="C105" t="str">
            <v>1</v>
          </cell>
          <cell r="D105" t="str">
            <v>B</v>
          </cell>
          <cell r="E105">
            <v>1</v>
          </cell>
          <cell r="F105">
            <v>2</v>
          </cell>
          <cell r="G105" t="str">
            <v>- működési célú kötv.kib.szárm. tart. köv.évi törlesztése(4341-ből,4</v>
          </cell>
        </row>
        <row r="106">
          <cell r="A106" t="str">
            <v>103</v>
          </cell>
          <cell r="B106" t="str">
            <v>01</v>
          </cell>
          <cell r="C106" t="str">
            <v>1</v>
          </cell>
          <cell r="D106" t="str">
            <v>B</v>
          </cell>
          <cell r="E106">
            <v>1</v>
          </cell>
          <cell r="F106">
            <v>2</v>
          </cell>
          <cell r="G106" t="str">
            <v>- beruházási, fejlesztési hitelek következő évi törlesztése (43-ból)</v>
          </cell>
        </row>
        <row r="107">
          <cell r="A107" t="str">
            <v>104</v>
          </cell>
          <cell r="B107" t="str">
            <v>01</v>
          </cell>
          <cell r="C107" t="str">
            <v>1</v>
          </cell>
          <cell r="D107" t="str">
            <v>B</v>
          </cell>
          <cell r="E107">
            <v>1</v>
          </cell>
          <cell r="F107">
            <v>2</v>
          </cell>
          <cell r="G107" t="str">
            <v>- működéi célú hosszú lejáratú hitelek köv. évi törlesztése (43112-b</v>
          </cell>
        </row>
        <row r="108">
          <cell r="A108" t="str">
            <v>105</v>
          </cell>
          <cell r="B108" t="str">
            <v>01</v>
          </cell>
          <cell r="C108" t="str">
            <v>1</v>
          </cell>
          <cell r="D108" t="str">
            <v>B</v>
          </cell>
          <cell r="E108">
            <v>1</v>
          </cell>
          <cell r="F108">
            <v>2</v>
          </cell>
          <cell r="G108" t="str">
            <v>- egyéb hosszú lejáratú kötelezettség köv. évi törlesztése (438-ból)</v>
          </cell>
        </row>
        <row r="109">
          <cell r="A109" t="str">
            <v>106</v>
          </cell>
          <cell r="B109" t="str">
            <v>01</v>
          </cell>
          <cell r="C109" t="str">
            <v>1</v>
          </cell>
          <cell r="D109" t="str">
            <v>B</v>
          </cell>
          <cell r="E109">
            <v>1</v>
          </cell>
          <cell r="F109">
            <v>2</v>
          </cell>
          <cell r="G109" t="str">
            <v>- tárgyévi költségvetést terhelő rövid lejáratú kötelezettségek (449</v>
          </cell>
        </row>
        <row r="110">
          <cell r="A110" t="str">
            <v>107</v>
          </cell>
          <cell r="B110" t="str">
            <v>01</v>
          </cell>
          <cell r="C110" t="str">
            <v>1</v>
          </cell>
          <cell r="D110" t="str">
            <v>B</v>
          </cell>
          <cell r="E110">
            <v>1</v>
          </cell>
          <cell r="F110">
            <v>2</v>
          </cell>
          <cell r="G110" t="str">
            <v>- egyéb különféle kötelezettségek (449)</v>
          </cell>
        </row>
        <row r="111">
          <cell r="A111" t="str">
            <v>108</v>
          </cell>
          <cell r="B111" t="str">
            <v>01</v>
          </cell>
          <cell r="C111" t="str">
            <v>1</v>
          </cell>
          <cell r="D111" t="str">
            <v>B</v>
          </cell>
          <cell r="E111">
            <v>1</v>
          </cell>
          <cell r="F111">
            <v>0</v>
          </cell>
          <cell r="G111" t="str">
            <v>II. Rövid lejáratú kötelezettségek összesen (88+89+90+93)</v>
          </cell>
        </row>
        <row r="112">
          <cell r="A112" t="str">
            <v>109</v>
          </cell>
          <cell r="B112" t="str">
            <v>01</v>
          </cell>
          <cell r="C112" t="str">
            <v>1</v>
          </cell>
          <cell r="D112" t="str">
            <v>B</v>
          </cell>
          <cell r="E112">
            <v>1</v>
          </cell>
          <cell r="F112">
            <v>1</v>
          </cell>
          <cell r="G112" t="str">
            <v>1.Költségvetési passzív függő elszámolások (481)</v>
          </cell>
        </row>
        <row r="113">
          <cell r="A113" t="str">
            <v>110</v>
          </cell>
          <cell r="B113" t="str">
            <v>01</v>
          </cell>
          <cell r="C113" t="str">
            <v>1</v>
          </cell>
          <cell r="D113" t="str">
            <v>B</v>
          </cell>
          <cell r="E113">
            <v>1</v>
          </cell>
          <cell r="F113">
            <v>1</v>
          </cell>
          <cell r="G113" t="str">
            <v>2.Költségvetési passzív átfutó elszámolások (482,487)</v>
          </cell>
        </row>
        <row r="114">
          <cell r="A114" t="str">
            <v>111</v>
          </cell>
          <cell r="B114" t="str">
            <v>01</v>
          </cell>
          <cell r="C114" t="str">
            <v>1</v>
          </cell>
          <cell r="D114" t="str">
            <v>B</v>
          </cell>
          <cell r="E114">
            <v>1</v>
          </cell>
          <cell r="F114">
            <v>1</v>
          </cell>
          <cell r="G114" t="str">
            <v>3.Költségvetési passzív kiegyenlítő elszámolások (483-484)</v>
          </cell>
        </row>
        <row r="115">
          <cell r="A115" t="str">
            <v>112</v>
          </cell>
          <cell r="B115" t="str">
            <v>01</v>
          </cell>
          <cell r="C115" t="str">
            <v>1</v>
          </cell>
          <cell r="D115" t="str">
            <v>B</v>
          </cell>
          <cell r="E115">
            <v>1</v>
          </cell>
          <cell r="F115">
            <v>1</v>
          </cell>
          <cell r="G115" t="str">
            <v>4.Költségvetésen kívüli passzív pénzügyi elszámolások (488-489-ből)</v>
          </cell>
        </row>
        <row r="116">
          <cell r="A116" t="str">
            <v>113</v>
          </cell>
          <cell r="B116" t="str">
            <v>01</v>
          </cell>
          <cell r="C116" t="str">
            <v>1</v>
          </cell>
          <cell r="D116" t="str">
            <v>B</v>
          </cell>
          <cell r="E116">
            <v>1</v>
          </cell>
          <cell r="F116">
            <v>1</v>
          </cell>
          <cell r="G116" t="str">
            <v>- Költségvetésen kívüli letéti elszámolások (488-bol)</v>
          </cell>
        </row>
        <row r="117">
          <cell r="A117" t="str">
            <v>114</v>
          </cell>
          <cell r="B117" t="str">
            <v>01</v>
          </cell>
          <cell r="C117" t="str">
            <v>1</v>
          </cell>
          <cell r="D117" t="str">
            <v>B</v>
          </cell>
          <cell r="E117">
            <v>1</v>
          </cell>
          <cell r="F117">
            <v>1</v>
          </cell>
          <cell r="G117" t="str">
            <v>- Nemzetközi támogatási programok deviza elszámolása(488-bol)</v>
          </cell>
        </row>
        <row r="118">
          <cell r="A118" t="str">
            <v>115</v>
          </cell>
          <cell r="B118" t="str">
            <v>01</v>
          </cell>
          <cell r="C118" t="str">
            <v>1</v>
          </cell>
          <cell r="D118" t="str">
            <v>B</v>
          </cell>
          <cell r="E118">
            <v>1</v>
          </cell>
          <cell r="F118">
            <v>0</v>
          </cell>
          <cell r="G118" t="str">
            <v>III. Egyéb passzív pénzügyi elszámolások összesen (109+...+112)</v>
          </cell>
        </row>
        <row r="119">
          <cell r="A119" t="str">
            <v>116</v>
          </cell>
          <cell r="B119" t="str">
            <v>01</v>
          </cell>
          <cell r="C119" t="str">
            <v>1</v>
          </cell>
          <cell r="D119" t="str">
            <v>B</v>
          </cell>
          <cell r="E119">
            <v>1</v>
          </cell>
          <cell r="F119">
            <v>0</v>
          </cell>
          <cell r="G119" t="str">
            <v>F.) KÖTELEZETTSÉGEK ÖSSZESEN   (87+108+115)</v>
          </cell>
        </row>
        <row r="120">
          <cell r="A120" t="str">
            <v>117</v>
          </cell>
          <cell r="B120" t="str">
            <v>01</v>
          </cell>
          <cell r="C120" t="str">
            <v>1</v>
          </cell>
          <cell r="D120" t="str">
            <v>B</v>
          </cell>
          <cell r="E120">
            <v>1</v>
          </cell>
          <cell r="F120">
            <v>0</v>
          </cell>
          <cell r="G120" t="str">
            <v>F O R R Á S O K   Ö S S Z E S E N      (64+80+116)</v>
          </cell>
        </row>
        <row r="121">
          <cell r="A121" t="str">
            <v>1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>
            <v>0</v>
          </cell>
          <cell r="G121" t="str">
            <v>Alapilletmények</v>
          </cell>
        </row>
        <row r="122">
          <cell r="A122" t="str">
            <v>2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>
            <v>0</v>
          </cell>
          <cell r="G122" t="str">
            <v>Illetménykiegészitések</v>
          </cell>
        </row>
        <row r="123">
          <cell r="A123" t="str">
            <v>3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>
            <v>0</v>
          </cell>
          <cell r="G123" t="str">
            <v>Nyelvpotlék</v>
          </cell>
        </row>
        <row r="124">
          <cell r="A124" t="str">
            <v>4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>
            <v>0</v>
          </cell>
          <cell r="G124" t="str">
            <v>Egyéb kötelezö illetménypotlékok</v>
          </cell>
        </row>
        <row r="125">
          <cell r="A125" t="str">
            <v>5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>
            <v>0</v>
          </cell>
          <cell r="G125" t="str">
            <v>Egyéb feltételtöl függö potlékok és juttatások</v>
          </cell>
        </row>
        <row r="126">
          <cell r="A126" t="str">
            <v>6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>
            <v>0</v>
          </cell>
          <cell r="G126" t="str">
            <v>Egyéb juttatás</v>
          </cell>
        </row>
        <row r="127">
          <cell r="A127" t="str">
            <v>7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>
            <v>3</v>
          </cell>
          <cell r="G127" t="str">
            <v>Telj.munkaidö.fogl.rendszeres szem.jut.össz.(01+...+06)</v>
          </cell>
        </row>
        <row r="128">
          <cell r="A128" t="str">
            <v>8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>
            <v>0</v>
          </cell>
          <cell r="G128" t="str">
            <v>Részmunkaidöben fogl.rendszeres személyi juttatása</v>
          </cell>
        </row>
        <row r="129">
          <cell r="A129" t="str">
            <v>9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>
            <v>3</v>
          </cell>
          <cell r="G129" t="str">
            <v>Rendszeres személyi juttatások (07+08)</v>
          </cell>
        </row>
        <row r="130">
          <cell r="A130" t="str">
            <v>10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>
            <v>0</v>
          </cell>
          <cell r="G130" t="str">
            <v>Jutalom (normativ)</v>
          </cell>
        </row>
        <row r="131">
          <cell r="A131" t="str">
            <v>11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>
            <v>0</v>
          </cell>
          <cell r="G131" t="str">
            <v>Jutalom (teljesitményhez kötött)</v>
          </cell>
        </row>
        <row r="132">
          <cell r="A132" t="str">
            <v>12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>
            <v>0</v>
          </cell>
          <cell r="G132" t="str">
            <v>Készenléti,ügyeleti,helyettesitési dij,tulora,tulszolgálat</v>
          </cell>
        </row>
        <row r="133">
          <cell r="A133" t="str">
            <v>13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>
            <v>0</v>
          </cell>
          <cell r="G133" t="str">
            <v>Egyéb munkavégzéshez kapcsolodo juttatások</v>
          </cell>
        </row>
        <row r="134">
          <cell r="A134" t="str">
            <v>14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>
            <v>3</v>
          </cell>
          <cell r="G134" t="str">
            <v>Telj.munkaidö.fogl.munkavégz.kapcs.jut.össz.(10+...+13)</v>
          </cell>
        </row>
        <row r="135">
          <cell r="A135" t="str">
            <v>15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>
            <v>0</v>
          </cell>
          <cell r="G135" t="str">
            <v>Részmunkaidöben fogl.munkavégzéshez kapcsolodo juttatásai</v>
          </cell>
        </row>
        <row r="136">
          <cell r="A136" t="str">
            <v>16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>
            <v>3</v>
          </cell>
          <cell r="G136" t="str">
            <v>Munkavégzéshez kapcsolodo juttatások (14+15)</v>
          </cell>
        </row>
        <row r="137">
          <cell r="A137" t="str">
            <v>17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>
            <v>0</v>
          </cell>
          <cell r="G137" t="str">
            <v>Végkielégités</v>
          </cell>
        </row>
        <row r="138">
          <cell r="A138" t="str">
            <v>18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>
            <v>0</v>
          </cell>
          <cell r="G138" t="str">
            <v>Jubileumi jutalom</v>
          </cell>
        </row>
        <row r="139">
          <cell r="A139" t="str">
            <v>19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>
            <v>0</v>
          </cell>
          <cell r="G139" t="str">
            <v>Napidij</v>
          </cell>
        </row>
        <row r="140">
          <cell r="A140" t="str">
            <v>20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>
            <v>0</v>
          </cell>
          <cell r="G140" t="str">
            <v>Biztositási dijak</v>
          </cell>
        </row>
        <row r="141">
          <cell r="A141" t="str">
            <v>21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>
            <v>0</v>
          </cell>
          <cell r="G141" t="str">
            <v>Egyéb sajátos juttatások</v>
          </cell>
        </row>
        <row r="142">
          <cell r="A142" t="str">
            <v>22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>
            <v>3</v>
          </cell>
          <cell r="G142" t="str">
            <v>Telj.munkaidöben fogl. sajátos juttatásai(17+...+21)</v>
          </cell>
        </row>
        <row r="143">
          <cell r="A143" t="str">
            <v>23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>
            <v>0</v>
          </cell>
          <cell r="G143" t="str">
            <v>Részmunkaidöben foglalkoztatottak sajátos juttatásai</v>
          </cell>
        </row>
        <row r="144">
          <cell r="A144" t="str">
            <v>24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>
            <v>3</v>
          </cell>
          <cell r="G144" t="str">
            <v>Foglalkoztatottak sajátos juttatásai (22+23)</v>
          </cell>
        </row>
        <row r="145">
          <cell r="A145" t="str">
            <v>25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>
            <v>0</v>
          </cell>
          <cell r="G145" t="str">
            <v>Ruházati költségtérités, hozzájárulás</v>
          </cell>
        </row>
        <row r="146">
          <cell r="A146" t="str">
            <v>26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>
            <v>0</v>
          </cell>
          <cell r="G146" t="str">
            <v>Üdülési hozzájárulás</v>
          </cell>
        </row>
        <row r="147">
          <cell r="A147" t="str">
            <v>27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>
            <v>0</v>
          </cell>
          <cell r="G147" t="str">
            <v>Közlekedési költségtérités</v>
          </cell>
        </row>
        <row r="148">
          <cell r="A148" t="str">
            <v>28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>
            <v>0</v>
          </cell>
          <cell r="G148" t="str">
            <v>Étkezési hozzájárulás</v>
          </cell>
        </row>
        <row r="149">
          <cell r="A149" t="str">
            <v>29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>
            <v>0</v>
          </cell>
          <cell r="G149" t="str">
            <v>Egyéb költségtérités és hozzájárulás</v>
          </cell>
        </row>
        <row r="150">
          <cell r="A150" t="str">
            <v>30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>
            <v>3</v>
          </cell>
          <cell r="G150" t="str">
            <v>Telj.munkaidö.fogl.személyhez kapcs.költ.tér.(25+..+29)</v>
          </cell>
        </row>
        <row r="151">
          <cell r="A151" t="str">
            <v>31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>
            <v>0</v>
          </cell>
          <cell r="G151" t="str">
            <v>Részmunkaidöben fogl.személyhez kapcs.költségtéritései</v>
          </cell>
        </row>
        <row r="152">
          <cell r="A152" t="str">
            <v>32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>
            <v>3</v>
          </cell>
          <cell r="G152" t="str">
            <v>Személyhez kapcs.költ.tér.,hozzájárulások össz.(30+31)</v>
          </cell>
        </row>
        <row r="153">
          <cell r="A153" t="str">
            <v>33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>
            <v>0</v>
          </cell>
          <cell r="G153" t="str">
            <v>Telj.munkaidöben fogl.szociális jellegü juttatásai</v>
          </cell>
        </row>
        <row r="154">
          <cell r="A154" t="str">
            <v>34</v>
          </cell>
          <cell r="B154" t="str">
            <v>02</v>
          </cell>
          <cell r="C154" t="str">
            <v>1</v>
          </cell>
          <cell r="D154" t="str">
            <v>B</v>
          </cell>
          <cell r="E154">
            <v>1</v>
          </cell>
          <cell r="F154">
            <v>0</v>
          </cell>
          <cell r="G154" t="str">
            <v>Részmunkaidöben fogl.szociális jellegü juttatásai</v>
          </cell>
        </row>
        <row r="155">
          <cell r="A155" t="str">
            <v>35</v>
          </cell>
          <cell r="B155" t="str">
            <v>02</v>
          </cell>
          <cell r="C155" t="str">
            <v>1</v>
          </cell>
          <cell r="D155" t="str">
            <v>B</v>
          </cell>
          <cell r="E155">
            <v>1</v>
          </cell>
          <cell r="F155">
            <v>3</v>
          </cell>
          <cell r="G155" t="str">
            <v>Szociális jellegü juttatások (33+34)</v>
          </cell>
        </row>
        <row r="156">
          <cell r="A156" t="str">
            <v>36</v>
          </cell>
          <cell r="B156" t="str">
            <v>02</v>
          </cell>
          <cell r="C156" t="str">
            <v>1</v>
          </cell>
          <cell r="D156" t="str">
            <v>B</v>
          </cell>
          <cell r="E156">
            <v>1</v>
          </cell>
          <cell r="F156">
            <v>0</v>
          </cell>
          <cell r="G156" t="str">
            <v>Telj.munkaidöben.fogl.különféle nem rendszeres juttatásai</v>
          </cell>
        </row>
        <row r="157">
          <cell r="A157" t="str">
            <v>37</v>
          </cell>
          <cell r="B157" t="str">
            <v>02</v>
          </cell>
          <cell r="C157" t="str">
            <v>1</v>
          </cell>
          <cell r="D157" t="str">
            <v>B</v>
          </cell>
          <cell r="E157">
            <v>1</v>
          </cell>
          <cell r="F157">
            <v>0</v>
          </cell>
          <cell r="G157" t="str">
            <v>Részmunkaidöben fogl.különféle nem rendszeres juttatásai</v>
          </cell>
        </row>
        <row r="158">
          <cell r="A158" t="str">
            <v>38</v>
          </cell>
          <cell r="B158" t="str">
            <v>02</v>
          </cell>
          <cell r="C158" t="str">
            <v>1</v>
          </cell>
          <cell r="D158" t="str">
            <v>B</v>
          </cell>
          <cell r="E158">
            <v>1</v>
          </cell>
          <cell r="F158">
            <v>3</v>
          </cell>
          <cell r="G158" t="str">
            <v>Különféle nem rendszeres juttatások összesen (36+37)</v>
          </cell>
        </row>
        <row r="159">
          <cell r="A159" t="str">
            <v>39</v>
          </cell>
          <cell r="B159" t="str">
            <v>02</v>
          </cell>
          <cell r="C159" t="str">
            <v>1</v>
          </cell>
          <cell r="D159" t="str">
            <v>B</v>
          </cell>
          <cell r="E159">
            <v>1</v>
          </cell>
          <cell r="F159">
            <v>3</v>
          </cell>
          <cell r="G159" t="str">
            <v>Telj.munkaidö.fogl.nem rendsz.juttat.(14+22+30+33+36)</v>
          </cell>
        </row>
        <row r="160">
          <cell r="A160" t="str">
            <v>40</v>
          </cell>
          <cell r="B160" t="str">
            <v>02</v>
          </cell>
          <cell r="C160" t="str">
            <v>1</v>
          </cell>
          <cell r="D160" t="str">
            <v>B</v>
          </cell>
          <cell r="E160">
            <v>1</v>
          </cell>
          <cell r="F160">
            <v>3</v>
          </cell>
          <cell r="G160" t="str">
            <v>Részmunkaidöben fogl.nem rendsz.juttat.(15+23+31+34+37)</v>
          </cell>
        </row>
        <row r="161">
          <cell r="A161" t="str">
            <v>41</v>
          </cell>
          <cell r="B161" t="str">
            <v>02</v>
          </cell>
          <cell r="C161" t="str">
            <v>1</v>
          </cell>
          <cell r="D161" t="str">
            <v>B</v>
          </cell>
          <cell r="E161">
            <v>1</v>
          </cell>
          <cell r="F161">
            <v>4</v>
          </cell>
          <cell r="G161" t="str">
            <v>Nem rendszeres személyi juttatások (39+40)</v>
          </cell>
        </row>
        <row r="162">
          <cell r="A162" t="str">
            <v>42</v>
          </cell>
          <cell r="B162" t="str">
            <v>02</v>
          </cell>
          <cell r="C162" t="str">
            <v>1</v>
          </cell>
          <cell r="D162" t="str">
            <v>B</v>
          </cell>
          <cell r="E162">
            <v>1</v>
          </cell>
          <cell r="F162">
            <v>0</v>
          </cell>
          <cell r="G162" t="str">
            <v>Állományba nem tartozok juttatásai</v>
          </cell>
        </row>
        <row r="163">
          <cell r="A163" t="str">
            <v>43</v>
          </cell>
          <cell r="B163" t="str">
            <v>02</v>
          </cell>
          <cell r="C163" t="str">
            <v>1</v>
          </cell>
          <cell r="D163" t="str">
            <v>B</v>
          </cell>
          <cell r="E163">
            <v>1</v>
          </cell>
          <cell r="F163">
            <v>0</v>
          </cell>
          <cell r="G163" t="str">
            <v>Tartalékos állományuak juttatásai</v>
          </cell>
        </row>
        <row r="164">
          <cell r="A164" t="str">
            <v>44</v>
          </cell>
          <cell r="B164" t="str">
            <v>02</v>
          </cell>
          <cell r="C164" t="str">
            <v>1</v>
          </cell>
          <cell r="D164" t="str">
            <v>B</v>
          </cell>
          <cell r="E164">
            <v>1</v>
          </cell>
          <cell r="F164">
            <v>0</v>
          </cell>
          <cell r="G164" t="str">
            <v>Katonai és rendvédelmi tanintézeti hallgatok juttatásai</v>
          </cell>
        </row>
        <row r="165">
          <cell r="A165" t="str">
            <v>45</v>
          </cell>
          <cell r="B165" t="str">
            <v>02</v>
          </cell>
          <cell r="C165" t="str">
            <v>1</v>
          </cell>
          <cell r="D165" t="str">
            <v>B</v>
          </cell>
          <cell r="E165">
            <v>1</v>
          </cell>
          <cell r="F165">
            <v>0</v>
          </cell>
          <cell r="G165" t="str">
            <v>Sorkatonai szolgálatot teljesitök juttatásai</v>
          </cell>
        </row>
        <row r="166">
          <cell r="A166" t="str">
            <v>46</v>
          </cell>
          <cell r="B166" t="str">
            <v>02</v>
          </cell>
          <cell r="C166" t="str">
            <v>1</v>
          </cell>
          <cell r="D166" t="str">
            <v>B</v>
          </cell>
          <cell r="E166">
            <v>1</v>
          </cell>
          <cell r="F166">
            <v>0</v>
          </cell>
          <cell r="G166" t="str">
            <v>Egyéb sajátos juttatások</v>
          </cell>
        </row>
        <row r="167">
          <cell r="A167" t="str">
            <v>47</v>
          </cell>
          <cell r="B167" t="str">
            <v>02</v>
          </cell>
          <cell r="C167" t="str">
            <v>1</v>
          </cell>
          <cell r="D167" t="str">
            <v>B</v>
          </cell>
          <cell r="E167">
            <v>1</v>
          </cell>
          <cell r="F167">
            <v>3</v>
          </cell>
          <cell r="G167" t="str">
            <v>Fegyveres erök,test.,rendv.áll.nem tart.jut.(43+...+46)</v>
          </cell>
        </row>
        <row r="168">
          <cell r="A168" t="str">
            <v>48</v>
          </cell>
          <cell r="B168" t="str">
            <v>02</v>
          </cell>
          <cell r="C168" t="str">
            <v>1</v>
          </cell>
          <cell r="D168" t="str">
            <v>B</v>
          </cell>
          <cell r="E168">
            <v>1</v>
          </cell>
          <cell r="F168">
            <v>3</v>
          </cell>
          <cell r="G168" t="str">
            <v>Külsö személyi juttatások (42+47)</v>
          </cell>
        </row>
        <row r="169">
          <cell r="A169" t="str">
            <v>49</v>
          </cell>
          <cell r="B169" t="str">
            <v>02</v>
          </cell>
          <cell r="C169" t="str">
            <v>1</v>
          </cell>
          <cell r="D169" t="str">
            <v>B</v>
          </cell>
          <cell r="E169">
            <v>1</v>
          </cell>
          <cell r="F169">
            <v>3</v>
          </cell>
          <cell r="G169" t="str">
            <v>Személyi juttatások összesen (09+41+48)</v>
          </cell>
        </row>
        <row r="170">
          <cell r="A170" t="str">
            <v>50</v>
          </cell>
          <cell r="B170" t="str">
            <v>02</v>
          </cell>
          <cell r="C170" t="str">
            <v>1</v>
          </cell>
          <cell r="D170" t="str">
            <v>B</v>
          </cell>
          <cell r="E170">
            <v>1</v>
          </cell>
          <cell r="F170">
            <v>0</v>
          </cell>
          <cell r="G170" t="str">
            <v>Társadalombiztositási járulék</v>
          </cell>
        </row>
        <row r="171">
          <cell r="A171" t="str">
            <v>51</v>
          </cell>
          <cell r="B171" t="str">
            <v>02</v>
          </cell>
          <cell r="C171" t="str">
            <v>1</v>
          </cell>
          <cell r="D171" t="str">
            <v>B</v>
          </cell>
          <cell r="E171">
            <v>1</v>
          </cell>
          <cell r="F171">
            <v>0</v>
          </cell>
          <cell r="G171" t="str">
            <v>Munkaadoi járulék</v>
          </cell>
        </row>
        <row r="172">
          <cell r="A172" t="str">
            <v>52</v>
          </cell>
          <cell r="B172" t="str">
            <v>02</v>
          </cell>
          <cell r="C172" t="str">
            <v>1</v>
          </cell>
          <cell r="D172" t="str">
            <v>B</v>
          </cell>
          <cell r="E172">
            <v>1</v>
          </cell>
          <cell r="F172">
            <v>0</v>
          </cell>
          <cell r="G172" t="str">
            <v>Egészségügyi hozzájárulás</v>
          </cell>
        </row>
        <row r="173">
          <cell r="A173" t="str">
            <v>53</v>
          </cell>
          <cell r="B173" t="str">
            <v>02</v>
          </cell>
          <cell r="C173" t="str">
            <v>1</v>
          </cell>
          <cell r="D173" t="str">
            <v>B</v>
          </cell>
          <cell r="E173">
            <v>1</v>
          </cell>
          <cell r="F173">
            <v>0</v>
          </cell>
          <cell r="G173" t="str">
            <v>Táppénz hozzájárulás</v>
          </cell>
        </row>
        <row r="174">
          <cell r="A174" t="str">
            <v>54</v>
          </cell>
          <cell r="B174" t="str">
            <v>02</v>
          </cell>
          <cell r="C174" t="str">
            <v>1</v>
          </cell>
          <cell r="D174" t="str">
            <v>B</v>
          </cell>
          <cell r="E174">
            <v>1</v>
          </cell>
          <cell r="F174">
            <v>0</v>
          </cell>
          <cell r="G174" t="str">
            <v>Munkaadokat terhelö járulékok államháztartáson kivülre</v>
          </cell>
        </row>
        <row r="175">
          <cell r="A175" t="str">
            <v>55</v>
          </cell>
          <cell r="B175" t="str">
            <v>02</v>
          </cell>
          <cell r="C175" t="str">
            <v>1</v>
          </cell>
          <cell r="D175" t="str">
            <v>B</v>
          </cell>
          <cell r="E175">
            <v>1</v>
          </cell>
          <cell r="F175">
            <v>0</v>
          </cell>
          <cell r="G175" t="str">
            <v>Munkaadokat terhelö egyéb járulékok</v>
          </cell>
        </row>
        <row r="176">
          <cell r="A176" t="str">
            <v>56</v>
          </cell>
          <cell r="B176" t="str">
            <v>02</v>
          </cell>
          <cell r="C176" t="str">
            <v>1</v>
          </cell>
          <cell r="D176" t="str">
            <v>B</v>
          </cell>
          <cell r="E176">
            <v>1</v>
          </cell>
          <cell r="F176">
            <v>3</v>
          </cell>
          <cell r="G176" t="str">
            <v>Munkaadokat terhelö járulékok (50+...+55)</v>
          </cell>
        </row>
        <row r="177">
          <cell r="A177" t="str">
            <v>1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>
            <v>0</v>
          </cell>
          <cell r="G177" t="str">
            <v>Élelmiszer beszerzés</v>
          </cell>
        </row>
        <row r="178">
          <cell r="A178" t="str">
            <v>2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>
            <v>0</v>
          </cell>
          <cell r="G178" t="str">
            <v>Gyogyszerbeszerzés</v>
          </cell>
        </row>
        <row r="179">
          <cell r="A179" t="str">
            <v>3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>
            <v>0</v>
          </cell>
          <cell r="G179" t="str">
            <v>Vegyszerbeszerzés</v>
          </cell>
        </row>
        <row r="180">
          <cell r="A180" t="str">
            <v>4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>
            <v>0</v>
          </cell>
          <cell r="G180" t="str">
            <v>Irodaszer, nyomtatvány beszerzése</v>
          </cell>
        </row>
        <row r="181">
          <cell r="A181" t="str">
            <v>5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>
            <v>0</v>
          </cell>
          <cell r="G181" t="str">
            <v>Könyv beszerzése</v>
          </cell>
        </row>
        <row r="182">
          <cell r="A182" t="str">
            <v>6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>
            <v>0</v>
          </cell>
          <cell r="G182" t="str">
            <v>Folyoirat beszerzése</v>
          </cell>
        </row>
        <row r="183">
          <cell r="A183" t="str">
            <v>7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>
            <v>0</v>
          </cell>
          <cell r="G183" t="str">
            <v>Egyéb informáciohordozo beszerzése</v>
          </cell>
        </row>
        <row r="184">
          <cell r="A184" t="str">
            <v>8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>
            <v>0</v>
          </cell>
          <cell r="G184" t="str">
            <v>Tüzelöanyagok beszerzése</v>
          </cell>
        </row>
        <row r="185">
          <cell r="A185" t="str">
            <v>9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>
            <v>0</v>
          </cell>
          <cell r="G185" t="str">
            <v>Hajto- és kenöanyag beszerzése</v>
          </cell>
        </row>
        <row r="186">
          <cell r="A186" t="str">
            <v>10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>
            <v>0</v>
          </cell>
          <cell r="G186" t="str">
            <v>Szakmai anyagok beszerzése</v>
          </cell>
        </row>
        <row r="187">
          <cell r="A187" t="str">
            <v>11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>
            <v>0</v>
          </cell>
          <cell r="G187" t="str">
            <v>Kis értékü tárgyi eszköz,szellemi termékek beszerzése</v>
          </cell>
        </row>
        <row r="188">
          <cell r="A188" t="str">
            <v>12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>
            <v>0</v>
          </cell>
          <cell r="G188" t="str">
            <v>Munkaruha,védöruha,formaruha,egyenruha</v>
          </cell>
        </row>
        <row r="189">
          <cell r="A189" t="str">
            <v>13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>
            <v>0</v>
          </cell>
          <cell r="G189" t="str">
            <v>Egyéb anyagbeszerzés</v>
          </cell>
        </row>
        <row r="190">
          <cell r="A190" t="str">
            <v>14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>
            <v>3</v>
          </cell>
          <cell r="G190" t="str">
            <v>Készletbeszerzés (01+...+13)</v>
          </cell>
        </row>
        <row r="191">
          <cell r="A191" t="str">
            <v>15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>
            <v>0</v>
          </cell>
          <cell r="G191" t="str">
            <v>Nem adatátviteli célu távközlési dijak</v>
          </cell>
        </row>
        <row r="192">
          <cell r="A192" t="str">
            <v>16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>
            <v>0</v>
          </cell>
          <cell r="G192" t="str">
            <v>Adatátviteli célu távközlési dijak</v>
          </cell>
        </row>
        <row r="193">
          <cell r="A193" t="str">
            <v>17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>
            <v>0</v>
          </cell>
          <cell r="G193" t="str">
            <v>Egyéb kommunikácios szolgáltatások</v>
          </cell>
        </row>
        <row r="194">
          <cell r="A194" t="str">
            <v>18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>
            <v>3</v>
          </cell>
          <cell r="G194" t="str">
            <v>Kommunikácios szolgáltatások  (15+16+17)</v>
          </cell>
        </row>
        <row r="195">
          <cell r="A195" t="str">
            <v>19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>
            <v>0</v>
          </cell>
          <cell r="G195" t="str">
            <v>Vásárolt élelmezés</v>
          </cell>
        </row>
        <row r="196">
          <cell r="A196" t="str">
            <v>20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>
            <v>0</v>
          </cell>
          <cell r="G196" t="str">
            <v>Bérleti és lizing dijak</v>
          </cell>
        </row>
        <row r="197">
          <cell r="A197" t="str">
            <v>21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>
            <v>0</v>
          </cell>
          <cell r="G197" t="str">
            <v>Szállitási szolgáltatás</v>
          </cell>
        </row>
        <row r="198">
          <cell r="A198" t="str">
            <v>22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>
            <v>0</v>
          </cell>
          <cell r="G198" t="str">
            <v>Gázenergia-szolgáltatás dija</v>
          </cell>
        </row>
        <row r="199">
          <cell r="A199" t="str">
            <v>23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>
            <v>0</v>
          </cell>
          <cell r="G199" t="str">
            <v>Villamosenergia-szolgáltatás dija</v>
          </cell>
        </row>
        <row r="200">
          <cell r="A200" t="str">
            <v>24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>
            <v>0</v>
          </cell>
          <cell r="G200" t="str">
            <v>Távhö- és melegviz-szolgáltatás dija</v>
          </cell>
        </row>
        <row r="201">
          <cell r="A201" t="str">
            <v>25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>
            <v>0</v>
          </cell>
          <cell r="G201" t="str">
            <v>Viz- és csatornadijak</v>
          </cell>
        </row>
        <row r="202">
          <cell r="A202" t="str">
            <v>26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>
            <v>0</v>
          </cell>
          <cell r="G202" t="str">
            <v>Karbantartási,kisjavitási szolgáltatások kiadásai</v>
          </cell>
        </row>
        <row r="203">
          <cell r="A203" t="str">
            <v>27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>
            <v>0</v>
          </cell>
          <cell r="G203" t="str">
            <v>Egyéb üzemeltetési,fenntartási szolgáltatási kiadások</v>
          </cell>
        </row>
        <row r="204">
          <cell r="A204" t="str">
            <v>28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>
            <v>0</v>
          </cell>
          <cell r="G204" t="str">
            <v>Továbbszámlázott(közvetitett)szolg.kiadások ÁH-n belülre</v>
          </cell>
        </row>
        <row r="205">
          <cell r="A205" t="str">
            <v>29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>
            <v>0</v>
          </cell>
          <cell r="G205" t="str">
            <v>Továbbszámlázott(közvetitett)szolg.kiadások ÁH-n kivülre</v>
          </cell>
        </row>
        <row r="206">
          <cell r="A206" t="str">
            <v>30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>
            <v>3</v>
          </cell>
          <cell r="G206" t="str">
            <v>Szolgáltatási kiadások (19+...+29)</v>
          </cell>
        </row>
        <row r="207">
          <cell r="A207" t="str">
            <v>31</v>
          </cell>
          <cell r="B207" t="str">
            <v>03</v>
          </cell>
          <cell r="C207" t="str">
            <v>1</v>
          </cell>
          <cell r="D207" t="str">
            <v>B</v>
          </cell>
          <cell r="E207">
            <v>1</v>
          </cell>
          <cell r="F207">
            <v>0</v>
          </cell>
          <cell r="G207" t="str">
            <v>Vásárolt közszolgáltatások</v>
          </cell>
        </row>
        <row r="208">
          <cell r="A208" t="str">
            <v>32</v>
          </cell>
          <cell r="B208" t="str">
            <v>03</v>
          </cell>
          <cell r="C208" t="str">
            <v>1</v>
          </cell>
          <cell r="D208" t="str">
            <v>B</v>
          </cell>
          <cell r="E208">
            <v>1</v>
          </cell>
          <cell r="F208">
            <v>0</v>
          </cell>
          <cell r="G208" t="str">
            <v>Vásárolt termékek és szolgáltatások ÁFA-ja</v>
          </cell>
        </row>
        <row r="209">
          <cell r="A209" t="str">
            <v>33</v>
          </cell>
          <cell r="B209" t="str">
            <v>03</v>
          </cell>
          <cell r="C209" t="str">
            <v>1</v>
          </cell>
          <cell r="D209" t="str">
            <v>B</v>
          </cell>
          <cell r="E209">
            <v>1</v>
          </cell>
          <cell r="F209">
            <v>0</v>
          </cell>
          <cell r="G209" t="str">
            <v>Kiszámlázott termékek és szolgáltatások ÁFA befizetése</v>
          </cell>
        </row>
        <row r="210">
          <cell r="A210" t="str">
            <v>34</v>
          </cell>
          <cell r="B210" t="str">
            <v>03</v>
          </cell>
          <cell r="C210" t="str">
            <v>1</v>
          </cell>
          <cell r="D210" t="str">
            <v>B</v>
          </cell>
          <cell r="E210">
            <v>1</v>
          </cell>
          <cell r="F210">
            <v>0</v>
          </cell>
          <cell r="G210" t="str">
            <v>Ért.tárgyi eszköz.,immat.javak ÁFA befiz.(05.ürlap nélkül)</v>
          </cell>
        </row>
        <row r="211">
          <cell r="A211" t="str">
            <v>35</v>
          </cell>
          <cell r="B211" t="str">
            <v>03</v>
          </cell>
          <cell r="C211" t="str">
            <v>1</v>
          </cell>
          <cell r="D211" t="str">
            <v>B</v>
          </cell>
          <cell r="E211">
            <v>1</v>
          </cell>
          <cell r="F211">
            <v>3</v>
          </cell>
          <cell r="G211" t="str">
            <v>Általános forgalmi ado összesen (32+33+34)</v>
          </cell>
        </row>
        <row r="212">
          <cell r="A212" t="str">
            <v>36</v>
          </cell>
          <cell r="B212" t="str">
            <v>03</v>
          </cell>
          <cell r="C212" t="str">
            <v>1</v>
          </cell>
          <cell r="D212" t="str">
            <v>B</v>
          </cell>
          <cell r="E212">
            <v>1</v>
          </cell>
          <cell r="F212">
            <v>0</v>
          </cell>
          <cell r="G212" t="str">
            <v>Belföldi kiküldetés</v>
          </cell>
        </row>
        <row r="213">
          <cell r="A213" t="str">
            <v>37</v>
          </cell>
          <cell r="B213" t="str">
            <v>03</v>
          </cell>
          <cell r="C213" t="str">
            <v>1</v>
          </cell>
          <cell r="D213" t="str">
            <v>B</v>
          </cell>
          <cell r="E213">
            <v>1</v>
          </cell>
          <cell r="F213">
            <v>0</v>
          </cell>
          <cell r="G213" t="str">
            <v>Külföldi kiküldetés</v>
          </cell>
        </row>
        <row r="214">
          <cell r="A214" t="str">
            <v>38</v>
          </cell>
          <cell r="B214" t="str">
            <v>03</v>
          </cell>
          <cell r="C214" t="str">
            <v>1</v>
          </cell>
          <cell r="D214" t="str">
            <v>B</v>
          </cell>
          <cell r="E214">
            <v>1</v>
          </cell>
          <cell r="F214">
            <v>0</v>
          </cell>
          <cell r="G214" t="str">
            <v>Reprezentácio</v>
          </cell>
        </row>
        <row r="215">
          <cell r="A215" t="str">
            <v>39</v>
          </cell>
          <cell r="B215" t="str">
            <v>03</v>
          </cell>
          <cell r="C215" t="str">
            <v>1</v>
          </cell>
          <cell r="D215" t="str">
            <v>B</v>
          </cell>
          <cell r="E215">
            <v>1</v>
          </cell>
          <cell r="F215">
            <v>0</v>
          </cell>
          <cell r="G215" t="str">
            <v>Reklám és propaganda kiadások</v>
          </cell>
        </row>
        <row r="216">
          <cell r="A216" t="str">
            <v>40</v>
          </cell>
          <cell r="B216" t="str">
            <v>03</v>
          </cell>
          <cell r="C216" t="str">
            <v>1</v>
          </cell>
          <cell r="D216" t="str">
            <v>B</v>
          </cell>
          <cell r="E216">
            <v>1</v>
          </cell>
          <cell r="F216">
            <v>3</v>
          </cell>
          <cell r="G216" t="str">
            <v>Kiküldetés,reprezentácio,reklámkiadások (36+...+39)</v>
          </cell>
        </row>
        <row r="217">
          <cell r="A217" t="str">
            <v>41</v>
          </cell>
          <cell r="B217" t="str">
            <v>03</v>
          </cell>
          <cell r="C217" t="str">
            <v>1</v>
          </cell>
          <cell r="D217" t="str">
            <v>B</v>
          </cell>
          <cell r="E217">
            <v>1</v>
          </cell>
          <cell r="F217">
            <v>0</v>
          </cell>
          <cell r="G217" t="str">
            <v>Szellemi tevékenység végzésére kifizetés</v>
          </cell>
        </row>
        <row r="218">
          <cell r="A218" t="str">
            <v>42</v>
          </cell>
          <cell r="B218" t="str">
            <v>03</v>
          </cell>
          <cell r="C218" t="str">
            <v>1</v>
          </cell>
          <cell r="D218" t="str">
            <v>B</v>
          </cell>
          <cell r="E218">
            <v>1</v>
          </cell>
          <cell r="F218">
            <v>0</v>
          </cell>
          <cell r="G218" t="str">
            <v>Egyéb dologi kiadások</v>
          </cell>
        </row>
        <row r="219">
          <cell r="A219" t="str">
            <v>43</v>
          </cell>
          <cell r="B219" t="str">
            <v>03</v>
          </cell>
          <cell r="C219" t="str">
            <v>1</v>
          </cell>
          <cell r="D219" t="str">
            <v>B</v>
          </cell>
          <cell r="E219">
            <v>1</v>
          </cell>
          <cell r="F219">
            <v>4</v>
          </cell>
          <cell r="G219" t="str">
            <v>Dologi kiadások (14+18+30+31+35+40+41+42)</v>
          </cell>
        </row>
        <row r="220">
          <cell r="A220" t="str">
            <v>44</v>
          </cell>
          <cell r="B220" t="str">
            <v>03</v>
          </cell>
          <cell r="C220" t="str">
            <v>1</v>
          </cell>
          <cell r="D220" t="str">
            <v>B</v>
          </cell>
          <cell r="E220">
            <v>1</v>
          </cell>
          <cell r="F220">
            <v>0</v>
          </cell>
          <cell r="G220" t="str">
            <v>Elözö évi maradvány visszafizetése (felügyeleti nélkül)</v>
          </cell>
        </row>
        <row r="221">
          <cell r="A221" t="str">
            <v>45</v>
          </cell>
          <cell r="B221" t="str">
            <v>03</v>
          </cell>
          <cell r="C221" t="str">
            <v>1</v>
          </cell>
          <cell r="D221" t="str">
            <v>B</v>
          </cell>
          <cell r="E221">
            <v>1</v>
          </cell>
          <cell r="F221">
            <v>0</v>
          </cell>
          <cell r="G221" t="str">
            <v>Vállalkozási tevékenység eredménye utáni befizetés</v>
          </cell>
        </row>
        <row r="222">
          <cell r="A222" t="str">
            <v>46</v>
          </cell>
          <cell r="B222" t="str">
            <v>03</v>
          </cell>
          <cell r="C222" t="str">
            <v>1</v>
          </cell>
          <cell r="D222" t="str">
            <v>B</v>
          </cell>
          <cell r="E222">
            <v>1</v>
          </cell>
          <cell r="F222">
            <v>0</v>
          </cell>
          <cell r="G222" t="str">
            <v>Felügyeleti szerv javára teljesitett egyéb befizetés</v>
          </cell>
        </row>
        <row r="223">
          <cell r="A223" t="str">
            <v>47</v>
          </cell>
          <cell r="B223" t="str">
            <v>03</v>
          </cell>
          <cell r="C223" t="str">
            <v>1</v>
          </cell>
          <cell r="D223" t="str">
            <v>B</v>
          </cell>
          <cell r="E223">
            <v>1</v>
          </cell>
          <cell r="F223">
            <v>0</v>
          </cell>
          <cell r="G223" t="str">
            <v>Eredeti elöirányzatot meghalado bevétel utáni befizetés</v>
          </cell>
        </row>
        <row r="224">
          <cell r="A224" t="str">
            <v>48</v>
          </cell>
          <cell r="B224" t="str">
            <v>03</v>
          </cell>
          <cell r="C224" t="str">
            <v>1</v>
          </cell>
          <cell r="D224" t="str">
            <v>B</v>
          </cell>
          <cell r="E224">
            <v>1</v>
          </cell>
          <cell r="F224">
            <v>0</v>
          </cell>
          <cell r="G224" t="str">
            <v>Bevételek meghatározott köre utáni befizetés</v>
          </cell>
        </row>
        <row r="225">
          <cell r="A225" t="str">
            <v>49</v>
          </cell>
          <cell r="B225" t="str">
            <v>03</v>
          </cell>
          <cell r="C225" t="str">
            <v>1</v>
          </cell>
          <cell r="D225" t="str">
            <v>B</v>
          </cell>
          <cell r="E225">
            <v>1</v>
          </cell>
          <cell r="F225">
            <v>0</v>
          </cell>
          <cell r="G225" t="str">
            <v>Befektetett eszközökkel kapcsolatos befizetési kötelezettség</v>
          </cell>
        </row>
        <row r="226">
          <cell r="A226" t="str">
            <v>50</v>
          </cell>
          <cell r="B226" t="str">
            <v>03</v>
          </cell>
          <cell r="C226" t="str">
            <v>1</v>
          </cell>
          <cell r="D226" t="str">
            <v>B</v>
          </cell>
          <cell r="E226">
            <v>1</v>
          </cell>
          <cell r="F226">
            <v>0</v>
          </cell>
          <cell r="G226" t="str">
            <v>Egyéb befizetési kötelezettség</v>
          </cell>
        </row>
        <row r="227">
          <cell r="A227" t="str">
            <v>51</v>
          </cell>
          <cell r="B227" t="str">
            <v>03</v>
          </cell>
          <cell r="C227" t="str">
            <v>1</v>
          </cell>
          <cell r="D227" t="str">
            <v>B</v>
          </cell>
          <cell r="E227">
            <v>1</v>
          </cell>
          <cell r="F227">
            <v>3</v>
          </cell>
          <cell r="G227" t="str">
            <v>Különféle költségvetési befizetések (44+...+50)</v>
          </cell>
        </row>
        <row r="228">
          <cell r="A228" t="str">
            <v>52</v>
          </cell>
          <cell r="B228" t="str">
            <v>03</v>
          </cell>
          <cell r="C228" t="str">
            <v>1</v>
          </cell>
          <cell r="D228" t="str">
            <v>B</v>
          </cell>
          <cell r="E228">
            <v>1</v>
          </cell>
          <cell r="F228">
            <v>0</v>
          </cell>
          <cell r="G228" t="str">
            <v>Munkáltato által fizetett személyi jövedelemado</v>
          </cell>
        </row>
        <row r="229">
          <cell r="A229" t="str">
            <v>53</v>
          </cell>
          <cell r="B229" t="str">
            <v>03</v>
          </cell>
          <cell r="C229" t="str">
            <v>1</v>
          </cell>
          <cell r="D229" t="str">
            <v>B</v>
          </cell>
          <cell r="E229">
            <v>1</v>
          </cell>
          <cell r="F229">
            <v>0</v>
          </cell>
          <cell r="G229" t="str">
            <v>Nemzetközi tagsági dijak</v>
          </cell>
        </row>
        <row r="230">
          <cell r="A230" t="str">
            <v>54</v>
          </cell>
          <cell r="B230" t="str">
            <v>03</v>
          </cell>
          <cell r="C230" t="str">
            <v>1</v>
          </cell>
          <cell r="D230" t="str">
            <v>B</v>
          </cell>
          <cell r="E230">
            <v>1</v>
          </cell>
          <cell r="F230">
            <v>0</v>
          </cell>
          <cell r="G230" t="str">
            <v>Adok,dijak,egyéb befizetések</v>
          </cell>
        </row>
        <row r="231">
          <cell r="A231" t="str">
            <v>55</v>
          </cell>
          <cell r="B231" t="str">
            <v>03</v>
          </cell>
          <cell r="C231" t="str">
            <v>1</v>
          </cell>
          <cell r="D231" t="str">
            <v>B</v>
          </cell>
          <cell r="E231">
            <v>1</v>
          </cell>
          <cell r="F231">
            <v>3</v>
          </cell>
          <cell r="G231" t="str">
            <v>Adok,dijak,befizetések (52+53+54)</v>
          </cell>
        </row>
        <row r="232">
          <cell r="A232" t="str">
            <v>56</v>
          </cell>
          <cell r="B232" t="str">
            <v>03</v>
          </cell>
          <cell r="C232" t="str">
            <v>1</v>
          </cell>
          <cell r="D232" t="str">
            <v>B</v>
          </cell>
          <cell r="E232">
            <v>1</v>
          </cell>
          <cell r="F232">
            <v>0</v>
          </cell>
          <cell r="G232" t="str">
            <v>Kamatkiadások államháztartáson kivülre</v>
          </cell>
        </row>
        <row r="233">
          <cell r="A233" t="str">
            <v>57</v>
          </cell>
          <cell r="B233" t="str">
            <v>03</v>
          </cell>
          <cell r="C233" t="str">
            <v>1</v>
          </cell>
          <cell r="D233" t="str">
            <v>B</v>
          </cell>
          <cell r="E233">
            <v>1</v>
          </cell>
          <cell r="F233">
            <v>0</v>
          </cell>
          <cell r="G233" t="str">
            <v>Kamatkiadások államháztartáson belülre</v>
          </cell>
        </row>
        <row r="234">
          <cell r="A234" t="str">
            <v>58</v>
          </cell>
          <cell r="B234" t="str">
            <v>03</v>
          </cell>
          <cell r="C234" t="str">
            <v>1</v>
          </cell>
          <cell r="D234" t="str">
            <v>B</v>
          </cell>
          <cell r="E234">
            <v>1</v>
          </cell>
          <cell r="F234">
            <v>2</v>
          </cell>
          <cell r="G234" t="str">
            <v>Kamatkiadások  (56+57)</v>
          </cell>
        </row>
        <row r="235">
          <cell r="A235" t="str">
            <v>59</v>
          </cell>
          <cell r="B235" t="str">
            <v>03</v>
          </cell>
          <cell r="C235" t="str">
            <v>1</v>
          </cell>
          <cell r="D235" t="str">
            <v>B</v>
          </cell>
          <cell r="E235">
            <v>1</v>
          </cell>
          <cell r="F235">
            <v>0</v>
          </cell>
          <cell r="G235" t="str">
            <v>Realizált árfolyamveszteségek</v>
          </cell>
        </row>
        <row r="236">
          <cell r="A236" t="str">
            <v>60</v>
          </cell>
          <cell r="B236" t="str">
            <v>03</v>
          </cell>
          <cell r="C236" t="str">
            <v>1</v>
          </cell>
          <cell r="D236" t="str">
            <v>B</v>
          </cell>
          <cell r="E236">
            <v>1</v>
          </cell>
          <cell r="F236">
            <v>2</v>
          </cell>
          <cell r="G236" t="str">
            <v>Egyéb folyo kiadások (51+55+58+59)</v>
          </cell>
        </row>
        <row r="237">
          <cell r="A237" t="str">
            <v>61</v>
          </cell>
          <cell r="B237" t="str">
            <v>03</v>
          </cell>
          <cell r="C237" t="str">
            <v>1</v>
          </cell>
          <cell r="D237" t="str">
            <v>B</v>
          </cell>
          <cell r="E237">
            <v>1</v>
          </cell>
          <cell r="F237">
            <v>3</v>
          </cell>
          <cell r="G237" t="str">
            <v>Dologi kiadások és egyéb folyo kiadások   (43+60)</v>
          </cell>
        </row>
        <row r="238">
          <cell r="A238" t="str">
            <v>1</v>
          </cell>
          <cell r="B238" t="str">
            <v>04</v>
          </cell>
          <cell r="C238" t="str">
            <v>1</v>
          </cell>
          <cell r="D238" t="str">
            <v>B</v>
          </cell>
          <cell r="E238">
            <v>1</v>
          </cell>
          <cell r="F238">
            <v>0</v>
          </cell>
          <cell r="G238" t="str">
            <v>Felügy. alá tartozo ktgv-i szerveknek folyositott támogatás</v>
          </cell>
        </row>
        <row r="239">
          <cell r="A239" t="str">
            <v>2</v>
          </cell>
          <cell r="B239" t="str">
            <v>04</v>
          </cell>
          <cell r="C239" t="str">
            <v>1</v>
          </cell>
          <cell r="D239" t="str">
            <v>B</v>
          </cell>
          <cell r="E239">
            <v>1</v>
          </cell>
          <cell r="F239">
            <v>0</v>
          </cell>
          <cell r="G239" t="str">
            <v>Müködési célu pénzeszközátadás államháztartáson kivülre</v>
          </cell>
        </row>
        <row r="240">
          <cell r="A240" t="str">
            <v>3</v>
          </cell>
          <cell r="B240" t="str">
            <v>04</v>
          </cell>
          <cell r="C240" t="str">
            <v>1</v>
          </cell>
          <cell r="D240" t="str">
            <v>B</v>
          </cell>
          <cell r="E240">
            <v>1</v>
          </cell>
          <cell r="F240">
            <v>0</v>
          </cell>
          <cell r="G240" t="str">
            <v>Müködési célu pénzeszközátadás államháztartáson belülre</v>
          </cell>
        </row>
        <row r="241">
          <cell r="A241" t="str">
            <v>4</v>
          </cell>
          <cell r="B241" t="str">
            <v>04</v>
          </cell>
          <cell r="C241" t="str">
            <v>1</v>
          </cell>
          <cell r="D241" t="str">
            <v>B</v>
          </cell>
          <cell r="E241">
            <v>1</v>
          </cell>
          <cell r="F241">
            <v>0</v>
          </cell>
          <cell r="G241" t="str">
            <v>Felhalmozási célu pénzeszközátadás államháztartáson kivülre</v>
          </cell>
        </row>
        <row r="242">
          <cell r="A242" t="str">
            <v>5</v>
          </cell>
          <cell r="B242" t="str">
            <v>04</v>
          </cell>
          <cell r="C242" t="str">
            <v>1</v>
          </cell>
          <cell r="D242" t="str">
            <v>B</v>
          </cell>
          <cell r="E242">
            <v>1</v>
          </cell>
          <cell r="F242">
            <v>0</v>
          </cell>
          <cell r="G242" t="str">
            <v>Felhalmozási célu pénzeszközátadás államháztartáson belülre</v>
          </cell>
        </row>
        <row r="243">
          <cell r="A243" t="str">
            <v>6</v>
          </cell>
          <cell r="B243" t="str">
            <v>04</v>
          </cell>
          <cell r="C243" t="str">
            <v>1</v>
          </cell>
          <cell r="D243" t="str">
            <v>B</v>
          </cell>
          <cell r="E243">
            <v>1</v>
          </cell>
          <cell r="F243">
            <v>0</v>
          </cell>
          <cell r="G243" t="str">
            <v>Családi támogatások</v>
          </cell>
        </row>
        <row r="244">
          <cell r="A244" t="str">
            <v>7</v>
          </cell>
          <cell r="B244" t="str">
            <v>04</v>
          </cell>
          <cell r="C244" t="str">
            <v>1</v>
          </cell>
          <cell r="D244" t="str">
            <v>B</v>
          </cell>
          <cell r="E244">
            <v>1</v>
          </cell>
          <cell r="F244">
            <v>0</v>
          </cell>
          <cell r="G244" t="str">
            <v>Központi költségvetésböl folyositott egyéb ellátások</v>
          </cell>
        </row>
        <row r="245">
          <cell r="A245" t="str">
            <v>8</v>
          </cell>
          <cell r="B245" t="str">
            <v>04</v>
          </cell>
          <cell r="C245" t="str">
            <v>1</v>
          </cell>
          <cell r="D245" t="str">
            <v>B</v>
          </cell>
          <cell r="E245">
            <v>1</v>
          </cell>
          <cell r="F245">
            <v>0</v>
          </cell>
          <cell r="G245" t="str">
            <v>Önkormányzatok által folyositott ellátások</v>
          </cell>
        </row>
        <row r="246">
          <cell r="A246" t="str">
            <v>9</v>
          </cell>
          <cell r="B246" t="str">
            <v>04</v>
          </cell>
          <cell r="C246" t="str">
            <v>1</v>
          </cell>
          <cell r="D246" t="str">
            <v>B</v>
          </cell>
          <cell r="E246">
            <v>1</v>
          </cell>
          <cell r="F246">
            <v>0</v>
          </cell>
          <cell r="G246" t="str">
            <v>Pénzbeli kártérités,egyéb pénzbeli juttatások</v>
          </cell>
        </row>
        <row r="247">
          <cell r="A247" t="str">
            <v>10</v>
          </cell>
          <cell r="B247" t="str">
            <v>04</v>
          </cell>
          <cell r="C247" t="str">
            <v>1</v>
          </cell>
          <cell r="D247" t="str">
            <v>B</v>
          </cell>
          <cell r="E247">
            <v>1</v>
          </cell>
          <cell r="F247">
            <v>2</v>
          </cell>
          <cell r="G247" t="str">
            <v>Társadalom- és szociálpolitikai juttatások (06+07+08+09)</v>
          </cell>
        </row>
        <row r="248">
          <cell r="A248" t="str">
            <v>11</v>
          </cell>
          <cell r="B248" t="str">
            <v>04</v>
          </cell>
          <cell r="C248" t="str">
            <v>1</v>
          </cell>
          <cell r="D248" t="str">
            <v>B</v>
          </cell>
          <cell r="E248">
            <v>1</v>
          </cell>
          <cell r="F248">
            <v>2</v>
          </cell>
          <cell r="G248" t="str">
            <v>Pénzeszközátadás,egyéb támogatás (01+...+05+10)</v>
          </cell>
        </row>
        <row r="249">
          <cell r="A249" t="str">
            <v>12</v>
          </cell>
          <cell r="B249" t="str">
            <v>04</v>
          </cell>
          <cell r="C249" t="str">
            <v>1</v>
          </cell>
          <cell r="D249" t="str">
            <v>B</v>
          </cell>
          <cell r="E249">
            <v>1</v>
          </cell>
          <cell r="F249">
            <v>0</v>
          </cell>
          <cell r="G249" t="str">
            <v>Állami gondozásban levök pénzbeli juttatásai</v>
          </cell>
        </row>
        <row r="250">
          <cell r="A250" t="str">
            <v>13</v>
          </cell>
          <cell r="B250" t="str">
            <v>04</v>
          </cell>
          <cell r="C250" t="str">
            <v>1</v>
          </cell>
          <cell r="D250" t="str">
            <v>B</v>
          </cell>
          <cell r="E250">
            <v>1</v>
          </cell>
          <cell r="F250">
            <v>0</v>
          </cell>
          <cell r="G250" t="str">
            <v>Középfoku oktatásban részt vevök pénzbeli juttatásai</v>
          </cell>
        </row>
        <row r="251">
          <cell r="A251" t="str">
            <v>14</v>
          </cell>
          <cell r="B251" t="str">
            <v>04</v>
          </cell>
          <cell r="C251" t="str">
            <v>1</v>
          </cell>
          <cell r="D251" t="str">
            <v>B</v>
          </cell>
          <cell r="E251">
            <v>1</v>
          </cell>
          <cell r="F251">
            <v>0</v>
          </cell>
          <cell r="G251" t="str">
            <v>Felsöfoku oktatásban részt vevök pénzbeli juttatásai</v>
          </cell>
        </row>
        <row r="252">
          <cell r="A252" t="str">
            <v>15</v>
          </cell>
          <cell r="B252" t="str">
            <v>04</v>
          </cell>
          <cell r="C252" t="str">
            <v>1</v>
          </cell>
          <cell r="D252" t="str">
            <v>B</v>
          </cell>
          <cell r="E252">
            <v>1</v>
          </cell>
          <cell r="F252">
            <v>0</v>
          </cell>
          <cell r="G252" t="str">
            <v>Felnöttoktatásban részt vevök pénzbeli juttatásai</v>
          </cell>
        </row>
        <row r="253">
          <cell r="A253" t="str">
            <v>16</v>
          </cell>
          <cell r="B253" t="str">
            <v>04</v>
          </cell>
          <cell r="C253" t="str">
            <v>1</v>
          </cell>
          <cell r="D253" t="str">
            <v>B</v>
          </cell>
          <cell r="E253">
            <v>1</v>
          </cell>
          <cell r="F253">
            <v>0</v>
          </cell>
          <cell r="G253" t="str">
            <v>Ellátottak egyéb pénzbeli juttatásai</v>
          </cell>
        </row>
        <row r="254">
          <cell r="A254" t="str">
            <v>17</v>
          </cell>
          <cell r="B254" t="str">
            <v>04</v>
          </cell>
          <cell r="C254" t="str">
            <v>1</v>
          </cell>
          <cell r="D254" t="str">
            <v>B</v>
          </cell>
          <cell r="E254">
            <v>1</v>
          </cell>
          <cell r="F254">
            <v>3</v>
          </cell>
          <cell r="G254" t="str">
            <v>Ellátottak pénzbeli juttatásai (12+...+16)</v>
          </cell>
        </row>
        <row r="255">
          <cell r="A255" t="str">
            <v>18</v>
          </cell>
          <cell r="B255" t="str">
            <v>04</v>
          </cell>
          <cell r="C255" t="str">
            <v>1</v>
          </cell>
          <cell r="D255" t="str">
            <v>B</v>
          </cell>
          <cell r="E255">
            <v>1</v>
          </cell>
          <cell r="F255">
            <v>0</v>
          </cell>
          <cell r="G255" t="str">
            <v>Nyugdijbiztositási pénzbeli ellátások</v>
          </cell>
        </row>
        <row r="256">
          <cell r="A256" t="str">
            <v>19</v>
          </cell>
          <cell r="B256" t="str">
            <v>04</v>
          </cell>
          <cell r="C256" t="str">
            <v>1</v>
          </cell>
          <cell r="D256" t="str">
            <v>B</v>
          </cell>
          <cell r="E256">
            <v>1</v>
          </cell>
          <cell r="F256">
            <v>0</v>
          </cell>
          <cell r="G256" t="str">
            <v>Egészségbiztositási pénzbeli ellátások</v>
          </cell>
        </row>
        <row r="257">
          <cell r="A257" t="str">
            <v>20</v>
          </cell>
          <cell r="B257" t="str">
            <v>04</v>
          </cell>
          <cell r="C257" t="str">
            <v>1</v>
          </cell>
          <cell r="D257" t="str">
            <v>B</v>
          </cell>
          <cell r="E257">
            <v>1</v>
          </cell>
          <cell r="F257">
            <v>0</v>
          </cell>
          <cell r="G257" t="str">
            <v>Munkaeröpiaci pénzbeli ellátások</v>
          </cell>
        </row>
        <row r="258">
          <cell r="A258" t="str">
            <v>21</v>
          </cell>
          <cell r="B258" t="str">
            <v>04</v>
          </cell>
          <cell r="C258" t="str">
            <v>1</v>
          </cell>
          <cell r="D258" t="str">
            <v>B</v>
          </cell>
          <cell r="E258">
            <v>1</v>
          </cell>
          <cell r="F258">
            <v>0</v>
          </cell>
          <cell r="G258" t="str">
            <v>Háztartások közvetett támogatása</v>
          </cell>
        </row>
        <row r="259">
          <cell r="A259" t="str">
            <v>1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>
            <v>0</v>
          </cell>
          <cell r="G259" t="str">
            <v>Ingatlanok felujitása</v>
          </cell>
        </row>
        <row r="260">
          <cell r="A260" t="str">
            <v>2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>
            <v>0</v>
          </cell>
          <cell r="G260" t="str">
            <v>Gépek, berendezések és felszerelések felujitása</v>
          </cell>
        </row>
        <row r="261">
          <cell r="A261" t="str">
            <v>3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>
            <v>0</v>
          </cell>
          <cell r="G261" t="str">
            <v>Jármüvek felujitása</v>
          </cell>
        </row>
        <row r="262">
          <cell r="A262" t="str">
            <v>4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>
            <v>0</v>
          </cell>
          <cell r="G262" t="str">
            <v>Tenyészállatok felújítása</v>
          </cell>
        </row>
        <row r="263">
          <cell r="A263" t="str">
            <v>5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>
            <v>0</v>
          </cell>
          <cell r="G263" t="str">
            <v>Felujitás elözetesen felszámitott általános forgalmi adoja</v>
          </cell>
        </row>
        <row r="264">
          <cell r="A264" t="str">
            <v>6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>
            <v>3</v>
          </cell>
          <cell r="G264" t="str">
            <v>Felujitás összesen (01+...+05)</v>
          </cell>
        </row>
        <row r="265">
          <cell r="A265" t="str">
            <v>7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>
            <v>0</v>
          </cell>
          <cell r="G265" t="str">
            <v>Immateriális javak vásárlása</v>
          </cell>
        </row>
        <row r="266">
          <cell r="A266" t="str">
            <v>8</v>
          </cell>
          <cell r="B266" t="str">
            <v>05</v>
          </cell>
          <cell r="C266" t="str">
            <v>1</v>
          </cell>
          <cell r="D266" t="str">
            <v>B</v>
          </cell>
          <cell r="E266">
            <v>1</v>
          </cell>
          <cell r="F266">
            <v>0</v>
          </cell>
          <cell r="G266" t="str">
            <v>Ingatlanok vásárlása, létesitése (föld kivételével)</v>
          </cell>
        </row>
        <row r="267">
          <cell r="A267" t="str">
            <v>9</v>
          </cell>
          <cell r="B267" t="str">
            <v>05</v>
          </cell>
          <cell r="C267" t="str">
            <v>1</v>
          </cell>
          <cell r="D267" t="str">
            <v>B</v>
          </cell>
          <cell r="E267">
            <v>1</v>
          </cell>
          <cell r="F267">
            <v>0</v>
          </cell>
          <cell r="G267" t="str">
            <v>Földterület vásárlása</v>
          </cell>
        </row>
        <row r="268">
          <cell r="A268" t="str">
            <v>10</v>
          </cell>
          <cell r="B268" t="str">
            <v>05</v>
          </cell>
          <cell r="C268" t="str">
            <v>1</v>
          </cell>
          <cell r="D268" t="str">
            <v>B</v>
          </cell>
          <cell r="E268">
            <v>1</v>
          </cell>
          <cell r="F268">
            <v>0</v>
          </cell>
          <cell r="G268" t="str">
            <v>Gépek,berendezések és felszerelések vásárlása,létesitése</v>
          </cell>
        </row>
        <row r="269">
          <cell r="A269" t="str">
            <v>11</v>
          </cell>
          <cell r="B269" t="str">
            <v>05</v>
          </cell>
          <cell r="C269" t="str">
            <v>1</v>
          </cell>
          <cell r="D269" t="str">
            <v>B</v>
          </cell>
          <cell r="E269">
            <v>1</v>
          </cell>
          <cell r="F269">
            <v>0</v>
          </cell>
          <cell r="G269" t="str">
            <v>Jármüvek vásárlása,létesitése</v>
          </cell>
        </row>
        <row r="270">
          <cell r="A270" t="str">
            <v>12</v>
          </cell>
          <cell r="B270" t="str">
            <v>05</v>
          </cell>
          <cell r="C270" t="str">
            <v>1</v>
          </cell>
          <cell r="D270" t="str">
            <v>B</v>
          </cell>
          <cell r="E270">
            <v>1</v>
          </cell>
          <cell r="F270">
            <v>0</v>
          </cell>
          <cell r="G270" t="str">
            <v>Tenyészállatok vásárlása</v>
          </cell>
        </row>
        <row r="271">
          <cell r="A271" t="str">
            <v>13</v>
          </cell>
          <cell r="B271" t="str">
            <v>05</v>
          </cell>
          <cell r="C271" t="str">
            <v>1</v>
          </cell>
          <cell r="D271" t="str">
            <v>B</v>
          </cell>
          <cell r="E271">
            <v>1</v>
          </cell>
          <cell r="F271">
            <v>3</v>
          </cell>
          <cell r="G271" t="str">
            <v>Intézményi beruházási kiadások  (07+...+12)</v>
          </cell>
        </row>
        <row r="272">
          <cell r="A272" t="str">
            <v>14</v>
          </cell>
          <cell r="B272" t="str">
            <v>05</v>
          </cell>
          <cell r="C272" t="str">
            <v>1</v>
          </cell>
          <cell r="D272" t="str">
            <v>B</v>
          </cell>
          <cell r="E272">
            <v>1</v>
          </cell>
          <cell r="F272">
            <v>0</v>
          </cell>
          <cell r="G272" t="str">
            <v>Immateriális javak vásárlása</v>
          </cell>
        </row>
        <row r="273">
          <cell r="A273" t="str">
            <v>15</v>
          </cell>
          <cell r="B273" t="str">
            <v>05</v>
          </cell>
          <cell r="C273" t="str">
            <v>1</v>
          </cell>
          <cell r="D273" t="str">
            <v>B</v>
          </cell>
          <cell r="E273">
            <v>1</v>
          </cell>
          <cell r="F273">
            <v>0</v>
          </cell>
          <cell r="G273" t="str">
            <v>Ingatlanok vásárlása, létesitése (föld nélkül)</v>
          </cell>
        </row>
        <row r="274">
          <cell r="A274" t="str">
            <v>16</v>
          </cell>
          <cell r="B274" t="str">
            <v>05</v>
          </cell>
          <cell r="C274" t="str">
            <v>1</v>
          </cell>
          <cell r="D274" t="str">
            <v>B</v>
          </cell>
          <cell r="E274">
            <v>1</v>
          </cell>
          <cell r="F274">
            <v>0</v>
          </cell>
          <cell r="G274" t="str">
            <v>Földterület vásárlása</v>
          </cell>
        </row>
        <row r="275">
          <cell r="A275" t="str">
            <v>17</v>
          </cell>
          <cell r="B275" t="str">
            <v>05</v>
          </cell>
          <cell r="C275" t="str">
            <v>1</v>
          </cell>
          <cell r="D275" t="str">
            <v>B</v>
          </cell>
          <cell r="E275">
            <v>1</v>
          </cell>
          <cell r="F275">
            <v>0</v>
          </cell>
          <cell r="G275" t="str">
            <v>Gépek,berendezések és felszerelések vásárlása,létesitése</v>
          </cell>
        </row>
        <row r="276">
          <cell r="A276" t="str">
            <v>18</v>
          </cell>
          <cell r="B276" t="str">
            <v>05</v>
          </cell>
          <cell r="C276" t="str">
            <v>1</v>
          </cell>
          <cell r="D276" t="str">
            <v>B</v>
          </cell>
          <cell r="E276">
            <v>1</v>
          </cell>
          <cell r="F276">
            <v>0</v>
          </cell>
          <cell r="G276" t="str">
            <v>Jármüvek vásárlása, létesitése</v>
          </cell>
        </row>
        <row r="277">
          <cell r="A277" t="str">
            <v>19</v>
          </cell>
          <cell r="B277" t="str">
            <v>05</v>
          </cell>
          <cell r="C277" t="str">
            <v>1</v>
          </cell>
          <cell r="D277" t="str">
            <v>B</v>
          </cell>
          <cell r="E277">
            <v>1</v>
          </cell>
          <cell r="F277">
            <v>0</v>
          </cell>
          <cell r="G277" t="str">
            <v>Felhalm. célu pénzeszközátadás vállalkozásoknak</v>
          </cell>
        </row>
        <row r="278">
          <cell r="A278" t="str">
            <v>20</v>
          </cell>
          <cell r="B278" t="str">
            <v>05</v>
          </cell>
          <cell r="C278" t="str">
            <v>1</v>
          </cell>
          <cell r="D278" t="str">
            <v>B</v>
          </cell>
          <cell r="E278">
            <v>1</v>
          </cell>
          <cell r="F278">
            <v>0</v>
          </cell>
          <cell r="G278" t="str">
            <v>Felhalm. célu egyéb pénzeszközátadás államházt.kivülre</v>
          </cell>
        </row>
        <row r="279">
          <cell r="A279" t="str">
            <v>21</v>
          </cell>
          <cell r="B279" t="str">
            <v>05</v>
          </cell>
          <cell r="C279" t="str">
            <v>1</v>
          </cell>
          <cell r="D279" t="str">
            <v>B</v>
          </cell>
          <cell r="E279">
            <v>1</v>
          </cell>
          <cell r="F279">
            <v>3</v>
          </cell>
          <cell r="G279" t="str">
            <v>Központi beruházási kiadások (14+...+20)</v>
          </cell>
        </row>
        <row r="280">
          <cell r="A280" t="str">
            <v>22</v>
          </cell>
          <cell r="B280" t="str">
            <v>05</v>
          </cell>
          <cell r="C280" t="str">
            <v>1</v>
          </cell>
          <cell r="D280" t="str">
            <v>B</v>
          </cell>
          <cell r="E280">
            <v>1</v>
          </cell>
          <cell r="F280">
            <v>0</v>
          </cell>
          <cell r="G280" t="str">
            <v>Felhalmozási célu pénzeszközátadás háztartásoknak</v>
          </cell>
        </row>
        <row r="281">
          <cell r="A281" t="str">
            <v>23</v>
          </cell>
          <cell r="B281" t="str">
            <v>05</v>
          </cell>
          <cell r="C281" t="str">
            <v>1</v>
          </cell>
          <cell r="D281" t="str">
            <v>B</v>
          </cell>
          <cell r="E281">
            <v>1</v>
          </cell>
          <cell r="F281">
            <v>3</v>
          </cell>
          <cell r="G281" t="str">
            <v>Lakástámogatás (=22)</v>
          </cell>
        </row>
        <row r="282">
          <cell r="A282" t="str">
            <v>24</v>
          </cell>
          <cell r="B282" t="str">
            <v>05</v>
          </cell>
          <cell r="C282" t="str">
            <v>1</v>
          </cell>
          <cell r="D282" t="str">
            <v>B</v>
          </cell>
          <cell r="E282">
            <v>1</v>
          </cell>
          <cell r="F282">
            <v>0</v>
          </cell>
          <cell r="G282" t="str">
            <v>Ingatlanok vásárlása, létesitése</v>
          </cell>
        </row>
        <row r="283">
          <cell r="A283" t="str">
            <v>25</v>
          </cell>
          <cell r="B283" t="str">
            <v>05</v>
          </cell>
          <cell r="C283" t="str">
            <v>1</v>
          </cell>
          <cell r="D283" t="str">
            <v>B</v>
          </cell>
          <cell r="E283">
            <v>1</v>
          </cell>
          <cell r="F283">
            <v>3</v>
          </cell>
          <cell r="G283" t="str">
            <v>Lakásépités (=24)</v>
          </cell>
        </row>
        <row r="284">
          <cell r="A284" t="str">
            <v>26</v>
          </cell>
          <cell r="B284" t="str">
            <v>05</v>
          </cell>
          <cell r="C284" t="str">
            <v>1</v>
          </cell>
          <cell r="D284" t="str">
            <v>B</v>
          </cell>
          <cell r="E284">
            <v>1</v>
          </cell>
          <cell r="F284">
            <v>0</v>
          </cell>
          <cell r="G284" t="str">
            <v>Állami készletek,tartalékok felhalmozási kiadásai</v>
          </cell>
        </row>
        <row r="285">
          <cell r="A285" t="str">
            <v>27</v>
          </cell>
          <cell r="B285" t="str">
            <v>05</v>
          </cell>
          <cell r="C285" t="str">
            <v>1</v>
          </cell>
          <cell r="D285" t="str">
            <v>B</v>
          </cell>
          <cell r="E285">
            <v>1</v>
          </cell>
          <cell r="F285">
            <v>0</v>
          </cell>
          <cell r="G285" t="str">
            <v>Intézményi beruházások általános forgalmi adoja</v>
          </cell>
        </row>
        <row r="286">
          <cell r="A286" t="str">
            <v>28</v>
          </cell>
          <cell r="B286" t="str">
            <v>05</v>
          </cell>
          <cell r="C286" t="str">
            <v>1</v>
          </cell>
          <cell r="D286" t="str">
            <v>B</v>
          </cell>
          <cell r="E286">
            <v>1</v>
          </cell>
          <cell r="F286">
            <v>0</v>
          </cell>
          <cell r="G286" t="str">
            <v>Központi beruházási kiadások általános forgalmi adoja</v>
          </cell>
        </row>
        <row r="287">
          <cell r="A287" t="str">
            <v>29</v>
          </cell>
          <cell r="B287" t="str">
            <v>05</v>
          </cell>
          <cell r="C287" t="str">
            <v>1</v>
          </cell>
          <cell r="D287" t="str">
            <v>B</v>
          </cell>
          <cell r="E287">
            <v>1</v>
          </cell>
          <cell r="F287">
            <v>0</v>
          </cell>
          <cell r="G287" t="str">
            <v>Lakásépités általános forgalmi adoja</v>
          </cell>
        </row>
        <row r="288">
          <cell r="A288" t="str">
            <v>30</v>
          </cell>
          <cell r="B288" t="str">
            <v>05</v>
          </cell>
          <cell r="C288" t="str">
            <v>1</v>
          </cell>
          <cell r="D288" t="str">
            <v>B</v>
          </cell>
          <cell r="E288">
            <v>1</v>
          </cell>
          <cell r="F288">
            <v>0</v>
          </cell>
          <cell r="G288" t="str">
            <v>Állami készletek,tartalékok általános forgalmi adoja</v>
          </cell>
        </row>
        <row r="289">
          <cell r="A289" t="str">
            <v>31</v>
          </cell>
          <cell r="B289" t="str">
            <v>05</v>
          </cell>
          <cell r="C289" t="str">
            <v>1</v>
          </cell>
          <cell r="D289" t="str">
            <v>B</v>
          </cell>
          <cell r="E289">
            <v>1</v>
          </cell>
          <cell r="F289">
            <v>0</v>
          </cell>
          <cell r="G289" t="str">
            <v>Beruházásokhoz kapcsolodo általános forgalmi ado befizetés</v>
          </cell>
        </row>
        <row r="290">
          <cell r="A290" t="str">
            <v>32</v>
          </cell>
          <cell r="B290" t="str">
            <v>05</v>
          </cell>
          <cell r="C290" t="str">
            <v>1</v>
          </cell>
          <cell r="D290" t="str">
            <v>B</v>
          </cell>
          <cell r="E290">
            <v>1</v>
          </cell>
          <cell r="F290">
            <v>3</v>
          </cell>
          <cell r="G290" t="str">
            <v>Beruházások általános forgalmi adoja (27+...+31)</v>
          </cell>
        </row>
        <row r="291">
          <cell r="A291" t="str">
            <v>33</v>
          </cell>
          <cell r="B291" t="str">
            <v>05</v>
          </cell>
          <cell r="C291" t="str">
            <v>1</v>
          </cell>
          <cell r="D291" t="str">
            <v>B</v>
          </cell>
          <cell r="E291">
            <v>1</v>
          </cell>
          <cell r="F291">
            <v>3</v>
          </cell>
          <cell r="G291" t="str">
            <v>Felhalmozási kiadások összesen (13+21+23+25+26+32)</v>
          </cell>
        </row>
        <row r="292">
          <cell r="A292" t="str">
            <v>34</v>
          </cell>
          <cell r="B292" t="str">
            <v>05</v>
          </cell>
          <cell r="C292" t="str">
            <v>1</v>
          </cell>
          <cell r="D292" t="str">
            <v>B</v>
          </cell>
          <cell r="E292">
            <v>1</v>
          </cell>
          <cell r="F292">
            <v>0</v>
          </cell>
          <cell r="G292" t="str">
            <v>Részvények és részesedések vásárlása</v>
          </cell>
        </row>
        <row r="293">
          <cell r="A293" t="str">
            <v>35</v>
          </cell>
          <cell r="B293" t="str">
            <v>05</v>
          </cell>
          <cell r="C293" t="str">
            <v>1</v>
          </cell>
          <cell r="D293" t="str">
            <v>B</v>
          </cell>
          <cell r="E293">
            <v>1</v>
          </cell>
          <cell r="F293">
            <v>0</v>
          </cell>
          <cell r="G293" t="str">
            <v>Kárpotlási jegyek vásárlása</v>
          </cell>
        </row>
        <row r="294">
          <cell r="A294" t="str">
            <v>36</v>
          </cell>
          <cell r="B294" t="str">
            <v>05</v>
          </cell>
          <cell r="C294" t="str">
            <v>1</v>
          </cell>
          <cell r="D294" t="str">
            <v>B</v>
          </cell>
          <cell r="E294">
            <v>1</v>
          </cell>
          <cell r="F294">
            <v>0</v>
          </cell>
          <cell r="G294" t="str">
            <v>Államkötvények,egyéb értékpapirok vásárlása</v>
          </cell>
        </row>
        <row r="295">
          <cell r="A295" t="str">
            <v>37</v>
          </cell>
          <cell r="B295" t="str">
            <v>05</v>
          </cell>
          <cell r="C295" t="str">
            <v>1</v>
          </cell>
          <cell r="D295" t="str">
            <v>B</v>
          </cell>
          <cell r="E295">
            <v>1</v>
          </cell>
          <cell r="F295">
            <v>0</v>
          </cell>
          <cell r="G295" t="str">
            <v>Egyéb pénzügyi befektetések</v>
          </cell>
        </row>
        <row r="296">
          <cell r="A296" t="str">
            <v>38</v>
          </cell>
          <cell r="B296" t="str">
            <v>05</v>
          </cell>
          <cell r="C296" t="str">
            <v>1</v>
          </cell>
          <cell r="D296" t="str">
            <v>B</v>
          </cell>
          <cell r="E296">
            <v>1</v>
          </cell>
          <cell r="F296">
            <v>3</v>
          </cell>
          <cell r="G296" t="str">
            <v>Pénzügyi befektetések kiadásai (34+...+37)</v>
          </cell>
        </row>
        <row r="297">
          <cell r="A297" t="str">
            <v>39</v>
          </cell>
          <cell r="B297" t="str">
            <v>05</v>
          </cell>
          <cell r="C297" t="str">
            <v>1</v>
          </cell>
          <cell r="D297" t="str">
            <v>B</v>
          </cell>
          <cell r="E297">
            <v>1</v>
          </cell>
          <cell r="F297">
            <v>3</v>
          </cell>
          <cell r="G297" t="str">
            <v>Felhalmozási kiadások és pénzügyi befekt.össz.(33+38)</v>
          </cell>
        </row>
        <row r="298">
          <cell r="A298" t="str">
            <v>1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>
            <v>0</v>
          </cell>
          <cell r="G298" t="str">
            <v>Mük.célu tám.-i kölcsönök nyujtása központi ktgv-i szervnek</v>
          </cell>
        </row>
        <row r="299">
          <cell r="A299" t="str">
            <v>2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>
            <v>0</v>
          </cell>
          <cell r="G299" t="str">
            <v>Mük.célu tám.-i kölcsönök nyujtása helyi önk. ktgv-i sz-nek</v>
          </cell>
        </row>
        <row r="300">
          <cell r="A300" t="str">
            <v>3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>
            <v>0</v>
          </cell>
          <cell r="G300" t="str">
            <v>Mük.célu tám.-i kölcsönök nyujtása fejezeten (önk.) belül</v>
          </cell>
        </row>
        <row r="301">
          <cell r="A301" t="str">
            <v>4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>
            <v>0</v>
          </cell>
          <cell r="G301" t="str">
            <v>Mük.célu tám.-i kölcsönök nyujtása TB.alapoknak és kezelöin.</v>
          </cell>
        </row>
        <row r="302">
          <cell r="A302" t="str">
            <v>5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>
            <v>0</v>
          </cell>
          <cell r="G302" t="str">
            <v>Mük.célu tám.-i kölcsönök nyujtása elkül.állami pénzalapokn.</v>
          </cell>
        </row>
        <row r="303">
          <cell r="A303" t="str">
            <v>6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>
            <v>2</v>
          </cell>
          <cell r="G303" t="str">
            <v>Mük.célu tám.-i kölcsön nyujt.áht.belülre (01+...+05)</v>
          </cell>
        </row>
        <row r="304">
          <cell r="A304" t="str">
            <v>7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>
            <v>0</v>
          </cell>
          <cell r="G304" t="str">
            <v>Felh.célu tám.-i kölcsönök nyujtása kp-i ktgv-i szervnek</v>
          </cell>
        </row>
        <row r="305">
          <cell r="A305" t="str">
            <v>8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>
            <v>0</v>
          </cell>
          <cell r="G305" t="str">
            <v>Felh.célu tám.-i kölcsönök nyujtása helyi önk.ktgv-i sz-nek</v>
          </cell>
        </row>
        <row r="306">
          <cell r="A306" t="str">
            <v>9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>
            <v>0</v>
          </cell>
          <cell r="G306" t="str">
            <v>Felh.célu tám.-i kölcsönök nyujtása fejezeten (önk.) belül</v>
          </cell>
        </row>
        <row r="307">
          <cell r="A307" t="str">
            <v>10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>
            <v>0</v>
          </cell>
          <cell r="G307" t="str">
            <v>Felh.célu tám.-i kölcsönök nyujtása TB.alapoknak és kezelöi.</v>
          </cell>
        </row>
        <row r="308">
          <cell r="A308" t="str">
            <v>11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>
            <v>0</v>
          </cell>
          <cell r="G308" t="str">
            <v>Felh.célu tám.-i kölcsönök nyujtása elkül.állami pénzalapok.</v>
          </cell>
        </row>
        <row r="309">
          <cell r="A309" t="str">
            <v>12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>
            <v>2</v>
          </cell>
          <cell r="G309" t="str">
            <v>Felh.célu tám.-i kölcsön nyujtása áht.belülre (07+...+11)</v>
          </cell>
        </row>
        <row r="310">
          <cell r="A310" t="str">
            <v>13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>
            <v>3</v>
          </cell>
          <cell r="G310" t="str">
            <v>Támogatási kölcsönök nyujtása áht.belülre (06+12)</v>
          </cell>
        </row>
        <row r="311">
          <cell r="A311" t="str">
            <v>14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>
            <v>0</v>
          </cell>
          <cell r="G311" t="str">
            <v>Mük.célu tám.-i kölcsönök nyujtása állami nem pü-i váll-nak</v>
          </cell>
        </row>
        <row r="312">
          <cell r="A312" t="str">
            <v>15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>
            <v>0</v>
          </cell>
          <cell r="G312" t="str">
            <v>Mük.célu tám.-i kölcsönök nyujtása pénzügyi vállalkozásoknak</v>
          </cell>
        </row>
        <row r="313">
          <cell r="A313" t="str">
            <v>16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>
            <v>0</v>
          </cell>
          <cell r="G313" t="str">
            <v>Mük.célu tám.RSz 87.cikkely.kölcs.nyujt.önk.többs.tul.váll.</v>
          </cell>
        </row>
        <row r="314">
          <cell r="A314" t="str">
            <v>17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>
            <v>0</v>
          </cell>
          <cell r="G314" t="str">
            <v>Mük.célu tám.RSz 87.cikkely.kölcs.nyujt.nem önk.többs.váll.</v>
          </cell>
        </row>
        <row r="315">
          <cell r="A315" t="str">
            <v>18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>
            <v>2</v>
          </cell>
          <cell r="G315" t="str">
            <v>Mük.célu tám.RSz 87.cikkely.kölcs.nyujt.egyéb váll.(16+17)</v>
          </cell>
        </row>
        <row r="316">
          <cell r="A316" t="str">
            <v>19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>
            <v>0</v>
          </cell>
          <cell r="G316" t="str">
            <v>Mük.célu tám.nem 16. sorba tart.kölcsön önk.többs.váll-nak</v>
          </cell>
        </row>
        <row r="317">
          <cell r="A317" t="str">
            <v>20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>
            <v>0</v>
          </cell>
          <cell r="G317" t="str">
            <v>Mük.célu tám.nem 17. sorba tart.kölcsön nem önk.többs.v-nak</v>
          </cell>
        </row>
        <row r="318">
          <cell r="A318" t="str">
            <v>21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>
            <v>2</v>
          </cell>
          <cell r="G318" t="str">
            <v>Mük.célu tám.-i kölcsönök nyujtása egyéb vállal.(18+19+20)</v>
          </cell>
        </row>
        <row r="319">
          <cell r="A319" t="str">
            <v>22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>
            <v>0</v>
          </cell>
          <cell r="G319" t="str">
            <v>Mük.célu tám.-i kölcsönök nyujtása háztartásoknak</v>
          </cell>
        </row>
        <row r="320">
          <cell r="A320" t="str">
            <v>23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>
            <v>0</v>
          </cell>
          <cell r="G320" t="str">
            <v>Mük.célu tám.-i kölcsönök nyujtása non-profit szervezeteknek</v>
          </cell>
        </row>
        <row r="321">
          <cell r="A321" t="str">
            <v>24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>
            <v>0</v>
          </cell>
          <cell r="G321" t="str">
            <v>Mük.célu tám.-i kölcsönök nyujtása külföldre</v>
          </cell>
        </row>
        <row r="322">
          <cell r="A322" t="str">
            <v>25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>
            <v>2</v>
          </cell>
          <cell r="G322" t="str">
            <v>Mük.célu tám.kölcs.nyujt.áht.-n kivülre (14+15+21+...+24)</v>
          </cell>
        </row>
        <row r="323">
          <cell r="A323" t="str">
            <v>26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>
            <v>0</v>
          </cell>
          <cell r="G323" t="str">
            <v>Felh.célu tám.-i kölcsönök nyujtása állami nem pü-i váll-nak</v>
          </cell>
        </row>
        <row r="324">
          <cell r="A324" t="str">
            <v>27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>
            <v>0</v>
          </cell>
          <cell r="G324" t="str">
            <v>Felh.célu tám.-i kölcsönök nyujtása pénzügyi vállalkozásnak</v>
          </cell>
        </row>
        <row r="325">
          <cell r="A325" t="str">
            <v>28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>
            <v>0</v>
          </cell>
          <cell r="G325" t="str">
            <v>Felh.célu tám.RSz 87.cikkely.kölcs.nyujt.önk.többs.tul.váll.</v>
          </cell>
        </row>
        <row r="326">
          <cell r="A326" t="str">
            <v>29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>
            <v>0</v>
          </cell>
          <cell r="G326" t="str">
            <v>Felh.célu tám.RSz 87.cikkely.kölcs.nyujt.nem önk.többs.váll.</v>
          </cell>
        </row>
        <row r="327">
          <cell r="A327" t="str">
            <v>30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>
            <v>2</v>
          </cell>
          <cell r="G327" t="str">
            <v>Felh.célu tám.RSz87.cikkely.kölcs.nyujt.egyéb váll.(28+29)</v>
          </cell>
        </row>
        <row r="328">
          <cell r="A328" t="str">
            <v>31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>
            <v>0</v>
          </cell>
          <cell r="G328" t="str">
            <v>Felh.célu tám.nem 28. sorba tart.kölcs.nyujt.önk.többs.váll.</v>
          </cell>
        </row>
        <row r="329">
          <cell r="A329" t="str">
            <v>32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>
            <v>0</v>
          </cell>
          <cell r="G329" t="str">
            <v>Felh.célu tám.nem 29.sorba tart.kölcsön nem önk.többs.v-nak</v>
          </cell>
        </row>
        <row r="330">
          <cell r="A330" t="str">
            <v>33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>
            <v>2</v>
          </cell>
          <cell r="G330" t="str">
            <v>Felh.célu tám.-i kölcsönök nyujtása egyéb váll.(30+31+32)</v>
          </cell>
        </row>
        <row r="331">
          <cell r="A331" t="str">
            <v>34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>
            <v>0</v>
          </cell>
          <cell r="G331" t="str">
            <v>Felh.célu id.tám.-i kölcs.nyujtása háztartásoknak(lak.tám.)</v>
          </cell>
        </row>
        <row r="332">
          <cell r="A332" t="str">
            <v>35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>
            <v>0</v>
          </cell>
          <cell r="G332" t="str">
            <v>Egyéb felh.célu tám.-i kölcsönök nyujtása háztartásoknak</v>
          </cell>
        </row>
        <row r="333">
          <cell r="A333" t="str">
            <v>36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>
            <v>0</v>
          </cell>
          <cell r="G333" t="str">
            <v>Felh.célu tám.-i kölcsönök nyujtása non-profit szervezetekn.</v>
          </cell>
        </row>
        <row r="334">
          <cell r="A334" t="str">
            <v>37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>
            <v>0</v>
          </cell>
          <cell r="G334" t="str">
            <v>Felh.célu tám.-i kölcsönök nyujtása külföldre</v>
          </cell>
        </row>
        <row r="335">
          <cell r="A335" t="str">
            <v>38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>
            <v>2</v>
          </cell>
          <cell r="G335" t="str">
            <v>Felh.célu tám.kölcsön nyujt.áht.kivülre (26+27+33+...+37)</v>
          </cell>
        </row>
        <row r="336">
          <cell r="A336" t="str">
            <v>39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>
            <v>2</v>
          </cell>
          <cell r="G336" t="str">
            <v>Támogatási kölcsönök nyujtása áht.kivülre (25+38)</v>
          </cell>
        </row>
        <row r="337">
          <cell r="A337" t="str">
            <v>40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>
            <v>0</v>
          </cell>
          <cell r="G337" t="str">
            <v>Mük.célu tám.-i kölcsönök törleszt.központi ktgv-i szervnek</v>
          </cell>
        </row>
        <row r="338">
          <cell r="A338" t="str">
            <v>41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>
            <v>0</v>
          </cell>
          <cell r="G338" t="str">
            <v>Mük.célu tám.-i kölcsönök törleszt.helyi önk. ktgv-i sz-nek</v>
          </cell>
        </row>
        <row r="339">
          <cell r="A339" t="str">
            <v>42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>
            <v>0</v>
          </cell>
          <cell r="G339" t="str">
            <v>Mük.célu tám.-i kölcsönök törleszt.fejezeten (önk.) belül</v>
          </cell>
        </row>
        <row r="340">
          <cell r="A340" t="str">
            <v>43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>
            <v>0</v>
          </cell>
          <cell r="G340" t="str">
            <v>Mük.célu tám.-i kölcsönök törleszt.TB.alapoknak és kezelöin.</v>
          </cell>
        </row>
        <row r="341">
          <cell r="A341" t="str">
            <v>44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>
            <v>0</v>
          </cell>
          <cell r="G341" t="str">
            <v>Mük.célu tám.-i kölcsönök törleszt.elkül.állami pénzalapokn.</v>
          </cell>
        </row>
        <row r="342">
          <cell r="A342" t="str">
            <v>45</v>
          </cell>
          <cell r="B342" t="str">
            <v>06</v>
          </cell>
          <cell r="C342" t="str">
            <v>1</v>
          </cell>
          <cell r="D342" t="str">
            <v>B</v>
          </cell>
          <cell r="E342">
            <v>1</v>
          </cell>
          <cell r="F342">
            <v>2</v>
          </cell>
          <cell r="G342" t="str">
            <v>Mük.célu tám.-i kölcsön törleszt.áht.belülre (40+...+44)</v>
          </cell>
        </row>
        <row r="343">
          <cell r="A343" t="str">
            <v>46</v>
          </cell>
          <cell r="B343" t="str">
            <v>06</v>
          </cell>
          <cell r="C343" t="str">
            <v>1</v>
          </cell>
          <cell r="D343" t="str">
            <v>B</v>
          </cell>
          <cell r="E343">
            <v>1</v>
          </cell>
          <cell r="F343">
            <v>0</v>
          </cell>
          <cell r="G343" t="str">
            <v>Felh.célu tám.-i kölcsönök törleszt. kp-i ktgv-i szervnek</v>
          </cell>
        </row>
        <row r="344">
          <cell r="A344" t="str">
            <v>47</v>
          </cell>
          <cell r="B344" t="str">
            <v>06</v>
          </cell>
          <cell r="C344" t="str">
            <v>1</v>
          </cell>
          <cell r="D344" t="str">
            <v>B</v>
          </cell>
          <cell r="E344">
            <v>1</v>
          </cell>
          <cell r="F344">
            <v>0</v>
          </cell>
          <cell r="G344" t="str">
            <v>Felh.célu tám.-i kölcsönök törleszt.helyi önk.ktgv-i sz-nek</v>
          </cell>
        </row>
        <row r="345">
          <cell r="A345" t="str">
            <v>48</v>
          </cell>
          <cell r="B345" t="str">
            <v>06</v>
          </cell>
          <cell r="C345" t="str">
            <v>1</v>
          </cell>
          <cell r="D345" t="str">
            <v>B</v>
          </cell>
          <cell r="E345">
            <v>1</v>
          </cell>
          <cell r="F345">
            <v>0</v>
          </cell>
          <cell r="G345" t="str">
            <v>Felh.célu tám.-i kölcsönök törleszt.fejezeten (önk.) belül</v>
          </cell>
        </row>
        <row r="346">
          <cell r="A346" t="str">
            <v>49</v>
          </cell>
          <cell r="B346" t="str">
            <v>06</v>
          </cell>
          <cell r="C346" t="str">
            <v>1</v>
          </cell>
          <cell r="D346" t="str">
            <v>B</v>
          </cell>
          <cell r="E346">
            <v>1</v>
          </cell>
          <cell r="F346">
            <v>0</v>
          </cell>
          <cell r="G346" t="str">
            <v>Felh.célu tám.-i kölcsönök törleszt.TB.alapoknak és kezelöi.</v>
          </cell>
        </row>
        <row r="347">
          <cell r="A347" t="str">
            <v>50</v>
          </cell>
          <cell r="B347" t="str">
            <v>06</v>
          </cell>
          <cell r="C347" t="str">
            <v>1</v>
          </cell>
          <cell r="D347" t="str">
            <v>B</v>
          </cell>
          <cell r="E347">
            <v>1</v>
          </cell>
          <cell r="F347">
            <v>0</v>
          </cell>
          <cell r="G347" t="str">
            <v>Felh.célu tám.-i kölcsönök törleszt.elkül.állami pénzalapok.</v>
          </cell>
        </row>
        <row r="348">
          <cell r="A348" t="str">
            <v>51</v>
          </cell>
          <cell r="B348" t="str">
            <v>06</v>
          </cell>
          <cell r="C348" t="str">
            <v>1</v>
          </cell>
          <cell r="D348" t="str">
            <v>B</v>
          </cell>
          <cell r="E348">
            <v>1</v>
          </cell>
          <cell r="F348">
            <v>2</v>
          </cell>
          <cell r="G348" t="str">
            <v>Felh.célu tám.-i kölcsön törl.áht.-belülre (46+...+50)</v>
          </cell>
        </row>
        <row r="349">
          <cell r="A349" t="str">
            <v>52</v>
          </cell>
          <cell r="B349" t="str">
            <v>06</v>
          </cell>
          <cell r="C349" t="str">
            <v>1</v>
          </cell>
          <cell r="D349" t="str">
            <v>B</v>
          </cell>
          <cell r="E349">
            <v>1</v>
          </cell>
          <cell r="F349">
            <v>2</v>
          </cell>
          <cell r="G349" t="str">
            <v>Támogatási kölcsönök törleszt.államházt. belülre (45+51)</v>
          </cell>
        </row>
        <row r="350">
          <cell r="A350" t="str">
            <v>53</v>
          </cell>
          <cell r="B350" t="str">
            <v>06</v>
          </cell>
          <cell r="C350" t="str">
            <v>1</v>
          </cell>
          <cell r="D350" t="str">
            <v>B</v>
          </cell>
          <cell r="E350">
            <v>1</v>
          </cell>
          <cell r="F350">
            <v>2</v>
          </cell>
          <cell r="G350" t="str">
            <v>Kölcsönök nyujtása és törlesztése (13+39+52)</v>
          </cell>
        </row>
        <row r="351">
          <cell r="A351" t="str">
            <v>54</v>
          </cell>
          <cell r="B351" t="str">
            <v>06</v>
          </cell>
          <cell r="C351" t="str">
            <v>1</v>
          </cell>
          <cell r="D351" t="str">
            <v>B</v>
          </cell>
          <cell r="E351">
            <v>1</v>
          </cell>
          <cell r="F351">
            <v>0</v>
          </cell>
          <cell r="G351" t="str">
            <v>Hosszu lejáratu hitelek visszafiz.(törl.)pénzügyi vállalk.</v>
          </cell>
        </row>
        <row r="352">
          <cell r="A352" t="str">
            <v>55</v>
          </cell>
          <cell r="B352" t="str">
            <v>06</v>
          </cell>
          <cell r="C352" t="str">
            <v>1</v>
          </cell>
          <cell r="D352" t="str">
            <v>B</v>
          </cell>
          <cell r="E352">
            <v>1</v>
          </cell>
          <cell r="F352">
            <v>0</v>
          </cell>
          <cell r="G352" t="str">
            <v>Hosszu lejáratu hitelek visszafiz.(törl.)egyéb belföldi hit.</v>
          </cell>
        </row>
        <row r="353">
          <cell r="A353" t="str">
            <v>56</v>
          </cell>
          <cell r="B353" t="str">
            <v>06</v>
          </cell>
          <cell r="C353" t="str">
            <v>1</v>
          </cell>
          <cell r="D353" t="str">
            <v>B</v>
          </cell>
          <cell r="E353">
            <v>1</v>
          </cell>
          <cell r="F353">
            <v>0</v>
          </cell>
          <cell r="G353" t="str">
            <v>Rövid lejáratu hitelek visszafiz.(törl.) pénzügyi vállalk.</v>
          </cell>
        </row>
        <row r="354">
          <cell r="A354" t="str">
            <v>57</v>
          </cell>
          <cell r="B354" t="str">
            <v>06</v>
          </cell>
          <cell r="C354" t="str">
            <v>1</v>
          </cell>
          <cell r="D354" t="str">
            <v>B</v>
          </cell>
          <cell r="E354">
            <v>1</v>
          </cell>
          <cell r="F354">
            <v>0</v>
          </cell>
          <cell r="G354" t="str">
            <v>Likviditási célu hitel törlesztése pénzügyi vállalk.</v>
          </cell>
        </row>
        <row r="355">
          <cell r="A355" t="str">
            <v>58</v>
          </cell>
          <cell r="B355" t="str">
            <v>06</v>
          </cell>
          <cell r="C355" t="str">
            <v>1</v>
          </cell>
          <cell r="D355" t="str">
            <v>B</v>
          </cell>
          <cell r="E355">
            <v>1</v>
          </cell>
          <cell r="F355">
            <v>0</v>
          </cell>
          <cell r="G355" t="str">
            <v>Rövid lejáratu hitelek visszafiz.(törl.) egyéb belföldi hit.</v>
          </cell>
        </row>
        <row r="356">
          <cell r="A356" t="str">
            <v>59</v>
          </cell>
          <cell r="B356" t="str">
            <v>06</v>
          </cell>
          <cell r="C356" t="str">
            <v>1</v>
          </cell>
          <cell r="D356" t="str">
            <v>B</v>
          </cell>
          <cell r="E356">
            <v>1</v>
          </cell>
          <cell r="F356">
            <v>0</v>
          </cell>
          <cell r="G356" t="str">
            <v>Likviditási célu hitel törlesztése központi költségvetésnek</v>
          </cell>
        </row>
        <row r="357">
          <cell r="A357" t="str">
            <v>60</v>
          </cell>
          <cell r="B357" t="str">
            <v>06</v>
          </cell>
          <cell r="C357" t="str">
            <v>1</v>
          </cell>
          <cell r="D357" t="str">
            <v>B</v>
          </cell>
          <cell r="E357">
            <v>1</v>
          </cell>
          <cell r="F357">
            <v>0</v>
          </cell>
          <cell r="G357" t="str">
            <v>Müködési célu hitel visszafiz.más elkül. állami pénzalap.</v>
          </cell>
        </row>
        <row r="358">
          <cell r="A358" t="str">
            <v>61</v>
          </cell>
          <cell r="B358" t="str">
            <v>06</v>
          </cell>
          <cell r="C358" t="str">
            <v>1</v>
          </cell>
          <cell r="D358" t="str">
            <v>B</v>
          </cell>
          <cell r="E358">
            <v>1</v>
          </cell>
          <cell r="F358">
            <v>0</v>
          </cell>
          <cell r="G358" t="str">
            <v>Hosszu lejáratu belföldi értékpapirok beváltása</v>
          </cell>
        </row>
        <row r="359">
          <cell r="A359" t="str">
            <v>62</v>
          </cell>
          <cell r="B359" t="str">
            <v>06</v>
          </cell>
          <cell r="C359" t="str">
            <v>1</v>
          </cell>
          <cell r="D359" t="str">
            <v>B</v>
          </cell>
          <cell r="E359">
            <v>1</v>
          </cell>
          <cell r="F359">
            <v>0</v>
          </cell>
          <cell r="G359" t="str">
            <v>Rövid lejáratu belföldi értékpapirok beváltása</v>
          </cell>
        </row>
        <row r="360">
          <cell r="A360" t="str">
            <v>63</v>
          </cell>
          <cell r="B360" t="str">
            <v>06</v>
          </cell>
          <cell r="C360" t="str">
            <v>1</v>
          </cell>
          <cell r="D360" t="str">
            <v>B</v>
          </cell>
          <cell r="E360">
            <v>1</v>
          </cell>
          <cell r="F360">
            <v>0</v>
          </cell>
          <cell r="G360" t="str">
            <v>Rövid lejáratu értékpapirok vásárlása</v>
          </cell>
        </row>
        <row r="361">
          <cell r="A361" t="str">
            <v>64</v>
          </cell>
          <cell r="B361" t="str">
            <v>06</v>
          </cell>
          <cell r="C361" t="str">
            <v>1</v>
          </cell>
          <cell r="D361" t="str">
            <v>B</v>
          </cell>
          <cell r="E361">
            <v>1</v>
          </cell>
          <cell r="F361">
            <v>2</v>
          </cell>
          <cell r="G361" t="str">
            <v>Belföldi finanszirozás kiadásai (54+...+63)</v>
          </cell>
        </row>
        <row r="362">
          <cell r="A362" t="str">
            <v>65</v>
          </cell>
          <cell r="B362" t="str">
            <v>06</v>
          </cell>
          <cell r="C362" t="str">
            <v>1</v>
          </cell>
          <cell r="D362" t="str">
            <v>B</v>
          </cell>
          <cell r="E362">
            <v>1</v>
          </cell>
          <cell r="F362">
            <v>0</v>
          </cell>
          <cell r="G362" t="str">
            <v>Hosszu lejáratu külföldi értékpapirok beváltása</v>
          </cell>
        </row>
        <row r="363">
          <cell r="A363" t="str">
            <v>66</v>
          </cell>
          <cell r="B363" t="str">
            <v>06</v>
          </cell>
          <cell r="C363" t="str">
            <v>1</v>
          </cell>
          <cell r="D363" t="str">
            <v>B</v>
          </cell>
          <cell r="E363">
            <v>1</v>
          </cell>
          <cell r="F363">
            <v>0</v>
          </cell>
          <cell r="G363" t="str">
            <v>Hiteltörlesztés nemzetközi fejlesztési szervezeteknek</v>
          </cell>
        </row>
        <row r="364">
          <cell r="A364" t="str">
            <v>67</v>
          </cell>
          <cell r="B364" t="str">
            <v>06</v>
          </cell>
          <cell r="C364" t="str">
            <v>1</v>
          </cell>
          <cell r="D364" t="str">
            <v>B</v>
          </cell>
          <cell r="E364">
            <v>1</v>
          </cell>
          <cell r="F364">
            <v>0</v>
          </cell>
          <cell r="G364" t="str">
            <v>Hiteltörlesztés más kormányoknak</v>
          </cell>
        </row>
        <row r="365">
          <cell r="A365" t="str">
            <v>68</v>
          </cell>
          <cell r="B365" t="str">
            <v>06</v>
          </cell>
          <cell r="C365" t="str">
            <v>1</v>
          </cell>
          <cell r="D365" t="str">
            <v>B</v>
          </cell>
          <cell r="E365">
            <v>1</v>
          </cell>
          <cell r="F365">
            <v>0</v>
          </cell>
          <cell r="G365" t="str">
            <v>Hiteltörlesztés külföldi pénzintézeteknek</v>
          </cell>
        </row>
        <row r="366">
          <cell r="A366" t="str">
            <v>69</v>
          </cell>
          <cell r="B366" t="str">
            <v>06</v>
          </cell>
          <cell r="C366" t="str">
            <v>1</v>
          </cell>
          <cell r="D366" t="str">
            <v>B</v>
          </cell>
          <cell r="E366">
            <v>1</v>
          </cell>
          <cell r="F366">
            <v>0</v>
          </cell>
          <cell r="G366" t="str">
            <v>Hiteltörlesztés egyéb külföldi hitelezönek</v>
          </cell>
        </row>
        <row r="367">
          <cell r="A367" t="str">
            <v>70</v>
          </cell>
          <cell r="B367" t="str">
            <v>06</v>
          </cell>
          <cell r="C367" t="str">
            <v>1</v>
          </cell>
          <cell r="D367" t="str">
            <v>B</v>
          </cell>
          <cell r="E367">
            <v>1</v>
          </cell>
          <cell r="F367">
            <v>2</v>
          </cell>
          <cell r="G367" t="str">
            <v>Külföldi finanszirozás kiadásai (65+...+69)</v>
          </cell>
        </row>
        <row r="368">
          <cell r="A368" t="str">
            <v>71</v>
          </cell>
          <cell r="B368" t="str">
            <v>06</v>
          </cell>
          <cell r="C368" t="str">
            <v>1</v>
          </cell>
          <cell r="D368" t="str">
            <v>B</v>
          </cell>
          <cell r="E368">
            <v>1</v>
          </cell>
          <cell r="F368">
            <v>0</v>
          </cell>
          <cell r="G368" t="str">
            <v>Tervezett maradvány,eredmény</v>
          </cell>
        </row>
        <row r="369">
          <cell r="A369" t="str">
            <v>72</v>
          </cell>
          <cell r="B369" t="str">
            <v>06</v>
          </cell>
          <cell r="C369" t="str">
            <v>1</v>
          </cell>
          <cell r="D369" t="str">
            <v>B</v>
          </cell>
          <cell r="E369">
            <v>1</v>
          </cell>
          <cell r="F369">
            <v>0</v>
          </cell>
          <cell r="G369" t="str">
            <v>Céltartalékok</v>
          </cell>
        </row>
        <row r="370">
          <cell r="A370" t="str">
            <v>73</v>
          </cell>
          <cell r="B370" t="str">
            <v>06</v>
          </cell>
          <cell r="C370" t="str">
            <v>1</v>
          </cell>
          <cell r="D370" t="str">
            <v>B</v>
          </cell>
          <cell r="E370">
            <v>1</v>
          </cell>
          <cell r="F370">
            <v>0</v>
          </cell>
          <cell r="G370" t="str">
            <v>Alap- és vállalkozási tevékenység közötti elszámolások</v>
          </cell>
        </row>
        <row r="371">
          <cell r="A371" t="str">
            <v>74</v>
          </cell>
          <cell r="B371" t="str">
            <v>06</v>
          </cell>
          <cell r="C371" t="str">
            <v>1</v>
          </cell>
          <cell r="D371" t="str">
            <v>B</v>
          </cell>
          <cell r="E371">
            <v>1</v>
          </cell>
          <cell r="F371">
            <v>2</v>
          </cell>
          <cell r="G371" t="str">
            <v>Pénzforgalom nélküli kiadások (71+72+73)</v>
          </cell>
        </row>
        <row r="372">
          <cell r="A372" t="str">
            <v>75</v>
          </cell>
          <cell r="B372" t="str">
            <v>06</v>
          </cell>
          <cell r="C372" t="str">
            <v>1</v>
          </cell>
          <cell r="D372" t="str">
            <v>B</v>
          </cell>
          <cell r="E372">
            <v>1</v>
          </cell>
          <cell r="F372">
            <v>0</v>
          </cell>
          <cell r="G372" t="str">
            <v>Kiegyenlitö kiadások</v>
          </cell>
        </row>
        <row r="373">
          <cell r="A373" t="str">
            <v>76</v>
          </cell>
          <cell r="B373" t="str">
            <v>06</v>
          </cell>
          <cell r="C373" t="str">
            <v>1</v>
          </cell>
          <cell r="D373" t="str">
            <v>B</v>
          </cell>
          <cell r="E373">
            <v>1</v>
          </cell>
          <cell r="F373">
            <v>0</v>
          </cell>
          <cell r="G373" t="str">
            <v>Függö kiadások</v>
          </cell>
        </row>
        <row r="374">
          <cell r="A374" t="str">
            <v>77</v>
          </cell>
          <cell r="B374" t="str">
            <v>06</v>
          </cell>
          <cell r="C374" t="str">
            <v>1</v>
          </cell>
          <cell r="D374" t="str">
            <v>B</v>
          </cell>
          <cell r="E374">
            <v>1</v>
          </cell>
          <cell r="F374">
            <v>0</v>
          </cell>
          <cell r="G374" t="str">
            <v>átfuto kiadások</v>
          </cell>
        </row>
        <row r="375">
          <cell r="A375" t="str">
            <v>78</v>
          </cell>
          <cell r="B375" t="str">
            <v>06</v>
          </cell>
          <cell r="C375" t="str">
            <v>1</v>
          </cell>
          <cell r="D375" t="str">
            <v>B</v>
          </cell>
          <cell r="E375">
            <v>1</v>
          </cell>
          <cell r="F375">
            <v>2</v>
          </cell>
          <cell r="G375" t="str">
            <v>Kiegyenlitö,függö,átfuto kiadások (75+76+77)</v>
          </cell>
        </row>
        <row r="376">
          <cell r="A376" t="str">
            <v>1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>
            <v>0</v>
          </cell>
          <cell r="G376" t="str">
            <v>Intézményi ellátási dijak</v>
          </cell>
        </row>
        <row r="377">
          <cell r="A377" t="str">
            <v>2</v>
          </cell>
          <cell r="B377" t="str">
            <v>07</v>
          </cell>
          <cell r="C377" t="str">
            <v>1</v>
          </cell>
          <cell r="D377" t="str">
            <v>B</v>
          </cell>
          <cell r="E377">
            <v>1</v>
          </cell>
          <cell r="F377">
            <v>0</v>
          </cell>
          <cell r="G377" t="str">
            <v>Alkalmazottak téritése</v>
          </cell>
        </row>
        <row r="378">
          <cell r="A378" t="str">
            <v>3</v>
          </cell>
          <cell r="B378" t="str">
            <v>07</v>
          </cell>
          <cell r="C378" t="str">
            <v>1</v>
          </cell>
          <cell r="D378" t="str">
            <v>B</v>
          </cell>
          <cell r="E378">
            <v>1</v>
          </cell>
          <cell r="F378">
            <v>0</v>
          </cell>
          <cell r="G378" t="str">
            <v>Hatosági,enged.-i,felügyeleti,ellörzési feladatok bevétele</v>
          </cell>
        </row>
        <row r="379">
          <cell r="A379" t="str">
            <v>4</v>
          </cell>
          <cell r="B379" t="str">
            <v>07</v>
          </cell>
          <cell r="C379" t="str">
            <v>1</v>
          </cell>
          <cell r="D379" t="str">
            <v>B</v>
          </cell>
          <cell r="E379">
            <v>1</v>
          </cell>
          <cell r="F379">
            <v>0</v>
          </cell>
          <cell r="G379" t="str">
            <v>Egyéb alaptevékenységi bevételek</v>
          </cell>
        </row>
        <row r="380">
          <cell r="A380" t="str">
            <v>5</v>
          </cell>
          <cell r="B380" t="str">
            <v>07</v>
          </cell>
          <cell r="C380" t="str">
            <v>1</v>
          </cell>
          <cell r="D380" t="str">
            <v>B</v>
          </cell>
          <cell r="E380">
            <v>1</v>
          </cell>
          <cell r="F380">
            <v>3</v>
          </cell>
          <cell r="G380" t="str">
            <v>Alaptevékenység bevételei (01+...+04)</v>
          </cell>
        </row>
        <row r="381">
          <cell r="A381" t="str">
            <v>6</v>
          </cell>
          <cell r="B381" t="str">
            <v>07</v>
          </cell>
          <cell r="C381" t="str">
            <v>1</v>
          </cell>
          <cell r="D381" t="str">
            <v>B</v>
          </cell>
          <cell r="E381">
            <v>1</v>
          </cell>
          <cell r="F381">
            <v>0</v>
          </cell>
          <cell r="G381" t="str">
            <v>Állami feladatok ellát.során létrehozott áru-és készletért.</v>
          </cell>
        </row>
        <row r="382">
          <cell r="A382" t="str">
            <v>7</v>
          </cell>
          <cell r="B382" t="str">
            <v>07</v>
          </cell>
          <cell r="C382" t="str">
            <v>1</v>
          </cell>
          <cell r="D382" t="str">
            <v>B</v>
          </cell>
          <cell r="E382">
            <v>1</v>
          </cell>
          <cell r="F382">
            <v>0</v>
          </cell>
          <cell r="G382" t="str">
            <v>Alaptevékenység körében végzett szolgáltatások ellenértéke</v>
          </cell>
        </row>
        <row r="383">
          <cell r="A383" t="str">
            <v>8</v>
          </cell>
          <cell r="B383" t="str">
            <v>07</v>
          </cell>
          <cell r="C383" t="str">
            <v>1</v>
          </cell>
          <cell r="D383" t="str">
            <v>B</v>
          </cell>
          <cell r="E383">
            <v>1</v>
          </cell>
          <cell r="F383">
            <v>0</v>
          </cell>
          <cell r="G383" t="str">
            <v>Alaptevékenység sajátos szolgáltatásainak ellenértéke</v>
          </cell>
        </row>
        <row r="384">
          <cell r="A384" t="str">
            <v>9</v>
          </cell>
          <cell r="B384" t="str">
            <v>07</v>
          </cell>
          <cell r="C384" t="str">
            <v>1</v>
          </cell>
          <cell r="D384" t="str">
            <v>B</v>
          </cell>
          <cell r="E384">
            <v>1</v>
          </cell>
          <cell r="F384">
            <v>0</v>
          </cell>
          <cell r="G384" t="str">
            <v>Továbbszámlázott(közvetitett) szolg.bevételei ÁH-n belülre</v>
          </cell>
        </row>
        <row r="385">
          <cell r="A385" t="str">
            <v>10</v>
          </cell>
          <cell r="B385" t="str">
            <v>07</v>
          </cell>
          <cell r="C385" t="str">
            <v>1</v>
          </cell>
          <cell r="D385" t="str">
            <v>B</v>
          </cell>
          <cell r="E385">
            <v>1</v>
          </cell>
          <cell r="F385">
            <v>0</v>
          </cell>
          <cell r="G385" t="str">
            <v>Továbbszámlázott(közvetitett) szolg.bevételei ÁH-n kivülre</v>
          </cell>
        </row>
        <row r="386">
          <cell r="A386" t="str">
            <v>11</v>
          </cell>
          <cell r="B386" t="str">
            <v>07</v>
          </cell>
          <cell r="C386" t="str">
            <v>1</v>
          </cell>
          <cell r="D386" t="str">
            <v>B</v>
          </cell>
          <cell r="E386">
            <v>1</v>
          </cell>
          <cell r="F386">
            <v>3</v>
          </cell>
          <cell r="G386" t="str">
            <v>Alaptevékenységgel összefüggö egyéb bevételek(06+...+10)</v>
          </cell>
        </row>
        <row r="387">
          <cell r="A387" t="str">
            <v>12</v>
          </cell>
          <cell r="B387" t="str">
            <v>07</v>
          </cell>
          <cell r="C387" t="str">
            <v>1</v>
          </cell>
          <cell r="D387" t="str">
            <v>B</v>
          </cell>
          <cell r="E387">
            <v>1</v>
          </cell>
          <cell r="F387">
            <v>0</v>
          </cell>
          <cell r="G387" t="str">
            <v>Bérleti és lizingdijbevételek</v>
          </cell>
        </row>
        <row r="388">
          <cell r="A388" t="str">
            <v>13</v>
          </cell>
          <cell r="B388" t="str">
            <v>07</v>
          </cell>
          <cell r="C388" t="str">
            <v>1</v>
          </cell>
          <cell r="D388" t="str">
            <v>B</v>
          </cell>
          <cell r="E388">
            <v>1</v>
          </cell>
          <cell r="F388">
            <v>0</v>
          </cell>
          <cell r="G388" t="str">
            <v>Szellemi és anyagi infrastruktura magáncélu igénybevét.tér.</v>
          </cell>
        </row>
        <row r="389">
          <cell r="A389" t="str">
            <v>14</v>
          </cell>
          <cell r="B389" t="str">
            <v>07</v>
          </cell>
          <cell r="C389" t="str">
            <v>1</v>
          </cell>
          <cell r="D389" t="str">
            <v>B</v>
          </cell>
          <cell r="E389">
            <v>1</v>
          </cell>
          <cell r="F389">
            <v>0</v>
          </cell>
          <cell r="G389" t="str">
            <v>Vendéglátoip. vállalk. által üzemelt.int.étterem bérl.dija</v>
          </cell>
        </row>
        <row r="390">
          <cell r="A390" t="str">
            <v>15</v>
          </cell>
          <cell r="B390" t="str">
            <v>07</v>
          </cell>
          <cell r="C390" t="str">
            <v>1</v>
          </cell>
          <cell r="D390" t="str">
            <v>B</v>
          </cell>
          <cell r="E390">
            <v>1</v>
          </cell>
          <cell r="F390">
            <v>0</v>
          </cell>
          <cell r="G390" t="str">
            <v>Elhasználodott,feleslegessé vált készletek értékesitése</v>
          </cell>
        </row>
        <row r="391">
          <cell r="A391" t="str">
            <v>16</v>
          </cell>
          <cell r="B391" t="str">
            <v>07</v>
          </cell>
          <cell r="C391" t="str">
            <v>1</v>
          </cell>
          <cell r="D391" t="str">
            <v>B</v>
          </cell>
          <cell r="E391">
            <v>1</v>
          </cell>
          <cell r="F391">
            <v>0</v>
          </cell>
          <cell r="G391" t="str">
            <v>Dolgozo,hallgato,tanulo,stb.kártéritése és egyéb téritése</v>
          </cell>
        </row>
        <row r="392">
          <cell r="A392" t="str">
            <v>17</v>
          </cell>
          <cell r="B392" t="str">
            <v>07</v>
          </cell>
          <cell r="C392" t="str">
            <v>1</v>
          </cell>
          <cell r="D392" t="str">
            <v>B</v>
          </cell>
          <cell r="E392">
            <v>1</v>
          </cell>
          <cell r="F392">
            <v>0</v>
          </cell>
          <cell r="G392" t="str">
            <v>Kötbér,birság,egyéb kártérités,bánatpénz megfiz.szárm.pénz.</v>
          </cell>
        </row>
        <row r="393">
          <cell r="A393" t="str">
            <v>18</v>
          </cell>
          <cell r="B393" t="str">
            <v>07</v>
          </cell>
          <cell r="C393" t="str">
            <v>1</v>
          </cell>
          <cell r="D393" t="str">
            <v>B</v>
          </cell>
          <cell r="E393">
            <v>1</v>
          </cell>
          <cell r="F393">
            <v>0</v>
          </cell>
          <cell r="G393" t="str">
            <v>Egyéb bevételek</v>
          </cell>
        </row>
        <row r="394">
          <cell r="A394" t="str">
            <v>19</v>
          </cell>
          <cell r="B394" t="str">
            <v>07</v>
          </cell>
          <cell r="C394" t="str">
            <v>1</v>
          </cell>
          <cell r="D394" t="str">
            <v>B</v>
          </cell>
          <cell r="E394">
            <v>1</v>
          </cell>
          <cell r="F394">
            <v>3</v>
          </cell>
          <cell r="G394" t="str">
            <v>Intézmények egyéb sajátos bevételei (12+...+18)</v>
          </cell>
        </row>
        <row r="395">
          <cell r="A395" t="str">
            <v>20</v>
          </cell>
          <cell r="B395" t="str">
            <v>07</v>
          </cell>
          <cell r="C395" t="str">
            <v>1</v>
          </cell>
          <cell r="D395" t="str">
            <v>B</v>
          </cell>
          <cell r="E395">
            <v>1</v>
          </cell>
          <cell r="F395">
            <v>0</v>
          </cell>
          <cell r="G395" t="str">
            <v>Müködési kiadáshoz kapcsolodo ÁFA visszatérülése</v>
          </cell>
        </row>
        <row r="396">
          <cell r="A396" t="str">
            <v>21</v>
          </cell>
          <cell r="B396" t="str">
            <v>07</v>
          </cell>
          <cell r="C396" t="str">
            <v>1</v>
          </cell>
          <cell r="D396" t="str">
            <v>B</v>
          </cell>
          <cell r="E396">
            <v>1</v>
          </cell>
          <cell r="F396">
            <v>0</v>
          </cell>
          <cell r="G396" t="str">
            <v>Felhalmozási kiadáshoz kapcsolodo ÁFA visszatérülése</v>
          </cell>
        </row>
        <row r="397">
          <cell r="A397" t="str">
            <v>22</v>
          </cell>
          <cell r="B397" t="str">
            <v>07</v>
          </cell>
          <cell r="C397" t="str">
            <v>1</v>
          </cell>
          <cell r="D397" t="str">
            <v>B</v>
          </cell>
          <cell r="E397">
            <v>1</v>
          </cell>
          <cell r="F397">
            <v>0</v>
          </cell>
          <cell r="G397" t="str">
            <v>Kiszámlázott termékek és szolgáltatások ÁFA-ja</v>
          </cell>
        </row>
        <row r="398">
          <cell r="A398" t="str">
            <v>23</v>
          </cell>
          <cell r="B398" t="str">
            <v>07</v>
          </cell>
          <cell r="C398" t="str">
            <v>1</v>
          </cell>
          <cell r="D398" t="str">
            <v>B</v>
          </cell>
          <cell r="E398">
            <v>1</v>
          </cell>
          <cell r="F398">
            <v>0</v>
          </cell>
          <cell r="G398" t="str">
            <v>Értékesitett tárgyi eszközök,immateriális javak ÁFA-ja</v>
          </cell>
        </row>
        <row r="399">
          <cell r="A399" t="str">
            <v>24</v>
          </cell>
          <cell r="B399" t="str">
            <v>07</v>
          </cell>
          <cell r="C399" t="str">
            <v>1</v>
          </cell>
          <cell r="D399" t="str">
            <v>B</v>
          </cell>
          <cell r="E399">
            <v>1</v>
          </cell>
          <cell r="F399">
            <v>3</v>
          </cell>
          <cell r="G399" t="str">
            <v>Ált.forg. ado bevételek,visszatérülések (20+...+23)</v>
          </cell>
        </row>
        <row r="400">
          <cell r="A400" t="str">
            <v>25</v>
          </cell>
          <cell r="B400" t="str">
            <v>07</v>
          </cell>
          <cell r="C400" t="str">
            <v>1</v>
          </cell>
          <cell r="D400" t="str">
            <v>B</v>
          </cell>
          <cell r="E400">
            <v>1</v>
          </cell>
          <cell r="F400">
            <v>0</v>
          </cell>
          <cell r="G400" t="str">
            <v>Áruértékesités</v>
          </cell>
        </row>
        <row r="401">
          <cell r="A401" t="str">
            <v>26</v>
          </cell>
          <cell r="B401" t="str">
            <v>07</v>
          </cell>
          <cell r="C401" t="str">
            <v>1</v>
          </cell>
          <cell r="D401" t="str">
            <v>B</v>
          </cell>
          <cell r="E401">
            <v>1</v>
          </cell>
          <cell r="F401">
            <v>0</v>
          </cell>
          <cell r="G401" t="str">
            <v>Szolgáltatás</v>
          </cell>
        </row>
        <row r="402">
          <cell r="A402" t="str">
            <v>27</v>
          </cell>
          <cell r="B402" t="str">
            <v>07</v>
          </cell>
          <cell r="C402" t="str">
            <v>1</v>
          </cell>
          <cell r="D402" t="str">
            <v>B</v>
          </cell>
          <cell r="E402">
            <v>1</v>
          </cell>
          <cell r="F402">
            <v>3</v>
          </cell>
          <cell r="G402" t="str">
            <v>Vállalkozási bevételek (25+26)</v>
          </cell>
        </row>
        <row r="403">
          <cell r="A403" t="str">
            <v>28</v>
          </cell>
          <cell r="B403" t="str">
            <v>07</v>
          </cell>
          <cell r="C403" t="str">
            <v>1</v>
          </cell>
          <cell r="D403" t="str">
            <v>B</v>
          </cell>
          <cell r="E403">
            <v>1</v>
          </cell>
          <cell r="F403">
            <v>0</v>
          </cell>
          <cell r="G403" t="str">
            <v>Államháztartáson kivülröl származo bef.pénz.eszk.kamata</v>
          </cell>
        </row>
        <row r="404">
          <cell r="A404" t="str">
            <v>29</v>
          </cell>
          <cell r="B404" t="str">
            <v>07</v>
          </cell>
          <cell r="C404" t="str">
            <v>1</v>
          </cell>
          <cell r="D404" t="str">
            <v>B</v>
          </cell>
          <cell r="E404">
            <v>1</v>
          </cell>
          <cell r="F404">
            <v>0</v>
          </cell>
          <cell r="G404" t="str">
            <v>Egyéb államháztartáson kivülröl származo kamatbevétel</v>
          </cell>
        </row>
        <row r="405">
          <cell r="A405" t="str">
            <v>30</v>
          </cell>
          <cell r="B405" t="str">
            <v>07</v>
          </cell>
          <cell r="C405" t="str">
            <v>1</v>
          </cell>
          <cell r="D405" t="str">
            <v>B</v>
          </cell>
          <cell r="E405">
            <v>1</v>
          </cell>
          <cell r="F405">
            <v>0</v>
          </cell>
          <cell r="G405" t="str">
            <v>Kamatbevételek államháztartáson belülröl</v>
          </cell>
        </row>
        <row r="406">
          <cell r="A406" t="str">
            <v>31</v>
          </cell>
          <cell r="B406" t="str">
            <v>07</v>
          </cell>
          <cell r="C406" t="str">
            <v>1</v>
          </cell>
          <cell r="D406" t="str">
            <v>B</v>
          </cell>
          <cell r="E406">
            <v>1</v>
          </cell>
          <cell r="F406">
            <v>3</v>
          </cell>
          <cell r="G406" t="str">
            <v>Kamatbevételek (28+29+30)</v>
          </cell>
        </row>
        <row r="407">
          <cell r="A407" t="str">
            <v>32</v>
          </cell>
          <cell r="B407" t="str">
            <v>07</v>
          </cell>
          <cell r="C407" t="str">
            <v>1</v>
          </cell>
          <cell r="D407" t="str">
            <v>B</v>
          </cell>
          <cell r="E407">
            <v>1</v>
          </cell>
          <cell r="F407">
            <v>3</v>
          </cell>
          <cell r="G407" t="str">
            <v>Intézményi müködési bevételek (05+11+19+24+27+31)</v>
          </cell>
        </row>
        <row r="408">
          <cell r="A408" t="str">
            <v>33</v>
          </cell>
          <cell r="B408" t="str">
            <v>07</v>
          </cell>
          <cell r="C408" t="str">
            <v>1</v>
          </cell>
          <cell r="D408" t="str">
            <v>B</v>
          </cell>
          <cell r="E408">
            <v>1</v>
          </cell>
          <cell r="F408">
            <v>0</v>
          </cell>
          <cell r="G408" t="str">
            <v>Központi költségvetés sajátos bevételei</v>
          </cell>
        </row>
        <row r="409">
          <cell r="A409" t="str">
            <v>34</v>
          </cell>
          <cell r="B409" t="str">
            <v>07</v>
          </cell>
          <cell r="C409" t="str">
            <v>1</v>
          </cell>
          <cell r="D409" t="str">
            <v>B</v>
          </cell>
          <cell r="E409">
            <v>1</v>
          </cell>
          <cell r="F409">
            <v>0</v>
          </cell>
          <cell r="G409" t="str">
            <v>Elkülönitett állami pénzalapok sajátos bevételei</v>
          </cell>
        </row>
        <row r="410">
          <cell r="A410" t="str">
            <v>35</v>
          </cell>
          <cell r="B410" t="str">
            <v>07</v>
          </cell>
          <cell r="C410" t="str">
            <v>1</v>
          </cell>
          <cell r="D410" t="str">
            <v>B</v>
          </cell>
          <cell r="E410">
            <v>1</v>
          </cell>
          <cell r="F410">
            <v>0</v>
          </cell>
          <cell r="G410" t="str">
            <v>Társadalombiztositási alapok sajátos bevételei</v>
          </cell>
        </row>
        <row r="411">
          <cell r="A411" t="str">
            <v>36</v>
          </cell>
          <cell r="B411" t="str">
            <v>07</v>
          </cell>
          <cell r="C411" t="str">
            <v>1</v>
          </cell>
          <cell r="D411" t="str">
            <v>B</v>
          </cell>
          <cell r="E411">
            <v>1</v>
          </cell>
          <cell r="F411">
            <v>0</v>
          </cell>
          <cell r="G411" t="str">
            <v>Önkormányzatok sajátos müködési bevételei</v>
          </cell>
        </row>
        <row r="412">
          <cell r="A412" t="str">
            <v>37</v>
          </cell>
          <cell r="B412" t="str">
            <v>07</v>
          </cell>
          <cell r="C412" t="str">
            <v>1</v>
          </cell>
          <cell r="D412" t="str">
            <v>B</v>
          </cell>
          <cell r="E412">
            <v>1</v>
          </cell>
          <cell r="F412">
            <v>3</v>
          </cell>
          <cell r="G412" t="str">
            <v>Államháztartás alrendszereinek mük.bevételei(33+...+36)</v>
          </cell>
        </row>
        <row r="413">
          <cell r="A413" t="str">
            <v>1</v>
          </cell>
          <cell r="B413" t="str">
            <v>08</v>
          </cell>
          <cell r="C413" t="str">
            <v>1</v>
          </cell>
          <cell r="D413" t="str">
            <v>B</v>
          </cell>
          <cell r="E413">
            <v>1</v>
          </cell>
          <cell r="F413">
            <v>0</v>
          </cell>
          <cell r="G413" t="str">
            <v>Ingatlanok értékesitése (föld kivételével)</v>
          </cell>
        </row>
        <row r="414">
          <cell r="A414" t="str">
            <v>2</v>
          </cell>
          <cell r="B414" t="str">
            <v>08</v>
          </cell>
          <cell r="C414" t="str">
            <v>1</v>
          </cell>
          <cell r="D414" t="str">
            <v>B</v>
          </cell>
          <cell r="E414">
            <v>1</v>
          </cell>
          <cell r="F414">
            <v>0</v>
          </cell>
          <cell r="G414" t="str">
            <v>Földterület értékesitése</v>
          </cell>
        </row>
        <row r="415">
          <cell r="A415" t="str">
            <v>3</v>
          </cell>
          <cell r="B415" t="str">
            <v>08</v>
          </cell>
          <cell r="C415" t="str">
            <v>1</v>
          </cell>
          <cell r="D415" t="str">
            <v>B</v>
          </cell>
          <cell r="E415">
            <v>1</v>
          </cell>
          <cell r="F415">
            <v>0</v>
          </cell>
          <cell r="G415" t="str">
            <v>Gépek,berendezések és felszerelések értékesitése</v>
          </cell>
        </row>
        <row r="416">
          <cell r="A416" t="str">
            <v>4</v>
          </cell>
          <cell r="B416" t="str">
            <v>08</v>
          </cell>
          <cell r="C416" t="str">
            <v>1</v>
          </cell>
          <cell r="D416" t="str">
            <v>B</v>
          </cell>
          <cell r="E416">
            <v>1</v>
          </cell>
          <cell r="F416">
            <v>0</v>
          </cell>
          <cell r="G416" t="str">
            <v>Jármüvek értékesitése</v>
          </cell>
        </row>
        <row r="417">
          <cell r="A417" t="str">
            <v>5</v>
          </cell>
          <cell r="B417" t="str">
            <v>08</v>
          </cell>
          <cell r="C417" t="str">
            <v>1</v>
          </cell>
          <cell r="D417" t="str">
            <v>B</v>
          </cell>
          <cell r="E417">
            <v>1</v>
          </cell>
          <cell r="F417">
            <v>0</v>
          </cell>
          <cell r="G417" t="str">
            <v>Immateriális javak értékesitése</v>
          </cell>
        </row>
        <row r="418">
          <cell r="A418" t="str">
            <v>6</v>
          </cell>
          <cell r="B418" t="str">
            <v>08</v>
          </cell>
          <cell r="C418" t="str">
            <v>1</v>
          </cell>
          <cell r="D418" t="str">
            <v>B</v>
          </cell>
          <cell r="E418">
            <v>1</v>
          </cell>
          <cell r="F418">
            <v>2</v>
          </cell>
          <cell r="G418" t="str">
            <v>Tárgyi eszközök,immateriális javak értékesitése(01+...+05)</v>
          </cell>
        </row>
        <row r="419">
          <cell r="A419" t="str">
            <v>7</v>
          </cell>
          <cell r="B419" t="str">
            <v>08</v>
          </cell>
          <cell r="C419" t="str">
            <v>1</v>
          </cell>
          <cell r="D419" t="str">
            <v>B</v>
          </cell>
          <cell r="E419">
            <v>1</v>
          </cell>
          <cell r="F419">
            <v>0</v>
          </cell>
          <cell r="G419" t="str">
            <v>Önkormányzatok sajátos felhalmozási és tökebevételei</v>
          </cell>
        </row>
        <row r="420">
          <cell r="A420" t="str">
            <v>8</v>
          </cell>
          <cell r="B420" t="str">
            <v>08</v>
          </cell>
          <cell r="C420" t="str">
            <v>1</v>
          </cell>
          <cell r="D420" t="str">
            <v>B</v>
          </cell>
          <cell r="E420">
            <v>1</v>
          </cell>
          <cell r="F420">
            <v>0</v>
          </cell>
          <cell r="G420" t="str">
            <v>Osztalék-és hozambevétel</v>
          </cell>
        </row>
        <row r="421">
          <cell r="A421" t="str">
            <v>9</v>
          </cell>
          <cell r="B421" t="str">
            <v>08</v>
          </cell>
          <cell r="C421" t="str">
            <v>1</v>
          </cell>
          <cell r="D421" t="str">
            <v>B</v>
          </cell>
          <cell r="E421">
            <v>1</v>
          </cell>
          <cell r="F421">
            <v>0</v>
          </cell>
          <cell r="G421" t="str">
            <v>Részvények,részesedések értékesitése</v>
          </cell>
        </row>
        <row r="422">
          <cell r="A422" t="str">
            <v>10</v>
          </cell>
          <cell r="B422" t="str">
            <v>08</v>
          </cell>
          <cell r="C422" t="str">
            <v>1</v>
          </cell>
          <cell r="D422" t="str">
            <v>B</v>
          </cell>
          <cell r="E422">
            <v>1</v>
          </cell>
          <cell r="F422">
            <v>0</v>
          </cell>
          <cell r="G422" t="str">
            <v>Kárpotlási jegyek értékesitése</v>
          </cell>
        </row>
        <row r="423">
          <cell r="A423" t="str">
            <v>11</v>
          </cell>
          <cell r="B423" t="str">
            <v>08</v>
          </cell>
          <cell r="C423" t="str">
            <v>1</v>
          </cell>
          <cell r="D423" t="str">
            <v>B</v>
          </cell>
          <cell r="E423">
            <v>1</v>
          </cell>
          <cell r="F423">
            <v>0</v>
          </cell>
          <cell r="G423" t="str">
            <v>Államkötvények,egyéb értékpapirok értékesitése</v>
          </cell>
        </row>
        <row r="424">
          <cell r="A424" t="str">
            <v>12</v>
          </cell>
          <cell r="B424" t="str">
            <v>08</v>
          </cell>
          <cell r="C424" t="str">
            <v>1</v>
          </cell>
          <cell r="D424" t="str">
            <v>B</v>
          </cell>
          <cell r="E424">
            <v>1</v>
          </cell>
          <cell r="F424">
            <v>0</v>
          </cell>
          <cell r="G424" t="str">
            <v>Egyéb pénzügyi befektetések bevételei</v>
          </cell>
        </row>
        <row r="425">
          <cell r="A425" t="str">
            <v>13</v>
          </cell>
          <cell r="B425" t="str">
            <v>08</v>
          </cell>
          <cell r="C425" t="str">
            <v>1</v>
          </cell>
          <cell r="D425" t="str">
            <v>B</v>
          </cell>
          <cell r="E425">
            <v>1</v>
          </cell>
          <cell r="F425">
            <v>3</v>
          </cell>
          <cell r="G425" t="str">
            <v>Pénzügyi befektetések bevételei (08+...+12)</v>
          </cell>
        </row>
        <row r="426">
          <cell r="A426" t="str">
            <v>14</v>
          </cell>
          <cell r="B426" t="str">
            <v>08</v>
          </cell>
          <cell r="C426" t="str">
            <v>1</v>
          </cell>
          <cell r="D426" t="str">
            <v>B</v>
          </cell>
          <cell r="E426">
            <v>1</v>
          </cell>
          <cell r="F426">
            <v>0</v>
          </cell>
          <cell r="G426" t="str">
            <v>Állami készletek,tartalékok értékesitése</v>
          </cell>
        </row>
        <row r="427">
          <cell r="A427" t="str">
            <v>15</v>
          </cell>
          <cell r="B427" t="str">
            <v>08</v>
          </cell>
          <cell r="C427" t="str">
            <v>1</v>
          </cell>
          <cell r="D427" t="str">
            <v>B</v>
          </cell>
          <cell r="E427">
            <v>1</v>
          </cell>
          <cell r="F427">
            <v>3</v>
          </cell>
          <cell r="G427" t="str">
            <v>Felhalmozási és töke jellegü bevételek (06+07+13+14)</v>
          </cell>
        </row>
        <row r="428">
          <cell r="A428" t="str">
            <v>1</v>
          </cell>
          <cell r="B428" t="str">
            <v>09</v>
          </cell>
          <cell r="C428" t="str">
            <v>1</v>
          </cell>
          <cell r="D428" t="str">
            <v>B</v>
          </cell>
          <cell r="E428">
            <v>1</v>
          </cell>
          <cell r="F428">
            <v>0</v>
          </cell>
          <cell r="G428" t="str">
            <v>Müködési költségvetés támogatása</v>
          </cell>
        </row>
        <row r="429">
          <cell r="A429" t="str">
            <v>2</v>
          </cell>
          <cell r="B429" t="str">
            <v>09</v>
          </cell>
          <cell r="C429" t="str">
            <v>1</v>
          </cell>
          <cell r="D429" t="str">
            <v>B</v>
          </cell>
          <cell r="E429">
            <v>1</v>
          </cell>
          <cell r="F429">
            <v>0</v>
          </cell>
          <cell r="G429" t="str">
            <v>Intézményi felhalmozási kiadások támogatása</v>
          </cell>
        </row>
        <row r="430">
          <cell r="A430" t="str">
            <v>3</v>
          </cell>
          <cell r="B430" t="str">
            <v>09</v>
          </cell>
          <cell r="C430" t="str">
            <v>1</v>
          </cell>
          <cell r="D430" t="str">
            <v>B</v>
          </cell>
          <cell r="E430">
            <v>1</v>
          </cell>
          <cell r="F430">
            <v>0</v>
          </cell>
          <cell r="G430" t="str">
            <v>Kormányzati felhalmozási kiadások támogatása</v>
          </cell>
        </row>
        <row r="431">
          <cell r="A431" t="str">
            <v>4</v>
          </cell>
          <cell r="B431" t="str">
            <v>09</v>
          </cell>
          <cell r="C431" t="str">
            <v>1</v>
          </cell>
          <cell r="D431" t="str">
            <v>B</v>
          </cell>
          <cell r="E431">
            <v>1</v>
          </cell>
          <cell r="F431">
            <v>2</v>
          </cell>
          <cell r="G431" t="str">
            <v>Felügyeleti szervtöl kapott támogatás (01+...+03)</v>
          </cell>
        </row>
        <row r="432">
          <cell r="A432" t="str">
            <v>5</v>
          </cell>
          <cell r="B432" t="str">
            <v>09</v>
          </cell>
          <cell r="C432" t="str">
            <v>1</v>
          </cell>
          <cell r="D432" t="str">
            <v>B</v>
          </cell>
          <cell r="E432">
            <v>1</v>
          </cell>
          <cell r="F432">
            <v>0</v>
          </cell>
          <cell r="G432" t="str">
            <v>Önkormányzatok költségvetési támogatása</v>
          </cell>
        </row>
        <row r="433">
          <cell r="A433" t="str">
            <v>6</v>
          </cell>
          <cell r="B433" t="str">
            <v>09</v>
          </cell>
          <cell r="C433" t="str">
            <v>1</v>
          </cell>
          <cell r="D433" t="str">
            <v>B</v>
          </cell>
          <cell r="E433">
            <v>1</v>
          </cell>
          <cell r="F433">
            <v>0</v>
          </cell>
          <cell r="G433" t="str">
            <v>Társadalombiztositási alapok költségvetési támogatása</v>
          </cell>
        </row>
        <row r="434">
          <cell r="A434" t="str">
            <v>7</v>
          </cell>
          <cell r="B434" t="str">
            <v>09</v>
          </cell>
          <cell r="C434" t="str">
            <v>1</v>
          </cell>
          <cell r="D434" t="str">
            <v>B</v>
          </cell>
          <cell r="E434">
            <v>1</v>
          </cell>
          <cell r="F434">
            <v>0</v>
          </cell>
          <cell r="G434" t="str">
            <v>Elkülönitett állami pénzalapok költségvetési támogatása</v>
          </cell>
        </row>
        <row r="435">
          <cell r="A435" t="str">
            <v>8</v>
          </cell>
          <cell r="B435" t="str">
            <v>09</v>
          </cell>
          <cell r="C435" t="str">
            <v>1</v>
          </cell>
          <cell r="D435" t="str">
            <v>B</v>
          </cell>
          <cell r="E435">
            <v>1</v>
          </cell>
          <cell r="F435">
            <v>3</v>
          </cell>
          <cell r="G435" t="str">
            <v>Központi költségvetésböl kapott támogatás (05+...+07)</v>
          </cell>
        </row>
        <row r="436">
          <cell r="A436" t="str">
            <v>9</v>
          </cell>
          <cell r="B436" t="str">
            <v>09</v>
          </cell>
          <cell r="C436" t="str">
            <v>1</v>
          </cell>
          <cell r="D436" t="str">
            <v>B</v>
          </cell>
          <cell r="E436">
            <v>1</v>
          </cell>
          <cell r="F436">
            <v>0</v>
          </cell>
          <cell r="G436" t="str">
            <v>Elözö évi központi költségvetési kieg.-ek, visszatérülések</v>
          </cell>
        </row>
        <row r="437">
          <cell r="A437" t="str">
            <v>10</v>
          </cell>
          <cell r="B437" t="str">
            <v>09</v>
          </cell>
          <cell r="C437" t="str">
            <v>1</v>
          </cell>
          <cell r="D437" t="str">
            <v>B</v>
          </cell>
          <cell r="E437">
            <v>1</v>
          </cell>
          <cell r="F437">
            <v>0</v>
          </cell>
          <cell r="G437" t="str">
            <v>Elözö évi egyéb költségvetési kieg.-ek, visszatérülések</v>
          </cell>
        </row>
        <row r="438">
          <cell r="A438" t="str">
            <v>11</v>
          </cell>
          <cell r="B438" t="str">
            <v>09</v>
          </cell>
          <cell r="C438" t="str">
            <v>1</v>
          </cell>
          <cell r="D438" t="str">
            <v>B</v>
          </cell>
          <cell r="E438">
            <v>1</v>
          </cell>
          <cell r="F438">
            <v>3</v>
          </cell>
          <cell r="G438" t="str">
            <v>Kiegészitések,visszatérülések  (09+10)</v>
          </cell>
        </row>
        <row r="439">
          <cell r="A439" t="str">
            <v>12</v>
          </cell>
          <cell r="B439" t="str">
            <v>09</v>
          </cell>
          <cell r="C439" t="str">
            <v>1</v>
          </cell>
          <cell r="D439" t="str">
            <v>B</v>
          </cell>
          <cell r="E439">
            <v>1</v>
          </cell>
          <cell r="F439">
            <v>0</v>
          </cell>
          <cell r="G439" t="str">
            <v>Müködési célu pénzeszközátvétel államháztartáson kivülröl</v>
          </cell>
        </row>
        <row r="440">
          <cell r="A440" t="str">
            <v>13</v>
          </cell>
          <cell r="B440" t="str">
            <v>09</v>
          </cell>
          <cell r="C440" t="str">
            <v>1</v>
          </cell>
          <cell r="D440" t="str">
            <v>B</v>
          </cell>
          <cell r="E440">
            <v>1</v>
          </cell>
          <cell r="F440">
            <v>0</v>
          </cell>
          <cell r="G440" t="str">
            <v>Müködési célu pénzeszközátvétel államháztartáson belülröl</v>
          </cell>
        </row>
        <row r="441">
          <cell r="A441" t="str">
            <v>14</v>
          </cell>
          <cell r="B441" t="str">
            <v>09</v>
          </cell>
          <cell r="C441" t="str">
            <v>1</v>
          </cell>
          <cell r="D441" t="str">
            <v>B</v>
          </cell>
          <cell r="E441">
            <v>1</v>
          </cell>
          <cell r="F441">
            <v>0</v>
          </cell>
          <cell r="G441" t="str">
            <v>Felhalm. célu pénzeszközátvétel államháztartáson kivülröl</v>
          </cell>
        </row>
        <row r="442">
          <cell r="A442" t="str">
            <v>15</v>
          </cell>
          <cell r="B442" t="str">
            <v>09</v>
          </cell>
          <cell r="C442" t="str">
            <v>1</v>
          </cell>
          <cell r="D442" t="str">
            <v>B</v>
          </cell>
          <cell r="E442">
            <v>1</v>
          </cell>
          <cell r="F442">
            <v>0</v>
          </cell>
          <cell r="G442" t="str">
            <v>Felhalm. célu pénzeszközátvétel államháztartáson belülröl</v>
          </cell>
        </row>
        <row r="443">
          <cell r="A443" t="str">
            <v>16</v>
          </cell>
          <cell r="B443" t="str">
            <v>09</v>
          </cell>
          <cell r="C443" t="str">
            <v>1</v>
          </cell>
          <cell r="D443" t="str">
            <v>B</v>
          </cell>
          <cell r="E443">
            <v>1</v>
          </cell>
          <cell r="F443">
            <v>3</v>
          </cell>
          <cell r="G443" t="str">
            <v>Támog.,kieg. és átvett pénzeszközök (04+08+11+...+15)</v>
          </cell>
        </row>
        <row r="444">
          <cell r="A444" t="str">
            <v>1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>
            <v>0</v>
          </cell>
          <cell r="G444" t="str">
            <v>Mük.célu tám.kölcsön visszatér.állami nem pü-i vállalk-tol</v>
          </cell>
        </row>
        <row r="445">
          <cell r="A445" t="str">
            <v>2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>
            <v>0</v>
          </cell>
          <cell r="G445" t="str">
            <v>Mük.célu tám.kölcsön visszatér.pénzügyi vállalkozásoktol</v>
          </cell>
        </row>
        <row r="446">
          <cell r="A446" t="str">
            <v>3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>
            <v>0</v>
          </cell>
          <cell r="G446" t="str">
            <v>Mük.célu tám.RSz 87.cikkely.kölcs.vissz.önk.többs.váll.-tol</v>
          </cell>
        </row>
        <row r="447">
          <cell r="A447" t="str">
            <v>4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>
            <v>0</v>
          </cell>
          <cell r="G447" t="str">
            <v>Mük.célu tám.RSz 87.cikkely.kölcs.vissz.nem önk.többs.váll.</v>
          </cell>
        </row>
        <row r="448">
          <cell r="A448" t="str">
            <v>5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>
            <v>1</v>
          </cell>
          <cell r="G448" t="str">
            <v>Mük.célu tám.RSz 87.cikkely.kölcs.vissz.e.váll.(03+04)</v>
          </cell>
        </row>
        <row r="449">
          <cell r="A449" t="str">
            <v>6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>
            <v>0</v>
          </cell>
          <cell r="G449" t="str">
            <v>Mük.célu tám.nem RSz 87.cikkely.kölcs.vissz.önk.többs.váll.</v>
          </cell>
        </row>
        <row r="450">
          <cell r="A450" t="str">
            <v>7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>
            <v>0</v>
          </cell>
          <cell r="G450" t="str">
            <v>Mük.célu tám.nem RSz 87.cikkely.kölcs.vissz.nem önk.többs.v.</v>
          </cell>
        </row>
        <row r="451">
          <cell r="A451" t="str">
            <v>8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>
            <v>1</v>
          </cell>
          <cell r="G451" t="str">
            <v>Mük.célu tám.kölcsön visszatér.egyéb váll.(05+06+07)</v>
          </cell>
        </row>
        <row r="452">
          <cell r="A452" t="str">
            <v>9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>
            <v>0</v>
          </cell>
          <cell r="G452" t="str">
            <v>Mük.célu tám.kölcsön visszatér. háztartásoktol</v>
          </cell>
        </row>
        <row r="453">
          <cell r="A453" t="str">
            <v>10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>
            <v>0</v>
          </cell>
          <cell r="G453" t="str">
            <v>Mük.célu tám.kölcsön visszatér. non-profit szervezetektöl</v>
          </cell>
        </row>
        <row r="454">
          <cell r="A454" t="str">
            <v>11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>
            <v>0</v>
          </cell>
          <cell r="G454" t="str">
            <v>Mük.célu tám.kölcsön visszatér. külföldröl</v>
          </cell>
        </row>
        <row r="455">
          <cell r="A455" t="str">
            <v>12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>
            <v>2</v>
          </cell>
          <cell r="G455" t="str">
            <v>Mük.célu tám.kölcsön visszatér.áht.kiv.(01+02+08+...+11)</v>
          </cell>
        </row>
        <row r="456">
          <cell r="A456" t="str">
            <v>13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>
            <v>0</v>
          </cell>
          <cell r="G456" t="str">
            <v>Felh.célu tám.kölcsön visszatér.állami nem pü-i vállalk-tol</v>
          </cell>
        </row>
        <row r="457">
          <cell r="A457" t="str">
            <v>14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>
            <v>0</v>
          </cell>
          <cell r="G457" t="str">
            <v>Felh.célu tám.kölcsön visszatér.pénzügyi vállalkozásoktol</v>
          </cell>
        </row>
        <row r="458">
          <cell r="A458" t="str">
            <v>15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>
            <v>0</v>
          </cell>
          <cell r="G458" t="str">
            <v>Felh.célu tám.RSz 87.cikkely.kölcs.vissz.önk.többs.váll.-tol</v>
          </cell>
        </row>
        <row r="459">
          <cell r="A459" t="str">
            <v>16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>
            <v>0</v>
          </cell>
          <cell r="G459" t="str">
            <v>Felh.célu tám.RSz 87.cikkely.kölcs.vissz.nem önk.többs.váll.</v>
          </cell>
        </row>
        <row r="460">
          <cell r="A460" t="str">
            <v>17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>
            <v>1</v>
          </cell>
          <cell r="G460" t="str">
            <v>Felh.célu tám.RSz 87.cikkely.kölcs.vissz.e.váll.(15+16)</v>
          </cell>
        </row>
        <row r="461">
          <cell r="A461" t="str">
            <v>18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>
            <v>0</v>
          </cell>
          <cell r="G461" t="str">
            <v>Felh.célu tám.nem 15.sorba tart.kölcs.vissz.önk.többs.váll.</v>
          </cell>
        </row>
        <row r="462">
          <cell r="A462" t="str">
            <v>19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>
            <v>0</v>
          </cell>
          <cell r="G462" t="str">
            <v>Felh.célu tám.nem 16.sorba tart.kölcs.vissz.nem önk.többs.v</v>
          </cell>
        </row>
        <row r="463">
          <cell r="A463" t="str">
            <v>20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>
            <v>1</v>
          </cell>
          <cell r="G463" t="str">
            <v>Felh.célu tám.kölcsön visszatér.egyéb váll.(17+18+19)</v>
          </cell>
        </row>
        <row r="464">
          <cell r="A464" t="str">
            <v>21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>
            <v>0</v>
          </cell>
          <cell r="G464" t="str">
            <v>Felh.célu tám.kölcsön visszatér.háztartásoktol</v>
          </cell>
        </row>
        <row r="465">
          <cell r="A465" t="str">
            <v>22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>
            <v>0</v>
          </cell>
          <cell r="G465" t="str">
            <v>Felh.célu tám.kölcsön visszatér.non-profit szervezetektöl</v>
          </cell>
        </row>
        <row r="466">
          <cell r="A466" t="str">
            <v>23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>
            <v>0</v>
          </cell>
          <cell r="G466" t="str">
            <v>Felh.célu tám.kölcsön visszatér.külföldröl</v>
          </cell>
        </row>
        <row r="467">
          <cell r="A467" t="str">
            <v>24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>
            <v>2</v>
          </cell>
          <cell r="G467" t="str">
            <v>Felh.célu tám.kölcsön visszatér.áht.kiv.(13+14+20+...+23)</v>
          </cell>
        </row>
        <row r="468">
          <cell r="A468" t="str">
            <v>25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>
            <v>3</v>
          </cell>
          <cell r="G468" t="str">
            <v>Támog.kölcsön visszatér.államháztartáson kivülröl(12+24)</v>
          </cell>
        </row>
        <row r="469">
          <cell r="A469" t="str">
            <v>26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>
            <v>0</v>
          </cell>
          <cell r="G469" t="str">
            <v>Mük.célu tám.kölcsön visszatér. központi kgtv-i szervtöl</v>
          </cell>
        </row>
        <row r="470">
          <cell r="A470" t="str">
            <v>27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>
            <v>0</v>
          </cell>
          <cell r="G470" t="str">
            <v>Mük.célu tám.kölcsön visszatér. helyi önk.kgtv-i szervtöl</v>
          </cell>
        </row>
        <row r="471">
          <cell r="A471" t="str">
            <v>28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>
            <v>0</v>
          </cell>
          <cell r="G471" t="str">
            <v>Mük.célu tám.kölcsön visszatér. fejezeten (önk.) belül</v>
          </cell>
        </row>
        <row r="472">
          <cell r="A472" t="str">
            <v>29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>
            <v>0</v>
          </cell>
          <cell r="G472" t="str">
            <v>Mük.célu tám.kölcsön visszatér. TB alapoktol és kezelöitöl</v>
          </cell>
        </row>
        <row r="473">
          <cell r="A473" t="str">
            <v>30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>
            <v>0</v>
          </cell>
          <cell r="G473" t="str">
            <v>Mük.célu tám.kölcsön visszatér. elkül.állami pénzalapoktol</v>
          </cell>
        </row>
        <row r="474">
          <cell r="A474" t="str">
            <v>31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>
            <v>2</v>
          </cell>
          <cell r="G474" t="str">
            <v>Mük.célu tám.kölcsön visszatér.államházt.bel.(26+...+30)</v>
          </cell>
        </row>
        <row r="475">
          <cell r="A475" t="str">
            <v>32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>
            <v>0</v>
          </cell>
          <cell r="G475" t="str">
            <v>Felh.célu tám.kölcsön visszatér. központi kgtv-i szervtöl</v>
          </cell>
        </row>
        <row r="476">
          <cell r="A476" t="str">
            <v>33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>
            <v>0</v>
          </cell>
          <cell r="G476" t="str">
            <v>Felh.célu tám.kölcsön visszatér. helyi önk.kgtv-i szervtöl</v>
          </cell>
        </row>
        <row r="477">
          <cell r="A477" t="str">
            <v>34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>
            <v>0</v>
          </cell>
          <cell r="G477" t="str">
            <v>Felh.célu tám.kölcsön visszatér. fejezeten (önk.) belül</v>
          </cell>
        </row>
        <row r="478">
          <cell r="A478" t="str">
            <v>35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>
            <v>0</v>
          </cell>
          <cell r="G478" t="str">
            <v>Felh.célu tám.kölcsön visszatér. TB alapoktol és kezelöitöl</v>
          </cell>
        </row>
        <row r="479">
          <cell r="A479" t="str">
            <v>36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>
            <v>0</v>
          </cell>
          <cell r="G479" t="str">
            <v>Felh.célu tám.kölcsön visszatér. elkül.állami pénzalapoktol</v>
          </cell>
        </row>
        <row r="480">
          <cell r="A480" t="str">
            <v>37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>
            <v>2</v>
          </cell>
          <cell r="G480" t="str">
            <v>Felh.célu tám.kölcsön visszatér.áht.bel.(32+...+36)</v>
          </cell>
        </row>
        <row r="481">
          <cell r="A481" t="str">
            <v>38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>
            <v>0</v>
          </cell>
          <cell r="G481" t="str">
            <v>Mük.célu tám.kölcsön igénybevét.központi kgtv-i szervtöl</v>
          </cell>
        </row>
        <row r="482">
          <cell r="A482" t="str">
            <v>39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>
            <v>0</v>
          </cell>
          <cell r="G482" t="str">
            <v>Mük.célu tám.kölcsön igénybevét.helyi önk.kgtv-i szervtöl</v>
          </cell>
        </row>
        <row r="483">
          <cell r="A483" t="str">
            <v>40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>
            <v>0</v>
          </cell>
          <cell r="G483" t="str">
            <v>Mük.célu tám.kölcsön igénybevét.fejezeten (önk.) belül</v>
          </cell>
        </row>
        <row r="484">
          <cell r="A484" t="str">
            <v>41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>
            <v>0</v>
          </cell>
          <cell r="G484" t="str">
            <v>Mük.célu tám.kölcsön igénybevét.TB alapoktol és kezelöitöl</v>
          </cell>
        </row>
        <row r="485">
          <cell r="A485" t="str">
            <v>42</v>
          </cell>
          <cell r="B485" t="str">
            <v>10</v>
          </cell>
          <cell r="C485" t="str">
            <v>1</v>
          </cell>
          <cell r="D485" t="str">
            <v>B</v>
          </cell>
          <cell r="E485">
            <v>1</v>
          </cell>
          <cell r="F485">
            <v>0</v>
          </cell>
          <cell r="G485" t="str">
            <v>Mük.célu tám.kölcsön igénybevét.elkül.állami pénzalapoktol</v>
          </cell>
        </row>
        <row r="486">
          <cell r="A486" t="str">
            <v>43</v>
          </cell>
          <cell r="B486" t="str">
            <v>10</v>
          </cell>
          <cell r="C486" t="str">
            <v>1</v>
          </cell>
          <cell r="D486" t="str">
            <v>B</v>
          </cell>
          <cell r="E486">
            <v>1</v>
          </cell>
          <cell r="F486">
            <v>2</v>
          </cell>
          <cell r="G486" t="str">
            <v>Mük.célu tám.kölcsön igénybevét.államházt.bel.(38+...+42)</v>
          </cell>
        </row>
        <row r="487">
          <cell r="A487" t="str">
            <v>44</v>
          </cell>
          <cell r="B487" t="str">
            <v>10</v>
          </cell>
          <cell r="C487" t="str">
            <v>1</v>
          </cell>
          <cell r="D487" t="str">
            <v>B</v>
          </cell>
          <cell r="E487">
            <v>1</v>
          </cell>
          <cell r="F487">
            <v>0</v>
          </cell>
          <cell r="G487" t="str">
            <v>Felh.célu tám.kölcsön igénybevét.központi kgtv-i szervtöl</v>
          </cell>
        </row>
        <row r="488">
          <cell r="A488" t="str">
            <v>45</v>
          </cell>
          <cell r="B488" t="str">
            <v>10</v>
          </cell>
          <cell r="C488" t="str">
            <v>1</v>
          </cell>
          <cell r="D488" t="str">
            <v>B</v>
          </cell>
          <cell r="E488">
            <v>1</v>
          </cell>
          <cell r="F488">
            <v>0</v>
          </cell>
          <cell r="G488" t="str">
            <v>Felh.célu tám.kölcsön igénybevét.helyi önk.kgtv-i szervtöl</v>
          </cell>
        </row>
        <row r="489">
          <cell r="A489" t="str">
            <v>46</v>
          </cell>
          <cell r="B489" t="str">
            <v>10</v>
          </cell>
          <cell r="C489" t="str">
            <v>1</v>
          </cell>
          <cell r="D489" t="str">
            <v>B</v>
          </cell>
          <cell r="E489">
            <v>1</v>
          </cell>
          <cell r="F489">
            <v>0</v>
          </cell>
          <cell r="G489" t="str">
            <v>Felh.célu tám.kölcsön igénybevét.fejezeten (önk.) belül</v>
          </cell>
        </row>
        <row r="490">
          <cell r="A490" t="str">
            <v>47</v>
          </cell>
          <cell r="B490" t="str">
            <v>10</v>
          </cell>
          <cell r="C490" t="str">
            <v>1</v>
          </cell>
          <cell r="D490" t="str">
            <v>B</v>
          </cell>
          <cell r="E490">
            <v>1</v>
          </cell>
          <cell r="F490">
            <v>0</v>
          </cell>
          <cell r="G490" t="str">
            <v>Felh.célu tám.kölcsön igénybevét.TB alapoktol és kezelöitöl</v>
          </cell>
        </row>
        <row r="491">
          <cell r="A491" t="str">
            <v>48</v>
          </cell>
          <cell r="B491" t="str">
            <v>10</v>
          </cell>
          <cell r="C491" t="str">
            <v>1</v>
          </cell>
          <cell r="D491" t="str">
            <v>B</v>
          </cell>
          <cell r="E491">
            <v>1</v>
          </cell>
          <cell r="F491">
            <v>0</v>
          </cell>
          <cell r="G491" t="str">
            <v>Felh.célu tám.kölcsön igénybevét.elkül.állami pénzalapoktol</v>
          </cell>
        </row>
        <row r="492">
          <cell r="A492" t="str">
            <v>49</v>
          </cell>
          <cell r="B492" t="str">
            <v>10</v>
          </cell>
          <cell r="C492" t="str">
            <v>1</v>
          </cell>
          <cell r="D492" t="str">
            <v>B</v>
          </cell>
          <cell r="E492">
            <v>1</v>
          </cell>
          <cell r="F492">
            <v>2</v>
          </cell>
          <cell r="G492" t="str">
            <v>Felh.célu tám.kölcsön igénybevét.áht.belül (44+...+48)</v>
          </cell>
        </row>
        <row r="493">
          <cell r="A493" t="str">
            <v>50</v>
          </cell>
          <cell r="B493" t="str">
            <v>10</v>
          </cell>
          <cell r="C493" t="str">
            <v>1</v>
          </cell>
          <cell r="D493" t="str">
            <v>B</v>
          </cell>
          <cell r="E493">
            <v>1</v>
          </cell>
          <cell r="F493">
            <v>3</v>
          </cell>
          <cell r="G493" t="str">
            <v>Támog-i kölcsön vtérül.,igénybev.áht.belül(31+37+43+49)</v>
          </cell>
        </row>
        <row r="494">
          <cell r="A494" t="str">
            <v>51</v>
          </cell>
          <cell r="B494" t="str">
            <v>10</v>
          </cell>
          <cell r="C494" t="str">
            <v>1</v>
          </cell>
          <cell r="D494" t="str">
            <v>B</v>
          </cell>
          <cell r="E494">
            <v>1</v>
          </cell>
          <cell r="F494">
            <v>0</v>
          </cell>
          <cell r="G494" t="str">
            <v>Hosszu lejáratu hitelek felvétele pénzügyi vállalkozásoktol</v>
          </cell>
        </row>
        <row r="495">
          <cell r="A495" t="str">
            <v>52</v>
          </cell>
          <cell r="B495" t="str">
            <v>10</v>
          </cell>
          <cell r="C495" t="str">
            <v>1</v>
          </cell>
          <cell r="D495" t="str">
            <v>B</v>
          </cell>
          <cell r="E495">
            <v>1</v>
          </cell>
          <cell r="F495">
            <v>0</v>
          </cell>
          <cell r="G495" t="str">
            <v>Rövid lejáratu hitelek felvétele pénzügyi vállalkozásoktol</v>
          </cell>
        </row>
        <row r="496">
          <cell r="A496" t="str">
            <v>53</v>
          </cell>
          <cell r="B496" t="str">
            <v>10</v>
          </cell>
          <cell r="C496" t="str">
            <v>1</v>
          </cell>
          <cell r="D496" t="str">
            <v>B</v>
          </cell>
          <cell r="E496">
            <v>1</v>
          </cell>
          <cell r="F496">
            <v>0</v>
          </cell>
          <cell r="G496" t="str">
            <v>Likviditási célu hitel felvétele  pénzügyi vállalkozásoktol</v>
          </cell>
        </row>
        <row r="497">
          <cell r="A497" t="str">
            <v>54</v>
          </cell>
          <cell r="B497" t="str">
            <v>10</v>
          </cell>
          <cell r="C497" t="str">
            <v>1</v>
          </cell>
          <cell r="D497" t="str">
            <v>B</v>
          </cell>
          <cell r="E497">
            <v>1</v>
          </cell>
          <cell r="F497">
            <v>0</v>
          </cell>
          <cell r="G497" t="str">
            <v>Hosszu lejáratu hitelfelvétel egyéb belföldi forrásbol</v>
          </cell>
        </row>
        <row r="498">
          <cell r="A498" t="str">
            <v>55</v>
          </cell>
          <cell r="B498" t="str">
            <v>10</v>
          </cell>
          <cell r="C498" t="str">
            <v>1</v>
          </cell>
          <cell r="D498" t="str">
            <v>B</v>
          </cell>
          <cell r="E498">
            <v>1</v>
          </cell>
          <cell r="F498">
            <v>0</v>
          </cell>
          <cell r="G498" t="str">
            <v>Rövid lejáratu hitelfelvétel egyéb belföldi forrásbol</v>
          </cell>
        </row>
        <row r="499">
          <cell r="A499" t="str">
            <v>56</v>
          </cell>
          <cell r="B499" t="str">
            <v>10</v>
          </cell>
          <cell r="C499" t="str">
            <v>1</v>
          </cell>
          <cell r="D499" t="str">
            <v>B</v>
          </cell>
          <cell r="E499">
            <v>1</v>
          </cell>
          <cell r="F499">
            <v>2</v>
          </cell>
          <cell r="G499" t="str">
            <v>Hitelfelvétel államháztartáson kivülröl (51+...+55)</v>
          </cell>
        </row>
        <row r="500">
          <cell r="A500" t="str">
            <v>57</v>
          </cell>
          <cell r="B500" t="str">
            <v>10</v>
          </cell>
          <cell r="C500" t="str">
            <v>1</v>
          </cell>
          <cell r="D500" t="str">
            <v>B</v>
          </cell>
          <cell r="E500">
            <v>1</v>
          </cell>
          <cell r="F500">
            <v>0</v>
          </cell>
          <cell r="G500" t="str">
            <v>Likviditási célu hitel felvétele központi költségvetéstöl</v>
          </cell>
        </row>
        <row r="501">
          <cell r="A501" t="str">
            <v>58</v>
          </cell>
          <cell r="B501" t="str">
            <v>10</v>
          </cell>
          <cell r="C501" t="str">
            <v>1</v>
          </cell>
          <cell r="D501" t="str">
            <v>B</v>
          </cell>
          <cell r="E501">
            <v>1</v>
          </cell>
          <cell r="F501">
            <v>0</v>
          </cell>
          <cell r="G501" t="str">
            <v>Hitelfelvétel más alaptol</v>
          </cell>
        </row>
        <row r="502">
          <cell r="A502" t="str">
            <v>59</v>
          </cell>
          <cell r="B502" t="str">
            <v>10</v>
          </cell>
          <cell r="C502" t="str">
            <v>1</v>
          </cell>
          <cell r="D502" t="str">
            <v>B</v>
          </cell>
          <cell r="E502">
            <v>1</v>
          </cell>
          <cell r="F502">
            <v>2</v>
          </cell>
          <cell r="G502" t="str">
            <v>Hitelfelvétel államháztartáson belülröl (57+58)</v>
          </cell>
        </row>
        <row r="503">
          <cell r="A503" t="str">
            <v>60</v>
          </cell>
          <cell r="B503" t="str">
            <v>10</v>
          </cell>
          <cell r="C503" t="str">
            <v>1</v>
          </cell>
          <cell r="D503" t="str">
            <v>B</v>
          </cell>
          <cell r="E503">
            <v>1</v>
          </cell>
          <cell r="F503">
            <v>3</v>
          </cell>
          <cell r="G503" t="str">
            <v>Belföldi hitelek felvétele  (56+59)</v>
          </cell>
        </row>
        <row r="504">
          <cell r="A504" t="str">
            <v>61</v>
          </cell>
          <cell r="B504" t="str">
            <v>10</v>
          </cell>
          <cell r="C504" t="str">
            <v>1</v>
          </cell>
          <cell r="D504" t="str">
            <v>B</v>
          </cell>
          <cell r="E504">
            <v>1</v>
          </cell>
          <cell r="F504">
            <v>0</v>
          </cell>
          <cell r="G504" t="str">
            <v>Rövid lejáratu értékpapirok értékesitése</v>
          </cell>
        </row>
        <row r="505">
          <cell r="A505" t="str">
            <v>62</v>
          </cell>
          <cell r="B505" t="str">
            <v>10</v>
          </cell>
          <cell r="C505" t="str">
            <v>1</v>
          </cell>
          <cell r="D505" t="str">
            <v>B</v>
          </cell>
          <cell r="E505">
            <v>1</v>
          </cell>
          <cell r="F505">
            <v>0</v>
          </cell>
          <cell r="G505" t="str">
            <v>Rövid lejáratu értékpapirok kibocsátása</v>
          </cell>
        </row>
        <row r="506">
          <cell r="A506" t="str">
            <v>63</v>
          </cell>
          <cell r="B506" t="str">
            <v>10</v>
          </cell>
          <cell r="C506" t="str">
            <v>1</v>
          </cell>
          <cell r="D506" t="str">
            <v>B</v>
          </cell>
          <cell r="E506">
            <v>1</v>
          </cell>
          <cell r="F506">
            <v>0</v>
          </cell>
          <cell r="G506" t="str">
            <v>Hosszu lejáratu belföldi értékpapirok kibocsátása</v>
          </cell>
        </row>
        <row r="507">
          <cell r="A507" t="str">
            <v>64</v>
          </cell>
          <cell r="B507" t="str">
            <v>10</v>
          </cell>
          <cell r="C507" t="str">
            <v>1</v>
          </cell>
          <cell r="D507" t="str">
            <v>B</v>
          </cell>
          <cell r="E507">
            <v>1</v>
          </cell>
          <cell r="F507">
            <v>2</v>
          </cell>
          <cell r="G507" t="str">
            <v>Belföldi értékpapirok bevételei  (61+62+63)</v>
          </cell>
        </row>
        <row r="508">
          <cell r="A508" t="str">
            <v>65</v>
          </cell>
          <cell r="B508" t="str">
            <v>10</v>
          </cell>
          <cell r="C508" t="str">
            <v>1</v>
          </cell>
          <cell r="D508" t="str">
            <v>B</v>
          </cell>
          <cell r="E508">
            <v>1</v>
          </cell>
          <cell r="F508">
            <v>2</v>
          </cell>
          <cell r="G508" t="str">
            <v>Belföldi hitelmüveletek bevételei (60+64)</v>
          </cell>
        </row>
        <row r="509">
          <cell r="A509" t="str">
            <v>66</v>
          </cell>
          <cell r="B509" t="str">
            <v>10</v>
          </cell>
          <cell r="C509" t="str">
            <v>1</v>
          </cell>
          <cell r="D509" t="str">
            <v>B</v>
          </cell>
          <cell r="E509">
            <v>1</v>
          </cell>
          <cell r="F509">
            <v>0</v>
          </cell>
          <cell r="G509" t="str">
            <v>Hosszu lejáratu külföldi értékpapirok kibocsátása</v>
          </cell>
        </row>
        <row r="510">
          <cell r="A510" t="str">
            <v>67</v>
          </cell>
          <cell r="B510" t="str">
            <v>10</v>
          </cell>
          <cell r="C510" t="str">
            <v>1</v>
          </cell>
          <cell r="D510" t="str">
            <v>B</v>
          </cell>
          <cell r="E510">
            <v>1</v>
          </cell>
          <cell r="F510">
            <v>0</v>
          </cell>
          <cell r="G510" t="str">
            <v>Hitelfelvétel nemzetközi fejlesztési szervezetektöl</v>
          </cell>
        </row>
        <row r="511">
          <cell r="A511" t="str">
            <v>68</v>
          </cell>
          <cell r="B511" t="str">
            <v>10</v>
          </cell>
          <cell r="C511" t="str">
            <v>1</v>
          </cell>
          <cell r="D511" t="str">
            <v>B</v>
          </cell>
          <cell r="E511">
            <v>1</v>
          </cell>
          <cell r="F511">
            <v>0</v>
          </cell>
          <cell r="G511" t="str">
            <v>Hitelfelvétel kormányoktol</v>
          </cell>
        </row>
        <row r="512">
          <cell r="A512" t="str">
            <v>69</v>
          </cell>
          <cell r="B512" t="str">
            <v>10</v>
          </cell>
          <cell r="C512" t="str">
            <v>1</v>
          </cell>
          <cell r="D512" t="str">
            <v>B</v>
          </cell>
          <cell r="E512">
            <v>1</v>
          </cell>
          <cell r="F512">
            <v>0</v>
          </cell>
          <cell r="G512" t="str">
            <v>Hitelfelvétel külföldi pénzintézettöl</v>
          </cell>
        </row>
        <row r="513">
          <cell r="A513" t="str">
            <v>70</v>
          </cell>
          <cell r="B513" t="str">
            <v>10</v>
          </cell>
          <cell r="C513" t="str">
            <v>1</v>
          </cell>
          <cell r="D513" t="str">
            <v>B</v>
          </cell>
          <cell r="E513">
            <v>1</v>
          </cell>
          <cell r="F513">
            <v>0</v>
          </cell>
          <cell r="G513" t="str">
            <v>Hitelfelvétel egyéb külföldi hitelezötöl</v>
          </cell>
        </row>
        <row r="514">
          <cell r="A514" t="str">
            <v>71</v>
          </cell>
          <cell r="B514" t="str">
            <v>10</v>
          </cell>
          <cell r="C514" t="str">
            <v>1</v>
          </cell>
          <cell r="D514" t="str">
            <v>B</v>
          </cell>
          <cell r="E514">
            <v>1</v>
          </cell>
          <cell r="F514">
            <v>2</v>
          </cell>
          <cell r="G514" t="str">
            <v>Külföldi finanszirozás bevételei (66+...+70)</v>
          </cell>
        </row>
        <row r="515">
          <cell r="A515" t="str">
            <v>72</v>
          </cell>
          <cell r="B515" t="str">
            <v>10</v>
          </cell>
          <cell r="C515" t="str">
            <v>1</v>
          </cell>
          <cell r="D515" t="str">
            <v>B</v>
          </cell>
          <cell r="E515">
            <v>1</v>
          </cell>
          <cell r="F515">
            <v>0</v>
          </cell>
          <cell r="G515" t="str">
            <v>Elözö évi elöirányzat-maradvány,pénzmaradvány igénybevétele</v>
          </cell>
        </row>
        <row r="516">
          <cell r="A516" t="str">
            <v>73</v>
          </cell>
          <cell r="B516" t="str">
            <v>10</v>
          </cell>
          <cell r="C516" t="str">
            <v>1</v>
          </cell>
          <cell r="D516" t="str">
            <v>B</v>
          </cell>
          <cell r="E516">
            <v>1</v>
          </cell>
          <cell r="F516">
            <v>0</v>
          </cell>
          <cell r="G516" t="str">
            <v>Elözö évi vállalkozási eredmény igénybevétele</v>
          </cell>
        </row>
        <row r="517">
          <cell r="A517" t="str">
            <v>74</v>
          </cell>
          <cell r="B517" t="str">
            <v>10</v>
          </cell>
          <cell r="C517" t="str">
            <v>1</v>
          </cell>
          <cell r="D517" t="str">
            <v>B</v>
          </cell>
          <cell r="E517">
            <v>1</v>
          </cell>
          <cell r="F517">
            <v>0</v>
          </cell>
          <cell r="G517" t="str">
            <v>Alap-és vállalkozási tevékenység közötti elszámolások</v>
          </cell>
        </row>
        <row r="518">
          <cell r="A518" t="str">
            <v>75</v>
          </cell>
          <cell r="B518" t="str">
            <v>10</v>
          </cell>
          <cell r="C518" t="str">
            <v>1</v>
          </cell>
          <cell r="D518" t="str">
            <v>B</v>
          </cell>
          <cell r="E518">
            <v>1</v>
          </cell>
          <cell r="F518">
            <v>2</v>
          </cell>
          <cell r="G518" t="str">
            <v>Pénzforgalom nélküli bevételek (72+73+74)</v>
          </cell>
        </row>
        <row r="519">
          <cell r="A519" t="str">
            <v>76</v>
          </cell>
          <cell r="B519" t="str">
            <v>10</v>
          </cell>
          <cell r="C519" t="str">
            <v>1</v>
          </cell>
          <cell r="D519" t="str">
            <v>B</v>
          </cell>
          <cell r="E519">
            <v>1</v>
          </cell>
          <cell r="F519">
            <v>0</v>
          </cell>
          <cell r="G519" t="str">
            <v>Kiegyenlitö bevételek</v>
          </cell>
        </row>
        <row r="520">
          <cell r="A520" t="str">
            <v>77</v>
          </cell>
          <cell r="B520" t="str">
            <v>10</v>
          </cell>
          <cell r="C520" t="str">
            <v>1</v>
          </cell>
          <cell r="D520" t="str">
            <v>B</v>
          </cell>
          <cell r="E520">
            <v>1</v>
          </cell>
          <cell r="F520">
            <v>0</v>
          </cell>
          <cell r="G520" t="str">
            <v>Függö bevételek</v>
          </cell>
        </row>
        <row r="521">
          <cell r="A521" t="str">
            <v>78</v>
          </cell>
          <cell r="B521" t="str">
            <v>10</v>
          </cell>
          <cell r="C521" t="str">
            <v>1</v>
          </cell>
          <cell r="D521" t="str">
            <v>B</v>
          </cell>
          <cell r="E521">
            <v>1</v>
          </cell>
          <cell r="F521">
            <v>0</v>
          </cell>
          <cell r="G521" t="str">
            <v>Átfuto bevételek</v>
          </cell>
        </row>
        <row r="522">
          <cell r="A522" t="str">
            <v>79</v>
          </cell>
          <cell r="B522" t="str">
            <v>10</v>
          </cell>
          <cell r="C522" t="str">
            <v>1</v>
          </cell>
          <cell r="D522" t="str">
            <v>B</v>
          </cell>
          <cell r="E522">
            <v>1</v>
          </cell>
          <cell r="F522">
            <v>2</v>
          </cell>
          <cell r="G522" t="str">
            <v>Kiegyenlitö,függö, átfuto bevételek (76+77+78)</v>
          </cell>
        </row>
        <row r="523">
          <cell r="A523" t="str">
            <v>1</v>
          </cell>
          <cell r="B523" t="str">
            <v>12</v>
          </cell>
          <cell r="C523" t="str">
            <v>1</v>
          </cell>
          <cell r="D523" t="str">
            <v>B</v>
          </cell>
          <cell r="E523">
            <v>1</v>
          </cell>
          <cell r="F523">
            <v>0</v>
          </cell>
          <cell r="G523" t="str">
            <v>Munkanélküliek jövedelempotlo támogatása</v>
          </cell>
        </row>
        <row r="524">
          <cell r="A524" t="str">
            <v>2</v>
          </cell>
          <cell r="B524" t="str">
            <v>12</v>
          </cell>
          <cell r="C524" t="str">
            <v>1</v>
          </cell>
          <cell r="D524" t="str">
            <v>B</v>
          </cell>
          <cell r="E524">
            <v>1</v>
          </cell>
          <cell r="F524">
            <v>0</v>
          </cell>
          <cell r="G524" t="str">
            <v>Tartosan munkanélküliek rendszeres szociális segélyezése</v>
          </cell>
        </row>
        <row r="525">
          <cell r="A525" t="str">
            <v>3</v>
          </cell>
          <cell r="B525" t="str">
            <v>12</v>
          </cell>
          <cell r="C525" t="str">
            <v>1</v>
          </cell>
          <cell r="D525" t="str">
            <v>B</v>
          </cell>
          <cell r="E525">
            <v>1</v>
          </cell>
          <cell r="F525">
            <v>0</v>
          </cell>
          <cell r="G525" t="str">
            <v>Idöskoruak járadéka</v>
          </cell>
        </row>
        <row r="526">
          <cell r="A526" t="str">
            <v>4</v>
          </cell>
          <cell r="B526" t="str">
            <v>12</v>
          </cell>
          <cell r="C526" t="str">
            <v>1</v>
          </cell>
          <cell r="D526" t="str">
            <v>B</v>
          </cell>
          <cell r="E526">
            <v>1</v>
          </cell>
          <cell r="F526">
            <v>0</v>
          </cell>
          <cell r="G526" t="str">
            <v>Rendszeres szociális segély egyéb jogcimeken</v>
          </cell>
        </row>
        <row r="527">
          <cell r="A527" t="str">
            <v>5</v>
          </cell>
          <cell r="B527" t="str">
            <v>12</v>
          </cell>
          <cell r="C527" t="str">
            <v>1</v>
          </cell>
          <cell r="D527" t="str">
            <v>B</v>
          </cell>
          <cell r="E527">
            <v>1</v>
          </cell>
          <cell r="F527">
            <v>0</v>
          </cell>
          <cell r="G527" t="str">
            <v>Lakásfenntartási támogatás SZT 38.§(2),(5) bek.alapján</v>
          </cell>
        </row>
        <row r="528">
          <cell r="A528" t="str">
            <v>6</v>
          </cell>
          <cell r="B528" t="str">
            <v>12</v>
          </cell>
          <cell r="C528" t="str">
            <v>1</v>
          </cell>
          <cell r="D528" t="str">
            <v>B</v>
          </cell>
          <cell r="E528">
            <v>1</v>
          </cell>
          <cell r="F528">
            <v>0</v>
          </cell>
          <cell r="G528" t="str">
            <v>Lakásfenntartási támogatás SZT 38.§(3) bek.b.pontja a.</v>
          </cell>
        </row>
        <row r="529">
          <cell r="A529" t="str">
            <v>7</v>
          </cell>
          <cell r="B529" t="str">
            <v>12</v>
          </cell>
          <cell r="C529" t="str">
            <v>1</v>
          </cell>
          <cell r="D529" t="str">
            <v>B</v>
          </cell>
          <cell r="E529">
            <v>1</v>
          </cell>
          <cell r="F529">
            <v>0</v>
          </cell>
          <cell r="G529" t="str">
            <v>Rendszeres gyermekvédelmi támogatás</v>
          </cell>
        </row>
        <row r="530">
          <cell r="A530" t="str">
            <v>8</v>
          </cell>
          <cell r="B530" t="str">
            <v>12</v>
          </cell>
          <cell r="C530" t="str">
            <v>1</v>
          </cell>
          <cell r="D530" t="str">
            <v>B</v>
          </cell>
          <cell r="E530">
            <v>1</v>
          </cell>
          <cell r="F530">
            <v>0</v>
          </cell>
          <cell r="G530" t="str">
            <v>Ápolási dij SZT 41.§.(1.)bek.alapján</v>
          </cell>
        </row>
        <row r="531">
          <cell r="A531" t="str">
            <v>9</v>
          </cell>
          <cell r="B531" t="str">
            <v>12</v>
          </cell>
          <cell r="C531" t="str">
            <v>1</v>
          </cell>
          <cell r="D531" t="str">
            <v>B</v>
          </cell>
          <cell r="E531">
            <v>1</v>
          </cell>
          <cell r="F531">
            <v>0</v>
          </cell>
          <cell r="G531" t="str">
            <v>Ápolási dij SZT 41.§.(4.)bek.alapján</v>
          </cell>
        </row>
        <row r="532">
          <cell r="A532" t="str">
            <v>10</v>
          </cell>
          <cell r="B532" t="str">
            <v>12</v>
          </cell>
          <cell r="C532" t="str">
            <v>1</v>
          </cell>
          <cell r="D532" t="str">
            <v>B</v>
          </cell>
          <cell r="E532">
            <v>1</v>
          </cell>
          <cell r="F532">
            <v>0</v>
          </cell>
          <cell r="G532" t="str">
            <v>Adosságcsökkentési támogatás</v>
          </cell>
        </row>
        <row r="533">
          <cell r="A533" t="str">
            <v>11</v>
          </cell>
          <cell r="B533" t="str">
            <v>12</v>
          </cell>
          <cell r="C533" t="str">
            <v>1</v>
          </cell>
          <cell r="D533" t="str">
            <v>B</v>
          </cell>
          <cell r="E533">
            <v>1</v>
          </cell>
          <cell r="F533">
            <v>0</v>
          </cell>
          <cell r="G533" t="str">
            <v>Egyéb rászorultságtol függö ellátások</v>
          </cell>
        </row>
        <row r="534">
          <cell r="A534" t="str">
            <v>12</v>
          </cell>
          <cell r="B534" t="str">
            <v>12</v>
          </cell>
          <cell r="C534" t="str">
            <v>1</v>
          </cell>
          <cell r="D534" t="str">
            <v>B</v>
          </cell>
          <cell r="E534">
            <v>1</v>
          </cell>
          <cell r="F534">
            <v>2</v>
          </cell>
          <cell r="G534" t="str">
            <v>Rászorultságtol függö pénz.szoc.ellátás össz.(01+...+11)</v>
          </cell>
        </row>
        <row r="535">
          <cell r="A535" t="str">
            <v>13</v>
          </cell>
          <cell r="B535" t="str">
            <v>12</v>
          </cell>
          <cell r="C535" t="str">
            <v>1</v>
          </cell>
          <cell r="D535" t="str">
            <v>B</v>
          </cell>
          <cell r="E535">
            <v>2</v>
          </cell>
          <cell r="F535">
            <v>0</v>
          </cell>
          <cell r="G535" t="str">
            <v>Köztemetés</v>
          </cell>
        </row>
        <row r="536">
          <cell r="A536" t="str">
            <v>14</v>
          </cell>
          <cell r="B536" t="str">
            <v>12</v>
          </cell>
          <cell r="C536" t="str">
            <v>1</v>
          </cell>
          <cell r="D536" t="str">
            <v>B</v>
          </cell>
          <cell r="E536">
            <v>1</v>
          </cell>
          <cell r="F536">
            <v>0</v>
          </cell>
          <cell r="G536" t="str">
            <v>Közgyogyellátás</v>
          </cell>
        </row>
        <row r="537">
          <cell r="A537" t="str">
            <v>15</v>
          </cell>
          <cell r="B537" t="str">
            <v>12</v>
          </cell>
          <cell r="C537" t="str">
            <v>1</v>
          </cell>
          <cell r="D537" t="str">
            <v>B</v>
          </cell>
          <cell r="E537">
            <v>1</v>
          </cell>
          <cell r="F537">
            <v>0</v>
          </cell>
          <cell r="G537" t="str">
            <v>Természetben nyujtott egyéb ellátások</v>
          </cell>
        </row>
        <row r="538">
          <cell r="A538" t="str">
            <v>16</v>
          </cell>
          <cell r="B538" t="str">
            <v>12</v>
          </cell>
          <cell r="C538" t="str">
            <v>1</v>
          </cell>
          <cell r="D538" t="str">
            <v>B</v>
          </cell>
          <cell r="E538">
            <v>1</v>
          </cell>
          <cell r="F538">
            <v>2</v>
          </cell>
          <cell r="G538" t="str">
            <v>Természetben nyujtott szoc.ellátások összesen (13+14+15)</v>
          </cell>
        </row>
        <row r="539">
          <cell r="A539" t="str">
            <v>17</v>
          </cell>
          <cell r="B539" t="str">
            <v>12</v>
          </cell>
          <cell r="C539" t="str">
            <v>1</v>
          </cell>
          <cell r="D539" t="str">
            <v>B</v>
          </cell>
          <cell r="E539">
            <v>2</v>
          </cell>
          <cell r="F539">
            <v>0</v>
          </cell>
          <cell r="G539" t="str">
            <v>Szociálisan rászorultak lakáshitel és kölcsöntartozásai</v>
          </cell>
        </row>
        <row r="540">
          <cell r="A540" t="str">
            <v>18</v>
          </cell>
          <cell r="B540" t="str">
            <v>12</v>
          </cell>
          <cell r="C540" t="str">
            <v>1</v>
          </cell>
          <cell r="D540" t="str">
            <v>B</v>
          </cell>
          <cell r="E540">
            <v>2</v>
          </cell>
          <cell r="F540">
            <v>3</v>
          </cell>
          <cell r="G540" t="str">
            <v>Önkormányzatok által foly.ellátások összesen (12+16+17)</v>
          </cell>
        </row>
        <row r="541">
          <cell r="A541" t="str">
            <v>1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>
            <v>0</v>
          </cell>
          <cell r="G541" t="str">
            <v>Ifj.Szoc.Csal.Min. - mozgáskorlátozottak támogatása</v>
          </cell>
        </row>
        <row r="542">
          <cell r="A542" t="str">
            <v>2</v>
          </cell>
          <cell r="B542" t="str">
            <v>13</v>
          </cell>
          <cell r="C542" t="str">
            <v>1</v>
          </cell>
          <cell r="D542" t="str">
            <v>B</v>
          </cell>
          <cell r="E542">
            <v>1</v>
          </cell>
          <cell r="F542">
            <v>0</v>
          </cell>
          <cell r="G542" t="str">
            <v>Ifj.Szoc.Csal.Min. - otthonteremtési támogatás</v>
          </cell>
        </row>
        <row r="543">
          <cell r="A543" t="str">
            <v>3</v>
          </cell>
          <cell r="B543" t="str">
            <v>13</v>
          </cell>
          <cell r="C543" t="str">
            <v>1</v>
          </cell>
          <cell r="D543" t="str">
            <v>B</v>
          </cell>
          <cell r="E543">
            <v>1</v>
          </cell>
          <cell r="F543">
            <v>0</v>
          </cell>
          <cell r="G543" t="str">
            <v>Ifj.Szoc.Csal.Min. - megelölegezett gyermektartásidij</v>
          </cell>
        </row>
        <row r="544">
          <cell r="A544" t="str">
            <v>4</v>
          </cell>
          <cell r="B544" t="str">
            <v>13</v>
          </cell>
          <cell r="C544" t="str">
            <v>1</v>
          </cell>
          <cell r="D544" t="str">
            <v>B</v>
          </cell>
          <cell r="E544">
            <v>1</v>
          </cell>
          <cell r="F544">
            <v>0</v>
          </cell>
          <cell r="G544" t="str">
            <v>Ifj.Szoc.Csal.Min-GYES-GYED-en hallgatoi hitele célzott tám.</v>
          </cell>
        </row>
        <row r="545">
          <cell r="A545" t="str">
            <v>5</v>
          </cell>
          <cell r="B545" t="str">
            <v>13</v>
          </cell>
          <cell r="C545" t="str">
            <v>1</v>
          </cell>
          <cell r="D545" t="str">
            <v>B</v>
          </cell>
          <cell r="E545">
            <v>1</v>
          </cell>
          <cell r="F545">
            <v>0</v>
          </cell>
          <cell r="G545" t="str">
            <v>Ifj.Szoc.Csal.Min-külföldön végz.kiem.kts-ig.szervtranszplan</v>
          </cell>
        </row>
        <row r="546">
          <cell r="A546" t="str">
            <v>6</v>
          </cell>
          <cell r="B546" t="str">
            <v>13</v>
          </cell>
          <cell r="C546" t="str">
            <v>1</v>
          </cell>
          <cell r="D546" t="str">
            <v>B</v>
          </cell>
          <cell r="E546">
            <v>1</v>
          </cell>
          <cell r="F546">
            <v>0</v>
          </cell>
          <cell r="G546" t="str">
            <v>Ifj.Szoc.Csal.Min.- sorozás elötti háziorvosi vizsgálat dija</v>
          </cell>
        </row>
        <row r="547">
          <cell r="A547" t="str">
            <v>7</v>
          </cell>
          <cell r="B547" t="str">
            <v>13</v>
          </cell>
          <cell r="C547" t="str">
            <v>1</v>
          </cell>
          <cell r="D547" t="str">
            <v>B</v>
          </cell>
          <cell r="E547">
            <v>1</v>
          </cell>
          <cell r="F547">
            <v>0</v>
          </cell>
          <cell r="G547" t="str">
            <v>HM sorozás elötti háziorvosi vizsgálat dija</v>
          </cell>
        </row>
        <row r="548">
          <cell r="A548" t="str">
            <v>8</v>
          </cell>
          <cell r="B548" t="str">
            <v>13</v>
          </cell>
          <cell r="C548" t="str">
            <v>1</v>
          </cell>
          <cell r="D548" t="str">
            <v>B</v>
          </cell>
          <cell r="E548">
            <v>1</v>
          </cell>
          <cell r="F548">
            <v>0</v>
          </cell>
          <cell r="G548" t="str">
            <v>BM Bevándorlási és Állampolg. H. által finanszírozott ellát.</v>
          </cell>
        </row>
        <row r="549">
          <cell r="A549" t="str">
            <v>9</v>
          </cell>
          <cell r="B549" t="str">
            <v>13</v>
          </cell>
          <cell r="C549" t="str">
            <v>1</v>
          </cell>
          <cell r="D549" t="str">
            <v>B</v>
          </cell>
          <cell r="E549">
            <v>1</v>
          </cell>
          <cell r="F549">
            <v>0</v>
          </cell>
          <cell r="G549" t="str">
            <v>Fejezetek által folyositott egyéb ellátások</v>
          </cell>
        </row>
        <row r="550">
          <cell r="A550" t="str">
            <v>10</v>
          </cell>
          <cell r="B550" t="str">
            <v>13</v>
          </cell>
          <cell r="C550" t="str">
            <v>1</v>
          </cell>
          <cell r="D550" t="str">
            <v>B</v>
          </cell>
          <cell r="E550">
            <v>1</v>
          </cell>
          <cell r="F550">
            <v>2</v>
          </cell>
          <cell r="G550" t="str">
            <v>Fejezeti kez.elői.-ból finanszírozott ellát.össz(01+..+09)</v>
          </cell>
        </row>
        <row r="551">
          <cell r="A551" t="str">
            <v>11</v>
          </cell>
          <cell r="B551" t="str">
            <v>13</v>
          </cell>
          <cell r="C551" t="str">
            <v>1</v>
          </cell>
          <cell r="D551" t="str">
            <v>B</v>
          </cell>
          <cell r="E551">
            <v>1</v>
          </cell>
          <cell r="F551">
            <v>0</v>
          </cell>
          <cell r="G551" t="str">
            <v>Közp.költségvet.- családi pótlék</v>
          </cell>
        </row>
        <row r="552">
          <cell r="A552" t="str">
            <v>12</v>
          </cell>
          <cell r="B552" t="str">
            <v>13</v>
          </cell>
          <cell r="C552" t="str">
            <v>1</v>
          </cell>
          <cell r="D552" t="str">
            <v>B</v>
          </cell>
          <cell r="E552">
            <v>1</v>
          </cell>
          <cell r="F552">
            <v>0</v>
          </cell>
          <cell r="G552" t="str">
            <v>Közp.költségvet.- anyasági támogatás</v>
          </cell>
        </row>
        <row r="553">
          <cell r="A553" t="str">
            <v>13</v>
          </cell>
          <cell r="B553" t="str">
            <v>13</v>
          </cell>
          <cell r="C553" t="str">
            <v>1</v>
          </cell>
          <cell r="D553" t="str">
            <v>B</v>
          </cell>
          <cell r="E553">
            <v>1</v>
          </cell>
          <cell r="F553">
            <v>0</v>
          </cell>
          <cell r="G553" t="str">
            <v>Közp.költségvet.- gyermekgondozási dij</v>
          </cell>
        </row>
        <row r="554">
          <cell r="A554" t="str">
            <v>14</v>
          </cell>
          <cell r="B554" t="str">
            <v>13</v>
          </cell>
          <cell r="C554" t="str">
            <v>1</v>
          </cell>
          <cell r="D554" t="str">
            <v>B</v>
          </cell>
          <cell r="E554">
            <v>1</v>
          </cell>
          <cell r="F554">
            <v>0</v>
          </cell>
          <cell r="G554" t="str">
            <v>Közp.költségvet.- gyermekgondozási segély</v>
          </cell>
        </row>
        <row r="555">
          <cell r="A555" t="str">
            <v>15</v>
          </cell>
          <cell r="B555" t="str">
            <v>13</v>
          </cell>
          <cell r="C555" t="str">
            <v>1</v>
          </cell>
          <cell r="D555" t="str">
            <v>B</v>
          </cell>
          <cell r="E555">
            <v>1</v>
          </cell>
          <cell r="F555">
            <v>0</v>
          </cell>
          <cell r="G555" t="str">
            <v>Közp.költségvet.- gyermeknevelési támogatás</v>
          </cell>
        </row>
        <row r="556">
          <cell r="A556" t="str">
            <v>16</v>
          </cell>
          <cell r="B556" t="str">
            <v>13</v>
          </cell>
          <cell r="C556" t="str">
            <v>1</v>
          </cell>
          <cell r="D556" t="str">
            <v>B</v>
          </cell>
          <cell r="E556">
            <v>1</v>
          </cell>
          <cell r="F556">
            <v>0</v>
          </cell>
          <cell r="G556" t="str">
            <v>Közp.költségvet- apák munkaidőkedv.távolléti dij megtéritése</v>
          </cell>
        </row>
        <row r="557">
          <cell r="A557" t="str">
            <v>17</v>
          </cell>
          <cell r="B557" t="str">
            <v>13</v>
          </cell>
          <cell r="C557" t="str">
            <v>1</v>
          </cell>
          <cell r="D557" t="str">
            <v>B</v>
          </cell>
          <cell r="E557">
            <v>1</v>
          </cell>
          <cell r="F557">
            <v>0</v>
          </cell>
          <cell r="G557" t="str">
            <v>Közp.költségvet.- rokkantsági járadék</v>
          </cell>
        </row>
        <row r="558">
          <cell r="A558" t="str">
            <v>18</v>
          </cell>
          <cell r="B558" t="str">
            <v>13</v>
          </cell>
          <cell r="C558" t="str">
            <v>1</v>
          </cell>
          <cell r="D558" t="str">
            <v>B</v>
          </cell>
          <cell r="E558">
            <v>1</v>
          </cell>
          <cell r="F558">
            <v>0</v>
          </cell>
          <cell r="G558" t="str">
            <v>Közp.költségvet.- megváltozott munkaképességüek járadékai</v>
          </cell>
        </row>
        <row r="559">
          <cell r="A559" t="str">
            <v>19</v>
          </cell>
          <cell r="B559" t="str">
            <v>13</v>
          </cell>
          <cell r="C559" t="str">
            <v>1</v>
          </cell>
          <cell r="D559" t="str">
            <v>B</v>
          </cell>
          <cell r="E559">
            <v>1</v>
          </cell>
          <cell r="F559">
            <v>0</v>
          </cell>
          <cell r="G559" t="str">
            <v>Közp.költségvet.- egészségkárosodási járadék</v>
          </cell>
        </row>
        <row r="560">
          <cell r="A560" t="str">
            <v>20</v>
          </cell>
          <cell r="B560" t="str">
            <v>13</v>
          </cell>
          <cell r="C560" t="str">
            <v>1</v>
          </cell>
          <cell r="D560" t="str">
            <v>B</v>
          </cell>
          <cell r="E560">
            <v>1</v>
          </cell>
          <cell r="F560">
            <v>0</v>
          </cell>
          <cell r="G560" t="str">
            <v>Közp.költségvet.-bányászok korengedm.nyugdija,szén.,ker-kieg</v>
          </cell>
        </row>
        <row r="561">
          <cell r="A561" t="str">
            <v>21</v>
          </cell>
          <cell r="B561" t="str">
            <v>13</v>
          </cell>
          <cell r="C561" t="str">
            <v>1</v>
          </cell>
          <cell r="D561" t="str">
            <v>B</v>
          </cell>
          <cell r="E561">
            <v>1</v>
          </cell>
          <cell r="F561">
            <v>1</v>
          </cell>
          <cell r="G561" t="str">
            <v>- 20.sorbol szénjárandoság pénzbeli megváltása</v>
          </cell>
        </row>
        <row r="562">
          <cell r="A562" t="str">
            <v>22</v>
          </cell>
          <cell r="B562" t="str">
            <v>13</v>
          </cell>
          <cell r="C562" t="str">
            <v>1</v>
          </cell>
          <cell r="D562" t="str">
            <v>B</v>
          </cell>
          <cell r="E562">
            <v>1</v>
          </cell>
          <cell r="F562">
            <v>1</v>
          </cell>
          <cell r="G562" t="str">
            <v>- 20.sorbol mecseki bány.munkát végzök bány-i keresetkieg.</v>
          </cell>
        </row>
        <row r="563">
          <cell r="A563" t="str">
            <v>23</v>
          </cell>
          <cell r="B563" t="str">
            <v>13</v>
          </cell>
          <cell r="C563" t="str">
            <v>1</v>
          </cell>
          <cell r="D563" t="str">
            <v>B</v>
          </cell>
          <cell r="E563">
            <v>1</v>
          </cell>
          <cell r="F563">
            <v>0</v>
          </cell>
          <cell r="G563" t="str">
            <v>Közp.költségvet.- mezögazdasági járadék</v>
          </cell>
        </row>
        <row r="564">
          <cell r="A564" t="str">
            <v>24</v>
          </cell>
          <cell r="B564" t="str">
            <v>13</v>
          </cell>
          <cell r="C564" t="str">
            <v>1</v>
          </cell>
          <cell r="D564" t="str">
            <v>B</v>
          </cell>
          <cell r="E564">
            <v>1</v>
          </cell>
          <cell r="F564">
            <v>0</v>
          </cell>
          <cell r="G564" t="str">
            <v>Közp.költségvet.- fogyatékossági támogatás és vakok szem.j.</v>
          </cell>
        </row>
        <row r="565">
          <cell r="A565" t="str">
            <v>25</v>
          </cell>
          <cell r="B565" t="str">
            <v>13</v>
          </cell>
          <cell r="C565" t="str">
            <v>1</v>
          </cell>
          <cell r="D565" t="str">
            <v>B</v>
          </cell>
          <cell r="E565">
            <v>1</v>
          </cell>
          <cell r="F565">
            <v>0</v>
          </cell>
          <cell r="G565" t="str">
            <v>Közp.költségvet.- megvált.munkaképességüek keresetkiegészít.</v>
          </cell>
        </row>
        <row r="566">
          <cell r="A566" t="str">
            <v>26</v>
          </cell>
          <cell r="B566" t="str">
            <v>13</v>
          </cell>
          <cell r="C566" t="str">
            <v>1</v>
          </cell>
          <cell r="D566" t="str">
            <v>B</v>
          </cell>
          <cell r="E566">
            <v>1</v>
          </cell>
          <cell r="F566">
            <v>0</v>
          </cell>
          <cell r="G566" t="str">
            <v>Közp.költségvet.- politikai rehab.és más nyugdijkiegészít.</v>
          </cell>
        </row>
        <row r="567">
          <cell r="A567" t="str">
            <v>27</v>
          </cell>
          <cell r="B567" t="str">
            <v>13</v>
          </cell>
          <cell r="C567" t="str">
            <v>1</v>
          </cell>
          <cell r="D567" t="str">
            <v>B</v>
          </cell>
          <cell r="E567">
            <v>1</v>
          </cell>
          <cell r="F567">
            <v>1</v>
          </cell>
          <cell r="G567" t="str">
            <v>- 26.sorbol kitüntetésekhez és cimekhez kötött potlékok</v>
          </cell>
        </row>
        <row r="568">
          <cell r="A568" t="str">
            <v>28</v>
          </cell>
          <cell r="B568" t="str">
            <v>13</v>
          </cell>
          <cell r="C568" t="str">
            <v>1</v>
          </cell>
          <cell r="D568" t="str">
            <v>B</v>
          </cell>
          <cell r="E568">
            <v>1</v>
          </cell>
          <cell r="F568">
            <v>1</v>
          </cell>
          <cell r="G568" t="str">
            <v>- 26.sorbol tudományos fokozattal rendelkezök nyugdijkieg.</v>
          </cell>
        </row>
        <row r="569">
          <cell r="A569" t="str">
            <v>29</v>
          </cell>
          <cell r="B569" t="str">
            <v>13</v>
          </cell>
          <cell r="C569" t="str">
            <v>1</v>
          </cell>
          <cell r="D569" t="str">
            <v>B</v>
          </cell>
          <cell r="E569">
            <v>1</v>
          </cell>
          <cell r="F569">
            <v>1</v>
          </cell>
          <cell r="G569" t="str">
            <v>- 26.sorbol nemzeti gondozotti ellátások</v>
          </cell>
        </row>
        <row r="570">
          <cell r="A570" t="str">
            <v>30</v>
          </cell>
          <cell r="B570" t="str">
            <v>13</v>
          </cell>
          <cell r="C570" t="str">
            <v>1</v>
          </cell>
          <cell r="D570" t="str">
            <v>B</v>
          </cell>
          <cell r="E570">
            <v>1</v>
          </cell>
          <cell r="F570">
            <v>1</v>
          </cell>
          <cell r="G570" t="str">
            <v>- 26.sorbol nemzeti helytállásért nevü potlék</v>
          </cell>
        </row>
        <row r="571">
          <cell r="A571" t="str">
            <v>31</v>
          </cell>
          <cell r="B571" t="str">
            <v>13</v>
          </cell>
          <cell r="C571" t="str">
            <v>1</v>
          </cell>
          <cell r="D571" t="str">
            <v>B</v>
          </cell>
          <cell r="E571">
            <v>1</v>
          </cell>
          <cell r="F571">
            <v>1</v>
          </cell>
          <cell r="G571" t="str">
            <v>- 26.sorbol egyes nyugdij hátr.enyh.(közszol.idö után járo)</v>
          </cell>
        </row>
        <row r="572">
          <cell r="A572" t="str">
            <v>32</v>
          </cell>
          <cell r="B572" t="str">
            <v>13</v>
          </cell>
          <cell r="C572" t="str">
            <v>1</v>
          </cell>
          <cell r="D572" t="str">
            <v>B</v>
          </cell>
          <cell r="E572">
            <v>1</v>
          </cell>
          <cell r="F572">
            <v>1</v>
          </cell>
          <cell r="G572" t="str">
            <v>- 26.sorbol szinmüvészek öregségi korhatár elötti nyugdija</v>
          </cell>
        </row>
        <row r="573">
          <cell r="A573" t="str">
            <v>33</v>
          </cell>
          <cell r="B573" t="str">
            <v>13</v>
          </cell>
          <cell r="C573" t="str">
            <v>1</v>
          </cell>
          <cell r="D573" t="str">
            <v>B</v>
          </cell>
          <cell r="E573">
            <v>1</v>
          </cell>
          <cell r="F573">
            <v>1</v>
          </cell>
          <cell r="G573" t="str">
            <v>- 26.sorbol Kiválo és Érdemes müvész., Népm.Mesterei járad.</v>
          </cell>
        </row>
        <row r="574">
          <cell r="A574" t="str">
            <v>34</v>
          </cell>
          <cell r="B574" t="str">
            <v>13</v>
          </cell>
          <cell r="C574" t="str">
            <v>1</v>
          </cell>
          <cell r="D574" t="str">
            <v>B</v>
          </cell>
          <cell r="E574">
            <v>1</v>
          </cell>
          <cell r="F574">
            <v>0</v>
          </cell>
          <cell r="G574" t="str">
            <v>-26.sorbol tartos idejü szabadságelvonást elszenv-ek juttat.</v>
          </cell>
        </row>
        <row r="575">
          <cell r="A575" t="str">
            <v>35</v>
          </cell>
          <cell r="B575" t="str">
            <v>13</v>
          </cell>
          <cell r="C575" t="str">
            <v>1</v>
          </cell>
          <cell r="D575" t="str">
            <v>B</v>
          </cell>
          <cell r="E575">
            <v>1</v>
          </cell>
          <cell r="F575">
            <v>0</v>
          </cell>
          <cell r="G575" t="str">
            <v>Közp.költségvet.- házastársi potlék,házastárs utáni jöv.pot.</v>
          </cell>
        </row>
        <row r="576">
          <cell r="A576" t="str">
            <v>36</v>
          </cell>
          <cell r="B576" t="str">
            <v>13</v>
          </cell>
          <cell r="C576" t="str">
            <v>1</v>
          </cell>
          <cell r="D576" t="str">
            <v>B</v>
          </cell>
          <cell r="E576">
            <v>1</v>
          </cell>
          <cell r="F576">
            <v>0</v>
          </cell>
          <cell r="G576" t="str">
            <v>Közp.költségvet.- cukorbetegek támogatása</v>
          </cell>
        </row>
        <row r="577">
          <cell r="A577" t="str">
            <v>37</v>
          </cell>
          <cell r="B577" t="str">
            <v>13</v>
          </cell>
          <cell r="C577" t="str">
            <v>1</v>
          </cell>
          <cell r="D577" t="str">
            <v>B</v>
          </cell>
          <cell r="E577">
            <v>1</v>
          </cell>
          <cell r="F577">
            <v>0</v>
          </cell>
          <cell r="G577" t="str">
            <v>Közp.költségvet.- lakbértámogatás</v>
          </cell>
        </row>
        <row r="578">
          <cell r="A578" t="str">
            <v>38</v>
          </cell>
          <cell r="B578" t="str">
            <v>13</v>
          </cell>
          <cell r="C578" t="str">
            <v>1</v>
          </cell>
          <cell r="D578" t="str">
            <v>B</v>
          </cell>
          <cell r="E578">
            <v>1</v>
          </cell>
          <cell r="F578">
            <v>0</v>
          </cell>
          <cell r="G578" t="str">
            <v>Közp.költségvet.- katonai családi segély</v>
          </cell>
        </row>
        <row r="579">
          <cell r="A579" t="str">
            <v>39</v>
          </cell>
          <cell r="B579" t="str">
            <v>13</v>
          </cell>
          <cell r="C579" t="str">
            <v>1</v>
          </cell>
          <cell r="D579" t="str">
            <v>B</v>
          </cell>
          <cell r="E579">
            <v>1</v>
          </cell>
          <cell r="F579">
            <v>0</v>
          </cell>
          <cell r="G579" t="str">
            <v>Közp.költségvet.- közgyogyellátás</v>
          </cell>
        </row>
        <row r="580">
          <cell r="A580" t="str">
            <v>40</v>
          </cell>
          <cell r="B580" t="str">
            <v>13</v>
          </cell>
          <cell r="C580" t="str">
            <v>1</v>
          </cell>
          <cell r="D580" t="str">
            <v>B</v>
          </cell>
          <cell r="E580">
            <v>1</v>
          </cell>
          <cell r="F580">
            <v>0</v>
          </cell>
          <cell r="G580" t="str">
            <v>Közp.költségvet.- pénzbeli kárpotlás (élet és szabadság)</v>
          </cell>
        </row>
        <row r="581">
          <cell r="A581" t="str">
            <v>41</v>
          </cell>
          <cell r="B581" t="str">
            <v>13</v>
          </cell>
          <cell r="C581" t="str">
            <v>1</v>
          </cell>
          <cell r="D581" t="str">
            <v>B</v>
          </cell>
          <cell r="E581">
            <v>1</v>
          </cell>
          <cell r="F581">
            <v>0</v>
          </cell>
          <cell r="G581" t="str">
            <v>Közp.költségvet.- 1947-es párizsi békeszerzödésböl kárpotlás</v>
          </cell>
        </row>
        <row r="582">
          <cell r="A582" t="str">
            <v>42</v>
          </cell>
          <cell r="B582" t="str">
            <v>13</v>
          </cell>
          <cell r="C582" t="str">
            <v>1</v>
          </cell>
          <cell r="D582" t="str">
            <v>B</v>
          </cell>
          <cell r="E582">
            <v>1</v>
          </cell>
          <cell r="F582">
            <v>2</v>
          </cell>
          <cell r="G582" t="str">
            <v>Közp.költségvetés ellátása (11+...+20+23+...+26+35+...+41)</v>
          </cell>
        </row>
        <row r="583">
          <cell r="A583" t="str">
            <v>43</v>
          </cell>
          <cell r="B583" t="str">
            <v>13</v>
          </cell>
          <cell r="C583" t="str">
            <v>1</v>
          </cell>
          <cell r="D583" t="str">
            <v>B</v>
          </cell>
          <cell r="E583">
            <v>1</v>
          </cell>
          <cell r="F583">
            <v>0</v>
          </cell>
          <cell r="G583" t="str">
            <v>ÁPV Rt-t terhelö kárpotlási életjáradék (vagyoni)</v>
          </cell>
        </row>
        <row r="584">
          <cell r="A584" t="str">
            <v>44</v>
          </cell>
          <cell r="B584" t="str">
            <v>13</v>
          </cell>
          <cell r="C584" t="str">
            <v>1</v>
          </cell>
          <cell r="D584" t="str">
            <v>B</v>
          </cell>
          <cell r="E584">
            <v>1</v>
          </cell>
          <cell r="F584">
            <v>0</v>
          </cell>
          <cell r="G584" t="str">
            <v>Munkáltatoi befizetésböl finanszirozott koreng. nyugdij</v>
          </cell>
        </row>
        <row r="585">
          <cell r="A585" t="str">
            <v>45</v>
          </cell>
          <cell r="B585" t="str">
            <v>13</v>
          </cell>
          <cell r="C585" t="str">
            <v>1</v>
          </cell>
          <cell r="D585" t="str">
            <v>B</v>
          </cell>
          <cell r="E585">
            <v>1</v>
          </cell>
          <cell r="F585">
            <v>0</v>
          </cell>
          <cell r="G585" t="str">
            <v>Hadigondozottak Közalapitványát terh.hadigondozotti ellátás</v>
          </cell>
        </row>
        <row r="586">
          <cell r="A586" t="str">
            <v>46</v>
          </cell>
          <cell r="B586" t="str">
            <v>13</v>
          </cell>
          <cell r="C586" t="str">
            <v>1</v>
          </cell>
          <cell r="D586" t="str">
            <v>B</v>
          </cell>
          <cell r="E586">
            <v>1</v>
          </cell>
          <cell r="F586">
            <v>0</v>
          </cell>
          <cell r="G586" t="str">
            <v>Nemzeti Földalapbol fizetett életjáradék</v>
          </cell>
        </row>
        <row r="587">
          <cell r="A587" t="str">
            <v>47</v>
          </cell>
          <cell r="B587" t="str">
            <v>13</v>
          </cell>
          <cell r="C587" t="str">
            <v>1</v>
          </cell>
          <cell r="D587" t="str">
            <v>B</v>
          </cell>
          <cell r="E587">
            <v>1</v>
          </cell>
          <cell r="F587">
            <v>2</v>
          </cell>
          <cell r="G587" t="str">
            <v>Egyéb ellátások összesen (43+...+46)</v>
          </cell>
        </row>
        <row r="588">
          <cell r="A588" t="str">
            <v>48</v>
          </cell>
          <cell r="B588" t="str">
            <v>13</v>
          </cell>
          <cell r="C588" t="str">
            <v>1</v>
          </cell>
          <cell r="D588" t="str">
            <v>B</v>
          </cell>
          <cell r="E588">
            <v>1</v>
          </cell>
          <cell r="F588">
            <v>3</v>
          </cell>
          <cell r="G588" t="str">
            <v>Ellátások összesen (10+42+47)</v>
          </cell>
        </row>
        <row r="589">
          <cell r="A589" t="str">
            <v>1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>
            <v>0</v>
          </cell>
          <cell r="G589" t="str">
            <v>Illetékek</v>
          </cell>
        </row>
        <row r="590">
          <cell r="A590" t="str">
            <v>2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>
            <v>0</v>
          </cell>
          <cell r="G590" t="str">
            <v>Épitményado</v>
          </cell>
        </row>
        <row r="591">
          <cell r="A591" t="str">
            <v>3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>
            <v>0</v>
          </cell>
          <cell r="G591" t="str">
            <v>Telekado</v>
          </cell>
        </row>
        <row r="592">
          <cell r="A592" t="str">
            <v>4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>
            <v>0</v>
          </cell>
          <cell r="G592" t="str">
            <v>Vállakozok kommunális adoja</v>
          </cell>
        </row>
        <row r="593">
          <cell r="A593" t="str">
            <v>5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>
            <v>0</v>
          </cell>
          <cell r="G593" t="str">
            <v>Magánszemélyek kommunális adoja</v>
          </cell>
        </row>
        <row r="594">
          <cell r="A594" t="str">
            <v>6</v>
          </cell>
          <cell r="B594" t="str">
            <v>16</v>
          </cell>
          <cell r="C594" t="str">
            <v>1</v>
          </cell>
          <cell r="D594" t="str">
            <v>B</v>
          </cell>
          <cell r="E594">
            <v>1</v>
          </cell>
          <cell r="F594">
            <v>0</v>
          </cell>
          <cell r="G594" t="str">
            <v>Idegenforgalmi ado tartozkodás után</v>
          </cell>
        </row>
        <row r="595">
          <cell r="A595" t="str">
            <v>7</v>
          </cell>
          <cell r="B595" t="str">
            <v>16</v>
          </cell>
          <cell r="C595" t="str">
            <v>1</v>
          </cell>
          <cell r="D595" t="str">
            <v>B</v>
          </cell>
          <cell r="E595">
            <v>1</v>
          </cell>
          <cell r="F595">
            <v>0</v>
          </cell>
          <cell r="G595" t="str">
            <v>Idegenforgalmi ado épület után</v>
          </cell>
        </row>
        <row r="596">
          <cell r="A596" t="str">
            <v>8</v>
          </cell>
          <cell r="B596" t="str">
            <v>16</v>
          </cell>
          <cell r="C596" t="str">
            <v>1</v>
          </cell>
          <cell r="D596" t="str">
            <v>B</v>
          </cell>
          <cell r="E596">
            <v>1</v>
          </cell>
          <cell r="F596">
            <v>0</v>
          </cell>
          <cell r="G596" t="str">
            <v>Iparüzési ado állando jelleggel végzett iparüzési tev.után</v>
          </cell>
        </row>
        <row r="597">
          <cell r="A597" t="str">
            <v>9</v>
          </cell>
          <cell r="B597" t="str">
            <v>16</v>
          </cell>
          <cell r="C597" t="str">
            <v>1</v>
          </cell>
          <cell r="D597" t="str">
            <v>B</v>
          </cell>
          <cell r="E597">
            <v>1</v>
          </cell>
          <cell r="F597">
            <v>0</v>
          </cell>
          <cell r="G597" t="str">
            <v>Iparüzési ado ideigl. jelleggel végzett iparüzési tev.után</v>
          </cell>
        </row>
        <row r="598">
          <cell r="A598" t="str">
            <v>10</v>
          </cell>
          <cell r="B598" t="str">
            <v>16</v>
          </cell>
          <cell r="C598" t="str">
            <v>1</v>
          </cell>
          <cell r="D598" t="str">
            <v>B</v>
          </cell>
          <cell r="E598">
            <v>1</v>
          </cell>
          <cell r="F598">
            <v>2</v>
          </cell>
          <cell r="G598" t="str">
            <v>Helyi adok összesen (02+...+09)</v>
          </cell>
        </row>
        <row r="599">
          <cell r="A599" t="str">
            <v>11</v>
          </cell>
          <cell r="B599" t="str">
            <v>16</v>
          </cell>
          <cell r="C599" t="str">
            <v>1</v>
          </cell>
          <cell r="D599" t="str">
            <v>B</v>
          </cell>
          <cell r="E599">
            <v>1</v>
          </cell>
          <cell r="F599">
            <v>0</v>
          </cell>
          <cell r="G599" t="str">
            <v>Potlékok,birságok</v>
          </cell>
        </row>
        <row r="600">
          <cell r="A600" t="str">
            <v>12</v>
          </cell>
          <cell r="B600" t="str">
            <v>16</v>
          </cell>
          <cell r="C600" t="str">
            <v>1</v>
          </cell>
          <cell r="D600" t="str">
            <v>B</v>
          </cell>
          <cell r="E600">
            <v>1</v>
          </cell>
          <cell r="F600">
            <v>0</v>
          </cell>
          <cell r="G600" t="str">
            <v>Személyi jövedelemado helyben marado része</v>
          </cell>
        </row>
        <row r="601">
          <cell r="A601" t="str">
            <v>13</v>
          </cell>
          <cell r="B601" t="str">
            <v>16</v>
          </cell>
          <cell r="C601" t="str">
            <v>1</v>
          </cell>
          <cell r="D601" t="str">
            <v>B</v>
          </cell>
          <cell r="E601">
            <v>1</v>
          </cell>
          <cell r="F601">
            <v>0</v>
          </cell>
          <cell r="G601" t="str">
            <v>Jövedelemkülönbség mérséklésére (+,-)</v>
          </cell>
        </row>
        <row r="602">
          <cell r="A602" t="str">
            <v>14</v>
          </cell>
          <cell r="B602" t="str">
            <v>16</v>
          </cell>
          <cell r="C602" t="str">
            <v>1</v>
          </cell>
          <cell r="D602" t="str">
            <v>B</v>
          </cell>
          <cell r="E602">
            <v>1</v>
          </cell>
          <cell r="F602">
            <v>0</v>
          </cell>
          <cell r="G602" t="str">
            <v>Személyi jövedelemado normativ modon elosztott része</v>
          </cell>
        </row>
        <row r="603">
          <cell r="A603" t="str">
            <v>15</v>
          </cell>
          <cell r="B603" t="str">
            <v>16</v>
          </cell>
          <cell r="C603" t="str">
            <v>1</v>
          </cell>
          <cell r="D603" t="str">
            <v>B</v>
          </cell>
          <cell r="E603">
            <v>1</v>
          </cell>
          <cell r="F603">
            <v>0</v>
          </cell>
          <cell r="G603" t="str">
            <v>Gépjármüado</v>
          </cell>
        </row>
        <row r="604">
          <cell r="A604" t="str">
            <v>16</v>
          </cell>
          <cell r="B604" t="str">
            <v>16</v>
          </cell>
          <cell r="C604" t="str">
            <v>1</v>
          </cell>
          <cell r="D604" t="str">
            <v>B</v>
          </cell>
          <cell r="E604">
            <v>1</v>
          </cell>
          <cell r="F604">
            <v>0</v>
          </cell>
          <cell r="G604" t="str">
            <v>Termöföld bérbeadásábol származo jövedelemado</v>
          </cell>
        </row>
        <row r="605">
          <cell r="A605" t="str">
            <v>17</v>
          </cell>
          <cell r="B605" t="str">
            <v>16</v>
          </cell>
          <cell r="C605" t="str">
            <v>1</v>
          </cell>
          <cell r="D605" t="str">
            <v>B</v>
          </cell>
          <cell r="E605">
            <v>1</v>
          </cell>
          <cell r="F605">
            <v>0</v>
          </cell>
          <cell r="G605" t="str">
            <v>Átengedett egyéb központi adok</v>
          </cell>
        </row>
        <row r="606">
          <cell r="A606" t="str">
            <v>18</v>
          </cell>
          <cell r="B606" t="str">
            <v>16</v>
          </cell>
          <cell r="C606" t="str">
            <v>1</v>
          </cell>
          <cell r="D606" t="str">
            <v>B</v>
          </cell>
          <cell r="E606">
            <v>1</v>
          </cell>
          <cell r="F606">
            <v>2</v>
          </cell>
          <cell r="G606" t="str">
            <v>Átengedett központi adok (12+...+17)</v>
          </cell>
        </row>
        <row r="607">
          <cell r="A607" t="str">
            <v>19</v>
          </cell>
          <cell r="B607" t="str">
            <v>16</v>
          </cell>
          <cell r="C607" t="str">
            <v>1</v>
          </cell>
          <cell r="D607" t="str">
            <v>B</v>
          </cell>
          <cell r="E607">
            <v>1</v>
          </cell>
          <cell r="F607">
            <v>0</v>
          </cell>
          <cell r="G607" t="str">
            <v>Környezetvédelmi birság</v>
          </cell>
        </row>
        <row r="608">
          <cell r="A608" t="str">
            <v>20</v>
          </cell>
          <cell r="B608" t="str">
            <v>16</v>
          </cell>
          <cell r="C608" t="str">
            <v>1</v>
          </cell>
          <cell r="D608" t="str">
            <v>B</v>
          </cell>
          <cell r="E608">
            <v>1</v>
          </cell>
          <cell r="F608">
            <v>0</v>
          </cell>
          <cell r="G608" t="str">
            <v>Természetvédelmi birság</v>
          </cell>
        </row>
        <row r="609">
          <cell r="A609" t="str">
            <v>21</v>
          </cell>
          <cell r="B609" t="str">
            <v>16</v>
          </cell>
          <cell r="C609" t="str">
            <v>1</v>
          </cell>
          <cell r="D609" t="str">
            <v>B</v>
          </cell>
          <cell r="E609">
            <v>1</v>
          </cell>
          <cell r="F609">
            <v>0</v>
          </cell>
          <cell r="G609" t="str">
            <v>Müemlékvédelmi birság</v>
          </cell>
        </row>
        <row r="610">
          <cell r="A610" t="str">
            <v>22</v>
          </cell>
          <cell r="B610" t="str">
            <v>16</v>
          </cell>
          <cell r="C610" t="str">
            <v>1</v>
          </cell>
          <cell r="D610" t="str">
            <v>B</v>
          </cell>
          <cell r="E610">
            <v>1</v>
          </cell>
          <cell r="F610">
            <v>0</v>
          </cell>
          <cell r="G610" t="str">
            <v>Épitésügyi birság</v>
          </cell>
        </row>
        <row r="611">
          <cell r="A611" t="str">
            <v>23</v>
          </cell>
          <cell r="B611" t="str">
            <v>16</v>
          </cell>
          <cell r="C611" t="str">
            <v>1</v>
          </cell>
          <cell r="D611" t="str">
            <v>B</v>
          </cell>
          <cell r="E611">
            <v>1</v>
          </cell>
          <cell r="F611">
            <v>0</v>
          </cell>
          <cell r="G611" t="str">
            <v>Talajterhelési dij</v>
          </cell>
        </row>
        <row r="612">
          <cell r="A612" t="str">
            <v>24</v>
          </cell>
          <cell r="B612" t="str">
            <v>16</v>
          </cell>
          <cell r="C612" t="str">
            <v>1</v>
          </cell>
          <cell r="D612" t="str">
            <v>B</v>
          </cell>
          <cell r="E612">
            <v>1</v>
          </cell>
          <cell r="F612">
            <v>0</v>
          </cell>
          <cell r="G612" t="str">
            <v>Egyéb sajátos bevételek</v>
          </cell>
        </row>
        <row r="613">
          <cell r="A613" t="str">
            <v>25</v>
          </cell>
          <cell r="B613" t="str">
            <v>16</v>
          </cell>
          <cell r="C613" t="str">
            <v>1</v>
          </cell>
          <cell r="D613" t="str">
            <v>B</v>
          </cell>
          <cell r="E613">
            <v>1</v>
          </cell>
          <cell r="F613">
            <v>2</v>
          </cell>
          <cell r="G613" t="str">
            <v>Önkormányzatok sajátos mük.bevételei(01+10+11+18+...+24)</v>
          </cell>
        </row>
        <row r="614">
          <cell r="A614" t="str">
            <v>26</v>
          </cell>
          <cell r="B614" t="str">
            <v>16</v>
          </cell>
          <cell r="C614" t="str">
            <v>1</v>
          </cell>
          <cell r="D614" t="str">
            <v>B</v>
          </cell>
          <cell r="E614">
            <v>1</v>
          </cell>
          <cell r="F614">
            <v>0</v>
          </cell>
          <cell r="G614" t="str">
            <v>Önkormányzati lakások értékesitése</v>
          </cell>
        </row>
        <row r="615">
          <cell r="A615" t="str">
            <v>27</v>
          </cell>
          <cell r="B615" t="str">
            <v>16</v>
          </cell>
          <cell r="C615" t="str">
            <v>1</v>
          </cell>
          <cell r="D615" t="str">
            <v>B</v>
          </cell>
          <cell r="E615">
            <v>1</v>
          </cell>
          <cell r="F615">
            <v>0</v>
          </cell>
          <cell r="G615" t="str">
            <v>Önkormányzati lakotelek értékesitése</v>
          </cell>
        </row>
        <row r="616">
          <cell r="A616" t="str">
            <v>28</v>
          </cell>
          <cell r="B616" t="str">
            <v>16</v>
          </cell>
          <cell r="C616" t="str">
            <v>1</v>
          </cell>
          <cell r="D616" t="str">
            <v>B</v>
          </cell>
          <cell r="E616">
            <v>1</v>
          </cell>
          <cell r="F616">
            <v>0</v>
          </cell>
          <cell r="G616" t="str">
            <v>Privatizáciobol származo bevétel</v>
          </cell>
        </row>
        <row r="617">
          <cell r="A617" t="str">
            <v>29</v>
          </cell>
          <cell r="B617" t="str">
            <v>16</v>
          </cell>
          <cell r="C617" t="str">
            <v>1</v>
          </cell>
          <cell r="D617" t="str">
            <v>B</v>
          </cell>
          <cell r="E617">
            <v>1</v>
          </cell>
          <cell r="F617">
            <v>0</v>
          </cell>
          <cell r="G617" t="str">
            <v>Vállalatértékesitésböl származo bevétel</v>
          </cell>
        </row>
        <row r="618">
          <cell r="A618" t="str">
            <v>30</v>
          </cell>
          <cell r="B618" t="str">
            <v>16</v>
          </cell>
          <cell r="C618" t="str">
            <v>1</v>
          </cell>
          <cell r="D618" t="str">
            <v>B</v>
          </cell>
          <cell r="E618">
            <v>1</v>
          </cell>
          <cell r="F618">
            <v>0</v>
          </cell>
          <cell r="G618" t="str">
            <v>Vadászati jog értékesitéséböl származo bevétel</v>
          </cell>
        </row>
        <row r="619">
          <cell r="A619" t="str">
            <v>31</v>
          </cell>
          <cell r="B619" t="str">
            <v>16</v>
          </cell>
          <cell r="C619" t="str">
            <v>1</v>
          </cell>
          <cell r="D619" t="str">
            <v>B</v>
          </cell>
          <cell r="E619">
            <v>1</v>
          </cell>
          <cell r="F619">
            <v>0</v>
          </cell>
          <cell r="G619" t="str">
            <v>Egyéb vagyoni értékü jog értékesitéséböl származo bevétel</v>
          </cell>
        </row>
        <row r="620">
          <cell r="A620" t="str">
            <v>32</v>
          </cell>
          <cell r="B620" t="str">
            <v>16</v>
          </cell>
          <cell r="C620" t="str">
            <v>1</v>
          </cell>
          <cell r="D620" t="str">
            <v>B</v>
          </cell>
          <cell r="E620">
            <v>1</v>
          </cell>
          <cell r="F620">
            <v>0</v>
          </cell>
          <cell r="G620" t="str">
            <v>Egyéb önkormányzati vagyon bérbeadásábol származo bevétel</v>
          </cell>
        </row>
        <row r="621">
          <cell r="A621" t="str">
            <v>33</v>
          </cell>
          <cell r="B621" t="str">
            <v>16</v>
          </cell>
          <cell r="C621" t="str">
            <v>1</v>
          </cell>
          <cell r="D621" t="str">
            <v>B</v>
          </cell>
          <cell r="E621">
            <v>1</v>
          </cell>
          <cell r="F621">
            <v>0</v>
          </cell>
          <cell r="G621" t="str">
            <v>Egyéb önkorm.vagyon üzemeltet.,koncessz.származo bevétel</v>
          </cell>
        </row>
        <row r="622">
          <cell r="A622" t="str">
            <v>34</v>
          </cell>
          <cell r="B622" t="str">
            <v>16</v>
          </cell>
          <cell r="C622" t="str">
            <v>1</v>
          </cell>
          <cell r="D622" t="str">
            <v>B</v>
          </cell>
          <cell r="E622">
            <v>1</v>
          </cell>
          <cell r="F622">
            <v>2</v>
          </cell>
          <cell r="G622" t="str">
            <v>Önkormányzatok sajátos felh. és töke bevét.(26+...+33)</v>
          </cell>
        </row>
        <row r="623">
          <cell r="A623" t="str">
            <v>35</v>
          </cell>
          <cell r="B623" t="str">
            <v>16</v>
          </cell>
          <cell r="C623" t="str">
            <v>1</v>
          </cell>
          <cell r="D623" t="str">
            <v>B</v>
          </cell>
          <cell r="E623">
            <v>1</v>
          </cell>
          <cell r="F623">
            <v>0</v>
          </cell>
          <cell r="G623" t="str">
            <v>Normativ hozzájárulás - lakosságszámhoz kötött</v>
          </cell>
        </row>
        <row r="624">
          <cell r="A624" t="str">
            <v>36</v>
          </cell>
          <cell r="B624" t="str">
            <v>16</v>
          </cell>
          <cell r="C624" t="str">
            <v>1</v>
          </cell>
          <cell r="D624" t="str">
            <v>B</v>
          </cell>
          <cell r="E624">
            <v>1</v>
          </cell>
          <cell r="F624">
            <v>0</v>
          </cell>
          <cell r="G624" t="str">
            <v>Normativ hozzájárulás - feladatmutatohoz kötött</v>
          </cell>
        </row>
        <row r="625">
          <cell r="A625" t="str">
            <v>37</v>
          </cell>
          <cell r="B625" t="str">
            <v>16</v>
          </cell>
          <cell r="C625" t="str">
            <v>1</v>
          </cell>
          <cell r="D625" t="str">
            <v>B</v>
          </cell>
          <cell r="E625">
            <v>1</v>
          </cell>
          <cell r="F625">
            <v>2</v>
          </cell>
          <cell r="G625" t="str">
            <v>Normativ állami hozzájárulások (35+36)</v>
          </cell>
        </row>
        <row r="626">
          <cell r="A626" t="str">
            <v>38</v>
          </cell>
          <cell r="B626" t="str">
            <v>16</v>
          </cell>
          <cell r="C626" t="str">
            <v>1</v>
          </cell>
          <cell r="D626" t="str">
            <v>B</v>
          </cell>
          <cell r="E626">
            <v>1</v>
          </cell>
          <cell r="F626">
            <v>0</v>
          </cell>
          <cell r="G626" t="str">
            <v>Központositott elöirányzatok</v>
          </cell>
        </row>
        <row r="627">
          <cell r="A627" t="str">
            <v>39</v>
          </cell>
          <cell r="B627" t="str">
            <v>16</v>
          </cell>
          <cell r="C627" t="str">
            <v>1</v>
          </cell>
          <cell r="D627" t="str">
            <v>B</v>
          </cell>
          <cell r="E627">
            <v>1</v>
          </cell>
          <cell r="F627">
            <v>0</v>
          </cell>
          <cell r="G627" t="str">
            <v>Önhib.kivül hátr.hely.levö(mük.forráshiány.)helyi önk.tám.</v>
          </cell>
        </row>
        <row r="628">
          <cell r="A628" t="str">
            <v>40</v>
          </cell>
          <cell r="B628" t="str">
            <v>16</v>
          </cell>
          <cell r="C628" t="str">
            <v>1</v>
          </cell>
          <cell r="D628" t="str">
            <v>B</v>
          </cell>
          <cell r="E628">
            <v>1</v>
          </cell>
          <cell r="F628">
            <v>0</v>
          </cell>
          <cell r="G628" t="str">
            <v>Áll.támog.tart.fiz.képtelen helyi önk.adosságrendezésére</v>
          </cell>
        </row>
        <row r="629">
          <cell r="A629" t="str">
            <v>41</v>
          </cell>
          <cell r="B629" t="str">
            <v>16</v>
          </cell>
          <cell r="C629" t="str">
            <v>1</v>
          </cell>
          <cell r="D629" t="str">
            <v>B</v>
          </cell>
          <cell r="E629">
            <v>1</v>
          </cell>
          <cell r="F629">
            <v>0</v>
          </cell>
          <cell r="G629" t="str">
            <v>Müködésképtelen önkormányzatok egyéb támogatása</v>
          </cell>
        </row>
        <row r="630">
          <cell r="A630" t="str">
            <v>42</v>
          </cell>
          <cell r="B630" t="str">
            <v>16</v>
          </cell>
          <cell r="C630" t="str">
            <v>1</v>
          </cell>
          <cell r="D630" t="str">
            <v>B</v>
          </cell>
          <cell r="E630">
            <v>1</v>
          </cell>
          <cell r="F630">
            <v>2</v>
          </cell>
          <cell r="G630" t="str">
            <v>Müködésképtelenné vált helyi önk.kieg.támog.(39+..+41)</v>
          </cell>
        </row>
        <row r="631">
          <cell r="A631" t="str">
            <v>43</v>
          </cell>
          <cell r="B631" t="str">
            <v>16</v>
          </cell>
          <cell r="C631" t="str">
            <v>1</v>
          </cell>
          <cell r="D631" t="str">
            <v>B</v>
          </cell>
          <cell r="E631">
            <v>1</v>
          </cell>
          <cell r="F631">
            <v>0</v>
          </cell>
          <cell r="G631" t="str">
            <v>Helyi önkormányzatok szinházi támogatása</v>
          </cell>
        </row>
        <row r="632">
          <cell r="A632" t="str">
            <v>44</v>
          </cell>
          <cell r="B632" t="str">
            <v>16</v>
          </cell>
          <cell r="C632" t="str">
            <v>1</v>
          </cell>
          <cell r="D632" t="str">
            <v>B</v>
          </cell>
          <cell r="E632">
            <v>1</v>
          </cell>
          <cell r="F632">
            <v>0</v>
          </cell>
          <cell r="G632" t="str">
            <v>Kiegészitö támogatás egyes közoktatási feladatok ellát.</v>
          </cell>
        </row>
        <row r="633">
          <cell r="A633" t="str">
            <v>45</v>
          </cell>
          <cell r="B633" t="str">
            <v>16</v>
          </cell>
          <cell r="C633" t="str">
            <v>1</v>
          </cell>
          <cell r="D633" t="str">
            <v>B</v>
          </cell>
          <cell r="E633">
            <v>1</v>
          </cell>
          <cell r="F633">
            <v>0</v>
          </cell>
          <cell r="G633" t="str">
            <v>Egyes szociális feladatok kiegészitö támogatása</v>
          </cell>
        </row>
        <row r="634">
          <cell r="A634" t="str">
            <v>46</v>
          </cell>
          <cell r="B634" t="str">
            <v>16</v>
          </cell>
          <cell r="C634" t="str">
            <v>1</v>
          </cell>
          <cell r="D634" t="str">
            <v>B</v>
          </cell>
          <cell r="E634">
            <v>1</v>
          </cell>
          <cell r="F634">
            <v>0</v>
          </cell>
          <cell r="G634" t="str">
            <v>Fővárosi ker. belter.utjainak szilárd burk.valo ellátása</v>
          </cell>
        </row>
        <row r="635">
          <cell r="A635" t="str">
            <v>47</v>
          </cell>
          <cell r="B635" t="str">
            <v>16</v>
          </cell>
          <cell r="C635" t="str">
            <v>1</v>
          </cell>
          <cell r="D635" t="str">
            <v>B</v>
          </cell>
          <cell r="E635">
            <v>1</v>
          </cell>
          <cell r="F635">
            <v>2</v>
          </cell>
          <cell r="G635" t="str">
            <v>Normativ,kötött felhasználásu támogatások (44+...+46)</v>
          </cell>
        </row>
        <row r="636">
          <cell r="A636" t="str">
            <v>48</v>
          </cell>
          <cell r="B636" t="str">
            <v>16</v>
          </cell>
          <cell r="C636" t="str">
            <v>1</v>
          </cell>
          <cell r="D636" t="str">
            <v>B</v>
          </cell>
          <cell r="E636">
            <v>1</v>
          </cell>
          <cell r="F636">
            <v>0</v>
          </cell>
          <cell r="G636" t="str">
            <v>Cimzett támogatás</v>
          </cell>
        </row>
        <row r="637">
          <cell r="A637" t="str">
            <v>49</v>
          </cell>
          <cell r="B637" t="str">
            <v>16</v>
          </cell>
          <cell r="C637" t="str">
            <v>1</v>
          </cell>
          <cell r="D637" t="str">
            <v>B</v>
          </cell>
          <cell r="E637">
            <v>1</v>
          </cell>
          <cell r="F637">
            <v>0</v>
          </cell>
          <cell r="G637" t="str">
            <v>Céltámogatás</v>
          </cell>
        </row>
        <row r="638">
          <cell r="A638" t="str">
            <v>50</v>
          </cell>
          <cell r="B638" t="str">
            <v>16</v>
          </cell>
          <cell r="C638" t="str">
            <v>1</v>
          </cell>
          <cell r="D638" t="str">
            <v>B</v>
          </cell>
          <cell r="E638">
            <v>1</v>
          </cell>
          <cell r="F638">
            <v>0</v>
          </cell>
          <cell r="G638" t="str">
            <v>Területi kiegyenlitést szolgálo fejlesztési célu támogatás</v>
          </cell>
        </row>
        <row r="639">
          <cell r="A639" t="str">
            <v>51</v>
          </cell>
          <cell r="B639" t="str">
            <v>16</v>
          </cell>
          <cell r="C639" t="str">
            <v>1</v>
          </cell>
          <cell r="D639" t="str">
            <v>B</v>
          </cell>
          <cell r="E639">
            <v>1</v>
          </cell>
          <cell r="F639">
            <v>0</v>
          </cell>
          <cell r="G639" t="str">
            <v>Céljellegü decentralizált támogatás</v>
          </cell>
        </row>
        <row r="640">
          <cell r="A640" t="str">
            <v>52</v>
          </cell>
          <cell r="B640" t="str">
            <v>16</v>
          </cell>
          <cell r="C640" t="str">
            <v>1</v>
          </cell>
          <cell r="D640" t="str">
            <v>B</v>
          </cell>
          <cell r="E640">
            <v>1</v>
          </cell>
          <cell r="F640">
            <v>0</v>
          </cell>
          <cell r="G640" t="str">
            <v>Egyéb központi támogatás</v>
          </cell>
        </row>
        <row r="641">
          <cell r="A641" t="str">
            <v>53</v>
          </cell>
          <cell r="B641" t="str">
            <v>16</v>
          </cell>
          <cell r="C641" t="str">
            <v>1</v>
          </cell>
          <cell r="D641" t="str">
            <v>B</v>
          </cell>
          <cell r="E641">
            <v>1</v>
          </cell>
          <cell r="F641">
            <v>2</v>
          </cell>
          <cell r="G641" t="str">
            <v>Önkormányzat költségvet.támogatása (37++38+42+43+47+..+52)</v>
          </cell>
        </row>
        <row r="642">
          <cell r="A642" t="str">
            <v>1</v>
          </cell>
          <cell r="B642" t="str">
            <v>17</v>
          </cell>
          <cell r="C642" t="str">
            <v>1</v>
          </cell>
          <cell r="D642" t="str">
            <v>B</v>
          </cell>
          <cell r="E642">
            <v>1</v>
          </cell>
          <cell r="F642">
            <v>0</v>
          </cell>
          <cell r="G642" t="str">
            <v>Rendszeres személyi juttatások</v>
          </cell>
        </row>
        <row r="643">
          <cell r="A643" t="str">
            <v>2</v>
          </cell>
          <cell r="B643" t="str">
            <v>17</v>
          </cell>
          <cell r="C643" t="str">
            <v>1</v>
          </cell>
          <cell r="D643" t="str">
            <v>B</v>
          </cell>
          <cell r="E643">
            <v>1</v>
          </cell>
          <cell r="F643">
            <v>0</v>
          </cell>
          <cell r="G643" t="str">
            <v>Nem rendszeres személyi juttatások</v>
          </cell>
        </row>
        <row r="644">
          <cell r="A644" t="str">
            <v>3</v>
          </cell>
          <cell r="B644" t="str">
            <v>17</v>
          </cell>
          <cell r="C644" t="str">
            <v>1</v>
          </cell>
          <cell r="D644" t="str">
            <v>B</v>
          </cell>
          <cell r="E644">
            <v>1</v>
          </cell>
          <cell r="F644">
            <v>0</v>
          </cell>
          <cell r="G644" t="str">
            <v>Külsö személyi juttatások</v>
          </cell>
        </row>
        <row r="645">
          <cell r="A645" t="str">
            <v>4</v>
          </cell>
          <cell r="B645" t="str">
            <v>17</v>
          </cell>
          <cell r="C645" t="str">
            <v>1</v>
          </cell>
          <cell r="D645" t="str">
            <v>B</v>
          </cell>
          <cell r="E645">
            <v>1</v>
          </cell>
          <cell r="F645">
            <v>3</v>
          </cell>
          <cell r="G645" t="str">
            <v>Személyi juttatások (01+02+03)</v>
          </cell>
        </row>
        <row r="646">
          <cell r="A646" t="str">
            <v>5</v>
          </cell>
          <cell r="B646" t="str">
            <v>17</v>
          </cell>
          <cell r="C646" t="str">
            <v>1</v>
          </cell>
          <cell r="D646" t="str">
            <v>B</v>
          </cell>
          <cell r="E646">
            <v>1</v>
          </cell>
          <cell r="F646">
            <v>0</v>
          </cell>
          <cell r="G646" t="str">
            <v>Munkaadokat terhelö járulékok</v>
          </cell>
        </row>
        <row r="647">
          <cell r="A647" t="str">
            <v>6</v>
          </cell>
          <cell r="B647" t="str">
            <v>17</v>
          </cell>
          <cell r="C647" t="str">
            <v>1</v>
          </cell>
          <cell r="D647" t="str">
            <v>B</v>
          </cell>
          <cell r="E647">
            <v>1</v>
          </cell>
          <cell r="F647">
            <v>0</v>
          </cell>
          <cell r="G647" t="str">
            <v>Anyag és kisértékü tárgyi eszköz beszerzése</v>
          </cell>
        </row>
        <row r="648">
          <cell r="A648" t="str">
            <v>7</v>
          </cell>
          <cell r="B648" t="str">
            <v>17</v>
          </cell>
          <cell r="C648" t="str">
            <v>1</v>
          </cell>
          <cell r="D648" t="str">
            <v>B</v>
          </cell>
          <cell r="E648">
            <v>1</v>
          </cell>
          <cell r="F648">
            <v>0</v>
          </cell>
          <cell r="G648" t="str">
            <v>Egyéb dologi kiadások</v>
          </cell>
        </row>
        <row r="649">
          <cell r="A649" t="str">
            <v>8</v>
          </cell>
          <cell r="B649" t="str">
            <v>17</v>
          </cell>
          <cell r="C649" t="str">
            <v>1</v>
          </cell>
          <cell r="D649" t="str">
            <v>B</v>
          </cell>
          <cell r="E649">
            <v>1</v>
          </cell>
          <cell r="F649">
            <v>0</v>
          </cell>
          <cell r="G649" t="str">
            <v>Egyéb folyo kiadások</v>
          </cell>
        </row>
        <row r="650">
          <cell r="A650" t="str">
            <v>9</v>
          </cell>
          <cell r="B650" t="str">
            <v>17</v>
          </cell>
          <cell r="C650" t="str">
            <v>1</v>
          </cell>
          <cell r="D650" t="str">
            <v>B</v>
          </cell>
          <cell r="E650">
            <v>1</v>
          </cell>
          <cell r="F650">
            <v>3</v>
          </cell>
          <cell r="G650" t="str">
            <v>Dologi kiadások és egyéb folyo kiadások (06+07+08)</v>
          </cell>
        </row>
        <row r="651">
          <cell r="A651" t="str">
            <v>10</v>
          </cell>
          <cell r="B651" t="str">
            <v>17</v>
          </cell>
          <cell r="C651" t="str">
            <v>1</v>
          </cell>
          <cell r="D651" t="str">
            <v>B</v>
          </cell>
          <cell r="E651">
            <v>1</v>
          </cell>
          <cell r="F651">
            <v>0</v>
          </cell>
          <cell r="G651" t="str">
            <v>Müködési célu pénzeszközátadás államháztartáson belül</v>
          </cell>
        </row>
        <row r="652">
          <cell r="A652" t="str">
            <v>11</v>
          </cell>
          <cell r="B652" t="str">
            <v>17</v>
          </cell>
          <cell r="C652" t="str">
            <v>1</v>
          </cell>
          <cell r="D652" t="str">
            <v>B</v>
          </cell>
          <cell r="E652">
            <v>1</v>
          </cell>
          <cell r="F652">
            <v>0</v>
          </cell>
          <cell r="G652" t="str">
            <v>Müködési célu pénzeszközátadás államháztartáson kivül</v>
          </cell>
        </row>
        <row r="653">
          <cell r="A653" t="str">
            <v>12</v>
          </cell>
          <cell r="B653" t="str">
            <v>17</v>
          </cell>
          <cell r="C653" t="str">
            <v>1</v>
          </cell>
          <cell r="D653" t="str">
            <v>B</v>
          </cell>
          <cell r="E653">
            <v>1</v>
          </cell>
          <cell r="F653">
            <v>0</v>
          </cell>
          <cell r="G653" t="str">
            <v>Felhalmozási célu pénzeszközátadás államháztartáson belül</v>
          </cell>
        </row>
        <row r="654">
          <cell r="A654" t="str">
            <v>13</v>
          </cell>
          <cell r="B654" t="str">
            <v>17</v>
          </cell>
          <cell r="C654" t="str">
            <v>1</v>
          </cell>
          <cell r="D654" t="str">
            <v>B</v>
          </cell>
          <cell r="E654">
            <v>1</v>
          </cell>
          <cell r="F654">
            <v>0</v>
          </cell>
          <cell r="G654" t="str">
            <v>Felhalmozási célu pénzeszközátadás államháztartáson kivül</v>
          </cell>
        </row>
        <row r="655">
          <cell r="A655" t="str">
            <v>14</v>
          </cell>
          <cell r="B655" t="str">
            <v>17</v>
          </cell>
          <cell r="C655" t="str">
            <v>1</v>
          </cell>
          <cell r="D655" t="str">
            <v>B</v>
          </cell>
          <cell r="E655">
            <v>1</v>
          </cell>
          <cell r="F655">
            <v>0</v>
          </cell>
          <cell r="G655" t="str">
            <v>Társadalom- és szociálpolitikai juttatások</v>
          </cell>
        </row>
        <row r="656">
          <cell r="A656" t="str">
            <v>15</v>
          </cell>
          <cell r="B656" t="str">
            <v>17</v>
          </cell>
          <cell r="C656" t="str">
            <v>1</v>
          </cell>
          <cell r="D656" t="str">
            <v>B</v>
          </cell>
          <cell r="E656">
            <v>1</v>
          </cell>
          <cell r="F656">
            <v>3</v>
          </cell>
          <cell r="G656" t="str">
            <v>Végleges pénzeszközátadás, egyéb támogatás (10+...+14)</v>
          </cell>
        </row>
        <row r="657">
          <cell r="A657" t="str">
            <v>16</v>
          </cell>
          <cell r="B657" t="str">
            <v>17</v>
          </cell>
          <cell r="C657" t="str">
            <v>1</v>
          </cell>
          <cell r="D657" t="str">
            <v>B</v>
          </cell>
          <cell r="E657">
            <v>1</v>
          </cell>
          <cell r="F657">
            <v>0</v>
          </cell>
          <cell r="G657" t="str">
            <v>Ellátottak pénzbeli juttatásai</v>
          </cell>
        </row>
        <row r="658">
          <cell r="A658" t="str">
            <v>17</v>
          </cell>
          <cell r="B658" t="str">
            <v>17</v>
          </cell>
          <cell r="C658" t="str">
            <v>1</v>
          </cell>
          <cell r="D658" t="str">
            <v>B</v>
          </cell>
          <cell r="E658">
            <v>1</v>
          </cell>
          <cell r="F658">
            <v>3</v>
          </cell>
          <cell r="G658" t="str">
            <v>Müködési költségvetés kiadásai (04+05+09+15+16)</v>
          </cell>
        </row>
        <row r="659">
          <cell r="A659" t="str">
            <v>18</v>
          </cell>
          <cell r="B659" t="str">
            <v>17</v>
          </cell>
          <cell r="C659" t="str">
            <v>1</v>
          </cell>
          <cell r="D659" t="str">
            <v>B</v>
          </cell>
          <cell r="E659">
            <v>1</v>
          </cell>
          <cell r="F659">
            <v>0</v>
          </cell>
          <cell r="G659" t="str">
            <v>Felujitás</v>
          </cell>
        </row>
        <row r="660">
          <cell r="A660" t="str">
            <v>19</v>
          </cell>
          <cell r="B660" t="str">
            <v>17</v>
          </cell>
          <cell r="C660" t="str">
            <v>1</v>
          </cell>
          <cell r="D660" t="str">
            <v>B</v>
          </cell>
          <cell r="E660">
            <v>1</v>
          </cell>
          <cell r="F660">
            <v>0</v>
          </cell>
          <cell r="G660" t="str">
            <v>Beruházási kiadások és pénzügyi befektetések</v>
          </cell>
        </row>
        <row r="661">
          <cell r="A661" t="str">
            <v>20</v>
          </cell>
          <cell r="B661" t="str">
            <v>17</v>
          </cell>
          <cell r="C661" t="str">
            <v>1</v>
          </cell>
          <cell r="D661" t="str">
            <v>B</v>
          </cell>
          <cell r="E661">
            <v>1</v>
          </cell>
          <cell r="F661">
            <v>0</v>
          </cell>
          <cell r="G661" t="str">
            <v>Hitelek,értékpapirok,kölcsönök</v>
          </cell>
        </row>
        <row r="662">
          <cell r="A662" t="str">
            <v>21</v>
          </cell>
          <cell r="B662" t="str">
            <v>17</v>
          </cell>
          <cell r="C662" t="str">
            <v>1</v>
          </cell>
          <cell r="D662" t="str">
            <v>B</v>
          </cell>
          <cell r="E662">
            <v>1</v>
          </cell>
          <cell r="F662">
            <v>0</v>
          </cell>
          <cell r="G662" t="str">
            <v>Pénzforgalom nélküli kiadások</v>
          </cell>
        </row>
        <row r="663">
          <cell r="A663" t="str">
            <v>22</v>
          </cell>
          <cell r="B663" t="str">
            <v>17</v>
          </cell>
          <cell r="C663" t="str">
            <v>1</v>
          </cell>
          <cell r="D663" t="str">
            <v>B</v>
          </cell>
          <cell r="E663">
            <v>1</v>
          </cell>
          <cell r="F663">
            <v>0</v>
          </cell>
          <cell r="G663" t="str">
            <v>Költségvetési aktiv pénzügyi elszámolások</v>
          </cell>
        </row>
        <row r="664">
          <cell r="A664" t="str">
            <v>23</v>
          </cell>
          <cell r="B664" t="str">
            <v>17</v>
          </cell>
          <cell r="C664" t="str">
            <v>1</v>
          </cell>
          <cell r="D664" t="str">
            <v>B</v>
          </cell>
          <cell r="E664">
            <v>1</v>
          </cell>
          <cell r="F664">
            <v>3</v>
          </cell>
          <cell r="G664" t="str">
            <v>Helyi kisebbségi önkormányzatok kiadásai össz.(17+...+22)</v>
          </cell>
        </row>
        <row r="665">
          <cell r="A665" t="str">
            <v>24</v>
          </cell>
          <cell r="B665" t="str">
            <v>17</v>
          </cell>
          <cell r="C665" t="str">
            <v>1</v>
          </cell>
          <cell r="D665" t="str">
            <v>B</v>
          </cell>
          <cell r="E665">
            <v>1</v>
          </cell>
          <cell r="F665">
            <v>0</v>
          </cell>
          <cell r="G665" t="str">
            <v>Helyi kisebbségi önkormányzatok intézményeinek mük. bevét.</v>
          </cell>
        </row>
        <row r="666">
          <cell r="A666" t="str">
            <v>25</v>
          </cell>
          <cell r="B666" t="str">
            <v>17</v>
          </cell>
          <cell r="C666" t="str">
            <v>1</v>
          </cell>
          <cell r="D666" t="str">
            <v>B</v>
          </cell>
          <cell r="E666">
            <v>1</v>
          </cell>
          <cell r="F666">
            <v>0</v>
          </cell>
          <cell r="G666" t="str">
            <v>Helyi kisebbségi önkormányzatok sajátos müködési bevételei</v>
          </cell>
        </row>
        <row r="667">
          <cell r="A667" t="str">
            <v>26</v>
          </cell>
          <cell r="B667" t="str">
            <v>17</v>
          </cell>
          <cell r="C667" t="str">
            <v>1</v>
          </cell>
          <cell r="D667" t="str">
            <v>B</v>
          </cell>
          <cell r="E667">
            <v>1</v>
          </cell>
          <cell r="F667">
            <v>0</v>
          </cell>
          <cell r="G667" t="str">
            <v>Helyi kisebbségi önkormányzatok felhalm. és töke jell. bev.</v>
          </cell>
        </row>
        <row r="668">
          <cell r="A668" t="str">
            <v>27</v>
          </cell>
          <cell r="B668" t="str">
            <v>17</v>
          </cell>
          <cell r="C668" t="str">
            <v>1</v>
          </cell>
          <cell r="D668" t="str">
            <v>B</v>
          </cell>
          <cell r="E668">
            <v>1</v>
          </cell>
          <cell r="F668">
            <v>0</v>
          </cell>
          <cell r="G668" t="str">
            <v>Normativ állami hozzájárulás</v>
          </cell>
        </row>
        <row r="669">
          <cell r="A669" t="str">
            <v>28</v>
          </cell>
          <cell r="B669" t="str">
            <v>17</v>
          </cell>
          <cell r="C669" t="str">
            <v>1</v>
          </cell>
          <cell r="D669" t="str">
            <v>B</v>
          </cell>
          <cell r="E669">
            <v>1</v>
          </cell>
          <cell r="F669">
            <v>0</v>
          </cell>
          <cell r="G669" t="str">
            <v>Egyéb állami támogatás, hozzájárulás</v>
          </cell>
        </row>
        <row r="670">
          <cell r="A670" t="str">
            <v>29</v>
          </cell>
          <cell r="B670" t="str">
            <v>17</v>
          </cell>
          <cell r="C670" t="str">
            <v>1</v>
          </cell>
          <cell r="D670" t="str">
            <v>B</v>
          </cell>
          <cell r="E670">
            <v>1</v>
          </cell>
          <cell r="F670">
            <v>0</v>
          </cell>
          <cell r="G670" t="str">
            <v>Helyi kisebbségi önkorm.-tol átvett pénzeszk.,egyéb kieg.</v>
          </cell>
        </row>
        <row r="671">
          <cell r="A671" t="str">
            <v>30</v>
          </cell>
          <cell r="B671" t="str">
            <v>17</v>
          </cell>
          <cell r="C671" t="str">
            <v>1</v>
          </cell>
          <cell r="D671" t="str">
            <v>B</v>
          </cell>
          <cell r="E671">
            <v>1</v>
          </cell>
          <cell r="F671">
            <v>0</v>
          </cell>
          <cell r="G671" t="str">
            <v>Egyéb támogatások,kiegészitések és átvett pénzeszközök</v>
          </cell>
        </row>
        <row r="672">
          <cell r="A672" t="str">
            <v>31</v>
          </cell>
          <cell r="B672" t="str">
            <v>17</v>
          </cell>
          <cell r="C672" t="str">
            <v>1</v>
          </cell>
          <cell r="D672" t="str">
            <v>B</v>
          </cell>
          <cell r="E672">
            <v>1</v>
          </cell>
          <cell r="F672">
            <v>0</v>
          </cell>
          <cell r="G672" t="str">
            <v>Hitelek,értékpapirok,kölcsönök</v>
          </cell>
        </row>
        <row r="673">
          <cell r="A673" t="str">
            <v>32</v>
          </cell>
          <cell r="B673" t="str">
            <v>17</v>
          </cell>
          <cell r="C673" t="str">
            <v>1</v>
          </cell>
          <cell r="D673" t="str">
            <v>B</v>
          </cell>
          <cell r="E673">
            <v>1</v>
          </cell>
          <cell r="F673">
            <v>0</v>
          </cell>
          <cell r="G673" t="str">
            <v>Pénzforgalom nélküli bevételek</v>
          </cell>
        </row>
        <row r="674">
          <cell r="A674" t="str">
            <v>33</v>
          </cell>
          <cell r="B674" t="str">
            <v>17</v>
          </cell>
          <cell r="C674" t="str">
            <v>1</v>
          </cell>
          <cell r="D674" t="str">
            <v>B</v>
          </cell>
          <cell r="E674">
            <v>1</v>
          </cell>
          <cell r="F674">
            <v>0</v>
          </cell>
          <cell r="G674" t="str">
            <v>Költségvetési passziv pénzügyi elszámolások</v>
          </cell>
        </row>
        <row r="675">
          <cell r="A675" t="str">
            <v>34</v>
          </cell>
          <cell r="B675" t="str">
            <v>17</v>
          </cell>
          <cell r="C675" t="str">
            <v>1</v>
          </cell>
          <cell r="D675" t="str">
            <v>B</v>
          </cell>
          <cell r="E675">
            <v>1</v>
          </cell>
          <cell r="F675">
            <v>3</v>
          </cell>
          <cell r="G675" t="str">
            <v>Helyi kisebbségi önkormányzatok bevételei össz(24+...+33)</v>
          </cell>
        </row>
        <row r="676">
          <cell r="A676" t="str">
            <v>1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>
            <v>0</v>
          </cell>
          <cell r="G676" t="str">
            <v>Rendszeres személyi juttatások</v>
          </cell>
        </row>
        <row r="677">
          <cell r="A677" t="str">
            <v>2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>
            <v>0</v>
          </cell>
          <cell r="G677" t="str">
            <v>Nem rendszeres személyi juttatások</v>
          </cell>
        </row>
        <row r="678">
          <cell r="A678" t="str">
            <v>3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>
            <v>0</v>
          </cell>
          <cell r="G678" t="str">
            <v>Külsö személyi juttatások</v>
          </cell>
        </row>
        <row r="679">
          <cell r="A679" t="str">
            <v>4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>
            <v>0</v>
          </cell>
          <cell r="G679" t="str">
            <v>Munkaadokat terhelö járulékok</v>
          </cell>
        </row>
        <row r="680">
          <cell r="A680" t="str">
            <v>5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>
            <v>0</v>
          </cell>
          <cell r="G680" t="str">
            <v>Anyag és kis értékű tárgyi eszk.szellemi term. beszezése</v>
          </cell>
        </row>
        <row r="681">
          <cell r="A681" t="str">
            <v>6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>
            <v>0</v>
          </cell>
          <cell r="G681" t="str">
            <v>Dologi kiadások (05 sor nélkül)</v>
          </cell>
        </row>
        <row r="682">
          <cell r="A682" t="str">
            <v>7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>
            <v>0</v>
          </cell>
          <cell r="G682" t="str">
            <v>Egyéb folyo kiadások</v>
          </cell>
        </row>
        <row r="683">
          <cell r="A683" t="str">
            <v>8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>
            <v>0</v>
          </cell>
          <cell r="G683" t="str">
            <v>Mük.célu pénzeszközátadás non-profit szervezeteknek</v>
          </cell>
        </row>
        <row r="684">
          <cell r="A684" t="str">
            <v>9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>
            <v>0</v>
          </cell>
          <cell r="G684" t="str">
            <v>Mük.célu pénzeszközátadás háztartásoknak</v>
          </cell>
        </row>
        <row r="685">
          <cell r="A685" t="str">
            <v>10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>
            <v>0</v>
          </cell>
          <cell r="G685" t="str">
            <v>Mük.célu p.e.átadás állami(önk.)nem pénzügyi vállalk.</v>
          </cell>
        </row>
        <row r="686">
          <cell r="A686" t="str">
            <v>11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>
            <v>0</v>
          </cell>
          <cell r="G686" t="str">
            <v>Mük.célu pénzeszközátadás pénzügyi vállalkozásoknak</v>
          </cell>
        </row>
        <row r="687">
          <cell r="A687" t="str">
            <v>12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>
            <v>0</v>
          </cell>
          <cell r="G687" t="str">
            <v>Mük.célu Római szerződés 87.cikk.önk.többs.tul.vál.</v>
          </cell>
        </row>
        <row r="688">
          <cell r="A688" t="str">
            <v>13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>
            <v>0</v>
          </cell>
          <cell r="G688" t="str">
            <v>Mük.célu Római szerződés 87.cikk.nem önk.többs.t.vál.</v>
          </cell>
        </row>
        <row r="689">
          <cell r="A689" t="str">
            <v>14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>
            <v>2</v>
          </cell>
          <cell r="G689" t="str">
            <v>Mük.célu Római szerződés 87.cikk vállalk.(12+13)</v>
          </cell>
        </row>
        <row r="690">
          <cell r="A690" t="str">
            <v>15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>
            <v>0</v>
          </cell>
          <cell r="G690" t="str">
            <v>Mük.célu 12.sorban nem szerepeltetett önk.többs.tul.vál.</v>
          </cell>
        </row>
        <row r="691">
          <cell r="A691" t="str">
            <v>16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>
            <v>0</v>
          </cell>
          <cell r="G691" t="str">
            <v>Mük.célu 13.sorban nem szerepelt. nem önk.több.tul.vál.</v>
          </cell>
        </row>
        <row r="692">
          <cell r="A692" t="str">
            <v>17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>
            <v>2</v>
          </cell>
          <cell r="G692" t="str">
            <v>Mük.célu pénzeszközát.egyéb váll.(14+15+16)</v>
          </cell>
        </row>
        <row r="693">
          <cell r="A693" t="str">
            <v>18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>
            <v>0</v>
          </cell>
          <cell r="G693" t="str">
            <v>Müködési célu pénzeszközátadás EU-nak</v>
          </cell>
        </row>
        <row r="694">
          <cell r="A694" t="str">
            <v>19</v>
          </cell>
          <cell r="B694" t="str">
            <v>21</v>
          </cell>
          <cell r="C694" t="str">
            <v>1</v>
          </cell>
          <cell r="D694" t="str">
            <v>B</v>
          </cell>
          <cell r="E694">
            <v>1</v>
          </cell>
          <cell r="F694">
            <v>0</v>
          </cell>
          <cell r="G694" t="str">
            <v>Mük.célu pe.átad.korm.és nemzetközi szerv.-nek</v>
          </cell>
        </row>
        <row r="695">
          <cell r="A695" t="str">
            <v>20</v>
          </cell>
          <cell r="B695" t="str">
            <v>21</v>
          </cell>
          <cell r="C695" t="str">
            <v>1</v>
          </cell>
          <cell r="D695" t="str">
            <v>B</v>
          </cell>
          <cell r="E695">
            <v>1</v>
          </cell>
          <cell r="F695">
            <v>0</v>
          </cell>
          <cell r="G695" t="str">
            <v>Mük.célu pénzeszközátadás egyéb külföldinek</v>
          </cell>
        </row>
        <row r="696">
          <cell r="A696" t="str">
            <v>21</v>
          </cell>
          <cell r="B696" t="str">
            <v>21</v>
          </cell>
          <cell r="C696" t="str">
            <v>1</v>
          </cell>
          <cell r="D696" t="str">
            <v>B</v>
          </cell>
          <cell r="E696">
            <v>1</v>
          </cell>
          <cell r="F696">
            <v>2</v>
          </cell>
          <cell r="G696" t="str">
            <v>Müködési célu pénzeszközátadás külföldieknek(19+20)</v>
          </cell>
        </row>
        <row r="697">
          <cell r="A697" t="str">
            <v>22</v>
          </cell>
          <cell r="B697" t="str">
            <v>21</v>
          </cell>
          <cell r="C697" t="str">
            <v>1</v>
          </cell>
          <cell r="D697" t="str">
            <v>B</v>
          </cell>
          <cell r="E697">
            <v>1</v>
          </cell>
          <cell r="F697">
            <v>2</v>
          </cell>
          <cell r="G697" t="str">
            <v>Mük.célu pe.átadás áht.-n kivülre (08+..+11+17+18+21)</v>
          </cell>
        </row>
        <row r="698">
          <cell r="A698" t="str">
            <v>23</v>
          </cell>
          <cell r="B698" t="str">
            <v>21</v>
          </cell>
          <cell r="C698" t="str">
            <v>1</v>
          </cell>
          <cell r="D698" t="str">
            <v>B</v>
          </cell>
          <cell r="E698">
            <v>1</v>
          </cell>
          <cell r="F698">
            <v>0</v>
          </cell>
          <cell r="G698" t="str">
            <v>Mük.célu pénzeszközátad.fejezeten (önk.)belül</v>
          </cell>
        </row>
        <row r="699">
          <cell r="A699" t="str">
            <v>24</v>
          </cell>
          <cell r="B699" t="str">
            <v>21</v>
          </cell>
          <cell r="C699" t="str">
            <v>1</v>
          </cell>
          <cell r="D699" t="str">
            <v>B</v>
          </cell>
          <cell r="E699">
            <v>1</v>
          </cell>
          <cell r="F699">
            <v>0</v>
          </cell>
          <cell r="G699" t="str">
            <v>Mük.célu pénzeszközátad.központi kgtv-i szerv.</v>
          </cell>
        </row>
        <row r="700">
          <cell r="A700" t="str">
            <v>25</v>
          </cell>
          <cell r="B700" t="str">
            <v>21</v>
          </cell>
          <cell r="C700" t="str">
            <v>1</v>
          </cell>
          <cell r="D700" t="str">
            <v>B</v>
          </cell>
          <cell r="E700">
            <v>1</v>
          </cell>
          <cell r="F700">
            <v>0</v>
          </cell>
          <cell r="G700" t="str">
            <v>Mük.célu pénzeszközátad.önkorm-i kgtv-i szerv.</v>
          </cell>
        </row>
        <row r="701">
          <cell r="A701" t="str">
            <v>26</v>
          </cell>
          <cell r="B701" t="str">
            <v>21</v>
          </cell>
          <cell r="C701" t="str">
            <v>1</v>
          </cell>
          <cell r="D701" t="str">
            <v>B</v>
          </cell>
          <cell r="E701">
            <v>1</v>
          </cell>
          <cell r="F701">
            <v>0</v>
          </cell>
          <cell r="G701" t="str">
            <v>Mük.célu pénzeszközátad.TB alapoknak és kezel.</v>
          </cell>
        </row>
        <row r="702">
          <cell r="A702" t="str">
            <v>27</v>
          </cell>
          <cell r="B702" t="str">
            <v>21</v>
          </cell>
          <cell r="C702" t="str">
            <v>1</v>
          </cell>
          <cell r="D702" t="str">
            <v>B</v>
          </cell>
          <cell r="E702">
            <v>1</v>
          </cell>
          <cell r="F702">
            <v>0</v>
          </cell>
          <cell r="G702" t="str">
            <v>Mük.célu pénzeszközátad.elkül.állami pénzalap.</v>
          </cell>
        </row>
        <row r="703">
          <cell r="A703" t="str">
            <v>28</v>
          </cell>
          <cell r="B703" t="str">
            <v>21</v>
          </cell>
          <cell r="C703" t="str">
            <v>1</v>
          </cell>
          <cell r="D703" t="str">
            <v>B</v>
          </cell>
          <cell r="E703">
            <v>1</v>
          </cell>
          <cell r="F703">
            <v>0</v>
          </cell>
          <cell r="G703" t="str">
            <v>Mük.célu pénzeszközátad.fejezeti kez.elöirány.</v>
          </cell>
        </row>
        <row r="704">
          <cell r="A704" t="str">
            <v>29</v>
          </cell>
          <cell r="B704" t="str">
            <v>21</v>
          </cell>
          <cell r="C704" t="str">
            <v>1</v>
          </cell>
          <cell r="D704" t="str">
            <v>B</v>
          </cell>
          <cell r="E704">
            <v>1</v>
          </cell>
          <cell r="F704">
            <v>2</v>
          </cell>
          <cell r="G704" t="str">
            <v>Mük.célu pénzeszk.átadás államházt.belülre (23+...+28)</v>
          </cell>
        </row>
        <row r="705">
          <cell r="A705" t="str">
            <v>30</v>
          </cell>
          <cell r="B705" t="str">
            <v>21</v>
          </cell>
          <cell r="C705" t="str">
            <v>1</v>
          </cell>
          <cell r="D705" t="str">
            <v>B</v>
          </cell>
          <cell r="E705">
            <v>1</v>
          </cell>
          <cell r="F705">
            <v>0</v>
          </cell>
          <cell r="G705" t="str">
            <v>Felh.célu pénzeszközátad.non-profit szerv-nek</v>
          </cell>
        </row>
        <row r="706">
          <cell r="A706" t="str">
            <v>31</v>
          </cell>
          <cell r="B706" t="str">
            <v>21</v>
          </cell>
          <cell r="C706" t="str">
            <v>1</v>
          </cell>
          <cell r="D706" t="str">
            <v>B</v>
          </cell>
          <cell r="E706">
            <v>1</v>
          </cell>
          <cell r="F706">
            <v>0</v>
          </cell>
          <cell r="G706" t="str">
            <v>Lakásért fizetett pénzbeli térités</v>
          </cell>
        </row>
        <row r="707">
          <cell r="A707" t="str">
            <v>32</v>
          </cell>
          <cell r="B707" t="str">
            <v>21</v>
          </cell>
          <cell r="C707" t="str">
            <v>1</v>
          </cell>
          <cell r="D707" t="str">
            <v>B</v>
          </cell>
          <cell r="E707">
            <v>1</v>
          </cell>
          <cell r="F707">
            <v>0</v>
          </cell>
          <cell r="G707" t="str">
            <v>Lakáshoz jutás pénzbeli támogatás végleges jelleggel</v>
          </cell>
        </row>
        <row r="708">
          <cell r="A708" t="str">
            <v>33</v>
          </cell>
          <cell r="B708" t="str">
            <v>21</v>
          </cell>
          <cell r="C708" t="str">
            <v>1</v>
          </cell>
          <cell r="D708" t="str">
            <v>B</v>
          </cell>
          <cell r="E708">
            <v>1</v>
          </cell>
          <cell r="F708">
            <v>0</v>
          </cell>
          <cell r="G708" t="str">
            <v>Egyéb pénzeszközátadás háztartásoknak</v>
          </cell>
        </row>
        <row r="709">
          <cell r="A709" t="str">
            <v>34</v>
          </cell>
          <cell r="B709" t="str">
            <v>21</v>
          </cell>
          <cell r="C709" t="str">
            <v>1</v>
          </cell>
          <cell r="D709" t="str">
            <v>B</v>
          </cell>
          <cell r="E709">
            <v>1</v>
          </cell>
          <cell r="F709">
            <v>2</v>
          </cell>
          <cell r="G709" t="str">
            <v>Felh.célu pénzeszközátadás háztartásoknak (31+32+33)</v>
          </cell>
        </row>
        <row r="710">
          <cell r="A710" t="str">
            <v>35</v>
          </cell>
          <cell r="B710" t="str">
            <v>21</v>
          </cell>
          <cell r="C710" t="str">
            <v>1</v>
          </cell>
          <cell r="D710" t="str">
            <v>B</v>
          </cell>
          <cell r="E710">
            <v>1</v>
          </cell>
          <cell r="F710">
            <v>0</v>
          </cell>
          <cell r="G710" t="str">
            <v>Felh.célu p.e.átadás állami(önk.)nem pü-i vállalk.</v>
          </cell>
        </row>
        <row r="711">
          <cell r="A711" t="str">
            <v>36</v>
          </cell>
          <cell r="B711" t="str">
            <v>21</v>
          </cell>
          <cell r="C711" t="str">
            <v>1</v>
          </cell>
          <cell r="D711" t="str">
            <v>B</v>
          </cell>
          <cell r="E711">
            <v>1</v>
          </cell>
          <cell r="F711">
            <v>0</v>
          </cell>
          <cell r="G711" t="str">
            <v>Felh.célu pénzeszközátadás pü-i vállalkozásnak</v>
          </cell>
        </row>
        <row r="712">
          <cell r="A712" t="str">
            <v>37</v>
          </cell>
          <cell r="B712" t="str">
            <v>21</v>
          </cell>
          <cell r="C712" t="str">
            <v>1</v>
          </cell>
          <cell r="D712" t="str">
            <v>B</v>
          </cell>
          <cell r="E712">
            <v>1</v>
          </cell>
          <cell r="F712">
            <v>0</v>
          </cell>
          <cell r="G712" t="str">
            <v>Felh.célu Római szerződés 87.cikk..önk.többs.tul.vál.</v>
          </cell>
        </row>
        <row r="713">
          <cell r="A713" t="str">
            <v>38</v>
          </cell>
          <cell r="B713" t="str">
            <v>21</v>
          </cell>
          <cell r="C713" t="str">
            <v>1</v>
          </cell>
          <cell r="D713" t="str">
            <v>B</v>
          </cell>
          <cell r="E713">
            <v>1</v>
          </cell>
          <cell r="F713">
            <v>0</v>
          </cell>
          <cell r="G713" t="str">
            <v>Felh.célu Római szerződés 87.cikk. nem önk.többs.vál.</v>
          </cell>
        </row>
        <row r="714">
          <cell r="A714" t="str">
            <v>39</v>
          </cell>
          <cell r="B714" t="str">
            <v>21</v>
          </cell>
          <cell r="C714" t="str">
            <v>1</v>
          </cell>
          <cell r="D714" t="str">
            <v>B</v>
          </cell>
          <cell r="E714">
            <v>1</v>
          </cell>
          <cell r="F714">
            <v>1</v>
          </cell>
          <cell r="G714" t="str">
            <v>Felh.célu Római szerződés 87.cikk. vállalk.(37+38)</v>
          </cell>
        </row>
        <row r="715">
          <cell r="A715" t="str">
            <v>40</v>
          </cell>
          <cell r="B715" t="str">
            <v>21</v>
          </cell>
          <cell r="C715" t="str">
            <v>1</v>
          </cell>
          <cell r="D715" t="str">
            <v>B</v>
          </cell>
          <cell r="E715">
            <v>1</v>
          </cell>
          <cell r="F715">
            <v>0</v>
          </cell>
          <cell r="G715" t="str">
            <v>Felh.célu a 37.sor nem szerepeltetett önk.többs.tul.vál.</v>
          </cell>
        </row>
        <row r="716">
          <cell r="A716" t="str">
            <v>41</v>
          </cell>
          <cell r="B716" t="str">
            <v>21</v>
          </cell>
          <cell r="C716" t="str">
            <v>1</v>
          </cell>
          <cell r="D716" t="str">
            <v>B</v>
          </cell>
          <cell r="E716">
            <v>1</v>
          </cell>
          <cell r="F716">
            <v>0</v>
          </cell>
          <cell r="G716" t="str">
            <v>Felh.célu 38.sorban nem szerepelt. nem önk.többs.vál.</v>
          </cell>
        </row>
        <row r="717">
          <cell r="A717" t="str">
            <v>42</v>
          </cell>
          <cell r="B717" t="str">
            <v>21</v>
          </cell>
          <cell r="C717" t="str">
            <v>1</v>
          </cell>
          <cell r="D717" t="str">
            <v>B</v>
          </cell>
          <cell r="E717">
            <v>1</v>
          </cell>
          <cell r="F717">
            <v>0</v>
          </cell>
          <cell r="G717" t="str">
            <v>Felh.célu pénzeszközátad.egyéb váll.(39+40+41)</v>
          </cell>
        </row>
        <row r="718">
          <cell r="A718" t="str">
            <v>43</v>
          </cell>
          <cell r="B718" t="str">
            <v>21</v>
          </cell>
          <cell r="C718" t="str">
            <v>1</v>
          </cell>
          <cell r="D718" t="str">
            <v>B</v>
          </cell>
          <cell r="E718">
            <v>1</v>
          </cell>
          <cell r="F718">
            <v>0</v>
          </cell>
          <cell r="G718" t="str">
            <v>Felhalmozási célu pénzeszközátadás EU-nak</v>
          </cell>
        </row>
        <row r="719">
          <cell r="A719" t="str">
            <v>44</v>
          </cell>
          <cell r="B719" t="str">
            <v>21</v>
          </cell>
          <cell r="C719" t="str">
            <v>1</v>
          </cell>
          <cell r="D719" t="str">
            <v>B</v>
          </cell>
          <cell r="E719">
            <v>1</v>
          </cell>
          <cell r="F719">
            <v>0</v>
          </cell>
          <cell r="G719" t="str">
            <v>Felhalmozási célu pénzeszközátadás egyéb külföldinek</v>
          </cell>
        </row>
        <row r="720">
          <cell r="A720" t="str">
            <v>45</v>
          </cell>
          <cell r="B720" t="str">
            <v>21</v>
          </cell>
          <cell r="C720" t="str">
            <v>1</v>
          </cell>
          <cell r="D720" t="str">
            <v>B</v>
          </cell>
          <cell r="E720">
            <v>1</v>
          </cell>
          <cell r="F720">
            <v>0</v>
          </cell>
          <cell r="G720" t="str">
            <v>Felh.célu pe.átadás kormányoknak és nemzetközi szerv-nek</v>
          </cell>
        </row>
        <row r="721">
          <cell r="A721" t="str">
            <v>46</v>
          </cell>
          <cell r="B721" t="str">
            <v>21</v>
          </cell>
          <cell r="C721" t="str">
            <v>1</v>
          </cell>
          <cell r="D721" t="str">
            <v>B</v>
          </cell>
          <cell r="E721">
            <v>1</v>
          </cell>
          <cell r="F721">
            <v>1</v>
          </cell>
          <cell r="G721" t="str">
            <v>Felhalmozási célu pénzeszközátadás külföldiek.(44+45)</v>
          </cell>
        </row>
        <row r="722">
          <cell r="A722" t="str">
            <v>47</v>
          </cell>
          <cell r="B722" t="str">
            <v>21</v>
          </cell>
          <cell r="C722" t="str">
            <v>1</v>
          </cell>
          <cell r="D722" t="str">
            <v>B</v>
          </cell>
          <cell r="E722">
            <v>1</v>
          </cell>
          <cell r="F722">
            <v>1</v>
          </cell>
          <cell r="G722" t="str">
            <v>Felh.célu pénze.átad.áht.kivülre (30+34+35+36+42+43+46)</v>
          </cell>
        </row>
        <row r="723">
          <cell r="A723" t="str">
            <v>48</v>
          </cell>
          <cell r="B723" t="str">
            <v>21</v>
          </cell>
          <cell r="C723" t="str">
            <v>1</v>
          </cell>
          <cell r="D723" t="str">
            <v>B</v>
          </cell>
          <cell r="E723">
            <v>1</v>
          </cell>
          <cell r="F723">
            <v>0</v>
          </cell>
          <cell r="G723" t="str">
            <v>Felh.célu pénzeszközátad.fejezeten(önk.)belül</v>
          </cell>
        </row>
        <row r="724">
          <cell r="A724" t="str">
            <v>49</v>
          </cell>
          <cell r="B724" t="str">
            <v>21</v>
          </cell>
          <cell r="C724" t="str">
            <v>1</v>
          </cell>
          <cell r="D724" t="str">
            <v>B</v>
          </cell>
          <cell r="E724">
            <v>1</v>
          </cell>
          <cell r="F724">
            <v>0</v>
          </cell>
          <cell r="G724" t="str">
            <v>Felh.célu pénzeszközátad.közp. kgtv-i szervnek</v>
          </cell>
        </row>
        <row r="725">
          <cell r="A725" t="str">
            <v>50</v>
          </cell>
          <cell r="B725" t="str">
            <v>21</v>
          </cell>
          <cell r="C725" t="str">
            <v>1</v>
          </cell>
          <cell r="D725" t="str">
            <v>B</v>
          </cell>
          <cell r="E725">
            <v>1</v>
          </cell>
          <cell r="F725">
            <v>0</v>
          </cell>
          <cell r="G725" t="str">
            <v>Felh.célu pénzeszközátad.önkorm-i kgtv-i szer.</v>
          </cell>
        </row>
        <row r="726">
          <cell r="A726" t="str">
            <v>51</v>
          </cell>
          <cell r="B726" t="str">
            <v>21</v>
          </cell>
          <cell r="C726" t="str">
            <v>1</v>
          </cell>
          <cell r="D726" t="str">
            <v>B</v>
          </cell>
          <cell r="E726">
            <v>1</v>
          </cell>
          <cell r="F726">
            <v>0</v>
          </cell>
          <cell r="G726" t="str">
            <v>Felh.célu pénzeszközátad.TB alapnak és kezelőinek</v>
          </cell>
        </row>
        <row r="727">
          <cell r="A727" t="str">
            <v>52</v>
          </cell>
          <cell r="B727" t="str">
            <v>21</v>
          </cell>
          <cell r="C727" t="str">
            <v>1</v>
          </cell>
          <cell r="D727" t="str">
            <v>B</v>
          </cell>
          <cell r="E727">
            <v>1</v>
          </cell>
          <cell r="F727">
            <v>0</v>
          </cell>
          <cell r="G727" t="str">
            <v>Felh.célu pénzeszközátadás elkül.áll. pénzalap. és kez.</v>
          </cell>
        </row>
        <row r="728">
          <cell r="A728" t="str">
            <v>53</v>
          </cell>
          <cell r="B728" t="str">
            <v>21</v>
          </cell>
          <cell r="C728" t="str">
            <v>1</v>
          </cell>
          <cell r="D728" t="str">
            <v>B</v>
          </cell>
          <cell r="E728">
            <v>1</v>
          </cell>
          <cell r="F728">
            <v>0</v>
          </cell>
          <cell r="G728" t="str">
            <v>Felh.célu pénzeszközátad.fejezeti kez.elöirány</v>
          </cell>
        </row>
        <row r="729">
          <cell r="A729" t="str">
            <v>54</v>
          </cell>
          <cell r="B729" t="str">
            <v>21</v>
          </cell>
          <cell r="C729" t="str">
            <v>1</v>
          </cell>
          <cell r="D729" t="str">
            <v>B</v>
          </cell>
          <cell r="E729">
            <v>1</v>
          </cell>
          <cell r="F729">
            <v>2</v>
          </cell>
          <cell r="G729" t="str">
            <v>Felh.célu pénze.átadás államházt.belülre (48+..+53)</v>
          </cell>
        </row>
        <row r="730">
          <cell r="A730" t="str">
            <v>55</v>
          </cell>
          <cell r="B730" t="str">
            <v>21</v>
          </cell>
          <cell r="C730" t="str">
            <v>1</v>
          </cell>
          <cell r="D730" t="str">
            <v>B</v>
          </cell>
          <cell r="E730">
            <v>1</v>
          </cell>
          <cell r="F730">
            <v>0</v>
          </cell>
          <cell r="G730" t="str">
            <v>Ellátottak pénzbeli juttatásai</v>
          </cell>
        </row>
        <row r="731">
          <cell r="A731" t="str">
            <v>56</v>
          </cell>
          <cell r="B731" t="str">
            <v>21</v>
          </cell>
          <cell r="C731" t="str">
            <v>1</v>
          </cell>
          <cell r="D731" t="str">
            <v>B</v>
          </cell>
          <cell r="E731">
            <v>1</v>
          </cell>
          <cell r="F731">
            <v>0</v>
          </cell>
          <cell r="G731" t="str">
            <v>Támogatás és egyéb juttatás</v>
          </cell>
        </row>
        <row r="732">
          <cell r="A732" t="str">
            <v>57</v>
          </cell>
          <cell r="B732" t="str">
            <v>21</v>
          </cell>
          <cell r="C732" t="str">
            <v>1</v>
          </cell>
          <cell r="D732" t="str">
            <v>B</v>
          </cell>
          <cell r="E732">
            <v>1</v>
          </cell>
          <cell r="F732">
            <v>0</v>
          </cell>
          <cell r="G732" t="str">
            <v>Felujitás</v>
          </cell>
        </row>
        <row r="733">
          <cell r="A733" t="str">
            <v>58</v>
          </cell>
          <cell r="B733" t="str">
            <v>21</v>
          </cell>
          <cell r="C733" t="str">
            <v>1</v>
          </cell>
          <cell r="D733" t="str">
            <v>B</v>
          </cell>
          <cell r="E733">
            <v>1</v>
          </cell>
          <cell r="F733">
            <v>0</v>
          </cell>
          <cell r="G733" t="str">
            <v>Immateriális javak,tárgyi eszközök vásárlása,létesit.</v>
          </cell>
        </row>
        <row r="734">
          <cell r="A734" t="str">
            <v>59</v>
          </cell>
          <cell r="B734" t="str">
            <v>21</v>
          </cell>
          <cell r="C734" t="str">
            <v>1</v>
          </cell>
          <cell r="D734" t="str">
            <v>B</v>
          </cell>
          <cell r="E734">
            <v>1</v>
          </cell>
          <cell r="F734">
            <v>0</v>
          </cell>
          <cell r="G734" t="str">
            <v>Központi beruh.felhalm.célu pénzeszk.átadása</v>
          </cell>
        </row>
        <row r="735">
          <cell r="A735" t="str">
            <v>60</v>
          </cell>
          <cell r="B735" t="str">
            <v>21</v>
          </cell>
          <cell r="C735" t="str">
            <v>1</v>
          </cell>
          <cell r="D735" t="str">
            <v>B</v>
          </cell>
          <cell r="E735">
            <v>1</v>
          </cell>
          <cell r="F735">
            <v>0</v>
          </cell>
          <cell r="G735" t="str">
            <v>Pénzügyi befektetések</v>
          </cell>
        </row>
        <row r="736">
          <cell r="A736" t="str">
            <v>61</v>
          </cell>
          <cell r="B736" t="str">
            <v>21</v>
          </cell>
          <cell r="C736" t="str">
            <v>1</v>
          </cell>
          <cell r="D736" t="str">
            <v>B</v>
          </cell>
          <cell r="E736">
            <v>1</v>
          </cell>
          <cell r="F736">
            <v>0</v>
          </cell>
          <cell r="G736" t="str">
            <v>Kölcsönök nyujtása és törlesztése</v>
          </cell>
        </row>
        <row r="737">
          <cell r="A737" t="str">
            <v>62</v>
          </cell>
          <cell r="B737" t="str">
            <v>21</v>
          </cell>
          <cell r="C737" t="str">
            <v>1</v>
          </cell>
          <cell r="D737" t="str">
            <v>B</v>
          </cell>
          <cell r="E737">
            <v>1</v>
          </cell>
          <cell r="F737">
            <v>2</v>
          </cell>
          <cell r="G737" t="str">
            <v>Pénzforgalmi kiadások (01+..+07+22+29+47+54+..+61)</v>
          </cell>
        </row>
        <row r="738">
          <cell r="A738" t="str">
            <v>63</v>
          </cell>
          <cell r="B738" t="str">
            <v>21</v>
          </cell>
          <cell r="C738" t="str">
            <v>1</v>
          </cell>
          <cell r="D738" t="str">
            <v>B</v>
          </cell>
          <cell r="E738">
            <v>1</v>
          </cell>
          <cell r="F738">
            <v>0</v>
          </cell>
          <cell r="G738" t="str">
            <v>Pénzforgalom nélküli kiadások</v>
          </cell>
        </row>
        <row r="739">
          <cell r="A739" t="str">
            <v>64</v>
          </cell>
          <cell r="B739" t="str">
            <v>21</v>
          </cell>
          <cell r="C739" t="str">
            <v>1</v>
          </cell>
          <cell r="D739" t="str">
            <v>B</v>
          </cell>
          <cell r="E739">
            <v>1</v>
          </cell>
          <cell r="F739">
            <v>2</v>
          </cell>
          <cell r="G739" t="str">
            <v>Költségvetési kiadások (62+63)</v>
          </cell>
        </row>
        <row r="740">
          <cell r="A740" t="str">
            <v>65</v>
          </cell>
          <cell r="B740" t="str">
            <v>21</v>
          </cell>
          <cell r="C740" t="str">
            <v>1</v>
          </cell>
          <cell r="D740" t="str">
            <v>B</v>
          </cell>
          <cell r="E740">
            <v>1</v>
          </cell>
          <cell r="F740">
            <v>0</v>
          </cell>
          <cell r="G740" t="str">
            <v>Finanszirozás kiadásai</v>
          </cell>
        </row>
        <row r="741">
          <cell r="A741" t="str">
            <v>66</v>
          </cell>
          <cell r="B741" t="str">
            <v>21</v>
          </cell>
          <cell r="C741" t="str">
            <v>1</v>
          </cell>
          <cell r="D741" t="str">
            <v>B</v>
          </cell>
          <cell r="E741">
            <v>1</v>
          </cell>
          <cell r="F741">
            <v>2</v>
          </cell>
          <cell r="G741" t="str">
            <v>Kiadások összesen (64+65)</v>
          </cell>
        </row>
        <row r="742">
          <cell r="A742" t="str">
            <v>67</v>
          </cell>
          <cell r="B742" t="str">
            <v>21</v>
          </cell>
          <cell r="C742" t="str">
            <v>1</v>
          </cell>
          <cell r="D742" t="str">
            <v>B</v>
          </cell>
          <cell r="E742">
            <v>1</v>
          </cell>
          <cell r="F742">
            <v>0</v>
          </cell>
          <cell r="G742" t="str">
            <v>Int.üzemelt.kapcs.létszám(fö)-költ.engedélyezett létszám</v>
          </cell>
        </row>
        <row r="743">
          <cell r="A743" t="str">
            <v>68</v>
          </cell>
          <cell r="B743" t="str">
            <v>21</v>
          </cell>
          <cell r="C743" t="str">
            <v>1</v>
          </cell>
          <cell r="D743" t="str">
            <v>B</v>
          </cell>
          <cell r="E743">
            <v>1</v>
          </cell>
          <cell r="F743">
            <v>0</v>
          </cell>
          <cell r="G743" t="str">
            <v>Int.üzemelt.kapcs.létszám(fö)-átl.stat.állományi létszám</v>
          </cell>
        </row>
        <row r="744">
          <cell r="A744" t="str">
            <v>69</v>
          </cell>
          <cell r="B744" t="str">
            <v>21</v>
          </cell>
          <cell r="C744" t="str">
            <v>1</v>
          </cell>
          <cell r="D744" t="str">
            <v>B</v>
          </cell>
          <cell r="E744">
            <v>1</v>
          </cell>
          <cell r="F744">
            <v>0</v>
          </cell>
          <cell r="G744" t="str">
            <v>Szakmai tev.ellát.létszám(fö)-költ.engedélyezett létszám</v>
          </cell>
        </row>
        <row r="745">
          <cell r="A745" t="str">
            <v>70</v>
          </cell>
          <cell r="B745" t="str">
            <v>21</v>
          </cell>
          <cell r="C745" t="str">
            <v>1</v>
          </cell>
          <cell r="D745" t="str">
            <v>B</v>
          </cell>
          <cell r="E745">
            <v>1</v>
          </cell>
          <cell r="F745">
            <v>0</v>
          </cell>
          <cell r="G745" t="str">
            <v>Szakmai tev.ellát.létszám(fö)-átl.stat.állományi létszám</v>
          </cell>
        </row>
        <row r="746">
          <cell r="A746" t="str">
            <v>1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>
            <v>0</v>
          </cell>
          <cell r="G746" t="str">
            <v>Intézményi müködési bevételek</v>
          </cell>
        </row>
        <row r="747">
          <cell r="A747" t="str">
            <v>2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>
            <v>2</v>
          </cell>
          <cell r="G747" t="str">
            <v>01-böl Alaptevékenység bevételei</v>
          </cell>
        </row>
        <row r="748">
          <cell r="A748" t="str">
            <v>3</v>
          </cell>
          <cell r="B748" t="str">
            <v>22</v>
          </cell>
          <cell r="C748" t="str">
            <v>1</v>
          </cell>
          <cell r="D748" t="str">
            <v>B</v>
          </cell>
          <cell r="E748">
            <v>1</v>
          </cell>
          <cell r="F748">
            <v>2</v>
          </cell>
          <cell r="G748" t="str">
            <v>01-böl Alaptevékenységgel összefüggő egyéb bevételek</v>
          </cell>
        </row>
        <row r="749">
          <cell r="A749" t="str">
            <v>4</v>
          </cell>
          <cell r="B749" t="str">
            <v>22</v>
          </cell>
          <cell r="C749" t="str">
            <v>1</v>
          </cell>
          <cell r="D749" t="str">
            <v>B</v>
          </cell>
          <cell r="E749">
            <v>1</v>
          </cell>
          <cell r="F749">
            <v>2</v>
          </cell>
          <cell r="G749" t="str">
            <v>01-böl Intézmények egyéb sajátos bevételei</v>
          </cell>
        </row>
        <row r="750">
          <cell r="A750" t="str">
            <v>5</v>
          </cell>
          <cell r="B750" t="str">
            <v>22</v>
          </cell>
          <cell r="C750" t="str">
            <v>1</v>
          </cell>
          <cell r="D750" t="str">
            <v>B</v>
          </cell>
          <cell r="E750">
            <v>1</v>
          </cell>
          <cell r="F750">
            <v>0</v>
          </cell>
          <cell r="G750" t="str">
            <v>Önkormányzatok sajátos müködési bevételei</v>
          </cell>
        </row>
        <row r="751">
          <cell r="A751" t="str">
            <v>6</v>
          </cell>
          <cell r="B751" t="str">
            <v>22</v>
          </cell>
          <cell r="C751" t="str">
            <v>1</v>
          </cell>
          <cell r="D751" t="str">
            <v>B</v>
          </cell>
          <cell r="E751">
            <v>1</v>
          </cell>
          <cell r="F751">
            <v>3</v>
          </cell>
          <cell r="G751" t="str">
            <v>Intézmények és önkormányzatok müködési bev.(01+05)</v>
          </cell>
        </row>
        <row r="752">
          <cell r="A752" t="str">
            <v>7</v>
          </cell>
          <cell r="B752" t="str">
            <v>22</v>
          </cell>
          <cell r="C752" t="str">
            <v>1</v>
          </cell>
          <cell r="D752" t="str">
            <v>B</v>
          </cell>
          <cell r="E752">
            <v>1</v>
          </cell>
          <cell r="F752">
            <v>0</v>
          </cell>
          <cell r="G752" t="str">
            <v>Felhalmozási és töke jellegü bevételek</v>
          </cell>
        </row>
        <row r="753">
          <cell r="A753" t="str">
            <v>8</v>
          </cell>
          <cell r="B753" t="str">
            <v>22</v>
          </cell>
          <cell r="C753" t="str">
            <v>1</v>
          </cell>
          <cell r="D753" t="str">
            <v>B</v>
          </cell>
          <cell r="E753">
            <v>1</v>
          </cell>
          <cell r="F753">
            <v>0</v>
          </cell>
          <cell r="G753" t="str">
            <v>Támogatások, kiegészitések és átvett pénzeszközök</v>
          </cell>
        </row>
        <row r="754">
          <cell r="A754" t="str">
            <v>9</v>
          </cell>
          <cell r="B754" t="str">
            <v>22</v>
          </cell>
          <cell r="C754" t="str">
            <v>1</v>
          </cell>
          <cell r="D754" t="str">
            <v>B</v>
          </cell>
          <cell r="E754">
            <v>1</v>
          </cell>
          <cell r="F754">
            <v>2</v>
          </cell>
          <cell r="G754" t="str">
            <v>08-bol Felügyeleti szervtöl kapott támogatás</v>
          </cell>
        </row>
        <row r="755">
          <cell r="A755" t="str">
            <v>10</v>
          </cell>
          <cell r="B755" t="str">
            <v>22</v>
          </cell>
          <cell r="C755" t="str">
            <v>1</v>
          </cell>
          <cell r="D755" t="str">
            <v>B</v>
          </cell>
          <cell r="E755">
            <v>1</v>
          </cell>
          <cell r="F755">
            <v>2</v>
          </cell>
          <cell r="G755" t="str">
            <v>08-bol Önkormányzatok költségvetési támogatása</v>
          </cell>
        </row>
        <row r="756">
          <cell r="A756" t="str">
            <v>11</v>
          </cell>
          <cell r="B756" t="str">
            <v>22</v>
          </cell>
          <cell r="C756" t="str">
            <v>1</v>
          </cell>
          <cell r="D756" t="str">
            <v>B</v>
          </cell>
          <cell r="E756">
            <v>1</v>
          </cell>
          <cell r="F756">
            <v>2</v>
          </cell>
          <cell r="G756" t="str">
            <v>08-bol mük.c.p.eszközátvétel vállalkozásoktol</v>
          </cell>
        </row>
        <row r="757">
          <cell r="A757" t="str">
            <v>12</v>
          </cell>
          <cell r="B757" t="str">
            <v>22</v>
          </cell>
          <cell r="C757" t="str">
            <v>1</v>
          </cell>
          <cell r="D757" t="str">
            <v>B</v>
          </cell>
          <cell r="E757">
            <v>1</v>
          </cell>
          <cell r="F757">
            <v>2</v>
          </cell>
          <cell r="G757" t="str">
            <v>08-bol mük.c.p.eszközátvét.háztartásoktol</v>
          </cell>
        </row>
        <row r="758">
          <cell r="A758" t="str">
            <v>13</v>
          </cell>
          <cell r="B758" t="str">
            <v>22</v>
          </cell>
          <cell r="C758" t="str">
            <v>1</v>
          </cell>
          <cell r="D758" t="str">
            <v>B</v>
          </cell>
          <cell r="E758">
            <v>1</v>
          </cell>
          <cell r="F758">
            <v>2</v>
          </cell>
          <cell r="G758" t="str">
            <v>08-bol mük.c.p.eszközátvét.non-profit szerv.</v>
          </cell>
        </row>
        <row r="759">
          <cell r="A759" t="str">
            <v>14</v>
          </cell>
          <cell r="B759" t="str">
            <v>22</v>
          </cell>
          <cell r="C759" t="str">
            <v>1</v>
          </cell>
          <cell r="D759" t="str">
            <v>B</v>
          </cell>
          <cell r="E759">
            <v>1</v>
          </cell>
          <cell r="F759">
            <v>2</v>
          </cell>
          <cell r="G759" t="str">
            <v>08-bol mük.c.p.eszközátvét.egyéb belföldi forrásból</v>
          </cell>
        </row>
        <row r="760">
          <cell r="A760" t="str">
            <v>15</v>
          </cell>
          <cell r="B760" t="str">
            <v>22</v>
          </cell>
          <cell r="C760" t="str">
            <v>1</v>
          </cell>
          <cell r="D760" t="str">
            <v>B</v>
          </cell>
          <cell r="E760">
            <v>1</v>
          </cell>
          <cell r="F760">
            <v>3</v>
          </cell>
          <cell r="G760" t="str">
            <v>08-bol mük.c.pe.átvét.áht.kiv.belföldi f.(11+.+14)</v>
          </cell>
        </row>
        <row r="761">
          <cell r="A761" t="str">
            <v>16</v>
          </cell>
          <cell r="B761" t="str">
            <v>22</v>
          </cell>
          <cell r="C761" t="str">
            <v>1</v>
          </cell>
          <cell r="D761" t="str">
            <v>B</v>
          </cell>
          <cell r="E761">
            <v>1</v>
          </cell>
          <cell r="F761">
            <v>2</v>
          </cell>
          <cell r="G761" t="str">
            <v>08-bol mük.célra kapott juttatások EU-tol</v>
          </cell>
        </row>
        <row r="762">
          <cell r="A762" t="str">
            <v>17</v>
          </cell>
          <cell r="B762" t="str">
            <v>22</v>
          </cell>
          <cell r="C762" t="str">
            <v>1</v>
          </cell>
          <cell r="D762" t="str">
            <v>B</v>
          </cell>
          <cell r="E762">
            <v>1</v>
          </cell>
          <cell r="F762">
            <v>2</v>
          </cell>
          <cell r="G762" t="str">
            <v>08-bol mük.célra kapott jut.nemzetközi szerv-töl</v>
          </cell>
        </row>
        <row r="763">
          <cell r="A763" t="str">
            <v>18</v>
          </cell>
          <cell r="B763" t="str">
            <v>22</v>
          </cell>
          <cell r="C763" t="str">
            <v>1</v>
          </cell>
          <cell r="D763" t="str">
            <v>B</v>
          </cell>
          <cell r="E763">
            <v>1</v>
          </cell>
          <cell r="F763">
            <v>2</v>
          </cell>
          <cell r="G763" t="str">
            <v>08-bol mük.célra kapott juttatások kormányoktol</v>
          </cell>
        </row>
        <row r="764">
          <cell r="A764" t="str">
            <v>19</v>
          </cell>
          <cell r="B764" t="str">
            <v>22</v>
          </cell>
          <cell r="C764" t="str">
            <v>1</v>
          </cell>
          <cell r="D764" t="str">
            <v>B</v>
          </cell>
          <cell r="E764">
            <v>1</v>
          </cell>
          <cell r="F764">
            <v>2</v>
          </cell>
          <cell r="G764" t="str">
            <v>08-bol mük.célra kapott jut.külföldi magánforrásokból</v>
          </cell>
        </row>
        <row r="765">
          <cell r="A765" t="str">
            <v>20</v>
          </cell>
          <cell r="B765" t="str">
            <v>22</v>
          </cell>
          <cell r="C765" t="str">
            <v>1</v>
          </cell>
          <cell r="D765" t="str">
            <v>B</v>
          </cell>
          <cell r="E765">
            <v>1</v>
          </cell>
          <cell r="F765">
            <v>3</v>
          </cell>
          <cell r="G765" t="str">
            <v>08-bol mük.c.pe.átvétel más külf.f.(17+18+19)</v>
          </cell>
        </row>
        <row r="766">
          <cell r="A766" t="str">
            <v>21</v>
          </cell>
          <cell r="B766" t="str">
            <v>22</v>
          </cell>
          <cell r="C766" t="str">
            <v>1</v>
          </cell>
          <cell r="D766" t="str">
            <v>B</v>
          </cell>
          <cell r="E766">
            <v>1</v>
          </cell>
          <cell r="F766">
            <v>3</v>
          </cell>
          <cell r="G766" t="str">
            <v>08-bol mük.c.pe.átvétel államh.kiv.(15+16+20)</v>
          </cell>
        </row>
        <row r="767">
          <cell r="A767" t="str">
            <v>22</v>
          </cell>
          <cell r="B767" t="str">
            <v>22</v>
          </cell>
          <cell r="C767" t="str">
            <v>1</v>
          </cell>
          <cell r="D767" t="str">
            <v>B</v>
          </cell>
          <cell r="E767">
            <v>1</v>
          </cell>
          <cell r="F767">
            <v>2</v>
          </cell>
          <cell r="G767" t="str">
            <v>08-bol mük.c.pe.átvétel fejezeten (önk.)belül</v>
          </cell>
        </row>
        <row r="768">
          <cell r="A768" t="str">
            <v>23</v>
          </cell>
          <cell r="B768" t="str">
            <v>22</v>
          </cell>
          <cell r="C768" t="str">
            <v>1</v>
          </cell>
          <cell r="D768" t="str">
            <v>B</v>
          </cell>
          <cell r="E768">
            <v>1</v>
          </cell>
          <cell r="F768">
            <v>2</v>
          </cell>
          <cell r="G768" t="str">
            <v>08-bol mük.c.pe.átvétel központi kgtv-i szervtől</v>
          </cell>
        </row>
        <row r="769">
          <cell r="A769" t="str">
            <v>24</v>
          </cell>
          <cell r="B769" t="str">
            <v>22</v>
          </cell>
          <cell r="C769" t="str">
            <v>1</v>
          </cell>
          <cell r="D769" t="str">
            <v>B</v>
          </cell>
          <cell r="E769">
            <v>1</v>
          </cell>
          <cell r="F769">
            <v>2</v>
          </cell>
          <cell r="G769" t="str">
            <v>08-bol mük.c.pe.átvétel önk.kgtv-i szervtöl</v>
          </cell>
        </row>
        <row r="770">
          <cell r="A770" t="str">
            <v>25</v>
          </cell>
          <cell r="B770" t="str">
            <v>22</v>
          </cell>
          <cell r="C770" t="str">
            <v>1</v>
          </cell>
          <cell r="D770" t="str">
            <v>B</v>
          </cell>
          <cell r="E770">
            <v>1</v>
          </cell>
          <cell r="F770">
            <v>2</v>
          </cell>
          <cell r="G770" t="str">
            <v>08-bol mük.c.pe.átvétel tb alapoktol és kez.</v>
          </cell>
        </row>
        <row r="771">
          <cell r="A771" t="str">
            <v>26</v>
          </cell>
          <cell r="B771" t="str">
            <v>22</v>
          </cell>
          <cell r="C771" t="str">
            <v>1</v>
          </cell>
          <cell r="D771" t="str">
            <v>B</v>
          </cell>
          <cell r="E771">
            <v>1</v>
          </cell>
          <cell r="F771">
            <v>2</v>
          </cell>
          <cell r="G771" t="str">
            <v>08-bol mük.c.pe.átvétel elkül.állami pénzalap.</v>
          </cell>
        </row>
        <row r="772">
          <cell r="A772" t="str">
            <v>27</v>
          </cell>
          <cell r="B772" t="str">
            <v>22</v>
          </cell>
          <cell r="C772" t="str">
            <v>1</v>
          </cell>
          <cell r="D772" t="str">
            <v>B</v>
          </cell>
          <cell r="E772">
            <v>1</v>
          </cell>
          <cell r="F772">
            <v>2</v>
          </cell>
          <cell r="G772" t="str">
            <v>08-bol mük.c.pe.átvétel fejezeti kez.elöirány.</v>
          </cell>
        </row>
        <row r="773">
          <cell r="A773" t="str">
            <v>28</v>
          </cell>
          <cell r="B773" t="str">
            <v>22</v>
          </cell>
          <cell r="C773" t="str">
            <v>1</v>
          </cell>
          <cell r="D773" t="str">
            <v>B</v>
          </cell>
          <cell r="E773">
            <v>1</v>
          </cell>
          <cell r="F773">
            <v>3</v>
          </cell>
          <cell r="G773" t="str">
            <v>08-bol mük.c.pe.átvétel államh.bel.(22+..+27)</v>
          </cell>
        </row>
        <row r="774">
          <cell r="A774" t="str">
            <v>29</v>
          </cell>
          <cell r="B774" t="str">
            <v>22</v>
          </cell>
          <cell r="C774" t="str">
            <v>1</v>
          </cell>
          <cell r="D774" t="str">
            <v>B</v>
          </cell>
          <cell r="E774">
            <v>1</v>
          </cell>
          <cell r="F774">
            <v>3</v>
          </cell>
          <cell r="G774" t="str">
            <v>08-bol mük.célra kapott juttatások (21+28)</v>
          </cell>
        </row>
        <row r="775">
          <cell r="A775" t="str">
            <v>30</v>
          </cell>
          <cell r="B775" t="str">
            <v>22</v>
          </cell>
          <cell r="C775" t="str">
            <v>1</v>
          </cell>
          <cell r="D775" t="str">
            <v>B</v>
          </cell>
          <cell r="E775">
            <v>1</v>
          </cell>
          <cell r="F775">
            <v>2</v>
          </cell>
          <cell r="G775" t="str">
            <v>08-bol felh.c.p.eszközátvétel háztartásoktol</v>
          </cell>
        </row>
        <row r="776">
          <cell r="A776" t="str">
            <v>31</v>
          </cell>
          <cell r="B776" t="str">
            <v>22</v>
          </cell>
          <cell r="C776" t="str">
            <v>1</v>
          </cell>
          <cell r="D776" t="str">
            <v>B</v>
          </cell>
          <cell r="E776">
            <v>1</v>
          </cell>
          <cell r="F776">
            <v>2</v>
          </cell>
          <cell r="G776" t="str">
            <v>08-bol felh.c.p.eszk.átvétel non-profit szervezetektől</v>
          </cell>
        </row>
        <row r="777">
          <cell r="A777" t="str">
            <v>32</v>
          </cell>
          <cell r="B777" t="str">
            <v>22</v>
          </cell>
          <cell r="C777" t="str">
            <v>1</v>
          </cell>
          <cell r="D777" t="str">
            <v>B</v>
          </cell>
          <cell r="E777">
            <v>1</v>
          </cell>
          <cell r="F777">
            <v>2</v>
          </cell>
          <cell r="G777" t="str">
            <v>08-bol felh.c.p.eszközátvétel vállalkozásoktól</v>
          </cell>
        </row>
        <row r="778">
          <cell r="A778" t="str">
            <v>33</v>
          </cell>
          <cell r="B778" t="str">
            <v>22</v>
          </cell>
          <cell r="C778" t="str">
            <v>1</v>
          </cell>
          <cell r="D778" t="str">
            <v>B</v>
          </cell>
          <cell r="E778">
            <v>1</v>
          </cell>
          <cell r="F778">
            <v>2</v>
          </cell>
          <cell r="G778" t="str">
            <v>08-bol felh.c.p.eszközátvétel pü-i vállalkozásoktól</v>
          </cell>
        </row>
        <row r="779">
          <cell r="A779" t="str">
            <v>34</v>
          </cell>
          <cell r="B779" t="str">
            <v>22</v>
          </cell>
          <cell r="C779" t="str">
            <v>1</v>
          </cell>
          <cell r="D779" t="str">
            <v>B</v>
          </cell>
          <cell r="E779">
            <v>1</v>
          </cell>
          <cell r="F779">
            <v>3</v>
          </cell>
          <cell r="G779" t="str">
            <v>08-bol felh.c.pe.átvétel áht-n kiv.belf.for.(30+.+33)</v>
          </cell>
        </row>
        <row r="780">
          <cell r="A780" t="str">
            <v>35</v>
          </cell>
          <cell r="B780" t="str">
            <v>22</v>
          </cell>
          <cell r="C780" t="str">
            <v>1</v>
          </cell>
          <cell r="D780" t="str">
            <v>B</v>
          </cell>
          <cell r="E780">
            <v>1</v>
          </cell>
          <cell r="F780">
            <v>2</v>
          </cell>
          <cell r="G780" t="str">
            <v>08-bol felh.c.kapott juttatások EU-tol</v>
          </cell>
        </row>
        <row r="781">
          <cell r="A781" t="str">
            <v>36</v>
          </cell>
          <cell r="B781" t="str">
            <v>22</v>
          </cell>
          <cell r="C781" t="str">
            <v>1</v>
          </cell>
          <cell r="D781" t="str">
            <v>B</v>
          </cell>
          <cell r="E781">
            <v>1</v>
          </cell>
          <cell r="F781">
            <v>2</v>
          </cell>
          <cell r="G781" t="str">
            <v>08-bol felh.c.kapott jut.nemzetközi szervezetektől</v>
          </cell>
        </row>
        <row r="782">
          <cell r="A782" t="str">
            <v>37</v>
          </cell>
          <cell r="B782" t="str">
            <v>22</v>
          </cell>
          <cell r="C782" t="str">
            <v>1</v>
          </cell>
          <cell r="D782" t="str">
            <v>B</v>
          </cell>
          <cell r="E782">
            <v>1</v>
          </cell>
          <cell r="F782">
            <v>2</v>
          </cell>
          <cell r="G782" t="str">
            <v>08-bol felh.c.kapott juttatások kormányoktol</v>
          </cell>
        </row>
        <row r="783">
          <cell r="A783" t="str">
            <v>38</v>
          </cell>
          <cell r="B783" t="str">
            <v>22</v>
          </cell>
          <cell r="C783" t="str">
            <v>1</v>
          </cell>
          <cell r="D783" t="str">
            <v>B</v>
          </cell>
          <cell r="E783">
            <v>1</v>
          </cell>
          <cell r="F783">
            <v>2</v>
          </cell>
          <cell r="G783" t="str">
            <v>08-bol felh.c.kapott jut.külföldről (nem korm.)</v>
          </cell>
        </row>
        <row r="784">
          <cell r="A784" t="str">
            <v>39</v>
          </cell>
          <cell r="B784" t="str">
            <v>22</v>
          </cell>
          <cell r="C784" t="str">
            <v>1</v>
          </cell>
          <cell r="D784" t="str">
            <v>B</v>
          </cell>
          <cell r="E784">
            <v>1</v>
          </cell>
          <cell r="F784">
            <v>3</v>
          </cell>
          <cell r="G784" t="str">
            <v>08-bol felh.c.pe.kapott más külföldi f.(36+37+38)</v>
          </cell>
        </row>
        <row r="785">
          <cell r="A785" t="str">
            <v>40</v>
          </cell>
          <cell r="B785" t="str">
            <v>22</v>
          </cell>
          <cell r="C785" t="str">
            <v>1</v>
          </cell>
          <cell r="D785" t="str">
            <v>B</v>
          </cell>
          <cell r="E785">
            <v>1</v>
          </cell>
          <cell r="F785">
            <v>3</v>
          </cell>
          <cell r="G785" t="str">
            <v>08-bol felh.c.pe.átvét.államh.kiv(34+35+39)</v>
          </cell>
        </row>
        <row r="786">
          <cell r="A786" t="str">
            <v>41</v>
          </cell>
          <cell r="B786" t="str">
            <v>22</v>
          </cell>
          <cell r="C786" t="str">
            <v>1</v>
          </cell>
          <cell r="D786" t="str">
            <v>B</v>
          </cell>
          <cell r="E786">
            <v>1</v>
          </cell>
          <cell r="F786">
            <v>2</v>
          </cell>
          <cell r="G786" t="str">
            <v>08-bol felh.c.pe.átvét.fejezeten (önk.)belül</v>
          </cell>
        </row>
        <row r="787">
          <cell r="A787" t="str">
            <v>42</v>
          </cell>
          <cell r="B787" t="str">
            <v>22</v>
          </cell>
          <cell r="C787" t="str">
            <v>1</v>
          </cell>
          <cell r="D787" t="str">
            <v>B</v>
          </cell>
          <cell r="E787">
            <v>1</v>
          </cell>
          <cell r="F787">
            <v>2</v>
          </cell>
          <cell r="G787" t="str">
            <v>08-bol felh.c.pe.átvét.központi kgtv-i szer.</v>
          </cell>
        </row>
        <row r="788">
          <cell r="A788" t="str">
            <v>43</v>
          </cell>
          <cell r="B788" t="str">
            <v>22</v>
          </cell>
          <cell r="C788" t="str">
            <v>1</v>
          </cell>
          <cell r="D788" t="str">
            <v>B</v>
          </cell>
          <cell r="E788">
            <v>1</v>
          </cell>
          <cell r="F788">
            <v>2</v>
          </cell>
          <cell r="G788" t="str">
            <v>08-bol felh.c.pe.átvét.önk.kgtv-i szervtöl</v>
          </cell>
        </row>
        <row r="789">
          <cell r="A789" t="str">
            <v>44</v>
          </cell>
          <cell r="B789" t="str">
            <v>22</v>
          </cell>
          <cell r="C789" t="str">
            <v>1</v>
          </cell>
          <cell r="D789" t="str">
            <v>B</v>
          </cell>
          <cell r="E789">
            <v>1</v>
          </cell>
          <cell r="F789">
            <v>2</v>
          </cell>
          <cell r="G789" t="str">
            <v>08-bol felh.c.pe.átvét.tb alapoktol és kez.</v>
          </cell>
        </row>
        <row r="790">
          <cell r="A790" t="str">
            <v>45</v>
          </cell>
          <cell r="B790" t="str">
            <v>22</v>
          </cell>
          <cell r="C790" t="str">
            <v>1</v>
          </cell>
          <cell r="D790" t="str">
            <v>B</v>
          </cell>
          <cell r="E790">
            <v>1</v>
          </cell>
          <cell r="F790">
            <v>2</v>
          </cell>
          <cell r="G790" t="str">
            <v>08-bol felh.c.pe.átvét.elkül.állami pénzalap</v>
          </cell>
        </row>
        <row r="791">
          <cell r="A791" t="str">
            <v>46</v>
          </cell>
          <cell r="B791" t="str">
            <v>22</v>
          </cell>
          <cell r="C791" t="str">
            <v>1</v>
          </cell>
          <cell r="D791" t="str">
            <v>B</v>
          </cell>
          <cell r="E791">
            <v>1</v>
          </cell>
          <cell r="F791">
            <v>2</v>
          </cell>
          <cell r="G791" t="str">
            <v>08-bol felh.c.pe.átvét.fejezeti kez.elöir.</v>
          </cell>
        </row>
        <row r="792">
          <cell r="A792" t="str">
            <v>47</v>
          </cell>
          <cell r="B792" t="str">
            <v>22</v>
          </cell>
          <cell r="C792" t="str">
            <v>1</v>
          </cell>
          <cell r="D792" t="str">
            <v>B</v>
          </cell>
          <cell r="E792">
            <v>1</v>
          </cell>
          <cell r="F792">
            <v>3</v>
          </cell>
          <cell r="G792" t="str">
            <v>08-bol felh.c.pe.átvét.államh.bel(41+..+46)</v>
          </cell>
        </row>
        <row r="793">
          <cell r="A793" t="str">
            <v>48</v>
          </cell>
          <cell r="B793" t="str">
            <v>22</v>
          </cell>
          <cell r="C793" t="str">
            <v>1</v>
          </cell>
          <cell r="D793" t="str">
            <v>B</v>
          </cell>
          <cell r="E793">
            <v>1</v>
          </cell>
          <cell r="F793">
            <v>3</v>
          </cell>
          <cell r="G793" t="str">
            <v>08-bol felh.célu p.eszközátvételek (40+47)</v>
          </cell>
        </row>
        <row r="794">
          <cell r="A794" t="str">
            <v>49</v>
          </cell>
          <cell r="B794" t="str">
            <v>22</v>
          </cell>
          <cell r="C794" t="str">
            <v>1</v>
          </cell>
          <cell r="D794" t="str">
            <v>B</v>
          </cell>
          <cell r="E794">
            <v>1</v>
          </cell>
          <cell r="F794">
            <v>0</v>
          </cell>
          <cell r="G794" t="str">
            <v>Támogatási kölcsönök igénybevétele és visszatérülése</v>
          </cell>
        </row>
        <row r="795">
          <cell r="A795" t="str">
            <v>50</v>
          </cell>
          <cell r="B795" t="str">
            <v>22</v>
          </cell>
          <cell r="C795" t="str">
            <v>1</v>
          </cell>
          <cell r="D795" t="str">
            <v>B</v>
          </cell>
          <cell r="E795">
            <v>1</v>
          </cell>
          <cell r="F795">
            <v>3</v>
          </cell>
          <cell r="G795" t="str">
            <v>Pénzforgalmi bevételek (06+07+08+49)</v>
          </cell>
        </row>
        <row r="796">
          <cell r="A796" t="str">
            <v>51</v>
          </cell>
          <cell r="B796" t="str">
            <v>22</v>
          </cell>
          <cell r="C796" t="str">
            <v>1</v>
          </cell>
          <cell r="D796" t="str">
            <v>B</v>
          </cell>
          <cell r="E796">
            <v>1</v>
          </cell>
          <cell r="F796">
            <v>0</v>
          </cell>
          <cell r="G796" t="str">
            <v>Pénzforgalom nélküli bevételek</v>
          </cell>
        </row>
        <row r="797">
          <cell r="A797" t="str">
            <v>52</v>
          </cell>
          <cell r="B797" t="str">
            <v>22</v>
          </cell>
          <cell r="C797" t="str">
            <v>1</v>
          </cell>
          <cell r="D797" t="str">
            <v>B</v>
          </cell>
          <cell r="E797">
            <v>1</v>
          </cell>
          <cell r="F797">
            <v>3</v>
          </cell>
          <cell r="G797" t="str">
            <v>Költségvetési bevételek (50+51)</v>
          </cell>
        </row>
        <row r="798">
          <cell r="A798" t="str">
            <v>53</v>
          </cell>
          <cell r="B798" t="str">
            <v>22</v>
          </cell>
          <cell r="C798" t="str">
            <v>1</v>
          </cell>
          <cell r="D798" t="str">
            <v>B</v>
          </cell>
          <cell r="E798">
            <v>1</v>
          </cell>
          <cell r="F798">
            <v>0</v>
          </cell>
          <cell r="G798" t="str">
            <v>Finanszirozás bevételei</v>
          </cell>
        </row>
        <row r="799">
          <cell r="A799" t="str">
            <v>54</v>
          </cell>
          <cell r="B799" t="str">
            <v>22</v>
          </cell>
          <cell r="C799" t="str">
            <v>1</v>
          </cell>
          <cell r="D799" t="str">
            <v>B</v>
          </cell>
          <cell r="E799">
            <v>1</v>
          </cell>
          <cell r="F799">
            <v>3</v>
          </cell>
          <cell r="G799" t="str">
            <v>Bevételek összesen (52+53)</v>
          </cell>
        </row>
        <row r="800">
          <cell r="A800" t="str">
            <v>1</v>
          </cell>
          <cell r="B800" t="str">
            <v>23</v>
          </cell>
          <cell r="C800" t="str">
            <v>1</v>
          </cell>
          <cell r="D800" t="str">
            <v>B</v>
          </cell>
          <cell r="E800">
            <v>1</v>
          </cell>
          <cell r="F800">
            <v>0</v>
          </cell>
          <cell r="G800" t="str">
            <v>Személyi juttatások (=02/49)</v>
          </cell>
        </row>
        <row r="801">
          <cell r="A801" t="str">
            <v>2</v>
          </cell>
          <cell r="B801" t="str">
            <v>23</v>
          </cell>
          <cell r="C801" t="str">
            <v>1</v>
          </cell>
          <cell r="D801" t="str">
            <v>B</v>
          </cell>
          <cell r="E801">
            <v>1</v>
          </cell>
          <cell r="F801">
            <v>0</v>
          </cell>
          <cell r="G801" t="str">
            <v>Munkaadokat terhelö járulék (=02/56)</v>
          </cell>
        </row>
        <row r="802">
          <cell r="A802" t="str">
            <v>3</v>
          </cell>
          <cell r="B802" t="str">
            <v>23</v>
          </cell>
          <cell r="C802" t="str">
            <v>1</v>
          </cell>
          <cell r="D802" t="str">
            <v>B</v>
          </cell>
          <cell r="E802">
            <v>1</v>
          </cell>
          <cell r="F802">
            <v>0</v>
          </cell>
          <cell r="G802" t="str">
            <v>Dologi kiadások (=03/61-03/58)</v>
          </cell>
        </row>
        <row r="803">
          <cell r="A803" t="str">
            <v>4</v>
          </cell>
          <cell r="B803" t="str">
            <v>23</v>
          </cell>
          <cell r="C803" t="str">
            <v>1</v>
          </cell>
          <cell r="D803" t="str">
            <v>B</v>
          </cell>
          <cell r="E803">
            <v>1</v>
          </cell>
          <cell r="F803">
            <v>0</v>
          </cell>
          <cell r="G803" t="str">
            <v>Ellátottak pénzbeli juttatásai (=04/17)</v>
          </cell>
        </row>
        <row r="804">
          <cell r="A804" t="str">
            <v>5</v>
          </cell>
          <cell r="B804" t="str">
            <v>23</v>
          </cell>
          <cell r="C804" t="str">
            <v>1</v>
          </cell>
          <cell r="D804" t="str">
            <v>B</v>
          </cell>
          <cell r="E804">
            <v>1</v>
          </cell>
          <cell r="F804">
            <v>0</v>
          </cell>
          <cell r="G804" t="str">
            <v>Egyéb mük.célu támog,folyo kiad.(=04/01+02+03+10+18+...+21)</v>
          </cell>
        </row>
        <row r="805">
          <cell r="A805" t="str">
            <v>6</v>
          </cell>
          <cell r="B805" t="str">
            <v>23</v>
          </cell>
          <cell r="C805" t="str">
            <v>1</v>
          </cell>
          <cell r="D805" t="str">
            <v>B</v>
          </cell>
          <cell r="E805">
            <v>1</v>
          </cell>
          <cell r="F805">
            <v>0</v>
          </cell>
          <cell r="G805" t="str">
            <v>Kamatkiadások (=03/58)</v>
          </cell>
        </row>
        <row r="806">
          <cell r="A806" t="str">
            <v>7</v>
          </cell>
          <cell r="B806" t="str">
            <v>23</v>
          </cell>
          <cell r="C806" t="str">
            <v>1</v>
          </cell>
          <cell r="D806" t="str">
            <v>B</v>
          </cell>
          <cell r="E806">
            <v>1</v>
          </cell>
          <cell r="F806">
            <v>2</v>
          </cell>
          <cell r="G806" t="str">
            <v>Müködési költségvetés (01+...+06)</v>
          </cell>
        </row>
        <row r="807">
          <cell r="A807" t="str">
            <v>8</v>
          </cell>
          <cell r="B807" t="str">
            <v>23</v>
          </cell>
          <cell r="C807" t="str">
            <v>1</v>
          </cell>
          <cell r="D807" t="str">
            <v>B</v>
          </cell>
          <cell r="E807">
            <v>1</v>
          </cell>
          <cell r="F807">
            <v>0</v>
          </cell>
          <cell r="G807" t="str">
            <v>Intézményi beruházási kiadások (=05/13+05/27)</v>
          </cell>
        </row>
        <row r="808">
          <cell r="A808" t="str">
            <v>9</v>
          </cell>
          <cell r="B808" t="str">
            <v>23</v>
          </cell>
          <cell r="C808" t="str">
            <v>1</v>
          </cell>
          <cell r="D808" t="str">
            <v>B</v>
          </cell>
          <cell r="E808">
            <v>1</v>
          </cell>
          <cell r="F808">
            <v>0</v>
          </cell>
          <cell r="G808" t="str">
            <v>Felújítás (=05/06)</v>
          </cell>
        </row>
        <row r="809">
          <cell r="A809" t="str">
            <v>10</v>
          </cell>
          <cell r="B809" t="str">
            <v>23</v>
          </cell>
          <cell r="C809" t="str">
            <v>1</v>
          </cell>
          <cell r="D809" t="str">
            <v>B</v>
          </cell>
          <cell r="E809">
            <v>1</v>
          </cell>
          <cell r="F809">
            <v>0</v>
          </cell>
          <cell r="G809" t="str">
            <v>Egyéb intézményi felhalm.kiad.(=04/04+05 +05/26+30+31+38)</v>
          </cell>
        </row>
        <row r="810">
          <cell r="A810" t="str">
            <v>11</v>
          </cell>
          <cell r="B810" t="str">
            <v>23</v>
          </cell>
          <cell r="C810" t="str">
            <v>1</v>
          </cell>
          <cell r="D810" t="str">
            <v>B</v>
          </cell>
          <cell r="E810">
            <v>1</v>
          </cell>
          <cell r="F810">
            <v>0</v>
          </cell>
          <cell r="G810" t="str">
            <v>Központi beruházási kiadások (=05/21+05/28)</v>
          </cell>
        </row>
        <row r="811">
          <cell r="A811" t="str">
            <v>12</v>
          </cell>
          <cell r="B811" t="str">
            <v>23</v>
          </cell>
          <cell r="C811" t="str">
            <v>1</v>
          </cell>
          <cell r="D811" t="str">
            <v>B</v>
          </cell>
          <cell r="E811">
            <v>1</v>
          </cell>
          <cell r="F811">
            <v>0</v>
          </cell>
          <cell r="G811" t="str">
            <v>Lakástámogatás (=05/23)</v>
          </cell>
        </row>
        <row r="812">
          <cell r="A812" t="str">
            <v>13</v>
          </cell>
          <cell r="B812" t="str">
            <v>23</v>
          </cell>
          <cell r="C812" t="str">
            <v>1</v>
          </cell>
          <cell r="D812" t="str">
            <v>B</v>
          </cell>
          <cell r="E812">
            <v>1</v>
          </cell>
          <cell r="F812">
            <v>0</v>
          </cell>
          <cell r="G812" t="str">
            <v>Lakásépités (=05/25+05/29)</v>
          </cell>
        </row>
        <row r="813">
          <cell r="A813" t="str">
            <v>14</v>
          </cell>
          <cell r="B813" t="str">
            <v>23</v>
          </cell>
          <cell r="C813" t="str">
            <v>1</v>
          </cell>
          <cell r="D813" t="str">
            <v>B</v>
          </cell>
          <cell r="E813">
            <v>1</v>
          </cell>
          <cell r="F813">
            <v>2</v>
          </cell>
          <cell r="G813" t="str">
            <v>Felhalmozási kiadások (08+...+13)</v>
          </cell>
        </row>
        <row r="814">
          <cell r="A814" t="str">
            <v>15</v>
          </cell>
          <cell r="B814" t="str">
            <v>23</v>
          </cell>
          <cell r="C814" t="str">
            <v>1</v>
          </cell>
          <cell r="D814" t="str">
            <v>B</v>
          </cell>
          <cell r="E814">
            <v>1</v>
          </cell>
          <cell r="F814">
            <v>0</v>
          </cell>
          <cell r="G814" t="str">
            <v>Kölcsön nyujtása,törlesztése (=06/53)</v>
          </cell>
        </row>
        <row r="815">
          <cell r="A815" t="str">
            <v>16</v>
          </cell>
          <cell r="B815" t="str">
            <v>23</v>
          </cell>
          <cell r="C815" t="str">
            <v>1</v>
          </cell>
          <cell r="D815" t="str">
            <v>B</v>
          </cell>
          <cell r="E815">
            <v>1</v>
          </cell>
          <cell r="F815">
            <v>0</v>
          </cell>
          <cell r="G815" t="str">
            <v>Pénzforgalom nélküli kiadások (=06/71+06/72)</v>
          </cell>
        </row>
        <row r="816">
          <cell r="A816" t="str">
            <v>17</v>
          </cell>
          <cell r="B816" t="str">
            <v>23</v>
          </cell>
          <cell r="C816" t="str">
            <v>1</v>
          </cell>
          <cell r="D816" t="str">
            <v>B</v>
          </cell>
          <cell r="E816">
            <v>1</v>
          </cell>
          <cell r="F816">
            <v>2</v>
          </cell>
          <cell r="G816" t="str">
            <v>Költségvetési kiadások összesen  (07+14+15+16)</v>
          </cell>
        </row>
        <row r="817">
          <cell r="A817" t="str">
            <v>18</v>
          </cell>
          <cell r="B817" t="str">
            <v>23</v>
          </cell>
          <cell r="C817" t="str">
            <v>1</v>
          </cell>
          <cell r="D817" t="str">
            <v>B</v>
          </cell>
          <cell r="E817">
            <v>1</v>
          </cell>
          <cell r="F817">
            <v>0</v>
          </cell>
          <cell r="G817" t="str">
            <v>Alap- és vállalkozási tev.közötti elszámolások (=06/73)</v>
          </cell>
        </row>
        <row r="818">
          <cell r="A818" t="str">
            <v>19</v>
          </cell>
          <cell r="B818" t="str">
            <v>23</v>
          </cell>
          <cell r="C818" t="str">
            <v>1</v>
          </cell>
          <cell r="D818" t="str">
            <v>B</v>
          </cell>
          <cell r="E818">
            <v>1</v>
          </cell>
          <cell r="F818">
            <v>0</v>
          </cell>
          <cell r="G818" t="str">
            <v>Finanszirozás kiadásai (=06/64+70+78)</v>
          </cell>
        </row>
        <row r="819">
          <cell r="A819" t="str">
            <v>20</v>
          </cell>
          <cell r="B819" t="str">
            <v>23</v>
          </cell>
          <cell r="C819" t="str">
            <v>1</v>
          </cell>
          <cell r="D819" t="str">
            <v>B</v>
          </cell>
          <cell r="E819">
            <v>2</v>
          </cell>
          <cell r="F819">
            <v>3</v>
          </cell>
          <cell r="G819" t="str">
            <v>K i a d á s o k  ö s s z e s e n  (17+18+19)</v>
          </cell>
        </row>
        <row r="820">
          <cell r="A820" t="str">
            <v>21</v>
          </cell>
          <cell r="B820" t="str">
            <v>23</v>
          </cell>
          <cell r="C820" t="str">
            <v>1</v>
          </cell>
          <cell r="D820" t="str">
            <v>B</v>
          </cell>
          <cell r="E820">
            <v>2</v>
          </cell>
          <cell r="F820">
            <v>0</v>
          </cell>
          <cell r="G820" t="str">
            <v>Müködési költségvetés bevételei (=07/32+37 +09/11+12+13)</v>
          </cell>
        </row>
        <row r="821">
          <cell r="A821" t="str">
            <v>22</v>
          </cell>
          <cell r="B821" t="str">
            <v>23</v>
          </cell>
          <cell r="C821" t="str">
            <v>1</v>
          </cell>
          <cell r="D821" t="str">
            <v>B</v>
          </cell>
          <cell r="E821">
            <v>1</v>
          </cell>
          <cell r="F821">
            <v>0</v>
          </cell>
          <cell r="G821" t="str">
            <v>Felhalmozási bevételek (=08/15+09/14+09/15)</v>
          </cell>
        </row>
        <row r="822">
          <cell r="A822" t="str">
            <v>23</v>
          </cell>
          <cell r="B822" t="str">
            <v>23</v>
          </cell>
          <cell r="C822" t="str">
            <v>1</v>
          </cell>
          <cell r="D822" t="str">
            <v>B</v>
          </cell>
          <cell r="E822">
            <v>1</v>
          </cell>
          <cell r="F822">
            <v>0</v>
          </cell>
          <cell r="G822" t="str">
            <v>Támogatási kölcsönök igénybevétele,visszatér(=10/25+10/50)</v>
          </cell>
        </row>
        <row r="823">
          <cell r="A823" t="str">
            <v>24</v>
          </cell>
          <cell r="B823" t="str">
            <v>23</v>
          </cell>
          <cell r="C823" t="str">
            <v>1</v>
          </cell>
          <cell r="D823" t="str">
            <v>B</v>
          </cell>
          <cell r="E823">
            <v>1</v>
          </cell>
          <cell r="F823">
            <v>0</v>
          </cell>
          <cell r="G823" t="str">
            <v>Költségvetési támogatás (= 09/04 vagy 09/05)</v>
          </cell>
        </row>
        <row r="824">
          <cell r="A824" t="str">
            <v>25</v>
          </cell>
          <cell r="B824" t="str">
            <v>23</v>
          </cell>
          <cell r="C824" t="str">
            <v>1</v>
          </cell>
          <cell r="D824" t="str">
            <v>B</v>
          </cell>
          <cell r="E824">
            <v>1</v>
          </cell>
          <cell r="F824">
            <v>0</v>
          </cell>
          <cell r="G824" t="str">
            <v>Pénzforgalom nélküli bevételek (=10/72+10/73)</v>
          </cell>
        </row>
        <row r="825">
          <cell r="A825" t="str">
            <v>26</v>
          </cell>
          <cell r="B825" t="str">
            <v>23</v>
          </cell>
          <cell r="C825" t="str">
            <v>1</v>
          </cell>
          <cell r="D825" t="str">
            <v>B</v>
          </cell>
          <cell r="E825">
            <v>1</v>
          </cell>
          <cell r="F825">
            <v>2</v>
          </cell>
          <cell r="G825" t="str">
            <v>Költségvetési bevételek összesen  (21+..+25)</v>
          </cell>
        </row>
        <row r="826">
          <cell r="A826" t="str">
            <v>27</v>
          </cell>
          <cell r="B826" t="str">
            <v>23</v>
          </cell>
          <cell r="C826" t="str">
            <v>1</v>
          </cell>
          <cell r="D826" t="str">
            <v>B</v>
          </cell>
          <cell r="E826">
            <v>1</v>
          </cell>
          <cell r="F826">
            <v>0</v>
          </cell>
          <cell r="G826" t="str">
            <v>Alap- és vállalkozási tev.közötti elszámolások (=10/74)</v>
          </cell>
        </row>
        <row r="827">
          <cell r="A827" t="str">
            <v>28</v>
          </cell>
          <cell r="B827" t="str">
            <v>23</v>
          </cell>
          <cell r="C827" t="str">
            <v>1</v>
          </cell>
          <cell r="D827" t="str">
            <v>B</v>
          </cell>
          <cell r="E827">
            <v>1</v>
          </cell>
          <cell r="F827">
            <v>0</v>
          </cell>
          <cell r="G827" t="str">
            <v>Finanszirozás bevételei (=10/65+71+79)</v>
          </cell>
        </row>
        <row r="828">
          <cell r="A828" t="str">
            <v>29</v>
          </cell>
          <cell r="B828" t="str">
            <v>23</v>
          </cell>
          <cell r="C828" t="str">
            <v>1</v>
          </cell>
          <cell r="D828" t="str">
            <v>B</v>
          </cell>
          <cell r="E828">
            <v>2</v>
          </cell>
          <cell r="F828">
            <v>3</v>
          </cell>
          <cell r="G828" t="str">
            <v>B e v é t e l e k  ö s s z e s e n  (26+27+28)</v>
          </cell>
        </row>
        <row r="829">
          <cell r="A829" t="str">
            <v>1</v>
          </cell>
          <cell r="B829" t="str">
            <v>24</v>
          </cell>
          <cell r="C829" t="str">
            <v>1</v>
          </cell>
          <cell r="D829" t="str">
            <v>B</v>
          </cell>
          <cell r="E829">
            <v>1</v>
          </cell>
          <cell r="F829">
            <v>0</v>
          </cell>
          <cell r="G829" t="str">
            <v>Pénzkészlet tárgyidö.elején-Ft.Költ.bankszámlák egyenlege</v>
          </cell>
        </row>
        <row r="830">
          <cell r="A830" t="str">
            <v>2</v>
          </cell>
          <cell r="B830" t="str">
            <v>24</v>
          </cell>
          <cell r="C830" t="str">
            <v>1</v>
          </cell>
          <cell r="D830" t="str">
            <v>B</v>
          </cell>
          <cell r="E830">
            <v>1</v>
          </cell>
          <cell r="F830">
            <v>0</v>
          </cell>
          <cell r="G830" t="str">
            <v>Pénzkészlet tárgyidö.elején-Devizabetét számlák egyenlege</v>
          </cell>
        </row>
        <row r="831">
          <cell r="A831" t="str">
            <v>3</v>
          </cell>
          <cell r="B831" t="str">
            <v>24</v>
          </cell>
          <cell r="C831" t="str">
            <v>1</v>
          </cell>
          <cell r="D831" t="str">
            <v>B</v>
          </cell>
          <cell r="E831">
            <v>1</v>
          </cell>
          <cell r="F831">
            <v>0</v>
          </cell>
          <cell r="G831" t="str">
            <v>Pénzkészlet tárgyidö.elején-Forintpénztár,betét.egyenlege</v>
          </cell>
        </row>
        <row r="832">
          <cell r="A832" t="str">
            <v>4</v>
          </cell>
          <cell r="B832" t="str">
            <v>24</v>
          </cell>
          <cell r="C832" t="str">
            <v>1</v>
          </cell>
          <cell r="D832" t="str">
            <v>B</v>
          </cell>
          <cell r="E832">
            <v>1</v>
          </cell>
          <cell r="F832">
            <v>0</v>
          </cell>
          <cell r="G832" t="str">
            <v>Pénzkészlet tárgyidö.elején-Valutapénztárak egyenlege</v>
          </cell>
        </row>
        <row r="833">
          <cell r="A833" t="str">
            <v>5</v>
          </cell>
          <cell r="B833" t="str">
            <v>24</v>
          </cell>
          <cell r="C833" t="str">
            <v>1</v>
          </cell>
          <cell r="D833" t="str">
            <v>B</v>
          </cell>
          <cell r="E833">
            <v>1</v>
          </cell>
          <cell r="F833">
            <v>0</v>
          </cell>
          <cell r="G833" t="str">
            <v>Pénzkészlet tárgyidö.elején- ÖSSZESEN (01+02+03+04)</v>
          </cell>
        </row>
        <row r="834">
          <cell r="A834" t="str">
            <v>6</v>
          </cell>
          <cell r="B834" t="str">
            <v>24</v>
          </cell>
          <cell r="C834" t="str">
            <v>1</v>
          </cell>
          <cell r="D834" t="str">
            <v>B</v>
          </cell>
          <cell r="E834">
            <v>2</v>
          </cell>
          <cell r="F834">
            <v>1</v>
          </cell>
          <cell r="G834" t="str">
            <v>Bevételek                                           (+)</v>
          </cell>
        </row>
        <row r="835">
          <cell r="A835" t="str">
            <v>7</v>
          </cell>
          <cell r="B835" t="str">
            <v>24</v>
          </cell>
          <cell r="C835" t="str">
            <v>1</v>
          </cell>
          <cell r="D835" t="str">
            <v>B</v>
          </cell>
          <cell r="E835">
            <v>2</v>
          </cell>
          <cell r="F835">
            <v>1</v>
          </cell>
          <cell r="G835" t="str">
            <v>Kiadások                                            (-)</v>
          </cell>
        </row>
        <row r="836">
          <cell r="A836" t="str">
            <v>8</v>
          </cell>
          <cell r="B836" t="str">
            <v>24</v>
          </cell>
          <cell r="C836" t="str">
            <v>1</v>
          </cell>
          <cell r="D836" t="str">
            <v>B</v>
          </cell>
          <cell r="E836">
            <v>2</v>
          </cell>
          <cell r="F836">
            <v>0</v>
          </cell>
          <cell r="G836" t="str">
            <v>Pénzkészlet tárgyidö.végén-Ft.költs.bankszámlák egyenlege</v>
          </cell>
        </row>
        <row r="837">
          <cell r="A837" t="str">
            <v>9</v>
          </cell>
          <cell r="B837" t="str">
            <v>24</v>
          </cell>
          <cell r="C837" t="str">
            <v>1</v>
          </cell>
          <cell r="D837" t="str">
            <v>B</v>
          </cell>
          <cell r="E837">
            <v>1</v>
          </cell>
          <cell r="F837">
            <v>0</v>
          </cell>
          <cell r="G837" t="str">
            <v>Pénzkészlet tárgyidö.végén-Devizabetét számlák egyenlege</v>
          </cell>
        </row>
        <row r="838">
          <cell r="A838" t="str">
            <v>10</v>
          </cell>
          <cell r="B838" t="str">
            <v>24</v>
          </cell>
          <cell r="C838" t="str">
            <v>1</v>
          </cell>
          <cell r="D838" t="str">
            <v>B</v>
          </cell>
          <cell r="E838">
            <v>1</v>
          </cell>
          <cell r="F838">
            <v>0</v>
          </cell>
          <cell r="G838" t="str">
            <v>Pénzkészlet tárgyidö.végén-Forintpénztár,betét.egyenlege</v>
          </cell>
        </row>
        <row r="839">
          <cell r="A839" t="str">
            <v>11</v>
          </cell>
          <cell r="B839" t="str">
            <v>24</v>
          </cell>
          <cell r="C839" t="str">
            <v>1</v>
          </cell>
          <cell r="D839" t="str">
            <v>B</v>
          </cell>
          <cell r="E839">
            <v>1</v>
          </cell>
          <cell r="F839">
            <v>0</v>
          </cell>
          <cell r="G839" t="str">
            <v>Pénzkészlet tárgyidö.végén-Valutapénztárak egyenlege</v>
          </cell>
        </row>
        <row r="840">
          <cell r="A840" t="str">
            <v>12</v>
          </cell>
          <cell r="B840" t="str">
            <v>24</v>
          </cell>
          <cell r="C840" t="str">
            <v>1</v>
          </cell>
          <cell r="D840" t="str">
            <v>B</v>
          </cell>
          <cell r="E840">
            <v>1</v>
          </cell>
          <cell r="F840">
            <v>0</v>
          </cell>
          <cell r="G840" t="str">
            <v>Pénzkészlet tárgyidö.végén- ÖSSZESEN(08+...+11=05+06-07)</v>
          </cell>
        </row>
        <row r="841">
          <cell r="A841" t="str">
            <v>1</v>
          </cell>
          <cell r="B841" t="str">
            <v>26</v>
          </cell>
          <cell r="C841" t="str">
            <v>1</v>
          </cell>
          <cell r="D841" t="str">
            <v>B</v>
          </cell>
          <cell r="E841">
            <v>1</v>
          </cell>
          <cell r="F841">
            <v>0</v>
          </cell>
          <cell r="G841" t="str">
            <v>Személyi juttatások</v>
          </cell>
        </row>
        <row r="842">
          <cell r="A842" t="str">
            <v>2</v>
          </cell>
          <cell r="B842" t="str">
            <v>26</v>
          </cell>
          <cell r="C842" t="str">
            <v>1</v>
          </cell>
          <cell r="D842" t="str">
            <v>B</v>
          </cell>
          <cell r="E842">
            <v>1</v>
          </cell>
          <cell r="F842">
            <v>0</v>
          </cell>
          <cell r="G842" t="str">
            <v>Munkaadokat terhelö járulékok</v>
          </cell>
        </row>
        <row r="843">
          <cell r="A843" t="str">
            <v>3</v>
          </cell>
          <cell r="B843" t="str">
            <v>26</v>
          </cell>
          <cell r="C843" t="str">
            <v>1</v>
          </cell>
          <cell r="D843" t="str">
            <v>B</v>
          </cell>
          <cell r="E843">
            <v>1</v>
          </cell>
          <cell r="F843">
            <v>0</v>
          </cell>
          <cell r="G843" t="str">
            <v>Dologi kiadások és egyéb folyo kiadások</v>
          </cell>
        </row>
        <row r="844">
          <cell r="A844" t="str">
            <v>4</v>
          </cell>
          <cell r="B844" t="str">
            <v>26</v>
          </cell>
          <cell r="C844" t="str">
            <v>1</v>
          </cell>
          <cell r="D844" t="str">
            <v>B</v>
          </cell>
          <cell r="E844">
            <v>1</v>
          </cell>
          <cell r="F844">
            <v>0</v>
          </cell>
          <cell r="G844" t="str">
            <v>Végleges pénzeszközátadás, egyéb támogatás</v>
          </cell>
        </row>
        <row r="845">
          <cell r="A845" t="str">
            <v>5</v>
          </cell>
          <cell r="B845" t="str">
            <v>26</v>
          </cell>
          <cell r="C845" t="str">
            <v>1</v>
          </cell>
          <cell r="D845" t="str">
            <v>B</v>
          </cell>
          <cell r="E845">
            <v>1</v>
          </cell>
          <cell r="F845">
            <v>0</v>
          </cell>
          <cell r="G845" t="str">
            <v>Ellátottak pénzbeli juttatásai</v>
          </cell>
        </row>
        <row r="846">
          <cell r="A846" t="str">
            <v>6</v>
          </cell>
          <cell r="B846" t="str">
            <v>26</v>
          </cell>
          <cell r="C846" t="str">
            <v>1</v>
          </cell>
          <cell r="D846" t="str">
            <v>B</v>
          </cell>
          <cell r="E846">
            <v>1</v>
          </cell>
          <cell r="F846">
            <v>0</v>
          </cell>
          <cell r="G846" t="str">
            <v>Felujitás</v>
          </cell>
        </row>
        <row r="847">
          <cell r="A847" t="str">
            <v>7</v>
          </cell>
          <cell r="B847" t="str">
            <v>26</v>
          </cell>
          <cell r="C847" t="str">
            <v>1</v>
          </cell>
          <cell r="D847" t="str">
            <v>B</v>
          </cell>
          <cell r="E847">
            <v>1</v>
          </cell>
          <cell r="F847">
            <v>0</v>
          </cell>
          <cell r="G847" t="str">
            <v>Felhalmozási kiadások és pénzügyi befektetések</v>
          </cell>
        </row>
        <row r="848">
          <cell r="A848" t="str">
            <v>8</v>
          </cell>
          <cell r="B848" t="str">
            <v>26</v>
          </cell>
          <cell r="C848" t="str">
            <v>1</v>
          </cell>
          <cell r="D848" t="str">
            <v>B</v>
          </cell>
          <cell r="E848">
            <v>1</v>
          </cell>
          <cell r="F848">
            <v>0</v>
          </cell>
          <cell r="G848" t="str">
            <v>Hitelek,értékpap.,kölcsönök,pénzforg.nélk.kiad.</v>
          </cell>
        </row>
        <row r="849">
          <cell r="A849" t="str">
            <v>9</v>
          </cell>
          <cell r="B849" t="str">
            <v>26</v>
          </cell>
          <cell r="C849" t="str">
            <v>1</v>
          </cell>
          <cell r="D849" t="str">
            <v>B</v>
          </cell>
          <cell r="E849">
            <v>2</v>
          </cell>
          <cell r="F849">
            <v>3</v>
          </cell>
          <cell r="G849" t="str">
            <v>Kiadások összesen (01+...+08)</v>
          </cell>
        </row>
        <row r="850">
          <cell r="A850" t="str">
            <v>10</v>
          </cell>
          <cell r="B850" t="str">
            <v>26</v>
          </cell>
          <cell r="C850" t="str">
            <v>1</v>
          </cell>
          <cell r="D850" t="str">
            <v>B</v>
          </cell>
          <cell r="E850">
            <v>2</v>
          </cell>
          <cell r="F850">
            <v>0</v>
          </cell>
          <cell r="G850" t="str">
            <v>Intézményi müködési bevételek</v>
          </cell>
        </row>
        <row r="851">
          <cell r="A851" t="str">
            <v>11</v>
          </cell>
          <cell r="B851" t="str">
            <v>26</v>
          </cell>
          <cell r="C851" t="str">
            <v>1</v>
          </cell>
          <cell r="D851" t="str">
            <v>B</v>
          </cell>
          <cell r="E851">
            <v>1</v>
          </cell>
          <cell r="F851">
            <v>0</v>
          </cell>
          <cell r="G851" t="str">
            <v>Önkormányzatok sajátos müködési bevételei</v>
          </cell>
        </row>
        <row r="852">
          <cell r="A852" t="str">
            <v>12</v>
          </cell>
          <cell r="B852" t="str">
            <v>26</v>
          </cell>
          <cell r="C852" t="str">
            <v>1</v>
          </cell>
          <cell r="D852" t="str">
            <v>B</v>
          </cell>
          <cell r="E852">
            <v>2</v>
          </cell>
          <cell r="F852">
            <v>3</v>
          </cell>
          <cell r="G852" t="str">
            <v>Intézmények és önkorm. mük.bev.(10+11)</v>
          </cell>
        </row>
        <row r="853">
          <cell r="A853" t="str">
            <v>13</v>
          </cell>
          <cell r="B853" t="str">
            <v>26</v>
          </cell>
          <cell r="C853" t="str">
            <v>1</v>
          </cell>
          <cell r="D853" t="str">
            <v>B</v>
          </cell>
          <cell r="E853">
            <v>2</v>
          </cell>
          <cell r="F853">
            <v>0</v>
          </cell>
          <cell r="G853" t="str">
            <v>Felhalmozási és töke jellegü bevételek</v>
          </cell>
        </row>
        <row r="854">
          <cell r="A854" t="str">
            <v>14</v>
          </cell>
          <cell r="B854" t="str">
            <v>26</v>
          </cell>
          <cell r="C854" t="str">
            <v>1</v>
          </cell>
          <cell r="D854" t="str">
            <v>B</v>
          </cell>
          <cell r="E854">
            <v>1</v>
          </cell>
          <cell r="F854">
            <v>0</v>
          </cell>
          <cell r="G854" t="str">
            <v>Támogatások, kiegészitések és átvett pénzeszk.</v>
          </cell>
        </row>
        <row r="855">
          <cell r="A855" t="str">
            <v>15</v>
          </cell>
          <cell r="B855" t="str">
            <v>26</v>
          </cell>
          <cell r="C855" t="str">
            <v>1</v>
          </cell>
          <cell r="D855" t="str">
            <v>B</v>
          </cell>
          <cell r="E855">
            <v>1</v>
          </cell>
          <cell r="F855">
            <v>0</v>
          </cell>
          <cell r="G855" t="str">
            <v>Hitelek, értékp.,kölcs., pénzforgalom nélküli bevételek</v>
          </cell>
        </row>
        <row r="856">
          <cell r="A856" t="str">
            <v>16</v>
          </cell>
          <cell r="B856" t="str">
            <v>26</v>
          </cell>
          <cell r="C856" t="str">
            <v>1</v>
          </cell>
          <cell r="D856" t="str">
            <v>B</v>
          </cell>
          <cell r="E856">
            <v>2</v>
          </cell>
          <cell r="F856">
            <v>3</v>
          </cell>
          <cell r="G856" t="str">
            <v>Bevételek összesen (12+...+15)</v>
          </cell>
        </row>
        <row r="857">
          <cell r="A857" t="str">
            <v>1</v>
          </cell>
          <cell r="B857" t="str">
            <v>27</v>
          </cell>
          <cell r="C857" t="str">
            <v>1</v>
          </cell>
          <cell r="D857" t="str">
            <v>B</v>
          </cell>
          <cell r="E857">
            <v>1</v>
          </cell>
          <cell r="F857">
            <v>0</v>
          </cell>
          <cell r="G857" t="str">
            <v>Bankszámlaegyenleg a tárgyidöszak elején</v>
          </cell>
        </row>
        <row r="858">
          <cell r="A858" t="str">
            <v>2</v>
          </cell>
          <cell r="B858" t="str">
            <v>27</v>
          </cell>
          <cell r="C858" t="str">
            <v>1</v>
          </cell>
          <cell r="D858" t="str">
            <v>B</v>
          </cell>
          <cell r="E858">
            <v>1</v>
          </cell>
          <cell r="F858">
            <v>0</v>
          </cell>
          <cell r="G858" t="str">
            <v>Biroi letétek bevétele</v>
          </cell>
        </row>
        <row r="859">
          <cell r="A859" t="str">
            <v>3</v>
          </cell>
          <cell r="B859" t="str">
            <v>27</v>
          </cell>
          <cell r="C859" t="str">
            <v>1</v>
          </cell>
          <cell r="D859" t="str">
            <v>B</v>
          </cell>
          <cell r="E859">
            <v>1</v>
          </cell>
          <cell r="F859">
            <v>0</v>
          </cell>
          <cell r="G859" t="str">
            <v>Más jogszabályban foglalt letétek bevétele</v>
          </cell>
        </row>
        <row r="860">
          <cell r="A860" t="str">
            <v>4</v>
          </cell>
          <cell r="B860" t="str">
            <v>27</v>
          </cell>
          <cell r="C860" t="str">
            <v>1</v>
          </cell>
          <cell r="D860" t="str">
            <v>B</v>
          </cell>
          <cell r="E860">
            <v>1</v>
          </cell>
          <cell r="F860">
            <v>0</v>
          </cell>
          <cell r="G860" t="str">
            <v>Letéti pénzeszköz hozambevétele</v>
          </cell>
        </row>
        <row r="861">
          <cell r="A861" t="str">
            <v>5</v>
          </cell>
          <cell r="B861" t="str">
            <v>27</v>
          </cell>
          <cell r="C861" t="str">
            <v>1</v>
          </cell>
          <cell r="D861" t="str">
            <v>B</v>
          </cell>
          <cell r="E861">
            <v>1</v>
          </cell>
          <cell r="F861">
            <v>0</v>
          </cell>
          <cell r="G861" t="str">
            <v>Egyéb letéti bevételek</v>
          </cell>
        </row>
        <row r="862">
          <cell r="A862" t="str">
            <v>6</v>
          </cell>
          <cell r="B862" t="str">
            <v>27</v>
          </cell>
          <cell r="C862" t="str">
            <v>1</v>
          </cell>
          <cell r="D862" t="str">
            <v>B</v>
          </cell>
          <cell r="E862">
            <v>1</v>
          </cell>
          <cell r="F862">
            <v>3</v>
          </cell>
          <cell r="G862" t="str">
            <v>Letéti bevételek összesen (02+...+05)</v>
          </cell>
        </row>
        <row r="863">
          <cell r="A863" t="str">
            <v>7</v>
          </cell>
          <cell r="B863" t="str">
            <v>27</v>
          </cell>
          <cell r="C863" t="str">
            <v>1</v>
          </cell>
          <cell r="D863" t="str">
            <v>B</v>
          </cell>
          <cell r="E863">
            <v>2</v>
          </cell>
          <cell r="F863">
            <v>0</v>
          </cell>
          <cell r="G863" t="str">
            <v>Biroi letétek kiadásai</v>
          </cell>
        </row>
        <row r="864">
          <cell r="A864" t="str">
            <v>8</v>
          </cell>
          <cell r="B864" t="str">
            <v>27</v>
          </cell>
          <cell r="C864" t="str">
            <v>1</v>
          </cell>
          <cell r="D864" t="str">
            <v>B</v>
          </cell>
          <cell r="E864">
            <v>1</v>
          </cell>
          <cell r="F864">
            <v>0</v>
          </cell>
          <cell r="G864" t="str">
            <v>Más jogszabályban foglalt letétek kiadásai</v>
          </cell>
        </row>
        <row r="865">
          <cell r="A865" t="str">
            <v>9</v>
          </cell>
          <cell r="B865" t="str">
            <v>27</v>
          </cell>
          <cell r="C865" t="str">
            <v>1</v>
          </cell>
          <cell r="D865" t="str">
            <v>B</v>
          </cell>
          <cell r="E865">
            <v>1</v>
          </cell>
          <cell r="F865">
            <v>0</v>
          </cell>
          <cell r="G865" t="str">
            <v>Hozambevétel átutalása a ktgs-i elszámolási számlára</v>
          </cell>
        </row>
        <row r="866">
          <cell r="A866" t="str">
            <v>10</v>
          </cell>
          <cell r="B866" t="str">
            <v>27</v>
          </cell>
          <cell r="C866" t="str">
            <v>1</v>
          </cell>
          <cell r="D866" t="str">
            <v>B</v>
          </cell>
          <cell r="E866">
            <v>1</v>
          </cell>
          <cell r="F866">
            <v>0</v>
          </cell>
          <cell r="G866" t="str">
            <v>Egyéb letétek kiadásai</v>
          </cell>
        </row>
        <row r="867">
          <cell r="A867" t="str">
            <v>11</v>
          </cell>
          <cell r="B867" t="str">
            <v>27</v>
          </cell>
          <cell r="C867" t="str">
            <v>1</v>
          </cell>
          <cell r="D867" t="str">
            <v>B</v>
          </cell>
          <cell r="E867">
            <v>1</v>
          </cell>
          <cell r="F867">
            <v>3</v>
          </cell>
          <cell r="G867" t="str">
            <v>Letéti kiadások összesen (07+...+10)</v>
          </cell>
        </row>
        <row r="868">
          <cell r="A868" t="str">
            <v>12</v>
          </cell>
          <cell r="B868" t="str">
            <v>27</v>
          </cell>
          <cell r="C868" t="str">
            <v>1</v>
          </cell>
          <cell r="D868" t="str">
            <v>B</v>
          </cell>
          <cell r="E868">
            <v>2</v>
          </cell>
          <cell r="F868">
            <v>0</v>
          </cell>
          <cell r="G868" t="str">
            <v>Bankszámlaegyenleg a tárgyidöszak végén (01+06-11)</v>
          </cell>
        </row>
        <row r="869">
          <cell r="A869" t="str">
            <v>1</v>
          </cell>
          <cell r="B869" t="str">
            <v>29</v>
          </cell>
          <cell r="C869" t="str">
            <v>1</v>
          </cell>
          <cell r="D869" t="str">
            <v>B</v>
          </cell>
          <cell r="E869">
            <v>1</v>
          </cell>
          <cell r="F869">
            <v>0</v>
          </cell>
          <cell r="G869" t="str">
            <v>Költségvetési bankszámlák zároegyenlegei</v>
          </cell>
        </row>
        <row r="870">
          <cell r="A870" t="str">
            <v>2</v>
          </cell>
          <cell r="B870" t="str">
            <v>29</v>
          </cell>
          <cell r="C870" t="str">
            <v>1</v>
          </cell>
          <cell r="D870" t="str">
            <v>B</v>
          </cell>
          <cell r="E870">
            <v>1</v>
          </cell>
          <cell r="F870">
            <v>0</v>
          </cell>
          <cell r="G870" t="str">
            <v>Pénztárak és betétkönyvek zároegyenlegei</v>
          </cell>
        </row>
        <row r="871">
          <cell r="A871" t="str">
            <v>3</v>
          </cell>
          <cell r="B871" t="str">
            <v>29</v>
          </cell>
          <cell r="C871" t="str">
            <v>1</v>
          </cell>
          <cell r="D871" t="str">
            <v>B</v>
          </cell>
          <cell r="E871">
            <v>1</v>
          </cell>
          <cell r="F871">
            <v>3</v>
          </cell>
          <cell r="G871" t="str">
            <v>Záro pénzkészlet (01+02)</v>
          </cell>
        </row>
        <row r="872">
          <cell r="A872" t="str">
            <v>4</v>
          </cell>
          <cell r="B872" t="str">
            <v>29</v>
          </cell>
          <cell r="C872" t="str">
            <v>1</v>
          </cell>
          <cell r="D872" t="str">
            <v>B</v>
          </cell>
          <cell r="E872">
            <v>1</v>
          </cell>
          <cell r="F872">
            <v>0</v>
          </cell>
          <cell r="G872" t="str">
            <v>Költségvetési aktiv kiegyenlitö elszámolások zároegyenl.</v>
          </cell>
        </row>
        <row r="873">
          <cell r="A873" t="str">
            <v>5</v>
          </cell>
          <cell r="B873" t="str">
            <v>29</v>
          </cell>
          <cell r="C873" t="str">
            <v>1</v>
          </cell>
          <cell r="D873" t="str">
            <v>B</v>
          </cell>
          <cell r="E873">
            <v>1</v>
          </cell>
          <cell r="F873">
            <v>0</v>
          </cell>
          <cell r="G873" t="str">
            <v>Passziv kiegyenlitö elszámolások zároegyenlegei         (-)</v>
          </cell>
        </row>
        <row r="874">
          <cell r="A874" t="str">
            <v>6</v>
          </cell>
          <cell r="B874" t="str">
            <v>29</v>
          </cell>
          <cell r="C874" t="str">
            <v>1</v>
          </cell>
          <cell r="D874" t="str">
            <v>B</v>
          </cell>
          <cell r="E874">
            <v>1</v>
          </cell>
          <cell r="F874">
            <v>0</v>
          </cell>
          <cell r="G874" t="str">
            <v>Költségvetési aktiv átfuto elszámolások zároegyenlege</v>
          </cell>
        </row>
        <row r="875">
          <cell r="A875" t="str">
            <v>7</v>
          </cell>
          <cell r="B875" t="str">
            <v>29</v>
          </cell>
          <cell r="C875" t="str">
            <v>1</v>
          </cell>
          <cell r="D875" t="str">
            <v>B</v>
          </cell>
          <cell r="E875">
            <v>1</v>
          </cell>
          <cell r="F875">
            <v>0</v>
          </cell>
          <cell r="G875" t="str">
            <v>Passziv átfuto elszámolások zároegyenlege               (-)</v>
          </cell>
        </row>
        <row r="876">
          <cell r="A876" t="str">
            <v>8</v>
          </cell>
          <cell r="B876" t="str">
            <v>29</v>
          </cell>
          <cell r="C876" t="str">
            <v>1</v>
          </cell>
          <cell r="D876" t="str">
            <v>B</v>
          </cell>
          <cell r="E876">
            <v>1</v>
          </cell>
          <cell r="F876">
            <v>0</v>
          </cell>
          <cell r="G876" t="str">
            <v>Aktiv függö elszámolások zároegyenlege</v>
          </cell>
        </row>
        <row r="877">
          <cell r="A877" t="str">
            <v>9</v>
          </cell>
          <cell r="B877" t="str">
            <v>29</v>
          </cell>
          <cell r="C877" t="str">
            <v>1</v>
          </cell>
          <cell r="D877" t="str">
            <v>B</v>
          </cell>
          <cell r="E877">
            <v>1</v>
          </cell>
          <cell r="F877">
            <v>0</v>
          </cell>
          <cell r="G877" t="str">
            <v>Passziv függö elszámolások zároegyenlege                (-)</v>
          </cell>
        </row>
        <row r="878">
          <cell r="A878" t="str">
            <v>10</v>
          </cell>
          <cell r="B878" t="str">
            <v>29</v>
          </cell>
          <cell r="C878" t="str">
            <v>1</v>
          </cell>
          <cell r="D878" t="str">
            <v>B</v>
          </cell>
          <cell r="E878">
            <v>1</v>
          </cell>
          <cell r="F878">
            <v>3</v>
          </cell>
          <cell r="G878" t="str">
            <v>Egyéb aktiv, passziv pü.elszámolások összesen(04-09)(+-)</v>
          </cell>
        </row>
        <row r="879">
          <cell r="A879" t="str">
            <v>11</v>
          </cell>
          <cell r="B879" t="str">
            <v>29</v>
          </cell>
          <cell r="C879" t="str">
            <v>1</v>
          </cell>
          <cell r="D879" t="str">
            <v>B</v>
          </cell>
          <cell r="E879">
            <v>1</v>
          </cell>
          <cell r="F879">
            <v>0</v>
          </cell>
          <cell r="G879" t="str">
            <v>Elözö év(ek)ben képzett tartalékok maradványa           (-)</v>
          </cell>
        </row>
        <row r="880">
          <cell r="A880" t="str">
            <v>12</v>
          </cell>
          <cell r="B880" t="str">
            <v>29</v>
          </cell>
          <cell r="C880" t="str">
            <v>1</v>
          </cell>
          <cell r="D880" t="str">
            <v>B</v>
          </cell>
          <cell r="E880">
            <v>1</v>
          </cell>
          <cell r="F880">
            <v>0</v>
          </cell>
          <cell r="G880" t="str">
            <v>Vállalkozási tevékenység pénzforgalmi eredménye         (-)</v>
          </cell>
        </row>
        <row r="881">
          <cell r="A881" t="str">
            <v>13</v>
          </cell>
          <cell r="B881" t="str">
            <v>29</v>
          </cell>
          <cell r="C881" t="str">
            <v>1</v>
          </cell>
          <cell r="D881" t="str">
            <v>B</v>
          </cell>
          <cell r="E881">
            <v>1</v>
          </cell>
          <cell r="F881">
            <v>3</v>
          </cell>
          <cell r="G881" t="str">
            <v>Tárgyévi helyesbitett pénzmaradvány (03+10-11-12)</v>
          </cell>
        </row>
        <row r="882">
          <cell r="A882" t="str">
            <v>14</v>
          </cell>
          <cell r="B882" t="str">
            <v>29</v>
          </cell>
          <cell r="C882" t="str">
            <v>1</v>
          </cell>
          <cell r="D882" t="str">
            <v>B</v>
          </cell>
          <cell r="E882">
            <v>1</v>
          </cell>
          <cell r="F882">
            <v>0</v>
          </cell>
          <cell r="G882" t="str">
            <v>Intézményi költségvetési befiz.többlettámogatás miatt (+ -)</v>
          </cell>
        </row>
        <row r="883">
          <cell r="A883" t="str">
            <v>15</v>
          </cell>
          <cell r="B883" t="str">
            <v>29</v>
          </cell>
          <cell r="C883" t="str">
            <v>1</v>
          </cell>
          <cell r="D883" t="str">
            <v>B</v>
          </cell>
          <cell r="E883">
            <v>1</v>
          </cell>
          <cell r="F883">
            <v>0</v>
          </cell>
          <cell r="G883" t="str">
            <v>Költségvetési befizetés többlettámogatás miatt        (+ -)</v>
          </cell>
        </row>
        <row r="884">
          <cell r="A884" t="str">
            <v>16</v>
          </cell>
          <cell r="B884" t="str">
            <v>29</v>
          </cell>
          <cell r="C884" t="str">
            <v>1</v>
          </cell>
          <cell r="D884" t="str">
            <v>B</v>
          </cell>
          <cell r="E884">
            <v>1</v>
          </cell>
          <cell r="F884">
            <v>0</v>
          </cell>
          <cell r="G884" t="str">
            <v>Költségvetési kiutalás kiutalatlan intézm.támog.miatt (+ -)</v>
          </cell>
        </row>
        <row r="885">
          <cell r="A885" t="str">
            <v>17</v>
          </cell>
          <cell r="B885" t="str">
            <v>29</v>
          </cell>
          <cell r="C885" t="str">
            <v>1</v>
          </cell>
          <cell r="D885" t="str">
            <v>B</v>
          </cell>
          <cell r="E885">
            <v>1</v>
          </cell>
          <cell r="F885">
            <v>0</v>
          </cell>
          <cell r="G885" t="str">
            <v>Költségvetési kiutalás kiutalatlan támogatás miatt    (+ -)</v>
          </cell>
        </row>
        <row r="886">
          <cell r="A886" t="str">
            <v>18</v>
          </cell>
          <cell r="B886" t="str">
            <v>29</v>
          </cell>
          <cell r="C886" t="str">
            <v>1</v>
          </cell>
          <cell r="D886" t="str">
            <v>B</v>
          </cell>
          <cell r="E886">
            <v>1</v>
          </cell>
          <cell r="F886">
            <v>0</v>
          </cell>
          <cell r="G886" t="str">
            <v>Pénzmaradványt terhelö elvonások                      (+ -)</v>
          </cell>
        </row>
        <row r="887">
          <cell r="A887" t="str">
            <v>19</v>
          </cell>
          <cell r="B887" t="str">
            <v>29</v>
          </cell>
          <cell r="C887" t="str">
            <v>1</v>
          </cell>
          <cell r="D887" t="str">
            <v>B</v>
          </cell>
          <cell r="E887">
            <v>1</v>
          </cell>
          <cell r="F887">
            <v>3</v>
          </cell>
          <cell r="G887" t="str">
            <v>Költségvetési pénzmaradvány(13+...+18)</v>
          </cell>
        </row>
        <row r="888">
          <cell r="A888" t="str">
            <v>20</v>
          </cell>
          <cell r="B888" t="str">
            <v>29</v>
          </cell>
          <cell r="C888" t="str">
            <v>1</v>
          </cell>
          <cell r="D888" t="str">
            <v>B</v>
          </cell>
          <cell r="E888">
            <v>1</v>
          </cell>
          <cell r="F888">
            <v>0</v>
          </cell>
          <cell r="G888" t="str">
            <v>Vállalk. tev. eredményéböl alaptev. ellát-ra felhaszn. össz.</v>
          </cell>
        </row>
        <row r="889">
          <cell r="A889" t="str">
            <v>21</v>
          </cell>
          <cell r="B889" t="str">
            <v>29</v>
          </cell>
          <cell r="C889" t="str">
            <v>1</v>
          </cell>
          <cell r="D889" t="str">
            <v>B</v>
          </cell>
          <cell r="E889">
            <v>1</v>
          </cell>
          <cell r="F889">
            <v>0</v>
          </cell>
          <cell r="G889" t="str">
            <v>Ktgv-i pénzmaradv.külön jogszabály alapján mod. tétel (+ -)</v>
          </cell>
        </row>
        <row r="890">
          <cell r="A890" t="str">
            <v>22</v>
          </cell>
          <cell r="B890" t="str">
            <v>29</v>
          </cell>
          <cell r="C890" t="str">
            <v>1</v>
          </cell>
          <cell r="D890" t="str">
            <v>B</v>
          </cell>
          <cell r="E890">
            <v>1</v>
          </cell>
          <cell r="F890">
            <v>3</v>
          </cell>
          <cell r="G890" t="str">
            <v>Modositott pénzmaradvány (19+20+21)</v>
          </cell>
        </row>
        <row r="891">
          <cell r="A891" t="str">
            <v>23</v>
          </cell>
          <cell r="B891" t="str">
            <v>29</v>
          </cell>
          <cell r="C891" t="str">
            <v>1</v>
          </cell>
          <cell r="D891" t="str">
            <v>B</v>
          </cell>
          <cell r="E891">
            <v>1</v>
          </cell>
          <cell r="F891">
            <v>0</v>
          </cell>
          <cell r="G891" t="str">
            <v>A 19.sorbol- Egészségbizt.alapbol foly.pénzeszk.maradványa</v>
          </cell>
        </row>
        <row r="892">
          <cell r="A892" t="str">
            <v>24</v>
          </cell>
          <cell r="B892" t="str">
            <v>29</v>
          </cell>
          <cell r="C892" t="str">
            <v>1</v>
          </cell>
          <cell r="D892" t="str">
            <v>B</v>
          </cell>
          <cell r="E892">
            <v>1</v>
          </cell>
          <cell r="F892">
            <v>0</v>
          </cell>
          <cell r="G892" t="str">
            <v>A 19.sorbol- Kötelezettséggel terhelt pénzmaradvány</v>
          </cell>
        </row>
        <row r="893">
          <cell r="A893" t="str">
            <v>25</v>
          </cell>
          <cell r="B893" t="str">
            <v>29</v>
          </cell>
          <cell r="C893" t="str">
            <v>1</v>
          </cell>
          <cell r="D893" t="str">
            <v>B</v>
          </cell>
          <cell r="E893">
            <v>1</v>
          </cell>
          <cell r="F893">
            <v>0</v>
          </cell>
          <cell r="G893" t="str">
            <v>A 19.sorbol- Szabad pénzmaradvány</v>
          </cell>
        </row>
        <row r="894">
          <cell r="A894" t="str">
            <v>26</v>
          </cell>
          <cell r="B894" t="str">
            <v>29</v>
          </cell>
          <cell r="C894" t="str">
            <v>1</v>
          </cell>
          <cell r="D894" t="str">
            <v>B</v>
          </cell>
          <cell r="E894">
            <v>1</v>
          </cell>
          <cell r="F894">
            <v>3</v>
          </cell>
          <cell r="G894" t="str">
            <v>Technikai összesen (22+23+24+25)</v>
          </cell>
        </row>
        <row r="895">
          <cell r="A895" t="str">
            <v>1</v>
          </cell>
          <cell r="B895" t="str">
            <v>30</v>
          </cell>
          <cell r="C895" t="str">
            <v>1</v>
          </cell>
          <cell r="D895" t="str">
            <v>B</v>
          </cell>
          <cell r="E895">
            <v>1</v>
          </cell>
          <cell r="F895">
            <v>0</v>
          </cell>
          <cell r="G895" t="str">
            <v>Vállalkozási tevékenység bevételi elöirányzata</v>
          </cell>
        </row>
        <row r="896">
          <cell r="A896" t="str">
            <v>2</v>
          </cell>
          <cell r="B896" t="str">
            <v>30</v>
          </cell>
          <cell r="C896" t="str">
            <v>1</v>
          </cell>
          <cell r="D896" t="str">
            <v>B</v>
          </cell>
          <cell r="E896">
            <v>1</v>
          </cell>
          <cell r="F896">
            <v>0</v>
          </cell>
          <cell r="G896" t="str">
            <v>Váll.tev.szakfeladaton - folyo bevételei</v>
          </cell>
        </row>
        <row r="897">
          <cell r="A897" t="str">
            <v>3</v>
          </cell>
          <cell r="B897" t="str">
            <v>30</v>
          </cell>
          <cell r="C897" t="str">
            <v>1</v>
          </cell>
          <cell r="D897" t="str">
            <v>B</v>
          </cell>
          <cell r="E897">
            <v>1</v>
          </cell>
          <cell r="F897">
            <v>0</v>
          </cell>
          <cell r="G897" t="str">
            <v>Váll.tev.szakfeladaton - kamatbevétele</v>
          </cell>
        </row>
        <row r="898">
          <cell r="A898" t="str">
            <v>4</v>
          </cell>
          <cell r="B898" t="str">
            <v>30</v>
          </cell>
          <cell r="C898" t="str">
            <v>1</v>
          </cell>
          <cell r="D898" t="str">
            <v>B</v>
          </cell>
          <cell r="E898">
            <v>1</v>
          </cell>
          <cell r="F898">
            <v>0</v>
          </cell>
          <cell r="G898" t="str">
            <v>Váll.tev.szakfeladaton - felhalmozási, tökejellegü bevételei</v>
          </cell>
        </row>
        <row r="899">
          <cell r="A899" t="str">
            <v>5</v>
          </cell>
          <cell r="B899" t="str">
            <v>30</v>
          </cell>
          <cell r="C899" t="str">
            <v>1</v>
          </cell>
          <cell r="D899" t="str">
            <v>B</v>
          </cell>
          <cell r="E899">
            <v>1</v>
          </cell>
          <cell r="F899">
            <v>0</v>
          </cell>
          <cell r="G899" t="str">
            <v>Váll.tev.szakfeladaton - osztalék és hozambevétele</v>
          </cell>
        </row>
        <row r="900">
          <cell r="A900" t="str">
            <v>6</v>
          </cell>
          <cell r="B900" t="str">
            <v>30</v>
          </cell>
          <cell r="C900" t="str">
            <v>1</v>
          </cell>
          <cell r="D900" t="str">
            <v>B</v>
          </cell>
          <cell r="E900">
            <v>1</v>
          </cell>
          <cell r="F900">
            <v>0</v>
          </cell>
          <cell r="G900" t="str">
            <v>Váll.tev.szakfeladaton - pénzforgalom nélküli bevétele</v>
          </cell>
        </row>
        <row r="901">
          <cell r="A901" t="str">
            <v>7</v>
          </cell>
          <cell r="B901" t="str">
            <v>30</v>
          </cell>
          <cell r="C901" t="str">
            <v>1</v>
          </cell>
          <cell r="D901" t="str">
            <v>B</v>
          </cell>
          <cell r="E901">
            <v>1</v>
          </cell>
          <cell r="F901">
            <v>0</v>
          </cell>
          <cell r="G901" t="str">
            <v>Váll.tev.szakfeladaton - felhalm.folyo támog.,visszatérülés</v>
          </cell>
        </row>
        <row r="902">
          <cell r="A902" t="str">
            <v>8</v>
          </cell>
          <cell r="B902" t="str">
            <v>30</v>
          </cell>
          <cell r="C902" t="str">
            <v>1</v>
          </cell>
          <cell r="D902" t="str">
            <v>B</v>
          </cell>
          <cell r="E902">
            <v>1</v>
          </cell>
          <cell r="F902">
            <v>0</v>
          </cell>
          <cell r="G902" t="str">
            <v>Váll.tev.szakfeladaton - hitel,rövid lejár.értékparir bevét</v>
          </cell>
        </row>
        <row r="903">
          <cell r="A903" t="str">
            <v>9</v>
          </cell>
          <cell r="B903" t="str">
            <v>30</v>
          </cell>
          <cell r="C903" t="str">
            <v>1</v>
          </cell>
          <cell r="D903" t="str">
            <v>B</v>
          </cell>
          <cell r="E903">
            <v>1</v>
          </cell>
          <cell r="F903">
            <v>1</v>
          </cell>
          <cell r="G903" t="str">
            <v>Váll.tev.szakfeladaton - bevételei összesen (02+...+08)</v>
          </cell>
        </row>
        <row r="904">
          <cell r="A904" t="str">
            <v>10</v>
          </cell>
          <cell r="B904" t="str">
            <v>30</v>
          </cell>
          <cell r="C904" t="str">
            <v>1</v>
          </cell>
          <cell r="D904" t="str">
            <v>B</v>
          </cell>
          <cell r="E904">
            <v>1</v>
          </cell>
          <cell r="F904">
            <v>0</v>
          </cell>
          <cell r="G904" t="str">
            <v>Vállalkozási tevékenység kiadási elöirányzata</v>
          </cell>
        </row>
        <row r="905">
          <cell r="A905" t="str">
            <v>11</v>
          </cell>
          <cell r="B905" t="str">
            <v>30</v>
          </cell>
          <cell r="C905" t="str">
            <v>1</v>
          </cell>
          <cell r="D905" t="str">
            <v>B</v>
          </cell>
          <cell r="E905">
            <v>1</v>
          </cell>
          <cell r="F905">
            <v>0</v>
          </cell>
          <cell r="G905" t="str">
            <v>Váll.tev.szakfeladaton - folyo(és pénzforg.nélküli)kiadásai</v>
          </cell>
        </row>
        <row r="906">
          <cell r="A906" t="str">
            <v>12</v>
          </cell>
          <cell r="B906" t="str">
            <v>30</v>
          </cell>
          <cell r="C906" t="str">
            <v>1</v>
          </cell>
          <cell r="D906" t="str">
            <v>B</v>
          </cell>
          <cell r="E906">
            <v>1</v>
          </cell>
          <cell r="F906">
            <v>0</v>
          </cell>
          <cell r="G906" t="str">
            <v>Váll.tev.szakfeladaton - felhalmozási és tökekiadásai</v>
          </cell>
        </row>
        <row r="907">
          <cell r="A907" t="str">
            <v>13</v>
          </cell>
          <cell r="B907" t="str">
            <v>30</v>
          </cell>
          <cell r="C907" t="str">
            <v>1</v>
          </cell>
          <cell r="D907" t="str">
            <v>B</v>
          </cell>
          <cell r="E907">
            <v>1</v>
          </cell>
          <cell r="F907">
            <v>0</v>
          </cell>
          <cell r="G907" t="str">
            <v>Váll.tev.szakfeladaton - pe.átadásai,elvonásai,egyéb átut.</v>
          </cell>
        </row>
        <row r="908">
          <cell r="A908" t="str">
            <v>14</v>
          </cell>
          <cell r="B908" t="str">
            <v>30</v>
          </cell>
          <cell r="C908" t="str">
            <v>1</v>
          </cell>
          <cell r="D908" t="str">
            <v>B</v>
          </cell>
          <cell r="E908">
            <v>1</v>
          </cell>
          <cell r="F908">
            <v>0</v>
          </cell>
          <cell r="G908" t="str">
            <v>Váll.tev.szakfeladaton - hitel,rövid lejár.értékpapir kiad.</v>
          </cell>
        </row>
        <row r="909">
          <cell r="A909" t="str">
            <v>15</v>
          </cell>
          <cell r="B909" t="str">
            <v>30</v>
          </cell>
          <cell r="C909" t="str">
            <v>1</v>
          </cell>
          <cell r="D909" t="str">
            <v>B</v>
          </cell>
          <cell r="E909">
            <v>1</v>
          </cell>
          <cell r="F909">
            <v>0</v>
          </cell>
          <cell r="G909" t="str">
            <v>Váll.tev.szakfeladaton - kiadásai összesen (11 +...+ 14)</v>
          </cell>
        </row>
        <row r="910">
          <cell r="A910" t="str">
            <v>16</v>
          </cell>
          <cell r="B910" t="str">
            <v>30</v>
          </cell>
          <cell r="C910" t="str">
            <v>1</v>
          </cell>
          <cell r="D910" t="str">
            <v>B</v>
          </cell>
          <cell r="E910">
            <v>1</v>
          </cell>
          <cell r="F910">
            <v>1</v>
          </cell>
          <cell r="G910" t="str">
            <v>Vállalkozási tevékenység pénzforgalmi eredménye (09-15)</v>
          </cell>
        </row>
        <row r="911">
          <cell r="A911" t="str">
            <v>17</v>
          </cell>
          <cell r="B911" t="str">
            <v>30</v>
          </cell>
          <cell r="C911" t="str">
            <v>1</v>
          </cell>
          <cell r="D911" t="str">
            <v>B</v>
          </cell>
          <cell r="E911">
            <v>1</v>
          </cell>
          <cell r="F911">
            <v>0</v>
          </cell>
          <cell r="G911" t="str">
            <v>Vállalkozási tevékenységet terhelö értékcsökkenési leirás(-)</v>
          </cell>
        </row>
        <row r="912">
          <cell r="A912" t="str">
            <v>18</v>
          </cell>
          <cell r="B912" t="str">
            <v>30</v>
          </cell>
          <cell r="C912" t="str">
            <v>1</v>
          </cell>
          <cell r="D912" t="str">
            <v>B</v>
          </cell>
          <cell r="E912">
            <v>1</v>
          </cell>
          <cell r="F912">
            <v>0</v>
          </cell>
          <cell r="G912" t="str">
            <v>Alaptevékenység ellátására felhaszn. tárgyévi eredmény  (-)</v>
          </cell>
        </row>
        <row r="913">
          <cell r="A913" t="str">
            <v>19</v>
          </cell>
          <cell r="B913" t="str">
            <v>30</v>
          </cell>
          <cell r="C913" t="str">
            <v>1</v>
          </cell>
          <cell r="D913" t="str">
            <v>B</v>
          </cell>
          <cell r="E913">
            <v>1</v>
          </cell>
          <cell r="F913">
            <v>0</v>
          </cell>
          <cell r="G913" t="str">
            <v>Alaptevékenység ellátására felhaszn.elözö év(ek) eredm. (-)</v>
          </cell>
        </row>
        <row r="914">
          <cell r="A914" t="str">
            <v>20</v>
          </cell>
          <cell r="B914" t="str">
            <v>30</v>
          </cell>
          <cell r="C914" t="str">
            <v>1</v>
          </cell>
          <cell r="D914" t="str">
            <v>B</v>
          </cell>
          <cell r="E914">
            <v>1</v>
          </cell>
          <cell r="F914">
            <v>0</v>
          </cell>
          <cell r="G914" t="str">
            <v>A tárgyévet köv. évben alaptev.ellát.felhasz.terv.eredm.(-)</v>
          </cell>
        </row>
        <row r="915">
          <cell r="A915" t="str">
            <v>21</v>
          </cell>
          <cell r="B915" t="str">
            <v>30</v>
          </cell>
          <cell r="C915" t="str">
            <v>1</v>
          </cell>
          <cell r="D915" t="str">
            <v>B</v>
          </cell>
          <cell r="E915">
            <v>1</v>
          </cell>
          <cell r="F915">
            <v>0</v>
          </cell>
          <cell r="G915" t="str">
            <v>Pénzforg.eredm.külön jogszabály alapján modosito tétel(+ -)</v>
          </cell>
        </row>
        <row r="916">
          <cell r="A916" t="str">
            <v>22</v>
          </cell>
          <cell r="B916" t="str">
            <v>30</v>
          </cell>
          <cell r="C916" t="str">
            <v>1</v>
          </cell>
          <cell r="D916" t="str">
            <v>B</v>
          </cell>
          <cell r="E916">
            <v>1</v>
          </cell>
          <cell r="F916">
            <v>1</v>
          </cell>
          <cell r="G916" t="str">
            <v>Vállalk.tev.mod.pénzforgalmi eredménye(16-17-18-19-20+21)</v>
          </cell>
        </row>
        <row r="917">
          <cell r="A917" t="str">
            <v>23</v>
          </cell>
          <cell r="B917" t="str">
            <v>30</v>
          </cell>
          <cell r="C917" t="str">
            <v>1</v>
          </cell>
          <cell r="D917" t="str">
            <v>B</v>
          </cell>
          <cell r="E917">
            <v>1</v>
          </cell>
          <cell r="F917">
            <v>0</v>
          </cell>
          <cell r="G917" t="str">
            <v>Tárgyévröl átvitt veszteség</v>
          </cell>
        </row>
        <row r="918">
          <cell r="A918" t="str">
            <v>24</v>
          </cell>
          <cell r="B918" t="str">
            <v>30</v>
          </cell>
          <cell r="C918" t="str">
            <v>1</v>
          </cell>
          <cell r="D918" t="str">
            <v>B</v>
          </cell>
          <cell r="E918">
            <v>1</v>
          </cell>
          <cell r="F918">
            <v>0</v>
          </cell>
          <cell r="G918" t="str">
            <v>Megelözö év(ek) el nem számolt veszteség. t.évre esö r. (-)</v>
          </cell>
        </row>
        <row r="919">
          <cell r="A919" t="str">
            <v>25</v>
          </cell>
          <cell r="B919" t="str">
            <v>30</v>
          </cell>
          <cell r="C919" t="str">
            <v>1</v>
          </cell>
          <cell r="D919" t="str">
            <v>B</v>
          </cell>
          <cell r="E919">
            <v>1</v>
          </cell>
          <cell r="F919">
            <v>1</v>
          </cell>
          <cell r="G919" t="str">
            <v>Vállalkozási tevékenység helyesbitett eredm.  (22+23-24)</v>
          </cell>
        </row>
        <row r="920">
          <cell r="A920" t="str">
            <v>26</v>
          </cell>
          <cell r="B920" t="str">
            <v>30</v>
          </cell>
          <cell r="C920" t="str">
            <v>1</v>
          </cell>
          <cell r="D920" t="str">
            <v>B</v>
          </cell>
          <cell r="E920">
            <v>1</v>
          </cell>
          <cell r="F920">
            <v>0</v>
          </cell>
          <cell r="G920" t="str">
            <v>Vállalkozási tevékenységet terhelö befizetés            (-)</v>
          </cell>
        </row>
        <row r="921">
          <cell r="A921" t="str">
            <v>27</v>
          </cell>
          <cell r="B921" t="str">
            <v>30</v>
          </cell>
          <cell r="C921" t="str">
            <v>1</v>
          </cell>
          <cell r="D921" t="str">
            <v>B</v>
          </cell>
          <cell r="E921">
            <v>1</v>
          </cell>
          <cell r="F921">
            <v>3</v>
          </cell>
          <cell r="G921" t="str">
            <v>T a r t a l é k b a    helyezhetö összeg (16-18-19-26)</v>
          </cell>
        </row>
        <row r="922">
          <cell r="A922" t="str">
            <v>2</v>
          </cell>
          <cell r="B922" t="str">
            <v>31</v>
          </cell>
          <cell r="C922" t="str">
            <v>1</v>
          </cell>
          <cell r="D922" t="str">
            <v>B</v>
          </cell>
          <cell r="E922">
            <v>1</v>
          </cell>
          <cell r="F922">
            <v>0</v>
          </cell>
          <cell r="G922" t="str">
            <v>Ktv.feladattal korr. - mutatoszám</v>
          </cell>
        </row>
        <row r="923">
          <cell r="A923" t="str">
            <v>3</v>
          </cell>
          <cell r="B923" t="str">
            <v>31</v>
          </cell>
          <cell r="C923" t="str">
            <v>1</v>
          </cell>
          <cell r="D923" t="str">
            <v>B</v>
          </cell>
          <cell r="E923">
            <v>1</v>
          </cell>
          <cell r="F923">
            <v>0</v>
          </cell>
          <cell r="G923" t="str">
            <v>Ktv.feladattal korr. - áll.hozzájárulás</v>
          </cell>
        </row>
        <row r="924">
          <cell r="A924" t="str">
            <v>4</v>
          </cell>
          <cell r="B924" t="str">
            <v>31</v>
          </cell>
          <cell r="C924" t="str">
            <v>1</v>
          </cell>
          <cell r="D924" t="str">
            <v>B</v>
          </cell>
          <cell r="E924">
            <v>2</v>
          </cell>
          <cell r="F924">
            <v>0</v>
          </cell>
          <cell r="G924" t="str">
            <v>Évközi változás- ápr.30.- mutatoszám</v>
          </cell>
        </row>
        <row r="925">
          <cell r="A925" t="str">
            <v>5</v>
          </cell>
          <cell r="B925" t="str">
            <v>31</v>
          </cell>
          <cell r="C925" t="str">
            <v>1</v>
          </cell>
          <cell r="D925" t="str">
            <v>B</v>
          </cell>
          <cell r="E925">
            <v>1</v>
          </cell>
          <cell r="F925">
            <v>0</v>
          </cell>
          <cell r="G925" t="str">
            <v>Évközi változás- ápr.30.- áll.hozzájárulás</v>
          </cell>
        </row>
        <row r="926">
          <cell r="A926" t="str">
            <v>6</v>
          </cell>
          <cell r="B926" t="str">
            <v>31</v>
          </cell>
          <cell r="C926" t="str">
            <v>1</v>
          </cell>
          <cell r="D926" t="str">
            <v>B</v>
          </cell>
          <cell r="E926">
            <v>2</v>
          </cell>
          <cell r="F926">
            <v>0</v>
          </cell>
          <cell r="G926" t="str">
            <v>Évközi változás- jul.31.- mutatoszám</v>
          </cell>
        </row>
        <row r="927">
          <cell r="A927" t="str">
            <v>7</v>
          </cell>
          <cell r="B927" t="str">
            <v>31</v>
          </cell>
          <cell r="C927" t="str">
            <v>1</v>
          </cell>
          <cell r="D927" t="str">
            <v>B</v>
          </cell>
          <cell r="E927">
            <v>1</v>
          </cell>
          <cell r="F927">
            <v>0</v>
          </cell>
          <cell r="G927" t="str">
            <v>Évközi változás- jul.31.- áll.hozzájárulás</v>
          </cell>
        </row>
        <row r="928">
          <cell r="A928" t="str">
            <v>8</v>
          </cell>
          <cell r="B928" t="str">
            <v>31</v>
          </cell>
          <cell r="C928" t="str">
            <v>1</v>
          </cell>
          <cell r="D928" t="str">
            <v>B</v>
          </cell>
          <cell r="E928">
            <v>2</v>
          </cell>
          <cell r="F928">
            <v>0</v>
          </cell>
          <cell r="G928" t="str">
            <v>Évközi változás- okt.15.- mutatoszám</v>
          </cell>
        </row>
        <row r="929">
          <cell r="A929" t="str">
            <v>9</v>
          </cell>
          <cell r="B929" t="str">
            <v>31</v>
          </cell>
          <cell r="C929" t="str">
            <v>1</v>
          </cell>
          <cell r="D929" t="str">
            <v>B</v>
          </cell>
          <cell r="E929">
            <v>1</v>
          </cell>
          <cell r="F929">
            <v>0</v>
          </cell>
          <cell r="G929" t="str">
            <v>Évközi változás- okt.15.- áll.hozzájárulás</v>
          </cell>
        </row>
        <row r="930">
          <cell r="A930" t="str">
            <v>10</v>
          </cell>
          <cell r="B930" t="str">
            <v>31</v>
          </cell>
          <cell r="C930" t="str">
            <v>1</v>
          </cell>
          <cell r="D930" t="str">
            <v>B</v>
          </cell>
          <cell r="E930">
            <v>2</v>
          </cell>
          <cell r="F930">
            <v>0</v>
          </cell>
          <cell r="G930" t="str">
            <v>Tényleges - mutatoszám</v>
          </cell>
        </row>
        <row r="931">
          <cell r="A931" t="str">
            <v>11</v>
          </cell>
          <cell r="B931" t="str">
            <v>31</v>
          </cell>
          <cell r="C931" t="str">
            <v>1</v>
          </cell>
          <cell r="D931" t="str">
            <v>B</v>
          </cell>
          <cell r="E931">
            <v>1</v>
          </cell>
          <cell r="F931">
            <v>0</v>
          </cell>
          <cell r="G931" t="str">
            <v>Tényleges - állami hozzájárulás</v>
          </cell>
        </row>
        <row r="932">
          <cell r="A932" t="str">
            <v>12</v>
          </cell>
          <cell r="B932" t="str">
            <v>31</v>
          </cell>
          <cell r="C932" t="str">
            <v>1</v>
          </cell>
          <cell r="D932" t="str">
            <v>B</v>
          </cell>
          <cell r="E932">
            <v>2</v>
          </cell>
          <cell r="F932">
            <v>1</v>
          </cell>
          <cell r="G932" t="str">
            <v>Eltérés-dec.31.-mutatoszám(12=10-2-4-6-8)</v>
          </cell>
        </row>
        <row r="933">
          <cell r="A933" t="str">
            <v>13</v>
          </cell>
          <cell r="B933" t="str">
            <v>31</v>
          </cell>
          <cell r="C933" t="str">
            <v>1</v>
          </cell>
          <cell r="D933" t="str">
            <v>B</v>
          </cell>
          <cell r="E933">
            <v>1</v>
          </cell>
          <cell r="F933">
            <v>1</v>
          </cell>
          <cell r="G933" t="str">
            <v>Eltérés-dec.31.-áll.hozzájár.(13=11-3-5-7-9)</v>
          </cell>
        </row>
        <row r="934">
          <cell r="A934" t="str">
            <v>3</v>
          </cell>
          <cell r="B934" t="str">
            <v>32</v>
          </cell>
          <cell r="C934" t="str">
            <v>1</v>
          </cell>
          <cell r="D934" t="str">
            <v>B</v>
          </cell>
          <cell r="E934">
            <v>1</v>
          </cell>
          <cell r="F934">
            <v>0</v>
          </cell>
          <cell r="G934" t="str">
            <v>Beruházás tervezett összes költsége</v>
          </cell>
        </row>
        <row r="935">
          <cell r="A935" t="str">
            <v>4</v>
          </cell>
          <cell r="B935" t="str">
            <v>32</v>
          </cell>
          <cell r="C935" t="str">
            <v>1</v>
          </cell>
          <cell r="D935" t="str">
            <v>B</v>
          </cell>
          <cell r="E935">
            <v>1</v>
          </cell>
          <cell r="F935">
            <v>0</v>
          </cell>
          <cell r="G935" t="str">
            <v>Beruházásbol Céltámogatás - eredeti elöir.</v>
          </cell>
        </row>
        <row r="936">
          <cell r="A936" t="str">
            <v>5</v>
          </cell>
          <cell r="B936" t="str">
            <v>32</v>
          </cell>
          <cell r="C936" t="str">
            <v>1</v>
          </cell>
          <cell r="D936" t="str">
            <v>B</v>
          </cell>
          <cell r="E936">
            <v>1</v>
          </cell>
          <cell r="F936">
            <v>0</v>
          </cell>
          <cell r="G936" t="str">
            <v>Beruházásbol Céltámogatás - modositott elöir.</v>
          </cell>
        </row>
        <row r="937">
          <cell r="A937" t="str">
            <v>6</v>
          </cell>
          <cell r="B937" t="str">
            <v>32</v>
          </cell>
          <cell r="C937" t="str">
            <v>1</v>
          </cell>
          <cell r="D937" t="str">
            <v>B</v>
          </cell>
          <cell r="E937">
            <v>2</v>
          </cell>
          <cell r="F937">
            <v>0</v>
          </cell>
          <cell r="G937" t="str">
            <v>Elözö idöszak Beruházás összes ráforditása</v>
          </cell>
        </row>
        <row r="938">
          <cell r="A938" t="str">
            <v>7</v>
          </cell>
          <cell r="B938" t="str">
            <v>32</v>
          </cell>
          <cell r="C938" t="str">
            <v>1</v>
          </cell>
          <cell r="D938" t="str">
            <v>B</v>
          </cell>
          <cell r="E938">
            <v>1</v>
          </cell>
          <cell r="F938">
            <v>0</v>
          </cell>
          <cell r="G938" t="str">
            <v>Elözö idöszak Céltámogatás- idöarányos elöir.</v>
          </cell>
        </row>
        <row r="939">
          <cell r="A939" t="str">
            <v>8</v>
          </cell>
          <cell r="B939" t="str">
            <v>32</v>
          </cell>
          <cell r="C939" t="str">
            <v>1</v>
          </cell>
          <cell r="D939" t="str">
            <v>B</v>
          </cell>
          <cell r="E939">
            <v>1</v>
          </cell>
          <cell r="F939">
            <v>0</v>
          </cell>
          <cell r="G939" t="str">
            <v>Elözö idöszak Céltámogatás- igénybe vett össz.</v>
          </cell>
        </row>
        <row r="940">
          <cell r="A940" t="str">
            <v>9</v>
          </cell>
          <cell r="B940" t="str">
            <v>32</v>
          </cell>
          <cell r="C940" t="str">
            <v>1</v>
          </cell>
          <cell r="D940" t="str">
            <v>B</v>
          </cell>
          <cell r="E940">
            <v>2</v>
          </cell>
          <cell r="F940">
            <v>0</v>
          </cell>
          <cell r="G940" t="str">
            <v>Tárgyévi Beruházás **tervezett** ráforditása</v>
          </cell>
        </row>
        <row r="941">
          <cell r="A941" t="str">
            <v>10</v>
          </cell>
          <cell r="B941" t="str">
            <v>32</v>
          </cell>
          <cell r="C941" t="str">
            <v>1</v>
          </cell>
          <cell r="D941" t="str">
            <v>B</v>
          </cell>
          <cell r="E941">
            <v>1</v>
          </cell>
          <cell r="F941">
            <v>0</v>
          </cell>
          <cell r="G941" t="str">
            <v>Tárgyévi Céltámogatás elöir.- áthuzudo</v>
          </cell>
        </row>
        <row r="942">
          <cell r="A942" t="str">
            <v>11</v>
          </cell>
          <cell r="B942" t="str">
            <v>32</v>
          </cell>
          <cell r="C942" t="str">
            <v>1</v>
          </cell>
          <cell r="D942" t="str">
            <v>B</v>
          </cell>
          <cell r="E942">
            <v>1</v>
          </cell>
          <cell r="F942">
            <v>0</v>
          </cell>
          <cell r="G942" t="str">
            <v>Tárgyévi Céltámogatás elöir.- tárgyévi</v>
          </cell>
        </row>
        <row r="943">
          <cell r="A943" t="str">
            <v>12</v>
          </cell>
          <cell r="B943" t="str">
            <v>32</v>
          </cell>
          <cell r="C943" t="str">
            <v>1</v>
          </cell>
          <cell r="D943" t="str">
            <v>B</v>
          </cell>
          <cell r="E943">
            <v>1</v>
          </cell>
          <cell r="F943">
            <v>0</v>
          </cell>
          <cell r="G943" t="str">
            <v>Tárgyévi Céltámogatás elöir.- összes</v>
          </cell>
        </row>
        <row r="944">
          <cell r="A944" t="str">
            <v>13</v>
          </cell>
          <cell r="B944" t="str">
            <v>32</v>
          </cell>
          <cell r="C944" t="str">
            <v>1</v>
          </cell>
          <cell r="D944" t="str">
            <v>B</v>
          </cell>
          <cell r="E944">
            <v>2</v>
          </cell>
          <cell r="F944">
            <v>0</v>
          </cell>
          <cell r="G944" t="str">
            <v>Tárgyévi Beruházás **tényleges**  ráforditása</v>
          </cell>
        </row>
        <row r="945">
          <cell r="A945" t="str">
            <v>14</v>
          </cell>
          <cell r="B945" t="str">
            <v>32</v>
          </cell>
          <cell r="C945" t="str">
            <v>1</v>
          </cell>
          <cell r="D945" t="str">
            <v>B</v>
          </cell>
          <cell r="E945">
            <v>1</v>
          </cell>
          <cell r="F945">
            <v>0</v>
          </cell>
          <cell r="G945" t="str">
            <v>Tárgyévi Igénybe vett céltám.- áthuzodo elöir.</v>
          </cell>
        </row>
        <row r="946">
          <cell r="A946" t="str">
            <v>15</v>
          </cell>
          <cell r="B946" t="str">
            <v>32</v>
          </cell>
          <cell r="C946" t="str">
            <v>1</v>
          </cell>
          <cell r="D946" t="str">
            <v>B</v>
          </cell>
          <cell r="E946">
            <v>1</v>
          </cell>
          <cell r="F946">
            <v>0</v>
          </cell>
          <cell r="G946" t="str">
            <v>Tárgyévi Igénybe vett céltám.- tárgyévi elöir.</v>
          </cell>
        </row>
        <row r="947">
          <cell r="A947" t="str">
            <v>16</v>
          </cell>
          <cell r="B947" t="str">
            <v>32</v>
          </cell>
          <cell r="C947" t="str">
            <v>1</v>
          </cell>
          <cell r="D947" t="str">
            <v>B</v>
          </cell>
          <cell r="E947">
            <v>1</v>
          </cell>
          <cell r="F947">
            <v>0</v>
          </cell>
          <cell r="G947" t="str">
            <v>Tárgyévi Igénybe vett céltám.- összesen</v>
          </cell>
        </row>
        <row r="948">
          <cell r="A948" t="str">
            <v>1</v>
          </cell>
          <cell r="B948" t="str">
            <v>33</v>
          </cell>
          <cell r="C948" t="str">
            <v>1</v>
          </cell>
          <cell r="D948" t="str">
            <v>B</v>
          </cell>
          <cell r="E948">
            <v>1</v>
          </cell>
          <cell r="F948">
            <v>0</v>
          </cell>
          <cell r="G948" t="str">
            <v>Lakossági közmüfejlesztés támogatása</v>
          </cell>
        </row>
        <row r="949">
          <cell r="A949" t="str">
            <v>2</v>
          </cell>
          <cell r="B949" t="str">
            <v>33</v>
          </cell>
          <cell r="C949" t="str">
            <v>1</v>
          </cell>
          <cell r="D949" t="str">
            <v>B</v>
          </cell>
          <cell r="E949">
            <v>1</v>
          </cell>
          <cell r="F949">
            <v>0</v>
          </cell>
          <cell r="G949" t="str">
            <v>Lakossági viz- csatornaszolgáltatás támogatása</v>
          </cell>
        </row>
        <row r="950">
          <cell r="A950" t="str">
            <v>3</v>
          </cell>
          <cell r="B950" t="str">
            <v>33</v>
          </cell>
          <cell r="C950" t="str">
            <v>1</v>
          </cell>
          <cell r="D950" t="str">
            <v>B</v>
          </cell>
          <cell r="E950">
            <v>1</v>
          </cell>
          <cell r="F950">
            <v>0</v>
          </cell>
          <cell r="G950" t="str">
            <v>Kompok,révek fenntartásának,felujitásának támogatása</v>
          </cell>
        </row>
        <row r="951">
          <cell r="A951" t="str">
            <v>4</v>
          </cell>
          <cell r="B951" t="str">
            <v>33</v>
          </cell>
          <cell r="C951" t="str">
            <v>1</v>
          </cell>
          <cell r="D951" t="str">
            <v>B</v>
          </cell>
          <cell r="E951">
            <v>1</v>
          </cell>
          <cell r="F951">
            <v>0</v>
          </cell>
          <cell r="G951" t="str">
            <v>Határátkelöhelyek fenntartásának támogatása</v>
          </cell>
        </row>
        <row r="952">
          <cell r="A952" t="str">
            <v>5</v>
          </cell>
          <cell r="B952" t="str">
            <v>33</v>
          </cell>
          <cell r="C952" t="str">
            <v>1</v>
          </cell>
          <cell r="D952" t="str">
            <v>B</v>
          </cell>
          <cell r="E952">
            <v>1</v>
          </cell>
          <cell r="F952">
            <v>0</v>
          </cell>
          <cell r="G952" t="str">
            <v>Helyi kisebbségi önk.müködésének általános támogatása</v>
          </cell>
        </row>
        <row r="953">
          <cell r="A953" t="str">
            <v>6</v>
          </cell>
          <cell r="B953" t="str">
            <v>33</v>
          </cell>
          <cell r="C953" t="str">
            <v>1</v>
          </cell>
          <cell r="D953" t="str">
            <v>B</v>
          </cell>
          <cell r="E953">
            <v>1</v>
          </cell>
          <cell r="F953">
            <v>0</v>
          </cell>
          <cell r="G953" t="str">
            <v>Gyermek és ifjusági feladatok</v>
          </cell>
        </row>
        <row r="954">
          <cell r="A954" t="str">
            <v>7</v>
          </cell>
          <cell r="B954" t="str">
            <v>33</v>
          </cell>
          <cell r="C954" t="str">
            <v>1</v>
          </cell>
          <cell r="D954" t="str">
            <v>B</v>
          </cell>
          <cell r="E954">
            <v>1</v>
          </cell>
          <cell r="F954">
            <v>0</v>
          </cell>
          <cell r="G954" t="str">
            <v>Kiegészitö támogatás nemzetiségi iskolák fenntartásához</v>
          </cell>
        </row>
        <row r="955">
          <cell r="A955" t="str">
            <v>8</v>
          </cell>
          <cell r="B955" t="str">
            <v>33</v>
          </cell>
          <cell r="C955" t="str">
            <v>1</v>
          </cell>
          <cell r="D955" t="str">
            <v>B</v>
          </cell>
          <cell r="E955">
            <v>1</v>
          </cell>
          <cell r="F955">
            <v>0</v>
          </cell>
          <cell r="G955" t="str">
            <v>Könyvtári és közmüvelödési érdekeltségnövelö támogatás</v>
          </cell>
        </row>
        <row r="956">
          <cell r="A956" t="str">
            <v>9</v>
          </cell>
          <cell r="B956" t="str">
            <v>33</v>
          </cell>
          <cell r="C956" t="str">
            <v>1</v>
          </cell>
          <cell r="D956" t="str">
            <v>B</v>
          </cell>
          <cell r="E956">
            <v>1</v>
          </cell>
          <cell r="F956">
            <v>0</v>
          </cell>
          <cell r="G956" t="str">
            <v>Helyi önkormányzatok hivatásos zenekari és énekkari támog.</v>
          </cell>
        </row>
        <row r="957">
          <cell r="A957" t="str">
            <v>10</v>
          </cell>
          <cell r="B957" t="str">
            <v>33</v>
          </cell>
          <cell r="C957" t="str">
            <v>1</v>
          </cell>
          <cell r="D957" t="str">
            <v>B</v>
          </cell>
          <cell r="E957">
            <v>1</v>
          </cell>
          <cell r="F957">
            <v>0</v>
          </cell>
          <cell r="G957" t="str">
            <v>A létszámcsökkentéssel kapcsolatos kiadások támogatása</v>
          </cell>
        </row>
        <row r="958">
          <cell r="A958" t="str">
            <v>11</v>
          </cell>
          <cell r="B958" t="str">
            <v>33</v>
          </cell>
          <cell r="C958" t="str">
            <v>1</v>
          </cell>
          <cell r="D958" t="str">
            <v>B</v>
          </cell>
          <cell r="E958">
            <v>1</v>
          </cell>
          <cell r="F958">
            <v>0</v>
          </cell>
          <cell r="G958" t="str">
            <v>A könyvvizsgálatra kötelezett helyi önkorm.-k támogatása</v>
          </cell>
        </row>
        <row r="959">
          <cell r="A959" t="str">
            <v>12</v>
          </cell>
          <cell r="B959" t="str">
            <v>33</v>
          </cell>
          <cell r="C959" t="str">
            <v>1</v>
          </cell>
          <cell r="D959" t="str">
            <v>B</v>
          </cell>
          <cell r="E959">
            <v>1</v>
          </cell>
          <cell r="F959">
            <v>0</v>
          </cell>
          <cell r="G959" t="str">
            <v>Települési hulladék közszolgáltatás fejlesztéseinek tám.-a</v>
          </cell>
        </row>
        <row r="960">
          <cell r="A960" t="str">
            <v>13</v>
          </cell>
          <cell r="B960" t="str">
            <v>33</v>
          </cell>
          <cell r="C960" t="str">
            <v>1</v>
          </cell>
          <cell r="D960" t="str">
            <v>B</v>
          </cell>
          <cell r="E960">
            <v>1</v>
          </cell>
          <cell r="F960">
            <v>0</v>
          </cell>
          <cell r="G960" t="str">
            <v>Belsö ellenörzési társulások támogatása</v>
          </cell>
        </row>
        <row r="961">
          <cell r="A961" t="str">
            <v>14</v>
          </cell>
          <cell r="B961" t="str">
            <v>33</v>
          </cell>
          <cell r="C961" t="str">
            <v>1</v>
          </cell>
          <cell r="D961" t="str">
            <v>B</v>
          </cell>
          <cell r="E961">
            <v>1</v>
          </cell>
          <cell r="F961">
            <v>0</v>
          </cell>
          <cell r="G961" t="str">
            <v>ART  mozihálozat fejlesztésének támogatása</v>
          </cell>
        </row>
        <row r="962">
          <cell r="A962" t="str">
            <v>15</v>
          </cell>
          <cell r="B962" t="str">
            <v>33</v>
          </cell>
          <cell r="C962" t="str">
            <v>1</v>
          </cell>
          <cell r="D962" t="str">
            <v>B</v>
          </cell>
          <cell r="E962">
            <v>1</v>
          </cell>
          <cell r="F962">
            <v>0</v>
          </cell>
          <cell r="G962" t="str">
            <v>Ozdi martinsalak felh.miatt kártosodott lakoép.tul.kártalan.</v>
          </cell>
        </row>
        <row r="963">
          <cell r="A963" t="str">
            <v>16</v>
          </cell>
          <cell r="B963" t="str">
            <v>33</v>
          </cell>
          <cell r="C963" t="str">
            <v>1</v>
          </cell>
          <cell r="D963" t="str">
            <v>B</v>
          </cell>
          <cell r="E963">
            <v>1</v>
          </cell>
          <cell r="F963">
            <v>0</v>
          </cell>
          <cell r="G963" t="str">
            <v>Helyi önk. állat és növénykerti, vadasparki támogatása</v>
          </cell>
        </row>
        <row r="964">
          <cell r="A964" t="str">
            <v>17</v>
          </cell>
          <cell r="B964" t="str">
            <v>33</v>
          </cell>
          <cell r="C964" t="str">
            <v>1</v>
          </cell>
          <cell r="D964" t="str">
            <v>B</v>
          </cell>
          <cell r="E964">
            <v>1</v>
          </cell>
          <cell r="F964">
            <v>0</v>
          </cell>
          <cell r="G964" t="str">
            <v>Pincerendsz.,t.partfalak,földcsuszamlások veszélyelhár. tám.</v>
          </cell>
        </row>
        <row r="965">
          <cell r="A965" t="str">
            <v>18</v>
          </cell>
          <cell r="B965" t="str">
            <v>33</v>
          </cell>
          <cell r="C965" t="str">
            <v>1</v>
          </cell>
          <cell r="D965" t="str">
            <v>B</v>
          </cell>
          <cell r="E965">
            <v>1</v>
          </cell>
          <cell r="F965">
            <v>0</v>
          </cell>
          <cell r="G965" t="str">
            <v>A 2003. évi jövedelem-differenciálódással ér. besz.önk.tám.</v>
          </cell>
        </row>
        <row r="966">
          <cell r="A966" t="str">
            <v>19</v>
          </cell>
          <cell r="B966" t="str">
            <v>33</v>
          </cell>
          <cell r="C966" t="str">
            <v>1</v>
          </cell>
          <cell r="D966" t="str">
            <v>B</v>
          </cell>
          <cell r="E966">
            <v>1</v>
          </cell>
          <cell r="F966">
            <v>0</v>
          </cell>
          <cell r="G966" t="str">
            <v>Önk. EU-s, hazai fejl. pályázat saját forrás kieg. tám.</v>
          </cell>
        </row>
        <row r="967">
          <cell r="A967" t="str">
            <v>20</v>
          </cell>
          <cell r="B967" t="str">
            <v>33</v>
          </cell>
          <cell r="C967" t="str">
            <v>1</v>
          </cell>
          <cell r="D967" t="str">
            <v>B</v>
          </cell>
          <cell r="E967">
            <v>1</v>
          </cell>
          <cell r="F967">
            <v>0</v>
          </cell>
          <cell r="G967" t="str">
            <v>Kistérségi fejlesztések és kistérségi társulások ösztönzése</v>
          </cell>
        </row>
        <row r="968">
          <cell r="A968" t="str">
            <v>21</v>
          </cell>
          <cell r="B968" t="str">
            <v>33</v>
          </cell>
          <cell r="C968" t="str">
            <v>1</v>
          </cell>
          <cell r="D968" t="str">
            <v>B</v>
          </cell>
          <cell r="E968">
            <v>1</v>
          </cell>
          <cell r="F968">
            <v>0</v>
          </cell>
          <cell r="G968" t="str">
            <v>A múzeumok szakmai támogatása</v>
          </cell>
        </row>
        <row r="969">
          <cell r="A969" t="str">
            <v>22</v>
          </cell>
          <cell r="B969" t="str">
            <v>33</v>
          </cell>
          <cell r="C969" t="str">
            <v>1</v>
          </cell>
          <cell r="D969" t="str">
            <v>B</v>
          </cell>
          <cell r="E969">
            <v>1</v>
          </cell>
          <cell r="F969">
            <v>0</v>
          </cell>
          <cell r="G969" t="str">
            <v>Az ECDL vizsga és nyelvvizsga díjának visszatérítése</v>
          </cell>
        </row>
        <row r="970">
          <cell r="A970" t="str">
            <v>23</v>
          </cell>
          <cell r="B970" t="str">
            <v>33</v>
          </cell>
          <cell r="C970" t="str">
            <v>1</v>
          </cell>
          <cell r="D970" t="str">
            <v>B</v>
          </cell>
          <cell r="E970">
            <v>1</v>
          </cell>
          <cell r="F970">
            <v>0</v>
          </cell>
          <cell r="G970" t="str">
            <v>Helyi közforgalmú közlekedés normatív támogatása</v>
          </cell>
        </row>
        <row r="971">
          <cell r="A971" t="str">
            <v>24</v>
          </cell>
          <cell r="B971" t="str">
            <v>33</v>
          </cell>
          <cell r="C971" t="str">
            <v>1</v>
          </cell>
          <cell r="D971" t="str">
            <v>B</v>
          </cell>
          <cell r="E971">
            <v>1</v>
          </cell>
          <cell r="F971">
            <v>0</v>
          </cell>
          <cell r="G971" t="str">
            <v>Hozzájárulás a helyi önk. lakbértámogatási rendszeréhez</v>
          </cell>
        </row>
        <row r="972">
          <cell r="A972" t="str">
            <v>25</v>
          </cell>
          <cell r="B972" t="str">
            <v>33</v>
          </cell>
          <cell r="C972" t="str">
            <v>1</v>
          </cell>
          <cell r="D972" t="str">
            <v>B</v>
          </cell>
          <cell r="E972">
            <v>1</v>
          </cell>
          <cell r="F972">
            <v>0</v>
          </cell>
          <cell r="G972" t="str">
            <v>Helyi önk.körben foglalk.közalk. bérfejlesztéséhez támogatás</v>
          </cell>
        </row>
        <row r="973">
          <cell r="A973" t="str">
            <v>26</v>
          </cell>
          <cell r="B973" t="str">
            <v>33</v>
          </cell>
          <cell r="C973" t="str">
            <v>1</v>
          </cell>
          <cell r="D973" t="str">
            <v>B</v>
          </cell>
          <cell r="E973">
            <v>1</v>
          </cell>
          <cell r="F973">
            <v>0</v>
          </cell>
          <cell r="G973" t="str">
            <v>Egyéb</v>
          </cell>
        </row>
        <row r="974">
          <cell r="A974" t="str">
            <v>27</v>
          </cell>
          <cell r="B974" t="str">
            <v>33</v>
          </cell>
          <cell r="C974" t="str">
            <v>1</v>
          </cell>
          <cell r="D974" t="str">
            <v>B</v>
          </cell>
          <cell r="E974">
            <v>1</v>
          </cell>
          <cell r="F974">
            <v>0</v>
          </cell>
          <cell r="G974" t="str">
            <v>Központositott elöirányzatok összesen (01+...+26)</v>
          </cell>
        </row>
        <row r="975">
          <cell r="A975" t="str">
            <v>28</v>
          </cell>
          <cell r="B975" t="str">
            <v>33</v>
          </cell>
          <cell r="C975" t="str">
            <v>1</v>
          </cell>
          <cell r="D975" t="str">
            <v>B</v>
          </cell>
          <cell r="E975">
            <v>1</v>
          </cell>
          <cell r="F975">
            <v>2</v>
          </cell>
          <cell r="G975" t="str">
            <v>Egyes jövedelempotlo támogatások kiegészitése</v>
          </cell>
        </row>
        <row r="976">
          <cell r="A976" t="str">
            <v>29</v>
          </cell>
          <cell r="B976" t="str">
            <v>33</v>
          </cell>
          <cell r="C976" t="str">
            <v>1</v>
          </cell>
          <cell r="D976" t="str">
            <v>B</v>
          </cell>
          <cell r="E976">
            <v>1</v>
          </cell>
          <cell r="F976">
            <v>0</v>
          </cell>
          <cell r="G976" t="str">
            <v>Önkorm. által szervezett közcélú foglalkoztatás támogatása</v>
          </cell>
        </row>
        <row r="977">
          <cell r="A977" t="str">
            <v>30</v>
          </cell>
          <cell r="B977" t="str">
            <v>33</v>
          </cell>
          <cell r="C977" t="str">
            <v>1</v>
          </cell>
          <cell r="D977" t="str">
            <v>B</v>
          </cell>
          <cell r="E977">
            <v>1</v>
          </cell>
          <cell r="F977">
            <v>2</v>
          </cell>
          <cell r="G977" t="str">
            <v>Szoc.ellátásokkal kapcsolatos egyéb támogatás össz.(28+29)</v>
          </cell>
        </row>
        <row r="978">
          <cell r="A978" t="str">
            <v>31</v>
          </cell>
          <cell r="B978" t="str">
            <v>33</v>
          </cell>
          <cell r="C978" t="str">
            <v>1</v>
          </cell>
          <cell r="D978" t="str">
            <v>B</v>
          </cell>
          <cell r="E978">
            <v>1</v>
          </cell>
          <cell r="F978">
            <v>0</v>
          </cell>
          <cell r="G978" t="str">
            <v>Működtetési hozzájárulás</v>
          </cell>
        </row>
        <row r="979">
          <cell r="A979" t="str">
            <v>32</v>
          </cell>
          <cell r="B979" t="str">
            <v>33</v>
          </cell>
          <cell r="C979" t="str">
            <v>1</v>
          </cell>
          <cell r="D979" t="str">
            <v>B</v>
          </cell>
          <cell r="E979">
            <v>1</v>
          </cell>
          <cell r="F979">
            <v>0</v>
          </cell>
          <cell r="G979" t="str">
            <v>Művészeti tevékenység kiadásaihoz való hozzájárulás</v>
          </cell>
        </row>
        <row r="980">
          <cell r="A980" t="str">
            <v>33</v>
          </cell>
          <cell r="B980" t="str">
            <v>33</v>
          </cell>
          <cell r="C980" t="str">
            <v>1</v>
          </cell>
          <cell r="D980" t="str">
            <v>B</v>
          </cell>
          <cell r="E980">
            <v>1</v>
          </cell>
          <cell r="F980">
            <v>0</v>
          </cell>
          <cell r="G980" t="str">
            <v>Bábszínházak művészeti tevékenységének támogatása</v>
          </cell>
        </row>
        <row r="981">
          <cell r="A981" t="str">
            <v>34</v>
          </cell>
          <cell r="B981" t="str">
            <v>33</v>
          </cell>
          <cell r="C981" t="str">
            <v>1</v>
          </cell>
          <cell r="D981" t="str">
            <v>B</v>
          </cell>
          <cell r="E981">
            <v>1</v>
          </cell>
          <cell r="F981">
            <v>0</v>
          </cell>
          <cell r="G981" t="str">
            <v>Színházak pályázati támogatása</v>
          </cell>
        </row>
        <row r="982">
          <cell r="A982" t="str">
            <v>35</v>
          </cell>
          <cell r="B982" t="str">
            <v>33</v>
          </cell>
          <cell r="C982" t="str">
            <v>1</v>
          </cell>
          <cell r="D982" t="str">
            <v>B</v>
          </cell>
          <cell r="E982">
            <v>1</v>
          </cell>
          <cell r="F982">
            <v>2</v>
          </cell>
          <cell r="G982" t="str">
            <v>Helyi önkorm.színházi támogatása összesen (31+...+34)</v>
          </cell>
        </row>
        <row r="983">
          <cell r="A983" t="str">
            <v>1</v>
          </cell>
          <cell r="B983" t="str">
            <v>35</v>
          </cell>
          <cell r="C983" t="str">
            <v>1</v>
          </cell>
          <cell r="D983" t="str">
            <v>B</v>
          </cell>
          <cell r="E983">
            <v>1</v>
          </cell>
          <cell r="F983">
            <v>0</v>
          </cell>
          <cell r="G983" t="str">
            <v>Rendszeres személyi juttatások</v>
          </cell>
        </row>
        <row r="984">
          <cell r="A984" t="str">
            <v>2</v>
          </cell>
          <cell r="B984" t="str">
            <v>35</v>
          </cell>
          <cell r="C984" t="str">
            <v>1</v>
          </cell>
          <cell r="D984" t="str">
            <v>B</v>
          </cell>
          <cell r="E984">
            <v>1</v>
          </cell>
          <cell r="F984">
            <v>0</v>
          </cell>
          <cell r="G984" t="str">
            <v>Munkavégzéshez kapcsolodo juttatások</v>
          </cell>
        </row>
        <row r="985">
          <cell r="A985" t="str">
            <v>3</v>
          </cell>
          <cell r="B985" t="str">
            <v>35</v>
          </cell>
          <cell r="C985" t="str">
            <v>1</v>
          </cell>
          <cell r="D985" t="str">
            <v>B</v>
          </cell>
          <cell r="E985">
            <v>1</v>
          </cell>
          <cell r="F985">
            <v>0</v>
          </cell>
          <cell r="G985" t="str">
            <v>Foglalkoztatottak sajátos juttatásai</v>
          </cell>
        </row>
        <row r="986">
          <cell r="A986" t="str">
            <v>4</v>
          </cell>
          <cell r="B986" t="str">
            <v>35</v>
          </cell>
          <cell r="C986" t="str">
            <v>1</v>
          </cell>
          <cell r="D986" t="str">
            <v>B</v>
          </cell>
          <cell r="E986">
            <v>1</v>
          </cell>
          <cell r="F986">
            <v>0</v>
          </cell>
          <cell r="G986" t="str">
            <v>Személyhez kapcsolodo költs.és hozzájárulások</v>
          </cell>
        </row>
        <row r="987">
          <cell r="A987" t="str">
            <v>5</v>
          </cell>
          <cell r="B987" t="str">
            <v>35</v>
          </cell>
          <cell r="C987" t="str">
            <v>1</v>
          </cell>
          <cell r="D987" t="str">
            <v>B</v>
          </cell>
          <cell r="E987">
            <v>1</v>
          </cell>
          <cell r="F987">
            <v>0</v>
          </cell>
          <cell r="G987" t="str">
            <v>Szociális jellegü juttatások</v>
          </cell>
        </row>
        <row r="988">
          <cell r="A988" t="str">
            <v>6</v>
          </cell>
          <cell r="B988" t="str">
            <v>35</v>
          </cell>
          <cell r="C988" t="str">
            <v>1</v>
          </cell>
          <cell r="D988" t="str">
            <v>B</v>
          </cell>
          <cell r="E988">
            <v>1</v>
          </cell>
          <cell r="F988">
            <v>0</v>
          </cell>
          <cell r="G988" t="str">
            <v>Állományba tartozo különf.nem rendsz.juttat.</v>
          </cell>
        </row>
        <row r="989">
          <cell r="A989" t="str">
            <v>7</v>
          </cell>
          <cell r="B989" t="str">
            <v>35</v>
          </cell>
          <cell r="C989" t="str">
            <v>1</v>
          </cell>
          <cell r="D989" t="str">
            <v>B</v>
          </cell>
          <cell r="E989">
            <v>1</v>
          </cell>
          <cell r="F989">
            <v>3</v>
          </cell>
          <cell r="G989" t="str">
            <v>Nem rendszeres jutt.összesen (02+...+06)</v>
          </cell>
        </row>
        <row r="990">
          <cell r="A990" t="str">
            <v>8</v>
          </cell>
          <cell r="B990" t="str">
            <v>35</v>
          </cell>
          <cell r="C990" t="str">
            <v>1</v>
          </cell>
          <cell r="D990" t="str">
            <v>B</v>
          </cell>
          <cell r="E990">
            <v>1</v>
          </cell>
          <cell r="F990">
            <v>0</v>
          </cell>
          <cell r="G990" t="str">
            <v>Külsö személyi juttatások</v>
          </cell>
        </row>
        <row r="991">
          <cell r="A991" t="str">
            <v>9</v>
          </cell>
          <cell r="B991" t="str">
            <v>35</v>
          </cell>
          <cell r="C991" t="str">
            <v>1</v>
          </cell>
          <cell r="D991" t="str">
            <v>B</v>
          </cell>
          <cell r="E991">
            <v>1</v>
          </cell>
          <cell r="F991">
            <v>3</v>
          </cell>
          <cell r="G991" t="str">
            <v>Személyi juttatások összesen (01+07+08)</v>
          </cell>
        </row>
        <row r="992">
          <cell r="A992" t="str">
            <v>10</v>
          </cell>
          <cell r="B992" t="str">
            <v>35</v>
          </cell>
          <cell r="C992" t="str">
            <v>1</v>
          </cell>
          <cell r="D992" t="str">
            <v>B</v>
          </cell>
          <cell r="E992">
            <v>1</v>
          </cell>
          <cell r="F992">
            <v>0</v>
          </cell>
          <cell r="G992" t="str">
            <v>Nyitolétszám (fö)</v>
          </cell>
        </row>
        <row r="993">
          <cell r="A993" t="str">
            <v>11</v>
          </cell>
          <cell r="B993" t="str">
            <v>35</v>
          </cell>
          <cell r="C993" t="str">
            <v>1</v>
          </cell>
          <cell r="D993" t="str">
            <v>B</v>
          </cell>
          <cell r="E993">
            <v>1</v>
          </cell>
          <cell r="F993">
            <v>0</v>
          </cell>
          <cell r="G993" t="str">
            <v>Munkajogi nyitolétszám (fö)</v>
          </cell>
        </row>
        <row r="994">
          <cell r="A994" t="str">
            <v>12</v>
          </cell>
          <cell r="B994" t="str">
            <v>35</v>
          </cell>
          <cell r="C994" t="str">
            <v>1</v>
          </cell>
          <cell r="D994" t="str">
            <v>B</v>
          </cell>
          <cell r="E994">
            <v>1</v>
          </cell>
          <cell r="F994">
            <v>0</v>
          </cell>
          <cell r="G994" t="str">
            <v>Költségvetési eng.létszámkeret (álláshely) fö</v>
          </cell>
        </row>
        <row r="995">
          <cell r="A995" t="str">
            <v>13</v>
          </cell>
          <cell r="B995" t="str">
            <v>35</v>
          </cell>
          <cell r="C995" t="str">
            <v>1</v>
          </cell>
          <cell r="D995" t="str">
            <v>B</v>
          </cell>
          <cell r="E995">
            <v>1</v>
          </cell>
          <cell r="F995">
            <v>0</v>
          </cell>
          <cell r="G995" t="str">
            <v>Zárolétszám (fö)</v>
          </cell>
        </row>
        <row r="996">
          <cell r="A996" t="str">
            <v>14</v>
          </cell>
          <cell r="B996" t="str">
            <v>35</v>
          </cell>
          <cell r="C996" t="str">
            <v>1</v>
          </cell>
          <cell r="D996" t="str">
            <v>B</v>
          </cell>
          <cell r="E996">
            <v>1</v>
          </cell>
          <cell r="F996">
            <v>0</v>
          </cell>
          <cell r="G996" t="str">
            <v>Munkajogi zárolétszám (fö)</v>
          </cell>
        </row>
        <row r="997">
          <cell r="A997" t="str">
            <v>15</v>
          </cell>
          <cell r="B997" t="str">
            <v>35</v>
          </cell>
          <cell r="C997" t="str">
            <v>1</v>
          </cell>
          <cell r="D997" t="str">
            <v>B</v>
          </cell>
          <cell r="E997">
            <v>1</v>
          </cell>
          <cell r="F997">
            <v>0</v>
          </cell>
          <cell r="G997" t="str">
            <v>Üres álláshelyek száma dec.31-én</v>
          </cell>
        </row>
        <row r="998">
          <cell r="A998" t="str">
            <v>16</v>
          </cell>
          <cell r="B998" t="str">
            <v>35</v>
          </cell>
          <cell r="C998" t="str">
            <v>1</v>
          </cell>
          <cell r="D998" t="str">
            <v>B</v>
          </cell>
          <cell r="E998">
            <v>1</v>
          </cell>
          <cell r="F998">
            <v>0</v>
          </cell>
          <cell r="G998" t="str">
            <v>Tartósan üres álláshelyek száma</v>
          </cell>
        </row>
        <row r="999">
          <cell r="A999" t="str">
            <v>17</v>
          </cell>
          <cell r="B999" t="str">
            <v>35</v>
          </cell>
          <cell r="C999" t="str">
            <v>1</v>
          </cell>
          <cell r="D999" t="str">
            <v>B</v>
          </cell>
          <cell r="E999">
            <v>1</v>
          </cell>
          <cell r="F999">
            <v>0</v>
          </cell>
          <cell r="G999" t="str">
            <v>Átlagos statisztikai állományi létszám (fö)</v>
          </cell>
        </row>
        <row r="1000">
          <cell r="A1000" t="str">
            <v>18</v>
          </cell>
          <cell r="B1000" t="str">
            <v>35</v>
          </cell>
          <cell r="C1000" t="str">
            <v>1</v>
          </cell>
          <cell r="D1000" t="str">
            <v>B</v>
          </cell>
          <cell r="E1000">
            <v>1</v>
          </cell>
          <cell r="F1000">
            <v>1</v>
          </cell>
          <cell r="G1000" t="str">
            <v>ebböl-Tartalékos állományuak</v>
          </cell>
        </row>
        <row r="1001">
          <cell r="A1001" t="str">
            <v>19</v>
          </cell>
          <cell r="B1001" t="str">
            <v>35</v>
          </cell>
          <cell r="C1001" t="str">
            <v>1</v>
          </cell>
          <cell r="D1001" t="str">
            <v>B</v>
          </cell>
          <cell r="E1001">
            <v>1</v>
          </cell>
          <cell r="F1001">
            <v>1</v>
          </cell>
          <cell r="G1001" t="str">
            <v>ebböl-Katonai és rendvédelmi tan.hallgatoi</v>
          </cell>
        </row>
        <row r="1002">
          <cell r="A1002" t="str">
            <v>20</v>
          </cell>
          <cell r="B1002" t="str">
            <v>35</v>
          </cell>
          <cell r="C1002" t="str">
            <v>1</v>
          </cell>
          <cell r="D1002" t="str">
            <v>B</v>
          </cell>
          <cell r="E1002">
            <v>1</v>
          </cell>
          <cell r="F1002">
            <v>1</v>
          </cell>
          <cell r="G1002" t="str">
            <v>ebböl-Sorkatona</v>
          </cell>
        </row>
        <row r="1003">
          <cell r="A1003" t="str">
            <v>21</v>
          </cell>
          <cell r="B1003" t="str">
            <v>35</v>
          </cell>
          <cell r="C1003" t="str">
            <v>1</v>
          </cell>
          <cell r="D1003" t="str">
            <v>B</v>
          </cell>
          <cell r="E1003">
            <v>1</v>
          </cell>
          <cell r="F1003">
            <v>1</v>
          </cell>
          <cell r="G1003" t="str">
            <v>ebböl-Egyéb foglalkoztatottak</v>
          </cell>
        </row>
        <row r="1004">
          <cell r="A1004" t="str">
            <v>1</v>
          </cell>
          <cell r="B1004" t="str">
            <v>38</v>
          </cell>
          <cell r="C1004" t="str">
            <v>1</v>
          </cell>
          <cell r="D1004" t="str">
            <v>B</v>
          </cell>
          <cell r="E1004">
            <v>1</v>
          </cell>
          <cell r="F1004">
            <v>0</v>
          </cell>
          <cell r="G1004" t="str">
            <v>Tárgyévi nyitó állomány (Előző évi záró)</v>
          </cell>
        </row>
        <row r="1005">
          <cell r="A1005" t="str">
            <v>2</v>
          </cell>
          <cell r="B1005" t="str">
            <v>38</v>
          </cell>
          <cell r="C1005" t="str">
            <v>1</v>
          </cell>
          <cell r="D1005" t="str">
            <v>B</v>
          </cell>
          <cell r="E1005">
            <v>1</v>
          </cell>
          <cell r="F1005">
            <v>0</v>
          </cell>
          <cell r="G1005" t="str">
            <v>Bruttó növ.- Beszerzés, létesítés</v>
          </cell>
        </row>
        <row r="1006">
          <cell r="A1006" t="str">
            <v>3</v>
          </cell>
          <cell r="B1006" t="str">
            <v>38</v>
          </cell>
          <cell r="C1006" t="str">
            <v>1</v>
          </cell>
          <cell r="D1006" t="str">
            <v>B</v>
          </cell>
          <cell r="E1006">
            <v>1</v>
          </cell>
          <cell r="F1006">
            <v>0</v>
          </cell>
          <cell r="G1006" t="str">
            <v>Bruttó növ.- Felújítás</v>
          </cell>
        </row>
        <row r="1007">
          <cell r="A1007" t="str">
            <v>4</v>
          </cell>
          <cell r="B1007" t="str">
            <v>38</v>
          </cell>
          <cell r="C1007" t="str">
            <v>1</v>
          </cell>
          <cell r="D1007" t="str">
            <v>B</v>
          </cell>
          <cell r="E1007">
            <v>1</v>
          </cell>
          <cell r="F1007">
            <v>0</v>
          </cell>
          <cell r="G1007" t="str">
            <v>Bruttó növ.- Beszerzés,felújítás előz.felsz.ÁFÁ-ja</v>
          </cell>
        </row>
        <row r="1008">
          <cell r="A1008" t="str">
            <v>5</v>
          </cell>
          <cell r="B1008" t="str">
            <v>38</v>
          </cell>
          <cell r="C1008" t="str">
            <v>1</v>
          </cell>
          <cell r="D1008" t="str">
            <v>B</v>
          </cell>
          <cell r="E1008">
            <v>1</v>
          </cell>
          <cell r="F1008">
            <v>0</v>
          </cell>
          <cell r="G1008" t="str">
            <v>Bruttó növ.- Tárgyévi pénzforg.növ. (02+03+04)</v>
          </cell>
        </row>
        <row r="1009">
          <cell r="A1009" t="str">
            <v>6</v>
          </cell>
          <cell r="B1009" t="str">
            <v>38</v>
          </cell>
          <cell r="C1009" t="str">
            <v>1</v>
          </cell>
          <cell r="D1009" t="str">
            <v>B</v>
          </cell>
          <cell r="E1009">
            <v>1</v>
          </cell>
          <cell r="F1009">
            <v>0</v>
          </cell>
          <cell r="G1009" t="str">
            <v>Bruttó növ.- Saját kiv.beruh.(feluj.) aktivált értéke</v>
          </cell>
        </row>
        <row r="1010">
          <cell r="A1010" t="str">
            <v>7</v>
          </cell>
          <cell r="B1010" t="str">
            <v>38</v>
          </cell>
          <cell r="C1010" t="str">
            <v>1</v>
          </cell>
          <cell r="D1010" t="str">
            <v>B</v>
          </cell>
          <cell r="E1010">
            <v>1</v>
          </cell>
          <cell r="F1010">
            <v>0</v>
          </cell>
          <cell r="G1010" t="str">
            <v>Bruttó növ.- Előző év(ek) beruházásábol aktivált érték</v>
          </cell>
        </row>
        <row r="1011">
          <cell r="A1011" t="str">
            <v>8</v>
          </cell>
          <cell r="B1011" t="str">
            <v>38</v>
          </cell>
          <cell r="C1011" t="str">
            <v>1</v>
          </cell>
          <cell r="D1011" t="str">
            <v>B</v>
          </cell>
          <cell r="E1011">
            <v>1</v>
          </cell>
          <cell r="F1011">
            <v>0</v>
          </cell>
          <cell r="G1011" t="str">
            <v>Bruttó növ.- Térítésmentes átvétel</v>
          </cell>
        </row>
        <row r="1012">
          <cell r="A1012" t="str">
            <v>9</v>
          </cell>
          <cell r="B1012" t="str">
            <v>38</v>
          </cell>
          <cell r="C1012" t="str">
            <v>1</v>
          </cell>
          <cell r="D1012" t="str">
            <v>B</v>
          </cell>
          <cell r="E1012">
            <v>1</v>
          </cell>
          <cell r="F1012">
            <v>0</v>
          </cell>
          <cell r="G1012" t="str">
            <v>Bruttó növ.- Egyéb növekedés</v>
          </cell>
        </row>
        <row r="1013">
          <cell r="A1013" t="str">
            <v>10</v>
          </cell>
          <cell r="B1013" t="str">
            <v>38</v>
          </cell>
          <cell r="C1013" t="str">
            <v>1</v>
          </cell>
          <cell r="D1013" t="str">
            <v>B</v>
          </cell>
          <cell r="E1013">
            <v>1</v>
          </cell>
          <cell r="F1013">
            <v>0</v>
          </cell>
          <cell r="G1013" t="str">
            <v>Bruttó növ.- Tágyévi pénzforg.nélk.növ.össz.(06+...09)</v>
          </cell>
        </row>
        <row r="1014">
          <cell r="A1014" t="str">
            <v>11</v>
          </cell>
          <cell r="B1014" t="str">
            <v>38</v>
          </cell>
          <cell r="C1014" t="str">
            <v>1</v>
          </cell>
          <cell r="D1014" t="str">
            <v>B</v>
          </cell>
          <cell r="E1014">
            <v>1</v>
          </cell>
          <cell r="F1014">
            <v>2</v>
          </cell>
          <cell r="G1014" t="str">
            <v>Bruttó növ.- Összes növekedés (05+10)</v>
          </cell>
        </row>
        <row r="1015">
          <cell r="A1015" t="str">
            <v>12</v>
          </cell>
          <cell r="B1015" t="str">
            <v>38</v>
          </cell>
          <cell r="C1015" t="str">
            <v>1</v>
          </cell>
          <cell r="D1015" t="str">
            <v>B</v>
          </cell>
          <cell r="E1015">
            <v>1</v>
          </cell>
          <cell r="F1015">
            <v>0</v>
          </cell>
          <cell r="G1015" t="str">
            <v>Bruttó csök.- Értékesítés</v>
          </cell>
        </row>
        <row r="1016">
          <cell r="A1016" t="str">
            <v>13</v>
          </cell>
          <cell r="B1016" t="str">
            <v>38</v>
          </cell>
          <cell r="C1016" t="str">
            <v>1</v>
          </cell>
          <cell r="D1016" t="str">
            <v>B</v>
          </cell>
          <cell r="E1016">
            <v>1</v>
          </cell>
          <cell r="F1016">
            <v>0</v>
          </cell>
          <cell r="G1016" t="str">
            <v>Bruttó csök.- 02-04-ből nem aktivált beruh., felúj és ÁFA</v>
          </cell>
        </row>
        <row r="1017">
          <cell r="A1017" t="str">
            <v>14</v>
          </cell>
          <cell r="B1017" t="str">
            <v>38</v>
          </cell>
          <cell r="C1017" t="str">
            <v>1</v>
          </cell>
          <cell r="D1017" t="str">
            <v>B</v>
          </cell>
          <cell r="E1017">
            <v>1</v>
          </cell>
          <cell r="F1017">
            <v>0</v>
          </cell>
          <cell r="G1017" t="str">
            <v>Bruttó csök.- 02-04-ből a beruházási előleg összege</v>
          </cell>
        </row>
        <row r="1018">
          <cell r="A1018" t="str">
            <v>15</v>
          </cell>
          <cell r="B1018" t="str">
            <v>38</v>
          </cell>
          <cell r="C1018" t="str">
            <v>1</v>
          </cell>
          <cell r="D1018" t="str">
            <v>B</v>
          </cell>
          <cell r="E1018">
            <v>1</v>
          </cell>
          <cell r="F1018">
            <v>0</v>
          </cell>
          <cell r="G1018" t="str">
            <v>Bruttó csök.- Selejtezés, megsemmisülés</v>
          </cell>
        </row>
        <row r="1019">
          <cell r="A1019" t="str">
            <v>16</v>
          </cell>
          <cell r="B1019" t="str">
            <v>38</v>
          </cell>
          <cell r="C1019" t="str">
            <v>1</v>
          </cell>
          <cell r="D1019" t="str">
            <v>B</v>
          </cell>
          <cell r="E1019">
            <v>1</v>
          </cell>
          <cell r="F1019">
            <v>0</v>
          </cell>
          <cell r="G1019" t="str">
            <v>Bruttó csök.- Térítésmentes átadás</v>
          </cell>
        </row>
        <row r="1020">
          <cell r="A1020" t="str">
            <v>17</v>
          </cell>
          <cell r="B1020" t="str">
            <v>38</v>
          </cell>
          <cell r="C1020" t="str">
            <v>1</v>
          </cell>
          <cell r="D1020" t="str">
            <v>B</v>
          </cell>
          <cell r="E1020">
            <v>1</v>
          </cell>
          <cell r="F1020">
            <v>0</v>
          </cell>
          <cell r="G1020" t="str">
            <v>Bruttó csök.- Egyéb csökkenés</v>
          </cell>
        </row>
        <row r="1021">
          <cell r="A1021" t="str">
            <v>18</v>
          </cell>
          <cell r="B1021" t="str">
            <v>38</v>
          </cell>
          <cell r="C1021" t="str">
            <v>1</v>
          </cell>
          <cell r="D1021" t="str">
            <v>B</v>
          </cell>
          <cell r="E1021">
            <v>1</v>
          </cell>
          <cell r="F1021">
            <v>2</v>
          </cell>
          <cell r="G1021" t="str">
            <v>Bruttó csök.- Összes csökkenés (12+...+17)</v>
          </cell>
        </row>
        <row r="1022">
          <cell r="A1022" t="str">
            <v>19</v>
          </cell>
          <cell r="B1022" t="str">
            <v>38</v>
          </cell>
          <cell r="C1022" t="str">
            <v>1</v>
          </cell>
          <cell r="D1022" t="str">
            <v>B</v>
          </cell>
          <cell r="E1022">
            <v>1</v>
          </cell>
          <cell r="F1022">
            <v>3</v>
          </cell>
          <cell r="G1022" t="str">
            <v>Bruttó érték  ö s s z e s e n (01+11-18)</v>
          </cell>
        </row>
        <row r="1023">
          <cell r="A1023" t="str">
            <v>20</v>
          </cell>
          <cell r="B1023" t="str">
            <v>38</v>
          </cell>
          <cell r="C1023" t="str">
            <v>1</v>
          </cell>
          <cell r="D1023" t="str">
            <v>B</v>
          </cell>
          <cell r="E1023">
            <v>1</v>
          </cell>
          <cell r="F1023">
            <v>0</v>
          </cell>
          <cell r="G1023" t="str">
            <v>Terv szerinti értékcsökkenés nyitó állománya</v>
          </cell>
        </row>
        <row r="1024">
          <cell r="A1024" t="str">
            <v>21</v>
          </cell>
          <cell r="B1024" t="str">
            <v>38</v>
          </cell>
          <cell r="C1024" t="str">
            <v>1</v>
          </cell>
          <cell r="D1024" t="str">
            <v>B</v>
          </cell>
          <cell r="E1024">
            <v>1</v>
          </cell>
          <cell r="F1024">
            <v>0</v>
          </cell>
          <cell r="G1024" t="str">
            <v>Terv szerinti - Érték - Növekedés</v>
          </cell>
        </row>
        <row r="1025">
          <cell r="A1025" t="str">
            <v>22</v>
          </cell>
          <cell r="B1025" t="str">
            <v>38</v>
          </cell>
          <cell r="C1025" t="str">
            <v>1</v>
          </cell>
          <cell r="D1025" t="str">
            <v>B</v>
          </cell>
          <cell r="E1025">
            <v>1</v>
          </cell>
          <cell r="F1025">
            <v>0</v>
          </cell>
          <cell r="G1025" t="str">
            <v>Terv szerinti - Érték - Csökkenés</v>
          </cell>
        </row>
        <row r="1026">
          <cell r="A1026" t="str">
            <v>23</v>
          </cell>
          <cell r="B1026" t="str">
            <v>38</v>
          </cell>
          <cell r="C1026" t="str">
            <v>1</v>
          </cell>
          <cell r="D1026" t="str">
            <v>B</v>
          </cell>
          <cell r="E1026">
            <v>1</v>
          </cell>
          <cell r="F1026">
            <v>0</v>
          </cell>
          <cell r="G1026" t="str">
            <v>Terv szerinti értékcsökkenés záró állománya (20+21-22)</v>
          </cell>
        </row>
        <row r="1027">
          <cell r="A1027" t="str">
            <v>24</v>
          </cell>
          <cell r="B1027" t="str">
            <v>38</v>
          </cell>
          <cell r="C1027" t="str">
            <v>1</v>
          </cell>
          <cell r="D1027" t="str">
            <v>B</v>
          </cell>
          <cell r="E1027">
            <v>1</v>
          </cell>
          <cell r="F1027">
            <v>0</v>
          </cell>
          <cell r="G1027" t="str">
            <v>Terven felüli értékcsökkenés nyitó állománya</v>
          </cell>
        </row>
        <row r="1028">
          <cell r="A1028" t="str">
            <v>25</v>
          </cell>
          <cell r="B1028" t="str">
            <v>38</v>
          </cell>
          <cell r="C1028" t="str">
            <v>1</v>
          </cell>
          <cell r="D1028" t="str">
            <v>B</v>
          </cell>
          <cell r="E1028">
            <v>1</v>
          </cell>
          <cell r="F1028">
            <v>0</v>
          </cell>
          <cell r="G1028" t="str">
            <v>Terven felüli - Érték - Növekedés</v>
          </cell>
        </row>
        <row r="1029">
          <cell r="A1029" t="str">
            <v>26</v>
          </cell>
          <cell r="B1029" t="str">
            <v>38</v>
          </cell>
          <cell r="C1029" t="str">
            <v>1</v>
          </cell>
          <cell r="D1029" t="str">
            <v>B</v>
          </cell>
          <cell r="E1029">
            <v>1</v>
          </cell>
          <cell r="F1029">
            <v>0</v>
          </cell>
          <cell r="G1029" t="str">
            <v>Terven felüli - Érték - Csökkenés</v>
          </cell>
        </row>
        <row r="1030">
          <cell r="A1030" t="str">
            <v>27</v>
          </cell>
          <cell r="B1030" t="str">
            <v>38</v>
          </cell>
          <cell r="C1030" t="str">
            <v>1</v>
          </cell>
          <cell r="D1030" t="str">
            <v>B</v>
          </cell>
          <cell r="E1030">
            <v>1</v>
          </cell>
          <cell r="F1030">
            <v>0</v>
          </cell>
          <cell r="G1030" t="str">
            <v>Terven felüli értékcsökkenés visszaírása (25.sorból)</v>
          </cell>
        </row>
        <row r="1031">
          <cell r="A1031" t="str">
            <v>28</v>
          </cell>
          <cell r="B1031" t="str">
            <v>38</v>
          </cell>
          <cell r="C1031" t="str">
            <v>1</v>
          </cell>
          <cell r="D1031" t="str">
            <v>B</v>
          </cell>
          <cell r="E1031">
            <v>1</v>
          </cell>
          <cell r="F1031">
            <v>0</v>
          </cell>
          <cell r="G1031" t="str">
            <v>Terven felüli értékcsökkenés záró állománya (24+25-26)</v>
          </cell>
        </row>
        <row r="1032">
          <cell r="A1032" t="str">
            <v>29</v>
          </cell>
          <cell r="B1032" t="str">
            <v>38</v>
          </cell>
          <cell r="C1032" t="str">
            <v>1</v>
          </cell>
          <cell r="D1032" t="str">
            <v>B</v>
          </cell>
          <cell r="E1032">
            <v>1</v>
          </cell>
          <cell r="F1032">
            <v>2</v>
          </cell>
          <cell r="G1032" t="str">
            <v>Értékcsökkenés összesen (23+28)</v>
          </cell>
        </row>
        <row r="1033">
          <cell r="A1033" t="str">
            <v>30</v>
          </cell>
          <cell r="B1033" t="str">
            <v>38</v>
          </cell>
          <cell r="C1033" t="str">
            <v>1</v>
          </cell>
          <cell r="D1033" t="str">
            <v>B</v>
          </cell>
          <cell r="E1033">
            <v>1</v>
          </cell>
          <cell r="F1033">
            <v>4</v>
          </cell>
          <cell r="G1033" t="str">
            <v>Eszközök   n e t t ó   értéke (19-29)</v>
          </cell>
        </row>
        <row r="1034">
          <cell r="A1034" t="str">
            <v>31</v>
          </cell>
          <cell r="B1034" t="str">
            <v>38</v>
          </cell>
          <cell r="C1034" t="str">
            <v>1</v>
          </cell>
          <cell r="D1034" t="str">
            <v>B</v>
          </cell>
          <cell r="E1034">
            <v>1</v>
          </cell>
          <cell r="F1034">
            <v>0</v>
          </cell>
          <cell r="G1034" t="str">
            <v>Teljesen (0-ig) leírt eszközök bruttó értéke</v>
          </cell>
        </row>
        <row r="1035">
          <cell r="A1035" t="str">
            <v>3</v>
          </cell>
          <cell r="B1035" t="str">
            <v>39</v>
          </cell>
          <cell r="C1035" t="str">
            <v>1</v>
          </cell>
          <cell r="D1035" t="str">
            <v>B</v>
          </cell>
          <cell r="E1035">
            <v>1</v>
          </cell>
          <cell r="F1035">
            <v>0</v>
          </cell>
          <cell r="G1035" t="str">
            <v>Beruházás tervezett összes költsége</v>
          </cell>
        </row>
        <row r="1036">
          <cell r="A1036" t="str">
            <v>4</v>
          </cell>
          <cell r="B1036" t="str">
            <v>39</v>
          </cell>
          <cell r="C1036" t="str">
            <v>1</v>
          </cell>
          <cell r="D1036" t="str">
            <v>B</v>
          </cell>
          <cell r="E1036">
            <v>1</v>
          </cell>
          <cell r="F1036">
            <v>0</v>
          </cell>
          <cell r="G1036" t="str">
            <v>Beruházásbol Cimzett támog.- eredeti elöir.</v>
          </cell>
        </row>
        <row r="1037">
          <cell r="A1037" t="str">
            <v>5</v>
          </cell>
          <cell r="B1037" t="str">
            <v>39</v>
          </cell>
          <cell r="C1037" t="str">
            <v>1</v>
          </cell>
          <cell r="D1037" t="str">
            <v>B</v>
          </cell>
          <cell r="E1037">
            <v>1</v>
          </cell>
          <cell r="F1037">
            <v>0</v>
          </cell>
          <cell r="G1037" t="str">
            <v>Beruházásbol Cimzett támog.- modositott elöir.</v>
          </cell>
        </row>
        <row r="1038">
          <cell r="A1038" t="str">
            <v>6</v>
          </cell>
          <cell r="B1038" t="str">
            <v>39</v>
          </cell>
          <cell r="C1038" t="str">
            <v>1</v>
          </cell>
          <cell r="D1038" t="str">
            <v>B</v>
          </cell>
          <cell r="E1038">
            <v>1</v>
          </cell>
          <cell r="F1038">
            <v>0</v>
          </cell>
          <cell r="G1038" t="str">
            <v>Elözö idöszak Beruházás összes ráforditása</v>
          </cell>
        </row>
        <row r="1039">
          <cell r="A1039" t="str">
            <v>7</v>
          </cell>
          <cell r="B1039" t="str">
            <v>39</v>
          </cell>
          <cell r="C1039" t="str">
            <v>1</v>
          </cell>
          <cell r="D1039" t="str">
            <v>B</v>
          </cell>
          <cell r="E1039">
            <v>1</v>
          </cell>
          <cell r="F1039">
            <v>0</v>
          </cell>
          <cell r="G1039" t="str">
            <v>Elözö idöszak Cimzett támog.- idöarányos elöir.</v>
          </cell>
        </row>
        <row r="1040">
          <cell r="A1040" t="str">
            <v>8</v>
          </cell>
          <cell r="B1040" t="str">
            <v>39</v>
          </cell>
          <cell r="C1040" t="str">
            <v>1</v>
          </cell>
          <cell r="D1040" t="str">
            <v>B</v>
          </cell>
          <cell r="E1040">
            <v>1</v>
          </cell>
          <cell r="F1040">
            <v>0</v>
          </cell>
          <cell r="G1040" t="str">
            <v>Elözö idöszak Cimzett támog.- igénybe vett össz.</v>
          </cell>
        </row>
        <row r="1041">
          <cell r="A1041" t="str">
            <v>9</v>
          </cell>
          <cell r="B1041" t="str">
            <v>39</v>
          </cell>
          <cell r="C1041" t="str">
            <v>1</v>
          </cell>
          <cell r="D1041" t="str">
            <v>B</v>
          </cell>
          <cell r="E1041">
            <v>1</v>
          </cell>
          <cell r="F1041">
            <v>0</v>
          </cell>
          <cell r="G1041" t="str">
            <v>Tárgyévi Beruházás **tervezett** ráforditása</v>
          </cell>
        </row>
        <row r="1042">
          <cell r="A1042" t="str">
            <v>10</v>
          </cell>
          <cell r="B1042" t="str">
            <v>39</v>
          </cell>
          <cell r="C1042" t="str">
            <v>1</v>
          </cell>
          <cell r="D1042" t="str">
            <v>B</v>
          </cell>
          <cell r="E1042">
            <v>1</v>
          </cell>
          <cell r="F1042">
            <v>0</v>
          </cell>
          <cell r="G1042" t="str">
            <v>Tárgyévi Cimzett támog.elöir.- áthuzudo</v>
          </cell>
        </row>
        <row r="1043">
          <cell r="A1043" t="str">
            <v>11</v>
          </cell>
          <cell r="B1043" t="str">
            <v>39</v>
          </cell>
          <cell r="C1043" t="str">
            <v>1</v>
          </cell>
          <cell r="D1043" t="str">
            <v>B</v>
          </cell>
          <cell r="E1043">
            <v>1</v>
          </cell>
          <cell r="F1043">
            <v>0</v>
          </cell>
          <cell r="G1043" t="str">
            <v>Tárgyévi Cimzett támog.elöir.- tárgyévi</v>
          </cell>
        </row>
        <row r="1044">
          <cell r="A1044" t="str">
            <v>12</v>
          </cell>
          <cell r="B1044" t="str">
            <v>39</v>
          </cell>
          <cell r="C1044" t="str">
            <v>1</v>
          </cell>
          <cell r="D1044" t="str">
            <v>B</v>
          </cell>
          <cell r="E1044">
            <v>1</v>
          </cell>
          <cell r="F1044">
            <v>0</v>
          </cell>
          <cell r="G1044" t="str">
            <v>Tárgyévi Cimzett támog.elöir.- összes</v>
          </cell>
        </row>
        <row r="1045">
          <cell r="A1045" t="str">
            <v>13</v>
          </cell>
          <cell r="B1045" t="str">
            <v>39</v>
          </cell>
          <cell r="C1045" t="str">
            <v>1</v>
          </cell>
          <cell r="D1045" t="str">
            <v>B</v>
          </cell>
          <cell r="E1045">
            <v>1</v>
          </cell>
          <cell r="F1045">
            <v>0</v>
          </cell>
          <cell r="G1045" t="str">
            <v>Tárgyévi Beruházás **tényleges**  ráforditása</v>
          </cell>
        </row>
        <row r="1046">
          <cell r="A1046" t="str">
            <v>14</v>
          </cell>
          <cell r="B1046" t="str">
            <v>39</v>
          </cell>
          <cell r="C1046" t="str">
            <v>1</v>
          </cell>
          <cell r="D1046" t="str">
            <v>B</v>
          </cell>
          <cell r="E1046">
            <v>1</v>
          </cell>
          <cell r="F1046">
            <v>0</v>
          </cell>
          <cell r="G1046" t="str">
            <v>Tárgyévi Igénybe v.cimzett tám.- áthuzodo elöir.</v>
          </cell>
        </row>
        <row r="1047">
          <cell r="A1047" t="str">
            <v>15</v>
          </cell>
          <cell r="B1047" t="str">
            <v>39</v>
          </cell>
          <cell r="C1047" t="str">
            <v>1</v>
          </cell>
          <cell r="D1047" t="str">
            <v>B</v>
          </cell>
          <cell r="E1047">
            <v>1</v>
          </cell>
          <cell r="F1047">
            <v>0</v>
          </cell>
          <cell r="G1047" t="str">
            <v>Tárgyévi Igénybe v.cimzett tám.- tárgyévi elöir.</v>
          </cell>
        </row>
        <row r="1048">
          <cell r="A1048" t="str">
            <v>16</v>
          </cell>
          <cell r="B1048" t="str">
            <v>39</v>
          </cell>
          <cell r="C1048" t="str">
            <v>1</v>
          </cell>
          <cell r="D1048" t="str">
            <v>B</v>
          </cell>
          <cell r="E1048">
            <v>1</v>
          </cell>
          <cell r="F1048">
            <v>0</v>
          </cell>
          <cell r="G1048" t="str">
            <v>Tárgyévi Igénybe v.cimzett tám.- összesen</v>
          </cell>
        </row>
        <row r="1049">
          <cell r="A1049" t="str">
            <v>1</v>
          </cell>
          <cell r="B1049" t="str">
            <v>40</v>
          </cell>
          <cell r="C1049" t="str">
            <v>1</v>
          </cell>
          <cell r="D1049" t="str">
            <v>B</v>
          </cell>
          <cell r="E1049">
            <v>1</v>
          </cell>
          <cell r="F1049">
            <v>1</v>
          </cell>
          <cell r="G1049" t="str">
            <v>Önkormányzati lakások lakbérbevétele</v>
          </cell>
        </row>
        <row r="1050">
          <cell r="A1050" t="str">
            <v>2</v>
          </cell>
          <cell r="B1050" t="str">
            <v>40</v>
          </cell>
          <cell r="C1050" t="str">
            <v>1</v>
          </cell>
          <cell r="D1050" t="str">
            <v>B</v>
          </cell>
          <cell r="E1050">
            <v>1</v>
          </cell>
          <cell r="F1050">
            <v>1</v>
          </cell>
          <cell r="G1050" t="str">
            <v>Önkorm.egyéb helyiségek bérbeadásábol származo bevétel</v>
          </cell>
        </row>
        <row r="1051">
          <cell r="A1051" t="str">
            <v>3</v>
          </cell>
          <cell r="B1051" t="str">
            <v>40</v>
          </cell>
          <cell r="C1051" t="str">
            <v>1</v>
          </cell>
          <cell r="D1051" t="str">
            <v>B</v>
          </cell>
          <cell r="E1051">
            <v>1</v>
          </cell>
          <cell r="F1051">
            <v>1</v>
          </cell>
          <cell r="G1051" t="str">
            <v>Önkormányzati lakások értékesitése</v>
          </cell>
        </row>
        <row r="1052">
          <cell r="A1052" t="str">
            <v>4</v>
          </cell>
          <cell r="B1052" t="str">
            <v>40</v>
          </cell>
          <cell r="C1052" t="str">
            <v>1</v>
          </cell>
          <cell r="D1052" t="str">
            <v>B</v>
          </cell>
          <cell r="E1052">
            <v>1</v>
          </cell>
          <cell r="F1052">
            <v>1</v>
          </cell>
          <cell r="G1052" t="str">
            <v>Önkormányzati egyéb helyiségek értékesitése</v>
          </cell>
        </row>
        <row r="1053">
          <cell r="A1053" t="str">
            <v>5</v>
          </cell>
          <cell r="B1053" t="str">
            <v>40</v>
          </cell>
          <cell r="C1053" t="str">
            <v>1</v>
          </cell>
          <cell r="D1053" t="str">
            <v>B</v>
          </cell>
          <cell r="E1053">
            <v>1</v>
          </cell>
          <cell r="F1053">
            <v>1</v>
          </cell>
          <cell r="G1053" t="str">
            <v>Önkormányzati lakások cseréjéböl származo bevétel</v>
          </cell>
        </row>
        <row r="1054">
          <cell r="A1054" t="str">
            <v>6</v>
          </cell>
          <cell r="B1054" t="str">
            <v>40</v>
          </cell>
          <cell r="C1054" t="str">
            <v>1</v>
          </cell>
          <cell r="D1054" t="str">
            <v>B</v>
          </cell>
          <cell r="E1054">
            <v>1</v>
          </cell>
          <cell r="F1054">
            <v>4</v>
          </cell>
          <cell r="G1054" t="str">
            <v>Bevételek összesen (01+...+05)</v>
          </cell>
        </row>
        <row r="1055">
          <cell r="A1055" t="str">
            <v>7</v>
          </cell>
          <cell r="B1055" t="str">
            <v>40</v>
          </cell>
          <cell r="C1055" t="str">
            <v>1</v>
          </cell>
          <cell r="D1055" t="str">
            <v>B</v>
          </cell>
          <cell r="E1055">
            <v>1</v>
          </cell>
          <cell r="F1055">
            <v>1</v>
          </cell>
          <cell r="G1055" t="str">
            <v>Önkorm.lakások és helyiségek - fenntartási költsége</v>
          </cell>
        </row>
        <row r="1056">
          <cell r="A1056" t="str">
            <v>8</v>
          </cell>
          <cell r="B1056" t="str">
            <v>40</v>
          </cell>
          <cell r="C1056" t="str">
            <v>1</v>
          </cell>
          <cell r="D1056" t="str">
            <v>B</v>
          </cell>
          <cell r="E1056">
            <v>1</v>
          </cell>
          <cell r="F1056">
            <v>1</v>
          </cell>
          <cell r="G1056" t="str">
            <v>Önkorm.lakások és helyiségek - felujitása</v>
          </cell>
        </row>
        <row r="1057">
          <cell r="A1057" t="str">
            <v>9</v>
          </cell>
          <cell r="B1057" t="str">
            <v>40</v>
          </cell>
          <cell r="C1057" t="str">
            <v>1</v>
          </cell>
          <cell r="D1057" t="str">
            <v>B</v>
          </cell>
          <cell r="E1057">
            <v>1</v>
          </cell>
          <cell r="F1057">
            <v>1</v>
          </cell>
          <cell r="G1057" t="str">
            <v>Lakások és helyiségek elidegenitésének költsége</v>
          </cell>
        </row>
        <row r="1058">
          <cell r="A1058" t="str">
            <v>10</v>
          </cell>
          <cell r="B1058" t="str">
            <v>40</v>
          </cell>
          <cell r="C1058" t="str">
            <v>1</v>
          </cell>
          <cell r="D1058" t="str">
            <v>B</v>
          </cell>
          <cell r="E1058">
            <v>1</v>
          </cell>
          <cell r="F1058">
            <v>1</v>
          </cell>
          <cell r="G1058" t="str">
            <v>Személyi tulajdonu lakoépületek felujitási támogatása</v>
          </cell>
        </row>
        <row r="1059">
          <cell r="A1059" t="str">
            <v>11</v>
          </cell>
          <cell r="B1059" t="str">
            <v>40</v>
          </cell>
          <cell r="C1059" t="str">
            <v>1</v>
          </cell>
          <cell r="D1059" t="str">
            <v>B</v>
          </cell>
          <cell r="E1059">
            <v>1</v>
          </cell>
          <cell r="F1059">
            <v>1</v>
          </cell>
          <cell r="G1059" t="str">
            <v>Önkorm.saját bevételböl- lakásfenntartási támogatásra</v>
          </cell>
        </row>
        <row r="1060">
          <cell r="A1060" t="str">
            <v>12</v>
          </cell>
          <cell r="B1060" t="str">
            <v>40</v>
          </cell>
          <cell r="C1060" t="str">
            <v>1</v>
          </cell>
          <cell r="D1060" t="str">
            <v>B</v>
          </cell>
          <cell r="E1060">
            <v>1</v>
          </cell>
          <cell r="F1060">
            <v>1</v>
          </cell>
          <cell r="G1060" t="str">
            <v>Önkorm.saját bevételböl- kényszerbérletek felszámolására</v>
          </cell>
        </row>
        <row r="1061">
          <cell r="A1061" t="str">
            <v>13</v>
          </cell>
          <cell r="B1061" t="str">
            <v>40</v>
          </cell>
          <cell r="C1061" t="str">
            <v>1</v>
          </cell>
          <cell r="D1061" t="str">
            <v>B</v>
          </cell>
          <cell r="E1061">
            <v>1</v>
          </cell>
          <cell r="F1061">
            <v>4</v>
          </cell>
          <cell r="G1061" t="str">
            <v>Kiadások összesen (07+...+12)</v>
          </cell>
        </row>
        <row r="1062">
          <cell r="A1062" t="str">
            <v>14</v>
          </cell>
          <cell r="B1062" t="str">
            <v>40</v>
          </cell>
          <cell r="C1062" t="str">
            <v>1</v>
          </cell>
          <cell r="D1062" t="str">
            <v>B</v>
          </cell>
          <cell r="E1062">
            <v>1</v>
          </cell>
          <cell r="F1062">
            <v>1</v>
          </cell>
          <cell r="G1062" t="str">
            <v>Tájékoztato adat-Önkorm.lakás épitésére fordit.kiadás</v>
          </cell>
        </row>
        <row r="1063">
          <cell r="A1063" t="str">
            <v>15</v>
          </cell>
          <cell r="B1063" t="str">
            <v>40</v>
          </cell>
          <cell r="C1063" t="str">
            <v>1</v>
          </cell>
          <cell r="D1063" t="str">
            <v>B</v>
          </cell>
          <cell r="E1063">
            <v>1</v>
          </cell>
          <cell r="F1063">
            <v>1</v>
          </cell>
          <cell r="G1063" t="str">
            <v>Tájékoztato adat-Ingatlanvásárlás önkorm.lakás céljára</v>
          </cell>
        </row>
        <row r="1064">
          <cell r="A1064" t="str">
            <v>16</v>
          </cell>
          <cell r="B1064" t="str">
            <v>40</v>
          </cell>
          <cell r="C1064" t="str">
            <v>1</v>
          </cell>
          <cell r="D1064" t="str">
            <v>B</v>
          </cell>
          <cell r="E1064">
            <v>1</v>
          </cell>
          <cell r="F1064">
            <v>1</v>
          </cell>
          <cell r="G1064" t="str">
            <v>Tájékoztato adat-Támogatás Áll.Támogatásu Bérlakás Prog.</v>
          </cell>
        </row>
        <row r="1065">
          <cell r="A1065" t="str">
            <v>17</v>
          </cell>
          <cell r="B1065" t="str">
            <v>40</v>
          </cell>
          <cell r="C1065" t="str">
            <v>1</v>
          </cell>
          <cell r="D1065" t="str">
            <v>B</v>
          </cell>
          <cell r="E1065">
            <v>1</v>
          </cell>
          <cell r="F1065">
            <v>1</v>
          </cell>
          <cell r="G1065" t="str">
            <v>Tájékoztato adat-Kiadás Áll.Támogatásu Bérlakás Program</v>
          </cell>
        </row>
        <row r="1066">
          <cell r="A1066" t="str">
            <v>18</v>
          </cell>
          <cell r="B1066" t="str">
            <v>40</v>
          </cell>
          <cell r="C1066" t="str">
            <v>1</v>
          </cell>
          <cell r="D1066" t="str">
            <v>B</v>
          </cell>
          <cell r="E1066">
            <v>1</v>
          </cell>
          <cell r="F1066">
            <v>1</v>
          </cell>
          <cell r="G1066" t="str">
            <v>Tájékoztato adat-Technikai összesen (14+17)</v>
          </cell>
        </row>
        <row r="1067">
          <cell r="A1067" t="str">
            <v>1</v>
          </cell>
          <cell r="B1067" t="str">
            <v>41</v>
          </cell>
          <cell r="C1067" t="str">
            <v>1</v>
          </cell>
          <cell r="D1067" t="str">
            <v>B</v>
          </cell>
          <cell r="E1067">
            <v>1</v>
          </cell>
          <cell r="F1067">
            <v>0</v>
          </cell>
          <cell r="G1067" t="str">
            <v>Fejezeti maradványelszámolási számla nyito egyenlege</v>
          </cell>
        </row>
        <row r="1068">
          <cell r="A1068" t="str">
            <v>2</v>
          </cell>
          <cell r="B1068" t="str">
            <v>41</v>
          </cell>
          <cell r="C1068" t="str">
            <v>1</v>
          </cell>
          <cell r="D1068" t="str">
            <v>B</v>
          </cell>
          <cell r="E1068">
            <v>1</v>
          </cell>
          <cell r="F1068">
            <v>0</v>
          </cell>
          <cell r="G1068" t="str">
            <v>Fej.alatti - ktsg-i szervek elöirányzat maradványa jováirása</v>
          </cell>
        </row>
        <row r="1069">
          <cell r="A1069" t="str">
            <v>3</v>
          </cell>
          <cell r="B1069" t="str">
            <v>41</v>
          </cell>
          <cell r="C1069" t="str">
            <v>1</v>
          </cell>
          <cell r="D1069" t="str">
            <v>B</v>
          </cell>
          <cell r="E1069">
            <v>1</v>
          </cell>
          <cell r="F1069">
            <v>0</v>
          </cell>
          <cell r="G1069" t="str">
            <v>Fej.alatti - pénz-,elöir.-maradv.fej.felülvizsg.-t jováirása</v>
          </cell>
        </row>
        <row r="1070">
          <cell r="A1070" t="str">
            <v>4</v>
          </cell>
          <cell r="B1070" t="str">
            <v>41</v>
          </cell>
          <cell r="C1070" t="str">
            <v>1</v>
          </cell>
          <cell r="D1070" t="str">
            <v>B</v>
          </cell>
          <cell r="E1070">
            <v>1</v>
          </cell>
          <cell r="F1070">
            <v>0</v>
          </cell>
          <cell r="G1070" t="str">
            <v>Fej.alatti - pénz-,elöir.-maradv.ellenörzö szerv-i jováirása</v>
          </cell>
        </row>
        <row r="1071">
          <cell r="A1071" t="str">
            <v>5</v>
          </cell>
          <cell r="B1071" t="str">
            <v>41</v>
          </cell>
          <cell r="C1071" t="str">
            <v>1</v>
          </cell>
          <cell r="D1071" t="str">
            <v>B</v>
          </cell>
          <cell r="E1071">
            <v>1</v>
          </cell>
          <cell r="F1071">
            <v>0</v>
          </cell>
          <cell r="G1071" t="str">
            <v>Fej.alatti - normativ hozzájár.elözö évi maradvány jováirása</v>
          </cell>
        </row>
        <row r="1072">
          <cell r="A1072" t="str">
            <v>6</v>
          </cell>
          <cell r="B1072" t="str">
            <v>41</v>
          </cell>
          <cell r="C1072" t="str">
            <v>1</v>
          </cell>
          <cell r="D1072" t="str">
            <v>B</v>
          </cell>
          <cell r="E1072">
            <v>1</v>
          </cell>
          <cell r="F1072">
            <v>0</v>
          </cell>
          <cell r="G1072" t="str">
            <v>Fej.alatti - egyéb jováirások</v>
          </cell>
        </row>
        <row r="1073">
          <cell r="A1073" t="str">
            <v>7</v>
          </cell>
          <cell r="B1073" t="str">
            <v>41</v>
          </cell>
          <cell r="C1073" t="str">
            <v>1</v>
          </cell>
          <cell r="D1073" t="str">
            <v>B</v>
          </cell>
          <cell r="E1073">
            <v>1</v>
          </cell>
          <cell r="F1073">
            <v>0</v>
          </cell>
          <cell r="G1073" t="str">
            <v>Társadalmi önszervezödés normativ hozzájár.és tám.visszatér.</v>
          </cell>
        </row>
        <row r="1074">
          <cell r="A1074" t="str">
            <v>8</v>
          </cell>
          <cell r="B1074" t="str">
            <v>41</v>
          </cell>
          <cell r="C1074" t="str">
            <v>1</v>
          </cell>
          <cell r="D1074" t="str">
            <v>B</v>
          </cell>
          <cell r="E1074">
            <v>1</v>
          </cell>
          <cell r="F1074">
            <v>0</v>
          </cell>
          <cell r="G1074" t="str">
            <v>Egyéb bevételek</v>
          </cell>
        </row>
        <row r="1075">
          <cell r="A1075" t="str">
            <v>9</v>
          </cell>
          <cell r="B1075" t="str">
            <v>41</v>
          </cell>
          <cell r="C1075" t="str">
            <v>1</v>
          </cell>
          <cell r="D1075" t="str">
            <v>B</v>
          </cell>
          <cell r="E1075">
            <v>2</v>
          </cell>
          <cell r="F1075">
            <v>2</v>
          </cell>
          <cell r="G1075" t="str">
            <v>Bevételek (jováirások) összesen (02+...+08)</v>
          </cell>
        </row>
        <row r="1076">
          <cell r="A1076" t="str">
            <v>10</v>
          </cell>
          <cell r="B1076" t="str">
            <v>41</v>
          </cell>
          <cell r="C1076" t="str">
            <v>1</v>
          </cell>
          <cell r="D1076" t="str">
            <v>B</v>
          </cell>
          <cell r="E1076">
            <v>2</v>
          </cell>
          <cell r="F1076">
            <v>0</v>
          </cell>
          <cell r="G1076" t="str">
            <v>Közp.ktsg.átvez.- fej.alatti szerv miatti csökk.átvezetése</v>
          </cell>
        </row>
        <row r="1077">
          <cell r="A1077" t="str">
            <v>11</v>
          </cell>
          <cell r="B1077" t="str">
            <v>41</v>
          </cell>
          <cell r="C1077" t="str">
            <v>1</v>
          </cell>
          <cell r="D1077" t="str">
            <v>B</v>
          </cell>
          <cell r="E1077">
            <v>1</v>
          </cell>
          <cell r="F1077">
            <v>0</v>
          </cell>
          <cell r="G1077" t="str">
            <v>Közp.ktsg.átvez.- normativ hozzájár.maradvány átvezetése</v>
          </cell>
        </row>
        <row r="1078">
          <cell r="A1078" t="str">
            <v>12</v>
          </cell>
          <cell r="B1078" t="str">
            <v>41</v>
          </cell>
          <cell r="C1078" t="str">
            <v>1</v>
          </cell>
          <cell r="D1078" t="str">
            <v>B</v>
          </cell>
          <cell r="E1078">
            <v>1</v>
          </cell>
          <cell r="F1078">
            <v>0</v>
          </cell>
          <cell r="G1078" t="str">
            <v>Közp.ktsg.átvez.- egyéb átvezetések</v>
          </cell>
        </row>
        <row r="1079">
          <cell r="A1079" t="str">
            <v>13</v>
          </cell>
          <cell r="B1079" t="str">
            <v>41</v>
          </cell>
          <cell r="C1079" t="str">
            <v>1</v>
          </cell>
          <cell r="D1079" t="str">
            <v>B</v>
          </cell>
          <cell r="E1079">
            <v>1</v>
          </cell>
          <cell r="F1079">
            <v>2</v>
          </cell>
          <cell r="G1079" t="str">
            <v>Központi ktsg-t érintö átvezetések összesen (10+11+12)</v>
          </cell>
        </row>
        <row r="1080">
          <cell r="A1080" t="str">
            <v>14</v>
          </cell>
          <cell r="B1080" t="str">
            <v>41</v>
          </cell>
          <cell r="C1080" t="str">
            <v>1</v>
          </cell>
          <cell r="D1080" t="str">
            <v>B</v>
          </cell>
          <cell r="E1080">
            <v>1</v>
          </cell>
          <cell r="F1080">
            <v>0</v>
          </cell>
          <cell r="G1080" t="str">
            <v>Fejezet felügy.alatti közp.szervet érintö elözö évi rendez.</v>
          </cell>
        </row>
        <row r="1081">
          <cell r="A1081" t="str">
            <v>15</v>
          </cell>
          <cell r="B1081" t="str">
            <v>41</v>
          </cell>
          <cell r="C1081" t="str">
            <v>1</v>
          </cell>
          <cell r="D1081" t="str">
            <v>B</v>
          </cell>
          <cell r="E1081">
            <v>1</v>
          </cell>
          <cell r="F1081">
            <v>0</v>
          </cell>
          <cell r="G1081" t="str">
            <v>Társ.önszervezödésnek kiutalt elözö évi normativ hoz.,támog.</v>
          </cell>
        </row>
        <row r="1082">
          <cell r="A1082" t="str">
            <v>16</v>
          </cell>
          <cell r="B1082" t="str">
            <v>41</v>
          </cell>
          <cell r="C1082" t="str">
            <v>1</v>
          </cell>
          <cell r="D1082" t="str">
            <v>B</v>
          </cell>
          <cell r="E1082">
            <v>1</v>
          </cell>
          <cell r="F1082">
            <v>0</v>
          </cell>
          <cell r="G1082" t="str">
            <v>Egyéb kiadás</v>
          </cell>
        </row>
        <row r="1083">
          <cell r="A1083" t="str">
            <v>17</v>
          </cell>
          <cell r="B1083" t="str">
            <v>41</v>
          </cell>
          <cell r="C1083" t="str">
            <v>1</v>
          </cell>
          <cell r="D1083" t="str">
            <v>B</v>
          </cell>
          <cell r="E1083">
            <v>2</v>
          </cell>
          <cell r="F1083">
            <v>2</v>
          </cell>
          <cell r="G1083" t="str">
            <v>Kiadások (átvezetések) öszesen (13+14+15+16)</v>
          </cell>
        </row>
        <row r="1084">
          <cell r="A1084" t="str">
            <v>18</v>
          </cell>
          <cell r="B1084" t="str">
            <v>41</v>
          </cell>
          <cell r="C1084" t="str">
            <v>1</v>
          </cell>
          <cell r="D1084" t="str">
            <v>B</v>
          </cell>
          <cell r="E1084">
            <v>2</v>
          </cell>
          <cell r="F1084">
            <v>3</v>
          </cell>
          <cell r="G1084" t="str">
            <v>Fejezeti maradványelsz.számla egyenl.XII.31-én (01+09-17)</v>
          </cell>
        </row>
        <row r="1085">
          <cell r="A1085" t="str">
            <v>1</v>
          </cell>
          <cell r="B1085" t="str">
            <v>42</v>
          </cell>
          <cell r="C1085" t="str">
            <v>1</v>
          </cell>
          <cell r="D1085" t="str">
            <v>B</v>
          </cell>
          <cell r="E1085">
            <v>1</v>
          </cell>
          <cell r="F1085">
            <v>0</v>
          </cell>
          <cell r="G1085" t="str">
            <v>Kiadási elöirányzat                                     (+)</v>
          </cell>
        </row>
        <row r="1086">
          <cell r="A1086" t="str">
            <v>2</v>
          </cell>
          <cell r="B1086" t="str">
            <v>42</v>
          </cell>
          <cell r="C1086" t="str">
            <v>1</v>
          </cell>
          <cell r="D1086" t="str">
            <v>B</v>
          </cell>
          <cell r="E1086">
            <v>1</v>
          </cell>
          <cell r="F1086">
            <v>0</v>
          </cell>
          <cell r="G1086" t="str">
            <v>Kiadási elöirányzat teljesitése                         (-)</v>
          </cell>
        </row>
        <row r="1087">
          <cell r="A1087" t="str">
            <v>3</v>
          </cell>
          <cell r="B1087" t="str">
            <v>42</v>
          </cell>
          <cell r="C1087" t="str">
            <v>1</v>
          </cell>
          <cell r="D1087" t="str">
            <v>B</v>
          </cell>
          <cell r="E1087">
            <v>1</v>
          </cell>
          <cell r="F1087">
            <v>2</v>
          </cell>
          <cell r="G1087" t="str">
            <v>Kiadási megtataritás (lemaradás) (01-02)            (+ -)</v>
          </cell>
        </row>
        <row r="1088">
          <cell r="A1088" t="str">
            <v>4</v>
          </cell>
          <cell r="B1088" t="str">
            <v>42</v>
          </cell>
          <cell r="C1088" t="str">
            <v>1</v>
          </cell>
          <cell r="D1088" t="str">
            <v>B</v>
          </cell>
          <cell r="E1088">
            <v>1</v>
          </cell>
          <cell r="F1088">
            <v>0</v>
          </cell>
          <cell r="G1088" t="str">
            <v>Bevételi elöirányzat                                    (-)</v>
          </cell>
        </row>
        <row r="1089">
          <cell r="A1089" t="str">
            <v>5</v>
          </cell>
          <cell r="B1089" t="str">
            <v>42</v>
          </cell>
          <cell r="C1089" t="str">
            <v>1</v>
          </cell>
          <cell r="D1089" t="str">
            <v>B</v>
          </cell>
          <cell r="E1089">
            <v>1</v>
          </cell>
          <cell r="F1089">
            <v>0</v>
          </cell>
          <cell r="G1089" t="str">
            <v>Bevételi elöirányzat teljesitése                        (+)</v>
          </cell>
        </row>
        <row r="1090">
          <cell r="A1090" t="str">
            <v>6</v>
          </cell>
          <cell r="B1090" t="str">
            <v>42</v>
          </cell>
          <cell r="C1090" t="str">
            <v>1</v>
          </cell>
          <cell r="D1090" t="str">
            <v>B</v>
          </cell>
          <cell r="E1090">
            <v>1</v>
          </cell>
          <cell r="F1090">
            <v>2</v>
          </cell>
          <cell r="G1090" t="str">
            <v>Bevételi lemaradás (tulteljesités) (05-04)          (+ -)</v>
          </cell>
        </row>
        <row r="1091">
          <cell r="A1091" t="str">
            <v>7</v>
          </cell>
          <cell r="B1091" t="str">
            <v>42</v>
          </cell>
          <cell r="C1091" t="str">
            <v>1</v>
          </cell>
          <cell r="D1091" t="str">
            <v>B</v>
          </cell>
          <cell r="E1091">
            <v>1</v>
          </cell>
          <cell r="F1091">
            <v>2</v>
          </cell>
          <cell r="G1091" t="str">
            <v>Kiadási megtak.,bevételi lemaradás különbség (03+06)(+ -)</v>
          </cell>
        </row>
        <row r="1092">
          <cell r="A1092" t="str">
            <v>8</v>
          </cell>
          <cell r="B1092" t="str">
            <v>42</v>
          </cell>
          <cell r="C1092" t="str">
            <v>1</v>
          </cell>
          <cell r="D1092" t="str">
            <v>B</v>
          </cell>
          <cell r="E1092">
            <v>1</v>
          </cell>
          <cell r="F1092">
            <v>0</v>
          </cell>
          <cell r="G1092" t="str">
            <v>Alaptev.elözö év(ek)böl származo,tárgyévi elöir.maradv. (+)</v>
          </cell>
        </row>
        <row r="1093">
          <cell r="A1093" t="str">
            <v>9</v>
          </cell>
          <cell r="B1093" t="str">
            <v>42</v>
          </cell>
          <cell r="C1093" t="str">
            <v>1</v>
          </cell>
          <cell r="D1093" t="str">
            <v>B</v>
          </cell>
          <cell r="E1093">
            <v>1</v>
          </cell>
          <cell r="F1093">
            <v>0</v>
          </cell>
          <cell r="G1093" t="str">
            <v>Váll.tev.eredményéböl alaptev.ellát.felhasznált összeg  (+)</v>
          </cell>
        </row>
        <row r="1094">
          <cell r="A1094" t="str">
            <v>10</v>
          </cell>
          <cell r="B1094" t="str">
            <v>42</v>
          </cell>
          <cell r="C1094" t="str">
            <v>1</v>
          </cell>
          <cell r="D1094" t="str">
            <v>B</v>
          </cell>
          <cell r="E1094">
            <v>1</v>
          </cell>
          <cell r="F1094">
            <v>3</v>
          </cell>
          <cell r="G1094" t="str">
            <v>Modositott kiadási megtakaritás (07+08+09)</v>
          </cell>
        </row>
        <row r="1095">
          <cell r="A1095" t="str">
            <v>11</v>
          </cell>
          <cell r="B1095" t="str">
            <v>42</v>
          </cell>
          <cell r="C1095" t="str">
            <v>1</v>
          </cell>
          <cell r="D1095" t="str">
            <v>B</v>
          </cell>
          <cell r="E1095">
            <v>2</v>
          </cell>
          <cell r="F1095">
            <v>0</v>
          </cell>
          <cell r="G1095" t="str">
            <v>Központi ktsg.központositott bevételét képezö összeg    (-)</v>
          </cell>
        </row>
        <row r="1096">
          <cell r="A1096" t="str">
            <v>12</v>
          </cell>
          <cell r="B1096" t="str">
            <v>42</v>
          </cell>
          <cell r="C1096" t="str">
            <v>1</v>
          </cell>
          <cell r="D1096" t="str">
            <v>B</v>
          </cell>
          <cell r="E1096">
            <v>1</v>
          </cell>
          <cell r="F1096">
            <v>0</v>
          </cell>
          <cell r="G1096" t="str">
            <v>Költségvetési szervet meg nem illetö összeg             (-)</v>
          </cell>
        </row>
        <row r="1097">
          <cell r="A1097" t="str">
            <v>13</v>
          </cell>
          <cell r="B1097" t="str">
            <v>42</v>
          </cell>
          <cell r="C1097" t="str">
            <v>1</v>
          </cell>
          <cell r="D1097" t="str">
            <v>B</v>
          </cell>
          <cell r="E1097">
            <v>1</v>
          </cell>
          <cell r="F1097">
            <v>4</v>
          </cell>
          <cell r="G1097" t="str">
            <v>Felhasználhato elöirányzat maradvány (10-11-12)</v>
          </cell>
        </row>
        <row r="1098">
          <cell r="A1098" t="str">
            <v>14</v>
          </cell>
          <cell r="B1098" t="str">
            <v>42</v>
          </cell>
          <cell r="C1098" t="str">
            <v>1</v>
          </cell>
          <cell r="D1098" t="str">
            <v>B</v>
          </cell>
          <cell r="E1098">
            <v>2</v>
          </cell>
          <cell r="F1098">
            <v>0</v>
          </cell>
          <cell r="G1098" t="str">
            <v>Kötelezettséggel terhelt elöirányzat-maradvány</v>
          </cell>
        </row>
        <row r="1099">
          <cell r="A1099" t="str">
            <v>15</v>
          </cell>
          <cell r="B1099" t="str">
            <v>42</v>
          </cell>
          <cell r="C1099" t="str">
            <v>1</v>
          </cell>
          <cell r="D1099" t="str">
            <v>B</v>
          </cell>
          <cell r="E1099">
            <v>1</v>
          </cell>
          <cell r="F1099">
            <v>0</v>
          </cell>
          <cell r="G1099" t="str">
            <v>Szabad elöirányzat-maradvány</v>
          </cell>
        </row>
        <row r="1100">
          <cell r="A1100" t="str">
            <v>0</v>
          </cell>
          <cell r="B1100" t="str">
            <v>42</v>
          </cell>
          <cell r="C1100" t="str">
            <v>0</v>
          </cell>
          <cell r="D1100" t="str">
            <v>B</v>
          </cell>
          <cell r="E1100">
            <v>2</v>
          </cell>
          <cell r="F1100">
            <v>0</v>
          </cell>
          <cell r="G1100" t="str">
            <v>Tájékoztató adat:</v>
          </cell>
        </row>
        <row r="1101">
          <cell r="A1101" t="str">
            <v>16</v>
          </cell>
          <cell r="B1101" t="str">
            <v>42</v>
          </cell>
          <cell r="C1101" t="str">
            <v>1</v>
          </cell>
          <cell r="D1101" t="str">
            <v>B</v>
          </cell>
          <cell r="E1101">
            <v>1</v>
          </cell>
          <cell r="F1101">
            <v>4</v>
          </cell>
          <cell r="G1101" t="str">
            <v>Zárolt elöirányzat</v>
          </cell>
        </row>
        <row r="1102">
          <cell r="A1102" t="str">
            <v>0</v>
          </cell>
          <cell r="B1102" t="str">
            <v>43</v>
          </cell>
          <cell r="C1102" t="str">
            <v>0</v>
          </cell>
          <cell r="D1102" t="str">
            <v>B</v>
          </cell>
          <cell r="E1102">
            <v>1</v>
          </cell>
          <cell r="F1102">
            <v>6</v>
          </cell>
          <cell r="G1102" t="str">
            <v>I.  MÜKÖDÉSI  B e v é t e l e k  és  K i a d á s o k</v>
          </cell>
        </row>
        <row r="1103">
          <cell r="A1103" t="str">
            <v>0</v>
          </cell>
          <cell r="B1103" t="str">
            <v>43</v>
          </cell>
          <cell r="C1103" t="str">
            <v>0</v>
          </cell>
          <cell r="D1103" t="str">
            <v>B</v>
          </cell>
          <cell r="E1103">
            <v>1</v>
          </cell>
          <cell r="F1103">
            <v>10</v>
          </cell>
          <cell r="G1103" t="str">
            <v>II.  FELHALMOZÁSI CÉLU  Bevételek  és  Kiadások</v>
          </cell>
        </row>
        <row r="1104">
          <cell r="A1104" t="str">
            <v>1</v>
          </cell>
          <cell r="B1104" t="str">
            <v>43</v>
          </cell>
          <cell r="C1104" t="str">
            <v>1</v>
          </cell>
          <cell r="D1104" t="str">
            <v>B</v>
          </cell>
          <cell r="E1104">
            <v>1</v>
          </cell>
          <cell r="F1104">
            <v>1</v>
          </cell>
          <cell r="G1104" t="str">
            <v>Int.mük.bev.(levonva felh.áfa v.,ért.tárgy.e.imm.jav.áfa)</v>
          </cell>
        </row>
        <row r="1105">
          <cell r="A1105" t="str">
            <v>2</v>
          </cell>
          <cell r="B1105" t="str">
            <v>43</v>
          </cell>
          <cell r="C1105" t="str">
            <v>1</v>
          </cell>
          <cell r="D1105" t="str">
            <v>B</v>
          </cell>
          <cell r="E1105">
            <v>1</v>
          </cell>
          <cell r="F1105">
            <v>1</v>
          </cell>
          <cell r="G1105" t="str">
            <v>Önkormányzatok sajátos müködési bevételei</v>
          </cell>
        </row>
        <row r="1106">
          <cell r="A1106" t="str">
            <v>3</v>
          </cell>
          <cell r="B1106" t="str">
            <v>43</v>
          </cell>
          <cell r="C1106" t="str">
            <v>1</v>
          </cell>
          <cell r="D1106" t="str">
            <v>B</v>
          </cell>
          <cell r="E1106">
            <v>1</v>
          </cell>
          <cell r="F1106">
            <v>1</v>
          </cell>
          <cell r="G1106" t="str">
            <v>Önk. költsv-i támogatása és átengedett szem.jöv.ado bevét.</v>
          </cell>
        </row>
        <row r="1107">
          <cell r="A1107" t="str">
            <v>4</v>
          </cell>
          <cell r="B1107" t="str">
            <v>43</v>
          </cell>
          <cell r="C1107" t="str">
            <v>1</v>
          </cell>
          <cell r="D1107" t="str">
            <v>B</v>
          </cell>
          <cell r="E1107">
            <v>1</v>
          </cell>
          <cell r="F1107">
            <v>1</v>
          </cell>
          <cell r="G1107" t="str">
            <v>Müködési célu pénzeszközátvétel</v>
          </cell>
        </row>
        <row r="1108">
          <cell r="A1108" t="str">
            <v>5</v>
          </cell>
          <cell r="B1108" t="str">
            <v>43</v>
          </cell>
          <cell r="C1108" t="str">
            <v>1</v>
          </cell>
          <cell r="D1108" t="str">
            <v>B</v>
          </cell>
          <cell r="E1108">
            <v>1</v>
          </cell>
          <cell r="F1108">
            <v>1</v>
          </cell>
          <cell r="G1108" t="str">
            <v>Müködési célu kölcsönök visszatétülése,igénybevétele</v>
          </cell>
        </row>
        <row r="1109">
          <cell r="A1109" t="str">
            <v>6</v>
          </cell>
          <cell r="B1109" t="str">
            <v>43</v>
          </cell>
          <cell r="C1109" t="str">
            <v>1</v>
          </cell>
          <cell r="D1109" t="str">
            <v>B</v>
          </cell>
          <cell r="E1109">
            <v>1</v>
          </cell>
          <cell r="F1109">
            <v>1</v>
          </cell>
          <cell r="G1109" t="str">
            <v>Rövid lejáratu hitel</v>
          </cell>
        </row>
        <row r="1110">
          <cell r="A1110" t="str">
            <v>7</v>
          </cell>
          <cell r="B1110" t="str">
            <v>43</v>
          </cell>
          <cell r="C1110" t="str">
            <v>1</v>
          </cell>
          <cell r="D1110" t="str">
            <v>B</v>
          </cell>
          <cell r="E1110">
            <v>1</v>
          </cell>
          <cell r="F1110">
            <v>1</v>
          </cell>
          <cell r="G1110" t="str">
            <v>Rövid lejáratu értékpapirok értékesitése,kibocsátása</v>
          </cell>
        </row>
        <row r="1111">
          <cell r="A1111" t="str">
            <v>8</v>
          </cell>
          <cell r="B1111" t="str">
            <v>43</v>
          </cell>
          <cell r="C1111" t="str">
            <v>1</v>
          </cell>
          <cell r="D1111" t="str">
            <v>B</v>
          </cell>
          <cell r="E1111">
            <v>1</v>
          </cell>
          <cell r="F1111">
            <v>1</v>
          </cell>
          <cell r="G1111" t="str">
            <v>Müködési célu elözö évi pénzmaradvány igénybevétele</v>
          </cell>
        </row>
        <row r="1112">
          <cell r="A1112" t="str">
            <v>9</v>
          </cell>
          <cell r="B1112" t="str">
            <v>43</v>
          </cell>
          <cell r="C1112" t="str">
            <v>1</v>
          </cell>
          <cell r="D1112" t="str">
            <v>B</v>
          </cell>
          <cell r="E1112">
            <v>1</v>
          </cell>
          <cell r="F1112">
            <v>4</v>
          </cell>
          <cell r="G1112" t="str">
            <v>Müködési célu bevételek összesen (01+...+08)</v>
          </cell>
        </row>
        <row r="1113">
          <cell r="A1113" t="str">
            <v>10</v>
          </cell>
          <cell r="B1113" t="str">
            <v>43</v>
          </cell>
          <cell r="C1113" t="str">
            <v>1</v>
          </cell>
          <cell r="D1113" t="str">
            <v>B</v>
          </cell>
          <cell r="E1113">
            <v>1</v>
          </cell>
          <cell r="F1113">
            <v>1</v>
          </cell>
          <cell r="G1113" t="str">
            <v>Személyi juttatások</v>
          </cell>
        </row>
        <row r="1114">
          <cell r="A1114" t="str">
            <v>11</v>
          </cell>
          <cell r="B1114" t="str">
            <v>43</v>
          </cell>
          <cell r="C1114" t="str">
            <v>1</v>
          </cell>
          <cell r="D1114" t="str">
            <v>B</v>
          </cell>
          <cell r="E1114">
            <v>1</v>
          </cell>
          <cell r="F1114">
            <v>1</v>
          </cell>
          <cell r="G1114" t="str">
            <v>Munkaadokat terhelö járulékok</v>
          </cell>
        </row>
        <row r="1115">
          <cell r="A1115" t="str">
            <v>12</v>
          </cell>
          <cell r="B1115" t="str">
            <v>43</v>
          </cell>
          <cell r="C1115" t="str">
            <v>1</v>
          </cell>
          <cell r="D1115" t="str">
            <v>B</v>
          </cell>
          <cell r="E1115">
            <v>1</v>
          </cell>
          <cell r="F1115">
            <v>1</v>
          </cell>
          <cell r="G1115" t="str">
            <v>Dologi,egyéb kiad.(lev ért.t.e.,imm.j.áfa bef.,kamatkif.)</v>
          </cell>
        </row>
        <row r="1116">
          <cell r="A1116" t="str">
            <v>13</v>
          </cell>
          <cell r="B1116" t="str">
            <v>43</v>
          </cell>
          <cell r="C1116" t="str">
            <v>1</v>
          </cell>
          <cell r="D1116" t="str">
            <v>B</v>
          </cell>
          <cell r="E1116">
            <v>1</v>
          </cell>
          <cell r="F1116">
            <v>1</v>
          </cell>
          <cell r="G1116" t="str">
            <v>Müködési célu pénzeszközátadás egyéb támogatás</v>
          </cell>
        </row>
        <row r="1117">
          <cell r="A1117" t="str">
            <v>14</v>
          </cell>
          <cell r="B1117" t="str">
            <v>43</v>
          </cell>
          <cell r="C1117" t="str">
            <v>1</v>
          </cell>
          <cell r="D1117" t="str">
            <v>B</v>
          </cell>
          <cell r="E1117">
            <v>1</v>
          </cell>
          <cell r="F1117">
            <v>1</v>
          </cell>
          <cell r="G1117" t="str">
            <v>Ellátottak pénzbeli juttatása</v>
          </cell>
        </row>
        <row r="1118">
          <cell r="A1118" t="str">
            <v>15</v>
          </cell>
          <cell r="B1118" t="str">
            <v>43</v>
          </cell>
          <cell r="C1118" t="str">
            <v>1</v>
          </cell>
          <cell r="D1118" t="str">
            <v>B</v>
          </cell>
          <cell r="E1118">
            <v>1</v>
          </cell>
          <cell r="F1118">
            <v>1</v>
          </cell>
          <cell r="G1118" t="str">
            <v>Müködési célu kölcsönök nyujtása és törlesztése</v>
          </cell>
        </row>
        <row r="1119">
          <cell r="A1119" t="str">
            <v>16</v>
          </cell>
          <cell r="B1119" t="str">
            <v>43</v>
          </cell>
          <cell r="C1119" t="str">
            <v>1</v>
          </cell>
          <cell r="D1119" t="str">
            <v>B</v>
          </cell>
          <cell r="E1119">
            <v>1</v>
          </cell>
          <cell r="F1119">
            <v>1</v>
          </cell>
          <cell r="G1119" t="str">
            <v>Rövid lejáratu hitel visszafizetése</v>
          </cell>
        </row>
        <row r="1120">
          <cell r="A1120" t="str">
            <v>17</v>
          </cell>
          <cell r="B1120" t="str">
            <v>43</v>
          </cell>
          <cell r="C1120" t="str">
            <v>1</v>
          </cell>
          <cell r="D1120" t="str">
            <v>B</v>
          </cell>
          <cell r="E1120">
            <v>1</v>
          </cell>
          <cell r="F1120">
            <v>1</v>
          </cell>
          <cell r="G1120" t="str">
            <v>Rövid lejáratu hitel kamata</v>
          </cell>
        </row>
        <row r="1121">
          <cell r="A1121" t="str">
            <v>18</v>
          </cell>
          <cell r="B1121" t="str">
            <v>43</v>
          </cell>
          <cell r="C1121" t="str">
            <v>1</v>
          </cell>
          <cell r="D1121" t="str">
            <v>B</v>
          </cell>
          <cell r="E1121">
            <v>1</v>
          </cell>
          <cell r="F1121">
            <v>1</v>
          </cell>
          <cell r="G1121" t="str">
            <v>Rövid lejáratu értékpapirok beváltása, vásárlása</v>
          </cell>
        </row>
        <row r="1122">
          <cell r="A1122" t="str">
            <v>19</v>
          </cell>
          <cell r="B1122" t="str">
            <v>43</v>
          </cell>
          <cell r="C1122" t="str">
            <v>1</v>
          </cell>
          <cell r="D1122" t="str">
            <v>B</v>
          </cell>
          <cell r="E1122">
            <v>1</v>
          </cell>
          <cell r="F1122">
            <v>1</v>
          </cell>
          <cell r="G1122" t="str">
            <v>Tartalékok</v>
          </cell>
        </row>
        <row r="1123">
          <cell r="A1123" t="str">
            <v>20</v>
          </cell>
          <cell r="B1123" t="str">
            <v>43</v>
          </cell>
          <cell r="C1123" t="str">
            <v>1</v>
          </cell>
          <cell r="D1123" t="str">
            <v>B</v>
          </cell>
          <cell r="E1123">
            <v>1</v>
          </cell>
          <cell r="F1123">
            <v>4</v>
          </cell>
          <cell r="G1123" t="str">
            <v>Müködési célu kiadások összesen (10+...+19)</v>
          </cell>
        </row>
        <row r="1124">
          <cell r="A1124" t="str">
            <v>21</v>
          </cell>
          <cell r="B1124" t="str">
            <v>43</v>
          </cell>
          <cell r="C1124" t="str">
            <v>1</v>
          </cell>
          <cell r="D1124" t="str">
            <v>B</v>
          </cell>
          <cell r="E1124">
            <v>1</v>
          </cell>
          <cell r="F1124">
            <v>1</v>
          </cell>
          <cell r="G1124" t="str">
            <v>Önkormányzatok felhalmozási és töke jellegü bevételei</v>
          </cell>
        </row>
        <row r="1125">
          <cell r="A1125" t="str">
            <v>22</v>
          </cell>
          <cell r="B1125" t="str">
            <v>43</v>
          </cell>
          <cell r="C1125" t="str">
            <v>1</v>
          </cell>
          <cell r="D1125" t="str">
            <v>B</v>
          </cell>
          <cell r="E1125">
            <v>1</v>
          </cell>
          <cell r="F1125">
            <v>1</v>
          </cell>
          <cell r="G1125" t="str">
            <v>Fejlesztési célu támogatások</v>
          </cell>
        </row>
        <row r="1126">
          <cell r="A1126" t="str">
            <v>23</v>
          </cell>
          <cell r="B1126" t="str">
            <v>43</v>
          </cell>
          <cell r="C1126" t="str">
            <v>1</v>
          </cell>
          <cell r="D1126" t="str">
            <v>B</v>
          </cell>
          <cell r="E1126">
            <v>1</v>
          </cell>
          <cell r="F1126">
            <v>1</v>
          </cell>
          <cell r="G1126" t="str">
            <v>Felhalmozási célu pénzeszközátvétel</v>
          </cell>
        </row>
        <row r="1127">
          <cell r="A1127" t="str">
            <v>24</v>
          </cell>
          <cell r="B1127" t="str">
            <v>43</v>
          </cell>
          <cell r="C1127" t="str">
            <v>1</v>
          </cell>
          <cell r="D1127" t="str">
            <v>B</v>
          </cell>
          <cell r="E1127">
            <v>1</v>
          </cell>
          <cell r="F1127">
            <v>1</v>
          </cell>
          <cell r="G1127" t="str">
            <v>Felhalmozási áfa visszatérülése</v>
          </cell>
        </row>
        <row r="1128">
          <cell r="A1128" t="str">
            <v>25</v>
          </cell>
          <cell r="B1128" t="str">
            <v>43</v>
          </cell>
          <cell r="C1128" t="str">
            <v>1</v>
          </cell>
          <cell r="D1128" t="str">
            <v>B</v>
          </cell>
          <cell r="E1128">
            <v>1</v>
          </cell>
          <cell r="F1128">
            <v>1</v>
          </cell>
          <cell r="G1128" t="str">
            <v>Értékesitett tárgyi eszközök és immateriális javak áfa-ja</v>
          </cell>
        </row>
        <row r="1129">
          <cell r="A1129" t="str">
            <v>26</v>
          </cell>
          <cell r="B1129" t="str">
            <v>43</v>
          </cell>
          <cell r="C1129" t="str">
            <v>1</v>
          </cell>
          <cell r="D1129" t="str">
            <v>B</v>
          </cell>
          <cell r="E1129">
            <v>1</v>
          </cell>
          <cell r="F1129">
            <v>1</v>
          </cell>
          <cell r="G1129" t="str">
            <v>Felhalmozási célu kölcsönök visszatérülése,igénybevétele</v>
          </cell>
        </row>
        <row r="1130">
          <cell r="A1130" t="str">
            <v>27</v>
          </cell>
          <cell r="B1130" t="str">
            <v>43</v>
          </cell>
          <cell r="C1130" t="str">
            <v>1</v>
          </cell>
          <cell r="D1130" t="str">
            <v>B</v>
          </cell>
          <cell r="E1130">
            <v>1</v>
          </cell>
          <cell r="F1130">
            <v>1</v>
          </cell>
          <cell r="G1130" t="str">
            <v>Hosszu lejáratu hitel</v>
          </cell>
        </row>
        <row r="1131">
          <cell r="A1131" t="str">
            <v>28</v>
          </cell>
          <cell r="B1131" t="str">
            <v>43</v>
          </cell>
          <cell r="C1131" t="str">
            <v>1</v>
          </cell>
          <cell r="D1131" t="str">
            <v>B</v>
          </cell>
          <cell r="E1131">
            <v>1</v>
          </cell>
          <cell r="F1131">
            <v>1</v>
          </cell>
          <cell r="G1131" t="str">
            <v>Hosszu lejáratu értékpapirok kibocsájtása</v>
          </cell>
        </row>
        <row r="1132">
          <cell r="A1132" t="str">
            <v>29</v>
          </cell>
          <cell r="B1132" t="str">
            <v>43</v>
          </cell>
          <cell r="C1132" t="str">
            <v>1</v>
          </cell>
          <cell r="D1132" t="str">
            <v>B</v>
          </cell>
          <cell r="E1132">
            <v>1</v>
          </cell>
          <cell r="F1132">
            <v>1</v>
          </cell>
          <cell r="G1132" t="str">
            <v>Felhalmozási célu elözö évi pénzmaradvány igénybevétele</v>
          </cell>
        </row>
        <row r="1133">
          <cell r="A1133" t="str">
            <v>30</v>
          </cell>
          <cell r="B1133" t="str">
            <v>43</v>
          </cell>
          <cell r="C1133" t="str">
            <v>1</v>
          </cell>
          <cell r="D1133" t="str">
            <v>B</v>
          </cell>
          <cell r="E1133">
            <v>1</v>
          </cell>
          <cell r="F1133">
            <v>4</v>
          </cell>
          <cell r="G1133" t="str">
            <v>Felhalmozási célu bevételek összesen (21+...+29)</v>
          </cell>
        </row>
        <row r="1134">
          <cell r="A1134" t="str">
            <v>31</v>
          </cell>
          <cell r="B1134" t="str">
            <v>43</v>
          </cell>
          <cell r="C1134" t="str">
            <v>1</v>
          </cell>
          <cell r="D1134" t="str">
            <v>B</v>
          </cell>
          <cell r="E1134">
            <v>1</v>
          </cell>
          <cell r="F1134">
            <v>1</v>
          </cell>
          <cell r="G1134" t="str">
            <v>Felhalmozási kiadások (áfa-val együtt)</v>
          </cell>
        </row>
        <row r="1135">
          <cell r="A1135" t="str">
            <v>32</v>
          </cell>
          <cell r="B1135" t="str">
            <v>43</v>
          </cell>
          <cell r="C1135" t="str">
            <v>1</v>
          </cell>
          <cell r="D1135" t="str">
            <v>B</v>
          </cell>
          <cell r="E1135">
            <v>1</v>
          </cell>
          <cell r="F1135">
            <v>1</v>
          </cell>
          <cell r="G1135" t="str">
            <v>Felujitási kiadások (áfa-val együtt)</v>
          </cell>
        </row>
        <row r="1136">
          <cell r="A1136" t="str">
            <v>33</v>
          </cell>
          <cell r="B1136" t="str">
            <v>43</v>
          </cell>
          <cell r="C1136" t="str">
            <v>1</v>
          </cell>
          <cell r="D1136" t="str">
            <v>B</v>
          </cell>
          <cell r="E1136">
            <v>1</v>
          </cell>
          <cell r="F1136">
            <v>1</v>
          </cell>
          <cell r="G1136" t="str">
            <v>Értékesitett tárgyi eszközök,immat.javak után áfa befiz.</v>
          </cell>
        </row>
        <row r="1137">
          <cell r="A1137" t="str">
            <v>34</v>
          </cell>
          <cell r="B1137" t="str">
            <v>43</v>
          </cell>
          <cell r="C1137" t="str">
            <v>1</v>
          </cell>
          <cell r="D1137" t="str">
            <v>B</v>
          </cell>
          <cell r="E1137">
            <v>1</v>
          </cell>
          <cell r="F1137">
            <v>1</v>
          </cell>
          <cell r="G1137" t="str">
            <v>Felhalmozási célu pénzeszközátadás</v>
          </cell>
        </row>
        <row r="1138">
          <cell r="A1138" t="str">
            <v>35</v>
          </cell>
          <cell r="B1138" t="str">
            <v>43</v>
          </cell>
          <cell r="C1138" t="str">
            <v>1</v>
          </cell>
          <cell r="D1138" t="str">
            <v>B</v>
          </cell>
          <cell r="E1138">
            <v>1</v>
          </cell>
          <cell r="F1138">
            <v>1</v>
          </cell>
          <cell r="G1138" t="str">
            <v>Felhalmozási célu kölcsönök nyujtása és törlesztése</v>
          </cell>
        </row>
        <row r="1139">
          <cell r="A1139" t="str">
            <v>36</v>
          </cell>
          <cell r="B1139" t="str">
            <v>43</v>
          </cell>
          <cell r="C1139" t="str">
            <v>1</v>
          </cell>
          <cell r="D1139" t="str">
            <v>B</v>
          </cell>
          <cell r="E1139">
            <v>1</v>
          </cell>
          <cell r="F1139">
            <v>1</v>
          </cell>
          <cell r="G1139" t="str">
            <v>Hosszu lejáratu hitel visszafizetése</v>
          </cell>
        </row>
        <row r="1140">
          <cell r="A1140" t="str">
            <v>37</v>
          </cell>
          <cell r="B1140" t="str">
            <v>43</v>
          </cell>
          <cell r="C1140" t="str">
            <v>1</v>
          </cell>
          <cell r="D1140" t="str">
            <v>B</v>
          </cell>
          <cell r="E1140">
            <v>1</v>
          </cell>
          <cell r="F1140">
            <v>1</v>
          </cell>
          <cell r="G1140" t="str">
            <v>Hosszu lejáratu hitel kamata</v>
          </cell>
        </row>
        <row r="1141">
          <cell r="A1141" t="str">
            <v>38</v>
          </cell>
          <cell r="B1141" t="str">
            <v>43</v>
          </cell>
          <cell r="C1141" t="str">
            <v>1</v>
          </cell>
          <cell r="D1141" t="str">
            <v>B</v>
          </cell>
          <cell r="E1141">
            <v>1</v>
          </cell>
          <cell r="F1141">
            <v>1</v>
          </cell>
          <cell r="G1141" t="str">
            <v>Hosszu lejáratu értékpapirok beváltása</v>
          </cell>
        </row>
        <row r="1142">
          <cell r="A1142" t="str">
            <v>39</v>
          </cell>
          <cell r="B1142" t="str">
            <v>43</v>
          </cell>
          <cell r="C1142" t="str">
            <v>1</v>
          </cell>
          <cell r="D1142" t="str">
            <v>B</v>
          </cell>
          <cell r="E1142">
            <v>1</v>
          </cell>
          <cell r="F1142">
            <v>1</v>
          </cell>
          <cell r="G1142" t="str">
            <v>Tartalékok</v>
          </cell>
        </row>
        <row r="1143">
          <cell r="A1143" t="str">
            <v>40</v>
          </cell>
          <cell r="B1143" t="str">
            <v>43</v>
          </cell>
          <cell r="C1143" t="str">
            <v>1</v>
          </cell>
          <cell r="D1143" t="str">
            <v>B</v>
          </cell>
          <cell r="E1143">
            <v>1</v>
          </cell>
          <cell r="F1143">
            <v>4</v>
          </cell>
          <cell r="G1143" t="str">
            <v>Felhalmozási célu kiadások összsen (31+...+39)</v>
          </cell>
        </row>
        <row r="1144">
          <cell r="A1144" t="str">
            <v>41</v>
          </cell>
          <cell r="B1144" t="str">
            <v>43</v>
          </cell>
          <cell r="C1144" t="str">
            <v>1</v>
          </cell>
          <cell r="D1144" t="str">
            <v>B</v>
          </cell>
          <cell r="E1144">
            <v>1</v>
          </cell>
          <cell r="F1144">
            <v>4</v>
          </cell>
          <cell r="G1144" t="str">
            <v>Önkormányzat bevételei  ö s s z e s e n  (09+30)</v>
          </cell>
        </row>
        <row r="1145">
          <cell r="A1145" t="str">
            <v>42</v>
          </cell>
          <cell r="B1145" t="str">
            <v>43</v>
          </cell>
          <cell r="C1145" t="str">
            <v>1</v>
          </cell>
          <cell r="D1145" t="str">
            <v>B</v>
          </cell>
          <cell r="E1145">
            <v>1</v>
          </cell>
          <cell r="F1145">
            <v>4</v>
          </cell>
          <cell r="G1145" t="str">
            <v>Önkormányzat kiadásai   ö s s z e s e n  (20+40)</v>
          </cell>
        </row>
        <row r="1146">
          <cell r="A1146" t="str">
            <v>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>
            <v>0</v>
          </cell>
          <cell r="G1146" t="str">
            <v>Hosszú lejáratra kapott kölcsönök</v>
          </cell>
        </row>
        <row r="1147">
          <cell r="A1147" t="str">
            <v>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>
            <v>0</v>
          </cell>
          <cell r="G1147" t="str">
            <v>Tartozások fejlesztési célú kötvénykibocsátásból</v>
          </cell>
        </row>
        <row r="1148">
          <cell r="A1148" t="str">
            <v>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>
            <v>0</v>
          </cell>
          <cell r="G1148" t="str">
            <v>Tartozás működési célú kötvénykibocsátásból</v>
          </cell>
        </row>
        <row r="1149">
          <cell r="A1149" t="str">
            <v>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>
            <v>0</v>
          </cell>
          <cell r="G1149" t="str">
            <v>Beruházási és fejlesztési hitelek</v>
          </cell>
        </row>
        <row r="1150">
          <cell r="A1150" t="str">
            <v>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>
            <v>0</v>
          </cell>
          <cell r="G1150" t="str">
            <v>Működési célú hosszú lejáratú hitelek</v>
          </cell>
        </row>
        <row r="1151">
          <cell r="A1151" t="str">
            <v>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>
            <v>0</v>
          </cell>
          <cell r="G1151" t="str">
            <v>Egyéb hosszú lejáratú kötelezettségek</v>
          </cell>
        </row>
        <row r="1152">
          <cell r="A1152" t="str">
            <v>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2</v>
          </cell>
          <cell r="F1152">
            <v>2</v>
          </cell>
          <cell r="G1152" t="str">
            <v>Hosszú lejáratú kötelezettségek évi tör.részlete(01+..+06)</v>
          </cell>
        </row>
        <row r="1153">
          <cell r="A1153" t="str">
            <v>1</v>
          </cell>
          <cell r="B1153" t="str">
            <v>45</v>
          </cell>
          <cell r="C1153" t="str">
            <v>1</v>
          </cell>
          <cell r="D1153" t="str">
            <v>B</v>
          </cell>
          <cell r="E1153">
            <v>1</v>
          </cell>
          <cell r="F1153">
            <v>0</v>
          </cell>
          <cell r="G1153" t="str">
            <v>Közalkalmazottak rendszeres juttatásai</v>
          </cell>
        </row>
        <row r="1154">
          <cell r="A1154" t="str">
            <v>2</v>
          </cell>
          <cell r="B1154" t="str">
            <v>45</v>
          </cell>
          <cell r="C1154" t="str">
            <v>1</v>
          </cell>
          <cell r="D1154" t="str">
            <v>B</v>
          </cell>
          <cell r="E1154">
            <v>1</v>
          </cell>
          <cell r="F1154">
            <v>0</v>
          </cell>
          <cell r="G1154" t="str">
            <v>Közalkalmazottak munkavégzéshezkapcsolódó juttatásai</v>
          </cell>
        </row>
        <row r="1155">
          <cell r="A1155" t="str">
            <v>3</v>
          </cell>
          <cell r="B1155" t="str">
            <v>45</v>
          </cell>
          <cell r="C1155" t="str">
            <v>1</v>
          </cell>
          <cell r="D1155" t="str">
            <v>B</v>
          </cell>
          <cell r="E1155">
            <v>1</v>
          </cell>
          <cell r="F1155">
            <v>0</v>
          </cell>
          <cell r="G1155" t="str">
            <v>OEP körön kívüli közalkalmazottak 13. havi juttatása</v>
          </cell>
        </row>
        <row r="1156">
          <cell r="A1156" t="str">
            <v>4</v>
          </cell>
          <cell r="B1156" t="str">
            <v>45</v>
          </cell>
          <cell r="C1156" t="str">
            <v>1</v>
          </cell>
          <cell r="D1156" t="str">
            <v>B</v>
          </cell>
          <cell r="E1156">
            <v>1</v>
          </cell>
          <cell r="F1156">
            <v>0</v>
          </cell>
          <cell r="G1156" t="str">
            <v>OEP szakfel.-on lévő közalkalmazottak rend. szem. juttatásai</v>
          </cell>
        </row>
        <row r="1157">
          <cell r="A1157" t="str">
            <v>5</v>
          </cell>
          <cell r="B1157" t="str">
            <v>45</v>
          </cell>
          <cell r="C1157" t="str">
            <v>1</v>
          </cell>
          <cell r="D1157" t="str">
            <v>B</v>
          </cell>
          <cell r="E1157">
            <v>1</v>
          </cell>
          <cell r="F1157">
            <v>0</v>
          </cell>
          <cell r="G1157" t="str">
            <v>OEP szakfel.-on lévő közalkalmazottak munk.vég. juttatásai</v>
          </cell>
        </row>
        <row r="1158">
          <cell r="A1158" t="str">
            <v>6</v>
          </cell>
          <cell r="B1158" t="str">
            <v>45</v>
          </cell>
          <cell r="C1158" t="str">
            <v>1</v>
          </cell>
          <cell r="D1158" t="str">
            <v>B</v>
          </cell>
          <cell r="E1158">
            <v>2</v>
          </cell>
          <cell r="F1158">
            <v>0</v>
          </cell>
          <cell r="G1158" t="str">
            <v>Közalk. rendszeres juttatásai és munk vég.(01+02-03-04-05)</v>
          </cell>
        </row>
        <row r="1159">
          <cell r="A1159" t="str">
            <v>7</v>
          </cell>
          <cell r="B1159" t="str">
            <v>45</v>
          </cell>
          <cell r="C1159" t="str">
            <v>1</v>
          </cell>
          <cell r="D1159" t="str">
            <v>B</v>
          </cell>
          <cell r="E1159">
            <v>2</v>
          </cell>
          <cell r="F1159">
            <v>0</v>
          </cell>
          <cell r="G1159" t="str">
            <v>Közalk. rendsz. és munk.vég.kap.juttatásai járulékokkal</v>
          </cell>
        </row>
        <row r="1160">
          <cell r="A1160" t="str">
            <v>8</v>
          </cell>
          <cell r="B1160" t="str">
            <v>45</v>
          </cell>
          <cell r="C1160" t="str">
            <v>1</v>
          </cell>
          <cell r="D1160" t="str">
            <v>B</v>
          </cell>
          <cell r="E1160">
            <v>1</v>
          </cell>
          <cell r="F1160">
            <v>0</v>
          </cell>
          <cell r="G1160" t="str">
            <v>Közalk. rendsz. és munk.vég.kap.juttatásai 1%-a járulékokkal</v>
          </cell>
        </row>
        <row r="1161">
          <cell r="A1161" t="str">
            <v>9</v>
          </cell>
          <cell r="B1161" t="str">
            <v>45</v>
          </cell>
          <cell r="C1161" t="str">
            <v>1</v>
          </cell>
          <cell r="D1161" t="str">
            <v>B</v>
          </cell>
          <cell r="E1161">
            <v>1</v>
          </cell>
          <cell r="F1161">
            <v>0</v>
          </cell>
          <cell r="G1161" t="str">
            <v>Közalkalmazottak OEP kör nélküli létszáma (fő)</v>
          </cell>
        </row>
        <row r="1162">
          <cell r="A1162" t="str">
            <v>10</v>
          </cell>
          <cell r="B1162" t="str">
            <v>45</v>
          </cell>
          <cell r="C1162" t="str">
            <v>1</v>
          </cell>
          <cell r="D1162" t="str">
            <v>B</v>
          </cell>
          <cell r="E1162">
            <v>2</v>
          </cell>
          <cell r="F1162">
            <v>0</v>
          </cell>
          <cell r="G1162" t="str">
            <v>Közalk. 1 főre jutó rendszeres szem. és munk vég. juttatásai</v>
          </cell>
        </row>
        <row r="1163">
          <cell r="A1163" t="str">
            <v>11</v>
          </cell>
          <cell r="B1163" t="str">
            <v>45</v>
          </cell>
          <cell r="C1163" t="str">
            <v>1</v>
          </cell>
          <cell r="D1163" t="str">
            <v>B</v>
          </cell>
          <cell r="E1163">
            <v>1</v>
          </cell>
          <cell r="F1163">
            <v>0</v>
          </cell>
          <cell r="G1163" t="str">
            <v>Közalk. 1 főre jutó rendsz. szem. és munk vég. jutt. vált. %</v>
          </cell>
        </row>
        <row r="1164">
          <cell r="A1164" t="str">
            <v>12</v>
          </cell>
          <cell r="B1164" t="str">
            <v>45</v>
          </cell>
          <cell r="C1164" t="str">
            <v>1</v>
          </cell>
          <cell r="D1164" t="str">
            <v>B</v>
          </cell>
          <cell r="E1164">
            <v>2</v>
          </cell>
          <cell r="F1164">
            <v>0</v>
          </cell>
          <cell r="G1164" t="str">
            <v>A helyi önkormányzat által visszafizetendő összeg</v>
          </cell>
        </row>
        <row r="1165">
          <cell r="A1165" t="str">
            <v>1</v>
          </cell>
          <cell r="B1165" t="str">
            <v>47</v>
          </cell>
          <cell r="C1165" t="str">
            <v>1</v>
          </cell>
          <cell r="D1165" t="str">
            <v>B</v>
          </cell>
          <cell r="E1165">
            <v>1</v>
          </cell>
          <cell r="F1165">
            <v>0</v>
          </cell>
          <cell r="G1165" t="str">
            <v>Lakossági közműfejlesztés támogatása</v>
          </cell>
        </row>
        <row r="1166">
          <cell r="A1166" t="str">
            <v>2</v>
          </cell>
          <cell r="B1166" t="str">
            <v>47</v>
          </cell>
          <cell r="C1166" t="str">
            <v>1</v>
          </cell>
          <cell r="D1166" t="str">
            <v>B</v>
          </cell>
          <cell r="E1166">
            <v>1</v>
          </cell>
          <cell r="F1166">
            <v>0</v>
          </cell>
          <cell r="G1166" t="str">
            <v>Lakossági víz- és csatornaszolgáltatás támogatása</v>
          </cell>
        </row>
        <row r="1167">
          <cell r="A1167" t="str">
            <v>3</v>
          </cell>
          <cell r="B1167" t="str">
            <v>47</v>
          </cell>
          <cell r="C1167" t="str">
            <v>1</v>
          </cell>
          <cell r="D1167" t="str">
            <v>B</v>
          </cell>
          <cell r="E1167">
            <v>1</v>
          </cell>
          <cell r="F1167">
            <v>0</v>
          </cell>
          <cell r="G1167" t="str">
            <v>Kompok, révek fenntartásának támogatása</v>
          </cell>
        </row>
        <row r="1168">
          <cell r="A1168" t="str">
            <v>4</v>
          </cell>
          <cell r="B1168" t="str">
            <v>47</v>
          </cell>
          <cell r="C1168" t="str">
            <v>1</v>
          </cell>
          <cell r="D1168" t="str">
            <v>B</v>
          </cell>
          <cell r="E1168">
            <v>1</v>
          </cell>
          <cell r="F1168">
            <v>0</v>
          </cell>
          <cell r="G1168" t="str">
            <v>Határátkelőhelyek fenntartásának támogatása</v>
          </cell>
        </row>
        <row r="1169">
          <cell r="A1169" t="str">
            <v>5</v>
          </cell>
          <cell r="B1169" t="str">
            <v>47</v>
          </cell>
          <cell r="C1169" t="str">
            <v>1</v>
          </cell>
          <cell r="D1169" t="str">
            <v>B</v>
          </cell>
          <cell r="E1169">
            <v>1</v>
          </cell>
          <cell r="F1169">
            <v>0</v>
          </cell>
          <cell r="G1169" t="str">
            <v>Helyi kisebbségi önk.-k működésének ált. támogatása</v>
          </cell>
        </row>
        <row r="1170">
          <cell r="A1170" t="str">
            <v>6</v>
          </cell>
          <cell r="B1170" t="str">
            <v>47</v>
          </cell>
          <cell r="C1170" t="str">
            <v>1</v>
          </cell>
          <cell r="D1170" t="str">
            <v>B</v>
          </cell>
          <cell r="E1170">
            <v>1</v>
          </cell>
          <cell r="F1170">
            <v>0</v>
          </cell>
          <cell r="G1170" t="str">
            <v>Gyermek és ifjúsági feladatok</v>
          </cell>
        </row>
        <row r="1171">
          <cell r="A1171" t="str">
            <v>7</v>
          </cell>
          <cell r="B1171" t="str">
            <v>47</v>
          </cell>
          <cell r="C1171" t="str">
            <v>1</v>
          </cell>
          <cell r="D1171" t="str">
            <v>B</v>
          </cell>
          <cell r="E1171">
            <v>1</v>
          </cell>
          <cell r="F1171">
            <v>0</v>
          </cell>
          <cell r="G1171" t="str">
            <v>Kiegész. támogatás nemzetiségi óvodák,iskolák fenntartásához</v>
          </cell>
        </row>
        <row r="1172">
          <cell r="A1172" t="str">
            <v>8</v>
          </cell>
          <cell r="B1172" t="str">
            <v>47</v>
          </cell>
          <cell r="C1172" t="str">
            <v>1</v>
          </cell>
          <cell r="D1172" t="str">
            <v>B</v>
          </cell>
          <cell r="E1172">
            <v>1</v>
          </cell>
          <cell r="F1172">
            <v>0</v>
          </cell>
          <cell r="G1172" t="str">
            <v>Könyvtári és közművelődési érdekeltségnövelő támogatás</v>
          </cell>
        </row>
        <row r="1173">
          <cell r="A1173" t="str">
            <v>9</v>
          </cell>
          <cell r="B1173" t="str">
            <v>47</v>
          </cell>
          <cell r="C1173" t="str">
            <v>1</v>
          </cell>
          <cell r="D1173" t="str">
            <v>B</v>
          </cell>
          <cell r="E1173">
            <v>1</v>
          </cell>
          <cell r="F1173">
            <v>0</v>
          </cell>
          <cell r="G1173" t="str">
            <v>Helyi önkormányzatok hivatásos zenekari, énekkari támogatása</v>
          </cell>
        </row>
        <row r="1174">
          <cell r="A1174" t="str">
            <v>10</v>
          </cell>
          <cell r="B1174" t="str">
            <v>47</v>
          </cell>
          <cell r="C1174" t="str">
            <v>1</v>
          </cell>
          <cell r="D1174" t="str">
            <v>B</v>
          </cell>
          <cell r="E1174">
            <v>1</v>
          </cell>
          <cell r="F1174">
            <v>0</v>
          </cell>
          <cell r="G1174" t="str">
            <v>Hozzájárulás a létszámcsökkentéssel kapcsolatos kiadásokhoz</v>
          </cell>
        </row>
        <row r="1175">
          <cell r="A1175" t="str">
            <v>11</v>
          </cell>
          <cell r="B1175" t="str">
            <v>47</v>
          </cell>
          <cell r="C1175" t="str">
            <v>1</v>
          </cell>
          <cell r="D1175" t="str">
            <v>B</v>
          </cell>
          <cell r="E1175">
            <v>1</v>
          </cell>
          <cell r="F1175">
            <v>0</v>
          </cell>
          <cell r="G1175" t="str">
            <v>Hozzájárulás a könyvvizsgálatra kötelezett helyi önk.számára</v>
          </cell>
        </row>
        <row r="1176">
          <cell r="A1176" t="str">
            <v>12</v>
          </cell>
          <cell r="B1176" t="str">
            <v>47</v>
          </cell>
          <cell r="C1176" t="str">
            <v>1</v>
          </cell>
          <cell r="D1176" t="str">
            <v>B</v>
          </cell>
          <cell r="E1176">
            <v>1</v>
          </cell>
          <cell r="F1176">
            <v>0</v>
          </cell>
          <cell r="G1176" t="str">
            <v>Települési hulladék közszolgáltatás fejlesztéseinek tám.-a</v>
          </cell>
        </row>
        <row r="1177">
          <cell r="A1177" t="str">
            <v>13</v>
          </cell>
          <cell r="B1177" t="str">
            <v>47</v>
          </cell>
          <cell r="C1177" t="str">
            <v>1</v>
          </cell>
          <cell r="D1177" t="str">
            <v>B</v>
          </cell>
          <cell r="E1177">
            <v>1</v>
          </cell>
          <cell r="F1177">
            <v>0</v>
          </cell>
          <cell r="G1177" t="str">
            <v>Belső ellenőrzési társulások támogatása</v>
          </cell>
        </row>
        <row r="1178">
          <cell r="A1178" t="str">
            <v>14</v>
          </cell>
          <cell r="B1178" t="str">
            <v>47</v>
          </cell>
          <cell r="C1178" t="str">
            <v>1</v>
          </cell>
          <cell r="D1178" t="str">
            <v>B</v>
          </cell>
          <cell r="E1178">
            <v>1</v>
          </cell>
          <cell r="F1178">
            <v>0</v>
          </cell>
          <cell r="G1178" t="str">
            <v>ART mozihálozat fejlesztésének támogatása</v>
          </cell>
        </row>
        <row r="1179">
          <cell r="A1179" t="str">
            <v>15</v>
          </cell>
          <cell r="B1179" t="str">
            <v>47</v>
          </cell>
          <cell r="C1179" t="str">
            <v>1</v>
          </cell>
          <cell r="D1179" t="str">
            <v>B</v>
          </cell>
          <cell r="E1179">
            <v>1</v>
          </cell>
          <cell r="F1179">
            <v>0</v>
          </cell>
          <cell r="G1179" t="str">
            <v>Ózdi martinsalak felhaszn. miatt károsultak  kártalanítása</v>
          </cell>
        </row>
        <row r="1180">
          <cell r="A1180" t="str">
            <v>16</v>
          </cell>
          <cell r="B1180" t="str">
            <v>47</v>
          </cell>
          <cell r="C1180" t="str">
            <v>1</v>
          </cell>
          <cell r="D1180" t="str">
            <v>B</v>
          </cell>
          <cell r="E1180">
            <v>1</v>
          </cell>
          <cell r="F1180">
            <v>0</v>
          </cell>
          <cell r="G1180" t="str">
            <v>Helyi önk. állat és növénykerti, vadasparki támogatása</v>
          </cell>
        </row>
        <row r="1181">
          <cell r="A1181" t="str">
            <v>17</v>
          </cell>
          <cell r="B1181" t="str">
            <v>47</v>
          </cell>
          <cell r="C1181" t="str">
            <v>1</v>
          </cell>
          <cell r="D1181" t="str">
            <v>B</v>
          </cell>
          <cell r="E1181">
            <v>1</v>
          </cell>
          <cell r="F1181">
            <v>0</v>
          </cell>
          <cell r="G1181" t="str">
            <v>Fővárosi állat és növénykert rekonstrukciójának támogatása</v>
          </cell>
        </row>
        <row r="1182">
          <cell r="A1182" t="str">
            <v>18</v>
          </cell>
          <cell r="B1182" t="str">
            <v>47</v>
          </cell>
          <cell r="C1182" t="str">
            <v>1</v>
          </cell>
          <cell r="D1182" t="str">
            <v>B</v>
          </cell>
          <cell r="E1182">
            <v>1</v>
          </cell>
          <cell r="F1182">
            <v>0</v>
          </cell>
          <cell r="G1182" t="str">
            <v>Pincerendsz., partfalak és földcsusz. veszélyelh. munk.tám.</v>
          </cell>
        </row>
        <row r="1183">
          <cell r="A1183" t="str">
            <v>19</v>
          </cell>
          <cell r="B1183" t="str">
            <v>47</v>
          </cell>
          <cell r="C1183" t="str">
            <v>1</v>
          </cell>
          <cell r="D1183" t="str">
            <v>B</v>
          </cell>
          <cell r="E1183">
            <v>1</v>
          </cell>
          <cell r="F1183">
            <v>0</v>
          </cell>
          <cell r="G1183" t="str">
            <v>Önk.-nál fogl.közt.alapill.-nek minimálbérre történő emelése</v>
          </cell>
        </row>
        <row r="1184">
          <cell r="A1184" t="str">
            <v>20</v>
          </cell>
          <cell r="B1184" t="str">
            <v>47</v>
          </cell>
          <cell r="C1184" t="str">
            <v>1</v>
          </cell>
          <cell r="D1184" t="str">
            <v>B</v>
          </cell>
          <cell r="E1184">
            <v>1</v>
          </cell>
          <cell r="F1184">
            <v>0</v>
          </cell>
          <cell r="G1184" t="str">
            <v>Helyi önk.-nál fogl.közt.illetményrendszerével összefüg.tám.</v>
          </cell>
        </row>
        <row r="1185">
          <cell r="A1185" t="str">
            <v>21</v>
          </cell>
          <cell r="B1185" t="str">
            <v>47</v>
          </cell>
          <cell r="C1185" t="str">
            <v>1</v>
          </cell>
          <cell r="D1185" t="str">
            <v>B</v>
          </cell>
          <cell r="E1185">
            <v>1</v>
          </cell>
          <cell r="F1185">
            <v>0</v>
          </cell>
          <cell r="G1185" t="str">
            <v>Helyi önk-nál tűzoltóság  hiv.áll. illetmény.vel összefüg.t.</v>
          </cell>
        </row>
        <row r="1186">
          <cell r="A1186" t="str">
            <v>22</v>
          </cell>
          <cell r="B1186" t="str">
            <v>47</v>
          </cell>
          <cell r="C1186" t="str">
            <v>1</v>
          </cell>
          <cell r="D1186" t="str">
            <v>B</v>
          </cell>
          <cell r="E1186">
            <v>1</v>
          </cell>
          <cell r="F1186">
            <v>0</v>
          </cell>
          <cell r="G1186" t="str">
            <v>Egyéb</v>
          </cell>
        </row>
        <row r="1187">
          <cell r="A1187" t="str">
            <v>23</v>
          </cell>
          <cell r="B1187" t="str">
            <v>47</v>
          </cell>
          <cell r="C1187" t="str">
            <v>1</v>
          </cell>
          <cell r="D1187" t="str">
            <v>B</v>
          </cell>
          <cell r="E1187">
            <v>1</v>
          </cell>
          <cell r="F1187">
            <v>1</v>
          </cell>
          <cell r="G1187" t="str">
            <v>Központosított előirányzatok összesen (01+..+22)</v>
          </cell>
        </row>
        <row r="1188">
          <cell r="A1188" t="str">
            <v>24</v>
          </cell>
          <cell r="B1188" t="str">
            <v>47</v>
          </cell>
          <cell r="C1188" t="str">
            <v>1</v>
          </cell>
          <cell r="D1188" t="str">
            <v>B</v>
          </cell>
          <cell r="E1188">
            <v>1</v>
          </cell>
          <cell r="F1188">
            <v>0</v>
          </cell>
          <cell r="G1188" t="str">
            <v>Egyes jövedelempótló támogatások kiegészítése</v>
          </cell>
        </row>
        <row r="1189">
          <cell r="A1189" t="str">
            <v>25</v>
          </cell>
          <cell r="B1189" t="str">
            <v>47</v>
          </cell>
          <cell r="C1189" t="str">
            <v>1</v>
          </cell>
          <cell r="D1189" t="str">
            <v>B</v>
          </cell>
          <cell r="E1189">
            <v>1</v>
          </cell>
          <cell r="F1189">
            <v>0</v>
          </cell>
          <cell r="G1189" t="str">
            <v>Közcélú foglalkoztatás támogatása</v>
          </cell>
        </row>
        <row r="1190">
          <cell r="A1190" t="str">
            <v>26</v>
          </cell>
          <cell r="B1190" t="str">
            <v>47</v>
          </cell>
          <cell r="C1190" t="str">
            <v>1</v>
          </cell>
          <cell r="D1190" t="str">
            <v>B</v>
          </cell>
          <cell r="E1190">
            <v>1</v>
          </cell>
          <cell r="F1190">
            <v>0</v>
          </cell>
          <cell r="G1190" t="str">
            <v>Szociális továbbképzés és szakvizsga</v>
          </cell>
        </row>
        <row r="1191">
          <cell r="A1191" t="str">
            <v>27</v>
          </cell>
          <cell r="B1191" t="str">
            <v>47</v>
          </cell>
          <cell r="C1191" t="str">
            <v>1</v>
          </cell>
          <cell r="D1191" t="str">
            <v>B</v>
          </cell>
          <cell r="E1191">
            <v>1</v>
          </cell>
          <cell r="F1191">
            <v>1</v>
          </cell>
          <cell r="G1191" t="str">
            <v>Szoc. ellátásokkal kapcs.egyéb támogatások össz.(24+...+26)</v>
          </cell>
        </row>
        <row r="1192">
          <cell r="A1192" t="str">
            <v>28</v>
          </cell>
          <cell r="B1192" t="str">
            <v>47</v>
          </cell>
          <cell r="C1192" t="str">
            <v>1</v>
          </cell>
          <cell r="D1192" t="str">
            <v>B</v>
          </cell>
          <cell r="E1192">
            <v>1</v>
          </cell>
          <cell r="F1192">
            <v>0</v>
          </cell>
          <cell r="G1192" t="str">
            <v>Épületműködtetési hozzájárulás</v>
          </cell>
        </row>
        <row r="1193">
          <cell r="A1193" t="str">
            <v>29</v>
          </cell>
          <cell r="B1193" t="str">
            <v>47</v>
          </cell>
          <cell r="C1193" t="str">
            <v>1</v>
          </cell>
          <cell r="D1193" t="str">
            <v>B</v>
          </cell>
          <cell r="E1193">
            <v>1</v>
          </cell>
          <cell r="F1193">
            <v>0</v>
          </cell>
          <cell r="G1193" t="str">
            <v>Művészeti tevékenység kialakitásához való hozzájárulás</v>
          </cell>
        </row>
        <row r="1194">
          <cell r="A1194" t="str">
            <v>30</v>
          </cell>
          <cell r="B1194" t="str">
            <v>47</v>
          </cell>
          <cell r="C1194" t="str">
            <v>1</v>
          </cell>
          <cell r="D1194" t="str">
            <v>B</v>
          </cell>
          <cell r="E1194">
            <v>1</v>
          </cell>
          <cell r="F1194">
            <v>0</v>
          </cell>
          <cell r="G1194" t="str">
            <v>Bábszínházak művészeti munkájának támogatása</v>
          </cell>
        </row>
        <row r="1195">
          <cell r="A1195" t="str">
            <v>31</v>
          </cell>
          <cell r="B1195" t="str">
            <v>47</v>
          </cell>
          <cell r="C1195" t="str">
            <v>1</v>
          </cell>
          <cell r="D1195" t="str">
            <v>B</v>
          </cell>
          <cell r="E1195">
            <v>1</v>
          </cell>
          <cell r="F1195">
            <v>0</v>
          </cell>
          <cell r="G1195" t="str">
            <v>Színházak pályázati támogatása</v>
          </cell>
        </row>
        <row r="1196">
          <cell r="A1196" t="str">
            <v>32</v>
          </cell>
          <cell r="B1196" t="str">
            <v>47</v>
          </cell>
          <cell r="C1196" t="str">
            <v>1</v>
          </cell>
          <cell r="D1196" t="str">
            <v>B</v>
          </cell>
          <cell r="E1196">
            <v>1</v>
          </cell>
          <cell r="F1196">
            <v>1</v>
          </cell>
          <cell r="G1196" t="str">
            <v>Helyi önkormányzatok színházi támogatás összesen (28+..+31)</v>
          </cell>
        </row>
        <row r="1197">
          <cell r="A1197" t="str">
            <v>2</v>
          </cell>
          <cell r="B1197" t="str">
            <v>48</v>
          </cell>
          <cell r="C1197" t="str">
            <v>1</v>
          </cell>
          <cell r="D1197" t="str">
            <v>B</v>
          </cell>
          <cell r="E1197">
            <v>1</v>
          </cell>
          <cell r="F1197">
            <v>0</v>
          </cell>
          <cell r="G1197" t="str">
            <v>3/2004.I.31.PM-BM terv.- mutatószám</v>
          </cell>
        </row>
        <row r="1198">
          <cell r="A1198" t="str">
            <v>3</v>
          </cell>
          <cell r="B1198" t="str">
            <v>48</v>
          </cell>
          <cell r="C1198" t="str">
            <v>1</v>
          </cell>
          <cell r="D1198" t="str">
            <v>B</v>
          </cell>
          <cell r="E1198">
            <v>1</v>
          </cell>
          <cell r="F1198">
            <v>0</v>
          </cell>
          <cell r="G1198" t="str">
            <v>3/2004.I.31.PM-BM terv.- áll.hozzájárulás</v>
          </cell>
        </row>
        <row r="1199">
          <cell r="A1199" t="str">
            <v>4</v>
          </cell>
          <cell r="B1199" t="str">
            <v>48</v>
          </cell>
          <cell r="C1199" t="str">
            <v>1</v>
          </cell>
          <cell r="D1199" t="str">
            <v>B</v>
          </cell>
          <cell r="E1199">
            <v>2</v>
          </cell>
          <cell r="F1199">
            <v>0</v>
          </cell>
          <cell r="G1199" t="str">
            <v>36/2004.VII.21.PM-BM kieg.- mutatószám</v>
          </cell>
        </row>
        <row r="1200">
          <cell r="A1200" t="str">
            <v>5</v>
          </cell>
          <cell r="B1200" t="str">
            <v>48</v>
          </cell>
          <cell r="C1200" t="str">
            <v>1</v>
          </cell>
          <cell r="D1200" t="str">
            <v>B</v>
          </cell>
          <cell r="E1200">
            <v>1</v>
          </cell>
          <cell r="F1200">
            <v>0</v>
          </cell>
          <cell r="G1200" t="str">
            <v>36/2004.VII.21.PM-BM kieg.- áll.hozzájárulás</v>
          </cell>
        </row>
        <row r="1201">
          <cell r="A1201" t="str">
            <v>6</v>
          </cell>
          <cell r="B1201" t="str">
            <v>48</v>
          </cell>
          <cell r="C1201" t="str">
            <v>1</v>
          </cell>
          <cell r="D1201" t="str">
            <v>B</v>
          </cell>
          <cell r="E1201">
            <v>2</v>
          </cell>
          <cell r="F1201">
            <v>0</v>
          </cell>
          <cell r="G1201" t="str">
            <v>Évközi önk.közötti feladat- mutatószám</v>
          </cell>
        </row>
        <row r="1202">
          <cell r="A1202" t="str">
            <v>7</v>
          </cell>
          <cell r="B1202" t="str">
            <v>48</v>
          </cell>
          <cell r="C1202" t="str">
            <v>1</v>
          </cell>
          <cell r="D1202" t="str">
            <v>B</v>
          </cell>
          <cell r="E1202">
            <v>1</v>
          </cell>
          <cell r="F1202">
            <v>0</v>
          </cell>
          <cell r="G1202" t="str">
            <v>Évközi önk.közötti feladat- áll.hozzájárulás</v>
          </cell>
        </row>
        <row r="1203">
          <cell r="A1203" t="str">
            <v>8</v>
          </cell>
          <cell r="B1203" t="str">
            <v>48</v>
          </cell>
          <cell r="C1203" t="str">
            <v>1</v>
          </cell>
          <cell r="D1203" t="str">
            <v>B</v>
          </cell>
          <cell r="E1203">
            <v>2</v>
          </cell>
          <cell r="F1203">
            <v>0</v>
          </cell>
          <cell r="G1203" t="str">
            <v>Évközi önk.kívüli feladat- mutatószám</v>
          </cell>
        </row>
        <row r="1204">
          <cell r="A1204" t="str">
            <v>9</v>
          </cell>
          <cell r="B1204" t="str">
            <v>48</v>
          </cell>
          <cell r="C1204" t="str">
            <v>1</v>
          </cell>
          <cell r="D1204" t="str">
            <v>B</v>
          </cell>
          <cell r="E1204">
            <v>1</v>
          </cell>
          <cell r="F1204">
            <v>0</v>
          </cell>
          <cell r="G1204" t="str">
            <v>Évközi önk.kívüli feladat- áll.hozzájárulás</v>
          </cell>
        </row>
        <row r="1205">
          <cell r="A1205" t="str">
            <v>10</v>
          </cell>
          <cell r="B1205" t="str">
            <v>48</v>
          </cell>
          <cell r="C1205" t="str">
            <v>1</v>
          </cell>
          <cell r="D1205" t="str">
            <v>B</v>
          </cell>
          <cell r="E1205">
            <v>2</v>
          </cell>
          <cell r="F1205">
            <v>1</v>
          </cell>
          <cell r="G1205" t="str">
            <v>Ktv.feladat korr. - mutatószám(=2+4+6+8)</v>
          </cell>
        </row>
        <row r="1206">
          <cell r="A1206" t="str">
            <v>11</v>
          </cell>
          <cell r="B1206" t="str">
            <v>48</v>
          </cell>
          <cell r="C1206" t="str">
            <v>1</v>
          </cell>
          <cell r="D1206" t="str">
            <v>B</v>
          </cell>
          <cell r="E1206">
            <v>1</v>
          </cell>
          <cell r="F1206">
            <v>1</v>
          </cell>
          <cell r="G1206" t="str">
            <v>Ktv.feladat korr.-áll.hozzájár(=3+5+7+9)</v>
          </cell>
        </row>
        <row r="1207">
          <cell r="A1207" t="str">
            <v>2</v>
          </cell>
          <cell r="B1207" t="str">
            <v>49</v>
          </cell>
          <cell r="C1207" t="str">
            <v>1</v>
          </cell>
          <cell r="D1207" t="str">
            <v>B</v>
          </cell>
          <cell r="E1207">
            <v>1</v>
          </cell>
          <cell r="F1207">
            <v>0</v>
          </cell>
          <cell r="G1207" t="str">
            <v>3/2004.I.31.PM-BM terv.- mutatószám</v>
          </cell>
        </row>
        <row r="1208">
          <cell r="A1208" t="str">
            <v>3</v>
          </cell>
          <cell r="B1208" t="str">
            <v>49</v>
          </cell>
          <cell r="C1208" t="str">
            <v>1</v>
          </cell>
          <cell r="D1208" t="str">
            <v>B</v>
          </cell>
          <cell r="E1208">
            <v>1</v>
          </cell>
          <cell r="F1208">
            <v>0</v>
          </cell>
          <cell r="G1208" t="str">
            <v>3/2004.I.31.PM-BM terv.- áll.hozzájárulás</v>
          </cell>
        </row>
        <row r="1209">
          <cell r="A1209" t="str">
            <v>4</v>
          </cell>
          <cell r="B1209" t="str">
            <v>49</v>
          </cell>
          <cell r="C1209" t="str">
            <v>1</v>
          </cell>
          <cell r="D1209" t="str">
            <v>B</v>
          </cell>
          <cell r="E1209">
            <v>2</v>
          </cell>
          <cell r="F1209">
            <v>0</v>
          </cell>
          <cell r="G1209" t="str">
            <v>36/2004.VII.21.PM-BM kieg.- mutatószám</v>
          </cell>
        </row>
        <row r="1210">
          <cell r="A1210" t="str">
            <v>5</v>
          </cell>
          <cell r="B1210" t="str">
            <v>49</v>
          </cell>
          <cell r="C1210" t="str">
            <v>1</v>
          </cell>
          <cell r="D1210" t="str">
            <v>B</v>
          </cell>
          <cell r="E1210">
            <v>1</v>
          </cell>
          <cell r="F1210">
            <v>0</v>
          </cell>
          <cell r="G1210" t="str">
            <v>36/2004.VII.21.PM-BM kieg.- áll.hozzájárulás</v>
          </cell>
        </row>
        <row r="1211">
          <cell r="A1211" t="str">
            <v>6</v>
          </cell>
          <cell r="B1211" t="str">
            <v>49</v>
          </cell>
          <cell r="C1211" t="str">
            <v>1</v>
          </cell>
          <cell r="D1211" t="str">
            <v>B</v>
          </cell>
          <cell r="E1211">
            <v>2</v>
          </cell>
          <cell r="F1211">
            <v>0</v>
          </cell>
          <cell r="G1211" t="str">
            <v>Ktv.8.mell.I.1,2,4-8 előir. önk.közötti átad - mutatószám</v>
          </cell>
        </row>
        <row r="1212">
          <cell r="A1212" t="str">
            <v>7</v>
          </cell>
          <cell r="B1212" t="str">
            <v>49</v>
          </cell>
          <cell r="C1212" t="str">
            <v>1</v>
          </cell>
          <cell r="D1212" t="str">
            <v>B</v>
          </cell>
          <cell r="E1212">
            <v>1</v>
          </cell>
          <cell r="F1212">
            <v>0</v>
          </cell>
          <cell r="G1212" t="str">
            <v>Ktv.8.mell.I.1,2,4-8 előir. önk.közötti átad -áll.hozzájár.</v>
          </cell>
        </row>
        <row r="1213">
          <cell r="A1213" t="str">
            <v>8</v>
          </cell>
          <cell r="B1213" t="str">
            <v>49</v>
          </cell>
          <cell r="C1213" t="str">
            <v>1</v>
          </cell>
          <cell r="D1213" t="str">
            <v>B</v>
          </cell>
          <cell r="E1213">
            <v>2</v>
          </cell>
          <cell r="F1213">
            <v>0</v>
          </cell>
          <cell r="G1213" t="str">
            <v>Ktv.8.mell.I.1,2,4-8 előir. önk.körön kívül átad -mutatószám</v>
          </cell>
        </row>
        <row r="1214">
          <cell r="A1214" t="str">
            <v>9</v>
          </cell>
          <cell r="B1214" t="str">
            <v>49</v>
          </cell>
          <cell r="C1214" t="str">
            <v>1</v>
          </cell>
          <cell r="D1214" t="str">
            <v>B</v>
          </cell>
          <cell r="E1214">
            <v>1</v>
          </cell>
          <cell r="F1214">
            <v>0</v>
          </cell>
          <cell r="G1214" t="str">
            <v>Ktv.8.mell.I.1,2,4-8 előir. önk.körön kívül átad -áll.hozzáj</v>
          </cell>
        </row>
        <row r="1215">
          <cell r="A1215" t="str">
            <v>10</v>
          </cell>
          <cell r="B1215" t="str">
            <v>49</v>
          </cell>
          <cell r="C1215" t="str">
            <v>1</v>
          </cell>
          <cell r="D1215" t="str">
            <v>B</v>
          </cell>
          <cell r="E1215">
            <v>2</v>
          </cell>
          <cell r="F1215">
            <v>1</v>
          </cell>
          <cell r="G1215" t="str">
            <v>Ktv. alapján feladatátvétellel korr. - mutatoszám(=2+4+6+8)</v>
          </cell>
        </row>
        <row r="1216">
          <cell r="A1216" t="str">
            <v>11</v>
          </cell>
          <cell r="B1216" t="str">
            <v>49</v>
          </cell>
          <cell r="C1216" t="str">
            <v>1</v>
          </cell>
          <cell r="D1216" t="str">
            <v>B</v>
          </cell>
          <cell r="E1216">
            <v>1</v>
          </cell>
          <cell r="F1216">
            <v>1</v>
          </cell>
          <cell r="G1216" t="str">
            <v>Ktv. alapján feladatátvétellel korr.-áll.hozzájár(=3+5+7+9)</v>
          </cell>
        </row>
        <row r="1217">
          <cell r="A1217" t="str">
            <v>1</v>
          </cell>
          <cell r="B1217" t="str">
            <v>50</v>
          </cell>
          <cell r="C1217" t="str">
            <v>1</v>
          </cell>
          <cell r="D1217" t="str">
            <v>B</v>
          </cell>
          <cell r="E1217">
            <v>1</v>
          </cell>
          <cell r="F1217">
            <v>1</v>
          </cell>
          <cell r="G1217" t="str">
            <v>Lakhelyen marado SZJA (10%)                             3=4</v>
          </cell>
        </row>
        <row r="1218">
          <cell r="A1218" t="str">
            <v>2</v>
          </cell>
          <cell r="B1218" t="str">
            <v>50</v>
          </cell>
          <cell r="C1218" t="str">
            <v>1</v>
          </cell>
          <cell r="D1218" t="str">
            <v>B</v>
          </cell>
          <cell r="E1218">
            <v>1</v>
          </cell>
          <cell r="F1218">
            <v>1</v>
          </cell>
          <cell r="G1218" t="str">
            <v>Iparűzési adóalap (EZER FT!)</v>
          </cell>
        </row>
        <row r="1219">
          <cell r="A1219" t="str">
            <v>3</v>
          </cell>
          <cell r="B1219" t="str">
            <v>50</v>
          </cell>
          <cell r="C1219" t="str">
            <v>1</v>
          </cell>
          <cell r="D1219" t="str">
            <v>B</v>
          </cell>
          <cell r="E1219">
            <v>1</v>
          </cell>
          <cell r="F1219">
            <v>1</v>
          </cell>
          <cell r="G1219" t="str">
            <v>Iparűzési adóerőképesség</v>
          </cell>
        </row>
        <row r="1220">
          <cell r="A1220" t="str">
            <v>4</v>
          </cell>
          <cell r="B1220" t="str">
            <v>50</v>
          </cell>
          <cell r="C1220" t="str">
            <v>1</v>
          </cell>
          <cell r="D1220" t="str">
            <v>B</v>
          </cell>
          <cell r="E1220">
            <v>1</v>
          </cell>
          <cell r="F1220">
            <v>1</v>
          </cell>
          <cell r="G1220" t="str">
            <v>Lakosok száma (2003.január 1-jén)                       3=4</v>
          </cell>
        </row>
        <row r="1221">
          <cell r="A1221" t="str">
            <v>5</v>
          </cell>
          <cell r="B1221" t="str">
            <v>50</v>
          </cell>
          <cell r="C1221" t="str">
            <v>1</v>
          </cell>
          <cell r="D1221" t="str">
            <v>B</v>
          </cell>
          <cell r="E1221">
            <v>1</v>
          </cell>
          <cell r="F1221">
            <v>1</v>
          </cell>
          <cell r="G1221" t="str">
            <v>Jövedelemkülönbség mérséklés önkormány-i szintje (01+03)/04</v>
          </cell>
        </row>
        <row r="1222">
          <cell r="A1222" t="str">
            <v>6</v>
          </cell>
          <cell r="B1222" t="str">
            <v>50</v>
          </cell>
          <cell r="C1222" t="str">
            <v>1</v>
          </cell>
          <cell r="D1222" t="str">
            <v>B</v>
          </cell>
          <cell r="E1222">
            <v>1</v>
          </cell>
          <cell r="F1222">
            <v>1</v>
          </cell>
          <cell r="G1222" t="str">
            <v>Jövedelemkülönbség mérséklés értékhatára</v>
          </cell>
        </row>
        <row r="1223">
          <cell r="A1223" t="str">
            <v>7</v>
          </cell>
          <cell r="B1223" t="str">
            <v>50</v>
          </cell>
          <cell r="C1223" t="str">
            <v>1</v>
          </cell>
          <cell r="D1223" t="str">
            <v>B</v>
          </cell>
          <cell r="E1223">
            <v>1</v>
          </cell>
          <cell r="F1223">
            <v>1</v>
          </cell>
          <cell r="G1223" t="str">
            <v>Kiegészítés egy főre                      (=06-05 ha 05&lt;06)</v>
          </cell>
        </row>
        <row r="1224">
          <cell r="A1224" t="str">
            <v>8</v>
          </cell>
          <cell r="B1224" t="str">
            <v>50</v>
          </cell>
          <cell r="C1224" t="str">
            <v>1</v>
          </cell>
          <cell r="D1224" t="str">
            <v>B</v>
          </cell>
          <cell r="E1224">
            <v>1</v>
          </cell>
          <cell r="F1224">
            <v>1</v>
          </cell>
          <cell r="G1224" t="str">
            <v>Kiegészítés                                         (07x04)</v>
          </cell>
        </row>
        <row r="1225">
          <cell r="A1225" t="str">
            <v>9</v>
          </cell>
          <cell r="B1225" t="str">
            <v>50</v>
          </cell>
          <cell r="C1225" t="str">
            <v>1</v>
          </cell>
          <cell r="D1225" t="str">
            <v>B</v>
          </cell>
          <cell r="E1225">
            <v>1</v>
          </cell>
          <cell r="F1225">
            <v>1</v>
          </cell>
          <cell r="G1225" t="str">
            <v>Beszámítás egy főre                        (ha 057&gt;06x1,25)</v>
          </cell>
        </row>
        <row r="1226">
          <cell r="A1226" t="str">
            <v>10</v>
          </cell>
          <cell r="B1226" t="str">
            <v>50</v>
          </cell>
          <cell r="C1226" t="str">
            <v>1</v>
          </cell>
          <cell r="D1226" t="str">
            <v>B</v>
          </cell>
          <cell r="E1226">
            <v>1</v>
          </cell>
          <cell r="F1226">
            <v>1</v>
          </cell>
          <cell r="G1226" t="str">
            <v>Beszámítási korlát</v>
          </cell>
        </row>
        <row r="1227">
          <cell r="A1227" t="str">
            <v>11</v>
          </cell>
          <cell r="B1227" t="str">
            <v>50</v>
          </cell>
          <cell r="C1227" t="str">
            <v>1</v>
          </cell>
          <cell r="D1227" t="str">
            <v>B</v>
          </cell>
          <cell r="E1227">
            <v>1</v>
          </cell>
          <cell r="F1227">
            <v>1</v>
          </cell>
          <cell r="G1227" t="str">
            <v>Beszámítás</v>
          </cell>
        </row>
        <row r="1228">
          <cell r="A1228" t="str">
            <v>12</v>
          </cell>
          <cell r="B1228" t="str">
            <v>50</v>
          </cell>
          <cell r="C1228" t="str">
            <v>1</v>
          </cell>
          <cell r="D1228" t="str">
            <v>B</v>
          </cell>
          <cell r="E1228">
            <v>1</v>
          </cell>
          <cell r="F1228">
            <v>1</v>
          </cell>
          <cell r="G1228" t="str">
            <v>2004. évi szám.jöv.különbség mérséklés(08 v.11*(-1)v.0)(+-)</v>
          </cell>
        </row>
        <row r="1229">
          <cell r="A1229" t="str">
            <v>13</v>
          </cell>
          <cell r="B1229" t="str">
            <v>50</v>
          </cell>
          <cell r="C1229" t="str">
            <v>1</v>
          </cell>
          <cell r="D1229" t="str">
            <v>B</v>
          </cell>
          <cell r="E1229">
            <v>1</v>
          </cell>
          <cell r="F1229">
            <v>1</v>
          </cell>
          <cell r="G1229" t="str">
            <v>2003. évi jövedelemkülönbség mérséklés                 (+-)</v>
          </cell>
        </row>
        <row r="1230">
          <cell r="A1230" t="str">
            <v>14</v>
          </cell>
          <cell r="B1230" t="str">
            <v>50</v>
          </cell>
          <cell r="C1230" t="str">
            <v>1</v>
          </cell>
          <cell r="D1230" t="str">
            <v>B</v>
          </cell>
          <cell r="E1230">
            <v>2</v>
          </cell>
          <cell r="F1230">
            <v>1</v>
          </cell>
          <cell r="G1230" t="str">
            <v>Elsődleges pozicióromlás     (=13-12 ha 13&gt;12, egyébként 0)</v>
          </cell>
        </row>
        <row r="1231">
          <cell r="A1231" t="str">
            <v>15</v>
          </cell>
          <cell r="B1231" t="str">
            <v>50</v>
          </cell>
          <cell r="C1231" t="str">
            <v>1</v>
          </cell>
          <cell r="D1231" t="str">
            <v>B</v>
          </cell>
          <cell r="E1231">
            <v>1</v>
          </cell>
          <cell r="F1231">
            <v>1</v>
          </cell>
          <cell r="G1231" t="str">
            <v>Pozicióromlás korlátja                                (3=4)</v>
          </cell>
        </row>
        <row r="1232">
          <cell r="A1232" t="str">
            <v>16</v>
          </cell>
          <cell r="B1232" t="str">
            <v>50</v>
          </cell>
          <cell r="C1232" t="str">
            <v>1</v>
          </cell>
          <cell r="D1232" t="str">
            <v>B</v>
          </cell>
          <cell r="E1232">
            <v>1</v>
          </cell>
          <cell r="F1232">
            <v>1</v>
          </cell>
          <cell r="G1232" t="str">
            <v>Minimálisan érvényesülő pozicióromlás              (14*0,5)</v>
          </cell>
        </row>
        <row r="1233">
          <cell r="A1233" t="str">
            <v>17</v>
          </cell>
          <cell r="B1233" t="str">
            <v>50</v>
          </cell>
          <cell r="C1233" t="str">
            <v>1</v>
          </cell>
          <cell r="D1233" t="str">
            <v>B</v>
          </cell>
          <cell r="E1233">
            <v>1</v>
          </cell>
          <cell r="F1233">
            <v>1</v>
          </cell>
          <cell r="G1233" t="str">
            <v>Elfogadható pozicióromlás</v>
          </cell>
        </row>
        <row r="1234">
          <cell r="A1234" t="str">
            <v>18</v>
          </cell>
          <cell r="B1234" t="str">
            <v>50</v>
          </cell>
          <cell r="C1234" t="str">
            <v>1</v>
          </cell>
          <cell r="D1234" t="str">
            <v>B</v>
          </cell>
          <cell r="E1234">
            <v>1</v>
          </cell>
          <cell r="F1234">
            <v>1</v>
          </cell>
          <cell r="G1234" t="str">
            <v>2004.évi jövedelemkülönbség mérséklés                  (+-)</v>
          </cell>
        </row>
        <row r="1235">
          <cell r="A1235" t="str">
            <v>19</v>
          </cell>
          <cell r="B1235" t="str">
            <v>50</v>
          </cell>
          <cell r="C1235" t="str">
            <v>1</v>
          </cell>
          <cell r="D1235" t="str">
            <v>B</v>
          </cell>
          <cell r="E1235">
            <v>2</v>
          </cell>
          <cell r="F1235">
            <v>1</v>
          </cell>
          <cell r="G1235" t="str">
            <v>Önkormányzat által fizetendő összeg</v>
          </cell>
        </row>
        <row r="1236">
          <cell r="A1236" t="str">
            <v>20</v>
          </cell>
          <cell r="B1236" t="str">
            <v>50</v>
          </cell>
          <cell r="C1236" t="str">
            <v>1</v>
          </cell>
          <cell r="D1236" t="str">
            <v>B</v>
          </cell>
          <cell r="E1236">
            <v>1</v>
          </cell>
          <cell r="F1236">
            <v>0</v>
          </cell>
          <cell r="G1236" t="str">
            <v>Önkormányzat részére fizetendő összeg</v>
          </cell>
        </row>
        <row r="1237">
          <cell r="A1237" t="str">
            <v>21</v>
          </cell>
          <cell r="B1237" t="str">
            <v>50</v>
          </cell>
          <cell r="C1237" t="str">
            <v>1</v>
          </cell>
          <cell r="D1237" t="str">
            <v>B</v>
          </cell>
          <cell r="E1237">
            <v>2</v>
          </cell>
          <cell r="F1237">
            <v>0</v>
          </cell>
          <cell r="G1237" t="str">
            <v>Beruházási kiadások összesen</v>
          </cell>
        </row>
        <row r="1238">
          <cell r="A1238" t="str">
            <v>22</v>
          </cell>
          <cell r="B1238" t="str">
            <v>50</v>
          </cell>
          <cell r="C1238" t="str">
            <v>1</v>
          </cell>
          <cell r="D1238" t="str">
            <v>B</v>
          </cell>
          <cell r="E1238">
            <v>1</v>
          </cell>
          <cell r="F1238">
            <v>0</v>
          </cell>
          <cell r="G1238" t="str">
            <v>Fejlesztési célú támogatás és átvett pénzeszközök</v>
          </cell>
        </row>
        <row r="1239">
          <cell r="A1239" t="str">
            <v>23</v>
          </cell>
          <cell r="B1239" t="str">
            <v>50</v>
          </cell>
          <cell r="C1239" t="str">
            <v>1</v>
          </cell>
          <cell r="D1239" t="str">
            <v>B</v>
          </cell>
          <cell r="E1239">
            <v>1</v>
          </cell>
          <cell r="F1239">
            <v>0</v>
          </cell>
          <cell r="G1239" t="str">
            <v>Véglegezett beszámítási összegből az önk.-nak visszajár</v>
          </cell>
        </row>
        <row r="1240">
          <cell r="A1240" t="str">
            <v>2</v>
          </cell>
          <cell r="B1240" t="str">
            <v>51</v>
          </cell>
          <cell r="C1240" t="str">
            <v>1</v>
          </cell>
          <cell r="D1240" t="str">
            <v>B</v>
          </cell>
          <cell r="E1240">
            <v>1</v>
          </cell>
          <cell r="F1240">
            <v>0</v>
          </cell>
          <cell r="G1240" t="str">
            <v>Ktv.feladattal korr. - mutatoszám</v>
          </cell>
        </row>
        <row r="1241">
          <cell r="A1241" t="str">
            <v>3</v>
          </cell>
          <cell r="B1241" t="str">
            <v>51</v>
          </cell>
          <cell r="C1241" t="str">
            <v>1</v>
          </cell>
          <cell r="D1241" t="str">
            <v>B</v>
          </cell>
          <cell r="E1241">
            <v>1</v>
          </cell>
          <cell r="F1241">
            <v>0</v>
          </cell>
          <cell r="G1241" t="str">
            <v>Ktv.feladattal korr. - áll.hozzájárulás</v>
          </cell>
        </row>
        <row r="1242">
          <cell r="A1242" t="str">
            <v>4</v>
          </cell>
          <cell r="B1242" t="str">
            <v>51</v>
          </cell>
          <cell r="C1242" t="str">
            <v>1</v>
          </cell>
          <cell r="D1242" t="str">
            <v>B</v>
          </cell>
          <cell r="E1242">
            <v>2</v>
          </cell>
          <cell r="F1242">
            <v>0</v>
          </cell>
          <cell r="G1242" t="str">
            <v>Évközi változás- ápr.30.- mutatoszám</v>
          </cell>
        </row>
        <row r="1243">
          <cell r="A1243" t="str">
            <v>5</v>
          </cell>
          <cell r="B1243" t="str">
            <v>51</v>
          </cell>
          <cell r="C1243" t="str">
            <v>1</v>
          </cell>
          <cell r="D1243" t="str">
            <v>B</v>
          </cell>
          <cell r="E1243">
            <v>1</v>
          </cell>
          <cell r="F1243">
            <v>0</v>
          </cell>
          <cell r="G1243" t="str">
            <v>Évközi változás- ápr.30.- áll.hozzájárulás</v>
          </cell>
        </row>
        <row r="1244">
          <cell r="A1244" t="str">
            <v>6</v>
          </cell>
          <cell r="B1244" t="str">
            <v>51</v>
          </cell>
          <cell r="C1244" t="str">
            <v>1</v>
          </cell>
          <cell r="D1244" t="str">
            <v>B</v>
          </cell>
          <cell r="E1244">
            <v>1</v>
          </cell>
          <cell r="F1244">
            <v>0</v>
          </cell>
          <cell r="G1244" t="str">
            <v>Évközi változás- jul.31.- mutatoszám</v>
          </cell>
        </row>
        <row r="1245">
          <cell r="A1245" t="str">
            <v>7</v>
          </cell>
          <cell r="B1245" t="str">
            <v>51</v>
          </cell>
          <cell r="C1245" t="str">
            <v>1</v>
          </cell>
          <cell r="D1245" t="str">
            <v>B</v>
          </cell>
          <cell r="E1245">
            <v>1</v>
          </cell>
          <cell r="F1245">
            <v>0</v>
          </cell>
          <cell r="G1245" t="str">
            <v>Évközi változás- jul.31.- áll.hozzájárulás</v>
          </cell>
        </row>
        <row r="1246">
          <cell r="A1246" t="str">
            <v>8</v>
          </cell>
          <cell r="B1246" t="str">
            <v>51</v>
          </cell>
          <cell r="C1246" t="str">
            <v>1</v>
          </cell>
          <cell r="D1246" t="str">
            <v>B</v>
          </cell>
          <cell r="E1246">
            <v>1</v>
          </cell>
          <cell r="F1246">
            <v>0</v>
          </cell>
          <cell r="G1246" t="str">
            <v>Évközi változás- okt.15.- mutatoszám</v>
          </cell>
        </row>
        <row r="1247">
          <cell r="A1247" t="str">
            <v>9</v>
          </cell>
          <cell r="B1247" t="str">
            <v>51</v>
          </cell>
          <cell r="C1247" t="str">
            <v>1</v>
          </cell>
          <cell r="D1247" t="str">
            <v>B</v>
          </cell>
          <cell r="E1247">
            <v>1</v>
          </cell>
          <cell r="F1247">
            <v>0</v>
          </cell>
          <cell r="G1247" t="str">
            <v>Évközi változás- okt.15.- áll.hozzájárulás</v>
          </cell>
        </row>
        <row r="1248">
          <cell r="A1248" t="str">
            <v>10</v>
          </cell>
          <cell r="B1248" t="str">
            <v>51</v>
          </cell>
          <cell r="C1248" t="str">
            <v>1</v>
          </cell>
          <cell r="D1248" t="str">
            <v>B</v>
          </cell>
          <cell r="E1248">
            <v>2</v>
          </cell>
          <cell r="F1248">
            <v>0</v>
          </cell>
          <cell r="G1248" t="str">
            <v>Tényleges - mutatoszám</v>
          </cell>
        </row>
        <row r="1249">
          <cell r="A1249" t="str">
            <v>11</v>
          </cell>
          <cell r="B1249" t="str">
            <v>51</v>
          </cell>
          <cell r="C1249" t="str">
            <v>1</v>
          </cell>
          <cell r="D1249" t="str">
            <v>B</v>
          </cell>
          <cell r="E1249">
            <v>1</v>
          </cell>
          <cell r="F1249">
            <v>0</v>
          </cell>
          <cell r="G1249" t="str">
            <v>Tényleges - állami hozzájárulás</v>
          </cell>
        </row>
        <row r="1250">
          <cell r="A1250" t="str">
            <v>12</v>
          </cell>
          <cell r="B1250" t="str">
            <v>51</v>
          </cell>
          <cell r="C1250" t="str">
            <v>1</v>
          </cell>
          <cell r="D1250" t="str">
            <v>B</v>
          </cell>
          <cell r="E1250">
            <v>2</v>
          </cell>
          <cell r="F1250">
            <v>1</v>
          </cell>
          <cell r="G1250" t="str">
            <v>Eltérés-dec.31.-mutatoszám(12=10-2-4-6-8)</v>
          </cell>
        </row>
        <row r="1251">
          <cell r="A1251" t="str">
            <v>13</v>
          </cell>
          <cell r="B1251" t="str">
            <v>51</v>
          </cell>
          <cell r="C1251" t="str">
            <v>1</v>
          </cell>
          <cell r="D1251" t="str">
            <v>B</v>
          </cell>
          <cell r="E1251">
            <v>1</v>
          </cell>
          <cell r="F1251">
            <v>1</v>
          </cell>
          <cell r="G1251" t="str">
            <v>Eltérés-dec.31.-áll.hozzájár.(13=11-3-5-7-9)</v>
          </cell>
        </row>
        <row r="1252">
          <cell r="A1252" t="str">
            <v>14</v>
          </cell>
          <cell r="B1252" t="str">
            <v>51</v>
          </cell>
          <cell r="C1252" t="str">
            <v>1</v>
          </cell>
          <cell r="D1252" t="str">
            <v>B</v>
          </cell>
          <cell r="E1252">
            <v>2</v>
          </cell>
          <cell r="F1252">
            <v>0</v>
          </cell>
          <cell r="G1252" t="str">
            <v>Önkorm.- adott célra dec.31-ig felh.összeg</v>
          </cell>
        </row>
        <row r="1253">
          <cell r="A1253" t="str">
            <v>15</v>
          </cell>
          <cell r="B1253" t="str">
            <v>51</v>
          </cell>
          <cell r="C1253" t="str">
            <v>1</v>
          </cell>
          <cell r="D1253" t="str">
            <v>B</v>
          </cell>
          <cell r="E1253">
            <v>1</v>
          </cell>
          <cell r="F1253">
            <v>0</v>
          </cell>
          <cell r="G1253" t="str">
            <v>Önkorm.- felad.terhelt de fel nem haszn.össz.</v>
          </cell>
        </row>
        <row r="1254">
          <cell r="A1254" t="str">
            <v>16</v>
          </cell>
          <cell r="B1254" t="str">
            <v>51</v>
          </cell>
          <cell r="C1254" t="str">
            <v>1</v>
          </cell>
          <cell r="D1254" t="str">
            <v>B</v>
          </cell>
          <cell r="E1254">
            <v>2</v>
          </cell>
          <cell r="F1254">
            <v>1</v>
          </cell>
          <cell r="G1254" t="str">
            <v>Eltérés állami hozzájárulás(16=13-11+14+15)</v>
          </cell>
        </row>
        <row r="1255">
          <cell r="A1255" t="str">
            <v>1</v>
          </cell>
          <cell r="B1255" t="str">
            <v>52</v>
          </cell>
          <cell r="C1255" t="str">
            <v>1</v>
          </cell>
          <cell r="D1255" t="str">
            <v>B</v>
          </cell>
          <cell r="E1255">
            <v>1</v>
          </cell>
          <cell r="F1255">
            <v>0</v>
          </cell>
          <cell r="G1255" t="str">
            <v>Helyben marado SZJA (10%)                           (3=4)</v>
          </cell>
        </row>
        <row r="1256">
          <cell r="A1256" t="str">
            <v>2</v>
          </cell>
          <cell r="B1256" t="str">
            <v>52</v>
          </cell>
          <cell r="C1256" t="str">
            <v>1</v>
          </cell>
          <cell r="D1256" t="str">
            <v>B</v>
          </cell>
          <cell r="E1256">
            <v>1</v>
          </cell>
          <cell r="F1256">
            <v>0</v>
          </cell>
          <cell r="G1256" t="str">
            <v>Számitott iparüzési adoeröképesség                  (3=4)</v>
          </cell>
        </row>
        <row r="1257">
          <cell r="A1257" t="str">
            <v>3</v>
          </cell>
          <cell r="B1257" t="str">
            <v>52</v>
          </cell>
          <cell r="C1257" t="str">
            <v>1</v>
          </cell>
          <cell r="D1257" t="str">
            <v>B</v>
          </cell>
          <cell r="E1257">
            <v>1</v>
          </cell>
          <cell r="F1257">
            <v>0</v>
          </cell>
          <cell r="G1257" t="str">
            <v>Valorizált iparüzési adobevétel (100%)              (3=4)</v>
          </cell>
        </row>
        <row r="1258">
          <cell r="A1258" t="str">
            <v>4</v>
          </cell>
          <cell r="B1258" t="str">
            <v>52</v>
          </cell>
          <cell r="C1258" t="str">
            <v>1</v>
          </cell>
          <cell r="D1258" t="str">
            <v>B</v>
          </cell>
          <cell r="E1258">
            <v>1</v>
          </cell>
          <cell r="F1258">
            <v>0</v>
          </cell>
          <cell r="G1258" t="str">
            <v>Valorizált iparüzési adobevétel (60%)      (3=4)(03x0,60)</v>
          </cell>
        </row>
        <row r="1259">
          <cell r="A1259" t="str">
            <v>5</v>
          </cell>
          <cell r="B1259" t="str">
            <v>52</v>
          </cell>
          <cell r="C1259" t="str">
            <v>1</v>
          </cell>
          <cell r="D1259" t="str">
            <v>B</v>
          </cell>
          <cell r="E1259">
            <v>1</v>
          </cell>
          <cell r="F1259">
            <v>0</v>
          </cell>
          <cell r="G1259" t="str">
            <v>Iparüzési adoeröképesség                            (3=4)</v>
          </cell>
        </row>
        <row r="1260">
          <cell r="A1260" t="str">
            <v>6</v>
          </cell>
          <cell r="B1260" t="str">
            <v>52</v>
          </cell>
          <cell r="C1260" t="str">
            <v>1</v>
          </cell>
          <cell r="D1260" t="str">
            <v>B</v>
          </cell>
          <cell r="E1260">
            <v>1</v>
          </cell>
          <cell r="F1260">
            <v>0</v>
          </cell>
          <cell r="G1260" t="str">
            <v>Lakosok száma (fö)                                  (3=4)</v>
          </cell>
        </row>
        <row r="1261">
          <cell r="A1261" t="str">
            <v>7</v>
          </cell>
          <cell r="B1261" t="str">
            <v>52</v>
          </cell>
          <cell r="C1261" t="str">
            <v>1</v>
          </cell>
          <cell r="D1261" t="str">
            <v>B</v>
          </cell>
          <cell r="E1261">
            <v>1</v>
          </cell>
          <cell r="F1261">
            <v>0</v>
          </cell>
          <cell r="G1261" t="str">
            <v>Jövedelemkülönbségmérséklés önkorm.szintje    (01+05):06</v>
          </cell>
        </row>
        <row r="1262">
          <cell r="A1262" t="str">
            <v>8</v>
          </cell>
          <cell r="B1262" t="str">
            <v>52</v>
          </cell>
          <cell r="C1262" t="str">
            <v>1</v>
          </cell>
          <cell r="D1262" t="str">
            <v>B</v>
          </cell>
          <cell r="E1262">
            <v>1</v>
          </cell>
          <cell r="F1262">
            <v>0</v>
          </cell>
          <cell r="G1262" t="str">
            <v>Jövedelemkülönbség-mérséklés értékhatára</v>
          </cell>
        </row>
        <row r="1263">
          <cell r="A1263" t="str">
            <v>9</v>
          </cell>
          <cell r="B1263" t="str">
            <v>52</v>
          </cell>
          <cell r="C1263" t="str">
            <v>1</v>
          </cell>
          <cell r="D1263" t="str">
            <v>B</v>
          </cell>
          <cell r="E1263">
            <v>1</v>
          </cell>
          <cell r="F1263">
            <v>0</v>
          </cell>
          <cell r="G1263" t="str">
            <v>Kiegészités egy före                    (08-07, ha 07&lt;08)</v>
          </cell>
        </row>
        <row r="1264">
          <cell r="A1264" t="str">
            <v>10</v>
          </cell>
          <cell r="B1264" t="str">
            <v>52</v>
          </cell>
          <cell r="C1264" t="str">
            <v>1</v>
          </cell>
          <cell r="D1264" t="str">
            <v>B</v>
          </cell>
          <cell r="E1264">
            <v>1</v>
          </cell>
          <cell r="F1264">
            <v>0</v>
          </cell>
          <cell r="G1264" t="str">
            <v>Kiegészités                                       (09x06)</v>
          </cell>
        </row>
        <row r="1265">
          <cell r="A1265" t="str">
            <v>11</v>
          </cell>
          <cell r="B1265" t="str">
            <v>52</v>
          </cell>
          <cell r="C1265" t="str">
            <v>1</v>
          </cell>
          <cell r="D1265" t="str">
            <v>B</v>
          </cell>
          <cell r="E1265">
            <v>1</v>
          </cell>
          <cell r="F1265">
            <v>0</v>
          </cell>
          <cell r="G1265" t="str">
            <v>Levonás egy före                          (ha 07&gt;08x1,25)</v>
          </cell>
        </row>
        <row r="1266">
          <cell r="A1266" t="str">
            <v>12</v>
          </cell>
          <cell r="B1266" t="str">
            <v>52</v>
          </cell>
          <cell r="C1266" t="str">
            <v>1</v>
          </cell>
          <cell r="D1266" t="str">
            <v>B</v>
          </cell>
          <cell r="E1266">
            <v>1</v>
          </cell>
          <cell r="F1266">
            <v>0</v>
          </cell>
          <cell r="G1266" t="str">
            <v>Levonási korlát</v>
          </cell>
        </row>
        <row r="1267">
          <cell r="A1267" t="str">
            <v>13</v>
          </cell>
          <cell r="B1267" t="str">
            <v>52</v>
          </cell>
          <cell r="C1267" t="str">
            <v>1</v>
          </cell>
          <cell r="D1267" t="str">
            <v>B</v>
          </cell>
          <cell r="E1267">
            <v>1</v>
          </cell>
          <cell r="F1267">
            <v>0</v>
          </cell>
          <cell r="G1267" t="str">
            <v>Levonás</v>
          </cell>
        </row>
        <row r="1268">
          <cell r="A1268" t="str">
            <v>14</v>
          </cell>
          <cell r="B1268" t="str">
            <v>52</v>
          </cell>
          <cell r="C1268" t="str">
            <v>1</v>
          </cell>
          <cell r="D1268" t="str">
            <v>B</v>
          </cell>
          <cell r="E1268">
            <v>1</v>
          </cell>
          <cell r="F1268">
            <v>0</v>
          </cell>
          <cell r="G1268" t="str">
            <v>Önkormányzat által fizetendö összeg</v>
          </cell>
        </row>
        <row r="1269">
          <cell r="A1269" t="str">
            <v>15</v>
          </cell>
          <cell r="B1269" t="str">
            <v>52</v>
          </cell>
          <cell r="C1269" t="str">
            <v>1</v>
          </cell>
          <cell r="D1269" t="str">
            <v>B</v>
          </cell>
          <cell r="E1269">
            <v>1</v>
          </cell>
          <cell r="F1269">
            <v>0</v>
          </cell>
          <cell r="G1269" t="str">
            <v>Önkormányzat részére fizetendö összeg</v>
          </cell>
        </row>
        <row r="1270">
          <cell r="A1270" t="str">
            <v>16</v>
          </cell>
          <cell r="B1270" t="str">
            <v>52</v>
          </cell>
          <cell r="C1270" t="str">
            <v>1</v>
          </cell>
          <cell r="D1270" t="str">
            <v>B</v>
          </cell>
          <cell r="E1270">
            <v>1</v>
          </cell>
          <cell r="F1270">
            <v>0</v>
          </cell>
          <cell r="G1270" t="str">
            <v>Beruházási kiadások összesen</v>
          </cell>
        </row>
        <row r="1271">
          <cell r="A1271" t="str">
            <v>17</v>
          </cell>
          <cell r="B1271" t="str">
            <v>52</v>
          </cell>
          <cell r="C1271" t="str">
            <v>1</v>
          </cell>
          <cell r="D1271" t="str">
            <v>B</v>
          </cell>
          <cell r="E1271">
            <v>1</v>
          </cell>
          <cell r="F1271">
            <v>0</v>
          </cell>
          <cell r="G1271" t="str">
            <v>Fejlesztési célu támogatás és átvett pénzeszközök</v>
          </cell>
        </row>
        <row r="1272">
          <cell r="A1272" t="str">
            <v>18</v>
          </cell>
          <cell r="B1272" t="str">
            <v>52</v>
          </cell>
          <cell r="C1272" t="str">
            <v>1</v>
          </cell>
          <cell r="D1272" t="str">
            <v>B</v>
          </cell>
          <cell r="E1272">
            <v>1</v>
          </cell>
          <cell r="F1272">
            <v>0</v>
          </cell>
          <cell r="G1272" t="str">
            <v>Véglegezett beszámitási összegből az önk.-nak visszajár</v>
          </cell>
        </row>
        <row r="1273">
          <cell r="A1273" t="str">
            <v>1</v>
          </cell>
          <cell r="B1273" t="str">
            <v>53</v>
          </cell>
          <cell r="C1273" t="str">
            <v>1</v>
          </cell>
          <cell r="D1273" t="str">
            <v>B</v>
          </cell>
          <cell r="E1273">
            <v>1</v>
          </cell>
          <cell r="F1273">
            <v>0</v>
          </cell>
          <cell r="G1273" t="str">
            <v>Betegszabadsággal összefüggö:-munkáltatoi kifizetés</v>
          </cell>
        </row>
        <row r="1274">
          <cell r="A1274" t="str">
            <v>2</v>
          </cell>
          <cell r="B1274" t="str">
            <v>53</v>
          </cell>
          <cell r="C1274" t="str">
            <v>1</v>
          </cell>
          <cell r="D1274" t="str">
            <v>B</v>
          </cell>
          <cell r="E1274">
            <v>1</v>
          </cell>
          <cell r="F1274">
            <v>0</v>
          </cell>
          <cell r="G1274" t="str">
            <v>Betegszabadsággal összefüggö:-kifizetésben részesülök (fö)</v>
          </cell>
        </row>
        <row r="1275">
          <cell r="A1275" t="str">
            <v>3</v>
          </cell>
          <cell r="B1275" t="str">
            <v>53</v>
          </cell>
          <cell r="C1275" t="str">
            <v>1</v>
          </cell>
          <cell r="D1275" t="str">
            <v>B</v>
          </cell>
          <cell r="E1275">
            <v>1</v>
          </cell>
          <cell r="F1275">
            <v>0</v>
          </cell>
          <cell r="G1275" t="str">
            <v>Munkáltato ált.levont,átutalt:-személyi jövedelemado össz.</v>
          </cell>
        </row>
        <row r="1276">
          <cell r="A1276" t="str">
            <v>4</v>
          </cell>
          <cell r="B1276" t="str">
            <v>53</v>
          </cell>
          <cell r="C1276" t="str">
            <v>1</v>
          </cell>
          <cell r="D1276" t="str">
            <v>B</v>
          </cell>
          <cell r="E1276">
            <v>1</v>
          </cell>
          <cell r="F1276">
            <v>0</v>
          </cell>
          <cell r="G1276" t="str">
            <v>Munkáltato ált.levont,átutalt:-nyugdijjárulék összege</v>
          </cell>
        </row>
        <row r="1277">
          <cell r="A1277" t="str">
            <v>5</v>
          </cell>
          <cell r="B1277" t="str">
            <v>53</v>
          </cell>
          <cell r="C1277" t="str">
            <v>1</v>
          </cell>
          <cell r="D1277" t="str">
            <v>B</v>
          </cell>
          <cell r="E1277">
            <v>1</v>
          </cell>
          <cell r="F1277">
            <v>0</v>
          </cell>
          <cell r="G1277" t="str">
            <v>Munkáltato ált.levont,átutalt:-egészségbiztositási járulék</v>
          </cell>
        </row>
        <row r="1278">
          <cell r="A1278" t="str">
            <v>6</v>
          </cell>
          <cell r="B1278" t="str">
            <v>53</v>
          </cell>
          <cell r="C1278" t="str">
            <v>1</v>
          </cell>
          <cell r="D1278" t="str">
            <v>B</v>
          </cell>
          <cell r="E1278">
            <v>1</v>
          </cell>
          <cell r="F1278">
            <v>0</v>
          </cell>
          <cell r="G1278" t="str">
            <v>Munkáltato ált.levont,átutalt:-magánnyugdij-pénztári tagdij</v>
          </cell>
        </row>
        <row r="1279">
          <cell r="A1279" t="str">
            <v>7</v>
          </cell>
          <cell r="B1279" t="str">
            <v>53</v>
          </cell>
          <cell r="C1279" t="str">
            <v>1</v>
          </cell>
          <cell r="D1279" t="str">
            <v>B</v>
          </cell>
          <cell r="E1279">
            <v>1</v>
          </cell>
          <cell r="F1279">
            <v>0</v>
          </cell>
          <cell r="G1279" t="str">
            <v>TB/cstám. kifizetöhely által folyos.:-családi potlék összege</v>
          </cell>
        </row>
        <row r="1280">
          <cell r="A1280" t="str">
            <v>8</v>
          </cell>
          <cell r="B1280" t="str">
            <v>53</v>
          </cell>
          <cell r="C1280" t="str">
            <v>1</v>
          </cell>
          <cell r="D1280" t="str">
            <v>B</v>
          </cell>
          <cell r="E1280">
            <v>1</v>
          </cell>
          <cell r="F1280">
            <v>0</v>
          </cell>
          <cell r="G1280" t="str">
            <v>TB/cstám. kifizetöhely által folyos.:-táppénz összege</v>
          </cell>
        </row>
        <row r="1281">
          <cell r="A1281" t="str">
            <v>9</v>
          </cell>
          <cell r="B1281" t="str">
            <v>53</v>
          </cell>
          <cell r="C1281" t="str">
            <v>1</v>
          </cell>
          <cell r="D1281" t="str">
            <v>B</v>
          </cell>
          <cell r="E1281">
            <v>1</v>
          </cell>
          <cell r="F1281">
            <v>0</v>
          </cell>
          <cell r="G1281" t="str">
            <v>TB/cstám. kifizetöhely által folyos.-egyéb TB juttatás össz.</v>
          </cell>
        </row>
        <row r="1282">
          <cell r="A1282" t="str">
            <v>10</v>
          </cell>
          <cell r="B1282" t="str">
            <v>53</v>
          </cell>
          <cell r="C1282" t="str">
            <v>1</v>
          </cell>
          <cell r="D1282" t="str">
            <v>B</v>
          </cell>
          <cell r="E1282">
            <v>1</v>
          </cell>
          <cell r="F1282">
            <v>0</v>
          </cell>
          <cell r="G1282" t="str">
            <v>TB/cstám.kif.hely által az ellátás után kapott térités össz.</v>
          </cell>
        </row>
        <row r="1283">
          <cell r="A1283" t="str">
            <v>11</v>
          </cell>
          <cell r="B1283" t="str">
            <v>53</v>
          </cell>
          <cell r="C1283" t="str">
            <v>1</v>
          </cell>
          <cell r="D1283" t="str">
            <v>B</v>
          </cell>
          <cell r="E1283">
            <v>1</v>
          </cell>
          <cell r="F1283">
            <v>0</v>
          </cell>
          <cell r="G1283" t="str">
            <v>Biztositási kiadások: - életbiztositás</v>
          </cell>
        </row>
        <row r="1284">
          <cell r="A1284" t="str">
            <v>12</v>
          </cell>
          <cell r="B1284" t="str">
            <v>53</v>
          </cell>
          <cell r="C1284" t="str">
            <v>1</v>
          </cell>
          <cell r="D1284" t="str">
            <v>B</v>
          </cell>
          <cell r="E1284">
            <v>1</v>
          </cell>
          <cell r="F1284">
            <v>0</v>
          </cell>
          <cell r="G1284" t="str">
            <v>Biztositási kiadások: - vagyonbiztositás</v>
          </cell>
        </row>
        <row r="1285">
          <cell r="A1285" t="str">
            <v>13</v>
          </cell>
          <cell r="B1285" t="str">
            <v>53</v>
          </cell>
          <cell r="C1285" t="str">
            <v>1</v>
          </cell>
          <cell r="D1285" t="str">
            <v>B</v>
          </cell>
          <cell r="E1285">
            <v>1</v>
          </cell>
          <cell r="F1285">
            <v>0</v>
          </cell>
          <cell r="G1285" t="str">
            <v>Munkáltato által levont munkavállaloi járulék</v>
          </cell>
        </row>
        <row r="1286">
          <cell r="A1286" t="str">
            <v>14</v>
          </cell>
          <cell r="B1286" t="str">
            <v>53</v>
          </cell>
          <cell r="C1286" t="str">
            <v>1</v>
          </cell>
          <cell r="D1286" t="str">
            <v>B</v>
          </cell>
          <cell r="E1286">
            <v>1</v>
          </cell>
          <cell r="F1286">
            <v>0</v>
          </cell>
          <cell r="G1286" t="str">
            <v>Személyi juttatások:-2004.jan.telj.51-52.szla.brutto szem.j</v>
          </cell>
        </row>
        <row r="1287">
          <cell r="A1287" t="str">
            <v>15</v>
          </cell>
          <cell r="B1287" t="str">
            <v>53</v>
          </cell>
          <cell r="C1287" t="str">
            <v>1</v>
          </cell>
          <cell r="D1287" t="str">
            <v>B</v>
          </cell>
          <cell r="E1287">
            <v>1</v>
          </cell>
          <cell r="F1287">
            <v>0</v>
          </cell>
          <cell r="G1287" t="str">
            <v>Személyi juttatások:-2004-ben kifiz. 2003.évi 13.havi jutt.</v>
          </cell>
        </row>
        <row r="1288">
          <cell r="A1288" t="str">
            <v>16</v>
          </cell>
          <cell r="B1288" t="str">
            <v>53</v>
          </cell>
          <cell r="C1288" t="str">
            <v>1</v>
          </cell>
          <cell r="D1288" t="str">
            <v>B</v>
          </cell>
          <cell r="E1288">
            <v>1</v>
          </cell>
          <cell r="F1288">
            <v>0</v>
          </cell>
          <cell r="G1288" t="str">
            <v>Személyi juttatások:-2005.jan.telj.51-52.szla.brutto szem.j</v>
          </cell>
        </row>
        <row r="1289">
          <cell r="A1289" t="str">
            <v>17</v>
          </cell>
          <cell r="B1289" t="str">
            <v>53</v>
          </cell>
          <cell r="C1289" t="str">
            <v>1</v>
          </cell>
          <cell r="D1289" t="str">
            <v>B</v>
          </cell>
          <cell r="E1289">
            <v>1</v>
          </cell>
          <cell r="F1289">
            <v>0</v>
          </cell>
          <cell r="G1289" t="str">
            <v>Személyi juttatások:-2005-ben kifiz. egy havi külön juttatás</v>
          </cell>
        </row>
        <row r="1290">
          <cell r="A1290" t="str">
            <v>18</v>
          </cell>
          <cell r="B1290" t="str">
            <v>53</v>
          </cell>
          <cell r="C1290" t="str">
            <v>1</v>
          </cell>
          <cell r="D1290" t="str">
            <v>B</v>
          </cell>
          <cell r="E1290">
            <v>1</v>
          </cell>
          <cell r="F1290">
            <v>0</v>
          </cell>
          <cell r="G1290" t="str">
            <v>TB járulék:-2004.jan.telj.531.szla elsz.-járulék</v>
          </cell>
        </row>
        <row r="1291">
          <cell r="A1291" t="str">
            <v>19</v>
          </cell>
          <cell r="B1291" t="str">
            <v>53</v>
          </cell>
          <cell r="C1291" t="str">
            <v>1</v>
          </cell>
          <cell r="D1291" t="str">
            <v>B</v>
          </cell>
          <cell r="E1291">
            <v>1</v>
          </cell>
          <cell r="F1291">
            <v>0</v>
          </cell>
          <cell r="G1291" t="str">
            <v>TB járulék:-2004-ben kifiz. 2003.évi 13.havi jutt. járuléka</v>
          </cell>
        </row>
        <row r="1292">
          <cell r="A1292" t="str">
            <v>20</v>
          </cell>
          <cell r="B1292" t="str">
            <v>53</v>
          </cell>
          <cell r="C1292" t="str">
            <v>1</v>
          </cell>
          <cell r="D1292" t="str">
            <v>B</v>
          </cell>
          <cell r="E1292">
            <v>1</v>
          </cell>
          <cell r="F1292">
            <v>0</v>
          </cell>
          <cell r="G1292" t="str">
            <v>TB járulék:-2005.jan.telj.531.szla elsz.-járulék</v>
          </cell>
        </row>
        <row r="1293">
          <cell r="A1293" t="str">
            <v>21</v>
          </cell>
          <cell r="B1293" t="str">
            <v>53</v>
          </cell>
          <cell r="C1293" t="str">
            <v>1</v>
          </cell>
          <cell r="D1293" t="str">
            <v>B</v>
          </cell>
          <cell r="E1293">
            <v>1</v>
          </cell>
          <cell r="F1293">
            <v>0</v>
          </cell>
          <cell r="G1293" t="str">
            <v>TB járulék:-2005-ben kifiz. egy havi külön juttatás járuléka</v>
          </cell>
        </row>
        <row r="1294">
          <cell r="A1294" t="str">
            <v>22</v>
          </cell>
          <cell r="B1294" t="str">
            <v>53</v>
          </cell>
          <cell r="C1294" t="str">
            <v>1</v>
          </cell>
          <cell r="D1294" t="str">
            <v>B</v>
          </cell>
          <cell r="E1294">
            <v>1</v>
          </cell>
          <cell r="F1294">
            <v>0</v>
          </cell>
          <cell r="G1294" t="str">
            <v>Munkaadoi járulék:-2004.jan.telj.532.szla elsz.-járulék</v>
          </cell>
        </row>
        <row r="1295">
          <cell r="A1295" t="str">
            <v>23</v>
          </cell>
          <cell r="B1295" t="str">
            <v>53</v>
          </cell>
          <cell r="C1295" t="str">
            <v>1</v>
          </cell>
          <cell r="D1295" t="str">
            <v>B</v>
          </cell>
          <cell r="E1295">
            <v>1</v>
          </cell>
          <cell r="F1295">
            <v>0</v>
          </cell>
          <cell r="G1295" t="str">
            <v>Munkaadoi jár.:-2004-ben kifiz. 2003.évi 13.havi jutt. jár.</v>
          </cell>
        </row>
        <row r="1296">
          <cell r="A1296" t="str">
            <v>24</v>
          </cell>
          <cell r="B1296" t="str">
            <v>53</v>
          </cell>
          <cell r="C1296" t="str">
            <v>1</v>
          </cell>
          <cell r="D1296" t="str">
            <v>B</v>
          </cell>
          <cell r="E1296">
            <v>1</v>
          </cell>
          <cell r="F1296">
            <v>0</v>
          </cell>
          <cell r="G1296" t="str">
            <v>Munkaadoi járulék:-2005.jan.telj.532.szla elsz.-járulék</v>
          </cell>
        </row>
        <row r="1297">
          <cell r="A1297" t="str">
            <v>25</v>
          </cell>
          <cell r="B1297" t="str">
            <v>53</v>
          </cell>
          <cell r="C1297" t="str">
            <v>1</v>
          </cell>
          <cell r="D1297" t="str">
            <v>B</v>
          </cell>
          <cell r="E1297">
            <v>1</v>
          </cell>
          <cell r="F1297">
            <v>0</v>
          </cell>
          <cell r="G1297" t="str">
            <v>Munkaadoi jár.:-2005-ben kifiz. egy havi külön juttatás jár.</v>
          </cell>
        </row>
        <row r="1298">
          <cell r="A1298" t="str">
            <v>26</v>
          </cell>
          <cell r="B1298" t="str">
            <v>53</v>
          </cell>
          <cell r="C1298" t="str">
            <v>1</v>
          </cell>
          <cell r="D1298" t="str">
            <v>B</v>
          </cell>
          <cell r="E1298">
            <v>1</v>
          </cell>
          <cell r="F1298">
            <v>0</v>
          </cell>
          <cell r="G1298" t="str">
            <v>Eg.bizt.hozzájár:-2004.jan.az 533.szla elsz.2003.dec.hoz.jár</v>
          </cell>
        </row>
        <row r="1299">
          <cell r="A1299" t="str">
            <v>27</v>
          </cell>
          <cell r="B1299" t="str">
            <v>53</v>
          </cell>
          <cell r="C1299" t="str">
            <v>1</v>
          </cell>
          <cell r="D1299" t="str">
            <v>B</v>
          </cell>
          <cell r="E1299">
            <v>1</v>
          </cell>
          <cell r="F1299">
            <v>0</v>
          </cell>
          <cell r="G1299" t="str">
            <v>Eg.bizt.hozzájár:-2005.jan.telj.2004.dec.havi hoz.jár-össz.</v>
          </cell>
        </row>
        <row r="1300">
          <cell r="A1300" t="str">
            <v>28</v>
          </cell>
          <cell r="B1300" t="str">
            <v>53</v>
          </cell>
          <cell r="C1300" t="str">
            <v>1</v>
          </cell>
          <cell r="D1300" t="str">
            <v>B</v>
          </cell>
          <cell r="E1300">
            <v>1</v>
          </cell>
          <cell r="F1300">
            <v>0</v>
          </cell>
          <cell r="G1300" t="str">
            <v>Kamatkiadások:-2004.telj.573.szla elsz.-nem tárgyévre kamat</v>
          </cell>
        </row>
        <row r="1301">
          <cell r="A1301" t="str">
            <v>29</v>
          </cell>
          <cell r="B1301" t="str">
            <v>53</v>
          </cell>
          <cell r="C1301" t="str">
            <v>1</v>
          </cell>
          <cell r="D1301" t="str">
            <v>B</v>
          </cell>
          <cell r="E1301">
            <v>1</v>
          </cell>
          <cell r="F1301">
            <v>0</v>
          </cell>
          <cell r="G1301" t="str">
            <v>Kamatkiadások:-2004.terhelö,de tárgyévben meg nem fiz.kamat</v>
          </cell>
        </row>
        <row r="1302">
          <cell r="A1302" t="str">
            <v>30</v>
          </cell>
          <cell r="B1302" t="str">
            <v>53</v>
          </cell>
          <cell r="C1302" t="str">
            <v>1</v>
          </cell>
          <cell r="D1302" t="str">
            <v>B</v>
          </cell>
          <cell r="E1302">
            <v>1</v>
          </cell>
          <cell r="F1302">
            <v>0</v>
          </cell>
          <cell r="G1302" t="str">
            <v>Kamatbevételek:-2004.bef.916.szla elsz.-nem tárgyévre kamat</v>
          </cell>
        </row>
        <row r="1303">
          <cell r="A1303" t="str">
            <v>31</v>
          </cell>
          <cell r="B1303" t="str">
            <v>53</v>
          </cell>
          <cell r="C1303" t="str">
            <v>1</v>
          </cell>
          <cell r="D1303" t="str">
            <v>B</v>
          </cell>
          <cell r="E1303">
            <v>1</v>
          </cell>
          <cell r="F1303">
            <v>0</v>
          </cell>
          <cell r="G1303" t="str">
            <v>Kamatbevételek:-2004.évre járó,de be nem folyt kamat összege</v>
          </cell>
        </row>
        <row r="1304">
          <cell r="A1304" t="str">
            <v>32</v>
          </cell>
          <cell r="B1304" t="str">
            <v>53</v>
          </cell>
          <cell r="C1304" t="str">
            <v>1</v>
          </cell>
          <cell r="D1304" t="str">
            <v>B</v>
          </cell>
          <cell r="E1304">
            <v>1</v>
          </cell>
          <cell r="F1304">
            <v>0</v>
          </cell>
          <cell r="G1304" t="str">
            <v>Kamatbevételek:-étékpapír vételárában elszámolt kamatbevét.</v>
          </cell>
        </row>
        <row r="1305">
          <cell r="A1305" t="str">
            <v>33</v>
          </cell>
          <cell r="B1305" t="str">
            <v>53</v>
          </cell>
          <cell r="C1305" t="str">
            <v>1</v>
          </cell>
          <cell r="D1305" t="str">
            <v>B</v>
          </cell>
          <cell r="E1305">
            <v>1</v>
          </cell>
          <cell r="F1305">
            <v>0</v>
          </cell>
          <cell r="G1305" t="str">
            <v>Bevételként elszámolt árfolyamnyereség</v>
          </cell>
        </row>
        <row r="1306">
          <cell r="A1306" t="str">
            <v>34</v>
          </cell>
          <cell r="B1306" t="str">
            <v>53</v>
          </cell>
          <cell r="C1306" t="str">
            <v>1</v>
          </cell>
          <cell r="D1306" t="str">
            <v>B</v>
          </cell>
          <cell r="E1306">
            <v>1</v>
          </cell>
          <cell r="F1306">
            <v>0</v>
          </cell>
          <cell r="G1306" t="str">
            <v>Bevétel árf.nyereségéböl-valuta,deviza mérleg.árf.nyeresége</v>
          </cell>
        </row>
        <row r="1307">
          <cell r="A1307" t="str">
            <v>35</v>
          </cell>
          <cell r="B1307" t="str">
            <v>53</v>
          </cell>
          <cell r="C1307" t="str">
            <v>1</v>
          </cell>
          <cell r="D1307" t="str">
            <v>B</v>
          </cell>
          <cell r="E1307">
            <v>1</v>
          </cell>
          <cell r="F1307">
            <v>0</v>
          </cell>
          <cell r="G1307" t="str">
            <v>Kiadásként elszámolt árfolyamveszteség</v>
          </cell>
        </row>
        <row r="1308">
          <cell r="A1308" t="str">
            <v>36</v>
          </cell>
          <cell r="B1308" t="str">
            <v>53</v>
          </cell>
          <cell r="C1308" t="str">
            <v>1</v>
          </cell>
          <cell r="D1308" t="str">
            <v>B</v>
          </cell>
          <cell r="E1308">
            <v>1</v>
          </cell>
          <cell r="F1308">
            <v>0</v>
          </cell>
          <cell r="G1308" t="str">
            <v>Kiadás árf.veszteségéböl-valuta,deviza mérleg.árf.veszteség</v>
          </cell>
        </row>
        <row r="1309">
          <cell r="A1309" t="str">
            <v>37</v>
          </cell>
          <cell r="B1309" t="str">
            <v>53</v>
          </cell>
          <cell r="C1309" t="str">
            <v>1</v>
          </cell>
          <cell r="D1309" t="str">
            <v>B</v>
          </cell>
          <cell r="E1309">
            <v>1</v>
          </cell>
          <cell r="F1309">
            <v>0</v>
          </cell>
          <cell r="G1309" t="str">
            <v>Dologi kiadások ÁFA-adóalapja           (38+39+40)</v>
          </cell>
        </row>
        <row r="1310">
          <cell r="A1310" t="str">
            <v>38</v>
          </cell>
          <cell r="B1310" t="str">
            <v>53</v>
          </cell>
          <cell r="C1310" t="str">
            <v>1</v>
          </cell>
          <cell r="D1310" t="str">
            <v>B</v>
          </cell>
          <cell r="E1310">
            <v>1</v>
          </cell>
          <cell r="F1310">
            <v>0</v>
          </cell>
          <cell r="G1310" t="str">
            <v>Dologi kiadások ÁFA-adóalapjából- 5%-os ÁFA-adóalap összege</v>
          </cell>
        </row>
        <row r="1311">
          <cell r="A1311" t="str">
            <v>39</v>
          </cell>
          <cell r="B1311" t="str">
            <v>53</v>
          </cell>
          <cell r="C1311" t="str">
            <v>1</v>
          </cell>
          <cell r="D1311" t="str">
            <v>B</v>
          </cell>
          <cell r="E1311">
            <v>1</v>
          </cell>
          <cell r="F1311">
            <v>0</v>
          </cell>
          <cell r="G1311" t="str">
            <v>Dologi kiadások ÁFA-adóalapjából-15%-os ÁFA-adóalap összege</v>
          </cell>
        </row>
        <row r="1312">
          <cell r="A1312" t="str">
            <v>40</v>
          </cell>
          <cell r="B1312" t="str">
            <v>53</v>
          </cell>
          <cell r="C1312" t="str">
            <v>1</v>
          </cell>
          <cell r="D1312" t="str">
            <v>B</v>
          </cell>
          <cell r="E1312">
            <v>1</v>
          </cell>
          <cell r="F1312">
            <v>0</v>
          </cell>
          <cell r="G1312" t="str">
            <v>Dologi kiadások ÁFA-adóalapjából-25%-os ÁFA-adóalap összege</v>
          </cell>
        </row>
        <row r="1313">
          <cell r="A1313" t="str">
            <v>41</v>
          </cell>
          <cell r="B1313" t="str">
            <v>53</v>
          </cell>
          <cell r="C1313" t="str">
            <v>1</v>
          </cell>
          <cell r="D1313" t="str">
            <v>B</v>
          </cell>
          <cell r="E1313">
            <v>1</v>
          </cell>
          <cell r="F1313">
            <v>0</v>
          </cell>
          <cell r="G1313" t="str">
            <v>Tárgyévben behajthatatlan követelésként leirt összeg</v>
          </cell>
        </row>
        <row r="1314">
          <cell r="A1314" t="str">
            <v>42</v>
          </cell>
          <cell r="B1314" t="str">
            <v>53</v>
          </cell>
          <cell r="C1314" t="str">
            <v>1</v>
          </cell>
          <cell r="D1314" t="str">
            <v>B</v>
          </cell>
          <cell r="E1314">
            <v>1</v>
          </cell>
          <cell r="F1314">
            <v>0</v>
          </cell>
          <cell r="G1314" t="str">
            <v>T.évben behajt.köv.ből - előző é.köv.ből beh.köv.leírt össz.</v>
          </cell>
        </row>
        <row r="1315">
          <cell r="A1315" t="str">
            <v>43</v>
          </cell>
          <cell r="B1315" t="str">
            <v>53</v>
          </cell>
          <cell r="C1315" t="str">
            <v>1</v>
          </cell>
          <cell r="D1315" t="str">
            <v>B</v>
          </cell>
          <cell r="E1315">
            <v>1</v>
          </cell>
          <cell r="F1315">
            <v>0</v>
          </cell>
          <cell r="G1315" t="str">
            <v>Tárgyévben elengedett követelések értéke</v>
          </cell>
        </row>
        <row r="1316">
          <cell r="A1316" t="str">
            <v>44</v>
          </cell>
          <cell r="B1316" t="str">
            <v>53</v>
          </cell>
          <cell r="C1316" t="str">
            <v>1</v>
          </cell>
          <cell r="D1316" t="str">
            <v>B</v>
          </cell>
          <cell r="E1316">
            <v>1</v>
          </cell>
          <cell r="F1316">
            <v>0</v>
          </cell>
          <cell r="G1316" t="str">
            <v>T.évben eleng. köv.ből - előző évi köv.elengedett köv.értéke</v>
          </cell>
        </row>
        <row r="1317">
          <cell r="A1317" t="str">
            <v>45</v>
          </cell>
          <cell r="B1317" t="str">
            <v>53</v>
          </cell>
          <cell r="C1317" t="str">
            <v>1</v>
          </cell>
          <cell r="D1317" t="str">
            <v>B</v>
          </cell>
          <cell r="E1317">
            <v>1</v>
          </cell>
          <cell r="F1317">
            <v>0</v>
          </cell>
          <cell r="G1317" t="str">
            <v>Műk-i célú, tám.progr. előlegére pénzeszk.átadás áht-n belül</v>
          </cell>
        </row>
        <row r="1318">
          <cell r="A1318" t="str">
            <v>46</v>
          </cell>
          <cell r="B1318" t="str">
            <v>53</v>
          </cell>
          <cell r="C1318" t="str">
            <v>1</v>
          </cell>
          <cell r="D1318" t="str">
            <v>B</v>
          </cell>
          <cell r="E1318">
            <v>1</v>
          </cell>
          <cell r="F1318">
            <v>0</v>
          </cell>
          <cell r="G1318" t="str">
            <v>Felh-i célú,tám.progr. előlegére pénzeszk.átadás áht-n belül</v>
          </cell>
        </row>
        <row r="1319">
          <cell r="A1319" t="str">
            <v>47</v>
          </cell>
          <cell r="B1319" t="str">
            <v>53</v>
          </cell>
          <cell r="C1319" t="str">
            <v>1</v>
          </cell>
          <cell r="D1319" t="str">
            <v>B</v>
          </cell>
          <cell r="E1319">
            <v>1</v>
          </cell>
          <cell r="F1319">
            <v>0</v>
          </cell>
          <cell r="G1319" t="str">
            <v>Műk-i célú, tám.progr. előlegére pénzeszk.átadás áht-n kívül</v>
          </cell>
        </row>
        <row r="1320">
          <cell r="A1320" t="str">
            <v>48</v>
          </cell>
          <cell r="B1320" t="str">
            <v>53</v>
          </cell>
          <cell r="C1320" t="str">
            <v>1</v>
          </cell>
          <cell r="D1320" t="str">
            <v>B</v>
          </cell>
          <cell r="E1320">
            <v>1</v>
          </cell>
          <cell r="F1320">
            <v>0</v>
          </cell>
          <cell r="G1320" t="str">
            <v>Felh-i célú,tám.progr. előlegére pénzeszk.átadás áht-n kívül</v>
          </cell>
        </row>
        <row r="1321">
          <cell r="A1321" t="str">
            <v>49</v>
          </cell>
          <cell r="B1321" t="str">
            <v>53</v>
          </cell>
          <cell r="C1321" t="str">
            <v>1</v>
          </cell>
          <cell r="D1321" t="str">
            <v>B</v>
          </cell>
          <cell r="E1321">
            <v>1</v>
          </cell>
          <cell r="F1321">
            <v>0</v>
          </cell>
          <cell r="G1321" t="str">
            <v>Műk.célú,e.évi tám.prog.v.adott előlegének átvétele áht.bel.</v>
          </cell>
        </row>
        <row r="1322">
          <cell r="A1322" t="str">
            <v>50</v>
          </cell>
          <cell r="B1322" t="str">
            <v>53</v>
          </cell>
          <cell r="C1322" t="str">
            <v>1</v>
          </cell>
          <cell r="D1322" t="str">
            <v>B</v>
          </cell>
          <cell r="E1322">
            <v>1</v>
          </cell>
          <cell r="F1322">
            <v>0</v>
          </cell>
          <cell r="G1322" t="str">
            <v>Felh.célú,e.évi tám.prog.v.adott előlegének átvétele áht.bel</v>
          </cell>
        </row>
        <row r="1323">
          <cell r="A1323" t="str">
            <v>51</v>
          </cell>
          <cell r="B1323" t="str">
            <v>53</v>
          </cell>
          <cell r="C1323" t="str">
            <v>1</v>
          </cell>
          <cell r="D1323" t="str">
            <v>B</v>
          </cell>
          <cell r="E1323">
            <v>1</v>
          </cell>
          <cell r="F1323">
            <v>0</v>
          </cell>
          <cell r="G1323" t="str">
            <v>Műk.célú,e.évi tám.prog.v.adott előlegének átvétele áht.kív.</v>
          </cell>
        </row>
        <row r="1324">
          <cell r="A1324" t="str">
            <v>52</v>
          </cell>
          <cell r="B1324" t="str">
            <v>53</v>
          </cell>
          <cell r="C1324" t="str">
            <v>1</v>
          </cell>
          <cell r="D1324" t="str">
            <v>B</v>
          </cell>
          <cell r="E1324">
            <v>1</v>
          </cell>
          <cell r="F1324">
            <v>0</v>
          </cell>
          <cell r="G1324" t="str">
            <v>Felh.célú,e.évi tám.prog.v.adott előlegének átvétele áht.kív</v>
          </cell>
        </row>
        <row r="1325">
          <cell r="A1325" t="str">
            <v>53</v>
          </cell>
          <cell r="B1325" t="str">
            <v>53</v>
          </cell>
          <cell r="C1325" t="str">
            <v>1</v>
          </cell>
          <cell r="D1325" t="str">
            <v>B</v>
          </cell>
          <cell r="E1325">
            <v>1</v>
          </cell>
          <cell r="F1325">
            <v>0</v>
          </cell>
          <cell r="G1325" t="str">
            <v>Forgatási célú értékpapírok évközi vásárlása</v>
          </cell>
        </row>
        <row r="1326">
          <cell r="A1326" t="str">
            <v>54</v>
          </cell>
          <cell r="B1326" t="str">
            <v>53</v>
          </cell>
          <cell r="C1326" t="str">
            <v>1</v>
          </cell>
          <cell r="D1326" t="str">
            <v>B</v>
          </cell>
          <cell r="E1326">
            <v>1</v>
          </cell>
          <cell r="F1326">
            <v>0</v>
          </cell>
          <cell r="G1326" t="str">
            <v>Forgatási célú értékpapírok évközi értékesítése</v>
          </cell>
        </row>
        <row r="1327">
          <cell r="A1327" t="str">
            <v>55</v>
          </cell>
          <cell r="B1327" t="str">
            <v>53</v>
          </cell>
          <cell r="C1327" t="str">
            <v>1</v>
          </cell>
          <cell r="D1327" t="str">
            <v>B</v>
          </cell>
          <cell r="E1327">
            <v>1</v>
          </cell>
          <cell r="F1327">
            <v>0</v>
          </cell>
          <cell r="G1327" t="str">
            <v>Rövid lejáratú likvid hitelk évközi felvétele</v>
          </cell>
        </row>
        <row r="1328">
          <cell r="A1328" t="str">
            <v>56</v>
          </cell>
          <cell r="B1328" t="str">
            <v>53</v>
          </cell>
          <cell r="C1328" t="str">
            <v>1</v>
          </cell>
          <cell r="D1328" t="str">
            <v>B</v>
          </cell>
          <cell r="E1328">
            <v>1</v>
          </cell>
          <cell r="F1328">
            <v>0</v>
          </cell>
          <cell r="G1328" t="str">
            <v>Rövid lejáratú likvid hitelek évközi törlesztése, visszafiz.</v>
          </cell>
        </row>
        <row r="1329">
          <cell r="A1329" t="str">
            <v>57</v>
          </cell>
          <cell r="B1329" t="str">
            <v>53</v>
          </cell>
          <cell r="C1329" t="str">
            <v>1</v>
          </cell>
          <cell r="D1329" t="str">
            <v>B</v>
          </cell>
          <cell r="E1329">
            <v>1</v>
          </cell>
          <cell r="F1329">
            <v>0</v>
          </cell>
          <cell r="G1329" t="str">
            <v>Működési célú kötvénykibocsátás bevétele</v>
          </cell>
        </row>
        <row r="1330">
          <cell r="A1330" t="str">
            <v>58</v>
          </cell>
          <cell r="B1330" t="str">
            <v>53</v>
          </cell>
          <cell r="C1330" t="str">
            <v>1</v>
          </cell>
          <cell r="D1330" t="str">
            <v>B</v>
          </cell>
          <cell r="E1330">
            <v>1</v>
          </cell>
          <cell r="F1330">
            <v>0</v>
          </cell>
          <cell r="G1330" t="str">
            <v>Működési célra kibocsátott kötvények beváltása</v>
          </cell>
        </row>
        <row r="1331">
          <cell r="A1331" t="str">
            <v>59</v>
          </cell>
          <cell r="B1331" t="str">
            <v>53</v>
          </cell>
          <cell r="C1331" t="str">
            <v>1</v>
          </cell>
          <cell r="D1331" t="str">
            <v>B</v>
          </cell>
          <cell r="E1331">
            <v>1</v>
          </cell>
          <cell r="F1331">
            <v>0</v>
          </cell>
          <cell r="G1331" t="str">
            <v>Tartós h.ért.köv.évben lejáró ért.pap.könyv szerinti értéke</v>
          </cell>
        </row>
        <row r="1332">
          <cell r="A1332" t="str">
            <v>1</v>
          </cell>
          <cell r="B1332" t="str">
            <v>54</v>
          </cell>
          <cell r="C1332" t="str">
            <v>1</v>
          </cell>
          <cell r="D1332" t="str">
            <v>B</v>
          </cell>
          <cell r="E1332">
            <v>1</v>
          </cell>
          <cell r="F1332">
            <v>0</v>
          </cell>
          <cell r="G1332" t="str">
            <v>Községek általános feladatai</v>
          </cell>
          <cell r="H1332" t="str">
            <v>0</v>
          </cell>
          <cell r="I1332" t="str">
            <v>100</v>
          </cell>
        </row>
        <row r="1333">
          <cell r="A1333" t="str">
            <v>2</v>
          </cell>
          <cell r="B1333" t="str">
            <v>54</v>
          </cell>
          <cell r="C1333" t="str">
            <v>1</v>
          </cell>
          <cell r="D1333" t="str">
            <v>B</v>
          </cell>
          <cell r="E1333">
            <v>1</v>
          </cell>
          <cell r="F1333">
            <v>0</v>
          </cell>
          <cell r="G1333" t="str">
            <v>Települési igazgatási, kommunális és sportfeladatok</v>
          </cell>
          <cell r="H1333" t="str">
            <v>0</v>
          </cell>
          <cell r="I1333" t="str">
            <v>100</v>
          </cell>
        </row>
        <row r="1334">
          <cell r="A1334" t="str">
            <v>3</v>
          </cell>
          <cell r="B1334" t="str">
            <v>54</v>
          </cell>
          <cell r="C1334" t="str">
            <v>1</v>
          </cell>
          <cell r="D1334" t="str">
            <v>B</v>
          </cell>
          <cell r="E1334">
            <v>1</v>
          </cell>
          <cell r="F1334">
            <v>0</v>
          </cell>
          <cell r="G1334" t="str">
            <v>Körjegyzöség müködésével kapcsolatos feladatok</v>
          </cell>
          <cell r="H1334" t="str">
            <v>0</v>
          </cell>
          <cell r="I1334" t="str">
            <v>100</v>
          </cell>
        </row>
        <row r="1335">
          <cell r="A1335" t="str">
            <v>4</v>
          </cell>
          <cell r="B1335" t="str">
            <v>54</v>
          </cell>
          <cell r="C1335" t="str">
            <v>1</v>
          </cell>
          <cell r="D1335" t="str">
            <v>B</v>
          </cell>
          <cell r="E1335">
            <v>1</v>
          </cell>
          <cell r="F1335">
            <v>0</v>
          </cell>
          <cell r="G1335" t="str">
            <v>Lakott külterületekkel kapcsolatos feladatok</v>
          </cell>
          <cell r="H1335" t="str">
            <v>0</v>
          </cell>
          <cell r="I1335" t="str">
            <v>100</v>
          </cell>
        </row>
        <row r="1336">
          <cell r="A1336" t="str">
            <v>5</v>
          </cell>
          <cell r="B1336" t="str">
            <v>54</v>
          </cell>
          <cell r="C1336" t="str">
            <v>1</v>
          </cell>
          <cell r="D1336" t="str">
            <v>B</v>
          </cell>
          <cell r="E1336">
            <v>1</v>
          </cell>
          <cell r="F1336">
            <v>0</v>
          </cell>
          <cell r="G1336" t="str">
            <v>Körzeti igazgatási feladatok</v>
          </cell>
          <cell r="H1336" t="str">
            <v>0</v>
          </cell>
          <cell r="I1336" t="str">
            <v>100</v>
          </cell>
        </row>
        <row r="1337">
          <cell r="A1337" t="str">
            <v>6</v>
          </cell>
          <cell r="B1337" t="str">
            <v>54</v>
          </cell>
          <cell r="C1337" t="str">
            <v>1</v>
          </cell>
          <cell r="D1337" t="str">
            <v>B</v>
          </cell>
          <cell r="E1337">
            <v>1</v>
          </cell>
          <cell r="F1337">
            <v>0</v>
          </cell>
          <cell r="G1337" t="str">
            <v>Megyei, fövárosi igazgatási és sportfeladatok</v>
          </cell>
          <cell r="H1337" t="str">
            <v>0</v>
          </cell>
          <cell r="I1337" t="str">
            <v>100</v>
          </cell>
        </row>
        <row r="1338">
          <cell r="A1338" t="str">
            <v>7</v>
          </cell>
          <cell r="B1338" t="str">
            <v>54</v>
          </cell>
          <cell r="C1338" t="str">
            <v>1</v>
          </cell>
          <cell r="D1338" t="str">
            <v>B</v>
          </cell>
          <cell r="E1338">
            <v>1</v>
          </cell>
          <cell r="F1338">
            <v>0</v>
          </cell>
          <cell r="G1338" t="str">
            <v>Üdülöhelyi feladatok</v>
          </cell>
          <cell r="H1338" t="str">
            <v>0</v>
          </cell>
          <cell r="I1338" t="str">
            <v>100</v>
          </cell>
        </row>
        <row r="1339">
          <cell r="A1339" t="str">
            <v>8</v>
          </cell>
          <cell r="B1339" t="str">
            <v>54</v>
          </cell>
          <cell r="C1339" t="str">
            <v>1</v>
          </cell>
          <cell r="D1339" t="str">
            <v>B</v>
          </cell>
          <cell r="E1339">
            <v>1</v>
          </cell>
          <cell r="F1339">
            <v>0</v>
          </cell>
          <cell r="G1339" t="str">
            <v>A társadalmi-gazdasági, infrastrukt.elmaradott.önk.támog.</v>
          </cell>
          <cell r="H1339" t="str">
            <v>0</v>
          </cell>
          <cell r="I1339" t="str">
            <v>100</v>
          </cell>
        </row>
        <row r="1340">
          <cell r="A1340" t="str">
            <v>9</v>
          </cell>
          <cell r="B1340" t="str">
            <v>54</v>
          </cell>
          <cell r="C1340" t="str">
            <v>1</v>
          </cell>
          <cell r="D1340" t="str">
            <v>B</v>
          </cell>
          <cell r="E1340">
            <v>1</v>
          </cell>
          <cell r="F1340">
            <v>0</v>
          </cell>
          <cell r="G1340" t="str">
            <v>Pénzbeli, természetbeli szociális és gyermekjoléti támogatás</v>
          </cell>
          <cell r="H1340" t="str">
            <v>0</v>
          </cell>
          <cell r="I1340" t="str">
            <v>100</v>
          </cell>
        </row>
        <row r="1341">
          <cell r="A1341" t="str">
            <v>10</v>
          </cell>
          <cell r="B1341" t="str">
            <v>54</v>
          </cell>
          <cell r="C1341" t="str">
            <v>1</v>
          </cell>
          <cell r="D1341" t="str">
            <v>B</v>
          </cell>
          <cell r="E1341">
            <v>1</v>
          </cell>
          <cell r="F1341">
            <v>0</v>
          </cell>
          <cell r="G1341" t="str">
            <v>A lakáshoz jutás feladatai</v>
          </cell>
          <cell r="H1341" t="str">
            <v>0</v>
          </cell>
          <cell r="I1341" t="str">
            <v>100</v>
          </cell>
        </row>
        <row r="1342">
          <cell r="A1342" t="str">
            <v>11</v>
          </cell>
          <cell r="B1342" t="str">
            <v>54</v>
          </cell>
          <cell r="C1342" t="str">
            <v>1</v>
          </cell>
          <cell r="D1342" t="str">
            <v>B</v>
          </cell>
          <cell r="E1342">
            <v>1</v>
          </cell>
          <cell r="F1342">
            <v>0</v>
          </cell>
          <cell r="G1342" t="str">
            <v>Szociális és gyermekjoléti alapszolgáltatási feledatok</v>
          </cell>
          <cell r="H1342" t="str">
            <v>51.869</v>
          </cell>
          <cell r="I1342" t="str">
            <v>48.131</v>
          </cell>
        </row>
        <row r="1343">
          <cell r="A1343" t="str">
            <v>12</v>
          </cell>
          <cell r="B1343" t="str">
            <v>54</v>
          </cell>
          <cell r="C1343" t="str">
            <v>1</v>
          </cell>
          <cell r="D1343" t="str">
            <v>B</v>
          </cell>
          <cell r="E1343">
            <v>1</v>
          </cell>
          <cell r="F1343">
            <v>0</v>
          </cell>
          <cell r="G1343" t="str">
            <v>Gyermekvédelmi szakellátás</v>
          </cell>
          <cell r="H1343" t="str">
            <v>51.905</v>
          </cell>
          <cell r="I1343" t="str">
            <v>48.095</v>
          </cell>
        </row>
        <row r="1344">
          <cell r="A1344" t="str">
            <v>13</v>
          </cell>
          <cell r="B1344" t="str">
            <v>54</v>
          </cell>
          <cell r="C1344" t="str">
            <v>1</v>
          </cell>
          <cell r="D1344" t="str">
            <v>B</v>
          </cell>
          <cell r="E1344">
            <v>1</v>
          </cell>
          <cell r="F1344">
            <v>0</v>
          </cell>
          <cell r="G1344" t="str">
            <v>Bentlakásos és átmeneti elhelyezést nyujto intézményi ellát.</v>
          </cell>
          <cell r="H1344" t="str">
            <v>51.905</v>
          </cell>
          <cell r="I1344" t="str">
            <v>48.095</v>
          </cell>
        </row>
        <row r="1345">
          <cell r="A1345" t="str">
            <v>14</v>
          </cell>
          <cell r="B1345" t="str">
            <v>54</v>
          </cell>
          <cell r="C1345" t="str">
            <v>1</v>
          </cell>
          <cell r="D1345" t="str">
            <v>B</v>
          </cell>
          <cell r="E1345">
            <v>1</v>
          </cell>
          <cell r="F1345">
            <v>0</v>
          </cell>
          <cell r="G1345" t="str">
            <v>Nappali szociális intézményi ellátás</v>
          </cell>
          <cell r="H1345" t="str">
            <v>51.905</v>
          </cell>
          <cell r="I1345" t="str">
            <v>48.095</v>
          </cell>
        </row>
        <row r="1346">
          <cell r="A1346" t="str">
            <v>15</v>
          </cell>
          <cell r="B1346" t="str">
            <v>54</v>
          </cell>
          <cell r="C1346" t="str">
            <v>1</v>
          </cell>
          <cell r="D1346" t="str">
            <v>B</v>
          </cell>
          <cell r="E1346">
            <v>1</v>
          </cell>
          <cell r="F1346">
            <v>0</v>
          </cell>
          <cell r="G1346" t="str">
            <v>Hajléktalanok átmeneti intézményei</v>
          </cell>
          <cell r="H1346" t="str">
            <v>51.905</v>
          </cell>
          <cell r="I1346" t="str">
            <v>48.095</v>
          </cell>
        </row>
        <row r="1347">
          <cell r="A1347" t="str">
            <v>16</v>
          </cell>
          <cell r="B1347" t="str">
            <v>54</v>
          </cell>
          <cell r="C1347" t="str">
            <v>1</v>
          </cell>
          <cell r="D1347" t="str">
            <v>B</v>
          </cell>
          <cell r="E1347">
            <v>1</v>
          </cell>
          <cell r="F1347">
            <v>0</v>
          </cell>
          <cell r="G1347" t="str">
            <v>Fogy.személyek pszich.és szenvedélybetegek bentlak.int.ellát</v>
          </cell>
          <cell r="H1347" t="str">
            <v>51.905</v>
          </cell>
          <cell r="I1347" t="str">
            <v>48.095</v>
          </cell>
        </row>
        <row r="1348">
          <cell r="A1348" t="str">
            <v>17</v>
          </cell>
          <cell r="B1348" t="str">
            <v>54</v>
          </cell>
          <cell r="C1348" t="str">
            <v>1</v>
          </cell>
          <cell r="D1348" t="str">
            <v>B</v>
          </cell>
          <cell r="E1348">
            <v>1</v>
          </cell>
          <cell r="F1348">
            <v>0</v>
          </cell>
          <cell r="G1348" t="str">
            <v>Gyermekek napközbeni ellátása</v>
          </cell>
          <cell r="H1348" t="str">
            <v>51.905</v>
          </cell>
          <cell r="I1348" t="str">
            <v>48.095</v>
          </cell>
        </row>
        <row r="1349">
          <cell r="A1349" t="str">
            <v>18</v>
          </cell>
          <cell r="B1349" t="str">
            <v>54</v>
          </cell>
          <cell r="C1349" t="str">
            <v>1</v>
          </cell>
          <cell r="D1349" t="str">
            <v>B</v>
          </cell>
          <cell r="E1349">
            <v>1</v>
          </cell>
          <cell r="F1349">
            <v>0</v>
          </cell>
          <cell r="G1349" t="str">
            <v>Szociális intézményi és gyermekjoléti modszertani feladatok</v>
          </cell>
          <cell r="H1349" t="str">
            <v>51.905</v>
          </cell>
          <cell r="I1349" t="str">
            <v>48.095</v>
          </cell>
        </row>
        <row r="1350">
          <cell r="A1350" t="str">
            <v>19</v>
          </cell>
          <cell r="B1350" t="str">
            <v>54</v>
          </cell>
          <cell r="C1350" t="str">
            <v>1</v>
          </cell>
          <cell r="D1350" t="str">
            <v>B</v>
          </cell>
          <cell r="E1350">
            <v>1</v>
          </cell>
          <cell r="F1350">
            <v>0</v>
          </cell>
          <cell r="G1350" t="str">
            <v>Ovodai nevelés</v>
          </cell>
          <cell r="H1350" t="str">
            <v>100</v>
          </cell>
          <cell r="I1350" t="str">
            <v>0</v>
          </cell>
        </row>
        <row r="1351">
          <cell r="A1351" t="str">
            <v>20</v>
          </cell>
          <cell r="B1351" t="str">
            <v>54</v>
          </cell>
          <cell r="C1351" t="str">
            <v>1</v>
          </cell>
          <cell r="D1351" t="str">
            <v>B</v>
          </cell>
          <cell r="E1351">
            <v>1</v>
          </cell>
          <cell r="F1351">
            <v>0</v>
          </cell>
          <cell r="G1351" t="str">
            <v>Iskolai oktatás</v>
          </cell>
          <cell r="H1351" t="str">
            <v>100</v>
          </cell>
          <cell r="I1351" t="str">
            <v>0</v>
          </cell>
        </row>
        <row r="1352">
          <cell r="A1352" t="str">
            <v>21</v>
          </cell>
          <cell r="B1352" t="str">
            <v>54</v>
          </cell>
          <cell r="C1352" t="str">
            <v>1</v>
          </cell>
          <cell r="D1352" t="str">
            <v>B</v>
          </cell>
          <cell r="E1352">
            <v>1</v>
          </cell>
          <cell r="F1352">
            <v>0</v>
          </cell>
          <cell r="G1352" t="str">
            <v>Különleges gondozás keretében nyujtott ellátás</v>
          </cell>
          <cell r="H1352" t="str">
            <v>100</v>
          </cell>
          <cell r="I1352" t="str">
            <v>0</v>
          </cell>
        </row>
        <row r="1353">
          <cell r="A1353" t="str">
            <v>22</v>
          </cell>
          <cell r="B1353" t="str">
            <v>54</v>
          </cell>
          <cell r="C1353" t="str">
            <v>1</v>
          </cell>
          <cell r="D1353" t="str">
            <v>B</v>
          </cell>
          <cell r="E1353">
            <v>1</v>
          </cell>
          <cell r="F1353">
            <v>0</v>
          </cell>
          <cell r="G1353" t="str">
            <v>Alapfoku müvészetoktatás</v>
          </cell>
          <cell r="H1353" t="str">
            <v>100</v>
          </cell>
          <cell r="I1353" t="str">
            <v>0</v>
          </cell>
        </row>
        <row r="1354">
          <cell r="A1354" t="str">
            <v>23</v>
          </cell>
          <cell r="B1354" t="str">
            <v>54</v>
          </cell>
          <cell r="C1354" t="str">
            <v>1</v>
          </cell>
          <cell r="D1354" t="str">
            <v>B</v>
          </cell>
          <cell r="E1354">
            <v>1</v>
          </cell>
          <cell r="F1354">
            <v>0</v>
          </cell>
          <cell r="G1354" t="str">
            <v>Bentlakásos közoktatási intézményi ellátás</v>
          </cell>
          <cell r="H1354" t="str">
            <v>100</v>
          </cell>
          <cell r="I1354" t="str">
            <v>0</v>
          </cell>
        </row>
        <row r="1355">
          <cell r="A1355" t="str">
            <v>24</v>
          </cell>
          <cell r="B1355" t="str">
            <v>54</v>
          </cell>
          <cell r="C1355" t="str">
            <v>1</v>
          </cell>
          <cell r="D1355" t="str">
            <v>B</v>
          </cell>
          <cell r="E1355">
            <v>1</v>
          </cell>
          <cell r="F1355">
            <v>0</v>
          </cell>
          <cell r="G1355" t="str">
            <v>Hozzájárulások egyéb közoktatási szakmai feladatokhoz</v>
          </cell>
          <cell r="H1355" t="str">
            <v>100</v>
          </cell>
          <cell r="I1355" t="str">
            <v>0</v>
          </cell>
        </row>
        <row r="1356">
          <cell r="A1356" t="str">
            <v>25</v>
          </cell>
          <cell r="B1356" t="str">
            <v>54</v>
          </cell>
          <cell r="C1356" t="str">
            <v>1</v>
          </cell>
          <cell r="D1356" t="str">
            <v>B</v>
          </cell>
          <cell r="E1356">
            <v>1</v>
          </cell>
          <cell r="F1356">
            <v>0</v>
          </cell>
          <cell r="G1356" t="str">
            <v>Hozzájárulások szoc.jellegü ellátotti juttatásokhoz</v>
          </cell>
          <cell r="H1356" t="str">
            <v>100</v>
          </cell>
          <cell r="I1356" t="str">
            <v>0</v>
          </cell>
        </row>
        <row r="1357">
          <cell r="A1357" t="str">
            <v>26</v>
          </cell>
          <cell r="B1357" t="str">
            <v>54</v>
          </cell>
          <cell r="C1357" t="str">
            <v>1</v>
          </cell>
          <cell r="D1357" t="str">
            <v>B</v>
          </cell>
          <cell r="E1357">
            <v>1</v>
          </cell>
          <cell r="F1357">
            <v>0</v>
          </cell>
          <cell r="G1357" t="str">
            <v>Dif.hozzáj.int.fenntartó telep.önk.feladatellátásához</v>
          </cell>
          <cell r="H1357" t="str">
            <v>100</v>
          </cell>
          <cell r="I1357" t="str">
            <v>0</v>
          </cell>
        </row>
        <row r="1358">
          <cell r="A1358" t="str">
            <v>27</v>
          </cell>
          <cell r="B1358" t="str">
            <v>54</v>
          </cell>
          <cell r="C1358" t="str">
            <v>1</v>
          </cell>
          <cell r="D1358" t="str">
            <v>B</v>
          </cell>
          <cell r="E1358">
            <v>1</v>
          </cell>
          <cell r="F1358">
            <v>0</v>
          </cell>
          <cell r="G1358" t="str">
            <v>Helyi közmüvelödési és közgyüjteményi feladatok</v>
          </cell>
          <cell r="H1358" t="str">
            <v>0</v>
          </cell>
          <cell r="I1358" t="str">
            <v>100</v>
          </cell>
        </row>
        <row r="1359">
          <cell r="A1359" t="str">
            <v>28</v>
          </cell>
          <cell r="B1359" t="str">
            <v>54</v>
          </cell>
          <cell r="C1359" t="str">
            <v>1</v>
          </cell>
          <cell r="D1359" t="str">
            <v>B</v>
          </cell>
          <cell r="E1359">
            <v>1</v>
          </cell>
          <cell r="F1359">
            <v>0</v>
          </cell>
          <cell r="G1359" t="str">
            <v>Megyei/fövárosi közmüvelödési,közgyüjteményi feladatok</v>
          </cell>
          <cell r="H1359" t="str">
            <v>0</v>
          </cell>
          <cell r="I1359" t="str">
            <v>100</v>
          </cell>
        </row>
        <row r="1360">
          <cell r="A1360" t="str">
            <v>29</v>
          </cell>
          <cell r="B1360" t="str">
            <v>54</v>
          </cell>
          <cell r="C1360" t="str">
            <v>1</v>
          </cell>
          <cell r="D1360" t="str">
            <v>B</v>
          </cell>
          <cell r="E1360">
            <v>1</v>
          </cell>
          <cell r="F1360">
            <v>0</v>
          </cell>
          <cell r="G1360" t="str">
            <v>Települési sportfeladatok</v>
          </cell>
          <cell r="H1360" t="str">
            <v>0</v>
          </cell>
          <cell r="I1360" t="str">
            <v>100</v>
          </cell>
        </row>
        <row r="1361">
          <cell r="A1361" t="str">
            <v>30</v>
          </cell>
          <cell r="B1361" t="str">
            <v>54</v>
          </cell>
          <cell r="C1361" t="str">
            <v>1</v>
          </cell>
          <cell r="D1361" t="str">
            <v>B</v>
          </cell>
          <cell r="E1361">
            <v>1</v>
          </cell>
          <cell r="F1361">
            <v>3</v>
          </cell>
          <cell r="G1361" t="str">
            <v>Normativ hozzájárulások összesen (01+...+29)</v>
          </cell>
        </row>
        <row r="1362">
          <cell r="A1362" t="str">
            <v>31</v>
          </cell>
          <cell r="B1362" t="str">
            <v>54</v>
          </cell>
          <cell r="C1362" t="str">
            <v>1</v>
          </cell>
          <cell r="D1362" t="str">
            <v>B</v>
          </cell>
          <cell r="E1362">
            <v>1</v>
          </cell>
          <cell r="F1362">
            <v>0</v>
          </cell>
          <cell r="G1362" t="str">
            <v>Pedagogus szakvizsga, továbbképzés, felkészülés támogatása</v>
          </cell>
          <cell r="H1362" t="str">
            <v>100</v>
          </cell>
          <cell r="I1362" t="str">
            <v>0</v>
          </cell>
        </row>
        <row r="1363">
          <cell r="A1363" t="str">
            <v>32</v>
          </cell>
          <cell r="B1363" t="str">
            <v>54</v>
          </cell>
          <cell r="C1363" t="str">
            <v>1</v>
          </cell>
          <cell r="D1363" t="str">
            <v>B</v>
          </cell>
          <cell r="E1363">
            <v>1</v>
          </cell>
          <cell r="F1363">
            <v>0</v>
          </cell>
          <cell r="G1363" t="str">
            <v>Pedagogus szakkönyvvásárlása</v>
          </cell>
          <cell r="H1363" t="str">
            <v>100</v>
          </cell>
          <cell r="I1363" t="str">
            <v>0</v>
          </cell>
        </row>
        <row r="1364">
          <cell r="A1364" t="str">
            <v>33</v>
          </cell>
          <cell r="B1364" t="str">
            <v>54</v>
          </cell>
          <cell r="C1364" t="str">
            <v>1</v>
          </cell>
          <cell r="D1364" t="str">
            <v>B</v>
          </cell>
          <cell r="E1364">
            <v>1</v>
          </cell>
          <cell r="F1364">
            <v>0</v>
          </cell>
          <cell r="G1364" t="str">
            <v>A fövárosi és megyei közalapitv.szakmai tevékenysége</v>
          </cell>
          <cell r="H1364" t="str">
            <v>100</v>
          </cell>
          <cell r="I1364" t="str">
            <v>0</v>
          </cell>
        </row>
        <row r="1365">
          <cell r="A1365" t="str">
            <v>34</v>
          </cell>
          <cell r="B1365" t="str">
            <v>54</v>
          </cell>
          <cell r="C1365" t="str">
            <v>1</v>
          </cell>
          <cell r="D1365" t="str">
            <v>B</v>
          </cell>
          <cell r="E1365">
            <v>1</v>
          </cell>
          <cell r="F1365">
            <v>0</v>
          </cell>
          <cell r="G1365" t="str">
            <v>Szakmai fejlesztési feladatok</v>
          </cell>
          <cell r="H1365" t="str">
            <v>100</v>
          </cell>
          <cell r="I1365" t="str">
            <v>0</v>
          </cell>
        </row>
        <row r="1366">
          <cell r="A1366" t="str">
            <v>35</v>
          </cell>
          <cell r="B1366" t="str">
            <v>54</v>
          </cell>
          <cell r="C1366" t="str">
            <v>1</v>
          </cell>
          <cell r="D1366" t="str">
            <v>B</v>
          </cell>
          <cell r="E1366">
            <v>1</v>
          </cell>
          <cell r="F1366">
            <v>0</v>
          </cell>
          <cell r="G1366" t="str">
            <v>Pedagogiai szakmai szolgáltatás</v>
          </cell>
          <cell r="H1366" t="str">
            <v>100</v>
          </cell>
          <cell r="I1366" t="str">
            <v>0</v>
          </cell>
        </row>
        <row r="1367">
          <cell r="A1367" t="str">
            <v>36</v>
          </cell>
          <cell r="B1367" t="str">
            <v>54</v>
          </cell>
          <cell r="C1367" t="str">
            <v>1</v>
          </cell>
          <cell r="D1367" t="str">
            <v>B</v>
          </cell>
          <cell r="E1367">
            <v>1</v>
          </cell>
          <cell r="F1367">
            <v>0</v>
          </cell>
          <cell r="G1367" t="str">
            <v>Minöségfejlesztési feladatok</v>
          </cell>
          <cell r="H1367" t="str">
            <v>100</v>
          </cell>
          <cell r="I1367" t="str">
            <v>0</v>
          </cell>
        </row>
        <row r="1368">
          <cell r="A1368" t="str">
            <v>37</v>
          </cell>
          <cell r="B1368" t="str">
            <v>54</v>
          </cell>
          <cell r="C1368" t="str">
            <v>1</v>
          </cell>
          <cell r="D1368" t="str">
            <v>B</v>
          </cell>
          <cell r="E1368">
            <v>1</v>
          </cell>
          <cell r="F1368">
            <v>0</v>
          </cell>
          <cell r="G1368" t="str">
            <v>Pedagogiai szakszolgálat</v>
          </cell>
          <cell r="H1368" t="str">
            <v>100</v>
          </cell>
          <cell r="I1368" t="str">
            <v>0</v>
          </cell>
        </row>
        <row r="1369">
          <cell r="A1369" t="str">
            <v>38</v>
          </cell>
          <cell r="B1369" t="str">
            <v>54</v>
          </cell>
          <cell r="C1369" t="str">
            <v>1</v>
          </cell>
          <cell r="D1369" t="str">
            <v>B</v>
          </cell>
          <cell r="E1369">
            <v>1</v>
          </cell>
          <cell r="F1369">
            <v>0</v>
          </cell>
          <cell r="G1369" t="str">
            <v>Diáksporttal kapcsolatos feladatok támogatása</v>
          </cell>
          <cell r="H1369" t="str">
            <v>100</v>
          </cell>
          <cell r="I1369" t="str">
            <v>0</v>
          </cell>
        </row>
        <row r="1370">
          <cell r="A1370" t="str">
            <v>39</v>
          </cell>
          <cell r="B1370" t="str">
            <v>54</v>
          </cell>
          <cell r="C1370" t="str">
            <v>1</v>
          </cell>
          <cell r="D1370" t="str">
            <v>B</v>
          </cell>
          <cell r="E1370">
            <v>1</v>
          </cell>
          <cell r="F1370">
            <v>3</v>
          </cell>
          <cell r="G1370" t="str">
            <v>Kieg.támog.egyes közokt.feladatok ellát.össz.(31+...+38)</v>
          </cell>
          <cell r="H1370" t="str">
            <v>100</v>
          </cell>
          <cell r="I1370" t="str">
            <v>0</v>
          </cell>
        </row>
        <row r="1371">
          <cell r="A1371" t="str">
            <v>40</v>
          </cell>
          <cell r="B1371" t="str">
            <v>54</v>
          </cell>
          <cell r="C1371" t="str">
            <v>1</v>
          </cell>
          <cell r="D1371" t="str">
            <v>B</v>
          </cell>
          <cell r="E1371">
            <v>1</v>
          </cell>
          <cell r="F1371">
            <v>0</v>
          </cell>
          <cell r="G1371" t="str">
            <v>Egyes jövedelempotlo támogatások kiegészitése</v>
          </cell>
          <cell r="H1371" t="str">
            <v>100</v>
          </cell>
          <cell r="I1371" t="str">
            <v>0</v>
          </cell>
        </row>
        <row r="1372">
          <cell r="A1372" t="str">
            <v>41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>
            <v>0</v>
          </cell>
          <cell r="G1372" t="str">
            <v>Önkorm.által szervezett közcélu foglalkoztatás támog.</v>
          </cell>
          <cell r="H1372" t="str">
            <v>100</v>
          </cell>
          <cell r="I1372" t="str">
            <v>0</v>
          </cell>
        </row>
        <row r="1373">
          <cell r="A1373" t="str">
            <v>42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>
            <v>0</v>
          </cell>
          <cell r="G1373" t="str">
            <v>Szociális továbbképzés és szakvizsga támogatása</v>
          </cell>
          <cell r="H1373" t="str">
            <v>100</v>
          </cell>
          <cell r="I1373" t="str">
            <v>0</v>
          </cell>
        </row>
        <row r="1374">
          <cell r="A1374" t="str">
            <v>43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>
            <v>3</v>
          </cell>
          <cell r="G1374" t="str">
            <v>Egyes szociális feladatok kieg.támog.össz.(40+...+42)</v>
          </cell>
          <cell r="H1374" t="str">
            <v>100</v>
          </cell>
          <cell r="I1374" t="str">
            <v>0</v>
          </cell>
        </row>
        <row r="1375">
          <cell r="A1375" t="str">
            <v>44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>
            <v>0</v>
          </cell>
          <cell r="G1375" t="str">
            <v>Helyi önkormányzati hivatásos tüzoltoságok támogatása</v>
          </cell>
          <cell r="H1375" t="str">
            <v>0</v>
          </cell>
          <cell r="I1375" t="str">
            <v>100</v>
          </cell>
        </row>
        <row r="1376">
          <cell r="A1376" t="str">
            <v>45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>
            <v>0</v>
          </cell>
          <cell r="G1376" t="str">
            <v>Lakossági települési folyékony hull.ártalmatlanit.tám.</v>
          </cell>
          <cell r="H1376" t="str">
            <v>0</v>
          </cell>
          <cell r="I1376" t="str">
            <v>100</v>
          </cell>
        </row>
        <row r="1377">
          <cell r="A1377" t="str">
            <v>46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>
            <v>0</v>
          </cell>
          <cell r="G1377" t="str">
            <v>Fövárosi ker.belter.utjainak szilárd burk.való ellátása</v>
          </cell>
          <cell r="H1377" t="str">
            <v>100</v>
          </cell>
          <cell r="I1377" t="str">
            <v>0</v>
          </cell>
        </row>
        <row r="1378">
          <cell r="A1378" t="str">
            <v>47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>
            <v>3</v>
          </cell>
          <cell r="G1378" t="str">
            <v>Normativ hozzájár.,kötött felh.támog.össz(30+39+43+..+46)</v>
          </cell>
        </row>
        <row r="1379">
          <cell r="A1379" t="str">
            <v>48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>
            <v>0</v>
          </cell>
          <cell r="G1379" t="str">
            <v>Megyei önkormányzatok SZJA bevétele</v>
          </cell>
          <cell r="H1379" t="str">
            <v>0</v>
          </cell>
          <cell r="I1379" t="str">
            <v>100</v>
          </cell>
        </row>
        <row r="1380">
          <cell r="A1380" t="str">
            <v>1</v>
          </cell>
          <cell r="B1380" t="str">
            <v>55</v>
          </cell>
          <cell r="C1380" t="str">
            <v>1</v>
          </cell>
          <cell r="D1380" t="str">
            <v>B</v>
          </cell>
          <cell r="E1380">
            <v>1</v>
          </cell>
          <cell r="F1380">
            <v>0</v>
          </cell>
          <cell r="G1380" t="str">
            <v>ÖNHIKI támogatás</v>
          </cell>
        </row>
        <row r="1381">
          <cell r="A1381" t="str">
            <v>2</v>
          </cell>
          <cell r="B1381" t="str">
            <v>55</v>
          </cell>
          <cell r="C1381" t="str">
            <v>0</v>
          </cell>
          <cell r="D1381" t="str">
            <v>B</v>
          </cell>
          <cell r="E1381">
            <v>1</v>
          </cell>
          <cell r="F1381">
            <v>0</v>
          </cell>
          <cell r="G1381" t="str">
            <v>MK.2004.évi költségvetésről és ÁHT 3 éves kereteiről szóló</v>
          </cell>
        </row>
        <row r="1382">
          <cell r="A1382" t="str">
            <v>2</v>
          </cell>
          <cell r="B1382" t="str">
            <v>55</v>
          </cell>
          <cell r="C1382" t="str">
            <v>0</v>
          </cell>
          <cell r="D1382" t="str">
            <v>B</v>
          </cell>
          <cell r="E1382">
            <v>1</v>
          </cell>
          <cell r="F1382">
            <v>0</v>
          </cell>
          <cell r="G1382" t="str">
            <v>2003.évi CXVI.tv.6.sz.felt.-nek az önk.nem felel meg, ezért</v>
          </cell>
        </row>
        <row r="1383">
          <cell r="A1383" t="str">
            <v>2</v>
          </cell>
          <cell r="B1383" t="str">
            <v>55</v>
          </cell>
          <cell r="C1383" t="str">
            <v>1</v>
          </cell>
          <cell r="D1383" t="str">
            <v>B</v>
          </cell>
          <cell r="E1383">
            <v>1</v>
          </cell>
          <cell r="F1383">
            <v>0</v>
          </cell>
          <cell r="G1383" t="str">
            <v>visszafizetendő a teljes támogatás</v>
          </cell>
        </row>
        <row r="1384">
          <cell r="A1384" t="str">
            <v>3</v>
          </cell>
          <cell r="B1384" t="str">
            <v>55</v>
          </cell>
          <cell r="C1384" t="str">
            <v>0</v>
          </cell>
          <cell r="D1384" t="str">
            <v>B</v>
          </cell>
          <cell r="E1384">
            <v>1</v>
          </cell>
          <cell r="F1384">
            <v>0</v>
          </cell>
          <cell r="G1384" t="str">
            <v>MK.2004.évi költségvetésről és ÁHT 3 éveskereteiről szóló</v>
          </cell>
        </row>
        <row r="1385">
          <cell r="A1385" t="str">
            <v>3</v>
          </cell>
          <cell r="B1385" t="str">
            <v>55</v>
          </cell>
          <cell r="C1385" t="str">
            <v>0</v>
          </cell>
          <cell r="D1385" t="str">
            <v>B</v>
          </cell>
          <cell r="E1385">
            <v>1</v>
          </cell>
          <cell r="F1385">
            <v>0</v>
          </cell>
          <cell r="G1385" t="str">
            <v>2003.évi CXVI.tv.6.sz.közok.int.re vonatkozó felt.-nek az</v>
          </cell>
        </row>
        <row r="1386">
          <cell r="A1386" t="str">
            <v>3</v>
          </cell>
          <cell r="B1386" t="str">
            <v>55</v>
          </cell>
          <cell r="C1386" t="str">
            <v>1</v>
          </cell>
          <cell r="D1386" t="str">
            <v>B</v>
          </cell>
          <cell r="E1386">
            <v>1</v>
          </cell>
          <cell r="F1386">
            <v>0</v>
          </cell>
          <cell r="G1386" t="str">
            <v>önk.nem felel meg, ezért visszafizetendő a teljes támogatás</v>
          </cell>
        </row>
        <row r="1387">
          <cell r="A1387" t="str">
            <v>4</v>
          </cell>
          <cell r="B1387" t="str">
            <v>55</v>
          </cell>
          <cell r="C1387" t="str">
            <v>1</v>
          </cell>
          <cell r="D1387" t="str">
            <v>B</v>
          </cell>
          <cell r="E1387">
            <v>1</v>
          </cell>
          <cell r="F1387">
            <v>0</v>
          </cell>
          <cell r="G1387" t="str">
            <v>Felhalmozási és tőkejellegű bevételek</v>
          </cell>
        </row>
        <row r="1388">
          <cell r="A1388" t="str">
            <v>5</v>
          </cell>
          <cell r="B1388" t="str">
            <v>55</v>
          </cell>
          <cell r="C1388" t="str">
            <v>1</v>
          </cell>
          <cell r="D1388" t="str">
            <v>B</v>
          </cell>
          <cell r="E1388">
            <v>1</v>
          </cell>
          <cell r="F1388">
            <v>0</v>
          </cell>
          <cell r="G1388" t="str">
            <v>Felhalmozási és tőkejellegű kiadások</v>
          </cell>
        </row>
        <row r="1389">
          <cell r="A1389" t="str">
            <v>6</v>
          </cell>
          <cell r="B1389" t="str">
            <v>55</v>
          </cell>
          <cell r="C1389" t="str">
            <v>1</v>
          </cell>
          <cell r="D1389" t="str">
            <v>B</v>
          </cell>
          <cell r="E1389">
            <v>1</v>
          </cell>
          <cell r="F1389">
            <v>0</v>
          </cell>
          <cell r="G1389" t="str">
            <v>Felhalmozási forráshiány</v>
          </cell>
        </row>
        <row r="1390">
          <cell r="A1390" t="str">
            <v>7</v>
          </cell>
          <cell r="B1390" t="str">
            <v>55</v>
          </cell>
          <cell r="C1390" t="str">
            <v>1</v>
          </cell>
          <cell r="D1390" t="str">
            <v>B</v>
          </cell>
          <cell r="E1390">
            <v>1</v>
          </cell>
          <cell r="F1390">
            <v>0</v>
          </cell>
          <cell r="G1390" t="str">
            <v>ÖNHIKI I.+II.ütemű támogatás műk.célú intézményi bevételek</v>
          </cell>
        </row>
        <row r="1391">
          <cell r="A1391" t="str">
            <v>8</v>
          </cell>
          <cell r="B1391" t="str">
            <v>55</v>
          </cell>
          <cell r="C1391" t="str">
            <v>1</v>
          </cell>
          <cell r="D1391" t="str">
            <v>B</v>
          </cell>
          <cell r="E1391">
            <v>1</v>
          </cell>
          <cell r="F1391">
            <v>0</v>
          </cell>
          <cell r="G1391" t="str">
            <v>ÖNHIKI I.+II.ütemű támogatás önk. sajátos (SZJA nélk) bevét.</v>
          </cell>
        </row>
        <row r="1392">
          <cell r="A1392" t="str">
            <v>9</v>
          </cell>
          <cell r="B1392" t="str">
            <v>55</v>
          </cell>
          <cell r="C1392" t="str">
            <v>1</v>
          </cell>
          <cell r="D1392" t="str">
            <v>B</v>
          </cell>
          <cell r="E1392">
            <v>1</v>
          </cell>
          <cell r="F1392">
            <v>0</v>
          </cell>
          <cell r="G1392" t="str">
            <v>ÖNHIKI I.+II.ütemű támogatás.. működési bevételek (07+08)</v>
          </cell>
        </row>
        <row r="1393">
          <cell r="A1393" t="str">
            <v>10</v>
          </cell>
          <cell r="B1393" t="str">
            <v>55</v>
          </cell>
          <cell r="C1393" t="str">
            <v>1</v>
          </cell>
          <cell r="D1393" t="str">
            <v>B</v>
          </cell>
          <cell r="E1393">
            <v>1</v>
          </cell>
          <cell r="F1393">
            <v>0</v>
          </cell>
          <cell r="G1393" t="str">
            <v>Teljesített működési célú intézményi bevételek</v>
          </cell>
        </row>
        <row r="1394">
          <cell r="A1394" t="str">
            <v>11</v>
          </cell>
          <cell r="B1394" t="str">
            <v>55</v>
          </cell>
          <cell r="C1394" t="str">
            <v>1</v>
          </cell>
          <cell r="D1394" t="str">
            <v>B</v>
          </cell>
          <cell r="E1394">
            <v>1</v>
          </cell>
          <cell r="F1394">
            <v>0</v>
          </cell>
          <cell r="G1394" t="str">
            <v>Teljesített önk. sajátos (SZJA nélküli) működési bevételek</v>
          </cell>
        </row>
        <row r="1395">
          <cell r="A1395" t="str">
            <v>12</v>
          </cell>
          <cell r="B1395" t="str">
            <v>55</v>
          </cell>
          <cell r="C1395" t="str">
            <v>1</v>
          </cell>
          <cell r="D1395" t="str">
            <v>B</v>
          </cell>
          <cell r="E1395">
            <v>1</v>
          </cell>
          <cell r="F1395">
            <v>0</v>
          </cell>
          <cell r="G1395" t="str">
            <v>Teljesített működési bevételek (10+11)</v>
          </cell>
        </row>
        <row r="1396">
          <cell r="A1396" t="str">
            <v>13</v>
          </cell>
          <cell r="B1396" t="str">
            <v>55</v>
          </cell>
          <cell r="C1396" t="str">
            <v>1</v>
          </cell>
          <cell r="D1396" t="str">
            <v>B</v>
          </cell>
          <cell r="E1396">
            <v>1</v>
          </cell>
          <cell r="F1396">
            <v>0</v>
          </cell>
          <cell r="G1396" t="str">
            <v>Elfogadható működési bevételi növekmény</v>
          </cell>
        </row>
        <row r="1397">
          <cell r="A1397" t="str">
            <v>14</v>
          </cell>
          <cell r="B1397" t="str">
            <v>55</v>
          </cell>
          <cell r="C1397" t="str">
            <v>1</v>
          </cell>
          <cell r="D1397" t="str">
            <v>B</v>
          </cell>
          <cell r="E1397">
            <v>1</v>
          </cell>
          <cell r="F1397">
            <v>0</v>
          </cell>
          <cell r="G1397" t="str">
            <v>Iparűzési adóerőképesség miatti korrekció</v>
          </cell>
        </row>
        <row r="1398">
          <cell r="A1398" t="str">
            <v>15</v>
          </cell>
          <cell r="B1398" t="str">
            <v>55</v>
          </cell>
          <cell r="C1398" t="str">
            <v>1</v>
          </cell>
          <cell r="D1398" t="str">
            <v>B</v>
          </cell>
          <cell r="E1398">
            <v>1</v>
          </cell>
          <cell r="F1398">
            <v>0</v>
          </cell>
          <cell r="G1398" t="str">
            <v>Működési bevételek elszámolása miatt visszafizetendő támog.</v>
          </cell>
        </row>
        <row r="1399">
          <cell r="A1399" t="str">
            <v>16</v>
          </cell>
          <cell r="B1399" t="str">
            <v>55</v>
          </cell>
          <cell r="C1399" t="str">
            <v>1</v>
          </cell>
          <cell r="D1399" t="str">
            <v>B</v>
          </cell>
          <cell r="E1399">
            <v>1</v>
          </cell>
          <cell r="F1399">
            <v>0</v>
          </cell>
          <cell r="G1399" t="str">
            <v>ÖNHIKI I.+II.ütemű támogatás sz.f.normatív hozzájárulások</v>
          </cell>
        </row>
        <row r="1400">
          <cell r="A1400" t="str">
            <v>17</v>
          </cell>
          <cell r="B1400" t="str">
            <v>55</v>
          </cell>
          <cell r="C1400" t="str">
            <v>1</v>
          </cell>
          <cell r="D1400" t="str">
            <v>B</v>
          </cell>
          <cell r="E1400">
            <v>1</v>
          </cell>
          <cell r="F1400">
            <v>0</v>
          </cell>
          <cell r="G1400" t="str">
            <v>Önkormányzatoknak ténylegesen járó normatív hozzájárulások</v>
          </cell>
        </row>
        <row r="1401">
          <cell r="A1401" t="str">
            <v>18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>
            <v>0</v>
          </cell>
          <cell r="G1401" t="str">
            <v>Köt.fel.tart. és ber. kapcsolodó normatív hozzájárulások</v>
          </cell>
        </row>
        <row r="1402">
          <cell r="A1402" t="str">
            <v>19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>
            <v>0</v>
          </cell>
          <cell r="G1402" t="str">
            <v>Figyelembe vehető tényleges normatív hozzájárulások (17-18)</v>
          </cell>
        </row>
        <row r="1403">
          <cell r="A1403" t="str">
            <v>20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2</v>
          </cell>
          <cell r="F1403">
            <v>0</v>
          </cell>
          <cell r="G1403" t="str">
            <v>Normatív hozzájárulások elszámolása miatt visszafiz. támog.</v>
          </cell>
        </row>
        <row r="1404">
          <cell r="A1404" t="str">
            <v>21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>
            <v>0</v>
          </cell>
          <cell r="G1404" t="str">
            <v>Hitelkorlát miatti korrekció</v>
          </cell>
        </row>
        <row r="1405">
          <cell r="A1405" t="str">
            <v>22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2</v>
          </cell>
          <cell r="F1405">
            <v>0</v>
          </cell>
          <cell r="G1405" t="str">
            <v>Visszafizetendő támogatás összesen</v>
          </cell>
        </row>
        <row r="1406">
          <cell r="A1406" t="str">
            <v>1</v>
          </cell>
          <cell r="B1406" t="str">
            <v>56</v>
          </cell>
          <cell r="C1406" t="str">
            <v>1</v>
          </cell>
          <cell r="D1406" t="str">
            <v>B</v>
          </cell>
          <cell r="E1406">
            <v>1</v>
          </cell>
          <cell r="F1406">
            <v>0</v>
          </cell>
          <cell r="G1406" t="str">
            <v>Tárgyévi nyitóból eszköz.érték- oktatási intézményekben</v>
          </cell>
        </row>
        <row r="1407">
          <cell r="A1407" t="str">
            <v>2</v>
          </cell>
          <cell r="B1407" t="str">
            <v>56</v>
          </cell>
          <cell r="C1407" t="str">
            <v>1</v>
          </cell>
          <cell r="D1407" t="str">
            <v>B</v>
          </cell>
          <cell r="E1407">
            <v>1</v>
          </cell>
          <cell r="F1407">
            <v>0</v>
          </cell>
          <cell r="G1407" t="str">
            <v>Tárgyévi nyitóból eszköz.érték- művelődési intézményekben</v>
          </cell>
        </row>
        <row r="1408">
          <cell r="A1408" t="str">
            <v>3</v>
          </cell>
          <cell r="B1408" t="str">
            <v>56</v>
          </cell>
          <cell r="C1408" t="str">
            <v>1</v>
          </cell>
          <cell r="D1408" t="str">
            <v>B</v>
          </cell>
          <cell r="E1408">
            <v>1</v>
          </cell>
          <cell r="F1408">
            <v>0</v>
          </cell>
          <cell r="G1408" t="str">
            <v>Tárgyévi nyitóból eszköz.érték-sport-,szabadidő-intézményben</v>
          </cell>
        </row>
        <row r="1409">
          <cell r="A1409" t="str">
            <v>4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>
            <v>0</v>
          </cell>
          <cell r="G1409" t="str">
            <v>Tárgyévi nyitóból eszköz.érték- szoc.,egészségügyi int.-ben</v>
          </cell>
        </row>
        <row r="1410">
          <cell r="A1410" t="str">
            <v>5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>
            <v>0</v>
          </cell>
          <cell r="G1410" t="str">
            <v>Tárgyévi nyitóból eszköz.érték- igazgatási fel.ellátó int.</v>
          </cell>
        </row>
        <row r="1411">
          <cell r="A1411" t="str">
            <v>6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>
            <v>0</v>
          </cell>
          <cell r="G1411" t="str">
            <v>Tárgyévi nyitóból eszköz.érték- viziközművekben</v>
          </cell>
        </row>
        <row r="1412">
          <cell r="A1412" t="str">
            <v>7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>
            <v>0</v>
          </cell>
          <cell r="G1412" t="str">
            <v>Tárgyévi nyitóból eszköz.érték- távfűtő művekben</v>
          </cell>
        </row>
        <row r="1413">
          <cell r="A1413" t="str">
            <v>8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>
            <v>0</v>
          </cell>
          <cell r="G1413" t="str">
            <v>Tárgyévi nyitóból eszköz.érték- egyéb intézményekben</v>
          </cell>
        </row>
        <row r="1414">
          <cell r="A1414" t="str">
            <v>9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2</v>
          </cell>
          <cell r="F1414">
            <v>3</v>
          </cell>
          <cell r="G1414" t="str">
            <v>Eszközök összesen (=38.űrlap megfelelő oszlopának adata)</v>
          </cell>
        </row>
        <row r="1415">
          <cell r="A1415" t="str">
            <v>1</v>
          </cell>
          <cell r="B1415" t="str">
            <v>57</v>
          </cell>
          <cell r="C1415" t="str">
            <v>1</v>
          </cell>
          <cell r="D1415" t="str">
            <v>B</v>
          </cell>
          <cell r="E1415">
            <v>1</v>
          </cell>
          <cell r="F1415">
            <v>0</v>
          </cell>
          <cell r="G1415" t="str">
            <v>Immateriális javakra adott elölegek</v>
          </cell>
        </row>
        <row r="1416">
          <cell r="A1416" t="str">
            <v>2</v>
          </cell>
          <cell r="B1416" t="str">
            <v>57</v>
          </cell>
          <cell r="C1416" t="str">
            <v>1</v>
          </cell>
          <cell r="D1416" t="str">
            <v>B</v>
          </cell>
          <cell r="E1416">
            <v>1</v>
          </cell>
          <cell r="F1416">
            <v>0</v>
          </cell>
          <cell r="G1416" t="str">
            <v>Beruházásra adott elölegek</v>
          </cell>
        </row>
        <row r="1417">
          <cell r="A1417" t="str">
            <v>3</v>
          </cell>
          <cell r="B1417" t="str">
            <v>57</v>
          </cell>
          <cell r="C1417" t="str">
            <v>1</v>
          </cell>
          <cell r="D1417" t="str">
            <v>B</v>
          </cell>
          <cell r="E1417">
            <v>1</v>
          </cell>
          <cell r="F1417">
            <v>0</v>
          </cell>
          <cell r="G1417" t="str">
            <v>Egyéb tartos részesedések</v>
          </cell>
        </row>
        <row r="1418">
          <cell r="A1418" t="str">
            <v>4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>
            <v>0</v>
          </cell>
          <cell r="G1418" t="str">
            <v>Tartos hitelviszonyt megtestesitö értékpapirok</v>
          </cell>
        </row>
        <row r="1419">
          <cell r="A1419" t="str">
            <v>5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>
            <v>0</v>
          </cell>
          <cell r="G1419" t="str">
            <v>Tartosan adott kölcsönök</v>
          </cell>
        </row>
        <row r="1420">
          <cell r="A1420" t="str">
            <v>6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>
            <v>0</v>
          </cell>
          <cell r="G1420" t="str">
            <v>Egyéb hosszu lejáratu követelések</v>
          </cell>
        </row>
        <row r="1421">
          <cell r="A1421" t="str">
            <v>7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>
            <v>2</v>
          </cell>
          <cell r="G1421" t="str">
            <v>Befektetett eszközök összesen (01+...+06)</v>
          </cell>
        </row>
        <row r="1422">
          <cell r="A1422" t="str">
            <v>8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>
            <v>0</v>
          </cell>
          <cell r="G1422" t="str">
            <v>Készletek</v>
          </cell>
        </row>
        <row r="1423">
          <cell r="A1423" t="str">
            <v>9</v>
          </cell>
          <cell r="B1423" t="str">
            <v>57</v>
          </cell>
          <cell r="C1423" t="str">
            <v>1</v>
          </cell>
          <cell r="D1423" t="str">
            <v>B</v>
          </cell>
          <cell r="E1423">
            <v>1</v>
          </cell>
          <cell r="F1423">
            <v>0</v>
          </cell>
          <cell r="G1423" t="str">
            <v>Követelések áruszállitásbol,szolgáltatásbol (vevök)</v>
          </cell>
        </row>
        <row r="1424">
          <cell r="A1424" t="str">
            <v>10</v>
          </cell>
          <cell r="B1424" t="str">
            <v>57</v>
          </cell>
          <cell r="C1424" t="str">
            <v>1</v>
          </cell>
          <cell r="D1424" t="str">
            <v>B</v>
          </cell>
          <cell r="E1424">
            <v>1</v>
          </cell>
          <cell r="F1424">
            <v>0</v>
          </cell>
          <cell r="G1424" t="str">
            <v>Adosok</v>
          </cell>
        </row>
        <row r="1425">
          <cell r="A1425" t="str">
            <v>11</v>
          </cell>
          <cell r="B1425" t="str">
            <v>57</v>
          </cell>
          <cell r="C1425" t="str">
            <v>1</v>
          </cell>
          <cell r="D1425" t="str">
            <v>B</v>
          </cell>
          <cell r="E1425">
            <v>1</v>
          </cell>
          <cell r="F1425">
            <v>0</v>
          </cell>
          <cell r="G1425" t="str">
            <v>Rövid lejáratu kölcsönök</v>
          </cell>
        </row>
        <row r="1426">
          <cell r="A1426" t="str">
            <v>12</v>
          </cell>
          <cell r="B1426" t="str">
            <v>57</v>
          </cell>
          <cell r="C1426" t="str">
            <v>1</v>
          </cell>
          <cell r="D1426" t="str">
            <v>B</v>
          </cell>
          <cell r="E1426">
            <v>1</v>
          </cell>
          <cell r="F1426">
            <v>0</v>
          </cell>
          <cell r="G1426" t="str">
            <v>Egyéb követelések</v>
          </cell>
        </row>
        <row r="1427">
          <cell r="A1427" t="str">
            <v>13</v>
          </cell>
          <cell r="B1427" t="str">
            <v>57</v>
          </cell>
          <cell r="C1427" t="str">
            <v>1</v>
          </cell>
          <cell r="D1427" t="str">
            <v>B</v>
          </cell>
          <cell r="E1427">
            <v>1</v>
          </cell>
          <cell r="F1427">
            <v>0</v>
          </cell>
          <cell r="G1427" t="str">
            <v>Egyéb részesedések</v>
          </cell>
        </row>
        <row r="1428">
          <cell r="A1428" t="str">
            <v>14</v>
          </cell>
          <cell r="B1428" t="str">
            <v>57</v>
          </cell>
          <cell r="C1428" t="str">
            <v>1</v>
          </cell>
          <cell r="D1428" t="str">
            <v>B</v>
          </cell>
          <cell r="E1428">
            <v>1</v>
          </cell>
          <cell r="F1428">
            <v>0</v>
          </cell>
          <cell r="G1428" t="str">
            <v>Forgatási célu hitelviszonyt megtestesitö értékpapirok</v>
          </cell>
        </row>
        <row r="1429">
          <cell r="A1429" t="str">
            <v>15</v>
          </cell>
          <cell r="B1429" t="str">
            <v>57</v>
          </cell>
          <cell r="C1429" t="str">
            <v>1</v>
          </cell>
          <cell r="D1429" t="str">
            <v>B</v>
          </cell>
          <cell r="E1429">
            <v>1</v>
          </cell>
          <cell r="F1429">
            <v>2</v>
          </cell>
          <cell r="G1429" t="str">
            <v>Forgoeszközök összesen (08+...+14)</v>
          </cell>
        </row>
        <row r="1430">
          <cell r="A1430" t="str">
            <v>16</v>
          </cell>
          <cell r="B1430" t="str">
            <v>57</v>
          </cell>
          <cell r="C1430" t="str">
            <v>1</v>
          </cell>
          <cell r="D1430" t="str">
            <v>B</v>
          </cell>
          <cell r="E1430">
            <v>1</v>
          </cell>
          <cell r="F1430">
            <v>4</v>
          </cell>
          <cell r="G1430" t="str">
            <v>Eszközök összesen (07+15)</v>
          </cell>
        </row>
        <row r="1431">
          <cell r="A1431" t="str">
            <v>1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>
            <v>0</v>
          </cell>
          <cell r="G1431" t="str">
            <v>Tartósan adott kölcsönök</v>
          </cell>
        </row>
        <row r="1432">
          <cell r="A1432" t="str">
            <v>2</v>
          </cell>
          <cell r="B1432" t="str">
            <v>58</v>
          </cell>
          <cell r="C1432" t="str">
            <v>1</v>
          </cell>
          <cell r="D1432" t="str">
            <v>B</v>
          </cell>
          <cell r="E1432">
            <v>1</v>
          </cell>
          <cell r="F1432">
            <v>0</v>
          </cell>
          <cell r="G1432" t="str">
            <v>Egyéb hosszu lejáratu követelések</v>
          </cell>
        </row>
        <row r="1433">
          <cell r="A1433" t="str">
            <v>3</v>
          </cell>
          <cell r="B1433" t="str">
            <v>58</v>
          </cell>
          <cell r="C1433" t="str">
            <v>1</v>
          </cell>
          <cell r="D1433" t="str">
            <v>B</v>
          </cell>
          <cell r="E1433">
            <v>1</v>
          </cell>
          <cell r="F1433">
            <v>0</v>
          </cell>
          <cell r="G1433" t="str">
            <v>Intézményi müködési bevételek</v>
          </cell>
        </row>
        <row r="1434">
          <cell r="A1434" t="str">
            <v>4</v>
          </cell>
          <cell r="B1434" t="str">
            <v>58</v>
          </cell>
          <cell r="C1434" t="str">
            <v>1</v>
          </cell>
          <cell r="D1434" t="str">
            <v>B</v>
          </cell>
          <cell r="E1434">
            <v>1</v>
          </cell>
          <cell r="F1434">
            <v>0</v>
          </cell>
          <cell r="G1434" t="str">
            <v>Önkormányzatok sajátos müködési bevételei</v>
          </cell>
        </row>
        <row r="1435">
          <cell r="A1435" t="str">
            <v>5</v>
          </cell>
          <cell r="B1435" t="str">
            <v>58</v>
          </cell>
          <cell r="C1435" t="str">
            <v>1</v>
          </cell>
          <cell r="D1435" t="str">
            <v>B</v>
          </cell>
          <cell r="E1435">
            <v>1</v>
          </cell>
          <cell r="F1435">
            <v>0</v>
          </cell>
          <cell r="G1435" t="str">
            <v>Önk.sajátos mük.bevételéböl- illetékek</v>
          </cell>
        </row>
        <row r="1436">
          <cell r="A1436" t="str">
            <v>6</v>
          </cell>
          <cell r="B1436" t="str">
            <v>58</v>
          </cell>
          <cell r="C1436" t="str">
            <v>1</v>
          </cell>
          <cell r="D1436" t="str">
            <v>B</v>
          </cell>
          <cell r="E1436">
            <v>1</v>
          </cell>
          <cell r="F1436">
            <v>0</v>
          </cell>
          <cell r="G1436" t="str">
            <v>Önk.sajátos mük.bevételéböl- gépjármüado</v>
          </cell>
        </row>
        <row r="1437">
          <cell r="A1437" t="str">
            <v>7</v>
          </cell>
          <cell r="B1437" t="str">
            <v>58</v>
          </cell>
          <cell r="C1437" t="str">
            <v>1</v>
          </cell>
          <cell r="D1437" t="str">
            <v>B</v>
          </cell>
          <cell r="E1437">
            <v>1</v>
          </cell>
          <cell r="F1437">
            <v>0</v>
          </cell>
          <cell r="G1437" t="str">
            <v>Önk.sajátos mük.bevételéböl- helyi adok</v>
          </cell>
        </row>
        <row r="1438">
          <cell r="A1438" t="str">
            <v>8</v>
          </cell>
          <cell r="B1438" t="str">
            <v>58</v>
          </cell>
          <cell r="C1438" t="str">
            <v>1</v>
          </cell>
          <cell r="D1438" t="str">
            <v>B</v>
          </cell>
          <cell r="E1438">
            <v>1</v>
          </cell>
          <cell r="F1438">
            <v>0</v>
          </cell>
          <cell r="G1438" t="str">
            <v>Befektetett eszközökkel kapcs.követelések</v>
          </cell>
        </row>
        <row r="1439">
          <cell r="A1439" t="str">
            <v>9</v>
          </cell>
          <cell r="B1439" t="str">
            <v>58</v>
          </cell>
          <cell r="C1439" t="str">
            <v>1</v>
          </cell>
          <cell r="D1439" t="str">
            <v>B</v>
          </cell>
          <cell r="E1439">
            <v>1</v>
          </cell>
          <cell r="F1439">
            <v>0</v>
          </cell>
          <cell r="G1439" t="str">
            <v>Rövid lejáratu kölcsönök</v>
          </cell>
        </row>
        <row r="1440">
          <cell r="A1440" t="str">
            <v>10</v>
          </cell>
          <cell r="B1440" t="str">
            <v>58</v>
          </cell>
          <cell r="C1440" t="str">
            <v>1</v>
          </cell>
          <cell r="D1440" t="str">
            <v>B</v>
          </cell>
          <cell r="E1440">
            <v>1</v>
          </cell>
          <cell r="F1440">
            <v>0</v>
          </cell>
          <cell r="G1440" t="str">
            <v>Egyéb rövid lejáratu követelések</v>
          </cell>
        </row>
        <row r="1441">
          <cell r="A1441" t="str">
            <v>11</v>
          </cell>
          <cell r="B1441" t="str">
            <v>58</v>
          </cell>
          <cell r="C1441" t="str">
            <v>1</v>
          </cell>
          <cell r="D1441" t="str">
            <v>B</v>
          </cell>
          <cell r="E1441">
            <v>1</v>
          </cell>
          <cell r="F1441">
            <v>2</v>
          </cell>
          <cell r="G1441" t="str">
            <v>Követelések összesen(01+..+04+08+09+10)</v>
          </cell>
        </row>
        <row r="1442">
          <cell r="A1442" t="str">
            <v>1</v>
          </cell>
          <cell r="B1442" t="str">
            <v>59</v>
          </cell>
          <cell r="C1442" t="str">
            <v>1</v>
          </cell>
          <cell r="D1442" t="str">
            <v>B</v>
          </cell>
          <cell r="E1442">
            <v>1</v>
          </cell>
          <cell r="F1442">
            <v>0</v>
          </cell>
          <cell r="G1442" t="str">
            <v>Hosszú lejáratú kötelezettségek(02+03+04)</v>
          </cell>
        </row>
        <row r="1443">
          <cell r="A1443" t="str">
            <v>2</v>
          </cell>
          <cell r="B1443" t="str">
            <v>59</v>
          </cell>
          <cell r="C1443" t="str">
            <v>1</v>
          </cell>
          <cell r="D1443" t="str">
            <v>B</v>
          </cell>
          <cell r="E1443">
            <v>1</v>
          </cell>
          <cell r="F1443">
            <v>2</v>
          </cell>
          <cell r="G1443" t="str">
            <v>-hosszú lejáratra kapott kölcsönök, hitelek</v>
          </cell>
        </row>
        <row r="1444">
          <cell r="A1444" t="str">
            <v>3</v>
          </cell>
          <cell r="B1444" t="str">
            <v>59</v>
          </cell>
          <cell r="C1444" t="str">
            <v>1</v>
          </cell>
          <cell r="D1444" t="str">
            <v>B</v>
          </cell>
          <cell r="E1444">
            <v>1</v>
          </cell>
          <cell r="F1444">
            <v>2</v>
          </cell>
          <cell r="G1444" t="str">
            <v>-tartozás értékpapír kibocsátásból</v>
          </cell>
        </row>
        <row r="1445">
          <cell r="A1445" t="str">
            <v>4</v>
          </cell>
          <cell r="B1445" t="str">
            <v>59</v>
          </cell>
          <cell r="C1445" t="str">
            <v>1</v>
          </cell>
          <cell r="D1445" t="str">
            <v>B</v>
          </cell>
          <cell r="E1445">
            <v>1</v>
          </cell>
          <cell r="F1445">
            <v>2</v>
          </cell>
          <cell r="G1445" t="str">
            <v>-egyéb hosszú lejáratú kötelezettségek</v>
          </cell>
        </row>
        <row r="1446">
          <cell r="A1446" t="str">
            <v>5</v>
          </cell>
          <cell r="B1446" t="str">
            <v>59</v>
          </cell>
          <cell r="C1446" t="str">
            <v>1</v>
          </cell>
          <cell r="D1446" t="str">
            <v>B</v>
          </cell>
          <cell r="E1446">
            <v>1</v>
          </cell>
          <cell r="F1446">
            <v>0</v>
          </cell>
          <cell r="G1446" t="str">
            <v>Rövid lejáratú kötelezettségek (06+07+12)</v>
          </cell>
        </row>
        <row r="1447">
          <cell r="A1447" t="str">
            <v>6</v>
          </cell>
          <cell r="B1447" t="str">
            <v>59</v>
          </cell>
          <cell r="C1447" t="str">
            <v>1</v>
          </cell>
          <cell r="D1447" t="str">
            <v>B</v>
          </cell>
          <cell r="E1447">
            <v>1</v>
          </cell>
          <cell r="F1447">
            <v>0</v>
          </cell>
          <cell r="G1447" t="str">
            <v>-Rövid lejáratú hitelek, kölcsönök</v>
          </cell>
        </row>
        <row r="1448">
          <cell r="A1448" t="str">
            <v>7</v>
          </cell>
          <cell r="B1448" t="str">
            <v>59</v>
          </cell>
          <cell r="C1448" t="str">
            <v>1</v>
          </cell>
          <cell r="D1448" t="str">
            <v>B</v>
          </cell>
          <cell r="E1448">
            <v>1</v>
          </cell>
          <cell r="F1448">
            <v>0</v>
          </cell>
          <cell r="G1448" t="str">
            <v>-Kötelezettségek áruszállításból és szolgál.  (08+...+11)</v>
          </cell>
        </row>
        <row r="1449">
          <cell r="A1449" t="str">
            <v>8</v>
          </cell>
          <cell r="B1449" t="str">
            <v>59</v>
          </cell>
          <cell r="C1449" t="str">
            <v>1</v>
          </cell>
          <cell r="D1449" t="str">
            <v>B</v>
          </cell>
          <cell r="E1449">
            <v>1</v>
          </cell>
          <cell r="F1449">
            <v>2</v>
          </cell>
          <cell r="G1449" t="str">
            <v>-beruházással kapcsolatos szállítók</v>
          </cell>
        </row>
        <row r="1450">
          <cell r="A1450" t="str">
            <v>9</v>
          </cell>
          <cell r="B1450" t="str">
            <v>59</v>
          </cell>
          <cell r="C1450" t="str">
            <v>1</v>
          </cell>
          <cell r="D1450" t="str">
            <v>B</v>
          </cell>
          <cell r="E1450">
            <v>1</v>
          </cell>
          <cell r="F1450">
            <v>2</v>
          </cell>
          <cell r="G1450" t="str">
            <v>-felújítással kapcsolatos szállitók</v>
          </cell>
        </row>
        <row r="1451">
          <cell r="A1451" t="str">
            <v>10</v>
          </cell>
          <cell r="B1451" t="str">
            <v>59</v>
          </cell>
          <cell r="C1451" t="str">
            <v>1</v>
          </cell>
          <cell r="D1451" t="str">
            <v>B</v>
          </cell>
          <cell r="E1451">
            <v>1</v>
          </cell>
          <cell r="F1451">
            <v>2</v>
          </cell>
          <cell r="G1451" t="str">
            <v>-termékvásárlással kapcsolatos szállitók</v>
          </cell>
        </row>
        <row r="1452">
          <cell r="A1452" t="str">
            <v>11</v>
          </cell>
          <cell r="B1452" t="str">
            <v>59</v>
          </cell>
          <cell r="C1452" t="str">
            <v>1</v>
          </cell>
          <cell r="D1452" t="str">
            <v>B</v>
          </cell>
          <cell r="E1452">
            <v>1</v>
          </cell>
          <cell r="F1452">
            <v>2</v>
          </cell>
          <cell r="G1452" t="str">
            <v>-szolgáltatás-vásárlással kapcsolatos szállitók</v>
          </cell>
        </row>
        <row r="1453">
          <cell r="A1453" t="str">
            <v>12</v>
          </cell>
          <cell r="B1453" t="str">
            <v>59</v>
          </cell>
          <cell r="C1453" t="str">
            <v>1</v>
          </cell>
          <cell r="D1453" t="str">
            <v>B</v>
          </cell>
          <cell r="E1453">
            <v>1</v>
          </cell>
          <cell r="F1453">
            <v>0</v>
          </cell>
          <cell r="G1453" t="str">
            <v>-Egyéb rövid lejáratú kötelezettségek (13+14+15+18+19)</v>
          </cell>
        </row>
        <row r="1454">
          <cell r="A1454" t="str">
            <v>13</v>
          </cell>
          <cell r="B1454" t="str">
            <v>59</v>
          </cell>
          <cell r="C1454" t="str">
            <v>1</v>
          </cell>
          <cell r="D1454" t="str">
            <v>B</v>
          </cell>
          <cell r="E1454">
            <v>1</v>
          </cell>
          <cell r="F1454">
            <v>2</v>
          </cell>
          <cell r="G1454" t="str">
            <v>-váltótartozások miatt</v>
          </cell>
        </row>
        <row r="1455">
          <cell r="A1455" t="str">
            <v>14</v>
          </cell>
          <cell r="B1455" t="str">
            <v>59</v>
          </cell>
          <cell r="C1455" t="str">
            <v>1</v>
          </cell>
          <cell r="D1455" t="str">
            <v>B</v>
          </cell>
          <cell r="E1455">
            <v>1</v>
          </cell>
          <cell r="F1455">
            <v>2</v>
          </cell>
          <cell r="G1455" t="str">
            <v>-munkavállalókkal szembeni kötelezettségek miatt</v>
          </cell>
        </row>
        <row r="1456">
          <cell r="A1456" t="str">
            <v>15</v>
          </cell>
          <cell r="B1456" t="str">
            <v>59</v>
          </cell>
          <cell r="C1456" t="str">
            <v>1</v>
          </cell>
          <cell r="D1456" t="str">
            <v>B</v>
          </cell>
          <cell r="E1456">
            <v>1</v>
          </cell>
          <cell r="F1456">
            <v>2</v>
          </cell>
          <cell r="G1456" t="str">
            <v>-köztartozások miatt</v>
          </cell>
        </row>
        <row r="1457">
          <cell r="A1457" t="str">
            <v>16</v>
          </cell>
          <cell r="B1457" t="str">
            <v>59</v>
          </cell>
          <cell r="C1457" t="str">
            <v>1</v>
          </cell>
          <cell r="D1457" t="str">
            <v>B</v>
          </cell>
          <cell r="E1457">
            <v>1</v>
          </cell>
          <cell r="F1457">
            <v>4</v>
          </cell>
          <cell r="G1457" t="str">
            <v>-iparűzési adó feltöltési köt-ből eredő túlfizetés miatt</v>
          </cell>
        </row>
        <row r="1458">
          <cell r="A1458" t="str">
            <v>17</v>
          </cell>
          <cell r="B1458" t="str">
            <v>59</v>
          </cell>
          <cell r="C1458" t="str">
            <v>1</v>
          </cell>
          <cell r="D1458" t="str">
            <v>B</v>
          </cell>
          <cell r="E1458">
            <v>1</v>
          </cell>
          <cell r="F1458">
            <v>4</v>
          </cell>
          <cell r="G1458" t="str">
            <v>-helyi adó túlfizetés miatt</v>
          </cell>
        </row>
        <row r="1459">
          <cell r="A1459" t="str">
            <v>18</v>
          </cell>
          <cell r="B1459" t="str">
            <v>59</v>
          </cell>
          <cell r="C1459" t="str">
            <v>1</v>
          </cell>
          <cell r="D1459" t="str">
            <v>B</v>
          </cell>
          <cell r="E1459">
            <v>1</v>
          </cell>
          <cell r="F1459">
            <v>2</v>
          </cell>
          <cell r="G1459" t="str">
            <v>-hosszú lejáratú kötelezettség köv. évi törlesztő részlete</v>
          </cell>
        </row>
        <row r="1460">
          <cell r="A1460" t="str">
            <v>19</v>
          </cell>
          <cell r="B1460" t="str">
            <v>59</v>
          </cell>
          <cell r="C1460" t="str">
            <v>1</v>
          </cell>
          <cell r="D1460" t="str">
            <v>B</v>
          </cell>
          <cell r="E1460">
            <v>1</v>
          </cell>
          <cell r="F1460">
            <v>2</v>
          </cell>
          <cell r="G1460" t="str">
            <v>-különféle egyéb kötelezettségek miatti tartozás</v>
          </cell>
        </row>
        <row r="1461">
          <cell r="A1461" t="str">
            <v>20</v>
          </cell>
          <cell r="B1461" t="str">
            <v>59</v>
          </cell>
          <cell r="C1461" t="str">
            <v>1</v>
          </cell>
          <cell r="D1461" t="str">
            <v>B</v>
          </cell>
          <cell r="E1461">
            <v>1</v>
          </cell>
          <cell r="F1461">
            <v>0</v>
          </cell>
          <cell r="G1461" t="str">
            <v>Kötelezettségek összesen          (01+05)</v>
          </cell>
        </row>
        <row r="1462">
          <cell r="A1462" t="str">
            <v>1</v>
          </cell>
          <cell r="B1462" t="str">
            <v>60</v>
          </cell>
          <cell r="C1462" t="str">
            <v>1</v>
          </cell>
          <cell r="D1462" t="str">
            <v>B</v>
          </cell>
          <cell r="E1462">
            <v>1</v>
          </cell>
          <cell r="F1462">
            <v>0</v>
          </cell>
          <cell r="G1462" t="str">
            <v>Vagyoni értékű jogok</v>
          </cell>
        </row>
        <row r="1463">
          <cell r="A1463" t="str">
            <v>2</v>
          </cell>
          <cell r="B1463" t="str">
            <v>60</v>
          </cell>
          <cell r="C1463" t="str">
            <v>1</v>
          </cell>
          <cell r="D1463" t="str">
            <v>B</v>
          </cell>
          <cell r="E1463">
            <v>1</v>
          </cell>
          <cell r="F1463">
            <v>0</v>
          </cell>
          <cell r="G1463" t="str">
            <v>Szellemi termékek</v>
          </cell>
        </row>
        <row r="1464">
          <cell r="A1464" t="str">
            <v>3</v>
          </cell>
          <cell r="B1464" t="str">
            <v>60</v>
          </cell>
          <cell r="C1464" t="str">
            <v>1</v>
          </cell>
          <cell r="D1464" t="str">
            <v>B</v>
          </cell>
          <cell r="E1464">
            <v>1</v>
          </cell>
          <cell r="F1464">
            <v>2</v>
          </cell>
          <cell r="G1464" t="str">
            <v>Immateriális javak összesen (01+02)</v>
          </cell>
        </row>
        <row r="1465">
          <cell r="A1465" t="str">
            <v>4</v>
          </cell>
          <cell r="B1465" t="str">
            <v>60</v>
          </cell>
          <cell r="C1465" t="str">
            <v>1</v>
          </cell>
          <cell r="D1465" t="str">
            <v>B</v>
          </cell>
          <cell r="E1465">
            <v>1</v>
          </cell>
          <cell r="F1465">
            <v>0</v>
          </cell>
          <cell r="G1465" t="str">
            <v>Ingatlanok (ingatlanok vagyonért.joga is)</v>
          </cell>
        </row>
        <row r="1466">
          <cell r="A1466" t="str">
            <v>5</v>
          </cell>
          <cell r="B1466" t="str">
            <v>60</v>
          </cell>
          <cell r="C1466" t="str">
            <v>1</v>
          </cell>
          <cell r="D1466" t="str">
            <v>B</v>
          </cell>
          <cell r="E1466">
            <v>1</v>
          </cell>
          <cell r="F1466">
            <v>0</v>
          </cell>
          <cell r="G1466" t="str">
            <v>Gépek,berendezések,felszerelések</v>
          </cell>
        </row>
        <row r="1467">
          <cell r="A1467" t="str">
            <v>6</v>
          </cell>
          <cell r="B1467" t="str">
            <v>60</v>
          </cell>
          <cell r="C1467" t="str">
            <v>1</v>
          </cell>
          <cell r="D1467" t="str">
            <v>B</v>
          </cell>
          <cell r="E1467">
            <v>1</v>
          </cell>
          <cell r="F1467">
            <v>0</v>
          </cell>
          <cell r="G1467" t="str">
            <v>Járművek</v>
          </cell>
        </row>
        <row r="1468">
          <cell r="A1468" t="str">
            <v>7</v>
          </cell>
          <cell r="B1468" t="str">
            <v>60</v>
          </cell>
          <cell r="C1468" t="str">
            <v>1</v>
          </cell>
          <cell r="D1468" t="str">
            <v>B</v>
          </cell>
          <cell r="E1468">
            <v>1</v>
          </cell>
          <cell r="F1468">
            <v>0</v>
          </cell>
          <cell r="G1468" t="str">
            <v>Tenyészállatok</v>
          </cell>
        </row>
        <row r="1469">
          <cell r="A1469" t="str">
            <v>8</v>
          </cell>
          <cell r="B1469" t="str">
            <v>60</v>
          </cell>
          <cell r="C1469" t="str">
            <v>1</v>
          </cell>
          <cell r="D1469" t="str">
            <v>B</v>
          </cell>
          <cell r="E1469">
            <v>1</v>
          </cell>
          <cell r="F1469">
            <v>2</v>
          </cell>
          <cell r="G1469" t="str">
            <v>Tárgyi eszközök összesen (04+05+06+07)</v>
          </cell>
        </row>
        <row r="1470">
          <cell r="A1470" t="str">
            <v>9</v>
          </cell>
          <cell r="B1470" t="str">
            <v>60</v>
          </cell>
          <cell r="C1470" t="str">
            <v>1</v>
          </cell>
          <cell r="D1470" t="str">
            <v>B</v>
          </cell>
          <cell r="E1470">
            <v>1</v>
          </cell>
          <cell r="F1470">
            <v>0</v>
          </cell>
          <cell r="G1470" t="str">
            <v>Tartós tulajdoni részesedést jelentő befektetések</v>
          </cell>
        </row>
        <row r="1471">
          <cell r="A1471" t="str">
            <v>10</v>
          </cell>
          <cell r="B1471" t="str">
            <v>60</v>
          </cell>
          <cell r="C1471" t="str">
            <v>1</v>
          </cell>
          <cell r="D1471" t="str">
            <v>B</v>
          </cell>
          <cell r="E1471">
            <v>1</v>
          </cell>
          <cell r="F1471">
            <v>2</v>
          </cell>
          <cell r="G1471" t="str">
            <v>Befektetett pénzügyi eszközök összesen (09)</v>
          </cell>
        </row>
        <row r="1472">
          <cell r="A1472" t="str">
            <v>11</v>
          </cell>
          <cell r="B1472" t="str">
            <v>60</v>
          </cell>
          <cell r="C1472" t="str">
            <v>1</v>
          </cell>
          <cell r="D1472" t="str">
            <v>B</v>
          </cell>
          <cell r="E1472">
            <v>1</v>
          </cell>
          <cell r="F1472">
            <v>0</v>
          </cell>
          <cell r="G1472" t="str">
            <v>Üzemelt.,kez.,koncesszióba adott, vagyonkez.be vett eszközök</v>
          </cell>
        </row>
        <row r="1473">
          <cell r="A1473" t="str">
            <v>12</v>
          </cell>
          <cell r="B1473" t="str">
            <v>60</v>
          </cell>
          <cell r="C1473" t="str">
            <v>1</v>
          </cell>
          <cell r="D1473" t="str">
            <v>B</v>
          </cell>
          <cell r="E1473">
            <v>1</v>
          </cell>
          <cell r="F1473">
            <v>3</v>
          </cell>
          <cell r="G1473" t="str">
            <v>Befektetett eszközök összesen (03+08+10+11)</v>
          </cell>
        </row>
        <row r="1474">
          <cell r="A1474" t="str">
            <v>1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>
            <v>1</v>
          </cell>
          <cell r="G1474" t="str">
            <v>Rendszeres személyi juttatás</v>
          </cell>
        </row>
        <row r="1475">
          <cell r="A1475" t="str">
            <v>2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>
            <v>1</v>
          </cell>
          <cell r="G1475" t="str">
            <v>Nem rendszeres személyi juttatás</v>
          </cell>
        </row>
        <row r="1476">
          <cell r="A1476" t="str">
            <v>3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>
            <v>1</v>
          </cell>
          <cell r="G1476" t="str">
            <v>Külső személyi juttatások</v>
          </cell>
        </row>
        <row r="1477">
          <cell r="A1477" t="str">
            <v>4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>
            <v>3</v>
          </cell>
          <cell r="G1477" t="str">
            <v>Személyi juttatások  (01+02+03)</v>
          </cell>
        </row>
        <row r="1478">
          <cell r="A1478" t="str">
            <v>5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>
            <v>1</v>
          </cell>
          <cell r="G1478" t="str">
            <v>TB, munkaadói járulék és táppénz-hozzájárulás</v>
          </cell>
        </row>
        <row r="1479">
          <cell r="A1479" t="str">
            <v>6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>
            <v>1</v>
          </cell>
          <cell r="G1479" t="str">
            <v>Egészségügyi hozzájárulás</v>
          </cell>
        </row>
        <row r="1480">
          <cell r="A1480" t="str">
            <v>7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>
            <v>1</v>
          </cell>
          <cell r="G1480" t="str">
            <v>Dologi kiadások ÁFA nélk.és realizált árf.veszteségek</v>
          </cell>
        </row>
        <row r="1481">
          <cell r="A1481" t="str">
            <v>8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>
            <v>1</v>
          </cell>
          <cell r="G1481" t="str">
            <v>Dologi kiadások ÁFA-ja</v>
          </cell>
        </row>
        <row r="1482">
          <cell r="A1482" t="str">
            <v>9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>
            <v>1</v>
          </cell>
          <cell r="G1482" t="str">
            <v>Egyéb folyó kiadások (kamatkiad.,e.évi maradv.v.fiz.nélk.)</v>
          </cell>
        </row>
        <row r="1483">
          <cell r="A1483" t="str">
            <v>10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>
            <v>1</v>
          </cell>
          <cell r="G1483" t="str">
            <v>Előző évi maradvány visszafizetése</v>
          </cell>
        </row>
        <row r="1484">
          <cell r="A1484" t="str">
            <v>11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>
            <v>1</v>
          </cell>
          <cell r="G1484" t="str">
            <v>Ellátottak pénzbeli juttatásai</v>
          </cell>
        </row>
        <row r="1485">
          <cell r="A1485" t="str">
            <v>12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>
            <v>1</v>
          </cell>
          <cell r="G1485" t="str">
            <v>Műk.célú pe.átadás központi költségvetési szervnek</v>
          </cell>
        </row>
        <row r="1486">
          <cell r="A1486" t="str">
            <v>13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>
            <v>1</v>
          </cell>
          <cell r="G1486" t="str">
            <v>Műk.célú pe.átadás fejezeti kezelésű előirányzatnak</v>
          </cell>
        </row>
        <row r="1487">
          <cell r="A1487" t="str">
            <v>14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>
            <v>1</v>
          </cell>
          <cell r="G1487" t="str">
            <v>Műk.célú pe.átadás elkülönített állami pénzalapnak</v>
          </cell>
        </row>
        <row r="1488">
          <cell r="A1488" t="str">
            <v>15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>
            <v>1</v>
          </cell>
          <cell r="G1488" t="str">
            <v>Műk.célú pe.átadás társadalombiztosítási alapnak</v>
          </cell>
        </row>
        <row r="1489">
          <cell r="A1489" t="str">
            <v>16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>
            <v>1</v>
          </cell>
          <cell r="G1489" t="str">
            <v>Műk.célú pe.átadás helyi önkormányzatoknak</v>
          </cell>
        </row>
        <row r="1490">
          <cell r="A1490" t="str">
            <v>17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>
            <v>1</v>
          </cell>
          <cell r="G1490" t="str">
            <v>Műk.célú pe.át.Római sz. 87. cikk.önk.többs.tul.egyéb váll.</v>
          </cell>
        </row>
        <row r="1491">
          <cell r="A1491" t="str">
            <v>18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>
            <v>1</v>
          </cell>
          <cell r="G1491" t="str">
            <v>Műk.célú pe.át.Római sz. 87. cikk.nem önk.többs.tul.e.váll.</v>
          </cell>
        </row>
        <row r="1492">
          <cell r="A1492" t="str">
            <v>19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>
            <v>4</v>
          </cell>
          <cell r="G1492" t="str">
            <v>Műk.célú pe.átadás Római sz. 87.cikk.egyéb váll. (17+18)</v>
          </cell>
        </row>
        <row r="1493">
          <cell r="A1493" t="str">
            <v>20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>
            <v>1</v>
          </cell>
          <cell r="G1493" t="str">
            <v>Műk.célú pe.átadás nem 17.sor önk.többs.tul.egyéb.váll.</v>
          </cell>
        </row>
        <row r="1494">
          <cell r="A1494" t="str">
            <v>21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>
            <v>1</v>
          </cell>
          <cell r="G1494" t="str">
            <v>Műk.célú pe.átadás nem 18.sor nem önk.többs.tul.e.váll.</v>
          </cell>
        </row>
        <row r="1495">
          <cell r="A1495" t="str">
            <v>22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>
            <v>4</v>
          </cell>
          <cell r="G1495" t="str">
            <v>Műk.célú pe.átadás egyéb vállalkozásnak (19+20+21)</v>
          </cell>
        </row>
        <row r="1496">
          <cell r="A1496" t="str">
            <v>23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>
            <v>1</v>
          </cell>
          <cell r="G1496" t="str">
            <v>Műk.célú pe.átadás pénzügyi vállalkozásoknak</v>
          </cell>
        </row>
        <row r="1497">
          <cell r="A1497" t="str">
            <v>24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>
            <v>1</v>
          </cell>
          <cell r="G1497" t="str">
            <v>Műk.célú pe.átadás háztartásoknak</v>
          </cell>
        </row>
        <row r="1498">
          <cell r="A1498" t="str">
            <v>25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>
            <v>1</v>
          </cell>
          <cell r="G1498" t="str">
            <v>Műk.célú pe.átadás non-profit szervezeteknek</v>
          </cell>
        </row>
        <row r="1499">
          <cell r="A1499" t="str">
            <v>26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>
            <v>1</v>
          </cell>
          <cell r="G1499" t="str">
            <v>Műk.célú pe.átadás külföldre</v>
          </cell>
        </row>
        <row r="1500">
          <cell r="A1500" t="str">
            <v>27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>
            <v>1</v>
          </cell>
          <cell r="G1500" t="str">
            <v>Társadalom- és szociálpolitikai juttatások</v>
          </cell>
        </row>
        <row r="1501">
          <cell r="A1501" t="str">
            <v>28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>
            <v>1</v>
          </cell>
          <cell r="G1501" t="str">
            <v>Tervezett maradvány,eredmény,tartalék</v>
          </cell>
        </row>
        <row r="1502">
          <cell r="A1502" t="str">
            <v>29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>
            <v>4</v>
          </cell>
          <cell r="G1502" t="str">
            <v>Egyéb műk.célú támogat.,kiadások (12+...+16+22+...+28)</v>
          </cell>
        </row>
        <row r="1503">
          <cell r="A1503" t="str">
            <v>30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>
            <v>1</v>
          </cell>
          <cell r="G1503" t="str">
            <v>Kamatkiadások</v>
          </cell>
        </row>
        <row r="1504">
          <cell r="A1504" t="str">
            <v>31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>
            <v>1</v>
          </cell>
          <cell r="G1504" t="str">
            <v>Felújítás</v>
          </cell>
        </row>
        <row r="1505">
          <cell r="A1505" t="str">
            <v>32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>
            <v>1</v>
          </cell>
          <cell r="G1505" t="str">
            <v>Intézményi beruházási kiadások ÁFA nélkül</v>
          </cell>
        </row>
        <row r="1506">
          <cell r="A1506" t="str">
            <v>33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>
            <v>1</v>
          </cell>
          <cell r="G1506" t="str">
            <v>Beruházások ÁFA-ja</v>
          </cell>
        </row>
        <row r="1507">
          <cell r="A1507" t="str">
            <v>34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>
            <v>1</v>
          </cell>
          <cell r="G1507" t="str">
            <v>Felh.célú pe.átadás központi költségvetési szervnek</v>
          </cell>
        </row>
        <row r="1508">
          <cell r="A1508" t="str">
            <v>35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>
            <v>1</v>
          </cell>
          <cell r="G1508" t="str">
            <v>Felh.célú pe.átadás fejezeti kezelésű előirányzatnak</v>
          </cell>
        </row>
        <row r="1509">
          <cell r="A1509" t="str">
            <v>36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>
            <v>1</v>
          </cell>
          <cell r="G1509" t="str">
            <v>Felh.célú pe.átadás elkülönített állami pénzalapnak</v>
          </cell>
        </row>
        <row r="1510">
          <cell r="A1510" t="str">
            <v>37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>
            <v>1</v>
          </cell>
          <cell r="G1510" t="str">
            <v>Felh.célú pe.átadás társadalombiztosítási alapnak</v>
          </cell>
        </row>
        <row r="1511">
          <cell r="A1511" t="str">
            <v>38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>
            <v>1</v>
          </cell>
          <cell r="G1511" t="str">
            <v>Felh.célú pe.átadás helyi önkormányzatoknak</v>
          </cell>
        </row>
        <row r="1512">
          <cell r="A1512" t="str">
            <v>39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>
            <v>1</v>
          </cell>
          <cell r="G1512" t="str">
            <v>Felh.célú pe.át. Római sz.87.cikk.önk.többs.tul.egyéb váll.</v>
          </cell>
        </row>
        <row r="1513">
          <cell r="A1513" t="str">
            <v>40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>
            <v>1</v>
          </cell>
          <cell r="G1513" t="str">
            <v>Felh.célú pe.átadás Római sz.87.c. nem önk.többs.tul.váll.</v>
          </cell>
        </row>
        <row r="1514">
          <cell r="A1514" t="str">
            <v>41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>
            <v>4</v>
          </cell>
          <cell r="G1514" t="str">
            <v>Felh.célú pe.át. Római sz. 87. cikk.c.egyéb váll.(39+40)</v>
          </cell>
        </row>
        <row r="1515">
          <cell r="A1515" t="str">
            <v>42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>
            <v>1</v>
          </cell>
          <cell r="G1515" t="str">
            <v>Felh.célú pe.átadás nem 39.sor önk.többs.tul.egyéb.váll.</v>
          </cell>
        </row>
        <row r="1516">
          <cell r="A1516" t="str">
            <v>43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>
            <v>1</v>
          </cell>
          <cell r="G1516" t="str">
            <v>Felh.célú pe.átadás nem 40.sor nem önk.többs.tul.e.váll.</v>
          </cell>
        </row>
        <row r="1517">
          <cell r="A1517" t="str">
            <v>44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>
            <v>4</v>
          </cell>
          <cell r="G1517" t="str">
            <v>Felh.célú pe.átadás egyéb vállalkozásoknak (41+42+43)</v>
          </cell>
        </row>
        <row r="1518">
          <cell r="A1518" t="str">
            <v>45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>
            <v>1</v>
          </cell>
          <cell r="G1518" t="str">
            <v>Felh.célú pe.átadás pénzügyi vállalkozásoknak</v>
          </cell>
        </row>
        <row r="1519">
          <cell r="A1519" t="str">
            <v>46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>
            <v>1</v>
          </cell>
          <cell r="G1519" t="str">
            <v>Felh.célú pe.átadás háztartásoknak</v>
          </cell>
        </row>
        <row r="1520">
          <cell r="A1520" t="str">
            <v>47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>
            <v>1</v>
          </cell>
          <cell r="G1520" t="str">
            <v>Felh.célú pe.átadás non-profit szervezeteknek</v>
          </cell>
        </row>
        <row r="1521">
          <cell r="A1521" t="str">
            <v>48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>
            <v>1</v>
          </cell>
          <cell r="G1521" t="str">
            <v>Felh.célú pe.átadás külföldre</v>
          </cell>
        </row>
        <row r="1522">
          <cell r="A1522" t="str">
            <v>49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>
            <v>4</v>
          </cell>
          <cell r="G1522" t="str">
            <v>Felhalmozási kiadások         (31..+38+44+...+48)</v>
          </cell>
        </row>
        <row r="1523">
          <cell r="A1523" t="str">
            <v>50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>
            <v>1</v>
          </cell>
          <cell r="G1523" t="str">
            <v>Kölcsönök nyújtása államháztartáson belülre</v>
          </cell>
        </row>
        <row r="1524">
          <cell r="A1524" t="str">
            <v>51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>
            <v>1</v>
          </cell>
          <cell r="G1524" t="str">
            <v>Kölcsönök nyújtása államháztartáson kívülre</v>
          </cell>
        </row>
        <row r="1525">
          <cell r="A1525" t="str">
            <v>52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>
            <v>1</v>
          </cell>
          <cell r="G1525" t="str">
            <v>Kölcsönök törlesztése államháztartáson belülre</v>
          </cell>
        </row>
        <row r="1526">
          <cell r="A1526" t="str">
            <v>53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>
            <v>1</v>
          </cell>
          <cell r="G1526" t="str">
            <v>Pénzügyi befektetések kiadásaiból részesedések vásárlása</v>
          </cell>
        </row>
        <row r="1527">
          <cell r="A1527" t="str">
            <v>54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>
            <v>1</v>
          </cell>
          <cell r="G1527" t="str">
            <v>Felügyelet alá tartozó költs.-i szervnek folyósított tám.</v>
          </cell>
        </row>
        <row r="1528">
          <cell r="A1528" t="str">
            <v>55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>
            <v>4</v>
          </cell>
          <cell r="G1528" t="str">
            <v>KIADÁSOK               (04+...+11+29+30+49+...+54)</v>
          </cell>
        </row>
        <row r="1529">
          <cell r="A1529" t="str">
            <v>56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2</v>
          </cell>
          <cell r="F1529">
            <v>1</v>
          </cell>
          <cell r="G1529" t="str">
            <v>Intézményi működési bevételek ÁFA nélkül</v>
          </cell>
        </row>
        <row r="1530">
          <cell r="A1530" t="str">
            <v>57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>
            <v>1</v>
          </cell>
          <cell r="G1530" t="str">
            <v>ÁFA bevételek, visszatérülések</v>
          </cell>
        </row>
        <row r="1531">
          <cell r="A1531" t="str">
            <v>58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>
            <v>1</v>
          </cell>
          <cell r="G1531" t="str">
            <v>Kamatbevételek</v>
          </cell>
        </row>
        <row r="1532">
          <cell r="A1532" t="str">
            <v>59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>
            <v>1</v>
          </cell>
          <cell r="G1532" t="str">
            <v>Gépjárműadó</v>
          </cell>
        </row>
        <row r="1533">
          <cell r="A1533" t="str">
            <v>60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>
            <v>1</v>
          </cell>
          <cell r="G1533" t="str">
            <v>Helyi adók</v>
          </cell>
        </row>
        <row r="1534">
          <cell r="A1534" t="str">
            <v>61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>
            <v>1</v>
          </cell>
          <cell r="G1534" t="str">
            <v>ebből Épitményadó</v>
          </cell>
        </row>
        <row r="1535">
          <cell r="A1535" t="str">
            <v>62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>
            <v>7</v>
          </cell>
          <cell r="G1535" t="str">
            <v>Telekadó</v>
          </cell>
        </row>
        <row r="1536">
          <cell r="A1536" t="str">
            <v>63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>
            <v>7</v>
          </cell>
          <cell r="G1536" t="str">
            <v>Vállalkozások kommunális adója</v>
          </cell>
        </row>
        <row r="1537">
          <cell r="A1537" t="str">
            <v>64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>
            <v>7</v>
          </cell>
          <cell r="G1537" t="str">
            <v>Magánszemélyek kommunális adója</v>
          </cell>
        </row>
        <row r="1538">
          <cell r="A1538" t="str">
            <v>65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>
            <v>7</v>
          </cell>
          <cell r="G1538" t="str">
            <v>Idegenforgalmi adó tartózkodás után</v>
          </cell>
        </row>
        <row r="1539">
          <cell r="A1539" t="str">
            <v>66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>
            <v>7</v>
          </cell>
          <cell r="G1539" t="str">
            <v>Idegenforgalmi adó épület után</v>
          </cell>
        </row>
        <row r="1540">
          <cell r="A1540" t="str">
            <v>67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>
            <v>7</v>
          </cell>
          <cell r="G1540" t="str">
            <v>Iparűzési adó állandó jelleggel .végzett tev.után</v>
          </cell>
        </row>
        <row r="1541">
          <cell r="A1541" t="str">
            <v>68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>
            <v>7</v>
          </cell>
          <cell r="G1541" t="str">
            <v>Iparűzési adó ideiglenes jelleggel végzett tev.után</v>
          </cell>
        </row>
        <row r="1542">
          <cell r="A1542" t="str">
            <v>69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>
            <v>1</v>
          </cell>
          <cell r="G1542" t="str">
            <v>Illetékek</v>
          </cell>
        </row>
        <row r="1543">
          <cell r="A1543" t="str">
            <v>70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>
            <v>1</v>
          </cell>
          <cell r="G1543" t="str">
            <v>Személyi jövedelemadó</v>
          </cell>
        </row>
        <row r="1544">
          <cell r="A1544" t="str">
            <v>71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>
            <v>1</v>
          </cell>
          <cell r="G1544" t="str">
            <v>Egyéb átengedett adók, adójellegű bevételek</v>
          </cell>
        </row>
        <row r="1545">
          <cell r="A1545" t="str">
            <v>72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>
            <v>1</v>
          </cell>
          <cell r="G1545" t="str">
            <v>H.adókhoz kapcs.pótl.bírs.,önk.megill.bírs,e.sajátos bev.</v>
          </cell>
        </row>
        <row r="1546">
          <cell r="A1546" t="str">
            <v>73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>
            <v>1</v>
          </cell>
          <cell r="G1546" t="str">
            <v>Működési célú pénzeszközátvétel a TB alapoktól</v>
          </cell>
        </row>
        <row r="1547">
          <cell r="A1547" t="str">
            <v>74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>
            <v>1</v>
          </cell>
          <cell r="G1547" t="str">
            <v>Működési célú pénzeszközátvétel az elkül.állami alapoktol</v>
          </cell>
        </row>
        <row r="1548">
          <cell r="A1548" t="str">
            <v>75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>
            <v>1</v>
          </cell>
          <cell r="G1548" t="str">
            <v>Költségvetési kiegészítések, visszatérülések</v>
          </cell>
        </row>
        <row r="1549">
          <cell r="A1549" t="str">
            <v>76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>
            <v>1</v>
          </cell>
          <cell r="G1549" t="str">
            <v>Műk. célú pe.átvétel központi költségvetési szervtől</v>
          </cell>
        </row>
        <row r="1550">
          <cell r="A1550" t="str">
            <v>77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>
            <v>1</v>
          </cell>
          <cell r="G1550" t="str">
            <v>Műk. célú pe.átvétel fejezeti kezelésű előirányzattól</v>
          </cell>
        </row>
        <row r="1551">
          <cell r="A1551" t="str">
            <v>78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>
            <v>1</v>
          </cell>
          <cell r="G1551" t="str">
            <v>Műk. célra átvett pénzeszközök helyi önkormányzatoktól</v>
          </cell>
        </row>
        <row r="1552">
          <cell r="A1552" t="str">
            <v>79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>
            <v>1</v>
          </cell>
          <cell r="G1552" t="str">
            <v>Műk. célra átvett pénzeszközök vállalkozásoktól</v>
          </cell>
        </row>
        <row r="1553">
          <cell r="A1553" t="str">
            <v>80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>
            <v>1</v>
          </cell>
          <cell r="G1553" t="str">
            <v>Műk. célra átvett pénzeszközök pénzügyi vállalkozásoktól</v>
          </cell>
        </row>
        <row r="1554">
          <cell r="A1554" t="str">
            <v>81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>
            <v>1</v>
          </cell>
          <cell r="G1554" t="str">
            <v>Műk. célra átvett pénzeszközök háztartásoktól</v>
          </cell>
        </row>
        <row r="1555">
          <cell r="A1555" t="str">
            <v>82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>
            <v>1</v>
          </cell>
          <cell r="G1555" t="str">
            <v>Műk. célra átvett pénzeszközök non-profit szervezetektől</v>
          </cell>
        </row>
        <row r="1556">
          <cell r="A1556" t="str">
            <v>83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>
            <v>1</v>
          </cell>
          <cell r="G1556" t="str">
            <v>Műk. célra átvett pénzeszközök nemzetközi szervezetektől</v>
          </cell>
        </row>
        <row r="1557">
          <cell r="A1557" t="str">
            <v>84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>
            <v>1</v>
          </cell>
          <cell r="G1557" t="str">
            <v>Műk. célra átvett pénzeszközök egyéb külföldi forrásból</v>
          </cell>
        </row>
        <row r="1558">
          <cell r="A1558" t="str">
            <v>85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>
            <v>2</v>
          </cell>
          <cell r="G1558" t="str">
            <v>Egyéb működési célú pénzeszközátvétel, bevételek(75+..+84)</v>
          </cell>
        </row>
        <row r="1559">
          <cell r="A1559" t="str">
            <v>86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>
            <v>1</v>
          </cell>
          <cell r="G1559" t="str">
            <v>Felhalmozási célú pénzeszközátv. a TB alap. és kezelöitől</v>
          </cell>
        </row>
        <row r="1560">
          <cell r="A1560" t="str">
            <v>87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>
            <v>1</v>
          </cell>
          <cell r="G1560" t="str">
            <v>Felhalmozási célú pénzeszközátv. az elkülön. állami alap.</v>
          </cell>
        </row>
        <row r="1561">
          <cell r="A1561" t="str">
            <v>88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>
            <v>1</v>
          </cell>
          <cell r="G1561" t="str">
            <v>Tárgyi eszközök, immateriális javak értékesítése</v>
          </cell>
        </row>
        <row r="1562">
          <cell r="A1562" t="str">
            <v>89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>
            <v>1</v>
          </cell>
          <cell r="G1562" t="str">
            <v>Felh.célú pénzeszközátvétel központi költségv. szervtől</v>
          </cell>
        </row>
        <row r="1563">
          <cell r="A1563" t="str">
            <v>90</v>
          </cell>
          <cell r="B1563" t="str">
            <v>80</v>
          </cell>
          <cell r="C1563" t="str">
            <v>1</v>
          </cell>
          <cell r="D1563" t="str">
            <v>B</v>
          </cell>
          <cell r="E1563">
            <v>1</v>
          </cell>
          <cell r="F1563">
            <v>1</v>
          </cell>
          <cell r="G1563" t="str">
            <v>Felh.célú pénzeszközátvétel fejezeti kezelésü előir.-tól</v>
          </cell>
        </row>
        <row r="1564">
          <cell r="A1564" t="str">
            <v>91</v>
          </cell>
          <cell r="B1564" t="str">
            <v>80</v>
          </cell>
          <cell r="C1564" t="str">
            <v>1</v>
          </cell>
          <cell r="D1564" t="str">
            <v>B</v>
          </cell>
          <cell r="E1564">
            <v>1</v>
          </cell>
          <cell r="F1564">
            <v>1</v>
          </cell>
          <cell r="G1564" t="str">
            <v>Felh.célú pénzeszközátvétel helyi önkormányzatoktól</v>
          </cell>
        </row>
        <row r="1565">
          <cell r="A1565" t="str">
            <v>92</v>
          </cell>
          <cell r="B1565" t="str">
            <v>80</v>
          </cell>
          <cell r="C1565" t="str">
            <v>1</v>
          </cell>
          <cell r="D1565" t="str">
            <v>B</v>
          </cell>
          <cell r="E1565">
            <v>1</v>
          </cell>
          <cell r="F1565">
            <v>1</v>
          </cell>
          <cell r="G1565" t="str">
            <v>Felh.célra átvétt pénzeszközök vállalkozásoktól</v>
          </cell>
        </row>
        <row r="1566">
          <cell r="A1566" t="str">
            <v>93</v>
          </cell>
          <cell r="B1566" t="str">
            <v>80</v>
          </cell>
          <cell r="C1566" t="str">
            <v>1</v>
          </cell>
          <cell r="D1566" t="str">
            <v>B</v>
          </cell>
          <cell r="E1566">
            <v>1</v>
          </cell>
          <cell r="F1566">
            <v>1</v>
          </cell>
          <cell r="G1566" t="str">
            <v>Felh.célra átvétt pénzeszközök pénzügyi vállalkozásoktól</v>
          </cell>
        </row>
        <row r="1567">
          <cell r="A1567" t="str">
            <v>94</v>
          </cell>
          <cell r="B1567" t="str">
            <v>80</v>
          </cell>
          <cell r="C1567" t="str">
            <v>1</v>
          </cell>
          <cell r="D1567" t="str">
            <v>B</v>
          </cell>
          <cell r="E1567">
            <v>1</v>
          </cell>
          <cell r="F1567">
            <v>1</v>
          </cell>
          <cell r="G1567" t="str">
            <v>Felh.célra átvett pénzeszközök háztartásoktól</v>
          </cell>
        </row>
        <row r="1568">
          <cell r="A1568" t="str">
            <v>95</v>
          </cell>
          <cell r="B1568" t="str">
            <v>80</v>
          </cell>
          <cell r="C1568" t="str">
            <v>1</v>
          </cell>
          <cell r="D1568" t="str">
            <v>B</v>
          </cell>
          <cell r="E1568">
            <v>1</v>
          </cell>
          <cell r="F1568">
            <v>1</v>
          </cell>
          <cell r="G1568" t="str">
            <v>Felh.célra átvett pénzeszközök non-profit szervezetektől</v>
          </cell>
        </row>
        <row r="1569">
          <cell r="A1569" t="str">
            <v>96</v>
          </cell>
          <cell r="B1569" t="str">
            <v>80</v>
          </cell>
          <cell r="C1569" t="str">
            <v>1</v>
          </cell>
          <cell r="D1569" t="str">
            <v>B</v>
          </cell>
          <cell r="E1569">
            <v>1</v>
          </cell>
          <cell r="F1569">
            <v>1</v>
          </cell>
          <cell r="G1569" t="str">
            <v>Felh.célra átvett pénzeszközök nemzetközi szervezetektől</v>
          </cell>
        </row>
        <row r="1570">
          <cell r="A1570" t="str">
            <v>97</v>
          </cell>
          <cell r="B1570" t="str">
            <v>80</v>
          </cell>
          <cell r="C1570" t="str">
            <v>1</v>
          </cell>
          <cell r="D1570" t="str">
            <v>B</v>
          </cell>
          <cell r="E1570">
            <v>1</v>
          </cell>
          <cell r="F1570">
            <v>1</v>
          </cell>
          <cell r="G1570" t="str">
            <v>Felh.célra kapott juttatások EU-tól</v>
          </cell>
        </row>
        <row r="1571">
          <cell r="A1571" t="str">
            <v>98</v>
          </cell>
          <cell r="B1571" t="str">
            <v>80</v>
          </cell>
          <cell r="C1571" t="str">
            <v>1</v>
          </cell>
          <cell r="D1571" t="str">
            <v>B</v>
          </cell>
          <cell r="E1571">
            <v>1</v>
          </cell>
          <cell r="F1571">
            <v>1</v>
          </cell>
          <cell r="G1571" t="str">
            <v>Felh.célra kapott juttatások kormányoktól</v>
          </cell>
        </row>
        <row r="1572">
          <cell r="A1572" t="str">
            <v>99</v>
          </cell>
          <cell r="B1572" t="str">
            <v>80</v>
          </cell>
          <cell r="C1572" t="str">
            <v>1</v>
          </cell>
          <cell r="D1572" t="str">
            <v>B</v>
          </cell>
          <cell r="E1572">
            <v>1</v>
          </cell>
          <cell r="F1572">
            <v>1</v>
          </cell>
          <cell r="G1572" t="str">
            <v>Felh.célra kapott juttatások külföldről(nem nemz.szerv.)</v>
          </cell>
        </row>
        <row r="1573">
          <cell r="A1573" t="str">
            <v>100</v>
          </cell>
          <cell r="B1573" t="str">
            <v>80</v>
          </cell>
          <cell r="C1573" t="str">
            <v>1</v>
          </cell>
          <cell r="D1573" t="str">
            <v>B</v>
          </cell>
          <cell r="E1573">
            <v>1</v>
          </cell>
          <cell r="F1573">
            <v>2</v>
          </cell>
          <cell r="G1573" t="str">
            <v>Felh.célra átvett pénzeszk. külföldi forrásból (96+...+99)</v>
          </cell>
        </row>
        <row r="1574">
          <cell r="A1574" t="str">
            <v>101</v>
          </cell>
          <cell r="B1574" t="str">
            <v>80</v>
          </cell>
          <cell r="C1574" t="str">
            <v>1</v>
          </cell>
          <cell r="D1574" t="str">
            <v>B</v>
          </cell>
          <cell r="E1574">
            <v>1</v>
          </cell>
          <cell r="F1574">
            <v>1</v>
          </cell>
          <cell r="G1574" t="str">
            <v>Önkormányzati lakások,egyéb helyiségek értékesítése,cseréje</v>
          </cell>
        </row>
        <row r="1575">
          <cell r="A1575" t="str">
            <v>102</v>
          </cell>
          <cell r="B1575" t="str">
            <v>80</v>
          </cell>
          <cell r="C1575" t="str">
            <v>1</v>
          </cell>
          <cell r="D1575" t="str">
            <v>B</v>
          </cell>
          <cell r="E1575">
            <v>1</v>
          </cell>
          <cell r="F1575">
            <v>1</v>
          </cell>
          <cell r="G1575" t="str">
            <v>Privatizácioból származó bevételek</v>
          </cell>
        </row>
        <row r="1576">
          <cell r="A1576" t="str">
            <v>103</v>
          </cell>
          <cell r="B1576" t="str">
            <v>80</v>
          </cell>
          <cell r="C1576" t="str">
            <v>1</v>
          </cell>
          <cell r="D1576" t="str">
            <v>B</v>
          </cell>
          <cell r="E1576">
            <v>1</v>
          </cell>
          <cell r="F1576">
            <v>1</v>
          </cell>
          <cell r="G1576" t="str">
            <v>Vállalatértékesítésből származó bevételek</v>
          </cell>
        </row>
        <row r="1577">
          <cell r="A1577" t="str">
            <v>104</v>
          </cell>
          <cell r="B1577" t="str">
            <v>80</v>
          </cell>
          <cell r="C1577" t="str">
            <v>1</v>
          </cell>
          <cell r="D1577" t="str">
            <v>B</v>
          </cell>
          <cell r="E1577">
            <v>1</v>
          </cell>
          <cell r="F1577">
            <v>1</v>
          </cell>
          <cell r="G1577" t="str">
            <v>Vagyoni értékű jog ért.,egyéb vagyonhasz.származó bevétel</v>
          </cell>
        </row>
        <row r="1578">
          <cell r="A1578" t="str">
            <v>105</v>
          </cell>
          <cell r="B1578" t="str">
            <v>80</v>
          </cell>
          <cell r="C1578" t="str">
            <v>1</v>
          </cell>
          <cell r="D1578" t="str">
            <v>B</v>
          </cell>
          <cell r="E1578">
            <v>1</v>
          </cell>
          <cell r="F1578">
            <v>4</v>
          </cell>
          <cell r="G1578" t="str">
            <v>Felhalmozási bevételek      (88+...+95+100+..+104)</v>
          </cell>
        </row>
        <row r="1579">
          <cell r="A1579" t="str">
            <v>106</v>
          </cell>
          <cell r="B1579" t="str">
            <v>80</v>
          </cell>
          <cell r="C1579" t="str">
            <v>1</v>
          </cell>
          <cell r="D1579" t="str">
            <v>B</v>
          </cell>
          <cell r="E1579">
            <v>1</v>
          </cell>
          <cell r="F1579">
            <v>1</v>
          </cell>
          <cell r="G1579" t="str">
            <v>Kölcsönök visszatérülése államháztartáson belülről</v>
          </cell>
        </row>
        <row r="1580">
          <cell r="A1580" t="str">
            <v>107</v>
          </cell>
          <cell r="B1580" t="str">
            <v>80</v>
          </cell>
          <cell r="C1580" t="str">
            <v>1</v>
          </cell>
          <cell r="D1580" t="str">
            <v>B</v>
          </cell>
          <cell r="E1580">
            <v>1</v>
          </cell>
          <cell r="F1580">
            <v>1</v>
          </cell>
          <cell r="G1580" t="str">
            <v>Kölcsönök visszatérülése államháztartáson kivülről</v>
          </cell>
        </row>
        <row r="1581">
          <cell r="A1581" t="str">
            <v>108</v>
          </cell>
          <cell r="B1581" t="str">
            <v>80</v>
          </cell>
          <cell r="C1581" t="str">
            <v>1</v>
          </cell>
          <cell r="D1581" t="str">
            <v>B</v>
          </cell>
          <cell r="E1581">
            <v>1</v>
          </cell>
          <cell r="F1581">
            <v>1</v>
          </cell>
          <cell r="G1581" t="str">
            <v>Kölcsönök igénybevétele államháztartáson belülről</v>
          </cell>
        </row>
        <row r="1582">
          <cell r="A1582" t="str">
            <v>109</v>
          </cell>
          <cell r="B1582" t="str">
            <v>80</v>
          </cell>
          <cell r="C1582" t="str">
            <v>1</v>
          </cell>
          <cell r="D1582" t="str">
            <v>B</v>
          </cell>
          <cell r="E1582">
            <v>1</v>
          </cell>
          <cell r="F1582">
            <v>1</v>
          </cell>
          <cell r="G1582" t="str">
            <v>Osztalékok, üzemeltetési és koncesszios díjak</v>
          </cell>
        </row>
        <row r="1583">
          <cell r="A1583" t="str">
            <v>110</v>
          </cell>
          <cell r="B1583" t="str">
            <v>80</v>
          </cell>
          <cell r="C1583" t="str">
            <v>1</v>
          </cell>
          <cell r="D1583" t="str">
            <v>B</v>
          </cell>
          <cell r="E1583">
            <v>1</v>
          </cell>
          <cell r="F1583">
            <v>1</v>
          </cell>
          <cell r="G1583" t="str">
            <v>Pénzügyi befektetések bevételeiből részedesések</v>
          </cell>
        </row>
        <row r="1584">
          <cell r="A1584" t="str">
            <v>111</v>
          </cell>
          <cell r="B1584" t="str">
            <v>80</v>
          </cell>
          <cell r="C1584" t="str">
            <v>1</v>
          </cell>
          <cell r="D1584" t="str">
            <v>B</v>
          </cell>
          <cell r="E1584">
            <v>1</v>
          </cell>
          <cell r="F1584">
            <v>4</v>
          </cell>
          <cell r="G1584" t="str">
            <v>Saját bevételek(56+..+60+69+...+74+85+86+87+105+...+110)</v>
          </cell>
        </row>
        <row r="1585">
          <cell r="A1585" t="str">
            <v>112</v>
          </cell>
          <cell r="B1585" t="str">
            <v>80</v>
          </cell>
          <cell r="C1585" t="str">
            <v>1</v>
          </cell>
          <cell r="D1585" t="str">
            <v>B</v>
          </cell>
          <cell r="E1585">
            <v>2</v>
          </cell>
          <cell r="F1585">
            <v>1</v>
          </cell>
          <cell r="G1585" t="str">
            <v>Önkormányzat költségvetési támogatása</v>
          </cell>
        </row>
        <row r="1586">
          <cell r="A1586" t="str">
            <v>113</v>
          </cell>
          <cell r="B1586" t="str">
            <v>80</v>
          </cell>
          <cell r="C1586" t="str">
            <v>1</v>
          </cell>
          <cell r="D1586" t="str">
            <v>B</v>
          </cell>
          <cell r="E1586">
            <v>1</v>
          </cell>
          <cell r="F1586">
            <v>1</v>
          </cell>
          <cell r="G1586" t="str">
            <v>Felügyeleti szervtől kapott támogatás</v>
          </cell>
        </row>
        <row r="1587">
          <cell r="A1587" t="str">
            <v>114</v>
          </cell>
          <cell r="B1587" t="str">
            <v>80</v>
          </cell>
          <cell r="C1587" t="str">
            <v>1</v>
          </cell>
          <cell r="D1587" t="str">
            <v>B</v>
          </cell>
          <cell r="E1587">
            <v>2</v>
          </cell>
          <cell r="F1587">
            <v>3</v>
          </cell>
          <cell r="G1587" t="str">
            <v>Tárgyévi kiadások és bevételek egyenlege (55-111-112-113)</v>
          </cell>
        </row>
        <row r="1588">
          <cell r="A1588" t="str">
            <v>115</v>
          </cell>
          <cell r="B1588" t="str">
            <v>80</v>
          </cell>
          <cell r="C1588" t="str">
            <v>1</v>
          </cell>
          <cell r="D1588" t="str">
            <v>B</v>
          </cell>
          <cell r="E1588">
            <v>2</v>
          </cell>
          <cell r="F1588">
            <v>1</v>
          </cell>
          <cell r="G1588" t="str">
            <v>Előző évi előirányzat-maradvány,pénzmaradv.igénybevétele</v>
          </cell>
        </row>
        <row r="1589">
          <cell r="A1589" t="str">
            <v>116</v>
          </cell>
          <cell r="B1589" t="str">
            <v>80</v>
          </cell>
          <cell r="C1589" t="str">
            <v>1</v>
          </cell>
          <cell r="D1589" t="str">
            <v>B</v>
          </cell>
          <cell r="E1589">
            <v>1</v>
          </cell>
          <cell r="F1589">
            <v>1</v>
          </cell>
          <cell r="G1589" t="str">
            <v>Rövid lejáratú hitelek törlesztése</v>
          </cell>
        </row>
        <row r="1590">
          <cell r="A1590" t="str">
            <v>117</v>
          </cell>
          <cell r="B1590" t="str">
            <v>80</v>
          </cell>
          <cell r="C1590" t="str">
            <v>1</v>
          </cell>
          <cell r="D1590" t="str">
            <v>B</v>
          </cell>
          <cell r="E1590">
            <v>1</v>
          </cell>
          <cell r="F1590">
            <v>1</v>
          </cell>
          <cell r="G1590" t="str">
            <v>Hosszú lejáratú hitelek törlesztése</v>
          </cell>
        </row>
        <row r="1591">
          <cell r="A1591" t="str">
            <v>118</v>
          </cell>
          <cell r="B1591" t="str">
            <v>80</v>
          </cell>
          <cell r="C1591" t="str">
            <v>1</v>
          </cell>
          <cell r="D1591" t="str">
            <v>B</v>
          </cell>
          <cell r="E1591">
            <v>1</v>
          </cell>
          <cell r="F1591">
            <v>1</v>
          </cell>
          <cell r="G1591" t="str">
            <v>Rövid lejáratú értékpapírok beváltása</v>
          </cell>
        </row>
        <row r="1592">
          <cell r="A1592" t="str">
            <v>119</v>
          </cell>
          <cell r="B1592" t="str">
            <v>80</v>
          </cell>
          <cell r="C1592" t="str">
            <v>1</v>
          </cell>
          <cell r="D1592" t="str">
            <v>B</v>
          </cell>
          <cell r="E1592">
            <v>1</v>
          </cell>
          <cell r="F1592">
            <v>1</v>
          </cell>
          <cell r="G1592" t="str">
            <v>Rövid lejáratú értékpapírok vásárlása</v>
          </cell>
        </row>
        <row r="1593">
          <cell r="A1593" t="str">
            <v>120</v>
          </cell>
          <cell r="B1593" t="str">
            <v>80</v>
          </cell>
          <cell r="C1593" t="str">
            <v>1</v>
          </cell>
          <cell r="D1593" t="str">
            <v>B</v>
          </cell>
          <cell r="E1593">
            <v>1</v>
          </cell>
          <cell r="F1593">
            <v>1</v>
          </cell>
          <cell r="G1593" t="str">
            <v>Hosszú lejáratú értékpapírok beváltása</v>
          </cell>
        </row>
        <row r="1594">
          <cell r="A1594" t="str">
            <v>121</v>
          </cell>
          <cell r="B1594" t="str">
            <v>80</v>
          </cell>
          <cell r="C1594" t="str">
            <v>1</v>
          </cell>
          <cell r="D1594" t="str">
            <v>B</v>
          </cell>
          <cell r="E1594">
            <v>1</v>
          </cell>
          <cell r="F1594">
            <v>1</v>
          </cell>
          <cell r="G1594" t="str">
            <v>Hosszú lejáratú értékpapírok vásárlása</v>
          </cell>
        </row>
        <row r="1595">
          <cell r="A1595" t="str">
            <v>122</v>
          </cell>
          <cell r="B1595" t="str">
            <v>80</v>
          </cell>
          <cell r="C1595" t="str">
            <v>1</v>
          </cell>
          <cell r="D1595" t="str">
            <v>B</v>
          </cell>
          <cell r="E1595">
            <v>1</v>
          </cell>
          <cell r="F1595">
            <v>1</v>
          </cell>
          <cell r="G1595" t="str">
            <v>Hosszú lejáratú külföldi értékpapírok beváltása</v>
          </cell>
        </row>
        <row r="1596">
          <cell r="A1596" t="str">
            <v>123</v>
          </cell>
          <cell r="B1596" t="str">
            <v>80</v>
          </cell>
          <cell r="C1596" t="str">
            <v>1</v>
          </cell>
          <cell r="D1596" t="str">
            <v>B</v>
          </cell>
          <cell r="E1596">
            <v>1</v>
          </cell>
          <cell r="F1596">
            <v>1</v>
          </cell>
          <cell r="G1596" t="str">
            <v>Hiteltörlesztés külföldre</v>
          </cell>
        </row>
        <row r="1597">
          <cell r="A1597" t="str">
            <v>124</v>
          </cell>
          <cell r="B1597" t="str">
            <v>80</v>
          </cell>
          <cell r="C1597" t="str">
            <v>1</v>
          </cell>
          <cell r="D1597" t="str">
            <v>B</v>
          </cell>
          <cell r="E1597">
            <v>1</v>
          </cell>
          <cell r="F1597">
            <v>1</v>
          </cell>
          <cell r="G1597" t="str">
            <v>Egyéb finanszírozás kiadásai</v>
          </cell>
        </row>
        <row r="1598">
          <cell r="A1598" t="str">
            <v>125</v>
          </cell>
          <cell r="B1598" t="str">
            <v>80</v>
          </cell>
          <cell r="C1598" t="str">
            <v>1</v>
          </cell>
          <cell r="D1598" t="str">
            <v>B</v>
          </cell>
          <cell r="E1598">
            <v>1</v>
          </cell>
          <cell r="F1598">
            <v>4</v>
          </cell>
          <cell r="G1598" t="str">
            <v>Finanszírozási kiadások                (116+...+124)</v>
          </cell>
        </row>
        <row r="1599">
          <cell r="A1599" t="str">
            <v>126</v>
          </cell>
          <cell r="B1599" t="str">
            <v>80</v>
          </cell>
          <cell r="C1599" t="str">
            <v>1</v>
          </cell>
          <cell r="D1599" t="str">
            <v>B</v>
          </cell>
          <cell r="E1599">
            <v>2</v>
          </cell>
          <cell r="F1599">
            <v>1</v>
          </cell>
          <cell r="G1599" t="str">
            <v>Rövid lejáratú hitelek bevételei</v>
          </cell>
        </row>
        <row r="1600">
          <cell r="A1600" t="str">
            <v>127</v>
          </cell>
          <cell r="B1600" t="str">
            <v>80</v>
          </cell>
          <cell r="C1600" t="str">
            <v>1</v>
          </cell>
          <cell r="D1600" t="str">
            <v>B</v>
          </cell>
          <cell r="E1600">
            <v>1</v>
          </cell>
          <cell r="F1600">
            <v>1</v>
          </cell>
          <cell r="G1600" t="str">
            <v>Hosszú lejáratú hitelek bevételei</v>
          </cell>
        </row>
        <row r="1601">
          <cell r="A1601" t="str">
            <v>128</v>
          </cell>
          <cell r="B1601" t="str">
            <v>80</v>
          </cell>
          <cell r="C1601" t="str">
            <v>1</v>
          </cell>
          <cell r="D1601" t="str">
            <v>B</v>
          </cell>
          <cell r="E1601">
            <v>1</v>
          </cell>
          <cell r="F1601">
            <v>1</v>
          </cell>
          <cell r="G1601" t="str">
            <v>Rövid lejáratú értékpapírok kibocsátása</v>
          </cell>
        </row>
        <row r="1602">
          <cell r="A1602" t="str">
            <v>129</v>
          </cell>
          <cell r="B1602" t="str">
            <v>80</v>
          </cell>
          <cell r="C1602" t="str">
            <v>1</v>
          </cell>
          <cell r="D1602" t="str">
            <v>B</v>
          </cell>
          <cell r="E1602">
            <v>1</v>
          </cell>
          <cell r="F1602">
            <v>1</v>
          </cell>
          <cell r="G1602" t="str">
            <v>Rövid lejáratú értékpapírok értékesítése</v>
          </cell>
        </row>
        <row r="1603">
          <cell r="A1603" t="str">
            <v>130</v>
          </cell>
          <cell r="B1603" t="str">
            <v>80</v>
          </cell>
          <cell r="C1603" t="str">
            <v>1</v>
          </cell>
          <cell r="D1603" t="str">
            <v>B</v>
          </cell>
          <cell r="E1603">
            <v>1</v>
          </cell>
          <cell r="F1603">
            <v>1</v>
          </cell>
          <cell r="G1603" t="str">
            <v>Hosszú lejáratú belföldi értékpapírok kibocsátása</v>
          </cell>
        </row>
        <row r="1604">
          <cell r="A1604" t="str">
            <v>131</v>
          </cell>
          <cell r="B1604" t="str">
            <v>80</v>
          </cell>
          <cell r="C1604" t="str">
            <v>1</v>
          </cell>
          <cell r="D1604" t="str">
            <v>B</v>
          </cell>
          <cell r="E1604">
            <v>1</v>
          </cell>
          <cell r="F1604">
            <v>1</v>
          </cell>
          <cell r="G1604" t="str">
            <v>Hosszú lejáratú értékpapírok értékesítése</v>
          </cell>
        </row>
        <row r="1605">
          <cell r="A1605" t="str">
            <v>132</v>
          </cell>
          <cell r="B1605" t="str">
            <v>80</v>
          </cell>
          <cell r="C1605" t="str">
            <v>1</v>
          </cell>
          <cell r="D1605" t="str">
            <v>B</v>
          </cell>
          <cell r="E1605">
            <v>1</v>
          </cell>
          <cell r="F1605">
            <v>1</v>
          </cell>
          <cell r="G1605" t="str">
            <v>Hosszú lejáratú külföldi értékpapírok kibocsátása</v>
          </cell>
        </row>
        <row r="1606">
          <cell r="A1606" t="str">
            <v>133</v>
          </cell>
          <cell r="B1606" t="str">
            <v>80</v>
          </cell>
          <cell r="C1606" t="str">
            <v>1</v>
          </cell>
          <cell r="D1606" t="str">
            <v>B</v>
          </cell>
          <cell r="E1606">
            <v>1</v>
          </cell>
          <cell r="F1606">
            <v>1</v>
          </cell>
          <cell r="G1606" t="str">
            <v>Hitelfelvétel külföldről</v>
          </cell>
        </row>
        <row r="1607">
          <cell r="A1607" t="str">
            <v>134</v>
          </cell>
          <cell r="B1607" t="str">
            <v>80</v>
          </cell>
          <cell r="C1607" t="str">
            <v>1</v>
          </cell>
          <cell r="D1607" t="str">
            <v>B</v>
          </cell>
          <cell r="E1607">
            <v>1</v>
          </cell>
          <cell r="F1607">
            <v>1</v>
          </cell>
          <cell r="G1607" t="str">
            <v>Egyéb finanszírozás bevételei</v>
          </cell>
        </row>
        <row r="1608">
          <cell r="A1608" t="str">
            <v>135</v>
          </cell>
          <cell r="B1608" t="str">
            <v>80</v>
          </cell>
          <cell r="C1608" t="str">
            <v>1</v>
          </cell>
          <cell r="D1608" t="str">
            <v>B</v>
          </cell>
          <cell r="E1608">
            <v>1</v>
          </cell>
          <cell r="F1608">
            <v>4</v>
          </cell>
          <cell r="G1608" t="str">
            <v>Finanszírozási bevételek               (126+...+134)</v>
          </cell>
        </row>
        <row r="1609">
          <cell r="A1609" t="str">
            <v>136</v>
          </cell>
          <cell r="B1609" t="str">
            <v>80</v>
          </cell>
          <cell r="C1609" t="str">
            <v>1</v>
          </cell>
          <cell r="D1609" t="str">
            <v>B</v>
          </cell>
          <cell r="E1609">
            <v>1</v>
          </cell>
          <cell r="F1609">
            <v>4</v>
          </cell>
          <cell r="G1609" t="str">
            <v>Finanszírozás  összesen          (115-125+135)=(114)</v>
          </cell>
        </row>
        <row r="1610">
          <cell r="A1610" t="str">
            <v>137</v>
          </cell>
          <cell r="B1610" t="str">
            <v>80</v>
          </cell>
          <cell r="C1610" t="str">
            <v>1</v>
          </cell>
          <cell r="D1610" t="str">
            <v>B</v>
          </cell>
          <cell r="E1610">
            <v>2</v>
          </cell>
          <cell r="F1610">
            <v>1</v>
          </cell>
          <cell r="G1610" t="str">
            <v>Pénzkészl./pénztár,bank.vált.(111+112+113+28-55-125+135)</v>
          </cell>
        </row>
        <row r="1611">
          <cell r="A1611" t="str">
            <v>138</v>
          </cell>
          <cell r="B1611" t="str">
            <v>80</v>
          </cell>
          <cell r="C1611" t="str">
            <v>1</v>
          </cell>
          <cell r="D1611" t="str">
            <v>B</v>
          </cell>
          <cell r="E1611">
            <v>2</v>
          </cell>
          <cell r="F1611">
            <v>1</v>
          </cell>
          <cell r="G1611" t="str">
            <v>Pénzkészlet január 1-én</v>
          </cell>
        </row>
        <row r="1612">
          <cell r="A1612" t="str">
            <v>139</v>
          </cell>
          <cell r="B1612" t="str">
            <v>80</v>
          </cell>
          <cell r="C1612" t="str">
            <v>1</v>
          </cell>
          <cell r="D1612" t="str">
            <v>B</v>
          </cell>
          <cell r="E1612">
            <v>1</v>
          </cell>
          <cell r="F1612">
            <v>1</v>
          </cell>
          <cell r="G1612" t="str">
            <v>Pénzkészlet a tárgyidőszak végén (137+138)</v>
          </cell>
        </row>
        <row r="1613">
          <cell r="A1613" t="str">
            <v>140</v>
          </cell>
          <cell r="B1613" t="str">
            <v>80</v>
          </cell>
          <cell r="C1613" t="str">
            <v>1</v>
          </cell>
          <cell r="D1613" t="str">
            <v>B</v>
          </cell>
          <cell r="E1613">
            <v>2</v>
          </cell>
          <cell r="F1613">
            <v>1</v>
          </cell>
          <cell r="G1613" t="str">
            <v>Foglalkoztatottak létszám (fő) - időszakra</v>
          </cell>
        </row>
        <row r="1614">
          <cell r="A1614" t="str">
            <v>141</v>
          </cell>
          <cell r="B1614" t="str">
            <v>80</v>
          </cell>
          <cell r="C1614" t="str">
            <v>1</v>
          </cell>
          <cell r="D1614" t="str">
            <v>B</v>
          </cell>
          <cell r="E1614">
            <v>1</v>
          </cell>
          <cell r="F1614">
            <v>1</v>
          </cell>
          <cell r="G1614" t="str">
            <v>Munkajogi létszám a tárgyidőszak végén</v>
          </cell>
        </row>
        <row r="1615">
          <cell r="A1615" t="str">
            <v>1</v>
          </cell>
          <cell r="B1615" t="str">
            <v>81</v>
          </cell>
          <cell r="C1615" t="str">
            <v>1</v>
          </cell>
          <cell r="D1615" t="str">
            <v>B</v>
          </cell>
          <cell r="E1615">
            <v>1</v>
          </cell>
          <cell r="F1615">
            <v>0</v>
          </cell>
          <cell r="G1615" t="str">
            <v>Személyi juttatások</v>
          </cell>
        </row>
        <row r="1616">
          <cell r="A1616" t="str">
            <v>2</v>
          </cell>
          <cell r="B1616" t="str">
            <v>81</v>
          </cell>
          <cell r="C1616" t="str">
            <v>1</v>
          </cell>
          <cell r="D1616" t="str">
            <v>B</v>
          </cell>
          <cell r="E1616">
            <v>1</v>
          </cell>
          <cell r="F1616">
            <v>1</v>
          </cell>
          <cell r="G1616" t="str">
            <v>Társadalombiztosítási járulék, eü. és táppénz-hozzájár.</v>
          </cell>
        </row>
        <row r="1617">
          <cell r="A1617" t="str">
            <v>3</v>
          </cell>
          <cell r="B1617" t="str">
            <v>81</v>
          </cell>
          <cell r="C1617" t="str">
            <v>1</v>
          </cell>
          <cell r="D1617" t="str">
            <v>B</v>
          </cell>
          <cell r="E1617">
            <v>1</v>
          </cell>
          <cell r="F1617">
            <v>1</v>
          </cell>
          <cell r="G1617" t="str">
            <v>Munkaadói járulék</v>
          </cell>
        </row>
        <row r="1618">
          <cell r="A1618" t="str">
            <v>4</v>
          </cell>
          <cell r="B1618" t="str">
            <v>81</v>
          </cell>
          <cell r="C1618" t="str">
            <v>1</v>
          </cell>
          <cell r="D1618" t="str">
            <v>B</v>
          </cell>
          <cell r="E1618">
            <v>1</v>
          </cell>
          <cell r="F1618">
            <v>0</v>
          </cell>
          <cell r="G1618" t="str">
            <v>Munkaadókat terhelö járulékok (02+03)</v>
          </cell>
        </row>
        <row r="1619">
          <cell r="A1619" t="str">
            <v>5</v>
          </cell>
          <cell r="B1619" t="str">
            <v>81</v>
          </cell>
          <cell r="C1619" t="str">
            <v>1</v>
          </cell>
          <cell r="D1619" t="str">
            <v>B</v>
          </cell>
          <cell r="E1619">
            <v>1</v>
          </cell>
          <cell r="F1619">
            <v>1</v>
          </cell>
          <cell r="G1619" t="str">
            <v>Dologi kiadások</v>
          </cell>
        </row>
        <row r="1620">
          <cell r="A1620" t="str">
            <v>6</v>
          </cell>
          <cell r="B1620" t="str">
            <v>81</v>
          </cell>
          <cell r="C1620" t="str">
            <v>1</v>
          </cell>
          <cell r="D1620" t="str">
            <v>B</v>
          </cell>
          <cell r="E1620">
            <v>1</v>
          </cell>
          <cell r="F1620">
            <v>1</v>
          </cell>
          <cell r="G1620" t="str">
            <v>Egyéb folyó kiadások (kamat nélkül)</v>
          </cell>
        </row>
        <row r="1621">
          <cell r="A1621" t="str">
            <v>7</v>
          </cell>
          <cell r="B1621" t="str">
            <v>81</v>
          </cell>
          <cell r="C1621" t="str">
            <v>1</v>
          </cell>
          <cell r="D1621" t="str">
            <v>B</v>
          </cell>
          <cell r="E1621">
            <v>1</v>
          </cell>
          <cell r="F1621">
            <v>0</v>
          </cell>
          <cell r="G1621" t="str">
            <v>Dologi és folyó kiadások (05+06)</v>
          </cell>
        </row>
        <row r="1622">
          <cell r="A1622" t="str">
            <v>8</v>
          </cell>
          <cell r="B1622" t="str">
            <v>81</v>
          </cell>
          <cell r="C1622" t="str">
            <v>1</v>
          </cell>
          <cell r="D1622" t="str">
            <v>B</v>
          </cell>
          <cell r="E1622">
            <v>1</v>
          </cell>
          <cell r="F1622">
            <v>0</v>
          </cell>
          <cell r="G1622" t="str">
            <v>Ellátottak pénzbeli juttatásai</v>
          </cell>
        </row>
        <row r="1623">
          <cell r="A1623" t="str">
            <v>9</v>
          </cell>
          <cell r="B1623" t="str">
            <v>81</v>
          </cell>
          <cell r="C1623" t="str">
            <v>1</v>
          </cell>
          <cell r="D1623" t="str">
            <v>B</v>
          </cell>
          <cell r="E1623">
            <v>1</v>
          </cell>
          <cell r="F1623">
            <v>1</v>
          </cell>
          <cell r="G1623" t="str">
            <v>Müködési célú pénzeszk.átadás áht-on belül</v>
          </cell>
        </row>
        <row r="1624">
          <cell r="A1624" t="str">
            <v>10</v>
          </cell>
          <cell r="B1624" t="str">
            <v>81</v>
          </cell>
          <cell r="C1624" t="str">
            <v>1</v>
          </cell>
          <cell r="D1624" t="str">
            <v>B</v>
          </cell>
          <cell r="E1624">
            <v>1</v>
          </cell>
          <cell r="F1624">
            <v>1</v>
          </cell>
          <cell r="G1624" t="str">
            <v>Müködési célú pénzeszk.átadás áht-on kivülre</v>
          </cell>
        </row>
        <row r="1625">
          <cell r="A1625" t="str">
            <v>11</v>
          </cell>
          <cell r="B1625" t="str">
            <v>81</v>
          </cell>
          <cell r="C1625" t="str">
            <v>1</v>
          </cell>
          <cell r="D1625" t="str">
            <v>B</v>
          </cell>
          <cell r="E1625">
            <v>1</v>
          </cell>
          <cell r="F1625">
            <v>1</v>
          </cell>
          <cell r="G1625" t="str">
            <v>Társadalom- és szoc.pol. juttatások és egyéb tb. ell.</v>
          </cell>
        </row>
        <row r="1626">
          <cell r="A1626" t="str">
            <v>12</v>
          </cell>
          <cell r="B1626" t="str">
            <v>81</v>
          </cell>
          <cell r="C1626" t="str">
            <v>1</v>
          </cell>
          <cell r="D1626" t="str">
            <v>B</v>
          </cell>
          <cell r="E1626">
            <v>1</v>
          </cell>
          <cell r="F1626">
            <v>1</v>
          </cell>
          <cell r="G1626" t="str">
            <v>Tervezett maradadvány, eredmény, tartalék</v>
          </cell>
        </row>
        <row r="1627">
          <cell r="A1627" t="str">
            <v>13</v>
          </cell>
          <cell r="B1627" t="str">
            <v>81</v>
          </cell>
          <cell r="C1627" t="str">
            <v>1</v>
          </cell>
          <cell r="D1627" t="str">
            <v>B</v>
          </cell>
          <cell r="E1627">
            <v>1</v>
          </cell>
          <cell r="F1627">
            <v>0</v>
          </cell>
          <cell r="G1627" t="str">
            <v>Egyéb müködési célú támogatás, kiadások (09+10+11+12)</v>
          </cell>
        </row>
        <row r="1628">
          <cell r="A1628" t="str">
            <v>14</v>
          </cell>
          <cell r="B1628" t="str">
            <v>81</v>
          </cell>
          <cell r="C1628" t="str">
            <v>1</v>
          </cell>
          <cell r="D1628" t="str">
            <v>B</v>
          </cell>
          <cell r="E1628">
            <v>1</v>
          </cell>
          <cell r="F1628">
            <v>0</v>
          </cell>
          <cell r="G1628" t="str">
            <v>Kamatkiadások</v>
          </cell>
        </row>
        <row r="1629">
          <cell r="A1629" t="str">
            <v>15</v>
          </cell>
          <cell r="B1629" t="str">
            <v>81</v>
          </cell>
          <cell r="C1629" t="str">
            <v>1</v>
          </cell>
          <cell r="D1629" t="str">
            <v>B</v>
          </cell>
          <cell r="E1629">
            <v>1</v>
          </cell>
          <cell r="F1629">
            <v>0</v>
          </cell>
          <cell r="G1629" t="str">
            <v>Felújítás</v>
          </cell>
        </row>
        <row r="1630">
          <cell r="A1630" t="str">
            <v>16</v>
          </cell>
          <cell r="B1630" t="str">
            <v>81</v>
          </cell>
          <cell r="C1630" t="str">
            <v>1</v>
          </cell>
          <cell r="D1630" t="str">
            <v>B</v>
          </cell>
          <cell r="E1630">
            <v>1</v>
          </cell>
          <cell r="F1630">
            <v>0</v>
          </cell>
          <cell r="G1630" t="str">
            <v>Intézményi beruházási kiadások</v>
          </cell>
        </row>
        <row r="1631">
          <cell r="A1631" t="str">
            <v>17</v>
          </cell>
          <cell r="B1631" t="str">
            <v>81</v>
          </cell>
          <cell r="C1631" t="str">
            <v>1</v>
          </cell>
          <cell r="D1631" t="str">
            <v>B</v>
          </cell>
          <cell r="E1631">
            <v>1</v>
          </cell>
          <cell r="F1631">
            <v>1</v>
          </cell>
          <cell r="G1631" t="str">
            <v>Felhalmozási célú pénzeszk. átadás áht-on belülre</v>
          </cell>
        </row>
        <row r="1632">
          <cell r="A1632" t="str">
            <v>18</v>
          </cell>
          <cell r="B1632" t="str">
            <v>81</v>
          </cell>
          <cell r="C1632" t="str">
            <v>1</v>
          </cell>
          <cell r="D1632" t="str">
            <v>B</v>
          </cell>
          <cell r="E1632">
            <v>1</v>
          </cell>
          <cell r="F1632">
            <v>1</v>
          </cell>
          <cell r="G1632" t="str">
            <v>Felhalmozási célú pénzeszk. átadás áht-on kivülre</v>
          </cell>
        </row>
        <row r="1633">
          <cell r="A1633" t="str">
            <v>19</v>
          </cell>
          <cell r="B1633" t="str">
            <v>81</v>
          </cell>
          <cell r="C1633" t="str">
            <v>1</v>
          </cell>
          <cell r="D1633" t="str">
            <v>B</v>
          </cell>
          <cell r="E1633">
            <v>1</v>
          </cell>
          <cell r="F1633">
            <v>1</v>
          </cell>
          <cell r="G1633" t="str">
            <v>Intézményi egyéb felhalm. kiadások</v>
          </cell>
        </row>
        <row r="1634">
          <cell r="A1634" t="str">
            <v>20</v>
          </cell>
          <cell r="B1634" t="str">
            <v>81</v>
          </cell>
          <cell r="C1634" t="str">
            <v>1</v>
          </cell>
          <cell r="D1634" t="str">
            <v>B</v>
          </cell>
          <cell r="E1634">
            <v>1</v>
          </cell>
          <cell r="F1634">
            <v>0</v>
          </cell>
          <cell r="G1634" t="str">
            <v>Egyéb felhalmozási kiadások (17+18+19)</v>
          </cell>
        </row>
        <row r="1635">
          <cell r="A1635" t="str">
            <v>21</v>
          </cell>
          <cell r="B1635" t="str">
            <v>81</v>
          </cell>
          <cell r="C1635" t="str">
            <v>1</v>
          </cell>
          <cell r="D1635" t="str">
            <v>B</v>
          </cell>
          <cell r="E1635">
            <v>1</v>
          </cell>
          <cell r="F1635">
            <v>1</v>
          </cell>
          <cell r="G1635" t="str">
            <v>Központi beruházási kiadások</v>
          </cell>
        </row>
        <row r="1636">
          <cell r="A1636" t="str">
            <v>22</v>
          </cell>
          <cell r="B1636" t="str">
            <v>81</v>
          </cell>
          <cell r="C1636" t="str">
            <v>1</v>
          </cell>
          <cell r="D1636" t="str">
            <v>B</v>
          </cell>
          <cell r="E1636">
            <v>1</v>
          </cell>
          <cell r="F1636">
            <v>1</v>
          </cell>
          <cell r="G1636" t="str">
            <v>Lakástámogatás</v>
          </cell>
        </row>
        <row r="1637">
          <cell r="A1637" t="str">
            <v>23</v>
          </cell>
          <cell r="B1637" t="str">
            <v>81</v>
          </cell>
          <cell r="C1637" t="str">
            <v>1</v>
          </cell>
          <cell r="D1637" t="str">
            <v>B</v>
          </cell>
          <cell r="E1637">
            <v>1</v>
          </cell>
          <cell r="F1637">
            <v>1</v>
          </cell>
          <cell r="G1637" t="str">
            <v>Lakásépítés</v>
          </cell>
        </row>
        <row r="1638">
          <cell r="A1638" t="str">
            <v>24</v>
          </cell>
          <cell r="B1638" t="str">
            <v>81</v>
          </cell>
          <cell r="C1638" t="str">
            <v>1</v>
          </cell>
          <cell r="D1638" t="str">
            <v>B</v>
          </cell>
          <cell r="E1638">
            <v>1</v>
          </cell>
          <cell r="F1638">
            <v>0</v>
          </cell>
          <cell r="G1638" t="str">
            <v>Központi beruházások (21+22+23)</v>
          </cell>
        </row>
        <row r="1639">
          <cell r="A1639" t="str">
            <v>25</v>
          </cell>
          <cell r="B1639" t="str">
            <v>81</v>
          </cell>
          <cell r="C1639" t="str">
            <v>1</v>
          </cell>
          <cell r="D1639" t="str">
            <v>B</v>
          </cell>
          <cell r="E1639">
            <v>1</v>
          </cell>
          <cell r="F1639">
            <v>0</v>
          </cell>
          <cell r="G1639" t="str">
            <v>Egyéb beruházások és fejlesztési támogatások</v>
          </cell>
        </row>
        <row r="1640">
          <cell r="A1640" t="str">
            <v>26</v>
          </cell>
          <cell r="B1640" t="str">
            <v>81</v>
          </cell>
          <cell r="C1640" t="str">
            <v>1</v>
          </cell>
          <cell r="D1640" t="str">
            <v>B</v>
          </cell>
          <cell r="E1640">
            <v>1</v>
          </cell>
          <cell r="F1640">
            <v>0</v>
          </cell>
          <cell r="G1640" t="str">
            <v>Kölcsönök nyújtása és törlesztése</v>
          </cell>
        </row>
        <row r="1641">
          <cell r="A1641" t="str">
            <v>27</v>
          </cell>
          <cell r="B1641" t="str">
            <v>81</v>
          </cell>
          <cell r="C1641" t="str">
            <v>1</v>
          </cell>
          <cell r="D1641" t="str">
            <v>B</v>
          </cell>
          <cell r="E1641">
            <v>1</v>
          </cell>
          <cell r="F1641">
            <v>0</v>
          </cell>
          <cell r="G1641" t="str">
            <v>TÖRVÉNY SZERINTI KIADÁSOK (01+04+07+08+13+..+16+20+24+25+26)</v>
          </cell>
        </row>
        <row r="1642">
          <cell r="A1642" t="str">
            <v>28</v>
          </cell>
          <cell r="B1642" t="str">
            <v>81</v>
          </cell>
          <cell r="C1642" t="str">
            <v>1</v>
          </cell>
          <cell r="D1642" t="str">
            <v>B</v>
          </cell>
          <cell r="E1642">
            <v>1</v>
          </cell>
          <cell r="F1642">
            <v>0</v>
          </cell>
          <cell r="G1642" t="str">
            <v>Intézményi müködési bevételek</v>
          </cell>
        </row>
        <row r="1643">
          <cell r="A1643" t="str">
            <v>29</v>
          </cell>
          <cell r="B1643" t="str">
            <v>81</v>
          </cell>
          <cell r="C1643" t="str">
            <v>1</v>
          </cell>
          <cell r="D1643" t="str">
            <v>B</v>
          </cell>
          <cell r="E1643">
            <v>1</v>
          </cell>
          <cell r="F1643">
            <v>0</v>
          </cell>
          <cell r="G1643" t="str">
            <v>Kamatbevétel</v>
          </cell>
        </row>
        <row r="1644">
          <cell r="A1644" t="str">
            <v>30</v>
          </cell>
          <cell r="B1644" t="str">
            <v>81</v>
          </cell>
          <cell r="C1644" t="str">
            <v>1</v>
          </cell>
          <cell r="D1644" t="str">
            <v>B</v>
          </cell>
          <cell r="E1644">
            <v>1</v>
          </cell>
          <cell r="F1644">
            <v>0</v>
          </cell>
          <cell r="G1644" t="str">
            <v>Müködési célú pénzeszköz-átvétel TB alapoktól</v>
          </cell>
        </row>
        <row r="1645">
          <cell r="A1645" t="str">
            <v>31</v>
          </cell>
          <cell r="B1645" t="str">
            <v>81</v>
          </cell>
          <cell r="C1645" t="str">
            <v>1</v>
          </cell>
          <cell r="D1645" t="str">
            <v>B</v>
          </cell>
          <cell r="E1645">
            <v>1</v>
          </cell>
          <cell r="F1645">
            <v>1</v>
          </cell>
          <cell r="G1645" t="str">
            <v>Müködési célú pénzeszköz-átvétel elkül.állami pénzalapoktól</v>
          </cell>
        </row>
        <row r="1646">
          <cell r="A1646" t="str">
            <v>32</v>
          </cell>
          <cell r="B1646" t="str">
            <v>81</v>
          </cell>
          <cell r="C1646" t="str">
            <v>1</v>
          </cell>
          <cell r="D1646" t="str">
            <v>B</v>
          </cell>
          <cell r="E1646">
            <v>1</v>
          </cell>
          <cell r="F1646">
            <v>1</v>
          </cell>
          <cell r="G1646" t="str">
            <v>Költségvetési kiegészitések, visszatérülések</v>
          </cell>
        </row>
        <row r="1647">
          <cell r="A1647" t="str">
            <v>33</v>
          </cell>
          <cell r="B1647" t="str">
            <v>81</v>
          </cell>
          <cell r="C1647" t="str">
            <v>1</v>
          </cell>
          <cell r="D1647" t="str">
            <v>B</v>
          </cell>
          <cell r="E1647">
            <v>1</v>
          </cell>
          <cell r="F1647">
            <v>1</v>
          </cell>
          <cell r="G1647" t="str">
            <v>Egyéb müködési célú pénzeszk. átvétel áht-on belül</v>
          </cell>
        </row>
        <row r="1648">
          <cell r="A1648" t="str">
            <v>34</v>
          </cell>
          <cell r="B1648" t="str">
            <v>81</v>
          </cell>
          <cell r="C1648" t="str">
            <v>1</v>
          </cell>
          <cell r="D1648" t="str">
            <v>B</v>
          </cell>
          <cell r="E1648">
            <v>1</v>
          </cell>
          <cell r="F1648">
            <v>0</v>
          </cell>
          <cell r="G1648" t="str">
            <v>Müködési célra átvett pénzeszköz áht-on kívülröl</v>
          </cell>
        </row>
        <row r="1649">
          <cell r="A1649" t="str">
            <v>35</v>
          </cell>
          <cell r="B1649" t="str">
            <v>81</v>
          </cell>
          <cell r="C1649" t="str">
            <v>1</v>
          </cell>
          <cell r="D1649" t="str">
            <v>B</v>
          </cell>
          <cell r="E1649">
            <v>1</v>
          </cell>
          <cell r="F1649">
            <v>0</v>
          </cell>
          <cell r="G1649" t="str">
            <v>Egyéb müködési célú pénzeszköz átvétel, bevétel (32+33+34)</v>
          </cell>
        </row>
        <row r="1650">
          <cell r="A1650" t="str">
            <v>36</v>
          </cell>
          <cell r="B1650" t="str">
            <v>81</v>
          </cell>
          <cell r="C1650" t="str">
            <v>1</v>
          </cell>
          <cell r="D1650" t="str">
            <v>B</v>
          </cell>
          <cell r="E1650">
            <v>1</v>
          </cell>
          <cell r="F1650">
            <v>0</v>
          </cell>
          <cell r="G1650" t="str">
            <v>Felhalm. célú pénzeszk. átvétel TB alapoktól és kezelöitöl</v>
          </cell>
        </row>
        <row r="1651">
          <cell r="A1651" t="str">
            <v>37</v>
          </cell>
          <cell r="B1651" t="str">
            <v>81</v>
          </cell>
          <cell r="C1651" t="str">
            <v>1</v>
          </cell>
          <cell r="D1651" t="str">
            <v>B</v>
          </cell>
          <cell r="E1651">
            <v>1</v>
          </cell>
          <cell r="F1651">
            <v>1</v>
          </cell>
          <cell r="G1651" t="str">
            <v>Felhalm. célú pénzeszk. átvétel elkülönitett áll-i alapoktól</v>
          </cell>
        </row>
        <row r="1652">
          <cell r="A1652" t="str">
            <v>38</v>
          </cell>
          <cell r="B1652" t="str">
            <v>81</v>
          </cell>
          <cell r="C1652" t="str">
            <v>1</v>
          </cell>
          <cell r="D1652" t="str">
            <v>B</v>
          </cell>
          <cell r="E1652">
            <v>1</v>
          </cell>
          <cell r="F1652">
            <v>1</v>
          </cell>
          <cell r="G1652" t="str">
            <v>Felhalmozási és töke jellegü bevételek</v>
          </cell>
        </row>
        <row r="1653">
          <cell r="A1653" t="str">
            <v>39</v>
          </cell>
          <cell r="B1653" t="str">
            <v>81</v>
          </cell>
          <cell r="C1653" t="str">
            <v>1</v>
          </cell>
          <cell r="D1653" t="str">
            <v>B</v>
          </cell>
          <cell r="E1653">
            <v>1</v>
          </cell>
          <cell r="F1653">
            <v>1</v>
          </cell>
          <cell r="G1653" t="str">
            <v>Egyéb felhalmozási célú pénzeszk. átvétel áht-on belül</v>
          </cell>
        </row>
        <row r="1654">
          <cell r="A1654" t="str">
            <v>40</v>
          </cell>
          <cell r="B1654" t="str">
            <v>81</v>
          </cell>
          <cell r="C1654" t="str">
            <v>1</v>
          </cell>
          <cell r="D1654" t="str">
            <v>B</v>
          </cell>
          <cell r="E1654">
            <v>1</v>
          </cell>
          <cell r="F1654">
            <v>0</v>
          </cell>
          <cell r="G1654" t="str">
            <v>Felhalmozási célra átvett pénzeszköz áht-on kívülröl</v>
          </cell>
        </row>
        <row r="1655">
          <cell r="A1655" t="str">
            <v>41</v>
          </cell>
          <cell r="B1655" t="str">
            <v>81</v>
          </cell>
          <cell r="C1655" t="str">
            <v>1</v>
          </cell>
          <cell r="D1655" t="str">
            <v>B</v>
          </cell>
          <cell r="E1655">
            <v>1</v>
          </cell>
          <cell r="F1655">
            <v>0</v>
          </cell>
          <cell r="G1655" t="str">
            <v>Egyéb felhalm. célú pénzeszk. átvétel,bevétel (38+39+40)</v>
          </cell>
        </row>
        <row r="1656">
          <cell r="A1656" t="str">
            <v>42</v>
          </cell>
          <cell r="B1656" t="str">
            <v>81</v>
          </cell>
          <cell r="C1656" t="str">
            <v>1</v>
          </cell>
          <cell r="D1656" t="str">
            <v>B</v>
          </cell>
          <cell r="E1656">
            <v>1</v>
          </cell>
          <cell r="F1656">
            <v>0</v>
          </cell>
          <cell r="G1656" t="str">
            <v>Kölcsön visszatérülése és igénybevétele</v>
          </cell>
        </row>
        <row r="1657">
          <cell r="A1657" t="str">
            <v>43</v>
          </cell>
          <cell r="B1657" t="str">
            <v>81</v>
          </cell>
          <cell r="C1657" t="str">
            <v>1</v>
          </cell>
          <cell r="D1657" t="str">
            <v>B</v>
          </cell>
          <cell r="E1657">
            <v>1</v>
          </cell>
          <cell r="F1657">
            <v>0</v>
          </cell>
          <cell r="G1657" t="str">
            <v>TÖRVÉNY SZERINTI BEVÉTELEK (28+..+30+34+..+36+40+41+42)</v>
          </cell>
        </row>
        <row r="1658">
          <cell r="A1658" t="str">
            <v>44</v>
          </cell>
          <cell r="B1658" t="str">
            <v>81</v>
          </cell>
          <cell r="C1658" t="str">
            <v>1</v>
          </cell>
          <cell r="D1658" t="str">
            <v>B</v>
          </cell>
          <cell r="E1658">
            <v>1</v>
          </cell>
          <cell r="F1658">
            <v>0</v>
          </cell>
          <cell r="G1658" t="str">
            <v>TÖRVÉNY SZERINTI KIADÁSOK ÉS BEVÉTELEK EGYENLEGE (27-43)</v>
          </cell>
        </row>
        <row r="1659">
          <cell r="A1659" t="str">
            <v>45</v>
          </cell>
          <cell r="B1659" t="str">
            <v>81</v>
          </cell>
          <cell r="C1659" t="str">
            <v>1</v>
          </cell>
          <cell r="D1659" t="str">
            <v>B</v>
          </cell>
          <cell r="E1659">
            <v>1</v>
          </cell>
          <cell r="F1659">
            <v>0</v>
          </cell>
          <cell r="G1659" t="str">
            <v>Költségvetési támogatás(számitott elöirányzat, keretnyitás)</v>
          </cell>
        </row>
        <row r="1660">
          <cell r="A1660" t="str">
            <v>46</v>
          </cell>
          <cell r="B1660" t="str">
            <v>81</v>
          </cell>
          <cell r="C1660" t="str">
            <v>1</v>
          </cell>
          <cell r="D1660" t="str">
            <v>B</v>
          </cell>
          <cell r="E1660">
            <v>1</v>
          </cell>
          <cell r="F1660">
            <v>0</v>
          </cell>
          <cell r="G1660" t="str">
            <v>Nem azonositott bevétel</v>
          </cell>
        </row>
        <row r="1661">
          <cell r="A1661" t="str">
            <v>47</v>
          </cell>
          <cell r="B1661" t="str">
            <v>81</v>
          </cell>
          <cell r="C1661" t="str">
            <v>1</v>
          </cell>
          <cell r="D1661" t="str">
            <v>B</v>
          </cell>
          <cell r="E1661">
            <v>1</v>
          </cell>
          <cell r="F1661">
            <v>0</v>
          </cell>
          <cell r="G1661" t="str">
            <v>Elözö évi elöirányzatmaradv., pénzmaradvány igénybevétele</v>
          </cell>
        </row>
        <row r="1662">
          <cell r="A1662" t="str">
            <v>48</v>
          </cell>
          <cell r="B1662" t="str">
            <v>81</v>
          </cell>
          <cell r="C1662" t="str">
            <v>1</v>
          </cell>
          <cell r="D1662" t="str">
            <v>B</v>
          </cell>
          <cell r="E1662">
            <v>1</v>
          </cell>
          <cell r="F1662">
            <v>0</v>
          </cell>
          <cell r="G1662" t="str">
            <v>Tárgyévi függö átfutó és kiegyenlitö kiadások</v>
          </cell>
        </row>
        <row r="1663">
          <cell r="A1663" t="str">
            <v>49</v>
          </cell>
          <cell r="B1663" t="str">
            <v>81</v>
          </cell>
          <cell r="C1663" t="str">
            <v>1</v>
          </cell>
          <cell r="D1663" t="str">
            <v>B</v>
          </cell>
          <cell r="E1663">
            <v>1</v>
          </cell>
          <cell r="F1663">
            <v>0</v>
          </cell>
          <cell r="G1663" t="str">
            <v>Tárgyévi függö átfutó és kiegyenlitö bevételek</v>
          </cell>
        </row>
        <row r="1664">
          <cell r="A1664" t="str">
            <v>50</v>
          </cell>
          <cell r="B1664" t="str">
            <v>81</v>
          </cell>
          <cell r="C1664" t="str">
            <v>1</v>
          </cell>
          <cell r="D1664" t="str">
            <v>B</v>
          </cell>
          <cell r="E1664">
            <v>1</v>
          </cell>
          <cell r="F1664">
            <v>0</v>
          </cell>
          <cell r="G1664" t="str">
            <v>Elözö évi függö, átfutó és kiegyenlitö kiadások   (csak MÁK)</v>
          </cell>
        </row>
        <row r="1665">
          <cell r="A1665" t="str">
            <v>51</v>
          </cell>
          <cell r="B1665" t="str">
            <v>81</v>
          </cell>
          <cell r="C1665" t="str">
            <v>1</v>
          </cell>
          <cell r="D1665" t="str">
            <v>B</v>
          </cell>
          <cell r="E1665">
            <v>1</v>
          </cell>
          <cell r="F1665">
            <v>0</v>
          </cell>
          <cell r="G1665" t="str">
            <v>Elözö évi házipt-i záro pénzk. t.évi felhasználása(csak MÁK)</v>
          </cell>
        </row>
        <row r="1666">
          <cell r="A1666" t="str">
            <v>52</v>
          </cell>
          <cell r="B1666" t="str">
            <v>81</v>
          </cell>
          <cell r="C1666" t="str">
            <v>1</v>
          </cell>
          <cell r="D1666" t="str">
            <v>B</v>
          </cell>
          <cell r="E1666">
            <v>1</v>
          </cell>
          <cell r="F1666">
            <v>0</v>
          </cell>
          <cell r="G1666" t="str">
            <v>Elözö évi deviza záró állomány t.évi felhasználása(csak MÁK)</v>
          </cell>
        </row>
        <row r="1667">
          <cell r="A1667" t="str">
            <v>53</v>
          </cell>
          <cell r="B1667" t="str">
            <v>81</v>
          </cell>
          <cell r="C1667" t="str">
            <v>1</v>
          </cell>
          <cell r="D1667" t="str">
            <v>B</v>
          </cell>
          <cell r="E1667">
            <v>1</v>
          </cell>
          <cell r="F1667">
            <v>0</v>
          </cell>
          <cell r="G1667" t="str">
            <v>Elözö évi függö, átfutó és kiegyenlitö bevételek (csak MÁK)</v>
          </cell>
        </row>
        <row r="1668">
          <cell r="A1668" t="str">
            <v>54</v>
          </cell>
          <cell r="B1668" t="str">
            <v>81</v>
          </cell>
          <cell r="C1668" t="str">
            <v>1</v>
          </cell>
          <cell r="D1668" t="str">
            <v>B</v>
          </cell>
          <cell r="E1668">
            <v>1</v>
          </cell>
          <cell r="F1668">
            <v>0</v>
          </cell>
          <cell r="G1668" t="str">
            <v>Hitel bevételek (csak beszámoló)</v>
          </cell>
        </row>
        <row r="1669">
          <cell r="A1669" t="str">
            <v>55</v>
          </cell>
          <cell r="B1669" t="str">
            <v>81</v>
          </cell>
          <cell r="C1669" t="str">
            <v>1</v>
          </cell>
          <cell r="D1669" t="str">
            <v>B</v>
          </cell>
          <cell r="E1669">
            <v>1</v>
          </cell>
          <cell r="F1669">
            <v>0</v>
          </cell>
          <cell r="G1669" t="str">
            <v>Hitel kiadások (csak beszámoló)</v>
          </cell>
        </row>
        <row r="1670">
          <cell r="A1670" t="str">
            <v>1</v>
          </cell>
          <cell r="B1670" t="str">
            <v>82</v>
          </cell>
          <cell r="C1670" t="str">
            <v>1</v>
          </cell>
          <cell r="D1670" t="str">
            <v>B</v>
          </cell>
          <cell r="E1670">
            <v>1</v>
          </cell>
          <cell r="F1670">
            <v>0</v>
          </cell>
          <cell r="G1670" t="str">
            <v>Személyi juttatások</v>
          </cell>
        </row>
        <row r="1671">
          <cell r="A1671" t="str">
            <v>2</v>
          </cell>
          <cell r="B1671" t="str">
            <v>82</v>
          </cell>
          <cell r="C1671" t="str">
            <v>1</v>
          </cell>
          <cell r="D1671" t="str">
            <v>B</v>
          </cell>
          <cell r="E1671">
            <v>1</v>
          </cell>
          <cell r="F1671">
            <v>1</v>
          </cell>
          <cell r="G1671" t="str">
            <v>Társadalombiztosítási járulék, eü. és táppénz-hozzájár.</v>
          </cell>
        </row>
        <row r="1672">
          <cell r="A1672" t="str">
            <v>3</v>
          </cell>
          <cell r="B1672" t="str">
            <v>82</v>
          </cell>
          <cell r="C1672" t="str">
            <v>1</v>
          </cell>
          <cell r="D1672" t="str">
            <v>B</v>
          </cell>
          <cell r="E1672">
            <v>1</v>
          </cell>
          <cell r="F1672">
            <v>1</v>
          </cell>
          <cell r="G1672" t="str">
            <v>Munkaadói járulék</v>
          </cell>
        </row>
        <row r="1673">
          <cell r="A1673" t="str">
            <v>4</v>
          </cell>
          <cell r="B1673" t="str">
            <v>82</v>
          </cell>
          <cell r="C1673" t="str">
            <v>1</v>
          </cell>
          <cell r="D1673" t="str">
            <v>B</v>
          </cell>
          <cell r="E1673">
            <v>1</v>
          </cell>
          <cell r="F1673">
            <v>0</v>
          </cell>
          <cell r="G1673" t="str">
            <v>Munkaadókat terhelö járulékok (02+03)</v>
          </cell>
        </row>
        <row r="1674">
          <cell r="A1674" t="str">
            <v>5</v>
          </cell>
          <cell r="B1674" t="str">
            <v>82</v>
          </cell>
          <cell r="C1674" t="str">
            <v>1</v>
          </cell>
          <cell r="D1674" t="str">
            <v>B</v>
          </cell>
          <cell r="E1674">
            <v>1</v>
          </cell>
          <cell r="F1674">
            <v>1</v>
          </cell>
          <cell r="G1674" t="str">
            <v>Dologi kiadások</v>
          </cell>
        </row>
        <row r="1675">
          <cell r="A1675" t="str">
            <v>6</v>
          </cell>
          <cell r="B1675" t="str">
            <v>82</v>
          </cell>
          <cell r="C1675" t="str">
            <v>1</v>
          </cell>
          <cell r="D1675" t="str">
            <v>B</v>
          </cell>
          <cell r="E1675">
            <v>1</v>
          </cell>
          <cell r="F1675">
            <v>1</v>
          </cell>
          <cell r="G1675" t="str">
            <v>Egyéb folyó kiadások (kamat nélkül)</v>
          </cell>
        </row>
        <row r="1676">
          <cell r="A1676" t="str">
            <v>7</v>
          </cell>
          <cell r="B1676" t="str">
            <v>82</v>
          </cell>
          <cell r="C1676" t="str">
            <v>1</v>
          </cell>
          <cell r="D1676" t="str">
            <v>B</v>
          </cell>
          <cell r="E1676">
            <v>1</v>
          </cell>
          <cell r="F1676">
            <v>0</v>
          </cell>
          <cell r="G1676" t="str">
            <v>Dologi és folyó kiadások (05+06)</v>
          </cell>
        </row>
        <row r="1677">
          <cell r="A1677" t="str">
            <v>8</v>
          </cell>
          <cell r="B1677" t="str">
            <v>82</v>
          </cell>
          <cell r="C1677" t="str">
            <v>1</v>
          </cell>
          <cell r="D1677" t="str">
            <v>B</v>
          </cell>
          <cell r="E1677">
            <v>1</v>
          </cell>
          <cell r="F1677">
            <v>0</v>
          </cell>
          <cell r="G1677" t="str">
            <v>Ellátottak pénzbeli juttatásai</v>
          </cell>
        </row>
        <row r="1678">
          <cell r="A1678" t="str">
            <v>9</v>
          </cell>
          <cell r="B1678" t="str">
            <v>82</v>
          </cell>
          <cell r="C1678" t="str">
            <v>1</v>
          </cell>
          <cell r="D1678" t="str">
            <v>B</v>
          </cell>
          <cell r="E1678">
            <v>1</v>
          </cell>
          <cell r="F1678">
            <v>1</v>
          </cell>
          <cell r="G1678" t="str">
            <v>Müködési célú pénzeszk.átadás áht-on belül</v>
          </cell>
        </row>
        <row r="1679">
          <cell r="A1679" t="str">
            <v>10</v>
          </cell>
          <cell r="B1679" t="str">
            <v>82</v>
          </cell>
          <cell r="C1679" t="str">
            <v>1</v>
          </cell>
          <cell r="D1679" t="str">
            <v>B</v>
          </cell>
          <cell r="E1679">
            <v>1</v>
          </cell>
          <cell r="F1679">
            <v>1</v>
          </cell>
          <cell r="G1679" t="str">
            <v>Müködési célú pénzeszk.átadás áht-on kivülre</v>
          </cell>
        </row>
        <row r="1680">
          <cell r="A1680" t="str">
            <v>11</v>
          </cell>
          <cell r="B1680" t="str">
            <v>82</v>
          </cell>
          <cell r="C1680" t="str">
            <v>1</v>
          </cell>
          <cell r="D1680" t="str">
            <v>B</v>
          </cell>
          <cell r="E1680">
            <v>1</v>
          </cell>
          <cell r="F1680">
            <v>1</v>
          </cell>
          <cell r="G1680" t="str">
            <v>Társadalom- és szoc.pol. juttatások és egyéb tb. ell.</v>
          </cell>
        </row>
        <row r="1681">
          <cell r="A1681" t="str">
            <v>12</v>
          </cell>
          <cell r="B1681" t="str">
            <v>82</v>
          </cell>
          <cell r="C1681" t="str">
            <v>1</v>
          </cell>
          <cell r="D1681" t="str">
            <v>B</v>
          </cell>
          <cell r="E1681">
            <v>1</v>
          </cell>
          <cell r="F1681">
            <v>1</v>
          </cell>
          <cell r="G1681" t="str">
            <v>Tervezett maradadvány, eredmény, tartalék</v>
          </cell>
        </row>
        <row r="1682">
          <cell r="A1682" t="str">
            <v>13</v>
          </cell>
          <cell r="B1682" t="str">
            <v>82</v>
          </cell>
          <cell r="C1682" t="str">
            <v>1</v>
          </cell>
          <cell r="D1682" t="str">
            <v>B</v>
          </cell>
          <cell r="E1682">
            <v>1</v>
          </cell>
          <cell r="F1682">
            <v>0</v>
          </cell>
          <cell r="G1682" t="str">
            <v>Egyéb müködési célú támogatás, kiadások (09+10+11+12)</v>
          </cell>
        </row>
        <row r="1683">
          <cell r="A1683" t="str">
            <v>14</v>
          </cell>
          <cell r="B1683" t="str">
            <v>82</v>
          </cell>
          <cell r="C1683" t="str">
            <v>1</v>
          </cell>
          <cell r="D1683" t="str">
            <v>B</v>
          </cell>
          <cell r="E1683">
            <v>1</v>
          </cell>
          <cell r="F1683">
            <v>0</v>
          </cell>
          <cell r="G1683" t="str">
            <v>Kamatkiadások</v>
          </cell>
        </row>
        <row r="1684">
          <cell r="A1684" t="str">
            <v>15</v>
          </cell>
          <cell r="B1684" t="str">
            <v>82</v>
          </cell>
          <cell r="C1684" t="str">
            <v>1</v>
          </cell>
          <cell r="D1684" t="str">
            <v>B</v>
          </cell>
          <cell r="E1684">
            <v>1</v>
          </cell>
          <cell r="F1684">
            <v>0</v>
          </cell>
          <cell r="G1684" t="str">
            <v>Felújítás</v>
          </cell>
        </row>
        <row r="1685">
          <cell r="A1685" t="str">
            <v>16</v>
          </cell>
          <cell r="B1685" t="str">
            <v>82</v>
          </cell>
          <cell r="C1685" t="str">
            <v>1</v>
          </cell>
          <cell r="D1685" t="str">
            <v>B</v>
          </cell>
          <cell r="E1685">
            <v>1</v>
          </cell>
          <cell r="F1685">
            <v>0</v>
          </cell>
          <cell r="G1685" t="str">
            <v>Intézményi beruházási kiadások</v>
          </cell>
        </row>
        <row r="1686">
          <cell r="A1686" t="str">
            <v>17</v>
          </cell>
          <cell r="B1686" t="str">
            <v>82</v>
          </cell>
          <cell r="C1686" t="str">
            <v>1</v>
          </cell>
          <cell r="D1686" t="str">
            <v>B</v>
          </cell>
          <cell r="E1686">
            <v>1</v>
          </cell>
          <cell r="F1686">
            <v>1</v>
          </cell>
          <cell r="G1686" t="str">
            <v>Felhalmozási célú pénzeszk. átadás áht-on belülre</v>
          </cell>
        </row>
        <row r="1687">
          <cell r="A1687" t="str">
            <v>18</v>
          </cell>
          <cell r="B1687" t="str">
            <v>82</v>
          </cell>
          <cell r="C1687" t="str">
            <v>1</v>
          </cell>
          <cell r="D1687" t="str">
            <v>B</v>
          </cell>
          <cell r="E1687">
            <v>1</v>
          </cell>
          <cell r="F1687">
            <v>1</v>
          </cell>
          <cell r="G1687" t="str">
            <v>Felhalmozási célú pénzeszk. átadás áht-on kivülre</v>
          </cell>
        </row>
        <row r="1688">
          <cell r="A1688" t="str">
            <v>19</v>
          </cell>
          <cell r="B1688" t="str">
            <v>82</v>
          </cell>
          <cell r="C1688" t="str">
            <v>1</v>
          </cell>
          <cell r="D1688" t="str">
            <v>B</v>
          </cell>
          <cell r="E1688">
            <v>1</v>
          </cell>
          <cell r="F1688">
            <v>1</v>
          </cell>
          <cell r="G1688" t="str">
            <v>Intézményi egyéb felhalm. kiadások</v>
          </cell>
        </row>
        <row r="1689">
          <cell r="A1689" t="str">
            <v>20</v>
          </cell>
          <cell r="B1689" t="str">
            <v>82</v>
          </cell>
          <cell r="C1689" t="str">
            <v>1</v>
          </cell>
          <cell r="D1689" t="str">
            <v>B</v>
          </cell>
          <cell r="E1689">
            <v>1</v>
          </cell>
          <cell r="F1689">
            <v>0</v>
          </cell>
          <cell r="G1689" t="str">
            <v>Egyéb felhalmozási kiadások (17+18+19)</v>
          </cell>
        </row>
        <row r="1690">
          <cell r="A1690" t="str">
            <v>21</v>
          </cell>
          <cell r="B1690" t="str">
            <v>82</v>
          </cell>
          <cell r="C1690" t="str">
            <v>1</v>
          </cell>
          <cell r="D1690" t="str">
            <v>B</v>
          </cell>
          <cell r="E1690">
            <v>1</v>
          </cell>
          <cell r="F1690">
            <v>1</v>
          </cell>
          <cell r="G1690" t="str">
            <v>Központi beruházási kiadások</v>
          </cell>
        </row>
        <row r="1691">
          <cell r="A1691" t="str">
            <v>22</v>
          </cell>
          <cell r="B1691" t="str">
            <v>82</v>
          </cell>
          <cell r="C1691" t="str">
            <v>1</v>
          </cell>
          <cell r="D1691" t="str">
            <v>B</v>
          </cell>
          <cell r="E1691">
            <v>1</v>
          </cell>
          <cell r="F1691">
            <v>1</v>
          </cell>
          <cell r="G1691" t="str">
            <v>Lakástámogatás</v>
          </cell>
        </row>
        <row r="1692">
          <cell r="A1692" t="str">
            <v>23</v>
          </cell>
          <cell r="B1692" t="str">
            <v>82</v>
          </cell>
          <cell r="C1692" t="str">
            <v>1</v>
          </cell>
          <cell r="D1692" t="str">
            <v>B</v>
          </cell>
          <cell r="E1692">
            <v>1</v>
          </cell>
          <cell r="F1692">
            <v>1</v>
          </cell>
          <cell r="G1692" t="str">
            <v>Lakásépítés</v>
          </cell>
        </row>
        <row r="1693">
          <cell r="A1693" t="str">
            <v>24</v>
          </cell>
          <cell r="B1693" t="str">
            <v>82</v>
          </cell>
          <cell r="C1693" t="str">
            <v>1</v>
          </cell>
          <cell r="D1693" t="str">
            <v>B</v>
          </cell>
          <cell r="E1693">
            <v>1</v>
          </cell>
          <cell r="F1693">
            <v>0</v>
          </cell>
          <cell r="G1693" t="str">
            <v>Központi beruházások (21+22+23)</v>
          </cell>
        </row>
        <row r="1694">
          <cell r="A1694" t="str">
            <v>25</v>
          </cell>
          <cell r="B1694" t="str">
            <v>82</v>
          </cell>
          <cell r="C1694" t="str">
            <v>1</v>
          </cell>
          <cell r="D1694" t="str">
            <v>B</v>
          </cell>
          <cell r="E1694">
            <v>1</v>
          </cell>
          <cell r="F1694">
            <v>0</v>
          </cell>
          <cell r="G1694" t="str">
            <v>Egyéb beruházások és fejlesztési támogatások</v>
          </cell>
        </row>
        <row r="1695">
          <cell r="A1695" t="str">
            <v>26</v>
          </cell>
          <cell r="B1695" t="str">
            <v>82</v>
          </cell>
          <cell r="C1695" t="str">
            <v>1</v>
          </cell>
          <cell r="D1695" t="str">
            <v>B</v>
          </cell>
          <cell r="E1695">
            <v>1</v>
          </cell>
          <cell r="F1695">
            <v>0</v>
          </cell>
          <cell r="G1695" t="str">
            <v>Kölcsönök nyújtása és törlesztése</v>
          </cell>
        </row>
        <row r="1696">
          <cell r="A1696" t="str">
            <v>27</v>
          </cell>
          <cell r="B1696" t="str">
            <v>82</v>
          </cell>
          <cell r="C1696" t="str">
            <v>1</v>
          </cell>
          <cell r="D1696" t="str">
            <v>B</v>
          </cell>
          <cell r="E1696">
            <v>1</v>
          </cell>
          <cell r="F1696">
            <v>0</v>
          </cell>
          <cell r="G1696" t="str">
            <v>TÖRVÉNY SZERINTI KIADÁSOK (01+04+07+08+13+..+16+20+24+25+26)</v>
          </cell>
        </row>
        <row r="1697">
          <cell r="A1697" t="str">
            <v>28</v>
          </cell>
          <cell r="B1697" t="str">
            <v>82</v>
          </cell>
          <cell r="C1697" t="str">
            <v>1</v>
          </cell>
          <cell r="D1697" t="str">
            <v>B</v>
          </cell>
          <cell r="E1697">
            <v>1</v>
          </cell>
          <cell r="F1697">
            <v>0</v>
          </cell>
          <cell r="G1697" t="str">
            <v>Intézményi müködési bevételek</v>
          </cell>
        </row>
        <row r="1698">
          <cell r="A1698" t="str">
            <v>29</v>
          </cell>
          <cell r="B1698" t="str">
            <v>82</v>
          </cell>
          <cell r="C1698" t="str">
            <v>1</v>
          </cell>
          <cell r="D1698" t="str">
            <v>B</v>
          </cell>
          <cell r="E1698">
            <v>1</v>
          </cell>
          <cell r="F1698">
            <v>0</v>
          </cell>
          <cell r="G1698" t="str">
            <v>Kamatbevétel</v>
          </cell>
        </row>
        <row r="1699">
          <cell r="A1699" t="str">
            <v>30</v>
          </cell>
          <cell r="B1699" t="str">
            <v>82</v>
          </cell>
          <cell r="C1699" t="str">
            <v>1</v>
          </cell>
          <cell r="D1699" t="str">
            <v>B</v>
          </cell>
          <cell r="E1699">
            <v>1</v>
          </cell>
          <cell r="F1699">
            <v>0</v>
          </cell>
          <cell r="G1699" t="str">
            <v>Müködési célú pénzeszköz-átvétel TB alapoktól</v>
          </cell>
        </row>
        <row r="1700">
          <cell r="A1700" t="str">
            <v>31</v>
          </cell>
          <cell r="B1700" t="str">
            <v>82</v>
          </cell>
          <cell r="C1700" t="str">
            <v>1</v>
          </cell>
          <cell r="D1700" t="str">
            <v>B</v>
          </cell>
          <cell r="E1700">
            <v>1</v>
          </cell>
          <cell r="F1700">
            <v>1</v>
          </cell>
          <cell r="G1700" t="str">
            <v>Müködési célú pénzeszköz-átvétel elkül.állami pénzalapoktól</v>
          </cell>
        </row>
        <row r="1701">
          <cell r="A1701" t="str">
            <v>32</v>
          </cell>
          <cell r="B1701" t="str">
            <v>82</v>
          </cell>
          <cell r="C1701" t="str">
            <v>1</v>
          </cell>
          <cell r="D1701" t="str">
            <v>B</v>
          </cell>
          <cell r="E1701">
            <v>1</v>
          </cell>
          <cell r="F1701">
            <v>1</v>
          </cell>
          <cell r="G1701" t="str">
            <v>Költségvetési kiegészitések, visszatérülések</v>
          </cell>
        </row>
        <row r="1702">
          <cell r="A1702" t="str">
            <v>33</v>
          </cell>
          <cell r="B1702" t="str">
            <v>82</v>
          </cell>
          <cell r="C1702" t="str">
            <v>1</v>
          </cell>
          <cell r="D1702" t="str">
            <v>B</v>
          </cell>
          <cell r="E1702">
            <v>1</v>
          </cell>
          <cell r="F1702">
            <v>1</v>
          </cell>
          <cell r="G1702" t="str">
            <v>Egyéb müködési célú pénzeszk. átvétel áht-on belül</v>
          </cell>
        </row>
        <row r="1703">
          <cell r="A1703" t="str">
            <v>34</v>
          </cell>
          <cell r="B1703" t="str">
            <v>82</v>
          </cell>
          <cell r="C1703" t="str">
            <v>1</v>
          </cell>
          <cell r="D1703" t="str">
            <v>B</v>
          </cell>
          <cell r="E1703">
            <v>1</v>
          </cell>
          <cell r="F1703">
            <v>0</v>
          </cell>
          <cell r="G1703" t="str">
            <v>Müködési célra átvett pénzeszköz áht-on kívülröl</v>
          </cell>
        </row>
        <row r="1704">
          <cell r="A1704" t="str">
            <v>35</v>
          </cell>
          <cell r="B1704" t="str">
            <v>82</v>
          </cell>
          <cell r="C1704" t="str">
            <v>1</v>
          </cell>
          <cell r="D1704" t="str">
            <v>B</v>
          </cell>
          <cell r="E1704">
            <v>1</v>
          </cell>
          <cell r="F1704">
            <v>0</v>
          </cell>
          <cell r="G1704" t="str">
            <v>Egyéb müködési célú pénzeszköz átvétel, bevétel (32+33+34)</v>
          </cell>
        </row>
        <row r="1705">
          <cell r="A1705" t="str">
            <v>36</v>
          </cell>
          <cell r="B1705" t="str">
            <v>82</v>
          </cell>
          <cell r="C1705" t="str">
            <v>1</v>
          </cell>
          <cell r="D1705" t="str">
            <v>B</v>
          </cell>
          <cell r="E1705">
            <v>1</v>
          </cell>
          <cell r="F1705">
            <v>0</v>
          </cell>
          <cell r="G1705" t="str">
            <v>Felhalm. célú pénzeszk. átvétel TB alapoktól és kezelöitöl</v>
          </cell>
        </row>
        <row r="1706">
          <cell r="A1706" t="str">
            <v>37</v>
          </cell>
          <cell r="B1706" t="str">
            <v>82</v>
          </cell>
          <cell r="C1706" t="str">
            <v>1</v>
          </cell>
          <cell r="D1706" t="str">
            <v>B</v>
          </cell>
          <cell r="E1706">
            <v>1</v>
          </cell>
          <cell r="F1706">
            <v>1</v>
          </cell>
          <cell r="G1706" t="str">
            <v>Felhalm. célú pénzeszk. átvétel elkülönitett áll-i alapoktól</v>
          </cell>
        </row>
        <row r="1707">
          <cell r="A1707" t="str">
            <v>38</v>
          </cell>
          <cell r="B1707" t="str">
            <v>82</v>
          </cell>
          <cell r="C1707" t="str">
            <v>1</v>
          </cell>
          <cell r="D1707" t="str">
            <v>B</v>
          </cell>
          <cell r="E1707">
            <v>1</v>
          </cell>
          <cell r="F1707">
            <v>1</v>
          </cell>
          <cell r="G1707" t="str">
            <v>Felhalmozási és töke jellegü bevételek</v>
          </cell>
        </row>
        <row r="1708">
          <cell r="A1708" t="str">
            <v>39</v>
          </cell>
          <cell r="B1708" t="str">
            <v>82</v>
          </cell>
          <cell r="C1708" t="str">
            <v>1</v>
          </cell>
          <cell r="D1708" t="str">
            <v>B</v>
          </cell>
          <cell r="E1708">
            <v>1</v>
          </cell>
          <cell r="F1708">
            <v>1</v>
          </cell>
          <cell r="G1708" t="str">
            <v>Egyéb felhalmozási célú pénzeszk. átvétel áht-on belül</v>
          </cell>
        </row>
        <row r="1709">
          <cell r="A1709" t="str">
            <v>40</v>
          </cell>
          <cell r="B1709" t="str">
            <v>82</v>
          </cell>
          <cell r="C1709" t="str">
            <v>1</v>
          </cell>
          <cell r="D1709" t="str">
            <v>B</v>
          </cell>
          <cell r="E1709">
            <v>1</v>
          </cell>
          <cell r="F1709">
            <v>0</v>
          </cell>
          <cell r="G1709" t="str">
            <v>Felhalmozási célra átvett pénzeszköz áht-on kívülröl</v>
          </cell>
        </row>
        <row r="1710">
          <cell r="A1710" t="str">
            <v>41</v>
          </cell>
          <cell r="B1710" t="str">
            <v>82</v>
          </cell>
          <cell r="C1710" t="str">
            <v>1</v>
          </cell>
          <cell r="D1710" t="str">
            <v>B</v>
          </cell>
          <cell r="E1710">
            <v>1</v>
          </cell>
          <cell r="F1710">
            <v>0</v>
          </cell>
          <cell r="G1710" t="str">
            <v>Egyéb felhalm. célú pénzeszk. átvétel,bevétel (38+39+40)</v>
          </cell>
        </row>
        <row r="1711">
          <cell r="A1711" t="str">
            <v>42</v>
          </cell>
          <cell r="B1711" t="str">
            <v>82</v>
          </cell>
          <cell r="C1711" t="str">
            <v>1</v>
          </cell>
          <cell r="D1711" t="str">
            <v>B</v>
          </cell>
          <cell r="E1711">
            <v>1</v>
          </cell>
          <cell r="F1711">
            <v>0</v>
          </cell>
          <cell r="G1711" t="str">
            <v>Kölcsön visszatérülése és igénybevétele</v>
          </cell>
        </row>
        <row r="1712">
          <cell r="A1712" t="str">
            <v>43</v>
          </cell>
          <cell r="B1712" t="str">
            <v>82</v>
          </cell>
          <cell r="C1712" t="str">
            <v>1</v>
          </cell>
          <cell r="D1712" t="str">
            <v>B</v>
          </cell>
          <cell r="E1712">
            <v>1</v>
          </cell>
          <cell r="F1712">
            <v>0</v>
          </cell>
          <cell r="G1712" t="str">
            <v>TÖRVÉNY SZERINTI BEVÉTELEK (28+..+30+34+..+36+40+41+42)</v>
          </cell>
        </row>
        <row r="1713">
          <cell r="A1713" t="str">
            <v>44</v>
          </cell>
          <cell r="B1713" t="str">
            <v>82</v>
          </cell>
          <cell r="C1713" t="str">
            <v>1</v>
          </cell>
          <cell r="D1713" t="str">
            <v>B</v>
          </cell>
          <cell r="E1713">
            <v>1</v>
          </cell>
          <cell r="F1713">
            <v>0</v>
          </cell>
          <cell r="G1713" t="str">
            <v>TÖRVÉNY SZERINTI KIADÁSOK ÉS BEVÉTELEK EGYENLEGE (27-43)</v>
          </cell>
        </row>
        <row r="1714">
          <cell r="A1714" t="str">
            <v>45</v>
          </cell>
          <cell r="B1714" t="str">
            <v>82</v>
          </cell>
          <cell r="C1714" t="str">
            <v>1</v>
          </cell>
          <cell r="D1714" t="str">
            <v>B</v>
          </cell>
          <cell r="E1714">
            <v>1</v>
          </cell>
          <cell r="F1714">
            <v>0</v>
          </cell>
          <cell r="G1714" t="str">
            <v>Költségvetési támogatás(számitott elöirányzat, keretnyitás)</v>
          </cell>
        </row>
        <row r="1715">
          <cell r="A1715" t="str">
            <v>46</v>
          </cell>
          <cell r="B1715" t="str">
            <v>82</v>
          </cell>
          <cell r="C1715" t="str">
            <v>1</v>
          </cell>
          <cell r="D1715" t="str">
            <v>B</v>
          </cell>
          <cell r="E1715">
            <v>1</v>
          </cell>
          <cell r="F1715">
            <v>0</v>
          </cell>
          <cell r="G1715" t="str">
            <v>Nem azonositott bevétel</v>
          </cell>
        </row>
        <row r="1716">
          <cell r="A1716" t="str">
            <v>47</v>
          </cell>
          <cell r="B1716" t="str">
            <v>82</v>
          </cell>
          <cell r="C1716" t="str">
            <v>1</v>
          </cell>
          <cell r="D1716" t="str">
            <v>B</v>
          </cell>
          <cell r="E1716">
            <v>1</v>
          </cell>
          <cell r="F1716">
            <v>0</v>
          </cell>
          <cell r="G1716" t="str">
            <v>Elözö évi elöirányzatmaradv., pénzmaradvány igénybevétele</v>
          </cell>
        </row>
        <row r="1717">
          <cell r="A1717" t="str">
            <v>48</v>
          </cell>
          <cell r="B1717" t="str">
            <v>82</v>
          </cell>
          <cell r="C1717" t="str">
            <v>1</v>
          </cell>
          <cell r="D1717" t="str">
            <v>B</v>
          </cell>
          <cell r="E1717">
            <v>1</v>
          </cell>
          <cell r="F1717">
            <v>0</v>
          </cell>
          <cell r="G1717" t="str">
            <v>Tárgyévi függö átfutó és kiegyenlitö kiadások</v>
          </cell>
        </row>
        <row r="1718">
          <cell r="A1718" t="str">
            <v>49</v>
          </cell>
          <cell r="B1718" t="str">
            <v>82</v>
          </cell>
          <cell r="C1718" t="str">
            <v>1</v>
          </cell>
          <cell r="D1718" t="str">
            <v>B</v>
          </cell>
          <cell r="E1718">
            <v>1</v>
          </cell>
          <cell r="F1718">
            <v>0</v>
          </cell>
          <cell r="G1718" t="str">
            <v>Tárgyévi függö átfutó és kiegyenlitö bevételek</v>
          </cell>
        </row>
        <row r="1719">
          <cell r="A1719" t="str">
            <v>50</v>
          </cell>
          <cell r="B1719" t="str">
            <v>82</v>
          </cell>
          <cell r="C1719" t="str">
            <v>1</v>
          </cell>
          <cell r="D1719" t="str">
            <v>B</v>
          </cell>
          <cell r="E1719">
            <v>1</v>
          </cell>
          <cell r="F1719">
            <v>0</v>
          </cell>
          <cell r="G1719" t="str">
            <v>Elözö évi függö, átfutó és kiegyenlitö kiadások   (csak MÁK)</v>
          </cell>
        </row>
        <row r="1720">
          <cell r="A1720" t="str">
            <v>51</v>
          </cell>
          <cell r="B1720" t="str">
            <v>82</v>
          </cell>
          <cell r="C1720" t="str">
            <v>1</v>
          </cell>
          <cell r="D1720" t="str">
            <v>B</v>
          </cell>
          <cell r="E1720">
            <v>1</v>
          </cell>
          <cell r="F1720">
            <v>0</v>
          </cell>
          <cell r="G1720" t="str">
            <v>Elözö évi házipt-i záro pénzk. t.évi felhasználása(csak MÁK)</v>
          </cell>
        </row>
        <row r="1721">
          <cell r="A1721" t="str">
            <v>52</v>
          </cell>
          <cell r="B1721" t="str">
            <v>82</v>
          </cell>
          <cell r="C1721" t="str">
            <v>1</v>
          </cell>
          <cell r="D1721" t="str">
            <v>B</v>
          </cell>
          <cell r="E1721">
            <v>1</v>
          </cell>
          <cell r="F1721">
            <v>0</v>
          </cell>
          <cell r="G1721" t="str">
            <v>Elözö évi deviza záró állomány t.évi felhasználása(csak MÁK)</v>
          </cell>
        </row>
        <row r="1722">
          <cell r="A1722" t="str">
            <v>53</v>
          </cell>
          <cell r="B1722" t="str">
            <v>82</v>
          </cell>
          <cell r="C1722" t="str">
            <v>1</v>
          </cell>
          <cell r="D1722" t="str">
            <v>B</v>
          </cell>
          <cell r="E1722">
            <v>1</v>
          </cell>
          <cell r="F1722">
            <v>0</v>
          </cell>
          <cell r="G1722" t="str">
            <v>Elözö évi függö, átfutó és kiegyenlitö bevételek (csak MÁK)</v>
          </cell>
        </row>
        <row r="1723">
          <cell r="A1723" t="str">
            <v>54</v>
          </cell>
          <cell r="B1723" t="str">
            <v>82</v>
          </cell>
          <cell r="C1723" t="str">
            <v>1</v>
          </cell>
          <cell r="D1723" t="str">
            <v>B</v>
          </cell>
          <cell r="E1723">
            <v>1</v>
          </cell>
          <cell r="F1723">
            <v>0</v>
          </cell>
          <cell r="G1723" t="str">
            <v>Hitel bevételek (csak beszámoló)</v>
          </cell>
        </row>
        <row r="1724">
          <cell r="A1724" t="str">
            <v>55</v>
          </cell>
          <cell r="B1724" t="str">
            <v>82</v>
          </cell>
          <cell r="C1724" t="str">
            <v>1</v>
          </cell>
          <cell r="D1724" t="str">
            <v>B</v>
          </cell>
          <cell r="E1724">
            <v>1</v>
          </cell>
          <cell r="F1724">
            <v>0</v>
          </cell>
          <cell r="G1724" t="str">
            <v>Hitel kiadások (csak beszámoló)</v>
          </cell>
        </row>
        <row r="1725">
          <cell r="A1725" t="str">
            <v>1</v>
          </cell>
          <cell r="B1725" t="str">
            <v>83</v>
          </cell>
          <cell r="C1725" t="str">
            <v>1</v>
          </cell>
          <cell r="D1725" t="str">
            <v>B</v>
          </cell>
          <cell r="E1725">
            <v>1</v>
          </cell>
          <cell r="F1725">
            <v>0</v>
          </cell>
          <cell r="G1725" t="str">
            <v>Kincstári beszámoló</v>
          </cell>
        </row>
        <row r="1726">
          <cell r="A1726" t="str">
            <v>2</v>
          </cell>
          <cell r="B1726" t="str">
            <v>83</v>
          </cell>
          <cell r="C1726" t="str">
            <v>1</v>
          </cell>
          <cell r="D1726" t="str">
            <v>B</v>
          </cell>
          <cell r="E1726">
            <v>1</v>
          </cell>
          <cell r="F1726">
            <v>0</v>
          </cell>
          <cell r="G1726" t="str">
            <v>Költségvetési beszámoló</v>
          </cell>
        </row>
        <row r="1727">
          <cell r="A1727" t="str">
            <v>3</v>
          </cell>
          <cell r="B1727" t="str">
            <v>83</v>
          </cell>
          <cell r="C1727" t="str">
            <v>1</v>
          </cell>
          <cell r="D1727" t="str">
            <v>B</v>
          </cell>
          <cell r="E1727">
            <v>1</v>
          </cell>
          <cell r="F1727">
            <v>2</v>
          </cell>
          <cell r="G1727" t="str">
            <v>Eltérés (01-02)</v>
          </cell>
        </row>
        <row r="1728">
          <cell r="A1728" t="str">
            <v>4</v>
          </cell>
          <cell r="B1728" t="str">
            <v>83</v>
          </cell>
          <cell r="C1728" t="str">
            <v>1</v>
          </cell>
          <cell r="D1728" t="str">
            <v>B</v>
          </cell>
          <cell r="E1728">
            <v>2</v>
          </cell>
          <cell r="F1728">
            <v>0</v>
          </cell>
          <cell r="G1728" t="str">
            <v>Devizaszámla és valutapénztár bevételei</v>
          </cell>
        </row>
        <row r="1729">
          <cell r="A1729" t="str">
            <v>5</v>
          </cell>
          <cell r="B1729" t="str">
            <v>83</v>
          </cell>
          <cell r="C1729" t="str">
            <v>1</v>
          </cell>
          <cell r="D1729" t="str">
            <v>B</v>
          </cell>
          <cell r="E1729">
            <v>1</v>
          </cell>
          <cell r="F1729">
            <v>0</v>
          </cell>
          <cell r="G1729" t="str">
            <v>Házipénztári zárópénzkészlet</v>
          </cell>
        </row>
        <row r="1730">
          <cell r="A1730" t="str">
            <v>6</v>
          </cell>
          <cell r="B1730" t="str">
            <v>83</v>
          </cell>
          <cell r="C1730" t="str">
            <v>1</v>
          </cell>
          <cell r="D1730" t="str">
            <v>B</v>
          </cell>
          <cell r="E1730">
            <v>1</v>
          </cell>
          <cell r="F1730">
            <v>0</v>
          </cell>
          <cell r="G1730" t="str">
            <v>Hitellel összefüggő bevételek</v>
          </cell>
        </row>
        <row r="1731">
          <cell r="A1731" t="str">
            <v>7</v>
          </cell>
          <cell r="B1731" t="str">
            <v>83</v>
          </cell>
          <cell r="C1731" t="str">
            <v>1</v>
          </cell>
          <cell r="D1731" t="str">
            <v>B</v>
          </cell>
          <cell r="E1731">
            <v>1</v>
          </cell>
          <cell r="F1731">
            <v>0</v>
          </cell>
          <cell r="G1731" t="str">
            <v>Függő,átf.,kiegy. bevételek elözö évi állom. rendezése</v>
          </cell>
        </row>
        <row r="1732">
          <cell r="A1732" t="str">
            <v>8</v>
          </cell>
          <cell r="B1732" t="str">
            <v>83</v>
          </cell>
          <cell r="C1732" t="str">
            <v>1</v>
          </cell>
          <cell r="D1732" t="str">
            <v>B</v>
          </cell>
          <cell r="E1732">
            <v>1</v>
          </cell>
          <cell r="F1732">
            <v>0</v>
          </cell>
          <cell r="G1732" t="str">
            <v>Kerekités miatti eltérés</v>
          </cell>
        </row>
        <row r="1733">
          <cell r="A1733" t="str">
            <v>9</v>
          </cell>
          <cell r="B1733" t="str">
            <v>83</v>
          </cell>
          <cell r="C1733" t="str">
            <v>1</v>
          </cell>
          <cell r="D1733" t="str">
            <v>B</v>
          </cell>
          <cell r="E1733">
            <v>1</v>
          </cell>
          <cell r="F1733">
            <v>2</v>
          </cell>
          <cell r="G1733" t="str">
            <v>Rendszerbeli eltérések összesen (=4+..+8)</v>
          </cell>
        </row>
        <row r="1734">
          <cell r="A1734" t="str">
            <v>10</v>
          </cell>
          <cell r="B1734" t="str">
            <v>83</v>
          </cell>
          <cell r="C1734" t="str">
            <v>1</v>
          </cell>
          <cell r="D1734" t="str">
            <v>B</v>
          </cell>
          <cell r="E1734">
            <v>2</v>
          </cell>
          <cell r="F1734">
            <v>0</v>
          </cell>
          <cell r="G1734" t="str">
            <v>Devizaszámla, valutapénztár el nem számolt bevételei</v>
          </cell>
        </row>
        <row r="1735">
          <cell r="A1735" t="str">
            <v>11</v>
          </cell>
          <cell r="B1735" t="str">
            <v>83</v>
          </cell>
          <cell r="C1735" t="str">
            <v>1</v>
          </cell>
          <cell r="D1735" t="str">
            <v>B</v>
          </cell>
          <cell r="E1735">
            <v>1</v>
          </cell>
          <cell r="F1735">
            <v>0</v>
          </cell>
          <cell r="G1735" t="str">
            <v>Uton lévö házipénztári befizetés</v>
          </cell>
        </row>
        <row r="1736">
          <cell r="A1736" t="str">
            <v>12</v>
          </cell>
          <cell r="B1736" t="str">
            <v>83</v>
          </cell>
          <cell r="C1736" t="str">
            <v>1</v>
          </cell>
          <cell r="D1736" t="str">
            <v>B</v>
          </cell>
          <cell r="E1736">
            <v>1</v>
          </cell>
          <cell r="F1736">
            <v>0</v>
          </cell>
          <cell r="G1736" t="str">
            <v>Egyéb fel nem adott pénzforgalom nélküli tételek</v>
          </cell>
        </row>
        <row r="1737">
          <cell r="A1737" t="str">
            <v>13</v>
          </cell>
          <cell r="B1737" t="str">
            <v>83</v>
          </cell>
          <cell r="C1737" t="str">
            <v>1</v>
          </cell>
          <cell r="D1737" t="str">
            <v>B</v>
          </cell>
          <cell r="E1737">
            <v>1</v>
          </cell>
          <cell r="F1737">
            <v>0</v>
          </cell>
          <cell r="G1737" t="str">
            <v>Téves kódhasználat</v>
          </cell>
        </row>
        <row r="1738">
          <cell r="A1738" t="str">
            <v>14</v>
          </cell>
          <cell r="B1738" t="str">
            <v>83</v>
          </cell>
          <cell r="C1738" t="str">
            <v>1</v>
          </cell>
          <cell r="D1738" t="str">
            <v>B</v>
          </cell>
          <cell r="E1738">
            <v>1</v>
          </cell>
          <cell r="F1738">
            <v>0</v>
          </cell>
          <cell r="G1738" t="str">
            <v>Kincstári téves feldolgozás</v>
          </cell>
        </row>
        <row r="1739">
          <cell r="A1739" t="str">
            <v>15</v>
          </cell>
          <cell r="B1739" t="str">
            <v>83</v>
          </cell>
          <cell r="C1739" t="str">
            <v>1</v>
          </cell>
          <cell r="D1739" t="str">
            <v>B</v>
          </cell>
          <cell r="E1739">
            <v>1</v>
          </cell>
          <cell r="F1739">
            <v>0</v>
          </cell>
          <cell r="G1739" t="str">
            <v>Egyéb eltérés</v>
          </cell>
        </row>
        <row r="1740">
          <cell r="A1740" t="str">
            <v>16</v>
          </cell>
          <cell r="B1740" t="str">
            <v>83</v>
          </cell>
          <cell r="C1740" t="str">
            <v>1</v>
          </cell>
          <cell r="D1740" t="str">
            <v>B</v>
          </cell>
          <cell r="E1740">
            <v>1</v>
          </cell>
          <cell r="F1740">
            <v>2</v>
          </cell>
          <cell r="G1740" t="str">
            <v>Nem rendszerbeli eltérések összesen (=10+..+15)</v>
          </cell>
        </row>
        <row r="1741">
          <cell r="A1741" t="str">
            <v>17</v>
          </cell>
          <cell r="B1741" t="str">
            <v>83</v>
          </cell>
          <cell r="C1741" t="str">
            <v>1</v>
          </cell>
          <cell r="D1741" t="str">
            <v>B</v>
          </cell>
          <cell r="E1741">
            <v>2</v>
          </cell>
          <cell r="F1741">
            <v>2</v>
          </cell>
          <cell r="G1741" t="str">
            <v>Eltérés összesen (=09+16)(=03)</v>
          </cell>
        </row>
        <row r="1742">
          <cell r="A1742" t="str">
            <v>1</v>
          </cell>
          <cell r="B1742" t="str">
            <v>84</v>
          </cell>
          <cell r="C1742" t="str">
            <v>1</v>
          </cell>
          <cell r="D1742" t="str">
            <v>B</v>
          </cell>
          <cell r="E1742">
            <v>1</v>
          </cell>
          <cell r="F1742">
            <v>0</v>
          </cell>
          <cell r="G1742" t="str">
            <v>Kincstári beszámoló</v>
          </cell>
        </row>
        <row r="1743">
          <cell r="A1743" t="str">
            <v>2</v>
          </cell>
          <cell r="B1743" t="str">
            <v>84</v>
          </cell>
          <cell r="C1743" t="str">
            <v>1</v>
          </cell>
          <cell r="D1743" t="str">
            <v>B</v>
          </cell>
          <cell r="E1743">
            <v>1</v>
          </cell>
          <cell r="F1743">
            <v>0</v>
          </cell>
          <cell r="G1743" t="str">
            <v>Költségvetési beszámoló</v>
          </cell>
        </row>
        <row r="1744">
          <cell r="A1744" t="str">
            <v>3</v>
          </cell>
          <cell r="B1744" t="str">
            <v>84</v>
          </cell>
          <cell r="C1744" t="str">
            <v>1</v>
          </cell>
          <cell r="D1744" t="str">
            <v>B</v>
          </cell>
          <cell r="E1744">
            <v>1</v>
          </cell>
          <cell r="F1744">
            <v>2</v>
          </cell>
          <cell r="G1744" t="str">
            <v>Eltérés (01-02)</v>
          </cell>
        </row>
        <row r="1745">
          <cell r="A1745" t="str">
            <v>4</v>
          </cell>
          <cell r="B1745" t="str">
            <v>84</v>
          </cell>
          <cell r="C1745" t="str">
            <v>1</v>
          </cell>
          <cell r="D1745" t="str">
            <v>B</v>
          </cell>
          <cell r="E1745">
            <v>1</v>
          </cell>
          <cell r="F1745">
            <v>0</v>
          </cell>
          <cell r="G1745" t="str">
            <v>Házipénztári zárópénzkészlet</v>
          </cell>
        </row>
        <row r="1746">
          <cell r="A1746" t="str">
            <v>5</v>
          </cell>
          <cell r="B1746" t="str">
            <v>84</v>
          </cell>
          <cell r="C1746" t="str">
            <v>1</v>
          </cell>
          <cell r="D1746" t="str">
            <v>B</v>
          </cell>
          <cell r="E1746">
            <v>1</v>
          </cell>
          <cell r="F1746">
            <v>0</v>
          </cell>
          <cell r="G1746" t="str">
            <v>Hitellel összefüggő kiadások</v>
          </cell>
        </row>
        <row r="1747">
          <cell r="A1747" t="str">
            <v>6</v>
          </cell>
          <cell r="B1747" t="str">
            <v>84</v>
          </cell>
          <cell r="C1747" t="str">
            <v>1</v>
          </cell>
          <cell r="D1747" t="str">
            <v>B</v>
          </cell>
          <cell r="E1747">
            <v>1</v>
          </cell>
          <cell r="F1747">
            <v>0</v>
          </cell>
          <cell r="G1747" t="str">
            <v>Függő,átf.,kiegy. bevételek elözö évi állom. rendezése</v>
          </cell>
        </row>
        <row r="1748">
          <cell r="A1748" t="str">
            <v>7</v>
          </cell>
          <cell r="B1748" t="str">
            <v>84</v>
          </cell>
          <cell r="C1748" t="str">
            <v>1</v>
          </cell>
          <cell r="D1748" t="str">
            <v>B</v>
          </cell>
          <cell r="E1748">
            <v>1</v>
          </cell>
          <cell r="F1748">
            <v>0</v>
          </cell>
          <cell r="G1748" t="str">
            <v>Előző évi házipénztári záró pénzkészlet t.évi felhasználása</v>
          </cell>
        </row>
        <row r="1749">
          <cell r="A1749" t="str">
            <v>8</v>
          </cell>
          <cell r="B1749" t="str">
            <v>84</v>
          </cell>
          <cell r="C1749" t="str">
            <v>1</v>
          </cell>
          <cell r="D1749" t="str">
            <v>B</v>
          </cell>
          <cell r="E1749">
            <v>1</v>
          </cell>
          <cell r="F1749">
            <v>0</v>
          </cell>
          <cell r="G1749" t="str">
            <v>Előző évi záró deviza állomány tárgyévi felhasználása</v>
          </cell>
        </row>
        <row r="1750">
          <cell r="A1750" t="str">
            <v>9</v>
          </cell>
          <cell r="B1750" t="str">
            <v>84</v>
          </cell>
          <cell r="C1750" t="str">
            <v>1</v>
          </cell>
          <cell r="D1750" t="str">
            <v>B</v>
          </cell>
          <cell r="E1750">
            <v>1</v>
          </cell>
          <cell r="F1750">
            <v>0</v>
          </cell>
          <cell r="G1750" t="str">
            <v>Kerekités miatti eltérés</v>
          </cell>
        </row>
        <row r="1751">
          <cell r="A1751" t="str">
            <v>10</v>
          </cell>
          <cell r="B1751" t="str">
            <v>84</v>
          </cell>
          <cell r="C1751" t="str">
            <v>1</v>
          </cell>
          <cell r="D1751" t="str">
            <v>B</v>
          </cell>
          <cell r="E1751">
            <v>1</v>
          </cell>
          <cell r="F1751">
            <v>2</v>
          </cell>
          <cell r="G1751" t="str">
            <v>Rendszerbeli eltérések összesen (=4+..+9)</v>
          </cell>
        </row>
        <row r="1752">
          <cell r="A1752" t="str">
            <v>11</v>
          </cell>
          <cell r="B1752" t="str">
            <v>84</v>
          </cell>
          <cell r="C1752" t="str">
            <v>1</v>
          </cell>
          <cell r="D1752" t="str">
            <v>B</v>
          </cell>
          <cell r="E1752">
            <v>2</v>
          </cell>
          <cell r="F1752">
            <v>0</v>
          </cell>
          <cell r="G1752" t="str">
            <v>Devizaszámla, valutapénztár el nem számolt kiadásai</v>
          </cell>
        </row>
        <row r="1753">
          <cell r="A1753" t="str">
            <v>12</v>
          </cell>
          <cell r="B1753" t="str">
            <v>84</v>
          </cell>
          <cell r="C1753" t="str">
            <v>1</v>
          </cell>
          <cell r="D1753" t="str">
            <v>B</v>
          </cell>
          <cell r="E1753">
            <v>1</v>
          </cell>
          <cell r="F1753">
            <v>0</v>
          </cell>
          <cell r="G1753" t="str">
            <v>Uton lévö házipénztári befizetés</v>
          </cell>
        </row>
        <row r="1754">
          <cell r="A1754" t="str">
            <v>13</v>
          </cell>
          <cell r="B1754" t="str">
            <v>84</v>
          </cell>
          <cell r="C1754" t="str">
            <v>1</v>
          </cell>
          <cell r="D1754" t="str">
            <v>B</v>
          </cell>
          <cell r="E1754">
            <v>1</v>
          </cell>
          <cell r="F1754">
            <v>0</v>
          </cell>
          <cell r="G1754" t="str">
            <v>Egyéb fel nem adott pénzforgalom nélküli tételek</v>
          </cell>
        </row>
        <row r="1755">
          <cell r="A1755" t="str">
            <v>14</v>
          </cell>
          <cell r="B1755" t="str">
            <v>84</v>
          </cell>
          <cell r="C1755" t="str">
            <v>1</v>
          </cell>
          <cell r="D1755" t="str">
            <v>B</v>
          </cell>
          <cell r="E1755">
            <v>1</v>
          </cell>
          <cell r="F1755">
            <v>0</v>
          </cell>
          <cell r="G1755" t="str">
            <v>Téves kódhasználat</v>
          </cell>
        </row>
        <row r="1756">
          <cell r="A1756" t="str">
            <v>15</v>
          </cell>
          <cell r="B1756" t="str">
            <v>84</v>
          </cell>
          <cell r="C1756" t="str">
            <v>1</v>
          </cell>
          <cell r="D1756" t="str">
            <v>B</v>
          </cell>
          <cell r="E1756">
            <v>1</v>
          </cell>
          <cell r="F1756">
            <v>0</v>
          </cell>
          <cell r="G1756" t="str">
            <v>Kincstári téves feldolgozás</v>
          </cell>
        </row>
        <row r="1757">
          <cell r="A1757" t="str">
            <v>16</v>
          </cell>
          <cell r="B1757" t="str">
            <v>84</v>
          </cell>
          <cell r="C1757" t="str">
            <v>1</v>
          </cell>
          <cell r="D1757" t="str">
            <v>B</v>
          </cell>
          <cell r="E1757">
            <v>1</v>
          </cell>
          <cell r="F1757">
            <v>0</v>
          </cell>
          <cell r="G1757" t="str">
            <v>Egyéb eltérés</v>
          </cell>
        </row>
        <row r="1758">
          <cell r="A1758" t="str">
            <v>17</v>
          </cell>
          <cell r="B1758" t="str">
            <v>84</v>
          </cell>
          <cell r="C1758" t="str">
            <v>1</v>
          </cell>
          <cell r="D1758" t="str">
            <v>B</v>
          </cell>
          <cell r="E1758">
            <v>1</v>
          </cell>
          <cell r="F1758">
            <v>2</v>
          </cell>
          <cell r="G1758" t="str">
            <v>Nem rendszerbeli eltérések összesen (=11+..+16)</v>
          </cell>
        </row>
        <row r="1759">
          <cell r="A1759" t="str">
            <v>18</v>
          </cell>
          <cell r="B1759" t="str">
            <v>84</v>
          </cell>
          <cell r="C1759" t="str">
            <v>1</v>
          </cell>
          <cell r="D1759" t="str">
            <v>B</v>
          </cell>
          <cell r="E1759">
            <v>2</v>
          </cell>
          <cell r="F1759">
            <v>2</v>
          </cell>
          <cell r="G1759" t="str">
            <v>Eltérés összesen (=10+17)(=03)</v>
          </cell>
        </row>
        <row r="1760">
          <cell r="A1760" t="str">
            <v>1</v>
          </cell>
          <cell r="B1760" t="str">
            <v>98</v>
          </cell>
          <cell r="C1760" t="str">
            <v>1</v>
          </cell>
          <cell r="D1760" t="str">
            <v>B</v>
          </cell>
          <cell r="E1760">
            <v>1</v>
          </cell>
          <cell r="F1760">
            <v>0</v>
          </cell>
          <cell r="G1760" t="str">
            <v>Személyi juttatások</v>
          </cell>
        </row>
        <row r="1761">
          <cell r="A1761" t="str">
            <v>2</v>
          </cell>
          <cell r="B1761" t="str">
            <v>98</v>
          </cell>
          <cell r="C1761" t="str">
            <v>1</v>
          </cell>
          <cell r="D1761" t="str">
            <v>B</v>
          </cell>
          <cell r="E1761">
            <v>1</v>
          </cell>
          <cell r="F1761">
            <v>0</v>
          </cell>
          <cell r="G1761" t="str">
            <v>TB járulék, munkaadói járulék és táppénz-hozzájárulás</v>
          </cell>
        </row>
        <row r="1762">
          <cell r="A1762" t="str">
            <v>3</v>
          </cell>
          <cell r="B1762" t="str">
            <v>98</v>
          </cell>
          <cell r="C1762" t="str">
            <v>1</v>
          </cell>
          <cell r="D1762" t="str">
            <v>B</v>
          </cell>
          <cell r="E1762">
            <v>1</v>
          </cell>
          <cell r="F1762">
            <v>0</v>
          </cell>
          <cell r="G1762" t="str">
            <v>Egészségügyi hozzájárulás</v>
          </cell>
        </row>
        <row r="1763">
          <cell r="A1763" t="str">
            <v>4</v>
          </cell>
          <cell r="B1763" t="str">
            <v>98</v>
          </cell>
          <cell r="C1763" t="str">
            <v>1</v>
          </cell>
          <cell r="D1763" t="str">
            <v>B</v>
          </cell>
          <cell r="E1763">
            <v>1</v>
          </cell>
          <cell r="F1763">
            <v>0</v>
          </cell>
          <cell r="G1763" t="str">
            <v>Dologi kiadások ÁFA nélkül és realizált árf.veszteségek</v>
          </cell>
        </row>
        <row r="1764">
          <cell r="A1764" t="str">
            <v>5</v>
          </cell>
          <cell r="B1764" t="str">
            <v>98</v>
          </cell>
          <cell r="C1764" t="str">
            <v>1</v>
          </cell>
          <cell r="D1764" t="str">
            <v>B</v>
          </cell>
          <cell r="E1764">
            <v>1</v>
          </cell>
          <cell r="F1764">
            <v>0</v>
          </cell>
          <cell r="G1764" t="str">
            <v>Dologi kiadások ÁFA-ja</v>
          </cell>
        </row>
        <row r="1765">
          <cell r="A1765" t="str">
            <v>6</v>
          </cell>
          <cell r="B1765" t="str">
            <v>98</v>
          </cell>
          <cell r="C1765" t="str">
            <v>1</v>
          </cell>
          <cell r="D1765" t="str">
            <v>B</v>
          </cell>
          <cell r="E1765">
            <v>1</v>
          </cell>
          <cell r="F1765">
            <v>0</v>
          </cell>
          <cell r="G1765" t="str">
            <v>Egyéb folyó kiadások (kamatkiadások nélkül)</v>
          </cell>
        </row>
        <row r="1766">
          <cell r="A1766" t="str">
            <v>7</v>
          </cell>
          <cell r="B1766" t="str">
            <v>98</v>
          </cell>
          <cell r="C1766" t="str">
            <v>1</v>
          </cell>
          <cell r="D1766" t="str">
            <v>B</v>
          </cell>
          <cell r="E1766">
            <v>1</v>
          </cell>
          <cell r="F1766">
            <v>0</v>
          </cell>
          <cell r="G1766" t="str">
            <v>Előző évi maradvány visszafizetése</v>
          </cell>
        </row>
        <row r="1767">
          <cell r="A1767" t="str">
            <v>8</v>
          </cell>
          <cell r="B1767" t="str">
            <v>98</v>
          </cell>
          <cell r="C1767" t="str">
            <v>1</v>
          </cell>
          <cell r="D1767" t="str">
            <v>B</v>
          </cell>
          <cell r="E1767">
            <v>1</v>
          </cell>
          <cell r="F1767">
            <v>0</v>
          </cell>
          <cell r="G1767" t="str">
            <v>Ellátottak pénzbeli juttatásai</v>
          </cell>
        </row>
        <row r="1768">
          <cell r="A1768" t="str">
            <v>9</v>
          </cell>
          <cell r="B1768" t="str">
            <v>98</v>
          </cell>
          <cell r="C1768" t="str">
            <v>1</v>
          </cell>
          <cell r="D1768" t="str">
            <v>B</v>
          </cell>
          <cell r="E1768">
            <v>1</v>
          </cell>
          <cell r="F1768">
            <v>0</v>
          </cell>
          <cell r="G1768" t="str">
            <v>Műk. célú pe.átadás központi költségvetési szervnek</v>
          </cell>
        </row>
        <row r="1769">
          <cell r="A1769" t="str">
            <v>10</v>
          </cell>
          <cell r="B1769" t="str">
            <v>98</v>
          </cell>
          <cell r="C1769" t="str">
            <v>1</v>
          </cell>
          <cell r="D1769" t="str">
            <v>B</v>
          </cell>
          <cell r="E1769">
            <v>1</v>
          </cell>
          <cell r="F1769">
            <v>0</v>
          </cell>
          <cell r="G1769" t="str">
            <v>Műk. célú pe.átadás fejezeti kezelésű előirányzatnak</v>
          </cell>
        </row>
        <row r="1770">
          <cell r="A1770" t="str">
            <v>11</v>
          </cell>
          <cell r="B1770" t="str">
            <v>98</v>
          </cell>
          <cell r="C1770" t="str">
            <v>1</v>
          </cell>
          <cell r="D1770" t="str">
            <v>B</v>
          </cell>
          <cell r="E1770">
            <v>1</v>
          </cell>
          <cell r="F1770">
            <v>0</v>
          </cell>
          <cell r="G1770" t="str">
            <v>Műk. célú pe.átadás elkülönített állami pénzalapnak</v>
          </cell>
        </row>
        <row r="1771">
          <cell r="A1771" t="str">
            <v>12</v>
          </cell>
          <cell r="B1771" t="str">
            <v>98</v>
          </cell>
          <cell r="C1771" t="str">
            <v>1</v>
          </cell>
          <cell r="D1771" t="str">
            <v>B</v>
          </cell>
          <cell r="E1771">
            <v>1</v>
          </cell>
          <cell r="F1771">
            <v>0</v>
          </cell>
          <cell r="G1771" t="str">
            <v>Műk. célú pe.átadás társadalombiztosítási alapnak</v>
          </cell>
        </row>
        <row r="1772">
          <cell r="A1772" t="str">
            <v>13</v>
          </cell>
          <cell r="B1772" t="str">
            <v>98</v>
          </cell>
          <cell r="C1772" t="str">
            <v>1</v>
          </cell>
          <cell r="D1772" t="str">
            <v>B</v>
          </cell>
          <cell r="E1772">
            <v>1</v>
          </cell>
          <cell r="F1772">
            <v>0</v>
          </cell>
          <cell r="G1772" t="str">
            <v>Műk. célú pe.átadás helyi önkormányzatoknak</v>
          </cell>
        </row>
        <row r="1773">
          <cell r="A1773" t="str">
            <v>14</v>
          </cell>
          <cell r="B1773" t="str">
            <v>98</v>
          </cell>
          <cell r="C1773" t="str">
            <v>1</v>
          </cell>
          <cell r="D1773" t="str">
            <v>B</v>
          </cell>
          <cell r="E1773">
            <v>1</v>
          </cell>
          <cell r="F1773">
            <v>0</v>
          </cell>
          <cell r="G1773" t="str">
            <v>Műk. célú pe.átadás vállalkozásoknak</v>
          </cell>
        </row>
        <row r="1774">
          <cell r="A1774" t="str">
            <v>15</v>
          </cell>
          <cell r="B1774" t="str">
            <v>98</v>
          </cell>
          <cell r="C1774" t="str">
            <v>1</v>
          </cell>
          <cell r="D1774" t="str">
            <v>B</v>
          </cell>
          <cell r="E1774">
            <v>1</v>
          </cell>
          <cell r="F1774">
            <v>0</v>
          </cell>
          <cell r="G1774" t="str">
            <v>Műk. célú pe.átadás pénzügyi vállalkozásoknak</v>
          </cell>
        </row>
        <row r="1775">
          <cell r="A1775" t="str">
            <v>16</v>
          </cell>
          <cell r="B1775" t="str">
            <v>98</v>
          </cell>
          <cell r="C1775" t="str">
            <v>1</v>
          </cell>
          <cell r="D1775" t="str">
            <v>B</v>
          </cell>
          <cell r="E1775">
            <v>1</v>
          </cell>
          <cell r="F1775">
            <v>0</v>
          </cell>
          <cell r="G1775" t="str">
            <v>Műk. célú pe.átadás háztartásoknak</v>
          </cell>
        </row>
        <row r="1776">
          <cell r="A1776" t="str">
            <v>17</v>
          </cell>
          <cell r="B1776" t="str">
            <v>98</v>
          </cell>
          <cell r="C1776" t="str">
            <v>1</v>
          </cell>
          <cell r="D1776" t="str">
            <v>B</v>
          </cell>
          <cell r="E1776">
            <v>1</v>
          </cell>
          <cell r="F1776">
            <v>0</v>
          </cell>
          <cell r="G1776" t="str">
            <v>Műk. célú pe.átadás non-profit szervezeteknek</v>
          </cell>
        </row>
        <row r="1777">
          <cell r="A1777" t="str">
            <v>18</v>
          </cell>
          <cell r="B1777" t="str">
            <v>98</v>
          </cell>
          <cell r="C1777" t="str">
            <v>1</v>
          </cell>
          <cell r="D1777" t="str">
            <v>B</v>
          </cell>
          <cell r="E1777">
            <v>1</v>
          </cell>
          <cell r="F1777">
            <v>0</v>
          </cell>
          <cell r="G1777" t="str">
            <v>Műk. célú pe.átadás külföldre</v>
          </cell>
        </row>
        <row r="1778">
          <cell r="A1778" t="str">
            <v>19</v>
          </cell>
          <cell r="B1778" t="str">
            <v>98</v>
          </cell>
          <cell r="C1778" t="str">
            <v>1</v>
          </cell>
          <cell r="D1778" t="str">
            <v>B</v>
          </cell>
          <cell r="E1778">
            <v>1</v>
          </cell>
          <cell r="F1778">
            <v>0</v>
          </cell>
          <cell r="G1778" t="str">
            <v>Társadalom- és szociálpol.juttatások,és egyéb TB ellátások</v>
          </cell>
        </row>
        <row r="1779">
          <cell r="A1779" t="str">
            <v>20</v>
          </cell>
          <cell r="B1779" t="str">
            <v>98</v>
          </cell>
          <cell r="C1779" t="str">
            <v>1</v>
          </cell>
          <cell r="D1779" t="str">
            <v>B</v>
          </cell>
          <cell r="E1779">
            <v>1</v>
          </cell>
          <cell r="F1779">
            <v>0</v>
          </cell>
          <cell r="G1779" t="str">
            <v>Tervezett maradvány,eredmény,tartalék</v>
          </cell>
        </row>
        <row r="1780">
          <cell r="A1780" t="str">
            <v>21</v>
          </cell>
          <cell r="B1780" t="str">
            <v>98</v>
          </cell>
          <cell r="C1780" t="str">
            <v>1</v>
          </cell>
          <cell r="D1780" t="str">
            <v>B</v>
          </cell>
          <cell r="E1780">
            <v>1</v>
          </cell>
          <cell r="F1780">
            <v>3</v>
          </cell>
          <cell r="G1780" t="str">
            <v>Egyéb működési célú támogatások, kiadások (09+...+20)</v>
          </cell>
        </row>
        <row r="1781">
          <cell r="A1781" t="str">
            <v>22</v>
          </cell>
          <cell r="B1781" t="str">
            <v>98</v>
          </cell>
          <cell r="C1781" t="str">
            <v>1</v>
          </cell>
          <cell r="D1781" t="str">
            <v>B</v>
          </cell>
          <cell r="E1781">
            <v>1</v>
          </cell>
          <cell r="F1781">
            <v>0</v>
          </cell>
          <cell r="G1781" t="str">
            <v>Kamatkiadások</v>
          </cell>
        </row>
        <row r="1782">
          <cell r="A1782" t="str">
            <v>23</v>
          </cell>
          <cell r="B1782" t="str">
            <v>98</v>
          </cell>
          <cell r="C1782" t="str">
            <v>1</v>
          </cell>
          <cell r="D1782" t="str">
            <v>B</v>
          </cell>
          <cell r="E1782">
            <v>1</v>
          </cell>
          <cell r="F1782">
            <v>0</v>
          </cell>
          <cell r="G1782" t="str">
            <v>Felújítás</v>
          </cell>
        </row>
        <row r="1783">
          <cell r="A1783" t="str">
            <v>24</v>
          </cell>
          <cell r="B1783" t="str">
            <v>98</v>
          </cell>
          <cell r="C1783" t="str">
            <v>1</v>
          </cell>
          <cell r="D1783" t="str">
            <v>B</v>
          </cell>
          <cell r="E1783">
            <v>1</v>
          </cell>
          <cell r="F1783">
            <v>0</v>
          </cell>
          <cell r="G1783" t="str">
            <v>Intézményi beruházási kiadások ÁFA nélkül</v>
          </cell>
        </row>
        <row r="1784">
          <cell r="A1784" t="str">
            <v>25</v>
          </cell>
          <cell r="B1784" t="str">
            <v>98</v>
          </cell>
          <cell r="C1784" t="str">
            <v>1</v>
          </cell>
          <cell r="D1784" t="str">
            <v>B</v>
          </cell>
          <cell r="E1784">
            <v>1</v>
          </cell>
          <cell r="F1784">
            <v>0</v>
          </cell>
          <cell r="G1784" t="str">
            <v>Beruházások ÁFA-ja</v>
          </cell>
        </row>
        <row r="1785">
          <cell r="A1785" t="str">
            <v>26</v>
          </cell>
          <cell r="B1785" t="str">
            <v>98</v>
          </cell>
          <cell r="C1785" t="str">
            <v>1</v>
          </cell>
          <cell r="D1785" t="str">
            <v>B</v>
          </cell>
          <cell r="E1785">
            <v>1</v>
          </cell>
          <cell r="F1785">
            <v>0</v>
          </cell>
          <cell r="G1785" t="str">
            <v>Központi beruházási kiadások</v>
          </cell>
        </row>
        <row r="1786">
          <cell r="A1786" t="str">
            <v>27</v>
          </cell>
          <cell r="B1786" t="str">
            <v>98</v>
          </cell>
          <cell r="C1786" t="str">
            <v>1</v>
          </cell>
          <cell r="D1786" t="str">
            <v>B</v>
          </cell>
          <cell r="E1786">
            <v>1</v>
          </cell>
          <cell r="F1786">
            <v>0</v>
          </cell>
          <cell r="G1786" t="str">
            <v>Lakástámogatás</v>
          </cell>
        </row>
        <row r="1787">
          <cell r="A1787" t="str">
            <v>28</v>
          </cell>
          <cell r="B1787" t="str">
            <v>98</v>
          </cell>
          <cell r="C1787" t="str">
            <v>1</v>
          </cell>
          <cell r="D1787" t="str">
            <v>B</v>
          </cell>
          <cell r="E1787">
            <v>1</v>
          </cell>
          <cell r="F1787">
            <v>0</v>
          </cell>
          <cell r="G1787" t="str">
            <v>Lakásépítés</v>
          </cell>
        </row>
        <row r="1788">
          <cell r="A1788" t="str">
            <v>29</v>
          </cell>
          <cell r="B1788" t="str">
            <v>98</v>
          </cell>
          <cell r="C1788" t="str">
            <v>1</v>
          </cell>
          <cell r="D1788" t="str">
            <v>B</v>
          </cell>
          <cell r="E1788">
            <v>1</v>
          </cell>
          <cell r="F1788">
            <v>3</v>
          </cell>
          <cell r="G1788" t="str">
            <v>Központi beruházások                     (26+...+28)</v>
          </cell>
        </row>
        <row r="1789">
          <cell r="A1789" t="str">
            <v>30</v>
          </cell>
          <cell r="B1789" t="str">
            <v>98</v>
          </cell>
          <cell r="C1789" t="str">
            <v>1</v>
          </cell>
          <cell r="D1789" t="str">
            <v>B</v>
          </cell>
          <cell r="E1789">
            <v>1</v>
          </cell>
          <cell r="F1789">
            <v>0</v>
          </cell>
          <cell r="G1789" t="str">
            <v>Felh.célú pe.átadás központi költségvetési szervnek</v>
          </cell>
        </row>
        <row r="1790">
          <cell r="A1790" t="str">
            <v>31</v>
          </cell>
          <cell r="B1790" t="str">
            <v>98</v>
          </cell>
          <cell r="C1790" t="str">
            <v>1</v>
          </cell>
          <cell r="D1790" t="str">
            <v>B</v>
          </cell>
          <cell r="E1790">
            <v>1</v>
          </cell>
          <cell r="F1790">
            <v>0</v>
          </cell>
          <cell r="G1790" t="str">
            <v>Felh.célú pe.átadás fejezeti kezelésű előirányzatnak</v>
          </cell>
        </row>
        <row r="1791">
          <cell r="A1791" t="str">
            <v>32</v>
          </cell>
          <cell r="B1791" t="str">
            <v>98</v>
          </cell>
          <cell r="C1791" t="str">
            <v>1</v>
          </cell>
          <cell r="D1791" t="str">
            <v>B</v>
          </cell>
          <cell r="E1791">
            <v>1</v>
          </cell>
          <cell r="F1791">
            <v>0</v>
          </cell>
          <cell r="G1791" t="str">
            <v>Felh.célú pe.átadás elkülönített állami pénzalapnak</v>
          </cell>
        </row>
        <row r="1792">
          <cell r="A1792" t="str">
            <v>33</v>
          </cell>
          <cell r="B1792" t="str">
            <v>98</v>
          </cell>
          <cell r="C1792" t="str">
            <v>1</v>
          </cell>
          <cell r="D1792" t="str">
            <v>B</v>
          </cell>
          <cell r="E1792">
            <v>1</v>
          </cell>
          <cell r="F1792">
            <v>0</v>
          </cell>
          <cell r="G1792" t="str">
            <v>Felh.célú pe.átadás társadalombiztosítási alapnak</v>
          </cell>
        </row>
        <row r="1793">
          <cell r="A1793" t="str">
            <v>34</v>
          </cell>
          <cell r="B1793" t="str">
            <v>98</v>
          </cell>
          <cell r="C1793" t="str">
            <v>1</v>
          </cell>
          <cell r="D1793" t="str">
            <v>B</v>
          </cell>
          <cell r="E1793">
            <v>1</v>
          </cell>
          <cell r="F1793">
            <v>0</v>
          </cell>
          <cell r="G1793" t="str">
            <v>Felh.célú pe.átadás helyi önkormányzatoknak</v>
          </cell>
        </row>
        <row r="1794">
          <cell r="A1794" t="str">
            <v>35</v>
          </cell>
          <cell r="B1794" t="str">
            <v>98</v>
          </cell>
          <cell r="C1794" t="str">
            <v>1</v>
          </cell>
          <cell r="D1794" t="str">
            <v>B</v>
          </cell>
          <cell r="E1794">
            <v>1</v>
          </cell>
          <cell r="F1794">
            <v>0</v>
          </cell>
          <cell r="G1794" t="str">
            <v>Felh.célú pe.átadás vállalkozásoknak</v>
          </cell>
        </row>
        <row r="1795">
          <cell r="A1795" t="str">
            <v>36</v>
          </cell>
          <cell r="B1795" t="str">
            <v>98</v>
          </cell>
          <cell r="C1795" t="str">
            <v>1</v>
          </cell>
          <cell r="D1795" t="str">
            <v>B</v>
          </cell>
          <cell r="E1795">
            <v>1</v>
          </cell>
          <cell r="F1795">
            <v>0</v>
          </cell>
          <cell r="G1795" t="str">
            <v>Felh.célú pe.átadás pénzügyi vállalkozásoknak</v>
          </cell>
        </row>
        <row r="1796">
          <cell r="A1796" t="str">
            <v>37</v>
          </cell>
          <cell r="B1796" t="str">
            <v>98</v>
          </cell>
          <cell r="C1796" t="str">
            <v>1</v>
          </cell>
          <cell r="D1796" t="str">
            <v>B</v>
          </cell>
          <cell r="E1796">
            <v>1</v>
          </cell>
          <cell r="F1796">
            <v>0</v>
          </cell>
          <cell r="G1796" t="str">
            <v>Felh.célú pe.átadás háztartásoknak</v>
          </cell>
        </row>
        <row r="1797">
          <cell r="A1797" t="str">
            <v>38</v>
          </cell>
          <cell r="B1797" t="str">
            <v>98</v>
          </cell>
          <cell r="C1797" t="str">
            <v>1</v>
          </cell>
          <cell r="D1797" t="str">
            <v>B</v>
          </cell>
          <cell r="E1797">
            <v>1</v>
          </cell>
          <cell r="F1797">
            <v>0</v>
          </cell>
          <cell r="G1797" t="str">
            <v>Felh.célú pe.átadás non-profit szervezeteknek</v>
          </cell>
        </row>
        <row r="1798">
          <cell r="A1798" t="str">
            <v>39</v>
          </cell>
          <cell r="B1798" t="str">
            <v>98</v>
          </cell>
          <cell r="C1798" t="str">
            <v>1</v>
          </cell>
          <cell r="D1798" t="str">
            <v>B</v>
          </cell>
          <cell r="E1798">
            <v>1</v>
          </cell>
          <cell r="F1798">
            <v>0</v>
          </cell>
          <cell r="G1798" t="str">
            <v>Felh.célú pe.átadás külföldre</v>
          </cell>
        </row>
        <row r="1799">
          <cell r="A1799" t="str">
            <v>40</v>
          </cell>
          <cell r="B1799" t="str">
            <v>98</v>
          </cell>
          <cell r="C1799" t="str">
            <v>1</v>
          </cell>
          <cell r="D1799" t="str">
            <v>B</v>
          </cell>
          <cell r="E1799">
            <v>1</v>
          </cell>
          <cell r="F1799">
            <v>0</v>
          </cell>
          <cell r="G1799" t="str">
            <v>Intézményi egyéb felhalmozási kiadások</v>
          </cell>
        </row>
        <row r="1800">
          <cell r="A1800" t="str">
            <v>41</v>
          </cell>
          <cell r="B1800" t="str">
            <v>98</v>
          </cell>
          <cell r="C1800" t="str">
            <v>1</v>
          </cell>
          <cell r="D1800" t="str">
            <v>B</v>
          </cell>
          <cell r="E1800">
            <v>1</v>
          </cell>
          <cell r="F1800">
            <v>3</v>
          </cell>
          <cell r="G1800" t="str">
            <v>Egyéb felhalmozási kiadások                (30+...+40)</v>
          </cell>
        </row>
        <row r="1801">
          <cell r="A1801" t="str">
            <v>42</v>
          </cell>
          <cell r="B1801" t="str">
            <v>98</v>
          </cell>
          <cell r="C1801" t="str">
            <v>1</v>
          </cell>
          <cell r="D1801" t="str">
            <v>B</v>
          </cell>
          <cell r="E1801">
            <v>1</v>
          </cell>
          <cell r="F1801">
            <v>3</v>
          </cell>
          <cell r="G1801" t="str">
            <v>Felhalmozási kiadások                    (23+24+25+29+41)</v>
          </cell>
        </row>
        <row r="1802">
          <cell r="A1802" t="str">
            <v>43</v>
          </cell>
          <cell r="B1802" t="str">
            <v>98</v>
          </cell>
          <cell r="C1802" t="str">
            <v>1</v>
          </cell>
          <cell r="D1802" t="str">
            <v>B</v>
          </cell>
          <cell r="E1802">
            <v>1</v>
          </cell>
          <cell r="F1802">
            <v>0</v>
          </cell>
          <cell r="G1802" t="str">
            <v>Kölcsönök nyújtása államháztartáson belülre</v>
          </cell>
        </row>
        <row r="1803">
          <cell r="A1803" t="str">
            <v>44</v>
          </cell>
          <cell r="B1803" t="str">
            <v>98</v>
          </cell>
          <cell r="C1803" t="str">
            <v>1</v>
          </cell>
          <cell r="D1803" t="str">
            <v>B</v>
          </cell>
          <cell r="E1803">
            <v>1</v>
          </cell>
          <cell r="F1803">
            <v>0</v>
          </cell>
          <cell r="G1803" t="str">
            <v>Kölcsönök nyújtása államháztartáson kívülre</v>
          </cell>
        </row>
        <row r="1804">
          <cell r="A1804" t="str">
            <v>45</v>
          </cell>
          <cell r="B1804" t="str">
            <v>98</v>
          </cell>
          <cell r="C1804" t="str">
            <v>1</v>
          </cell>
          <cell r="D1804" t="str">
            <v>B</v>
          </cell>
          <cell r="E1804">
            <v>1</v>
          </cell>
          <cell r="F1804">
            <v>0</v>
          </cell>
          <cell r="G1804" t="str">
            <v>Kölcsönök törlesztése államháztartáson belülre</v>
          </cell>
        </row>
        <row r="1805">
          <cell r="A1805" t="str">
            <v>46</v>
          </cell>
          <cell r="B1805" t="str">
            <v>98</v>
          </cell>
          <cell r="C1805" t="str">
            <v>1</v>
          </cell>
          <cell r="D1805" t="str">
            <v>B</v>
          </cell>
          <cell r="E1805">
            <v>1</v>
          </cell>
          <cell r="F1805">
            <v>0</v>
          </cell>
          <cell r="G1805" t="str">
            <v>Pénzügyi befektetések kiadásaiból részesedések vásárlása</v>
          </cell>
        </row>
        <row r="1806">
          <cell r="A1806" t="str">
            <v>47</v>
          </cell>
          <cell r="B1806" t="str">
            <v>98</v>
          </cell>
          <cell r="C1806" t="str">
            <v>1</v>
          </cell>
          <cell r="D1806" t="str">
            <v>B</v>
          </cell>
          <cell r="E1806">
            <v>1</v>
          </cell>
          <cell r="F1806">
            <v>3</v>
          </cell>
          <cell r="G1806" t="str">
            <v>Törvény szerinti kiadások    (01+..+08+21+22+42+..+46)</v>
          </cell>
        </row>
        <row r="1807">
          <cell r="A1807" t="str">
            <v>48</v>
          </cell>
          <cell r="B1807" t="str">
            <v>98</v>
          </cell>
          <cell r="C1807" t="str">
            <v>1</v>
          </cell>
          <cell r="D1807" t="str">
            <v>B</v>
          </cell>
          <cell r="E1807">
            <v>1</v>
          </cell>
          <cell r="F1807">
            <v>0</v>
          </cell>
          <cell r="G1807" t="str">
            <v>Működési bevételek ÁFA nélkül</v>
          </cell>
        </row>
        <row r="1808">
          <cell r="A1808" t="str">
            <v>49</v>
          </cell>
          <cell r="B1808" t="str">
            <v>98</v>
          </cell>
          <cell r="C1808" t="str">
            <v>1</v>
          </cell>
          <cell r="D1808" t="str">
            <v>B</v>
          </cell>
          <cell r="E1808">
            <v>1</v>
          </cell>
          <cell r="F1808">
            <v>0</v>
          </cell>
          <cell r="G1808" t="str">
            <v>ÁFA bevételek, visszatérülések</v>
          </cell>
        </row>
        <row r="1809">
          <cell r="A1809" t="str">
            <v>50</v>
          </cell>
          <cell r="B1809" t="str">
            <v>98</v>
          </cell>
          <cell r="C1809" t="str">
            <v>1</v>
          </cell>
          <cell r="D1809" t="str">
            <v>B</v>
          </cell>
          <cell r="E1809">
            <v>1</v>
          </cell>
          <cell r="F1809">
            <v>0</v>
          </cell>
          <cell r="G1809" t="str">
            <v>Kamatbevételek</v>
          </cell>
        </row>
        <row r="1810">
          <cell r="A1810" t="str">
            <v>51</v>
          </cell>
          <cell r="B1810" t="str">
            <v>98</v>
          </cell>
          <cell r="C1810" t="str">
            <v>1</v>
          </cell>
          <cell r="D1810" t="str">
            <v>B</v>
          </cell>
          <cell r="E1810">
            <v>1</v>
          </cell>
          <cell r="F1810">
            <v>0</v>
          </cell>
          <cell r="G1810" t="str">
            <v>Működési célú pénzeszközátvétel a TB alapoktól</v>
          </cell>
        </row>
        <row r="1811">
          <cell r="A1811" t="str">
            <v>52</v>
          </cell>
          <cell r="B1811" t="str">
            <v>98</v>
          </cell>
          <cell r="C1811" t="str">
            <v>1</v>
          </cell>
          <cell r="D1811" t="str">
            <v>B</v>
          </cell>
          <cell r="E1811">
            <v>1</v>
          </cell>
          <cell r="F1811">
            <v>0</v>
          </cell>
          <cell r="G1811" t="str">
            <v>Működési célú pénzeszközátvétel az elkül.állami alapoktól</v>
          </cell>
        </row>
        <row r="1812">
          <cell r="A1812" t="str">
            <v>53</v>
          </cell>
          <cell r="B1812" t="str">
            <v>98</v>
          </cell>
          <cell r="C1812" t="str">
            <v>1</v>
          </cell>
          <cell r="D1812" t="str">
            <v>B</v>
          </cell>
          <cell r="E1812">
            <v>1</v>
          </cell>
          <cell r="F1812">
            <v>0</v>
          </cell>
          <cell r="G1812" t="str">
            <v>Költségvetési kiegészítések, visszatérülések</v>
          </cell>
        </row>
        <row r="1813">
          <cell r="A1813" t="str">
            <v>54</v>
          </cell>
          <cell r="B1813" t="str">
            <v>98</v>
          </cell>
          <cell r="C1813" t="str">
            <v>1</v>
          </cell>
          <cell r="D1813" t="str">
            <v>B</v>
          </cell>
          <cell r="E1813">
            <v>1</v>
          </cell>
          <cell r="F1813">
            <v>0</v>
          </cell>
          <cell r="G1813" t="str">
            <v>Műk. célú pe.átvétel központi költségvetési szervtől</v>
          </cell>
        </row>
        <row r="1814">
          <cell r="A1814" t="str">
            <v>55</v>
          </cell>
          <cell r="B1814" t="str">
            <v>98</v>
          </cell>
          <cell r="C1814" t="str">
            <v>1</v>
          </cell>
          <cell r="D1814" t="str">
            <v>B</v>
          </cell>
          <cell r="E1814">
            <v>1</v>
          </cell>
          <cell r="F1814">
            <v>0</v>
          </cell>
          <cell r="G1814" t="str">
            <v>Műk. célú pe.átvétel fejezeti kezelésű elöirányzattól</v>
          </cell>
        </row>
        <row r="1815">
          <cell r="A1815" t="str">
            <v>56</v>
          </cell>
          <cell r="B1815" t="str">
            <v>98</v>
          </cell>
          <cell r="C1815" t="str">
            <v>1</v>
          </cell>
          <cell r="D1815" t="str">
            <v>B</v>
          </cell>
          <cell r="E1815">
            <v>1</v>
          </cell>
          <cell r="F1815">
            <v>0</v>
          </cell>
          <cell r="G1815" t="str">
            <v>Műk. célú pe.átvétel helyi önkormányzatoktól</v>
          </cell>
        </row>
        <row r="1816">
          <cell r="A1816" t="str">
            <v>57</v>
          </cell>
          <cell r="B1816" t="str">
            <v>98</v>
          </cell>
          <cell r="C1816" t="str">
            <v>1</v>
          </cell>
          <cell r="D1816" t="str">
            <v>B</v>
          </cell>
          <cell r="E1816">
            <v>1</v>
          </cell>
          <cell r="F1816">
            <v>0</v>
          </cell>
          <cell r="G1816" t="str">
            <v>Műk. célú pe.átvétel vállalkozásoktól</v>
          </cell>
        </row>
        <row r="1817">
          <cell r="A1817" t="str">
            <v>58</v>
          </cell>
          <cell r="B1817" t="str">
            <v>98</v>
          </cell>
          <cell r="C1817" t="str">
            <v>1</v>
          </cell>
          <cell r="D1817" t="str">
            <v>B</v>
          </cell>
          <cell r="E1817">
            <v>1</v>
          </cell>
          <cell r="F1817">
            <v>0</v>
          </cell>
          <cell r="G1817" t="str">
            <v>Műk. célú pe.átvétel pénzügyi vállalkozásoktól</v>
          </cell>
        </row>
        <row r="1818">
          <cell r="A1818" t="str">
            <v>59</v>
          </cell>
          <cell r="B1818" t="str">
            <v>98</v>
          </cell>
          <cell r="C1818" t="str">
            <v>1</v>
          </cell>
          <cell r="D1818" t="str">
            <v>B</v>
          </cell>
          <cell r="E1818">
            <v>1</v>
          </cell>
          <cell r="F1818">
            <v>0</v>
          </cell>
          <cell r="G1818" t="str">
            <v>Műk. célú pe.átvétel háztartásoktól</v>
          </cell>
        </row>
        <row r="1819">
          <cell r="A1819" t="str">
            <v>60</v>
          </cell>
          <cell r="B1819" t="str">
            <v>98</v>
          </cell>
          <cell r="C1819" t="str">
            <v>1</v>
          </cell>
          <cell r="D1819" t="str">
            <v>B</v>
          </cell>
          <cell r="E1819">
            <v>1</v>
          </cell>
          <cell r="F1819">
            <v>0</v>
          </cell>
          <cell r="G1819" t="str">
            <v>Műk. célú pe.átvétel non-profit szervezetektől</v>
          </cell>
        </row>
        <row r="1820">
          <cell r="A1820" t="str">
            <v>61</v>
          </cell>
          <cell r="B1820" t="str">
            <v>98</v>
          </cell>
          <cell r="C1820" t="str">
            <v>1</v>
          </cell>
          <cell r="D1820" t="str">
            <v>B</v>
          </cell>
          <cell r="E1820">
            <v>1</v>
          </cell>
          <cell r="F1820">
            <v>0</v>
          </cell>
          <cell r="G1820" t="str">
            <v>Műk. célú pe.átvétel nemzetközi szervezetektől</v>
          </cell>
        </row>
        <row r="1821">
          <cell r="A1821" t="str">
            <v>62</v>
          </cell>
          <cell r="B1821" t="str">
            <v>98</v>
          </cell>
          <cell r="C1821" t="str">
            <v>1</v>
          </cell>
          <cell r="D1821" t="str">
            <v>B</v>
          </cell>
          <cell r="E1821">
            <v>1</v>
          </cell>
          <cell r="F1821">
            <v>0</v>
          </cell>
          <cell r="G1821" t="str">
            <v>Műk. célú pe.átvétel egyéb külföldi forrásból</v>
          </cell>
        </row>
        <row r="1822">
          <cell r="A1822" t="str">
            <v>63</v>
          </cell>
          <cell r="B1822" t="str">
            <v>98</v>
          </cell>
          <cell r="C1822" t="str">
            <v>1</v>
          </cell>
          <cell r="D1822" t="str">
            <v>B</v>
          </cell>
          <cell r="E1822">
            <v>1</v>
          </cell>
          <cell r="F1822">
            <v>3</v>
          </cell>
          <cell r="G1822" t="str">
            <v>Egyéb műk.célú pénzeszközátvétel, bevételek (53+...+62)</v>
          </cell>
        </row>
        <row r="1823">
          <cell r="A1823" t="str">
            <v>64</v>
          </cell>
          <cell r="B1823" t="str">
            <v>98</v>
          </cell>
          <cell r="C1823" t="str">
            <v>1</v>
          </cell>
          <cell r="D1823" t="str">
            <v>B</v>
          </cell>
          <cell r="E1823">
            <v>1</v>
          </cell>
          <cell r="F1823">
            <v>0</v>
          </cell>
          <cell r="G1823" t="str">
            <v>Felh.célú pénzeszközátvétel a TB alapoktól és kezelőitől</v>
          </cell>
        </row>
        <row r="1824">
          <cell r="A1824" t="str">
            <v>65</v>
          </cell>
          <cell r="B1824" t="str">
            <v>98</v>
          </cell>
          <cell r="C1824" t="str">
            <v>1</v>
          </cell>
          <cell r="D1824" t="str">
            <v>B</v>
          </cell>
          <cell r="E1824">
            <v>1</v>
          </cell>
          <cell r="F1824">
            <v>0</v>
          </cell>
          <cell r="G1824" t="str">
            <v>Felh.célú pénzeszközátvétel az elkülönit.állami alapoktol</v>
          </cell>
        </row>
        <row r="1825">
          <cell r="A1825" t="str">
            <v>66</v>
          </cell>
          <cell r="B1825" t="str">
            <v>98</v>
          </cell>
          <cell r="C1825" t="str">
            <v>1</v>
          </cell>
          <cell r="D1825" t="str">
            <v>B</v>
          </cell>
          <cell r="E1825">
            <v>1</v>
          </cell>
          <cell r="F1825">
            <v>0</v>
          </cell>
          <cell r="G1825" t="str">
            <v>Felhalmozási és tőke jellegű bevételek</v>
          </cell>
        </row>
        <row r="1826">
          <cell r="A1826" t="str">
            <v>67</v>
          </cell>
          <cell r="B1826" t="str">
            <v>98</v>
          </cell>
          <cell r="C1826" t="str">
            <v>1</v>
          </cell>
          <cell r="D1826" t="str">
            <v>B</v>
          </cell>
          <cell r="E1826">
            <v>1</v>
          </cell>
          <cell r="F1826">
            <v>0</v>
          </cell>
          <cell r="G1826" t="str">
            <v>Felh.célú pe.átvétel központi költségvetési szervtől</v>
          </cell>
        </row>
        <row r="1827">
          <cell r="A1827" t="str">
            <v>68</v>
          </cell>
          <cell r="B1827" t="str">
            <v>98</v>
          </cell>
          <cell r="C1827" t="str">
            <v>1</v>
          </cell>
          <cell r="D1827" t="str">
            <v>B</v>
          </cell>
          <cell r="E1827">
            <v>1</v>
          </cell>
          <cell r="F1827">
            <v>0</v>
          </cell>
          <cell r="G1827" t="str">
            <v>Felh.célú pe.átvétel fejezeti kezelésű előirányzattól</v>
          </cell>
        </row>
        <row r="1828">
          <cell r="A1828" t="str">
            <v>69</v>
          </cell>
          <cell r="B1828" t="str">
            <v>98</v>
          </cell>
          <cell r="C1828" t="str">
            <v>1</v>
          </cell>
          <cell r="D1828" t="str">
            <v>B</v>
          </cell>
          <cell r="E1828">
            <v>1</v>
          </cell>
          <cell r="F1828">
            <v>0</v>
          </cell>
          <cell r="G1828" t="str">
            <v>Felh.célú pe.átvétel helyi önkormányzatoktól</v>
          </cell>
        </row>
        <row r="1829">
          <cell r="A1829" t="str">
            <v>70</v>
          </cell>
          <cell r="B1829" t="str">
            <v>98</v>
          </cell>
          <cell r="C1829" t="str">
            <v>1</v>
          </cell>
          <cell r="D1829" t="str">
            <v>B</v>
          </cell>
          <cell r="E1829">
            <v>1</v>
          </cell>
          <cell r="F1829">
            <v>0</v>
          </cell>
          <cell r="G1829" t="str">
            <v>Felh.célú pe.átvétel vállalkozásoktól</v>
          </cell>
        </row>
        <row r="1830">
          <cell r="A1830" t="str">
            <v>71</v>
          </cell>
          <cell r="B1830" t="str">
            <v>98</v>
          </cell>
          <cell r="C1830" t="str">
            <v>1</v>
          </cell>
          <cell r="D1830" t="str">
            <v>B</v>
          </cell>
          <cell r="E1830">
            <v>1</v>
          </cell>
          <cell r="F1830">
            <v>0</v>
          </cell>
          <cell r="G1830" t="str">
            <v>Felh.célú pe.átvétel pénzügyi vállalkozásoktól</v>
          </cell>
        </row>
        <row r="1831">
          <cell r="A1831" t="str">
            <v>72</v>
          </cell>
          <cell r="B1831" t="str">
            <v>98</v>
          </cell>
          <cell r="C1831" t="str">
            <v>1</v>
          </cell>
          <cell r="D1831" t="str">
            <v>B</v>
          </cell>
          <cell r="E1831">
            <v>1</v>
          </cell>
          <cell r="F1831">
            <v>0</v>
          </cell>
          <cell r="G1831" t="str">
            <v>Felh.célú pe.átvétel háztartásoktól</v>
          </cell>
        </row>
        <row r="1832">
          <cell r="A1832" t="str">
            <v>73</v>
          </cell>
          <cell r="B1832" t="str">
            <v>98</v>
          </cell>
          <cell r="C1832" t="str">
            <v>1</v>
          </cell>
          <cell r="D1832" t="str">
            <v>B</v>
          </cell>
          <cell r="E1832">
            <v>1</v>
          </cell>
          <cell r="F1832">
            <v>0</v>
          </cell>
          <cell r="G1832" t="str">
            <v>Felh.célú pe.átvétel non-profit szervezetektől</v>
          </cell>
        </row>
        <row r="1833">
          <cell r="A1833" t="str">
            <v>74</v>
          </cell>
          <cell r="B1833" t="str">
            <v>98</v>
          </cell>
          <cell r="C1833" t="str">
            <v>1</v>
          </cell>
          <cell r="D1833" t="str">
            <v>B</v>
          </cell>
          <cell r="E1833">
            <v>1</v>
          </cell>
          <cell r="F1833">
            <v>0</v>
          </cell>
          <cell r="G1833" t="str">
            <v>Felh.célú pe.átvétel nemzetközi szervezetektől</v>
          </cell>
        </row>
        <row r="1834">
          <cell r="A1834" t="str">
            <v>75</v>
          </cell>
          <cell r="B1834" t="str">
            <v>98</v>
          </cell>
          <cell r="C1834" t="str">
            <v>1</v>
          </cell>
          <cell r="D1834" t="str">
            <v>B</v>
          </cell>
          <cell r="E1834">
            <v>1</v>
          </cell>
          <cell r="F1834">
            <v>0</v>
          </cell>
          <cell r="G1834" t="str">
            <v>Felh.célú pe.átvétel egyéb külföldi forrásból</v>
          </cell>
        </row>
        <row r="1835">
          <cell r="A1835" t="str">
            <v>76</v>
          </cell>
          <cell r="B1835" t="str">
            <v>98</v>
          </cell>
          <cell r="C1835" t="str">
            <v>1</v>
          </cell>
          <cell r="D1835" t="str">
            <v>B</v>
          </cell>
          <cell r="E1835">
            <v>1</v>
          </cell>
          <cell r="F1835">
            <v>3</v>
          </cell>
          <cell r="G1835" t="str">
            <v>Egyéb felh.célú pénzeszközátvétel, bevételek (66+...+75)</v>
          </cell>
        </row>
        <row r="1836">
          <cell r="A1836" t="str">
            <v>77</v>
          </cell>
          <cell r="B1836" t="str">
            <v>98</v>
          </cell>
          <cell r="C1836" t="str">
            <v>1</v>
          </cell>
          <cell r="D1836" t="str">
            <v>B</v>
          </cell>
          <cell r="E1836">
            <v>1</v>
          </cell>
          <cell r="F1836">
            <v>0</v>
          </cell>
          <cell r="G1836" t="str">
            <v>Kölcsönök visszatérülése államháztartáson belülről</v>
          </cell>
        </row>
        <row r="1837">
          <cell r="A1837" t="str">
            <v>78</v>
          </cell>
          <cell r="B1837" t="str">
            <v>98</v>
          </cell>
          <cell r="C1837" t="str">
            <v>1</v>
          </cell>
          <cell r="D1837" t="str">
            <v>B</v>
          </cell>
          <cell r="E1837">
            <v>1</v>
          </cell>
          <cell r="F1837">
            <v>0</v>
          </cell>
          <cell r="G1837" t="str">
            <v>Kölcsönök visszatérülése államháztartáson kivülről</v>
          </cell>
        </row>
        <row r="1838">
          <cell r="A1838" t="str">
            <v>79</v>
          </cell>
          <cell r="B1838" t="str">
            <v>98</v>
          </cell>
          <cell r="C1838" t="str">
            <v>1</v>
          </cell>
          <cell r="D1838" t="str">
            <v>B</v>
          </cell>
          <cell r="E1838">
            <v>1</v>
          </cell>
          <cell r="F1838">
            <v>0</v>
          </cell>
          <cell r="G1838" t="str">
            <v>Kölcsönök igénybevétele államháztartáson belülről</v>
          </cell>
        </row>
        <row r="1839">
          <cell r="A1839" t="str">
            <v>80</v>
          </cell>
          <cell r="B1839" t="str">
            <v>98</v>
          </cell>
          <cell r="C1839" t="str">
            <v>1</v>
          </cell>
          <cell r="D1839" t="str">
            <v>B</v>
          </cell>
          <cell r="E1839">
            <v>1</v>
          </cell>
          <cell r="F1839">
            <v>0</v>
          </cell>
          <cell r="G1839" t="str">
            <v>Osztalékok</v>
          </cell>
        </row>
        <row r="1840">
          <cell r="A1840" t="str">
            <v>81</v>
          </cell>
          <cell r="B1840" t="str">
            <v>98</v>
          </cell>
          <cell r="C1840" t="str">
            <v>1</v>
          </cell>
          <cell r="D1840" t="str">
            <v>B</v>
          </cell>
          <cell r="E1840">
            <v>1</v>
          </cell>
          <cell r="F1840">
            <v>0</v>
          </cell>
          <cell r="G1840" t="str">
            <v>Pénzügyi befektetések bevételeiből részesedések</v>
          </cell>
        </row>
        <row r="1841">
          <cell r="A1841" t="str">
            <v>82</v>
          </cell>
          <cell r="B1841" t="str">
            <v>98</v>
          </cell>
          <cell r="C1841" t="str">
            <v>1</v>
          </cell>
          <cell r="D1841" t="str">
            <v>B</v>
          </cell>
          <cell r="E1841">
            <v>1</v>
          </cell>
          <cell r="F1841">
            <v>0</v>
          </cell>
          <cell r="G1841" t="str">
            <v>Sajátos bevételek</v>
          </cell>
        </row>
        <row r="1842">
          <cell r="A1842" t="str">
            <v>83</v>
          </cell>
          <cell r="B1842" t="str">
            <v>98</v>
          </cell>
          <cell r="C1842" t="str">
            <v>1</v>
          </cell>
          <cell r="D1842" t="str">
            <v>B</v>
          </cell>
          <cell r="E1842">
            <v>1</v>
          </cell>
          <cell r="F1842">
            <v>3</v>
          </cell>
          <cell r="G1842" t="str">
            <v>Törvény szerinti bevételek (48+..+52+63+64+65+76+..+82)</v>
          </cell>
        </row>
        <row r="1843">
          <cell r="A1843" t="str">
            <v>84</v>
          </cell>
          <cell r="B1843" t="str">
            <v>98</v>
          </cell>
          <cell r="C1843" t="str">
            <v>1</v>
          </cell>
          <cell r="D1843" t="str">
            <v>B</v>
          </cell>
          <cell r="E1843">
            <v>1</v>
          </cell>
          <cell r="F1843">
            <v>3</v>
          </cell>
          <cell r="G1843" t="str">
            <v>Törvény szerinti kiadások és bevételek egyenlege(47-83)</v>
          </cell>
        </row>
        <row r="1844">
          <cell r="A1844" t="str">
            <v>85</v>
          </cell>
          <cell r="B1844" t="str">
            <v>98</v>
          </cell>
          <cell r="C1844" t="str">
            <v>1</v>
          </cell>
          <cell r="D1844" t="str">
            <v>B</v>
          </cell>
          <cell r="E1844">
            <v>1</v>
          </cell>
          <cell r="F1844">
            <v>0</v>
          </cell>
          <cell r="G1844" t="str">
            <v>Működési költségvetés támogatása</v>
          </cell>
        </row>
        <row r="1845">
          <cell r="A1845" t="str">
            <v>86</v>
          </cell>
          <cell r="B1845" t="str">
            <v>98</v>
          </cell>
          <cell r="C1845" t="str">
            <v>1</v>
          </cell>
          <cell r="D1845" t="str">
            <v>B</v>
          </cell>
          <cell r="E1845">
            <v>1</v>
          </cell>
          <cell r="F1845">
            <v>0</v>
          </cell>
          <cell r="G1845" t="str">
            <v>Intézményi felhalmozási kiadások támogatása</v>
          </cell>
        </row>
        <row r="1846">
          <cell r="A1846" t="str">
            <v>87</v>
          </cell>
          <cell r="B1846" t="str">
            <v>98</v>
          </cell>
          <cell r="C1846" t="str">
            <v>1</v>
          </cell>
          <cell r="D1846" t="str">
            <v>B</v>
          </cell>
          <cell r="E1846">
            <v>1</v>
          </cell>
          <cell r="F1846">
            <v>0</v>
          </cell>
          <cell r="G1846" t="str">
            <v>Központi felhalmozási kiadások támogatása</v>
          </cell>
        </row>
        <row r="1847">
          <cell r="A1847" t="str">
            <v>88</v>
          </cell>
          <cell r="B1847" t="str">
            <v>98</v>
          </cell>
          <cell r="C1847" t="str">
            <v>1</v>
          </cell>
          <cell r="D1847" t="str">
            <v>B</v>
          </cell>
          <cell r="E1847">
            <v>1</v>
          </cell>
          <cell r="F1847">
            <v>0</v>
          </cell>
          <cell r="G1847" t="str">
            <v>Fejezeti kezelésű előirányzatok támogatása</v>
          </cell>
        </row>
        <row r="1848">
          <cell r="A1848" t="str">
            <v>89</v>
          </cell>
          <cell r="B1848" t="str">
            <v>98</v>
          </cell>
          <cell r="C1848" t="str">
            <v>1</v>
          </cell>
          <cell r="D1848" t="str">
            <v>B</v>
          </cell>
          <cell r="E1848">
            <v>1</v>
          </cell>
          <cell r="F1848">
            <v>3</v>
          </cell>
          <cell r="G1848" t="str">
            <v>Költségvetési támogatás                     (85+...+88)</v>
          </cell>
        </row>
        <row r="1849">
          <cell r="A1849" t="str">
            <v>90</v>
          </cell>
          <cell r="B1849" t="str">
            <v>98</v>
          </cell>
          <cell r="C1849" t="str">
            <v>1</v>
          </cell>
          <cell r="D1849" t="str">
            <v>B</v>
          </cell>
          <cell r="E1849">
            <v>1</v>
          </cell>
          <cell r="F1849">
            <v>3</v>
          </cell>
          <cell r="G1849" t="str">
            <v>Kiadások és bevételek egyenlege (költ.tám.-sal) (84-89)</v>
          </cell>
        </row>
        <row r="1850">
          <cell r="A1850" t="str">
            <v>91</v>
          </cell>
          <cell r="B1850" t="str">
            <v>98</v>
          </cell>
          <cell r="C1850" t="str">
            <v>1</v>
          </cell>
          <cell r="D1850" t="str">
            <v>B</v>
          </cell>
          <cell r="E1850">
            <v>1</v>
          </cell>
          <cell r="F1850">
            <v>0</v>
          </cell>
          <cell r="G1850" t="str">
            <v>Kiadásból:működésből felhalmozás keresztfinanszírozása</v>
          </cell>
        </row>
        <row r="1851">
          <cell r="A1851" t="str">
            <v>92</v>
          </cell>
          <cell r="B1851" t="str">
            <v>98</v>
          </cell>
          <cell r="C1851" t="str">
            <v>1</v>
          </cell>
          <cell r="D1851" t="str">
            <v>B</v>
          </cell>
          <cell r="E1851">
            <v>1</v>
          </cell>
          <cell r="F1851">
            <v>0</v>
          </cell>
          <cell r="G1851" t="str">
            <v>Kiadásból:felhalmozásból működés keresztfinanszírozása</v>
          </cell>
        </row>
        <row r="1852">
          <cell r="A1852" t="str">
            <v>93</v>
          </cell>
          <cell r="B1852" t="str">
            <v>98</v>
          </cell>
          <cell r="C1852" t="str">
            <v>1</v>
          </cell>
          <cell r="D1852" t="str">
            <v>B</v>
          </cell>
          <cell r="E1852">
            <v>1</v>
          </cell>
          <cell r="F1852">
            <v>0</v>
          </cell>
          <cell r="G1852" t="str">
            <v>Műk.költségvetés előir.-maradv.pénzmar.igénybevétele</v>
          </cell>
        </row>
        <row r="1853">
          <cell r="A1853" t="str">
            <v>94</v>
          </cell>
          <cell r="B1853" t="str">
            <v>98</v>
          </cell>
          <cell r="C1853" t="str">
            <v>1</v>
          </cell>
          <cell r="D1853" t="str">
            <v>B</v>
          </cell>
          <cell r="E1853">
            <v>1</v>
          </cell>
          <cell r="F1853">
            <v>0</v>
          </cell>
          <cell r="G1853" t="str">
            <v>Intézm.felhalmozási kiadások előir.-maradv. igénybevétele</v>
          </cell>
        </row>
        <row r="1854">
          <cell r="A1854" t="str">
            <v>95</v>
          </cell>
          <cell r="B1854" t="str">
            <v>98</v>
          </cell>
          <cell r="C1854" t="str">
            <v>1</v>
          </cell>
          <cell r="D1854" t="str">
            <v>B</v>
          </cell>
          <cell r="E1854">
            <v>1</v>
          </cell>
          <cell r="F1854">
            <v>0</v>
          </cell>
          <cell r="G1854" t="str">
            <v>Központi felhalmozási kiadások előir.-maradv. igénybevétele</v>
          </cell>
        </row>
        <row r="1855">
          <cell r="A1855" t="str">
            <v>96</v>
          </cell>
          <cell r="B1855" t="str">
            <v>98</v>
          </cell>
          <cell r="C1855" t="str">
            <v>1</v>
          </cell>
          <cell r="D1855" t="str">
            <v>B</v>
          </cell>
          <cell r="E1855">
            <v>1</v>
          </cell>
          <cell r="F1855">
            <v>0</v>
          </cell>
          <cell r="G1855" t="str">
            <v>Fejezeti kez.(spec.)előirányzatok előir.-maradv. igénybev.</v>
          </cell>
        </row>
        <row r="1856">
          <cell r="A1856" t="str">
            <v>97</v>
          </cell>
          <cell r="B1856" t="str">
            <v>98</v>
          </cell>
          <cell r="C1856" t="str">
            <v>1</v>
          </cell>
          <cell r="D1856" t="str">
            <v>B</v>
          </cell>
          <cell r="E1856">
            <v>1</v>
          </cell>
          <cell r="F1856">
            <v>3</v>
          </cell>
          <cell r="G1856" t="str">
            <v>Előző évi előir.-maradv.,pénzm.igénybevétele  (93+..+96)</v>
          </cell>
        </row>
        <row r="1857">
          <cell r="A1857" t="str">
            <v>98</v>
          </cell>
          <cell r="B1857" t="str">
            <v>98</v>
          </cell>
          <cell r="C1857" t="str">
            <v>1</v>
          </cell>
          <cell r="D1857" t="str">
            <v>B</v>
          </cell>
          <cell r="E1857">
            <v>1</v>
          </cell>
          <cell r="F1857">
            <v>0</v>
          </cell>
          <cell r="G1857" t="str">
            <v>Rövid lejáratú hitelek törlesztése</v>
          </cell>
        </row>
        <row r="1858">
          <cell r="A1858" t="str">
            <v>99</v>
          </cell>
          <cell r="B1858" t="str">
            <v>98</v>
          </cell>
          <cell r="C1858" t="str">
            <v>1</v>
          </cell>
          <cell r="D1858" t="str">
            <v>B</v>
          </cell>
          <cell r="E1858">
            <v>1</v>
          </cell>
          <cell r="F1858">
            <v>0</v>
          </cell>
          <cell r="G1858" t="str">
            <v>Hosszú lejáratú hitelek törlesztése</v>
          </cell>
        </row>
        <row r="1859">
          <cell r="A1859" t="str">
            <v>100</v>
          </cell>
          <cell r="B1859" t="str">
            <v>98</v>
          </cell>
          <cell r="C1859" t="str">
            <v>1</v>
          </cell>
          <cell r="D1859" t="str">
            <v>B</v>
          </cell>
          <cell r="E1859">
            <v>1</v>
          </cell>
          <cell r="F1859">
            <v>0</v>
          </cell>
          <cell r="G1859" t="str">
            <v>Rövid lejáratú értékpapírok beváltása</v>
          </cell>
        </row>
        <row r="1860">
          <cell r="A1860" t="str">
            <v>101</v>
          </cell>
          <cell r="B1860" t="str">
            <v>98</v>
          </cell>
          <cell r="C1860" t="str">
            <v>1</v>
          </cell>
          <cell r="D1860" t="str">
            <v>B</v>
          </cell>
          <cell r="E1860">
            <v>1</v>
          </cell>
          <cell r="F1860">
            <v>0</v>
          </cell>
          <cell r="G1860" t="str">
            <v>Rövid lejáratú értékpapírok vásárlása</v>
          </cell>
        </row>
        <row r="1861">
          <cell r="A1861" t="str">
            <v>102</v>
          </cell>
          <cell r="B1861" t="str">
            <v>98</v>
          </cell>
          <cell r="C1861" t="str">
            <v>1</v>
          </cell>
          <cell r="D1861" t="str">
            <v>B</v>
          </cell>
          <cell r="E1861">
            <v>1</v>
          </cell>
          <cell r="F1861">
            <v>0</v>
          </cell>
          <cell r="G1861" t="str">
            <v>Hosszú lejáratú belföldi értékpapírok beváltása</v>
          </cell>
        </row>
        <row r="1862">
          <cell r="A1862" t="str">
            <v>103</v>
          </cell>
          <cell r="B1862" t="str">
            <v>98</v>
          </cell>
          <cell r="C1862" t="str">
            <v>1</v>
          </cell>
          <cell r="D1862" t="str">
            <v>B</v>
          </cell>
          <cell r="E1862">
            <v>1</v>
          </cell>
          <cell r="F1862">
            <v>0</v>
          </cell>
          <cell r="G1862" t="str">
            <v>Hosszú lejáratú értékpapírok vásárlása</v>
          </cell>
        </row>
        <row r="1863">
          <cell r="A1863" t="str">
            <v>104</v>
          </cell>
          <cell r="B1863" t="str">
            <v>98</v>
          </cell>
          <cell r="C1863" t="str">
            <v>1</v>
          </cell>
          <cell r="D1863" t="str">
            <v>B</v>
          </cell>
          <cell r="E1863">
            <v>1</v>
          </cell>
          <cell r="F1863">
            <v>0</v>
          </cell>
          <cell r="G1863" t="str">
            <v>Hosszú lejáratú külföldi értékpapírok beváltása</v>
          </cell>
        </row>
        <row r="1864">
          <cell r="A1864" t="str">
            <v>105</v>
          </cell>
          <cell r="B1864" t="str">
            <v>98</v>
          </cell>
          <cell r="C1864" t="str">
            <v>1</v>
          </cell>
          <cell r="D1864" t="str">
            <v>B</v>
          </cell>
          <cell r="E1864">
            <v>1</v>
          </cell>
          <cell r="F1864">
            <v>0</v>
          </cell>
          <cell r="G1864" t="str">
            <v>Hiteltörlesztés külföldre</v>
          </cell>
        </row>
        <row r="1865">
          <cell r="A1865" t="str">
            <v>106</v>
          </cell>
          <cell r="B1865" t="str">
            <v>98</v>
          </cell>
          <cell r="C1865" t="str">
            <v>1</v>
          </cell>
          <cell r="D1865" t="str">
            <v>B</v>
          </cell>
          <cell r="E1865">
            <v>1</v>
          </cell>
          <cell r="F1865">
            <v>0</v>
          </cell>
          <cell r="G1865" t="str">
            <v>Egyéb finanszírozás kiadásai</v>
          </cell>
        </row>
        <row r="1866">
          <cell r="A1866" t="str">
            <v>107</v>
          </cell>
          <cell r="B1866" t="str">
            <v>98</v>
          </cell>
          <cell r="C1866" t="str">
            <v>1</v>
          </cell>
          <cell r="D1866" t="str">
            <v>B</v>
          </cell>
          <cell r="E1866">
            <v>1</v>
          </cell>
          <cell r="F1866">
            <v>3</v>
          </cell>
          <cell r="G1866" t="str">
            <v>Finanszírozási kiadások                   (98+...+106)</v>
          </cell>
        </row>
        <row r="1867">
          <cell r="A1867" t="str">
            <v>108</v>
          </cell>
          <cell r="B1867" t="str">
            <v>98</v>
          </cell>
          <cell r="C1867" t="str">
            <v>1</v>
          </cell>
          <cell r="D1867" t="str">
            <v>B</v>
          </cell>
          <cell r="E1867">
            <v>1</v>
          </cell>
          <cell r="F1867">
            <v>0</v>
          </cell>
          <cell r="G1867" t="str">
            <v>Rövid lejáratú hitelek bevételei</v>
          </cell>
        </row>
        <row r="1868">
          <cell r="A1868" t="str">
            <v>109</v>
          </cell>
          <cell r="B1868" t="str">
            <v>98</v>
          </cell>
          <cell r="C1868" t="str">
            <v>1</v>
          </cell>
          <cell r="D1868" t="str">
            <v>B</v>
          </cell>
          <cell r="E1868">
            <v>1</v>
          </cell>
          <cell r="F1868">
            <v>0</v>
          </cell>
          <cell r="G1868" t="str">
            <v>Hosszú lejáratú hitelek bevételei</v>
          </cell>
        </row>
        <row r="1869">
          <cell r="A1869" t="str">
            <v>110</v>
          </cell>
          <cell r="B1869" t="str">
            <v>98</v>
          </cell>
          <cell r="C1869" t="str">
            <v>1</v>
          </cell>
          <cell r="D1869" t="str">
            <v>B</v>
          </cell>
          <cell r="E1869">
            <v>1</v>
          </cell>
          <cell r="F1869">
            <v>0</v>
          </cell>
          <cell r="G1869" t="str">
            <v>Rövid lejáratú értékpapírok kibocsátása</v>
          </cell>
        </row>
        <row r="1870">
          <cell r="A1870" t="str">
            <v>111</v>
          </cell>
          <cell r="B1870" t="str">
            <v>98</v>
          </cell>
          <cell r="C1870" t="str">
            <v>1</v>
          </cell>
          <cell r="D1870" t="str">
            <v>B</v>
          </cell>
          <cell r="E1870">
            <v>1</v>
          </cell>
          <cell r="F1870">
            <v>0</v>
          </cell>
          <cell r="G1870" t="str">
            <v>Rövid lejáratú értékpapírok értékesítése</v>
          </cell>
        </row>
        <row r="1871">
          <cell r="A1871" t="str">
            <v>112</v>
          </cell>
          <cell r="B1871" t="str">
            <v>98</v>
          </cell>
          <cell r="C1871" t="str">
            <v>1</v>
          </cell>
          <cell r="D1871" t="str">
            <v>B</v>
          </cell>
          <cell r="E1871">
            <v>1</v>
          </cell>
          <cell r="F1871">
            <v>0</v>
          </cell>
          <cell r="G1871" t="str">
            <v>Hosszú lejáratú belföldi értékpapírok kibocsátása</v>
          </cell>
        </row>
        <row r="1872">
          <cell r="A1872" t="str">
            <v>113</v>
          </cell>
          <cell r="B1872" t="str">
            <v>98</v>
          </cell>
          <cell r="C1872" t="str">
            <v>1</v>
          </cell>
          <cell r="D1872" t="str">
            <v>B</v>
          </cell>
          <cell r="E1872">
            <v>1</v>
          </cell>
          <cell r="F1872">
            <v>0</v>
          </cell>
          <cell r="G1872" t="str">
            <v>Hosszú lejáratú értékpapírok értékesítése</v>
          </cell>
        </row>
        <row r="1873">
          <cell r="A1873" t="str">
            <v>114</v>
          </cell>
          <cell r="B1873" t="str">
            <v>98</v>
          </cell>
          <cell r="C1873" t="str">
            <v>1</v>
          </cell>
          <cell r="D1873" t="str">
            <v>B</v>
          </cell>
          <cell r="E1873">
            <v>1</v>
          </cell>
          <cell r="F1873">
            <v>0</v>
          </cell>
          <cell r="G1873" t="str">
            <v>Hosszú lejáratú külföldi értékpapírok kibocsátása</v>
          </cell>
        </row>
        <row r="1874">
          <cell r="A1874" t="str">
            <v>115</v>
          </cell>
          <cell r="B1874" t="str">
            <v>98</v>
          </cell>
          <cell r="C1874" t="str">
            <v>1</v>
          </cell>
          <cell r="D1874" t="str">
            <v>B</v>
          </cell>
          <cell r="E1874">
            <v>1</v>
          </cell>
          <cell r="F1874">
            <v>0</v>
          </cell>
          <cell r="G1874" t="str">
            <v>Hitelfelvétel külföldről</v>
          </cell>
        </row>
        <row r="1875">
          <cell r="A1875" t="str">
            <v>116</v>
          </cell>
          <cell r="B1875" t="str">
            <v>98</v>
          </cell>
          <cell r="C1875" t="str">
            <v>1</v>
          </cell>
          <cell r="D1875" t="str">
            <v>B</v>
          </cell>
          <cell r="E1875">
            <v>1</v>
          </cell>
          <cell r="F1875">
            <v>0</v>
          </cell>
          <cell r="G1875" t="str">
            <v>Egyéb finanszírozás bevételei</v>
          </cell>
        </row>
        <row r="1876">
          <cell r="A1876" t="str">
            <v>117</v>
          </cell>
          <cell r="B1876" t="str">
            <v>98</v>
          </cell>
          <cell r="C1876" t="str">
            <v>1</v>
          </cell>
          <cell r="D1876" t="str">
            <v>B</v>
          </cell>
          <cell r="E1876">
            <v>1</v>
          </cell>
          <cell r="F1876">
            <v>3</v>
          </cell>
          <cell r="G1876" t="str">
            <v>Finanszírozási bevételek                 (108+...+116)</v>
          </cell>
        </row>
        <row r="1877">
          <cell r="A1877" t="str">
            <v>118</v>
          </cell>
          <cell r="B1877" t="str">
            <v>98</v>
          </cell>
          <cell r="C1877" t="str">
            <v>1</v>
          </cell>
          <cell r="D1877" t="str">
            <v>B</v>
          </cell>
          <cell r="E1877">
            <v>1</v>
          </cell>
          <cell r="F1877">
            <v>4</v>
          </cell>
          <cell r="G1877" t="str">
            <v>Finanszírozás összesen              (97-107+117)=(90)</v>
          </cell>
        </row>
        <row r="1878">
          <cell r="A1878" t="str">
            <v>119</v>
          </cell>
          <cell r="B1878" t="str">
            <v>98</v>
          </cell>
          <cell r="C1878" t="str">
            <v>1</v>
          </cell>
          <cell r="D1878" t="str">
            <v>B</v>
          </cell>
          <cell r="E1878">
            <v>1</v>
          </cell>
          <cell r="F1878">
            <v>0</v>
          </cell>
          <cell r="G1878" t="str">
            <v>Foglalkoztatottak létszáma(fő) - időszakra</v>
          </cell>
        </row>
        <row r="1879">
          <cell r="A1879" t="str">
            <v>1</v>
          </cell>
          <cell r="B1879" t="str">
            <v>75</v>
          </cell>
          <cell r="C1879" t="str">
            <v>1</v>
          </cell>
          <cell r="D1879" t="str">
            <v>B</v>
          </cell>
          <cell r="E1879">
            <v>1</v>
          </cell>
          <cell r="F1879">
            <v>0</v>
          </cell>
          <cell r="G1879" t="str">
            <v>1. Intézményi beruházási kiadások</v>
          </cell>
        </row>
        <row r="1880">
          <cell r="A1880" t="str">
            <v>2</v>
          </cell>
          <cell r="B1880" t="str">
            <v>75</v>
          </cell>
          <cell r="C1880" t="str">
            <v>1</v>
          </cell>
          <cell r="D1880" t="str">
            <v>B</v>
          </cell>
          <cell r="E1880">
            <v>1</v>
          </cell>
          <cell r="F1880">
            <v>0</v>
          </cell>
          <cell r="G1880" t="str">
            <v>2. Felújítás</v>
          </cell>
        </row>
        <row r="1881">
          <cell r="A1881" t="str">
            <v>3</v>
          </cell>
          <cell r="B1881" t="str">
            <v>75</v>
          </cell>
          <cell r="C1881" t="str">
            <v>1</v>
          </cell>
          <cell r="D1881" t="str">
            <v>B</v>
          </cell>
          <cell r="E1881">
            <v>1</v>
          </cell>
          <cell r="F1881">
            <v>0</v>
          </cell>
          <cell r="G1881" t="str">
            <v>3. Központi beruházás</v>
          </cell>
        </row>
        <row r="1882">
          <cell r="A1882" t="str">
            <v>4</v>
          </cell>
          <cell r="B1882" t="str">
            <v>75</v>
          </cell>
          <cell r="C1882" t="str">
            <v>1</v>
          </cell>
          <cell r="D1882" t="str">
            <v>B</v>
          </cell>
          <cell r="E1882">
            <v>1</v>
          </cell>
          <cell r="F1882">
            <v>0</v>
          </cell>
          <cell r="G1882" t="str">
            <v>4. Lakástámogatás</v>
          </cell>
        </row>
        <row r="1883">
          <cell r="A1883" t="str">
            <v>5</v>
          </cell>
          <cell r="B1883" t="str">
            <v>75</v>
          </cell>
          <cell r="C1883" t="str">
            <v>1</v>
          </cell>
          <cell r="D1883" t="str">
            <v>B</v>
          </cell>
          <cell r="E1883">
            <v>1</v>
          </cell>
          <cell r="F1883">
            <v>0</v>
          </cell>
          <cell r="G1883" t="str">
            <v>5. Lakásépítés</v>
          </cell>
        </row>
        <row r="1884">
          <cell r="A1884" t="str">
            <v>6</v>
          </cell>
          <cell r="B1884" t="str">
            <v>75</v>
          </cell>
          <cell r="C1884" t="str">
            <v>1</v>
          </cell>
          <cell r="D1884" t="str">
            <v>B</v>
          </cell>
          <cell r="E1884">
            <v>1</v>
          </cell>
          <cell r="F1884">
            <v>0</v>
          </cell>
          <cell r="G1884" t="str">
            <v>6. Állami készletek, tartalékok</v>
          </cell>
        </row>
        <row r="1885">
          <cell r="A1885" t="str">
            <v>7</v>
          </cell>
          <cell r="B1885" t="str">
            <v>75</v>
          </cell>
          <cell r="C1885" t="str">
            <v>1</v>
          </cell>
          <cell r="D1885" t="str">
            <v>B</v>
          </cell>
          <cell r="E1885">
            <v>1</v>
          </cell>
          <cell r="F1885">
            <v>0</v>
          </cell>
          <cell r="G1885" t="str">
            <v>7. Beruházás, felújítás általános forgalmi adója</v>
          </cell>
        </row>
        <row r="1886">
          <cell r="A1886" t="str">
            <v>8</v>
          </cell>
          <cell r="B1886" t="str">
            <v>75</v>
          </cell>
          <cell r="C1886" t="str">
            <v>1</v>
          </cell>
          <cell r="D1886" t="str">
            <v>B</v>
          </cell>
          <cell r="E1886">
            <v>1</v>
          </cell>
          <cell r="F1886">
            <v>0</v>
          </cell>
          <cell r="G1886" t="str">
            <v>Felhalmozási kiadások (01+...+07)</v>
          </cell>
        </row>
        <row r="1887">
          <cell r="A1887" t="str">
            <v>9</v>
          </cell>
          <cell r="B1887" t="str">
            <v>75</v>
          </cell>
          <cell r="C1887" t="str">
            <v>1</v>
          </cell>
          <cell r="D1887" t="str">
            <v>B</v>
          </cell>
          <cell r="E1887">
            <v>1</v>
          </cell>
          <cell r="F1887">
            <v>0</v>
          </cell>
          <cell r="G1887" t="str">
            <v>1. Tartósan adott kölcsönök (visszterhesen adott pénzeszk.)</v>
          </cell>
        </row>
        <row r="1888">
          <cell r="A1888" t="str">
            <v>10</v>
          </cell>
          <cell r="B1888" t="str">
            <v>75</v>
          </cell>
          <cell r="C1888" t="str">
            <v>1</v>
          </cell>
          <cell r="D1888" t="str">
            <v>B</v>
          </cell>
          <cell r="E1888">
            <v>1</v>
          </cell>
          <cell r="F1888">
            <v>0</v>
          </cell>
          <cell r="G1888" t="str">
            <v>2. Rövid lejáratú támogatási kölcsönök</v>
          </cell>
        </row>
        <row r="1889">
          <cell r="A1889" t="str">
            <v>11</v>
          </cell>
          <cell r="B1889" t="str">
            <v>75</v>
          </cell>
          <cell r="C1889" t="str">
            <v>1</v>
          </cell>
          <cell r="D1889" t="str">
            <v>B</v>
          </cell>
          <cell r="E1889">
            <v>1</v>
          </cell>
          <cell r="F1889">
            <v>0</v>
          </cell>
          <cell r="G1889" t="str">
            <v>3. Végleges pénzeszközátadás (12+15)</v>
          </cell>
        </row>
        <row r="1890">
          <cell r="A1890" t="str">
            <v>12</v>
          </cell>
          <cell r="B1890" t="str">
            <v>75</v>
          </cell>
          <cell r="C1890" t="str">
            <v>1</v>
          </cell>
          <cell r="D1890" t="str">
            <v>B</v>
          </cell>
          <cell r="E1890">
            <v>1</v>
          </cell>
          <cell r="F1890">
            <v>0</v>
          </cell>
          <cell r="G1890" t="str">
            <v>3.1. Felhalmozási célú végleges pénzeszközátadás (13+14)</v>
          </cell>
        </row>
        <row r="1891">
          <cell r="A1891" t="str">
            <v>13</v>
          </cell>
          <cell r="B1891" t="str">
            <v>75</v>
          </cell>
          <cell r="C1891" t="str">
            <v>1</v>
          </cell>
          <cell r="D1891" t="str">
            <v>B</v>
          </cell>
          <cell r="E1891">
            <v>1</v>
          </cell>
          <cell r="F1891">
            <v>0</v>
          </cell>
          <cell r="G1891" t="str">
            <v>3.1.1. Felhalm-i célú áht-n belüli végleges pénzeszközátadás</v>
          </cell>
        </row>
        <row r="1892">
          <cell r="A1892" t="str">
            <v>14</v>
          </cell>
          <cell r="B1892" t="str">
            <v>75</v>
          </cell>
          <cell r="C1892" t="str">
            <v>1</v>
          </cell>
          <cell r="D1892" t="str">
            <v>B</v>
          </cell>
          <cell r="E1892">
            <v>1</v>
          </cell>
          <cell r="F1892">
            <v>0</v>
          </cell>
          <cell r="G1892" t="str">
            <v>3.1.2. Felhalm-i célú áht-n kívüli végleges pénzeszközátadás</v>
          </cell>
        </row>
        <row r="1893">
          <cell r="A1893" t="str">
            <v>15</v>
          </cell>
          <cell r="B1893" t="str">
            <v>75</v>
          </cell>
          <cell r="C1893" t="str">
            <v>1</v>
          </cell>
          <cell r="D1893" t="str">
            <v>B</v>
          </cell>
          <cell r="E1893">
            <v>1</v>
          </cell>
          <cell r="F1893">
            <v>0</v>
          </cell>
          <cell r="G1893" t="str">
            <v>3.2. Működési célú végleges pénzeszközátadás (16+17)</v>
          </cell>
        </row>
        <row r="1894">
          <cell r="A1894" t="str">
            <v>16</v>
          </cell>
          <cell r="B1894" t="str">
            <v>75</v>
          </cell>
          <cell r="C1894" t="str">
            <v>1</v>
          </cell>
          <cell r="D1894" t="str">
            <v>B</v>
          </cell>
          <cell r="E1894">
            <v>1</v>
          </cell>
          <cell r="F1894">
            <v>0</v>
          </cell>
          <cell r="G1894" t="str">
            <v>3.2.1. Működési célú áht-n belüli végleges pénzeszközátadás</v>
          </cell>
        </row>
        <row r="1895">
          <cell r="A1895" t="str">
            <v>17</v>
          </cell>
          <cell r="B1895" t="str">
            <v>75</v>
          </cell>
          <cell r="C1895" t="str">
            <v>1</v>
          </cell>
          <cell r="D1895" t="str">
            <v>B</v>
          </cell>
          <cell r="E1895">
            <v>1</v>
          </cell>
          <cell r="F1895">
            <v>0</v>
          </cell>
          <cell r="G1895" t="str">
            <v>3.2.2. Működési célú áht-n kívüli végleges pénzeszközátadás</v>
          </cell>
        </row>
        <row r="1896">
          <cell r="A1896" t="str">
            <v>18</v>
          </cell>
          <cell r="B1896" t="str">
            <v>75</v>
          </cell>
          <cell r="C1896" t="str">
            <v>1</v>
          </cell>
          <cell r="D1896" t="str">
            <v>B</v>
          </cell>
          <cell r="E1896">
            <v>1</v>
          </cell>
          <cell r="F1896">
            <v>0</v>
          </cell>
          <cell r="G1896" t="str">
            <v>4. Társadalom- szociálpol-i, egyéb társ.biztosítási juttatás</v>
          </cell>
        </row>
        <row r="1897">
          <cell r="A1897" t="str">
            <v>19</v>
          </cell>
          <cell r="B1897" t="str">
            <v>75</v>
          </cell>
          <cell r="C1897" t="str">
            <v>1</v>
          </cell>
          <cell r="D1897" t="str">
            <v>B</v>
          </cell>
          <cell r="E1897">
            <v>1</v>
          </cell>
          <cell r="F1897">
            <v>0</v>
          </cell>
          <cell r="G1897" t="str">
            <v>Pénzeszközátadások (09+10+11+18)</v>
          </cell>
        </row>
        <row r="1898">
          <cell r="A1898" t="str">
            <v>20</v>
          </cell>
          <cell r="B1898" t="str">
            <v>75</v>
          </cell>
          <cell r="C1898" t="str">
            <v>1</v>
          </cell>
          <cell r="D1898" t="str">
            <v>B</v>
          </cell>
          <cell r="E1898">
            <v>1</v>
          </cell>
          <cell r="F1898">
            <v>0</v>
          </cell>
          <cell r="G1898" t="str">
            <v>1. Személyi juttatások</v>
          </cell>
        </row>
        <row r="1899">
          <cell r="A1899" t="str">
            <v>21</v>
          </cell>
          <cell r="B1899" t="str">
            <v>75</v>
          </cell>
          <cell r="C1899" t="str">
            <v>1</v>
          </cell>
          <cell r="D1899" t="str">
            <v>B</v>
          </cell>
          <cell r="E1899">
            <v>1</v>
          </cell>
          <cell r="F1899">
            <v>0</v>
          </cell>
          <cell r="G1899" t="str">
            <v>2. Munkaadókat terhelő járulékok</v>
          </cell>
        </row>
        <row r="1900">
          <cell r="A1900" t="str">
            <v>22</v>
          </cell>
          <cell r="B1900" t="str">
            <v>75</v>
          </cell>
          <cell r="C1900" t="str">
            <v>1</v>
          </cell>
          <cell r="D1900" t="str">
            <v>B</v>
          </cell>
          <cell r="E1900">
            <v>1</v>
          </cell>
          <cell r="F1900">
            <v>0</v>
          </cell>
          <cell r="G1900" t="str">
            <v>3. Dologi és egyéb folyó kiadások</v>
          </cell>
        </row>
        <row r="1901">
          <cell r="A1901" t="str">
            <v>23</v>
          </cell>
          <cell r="B1901" t="str">
            <v>75</v>
          </cell>
          <cell r="C1901" t="str">
            <v>1</v>
          </cell>
          <cell r="D1901" t="str">
            <v>B</v>
          </cell>
          <cell r="E1901">
            <v>1</v>
          </cell>
          <cell r="F1901">
            <v>0</v>
          </cell>
          <cell r="G1901" t="str">
            <v>4. Ellátottak pénzbeli juttatásai</v>
          </cell>
        </row>
        <row r="1902">
          <cell r="A1902" t="str">
            <v>24</v>
          </cell>
          <cell r="B1902" t="str">
            <v>75</v>
          </cell>
          <cell r="C1902" t="str">
            <v>1</v>
          </cell>
          <cell r="D1902" t="str">
            <v>B</v>
          </cell>
          <cell r="E1902">
            <v>1</v>
          </cell>
          <cell r="F1902">
            <v>0</v>
          </cell>
          <cell r="G1902" t="str">
            <v>Működési kiadások (20+...+23)</v>
          </cell>
        </row>
        <row r="1903">
          <cell r="A1903" t="str">
            <v>25</v>
          </cell>
          <cell r="B1903" t="str">
            <v>75</v>
          </cell>
          <cell r="C1903" t="str">
            <v>1</v>
          </cell>
          <cell r="D1903" t="str">
            <v>B</v>
          </cell>
          <cell r="E1903">
            <v>1</v>
          </cell>
          <cell r="F1903">
            <v>0</v>
          </cell>
          <cell r="G1903" t="str">
            <v>1. Hosszú lej.hitel, kapott kölcsön, kötvénykibocs. kiadásai</v>
          </cell>
        </row>
        <row r="1904">
          <cell r="A1904" t="str">
            <v>26</v>
          </cell>
          <cell r="B1904" t="str">
            <v>75</v>
          </cell>
          <cell r="C1904" t="str">
            <v>1</v>
          </cell>
          <cell r="D1904" t="str">
            <v>B</v>
          </cell>
          <cell r="E1904">
            <v>1</v>
          </cell>
          <cell r="F1904">
            <v>0</v>
          </cell>
          <cell r="G1904" t="str">
            <v>2. Rövid lej. hitel, kapott kölcsön, kötvénykibocs. kiadásai</v>
          </cell>
        </row>
        <row r="1905">
          <cell r="A1905" t="str">
            <v>27</v>
          </cell>
          <cell r="B1905" t="str">
            <v>75</v>
          </cell>
          <cell r="C1905" t="str">
            <v>1</v>
          </cell>
          <cell r="D1905" t="str">
            <v>B</v>
          </cell>
          <cell r="E1905">
            <v>1</v>
          </cell>
          <cell r="F1905">
            <v>0</v>
          </cell>
          <cell r="G1905" t="str">
            <v>Hitelek, kapott kölcsön, kötvénykibocsátás kiadásai (25+26)</v>
          </cell>
        </row>
        <row r="1906">
          <cell r="A1906" t="str">
            <v>28</v>
          </cell>
          <cell r="B1906" t="str">
            <v>75</v>
          </cell>
          <cell r="C1906" t="str">
            <v>1</v>
          </cell>
          <cell r="D1906" t="str">
            <v>B</v>
          </cell>
          <cell r="E1906">
            <v>1</v>
          </cell>
          <cell r="F1906">
            <v>0</v>
          </cell>
          <cell r="G1906" t="str">
            <v>1. Részvények, részesedések vásárlása</v>
          </cell>
        </row>
        <row r="1907">
          <cell r="A1907" t="str">
            <v>29</v>
          </cell>
          <cell r="B1907" t="str">
            <v>75</v>
          </cell>
          <cell r="C1907" t="str">
            <v>1</v>
          </cell>
          <cell r="D1907" t="str">
            <v>B</v>
          </cell>
          <cell r="E1907">
            <v>1</v>
          </cell>
          <cell r="F1907">
            <v>0</v>
          </cell>
          <cell r="G1907" t="str">
            <v>2. Tartós hitelviszonyt megtestesítő értékpapírok vásárlása</v>
          </cell>
        </row>
        <row r="1908">
          <cell r="A1908" t="str">
            <v>30</v>
          </cell>
          <cell r="B1908" t="str">
            <v>75</v>
          </cell>
          <cell r="C1908" t="str">
            <v>1</v>
          </cell>
          <cell r="D1908" t="str">
            <v>B</v>
          </cell>
          <cell r="E1908">
            <v>1</v>
          </cell>
          <cell r="F1908">
            <v>0</v>
          </cell>
          <cell r="G1908" t="str">
            <v>3. Forgatási célú hitelviszonyt megtest. értékpapír vásárlás</v>
          </cell>
        </row>
        <row r="1909">
          <cell r="A1909" t="str">
            <v>31</v>
          </cell>
          <cell r="B1909" t="str">
            <v>75</v>
          </cell>
          <cell r="C1909" t="str">
            <v>1</v>
          </cell>
          <cell r="D1909" t="str">
            <v>B</v>
          </cell>
          <cell r="E1909">
            <v>1</v>
          </cell>
          <cell r="F1909">
            <v>0</v>
          </cell>
          <cell r="G1909" t="str">
            <v>Pénzügyi befektetések, értékpapírok kiadásai (28+29+30)</v>
          </cell>
        </row>
        <row r="1910">
          <cell r="A1910" t="str">
            <v>32</v>
          </cell>
          <cell r="B1910" t="str">
            <v>75</v>
          </cell>
          <cell r="C1910" t="str">
            <v>1</v>
          </cell>
          <cell r="D1910" t="str">
            <v>B</v>
          </cell>
          <cell r="E1910">
            <v>1</v>
          </cell>
          <cell r="F1910">
            <v>0</v>
          </cell>
          <cell r="G1910" t="str">
            <v>Kiadások összesen (08+19+24+27+31)</v>
          </cell>
        </row>
        <row r="1911">
          <cell r="A1911" t="str">
            <v>1</v>
          </cell>
          <cell r="B1911" t="str">
            <v>25</v>
          </cell>
          <cell r="C1911" t="str">
            <v>1</v>
          </cell>
          <cell r="D1911" t="str">
            <v>B</v>
          </cell>
          <cell r="E1911">
            <v>1</v>
          </cell>
          <cell r="F1911">
            <v>0</v>
          </cell>
          <cell r="G1911" t="str">
            <v>Illetékek</v>
          </cell>
        </row>
        <row r="1912">
          <cell r="A1912" t="str">
            <v>2</v>
          </cell>
          <cell r="B1912" t="str">
            <v>25</v>
          </cell>
          <cell r="C1912" t="str">
            <v>1</v>
          </cell>
          <cell r="D1912" t="str">
            <v>B</v>
          </cell>
          <cell r="E1912">
            <v>1</v>
          </cell>
          <cell r="F1912">
            <v>0</v>
          </cell>
          <cell r="G1912" t="str">
            <v>Helyi adók</v>
          </cell>
        </row>
        <row r="1913">
          <cell r="A1913" t="str">
            <v>3</v>
          </cell>
          <cell r="B1913" t="str">
            <v>25</v>
          </cell>
          <cell r="C1913" t="str">
            <v>1</v>
          </cell>
          <cell r="D1913" t="str">
            <v>B</v>
          </cell>
          <cell r="E1913">
            <v>1</v>
          </cell>
          <cell r="F1913">
            <v>0</v>
          </cell>
          <cell r="G1913" t="str">
            <v>Kamatbevételek</v>
          </cell>
        </row>
        <row r="1914">
          <cell r="A1914" t="str">
            <v>4</v>
          </cell>
          <cell r="B1914" t="str">
            <v>25</v>
          </cell>
          <cell r="C1914" t="str">
            <v>1</v>
          </cell>
          <cell r="D1914" t="str">
            <v>B</v>
          </cell>
          <cell r="E1914">
            <v>1</v>
          </cell>
          <cell r="F1914">
            <v>0</v>
          </cell>
          <cell r="G1914" t="str">
            <v>Környezetvédelmi bírság</v>
          </cell>
        </row>
        <row r="1915">
          <cell r="A1915" t="str">
            <v>5</v>
          </cell>
          <cell r="B1915" t="str">
            <v>25</v>
          </cell>
          <cell r="C1915" t="str">
            <v>1</v>
          </cell>
          <cell r="D1915" t="str">
            <v>B</v>
          </cell>
          <cell r="E1915">
            <v>1</v>
          </cell>
          <cell r="F1915">
            <v>0</v>
          </cell>
          <cell r="G1915" t="str">
            <v>Egyéb sajátos bevételek</v>
          </cell>
        </row>
        <row r="1916">
          <cell r="A1916" t="str">
            <v>6</v>
          </cell>
          <cell r="B1916" t="str">
            <v>25</v>
          </cell>
          <cell r="C1916" t="str">
            <v>1</v>
          </cell>
          <cell r="D1916" t="str">
            <v>B</v>
          </cell>
          <cell r="E1916">
            <v>1</v>
          </cell>
          <cell r="F1916">
            <v>3</v>
          </cell>
          <cell r="G1916" t="str">
            <v>Saját folyó bevételek(01+..+05)</v>
          </cell>
        </row>
        <row r="1917">
          <cell r="A1917" t="str">
            <v>7</v>
          </cell>
          <cell r="B1917" t="str">
            <v>25</v>
          </cell>
          <cell r="C1917" t="str">
            <v>1</v>
          </cell>
          <cell r="D1917" t="str">
            <v>B</v>
          </cell>
          <cell r="E1917">
            <v>1</v>
          </cell>
          <cell r="F1917">
            <v>3</v>
          </cell>
          <cell r="G1917" t="str">
            <v>Előző években keletk.tárgyévet terhelő fiz.köt(08+..+14)</v>
          </cell>
        </row>
        <row r="1918">
          <cell r="A1918" t="str">
            <v>8</v>
          </cell>
          <cell r="B1918" t="str">
            <v>25</v>
          </cell>
          <cell r="C1918" t="str">
            <v>1</v>
          </cell>
          <cell r="D1918" t="str">
            <v>B</v>
          </cell>
          <cell r="E1918">
            <v>1</v>
          </cell>
          <cell r="F1918">
            <v>1</v>
          </cell>
          <cell r="G1918" t="str">
            <v>- Támogatási kölcsönök törlesztése ÁH-n belülre</v>
          </cell>
        </row>
        <row r="1919">
          <cell r="A1919" t="str">
            <v>9</v>
          </cell>
          <cell r="B1919" t="str">
            <v>25</v>
          </cell>
          <cell r="C1919" t="str">
            <v>1</v>
          </cell>
          <cell r="D1919" t="str">
            <v>B</v>
          </cell>
          <cell r="E1919">
            <v>1</v>
          </cell>
          <cell r="F1919">
            <v>1</v>
          </cell>
          <cell r="G1919" t="str">
            <v>- Hosszú lejáratú hitelek visszafizetése</v>
          </cell>
        </row>
        <row r="1920">
          <cell r="A1920" t="str">
            <v>10</v>
          </cell>
          <cell r="B1920" t="str">
            <v>25</v>
          </cell>
          <cell r="C1920" t="str">
            <v>1</v>
          </cell>
          <cell r="D1920" t="str">
            <v>B</v>
          </cell>
          <cell r="E1920">
            <v>1</v>
          </cell>
          <cell r="F1920">
            <v>1</v>
          </cell>
          <cell r="G1920" t="str">
            <v>- Rövid lejáratú hitelek visszafizetése</v>
          </cell>
        </row>
        <row r="1921">
          <cell r="A1921" t="str">
            <v>11</v>
          </cell>
          <cell r="B1921" t="str">
            <v>25</v>
          </cell>
          <cell r="C1921" t="str">
            <v>1</v>
          </cell>
          <cell r="D1921" t="str">
            <v>B</v>
          </cell>
          <cell r="E1921">
            <v>1</v>
          </cell>
          <cell r="F1921">
            <v>1</v>
          </cell>
          <cell r="G1921" t="str">
            <v>- Külföldi finanszirozás kiadásai</v>
          </cell>
        </row>
        <row r="1922">
          <cell r="A1922" t="str">
            <v>12</v>
          </cell>
          <cell r="B1922" t="str">
            <v>25</v>
          </cell>
          <cell r="C1922" t="str">
            <v>1</v>
          </cell>
          <cell r="D1922" t="str">
            <v>B</v>
          </cell>
          <cell r="E1922">
            <v>1</v>
          </cell>
          <cell r="F1922">
            <v>1</v>
          </cell>
          <cell r="G1922" t="str">
            <v>- Kötvény kibocsátásból származó fizetési kötelezettség</v>
          </cell>
        </row>
        <row r="1923">
          <cell r="A1923" t="str">
            <v>13</v>
          </cell>
          <cell r="B1923" t="str">
            <v>25</v>
          </cell>
          <cell r="C1923" t="str">
            <v>1</v>
          </cell>
          <cell r="D1923" t="str">
            <v>B</v>
          </cell>
          <cell r="E1923">
            <v>1</v>
          </cell>
          <cell r="F1923">
            <v>1</v>
          </cell>
          <cell r="G1923" t="str">
            <v>- Lízingdíj</v>
          </cell>
        </row>
        <row r="1924">
          <cell r="A1924" t="str">
            <v>14</v>
          </cell>
          <cell r="B1924" t="str">
            <v>25</v>
          </cell>
          <cell r="C1924" t="str">
            <v>1</v>
          </cell>
          <cell r="D1924" t="str">
            <v>B</v>
          </cell>
          <cell r="E1924">
            <v>1</v>
          </cell>
          <cell r="F1924">
            <v>1</v>
          </cell>
          <cell r="G1924" t="str">
            <v>- Garancia és kezes.váll.ból származó fiz.kötelezetts.</v>
          </cell>
        </row>
        <row r="1925">
          <cell r="A1925" t="str">
            <v>15</v>
          </cell>
          <cell r="B1925" t="str">
            <v>25</v>
          </cell>
          <cell r="C1925" t="str">
            <v>1</v>
          </cell>
          <cell r="D1925" t="str">
            <v>B</v>
          </cell>
          <cell r="E1925">
            <v>1</v>
          </cell>
          <cell r="F1925">
            <v>0</v>
          </cell>
          <cell r="G1925" t="str">
            <v>Kamatfizetési kötelezettség 08-14 sorok után</v>
          </cell>
        </row>
        <row r="1926">
          <cell r="A1926" t="str">
            <v>16</v>
          </cell>
          <cell r="B1926" t="str">
            <v>25</v>
          </cell>
          <cell r="C1926" t="str">
            <v>1</v>
          </cell>
          <cell r="D1926" t="str">
            <v>B</v>
          </cell>
          <cell r="E1926">
            <v>1</v>
          </cell>
          <cell r="F1926">
            <v>3</v>
          </cell>
          <cell r="G1926" t="str">
            <v>Rövid lejáratú kötelezettségek (07+15)</v>
          </cell>
        </row>
        <row r="1927">
          <cell r="A1927" t="str">
            <v>17</v>
          </cell>
          <cell r="B1927" t="str">
            <v>25</v>
          </cell>
          <cell r="C1927" t="str">
            <v>1</v>
          </cell>
          <cell r="D1927" t="str">
            <v>B</v>
          </cell>
          <cell r="E1927">
            <v>1</v>
          </cell>
          <cell r="F1927">
            <v>3</v>
          </cell>
          <cell r="G1927" t="str">
            <v>H.önk. adósságot keletkeztető köt.váll.f.hat. (06-16)x0,7</v>
          </cell>
        </row>
        <row r="1928">
          <cell r="A1928" t="str">
            <v>18</v>
          </cell>
          <cell r="B1928" t="str">
            <v>25</v>
          </cell>
          <cell r="C1928" t="str">
            <v>1</v>
          </cell>
          <cell r="D1928" t="str">
            <v>B</v>
          </cell>
          <cell r="E1928">
            <v>1</v>
          </cell>
          <cell r="F1928">
            <v>3</v>
          </cell>
          <cell r="G1928" t="str">
            <v>Tárgyévben keletk.tárgyévet terhelő fiz.köt.(19+..+25)</v>
          </cell>
        </row>
        <row r="1929">
          <cell r="A1929" t="str">
            <v>19</v>
          </cell>
          <cell r="B1929" t="str">
            <v>25</v>
          </cell>
          <cell r="C1929" t="str">
            <v>1</v>
          </cell>
          <cell r="D1929" t="str">
            <v>B</v>
          </cell>
          <cell r="E1929">
            <v>1</v>
          </cell>
          <cell r="F1929">
            <v>1</v>
          </cell>
          <cell r="G1929" t="str">
            <v>- Támogatási kölcsönök törl.ÁH-n belülre</v>
          </cell>
        </row>
        <row r="1930">
          <cell r="A1930" t="str">
            <v>20</v>
          </cell>
          <cell r="B1930" t="str">
            <v>25</v>
          </cell>
          <cell r="C1930" t="str">
            <v>1</v>
          </cell>
          <cell r="D1930" t="str">
            <v>B</v>
          </cell>
          <cell r="E1930">
            <v>1</v>
          </cell>
          <cell r="F1930">
            <v>1</v>
          </cell>
          <cell r="G1930" t="str">
            <v>- Hosszú lejáratú hitelek visszafizetése</v>
          </cell>
        </row>
        <row r="1931">
          <cell r="A1931" t="str">
            <v>21</v>
          </cell>
          <cell r="B1931" t="str">
            <v>25</v>
          </cell>
          <cell r="C1931" t="str">
            <v>1</v>
          </cell>
          <cell r="D1931" t="str">
            <v>B</v>
          </cell>
          <cell r="E1931">
            <v>1</v>
          </cell>
          <cell r="F1931">
            <v>1</v>
          </cell>
          <cell r="G1931" t="str">
            <v>- Rövid lejáratú hitelek visszafizetése</v>
          </cell>
        </row>
        <row r="1932">
          <cell r="A1932" t="str">
            <v>22</v>
          </cell>
          <cell r="B1932" t="str">
            <v>25</v>
          </cell>
          <cell r="C1932" t="str">
            <v>1</v>
          </cell>
          <cell r="D1932" t="str">
            <v>B</v>
          </cell>
          <cell r="E1932">
            <v>1</v>
          </cell>
          <cell r="F1932">
            <v>1</v>
          </cell>
          <cell r="G1932" t="str">
            <v>- Külföldi finanszírozás kiadásai</v>
          </cell>
        </row>
        <row r="1933">
          <cell r="A1933" t="str">
            <v>23</v>
          </cell>
          <cell r="B1933" t="str">
            <v>25</v>
          </cell>
          <cell r="C1933" t="str">
            <v>1</v>
          </cell>
          <cell r="D1933" t="str">
            <v>B</v>
          </cell>
          <cell r="E1933">
            <v>1</v>
          </cell>
          <cell r="F1933">
            <v>1</v>
          </cell>
          <cell r="G1933" t="str">
            <v>- Kötvény kibocsátásból származó fizetési kötelezettség</v>
          </cell>
        </row>
        <row r="1934">
          <cell r="A1934" t="str">
            <v>24</v>
          </cell>
          <cell r="B1934" t="str">
            <v>25</v>
          </cell>
          <cell r="C1934" t="str">
            <v>1</v>
          </cell>
          <cell r="D1934" t="str">
            <v>B</v>
          </cell>
          <cell r="E1934">
            <v>1</v>
          </cell>
          <cell r="F1934">
            <v>1</v>
          </cell>
          <cell r="G1934" t="str">
            <v>- Lízingdíj</v>
          </cell>
        </row>
        <row r="1935">
          <cell r="A1935" t="str">
            <v>25</v>
          </cell>
          <cell r="B1935" t="str">
            <v>25</v>
          </cell>
          <cell r="C1935" t="str">
            <v>1</v>
          </cell>
          <cell r="D1935" t="str">
            <v>B</v>
          </cell>
          <cell r="E1935">
            <v>1</v>
          </cell>
          <cell r="F1935">
            <v>1</v>
          </cell>
          <cell r="G1935" t="str">
            <v>- Garancia és kezesség.váll.ból származó fiz.kötelezetts.</v>
          </cell>
        </row>
        <row r="1936">
          <cell r="A1936" t="str">
            <v>26</v>
          </cell>
          <cell r="B1936" t="str">
            <v>25</v>
          </cell>
          <cell r="C1936" t="str">
            <v>1</v>
          </cell>
          <cell r="D1936" t="str">
            <v>B</v>
          </cell>
          <cell r="E1936">
            <v>1</v>
          </cell>
          <cell r="F1936">
            <v>0</v>
          </cell>
          <cell r="G1936" t="str">
            <v>Kamatfizetési kötelezettség 19-25 sorok után</v>
          </cell>
        </row>
        <row r="1937">
          <cell r="A1937" t="str">
            <v>27</v>
          </cell>
          <cell r="B1937" t="str">
            <v>25</v>
          </cell>
          <cell r="C1937" t="str">
            <v>1</v>
          </cell>
          <cell r="D1937" t="str">
            <v>B</v>
          </cell>
          <cell r="E1937">
            <v>1</v>
          </cell>
          <cell r="F1937">
            <v>3</v>
          </cell>
          <cell r="G1937" t="str">
            <v>Hitelképesség vizs.figy.tárgyévi kötelezettség(18+26)</v>
          </cell>
        </row>
        <row r="1938">
          <cell r="A1938" t="str">
            <v>28</v>
          </cell>
          <cell r="B1938" t="str">
            <v>25</v>
          </cell>
          <cell r="C1938" t="str">
            <v>1</v>
          </cell>
          <cell r="D1938" t="str">
            <v>B</v>
          </cell>
          <cell r="E1938">
            <v>1</v>
          </cell>
          <cell r="F1938">
            <v>0</v>
          </cell>
          <cell r="G1938" t="str">
            <v>Hitelképességi megfelelés (27/17%-a)</v>
          </cell>
        </row>
        <row r="1939">
          <cell r="A1939" t="str">
            <v>1</v>
          </cell>
          <cell r="B1939" t="str">
            <v>58</v>
          </cell>
          <cell r="C1939" t="str">
            <v>1</v>
          </cell>
          <cell r="D1939" t="str">
            <v>B</v>
          </cell>
          <cell r="E1939">
            <v>1</v>
          </cell>
          <cell r="F1939">
            <v>0</v>
          </cell>
          <cell r="G1939" t="str">
            <v>Tartósan adott kölcsönök</v>
          </cell>
        </row>
        <row r="1940">
          <cell r="A1940" t="str">
            <v>2</v>
          </cell>
          <cell r="B1940" t="str">
            <v>58</v>
          </cell>
          <cell r="C1940" t="str">
            <v>1</v>
          </cell>
          <cell r="D1940" t="str">
            <v>B</v>
          </cell>
          <cell r="E1940">
            <v>1</v>
          </cell>
          <cell r="F1940">
            <v>0</v>
          </cell>
          <cell r="G1940" t="str">
            <v>Egyéb hosszú lejáratú követelések</v>
          </cell>
        </row>
        <row r="1941">
          <cell r="A1941" t="str">
            <v>3</v>
          </cell>
          <cell r="B1941" t="str">
            <v>58</v>
          </cell>
          <cell r="C1941" t="str">
            <v>1</v>
          </cell>
          <cell r="D1941" t="str">
            <v>B</v>
          </cell>
          <cell r="E1941">
            <v>1</v>
          </cell>
          <cell r="F1941">
            <v>0</v>
          </cell>
          <cell r="G1941" t="str">
            <v>Intézményi működési bevételekkel kapcsolatos követelések</v>
          </cell>
        </row>
        <row r="1942">
          <cell r="A1942" t="str">
            <v>4</v>
          </cell>
          <cell r="B1942" t="str">
            <v>58</v>
          </cell>
          <cell r="C1942" t="str">
            <v>1</v>
          </cell>
          <cell r="D1942" t="str">
            <v>B</v>
          </cell>
          <cell r="E1942">
            <v>1</v>
          </cell>
          <cell r="F1942">
            <v>0</v>
          </cell>
          <cell r="G1942" t="str">
            <v>Önkormányzatok sajátos működési bevételeivel kapcsolatos követelések</v>
          </cell>
        </row>
        <row r="1943">
          <cell r="A1943" t="str">
            <v>5</v>
          </cell>
          <cell r="B1943" t="str">
            <v>58</v>
          </cell>
          <cell r="C1943" t="str">
            <v>1</v>
          </cell>
          <cell r="D1943" t="str">
            <v>B</v>
          </cell>
          <cell r="E1943">
            <v>1</v>
          </cell>
          <cell r="F1943">
            <v>0</v>
          </cell>
          <cell r="G1943" t="str">
            <v>Ebből:- illetékkel kapcsolatos követelések</v>
          </cell>
        </row>
        <row r="1944">
          <cell r="A1944" t="str">
            <v>6</v>
          </cell>
          <cell r="B1944" t="str">
            <v>58</v>
          </cell>
          <cell r="C1944" t="str">
            <v>1</v>
          </cell>
          <cell r="D1944" t="str">
            <v>B</v>
          </cell>
          <cell r="E1944">
            <v>1</v>
          </cell>
          <cell r="F1944">
            <v>4</v>
          </cell>
          <cell r="G1944" t="str">
            <v>- gépjárműadóval kapcsolatos követelések</v>
          </cell>
        </row>
        <row r="1945">
          <cell r="A1945" t="str">
            <v>7</v>
          </cell>
          <cell r="B1945" t="str">
            <v>58</v>
          </cell>
          <cell r="C1945" t="str">
            <v>1</v>
          </cell>
          <cell r="D1945" t="str">
            <v>B</v>
          </cell>
          <cell r="E1945">
            <v>1</v>
          </cell>
          <cell r="F1945">
            <v>4</v>
          </cell>
          <cell r="G1945" t="str">
            <v>- helyi adókkal kapcsolatos követelések</v>
          </cell>
        </row>
        <row r="1946">
          <cell r="A1946" t="str">
            <v>8</v>
          </cell>
          <cell r="B1946" t="str">
            <v>58</v>
          </cell>
          <cell r="C1946" t="str">
            <v>1</v>
          </cell>
          <cell r="D1946" t="str">
            <v>B</v>
          </cell>
          <cell r="E1946">
            <v>1</v>
          </cell>
          <cell r="F1946">
            <v>0</v>
          </cell>
          <cell r="G1946" t="str">
            <v>Befektetett eszközökkel kapcsolatos követelések</v>
          </cell>
        </row>
        <row r="1947">
          <cell r="A1947" t="str">
            <v>9</v>
          </cell>
          <cell r="B1947" t="str">
            <v>58</v>
          </cell>
          <cell r="C1947" t="str">
            <v>1</v>
          </cell>
          <cell r="D1947" t="str">
            <v>B</v>
          </cell>
          <cell r="E1947">
            <v>1</v>
          </cell>
          <cell r="F1947">
            <v>0</v>
          </cell>
          <cell r="G1947" t="str">
            <v>Rövid lejáratú kölcsönök</v>
          </cell>
        </row>
        <row r="1948">
          <cell r="A1948" t="str">
            <v>10</v>
          </cell>
          <cell r="B1948" t="str">
            <v>58</v>
          </cell>
          <cell r="C1948" t="str">
            <v>1</v>
          </cell>
          <cell r="D1948" t="str">
            <v>B</v>
          </cell>
          <cell r="E1948">
            <v>1</v>
          </cell>
          <cell r="F1948">
            <v>0</v>
          </cell>
          <cell r="G1948" t="str">
            <v>Egyéb rövid lejáratú követelések</v>
          </cell>
        </row>
        <row r="1949">
          <cell r="A1949" t="str">
            <v>11</v>
          </cell>
          <cell r="B1949" t="str">
            <v>58</v>
          </cell>
          <cell r="C1949" t="str">
            <v>1</v>
          </cell>
          <cell r="D1949" t="str">
            <v>B</v>
          </cell>
          <cell r="E1949">
            <v>1</v>
          </cell>
          <cell r="F1949">
            <v>0</v>
          </cell>
          <cell r="G1949" t="str">
            <v>Követelések összesen(01+...+04+08+09+10)</v>
          </cell>
        </row>
        <row r="1950">
          <cell r="A1950" t="str">
            <v>1</v>
          </cell>
          <cell r="B1950" t="str">
            <v>59</v>
          </cell>
          <cell r="C1950" t="str">
            <v>1</v>
          </cell>
          <cell r="D1950" t="str">
            <v>B</v>
          </cell>
          <cell r="E1950">
            <v>1</v>
          </cell>
          <cell r="F1950">
            <v>0</v>
          </cell>
          <cell r="G1950" t="str">
            <v>Hosszú lejáratú kötelezettségek (02+...+04)</v>
          </cell>
        </row>
        <row r="1951">
          <cell r="A1951" t="str">
            <v>2</v>
          </cell>
          <cell r="B1951" t="str">
            <v>59</v>
          </cell>
          <cell r="C1951" t="str">
            <v>1</v>
          </cell>
          <cell r="D1951" t="str">
            <v>B</v>
          </cell>
          <cell r="E1951">
            <v>1</v>
          </cell>
          <cell r="F1951">
            <v>0</v>
          </cell>
          <cell r="G1951" t="str">
            <v>Ebből:- Hosszú lejáratra kapott kölcs.és beruh. és fejl.hitelek</v>
          </cell>
        </row>
        <row r="1952">
          <cell r="A1952" t="str">
            <v>3</v>
          </cell>
          <cell r="B1952" t="str">
            <v>59</v>
          </cell>
          <cell r="C1952" t="str">
            <v>1</v>
          </cell>
          <cell r="D1952" t="str">
            <v>B</v>
          </cell>
          <cell r="E1952">
            <v>1</v>
          </cell>
          <cell r="F1952">
            <v>4</v>
          </cell>
          <cell r="G1952" t="str">
            <v>- tartozás értékpapír kibocsátásból</v>
          </cell>
        </row>
        <row r="1953">
          <cell r="A1953" t="str">
            <v>4</v>
          </cell>
          <cell r="B1953" t="str">
            <v>59</v>
          </cell>
          <cell r="C1953" t="str">
            <v>1</v>
          </cell>
          <cell r="D1953" t="str">
            <v>B</v>
          </cell>
          <cell r="E1953">
            <v>1</v>
          </cell>
          <cell r="F1953">
            <v>4</v>
          </cell>
          <cell r="G1953" t="str">
            <v>- egyéb hosszú lejáratú kötelezettségek</v>
          </cell>
        </row>
        <row r="1954">
          <cell r="A1954" t="str">
            <v>5</v>
          </cell>
          <cell r="B1954" t="str">
            <v>59</v>
          </cell>
          <cell r="C1954" t="str">
            <v>1</v>
          </cell>
          <cell r="D1954" t="str">
            <v>B</v>
          </cell>
          <cell r="E1954">
            <v>1</v>
          </cell>
          <cell r="F1954">
            <v>0</v>
          </cell>
          <cell r="G1954" t="str">
            <v>Rövid lejáratú kötelezettségek (06+07+12)</v>
          </cell>
        </row>
        <row r="1955">
          <cell r="A1955" t="str">
            <v>6</v>
          </cell>
          <cell r="B1955" t="str">
            <v>59</v>
          </cell>
          <cell r="C1955" t="str">
            <v>1</v>
          </cell>
          <cell r="D1955" t="str">
            <v>B</v>
          </cell>
          <cell r="E1955">
            <v>1</v>
          </cell>
          <cell r="F1955">
            <v>1</v>
          </cell>
          <cell r="G1955" t="str">
            <v>- Rövid lejáratú hitelek kölcsönök</v>
          </cell>
        </row>
        <row r="1956">
          <cell r="A1956" t="str">
            <v>7</v>
          </cell>
          <cell r="B1956" t="str">
            <v>59</v>
          </cell>
          <cell r="C1956" t="str">
            <v>1</v>
          </cell>
          <cell r="D1956" t="str">
            <v>B</v>
          </cell>
          <cell r="E1956">
            <v>1</v>
          </cell>
          <cell r="F1956">
            <v>1</v>
          </cell>
          <cell r="G1956" t="str">
            <v>- Kötelezettségek áruszállításból és szolg.-ból (08+...+11)</v>
          </cell>
        </row>
        <row r="1957">
          <cell r="A1957" t="str">
            <v>8</v>
          </cell>
          <cell r="B1957" t="str">
            <v>59</v>
          </cell>
          <cell r="C1957" t="str">
            <v>1</v>
          </cell>
          <cell r="D1957" t="str">
            <v>B</v>
          </cell>
          <cell r="E1957">
            <v>1</v>
          </cell>
          <cell r="F1957">
            <v>1</v>
          </cell>
          <cell r="G1957" t="str">
            <v>Ebből:- beruházással kapcsolatos szállítók</v>
          </cell>
        </row>
        <row r="1958">
          <cell r="A1958" t="str">
            <v>9</v>
          </cell>
          <cell r="B1958" t="str">
            <v>59</v>
          </cell>
          <cell r="C1958" t="str">
            <v>1</v>
          </cell>
          <cell r="D1958" t="str">
            <v>B</v>
          </cell>
          <cell r="E1958">
            <v>1</v>
          </cell>
          <cell r="F1958">
            <v>4</v>
          </cell>
          <cell r="G1958" t="str">
            <v>- felújítással kapcsolatos szállítók</v>
          </cell>
        </row>
        <row r="1959">
          <cell r="A1959" t="str">
            <v>10</v>
          </cell>
          <cell r="B1959" t="str">
            <v>59</v>
          </cell>
          <cell r="C1959" t="str">
            <v>1</v>
          </cell>
          <cell r="D1959" t="str">
            <v>B</v>
          </cell>
          <cell r="E1959">
            <v>1</v>
          </cell>
          <cell r="F1959">
            <v>4</v>
          </cell>
          <cell r="G1959" t="str">
            <v>- termékvásárlással kapcsolatos szállítók</v>
          </cell>
        </row>
        <row r="1960">
          <cell r="A1960" t="str">
            <v>11</v>
          </cell>
          <cell r="B1960" t="str">
            <v>59</v>
          </cell>
          <cell r="C1960" t="str">
            <v>1</v>
          </cell>
          <cell r="D1960" t="str">
            <v>B</v>
          </cell>
          <cell r="E1960">
            <v>1</v>
          </cell>
          <cell r="F1960">
            <v>4</v>
          </cell>
          <cell r="G1960" t="str">
            <v>- szolgáltatás-vásárlással kapcsolatos szállítók</v>
          </cell>
        </row>
        <row r="1961">
          <cell r="A1961" t="str">
            <v>12</v>
          </cell>
          <cell r="B1961" t="str">
            <v>59</v>
          </cell>
          <cell r="C1961" t="str">
            <v>1</v>
          </cell>
          <cell r="D1961" t="str">
            <v>B</v>
          </cell>
          <cell r="E1961">
            <v>1</v>
          </cell>
          <cell r="F1961">
            <v>1</v>
          </cell>
          <cell r="G1961" t="str">
            <v>- Egyéb rövid lejáratú kötelezettségek (13+14+16+17+18)</v>
          </cell>
        </row>
        <row r="1962">
          <cell r="A1962" t="str">
            <v>13</v>
          </cell>
          <cell r="B1962" t="str">
            <v>59</v>
          </cell>
          <cell r="C1962" t="str">
            <v>1</v>
          </cell>
          <cell r="D1962" t="str">
            <v>B</v>
          </cell>
          <cell r="E1962">
            <v>1</v>
          </cell>
          <cell r="F1962">
            <v>1</v>
          </cell>
          <cell r="G1962" t="str">
            <v>Ebből:- személyi kiadások miatt</v>
          </cell>
        </row>
        <row r="1963">
          <cell r="A1963" t="str">
            <v>14</v>
          </cell>
          <cell r="B1963" t="str">
            <v>59</v>
          </cell>
          <cell r="C1963" t="str">
            <v>1</v>
          </cell>
          <cell r="D1963" t="str">
            <v>B</v>
          </cell>
          <cell r="E1963">
            <v>1</v>
          </cell>
          <cell r="F1963">
            <v>4</v>
          </cell>
          <cell r="G1963" t="str">
            <v>- köztartozások miatt</v>
          </cell>
        </row>
        <row r="1964">
          <cell r="A1964" t="str">
            <v>15</v>
          </cell>
          <cell r="B1964" t="str">
            <v>59</v>
          </cell>
          <cell r="C1964" t="str">
            <v>1</v>
          </cell>
          <cell r="D1964" t="str">
            <v>B</v>
          </cell>
          <cell r="E1964">
            <v>1</v>
          </cell>
          <cell r="F1964">
            <v>4</v>
          </cell>
          <cell r="G1964" t="str">
            <v>ebböl:iparűzési adó felt.köt.eredő túlfizetés miatt</v>
          </cell>
        </row>
        <row r="1965">
          <cell r="A1965" t="str">
            <v>16</v>
          </cell>
          <cell r="B1965" t="str">
            <v>59</v>
          </cell>
          <cell r="C1965" t="str">
            <v>1</v>
          </cell>
          <cell r="D1965" t="str">
            <v>B</v>
          </cell>
          <cell r="E1965">
            <v>1</v>
          </cell>
          <cell r="F1965">
            <v>4</v>
          </cell>
          <cell r="G1965" t="str">
            <v>- tartozás működési célú kötvénykibocsátásból</v>
          </cell>
        </row>
        <row r="1966">
          <cell r="A1966" t="str">
            <v>17</v>
          </cell>
          <cell r="B1966" t="str">
            <v>59</v>
          </cell>
          <cell r="C1966" t="str">
            <v>1</v>
          </cell>
          <cell r="D1966" t="str">
            <v>B</v>
          </cell>
          <cell r="E1966">
            <v>1</v>
          </cell>
          <cell r="F1966">
            <v>4</v>
          </cell>
          <cell r="G1966" t="str">
            <v>- hosszú lejáratú köt.következő évi törlesztő részlete</v>
          </cell>
        </row>
        <row r="1967">
          <cell r="A1967" t="str">
            <v>18</v>
          </cell>
          <cell r="B1967" t="str">
            <v>59</v>
          </cell>
          <cell r="C1967" t="str">
            <v>1</v>
          </cell>
          <cell r="D1967" t="str">
            <v>B</v>
          </cell>
          <cell r="E1967">
            <v>1</v>
          </cell>
          <cell r="F1967">
            <v>4</v>
          </cell>
          <cell r="G1967" t="str">
            <v>- különféle egyéb kötelezettség miatti tartozás</v>
          </cell>
        </row>
        <row r="1968">
          <cell r="A1968" t="str">
            <v>19</v>
          </cell>
          <cell r="B1968" t="str">
            <v>59</v>
          </cell>
          <cell r="C1968" t="str">
            <v>1</v>
          </cell>
          <cell r="D1968" t="str">
            <v>B</v>
          </cell>
          <cell r="E1968">
            <v>1</v>
          </cell>
          <cell r="F1968">
            <v>0</v>
          </cell>
          <cell r="G1968" t="str">
            <v>Kötelezettségek összesen          (01+05)</v>
          </cell>
        </row>
        <row r="1969">
          <cell r="A1969" t="str">
            <v>1</v>
          </cell>
          <cell r="B1969" t="str">
            <v>76</v>
          </cell>
          <cell r="C1969" t="str">
            <v>1</v>
          </cell>
          <cell r="D1969" t="str">
            <v>B</v>
          </cell>
          <cell r="E1969">
            <v>1</v>
          </cell>
          <cell r="F1969">
            <v>0</v>
          </cell>
          <cell r="G1969" t="str">
            <v>1. Intézményi beruházási kiadások</v>
          </cell>
        </row>
        <row r="1970">
          <cell r="A1970" t="str">
            <v>2</v>
          </cell>
          <cell r="B1970" t="str">
            <v>76</v>
          </cell>
          <cell r="C1970" t="str">
            <v>1</v>
          </cell>
          <cell r="D1970" t="str">
            <v>B</v>
          </cell>
          <cell r="E1970">
            <v>1</v>
          </cell>
          <cell r="F1970">
            <v>0</v>
          </cell>
          <cell r="G1970" t="str">
            <v>2. Felújítás</v>
          </cell>
        </row>
        <row r="1971">
          <cell r="A1971" t="str">
            <v>3</v>
          </cell>
          <cell r="B1971" t="str">
            <v>76</v>
          </cell>
          <cell r="C1971" t="str">
            <v>1</v>
          </cell>
          <cell r="D1971" t="str">
            <v>B</v>
          </cell>
          <cell r="E1971">
            <v>1</v>
          </cell>
          <cell r="F1971">
            <v>0</v>
          </cell>
          <cell r="G1971" t="str">
            <v>3. Központi beruházás</v>
          </cell>
        </row>
        <row r="1972">
          <cell r="A1972" t="str">
            <v>4</v>
          </cell>
          <cell r="B1972" t="str">
            <v>76</v>
          </cell>
          <cell r="C1972" t="str">
            <v>1</v>
          </cell>
          <cell r="D1972" t="str">
            <v>B</v>
          </cell>
          <cell r="E1972">
            <v>1</v>
          </cell>
          <cell r="F1972">
            <v>0</v>
          </cell>
          <cell r="G1972" t="str">
            <v>4. Lakástámogatás</v>
          </cell>
        </row>
        <row r="1973">
          <cell r="A1973" t="str">
            <v>5</v>
          </cell>
          <cell r="B1973" t="str">
            <v>76</v>
          </cell>
          <cell r="C1973" t="str">
            <v>1</v>
          </cell>
          <cell r="D1973" t="str">
            <v>B</v>
          </cell>
          <cell r="E1973">
            <v>1</v>
          </cell>
          <cell r="F1973">
            <v>0</v>
          </cell>
          <cell r="G1973" t="str">
            <v>5. Lakásépítés</v>
          </cell>
        </row>
        <row r="1974">
          <cell r="A1974" t="str">
            <v>6</v>
          </cell>
          <cell r="B1974" t="str">
            <v>76</v>
          </cell>
          <cell r="C1974" t="str">
            <v>1</v>
          </cell>
          <cell r="D1974" t="str">
            <v>B</v>
          </cell>
          <cell r="E1974">
            <v>1</v>
          </cell>
          <cell r="F1974">
            <v>0</v>
          </cell>
          <cell r="G1974" t="str">
            <v>6. Beruházás, felújítás általános forgalmi adója</v>
          </cell>
        </row>
        <row r="1975">
          <cell r="A1975" t="str">
            <v>7</v>
          </cell>
          <cell r="B1975" t="str">
            <v>76</v>
          </cell>
          <cell r="C1975" t="str">
            <v>1</v>
          </cell>
          <cell r="D1975" t="str">
            <v>B</v>
          </cell>
          <cell r="E1975">
            <v>1</v>
          </cell>
          <cell r="F1975">
            <v>0</v>
          </cell>
          <cell r="G1975" t="str">
            <v>Felhalmozási kiadások (01+...+06)</v>
          </cell>
        </row>
        <row r="1976">
          <cell r="A1976" t="str">
            <v>8</v>
          </cell>
          <cell r="B1976" t="str">
            <v>76</v>
          </cell>
          <cell r="C1976" t="str">
            <v>1</v>
          </cell>
          <cell r="D1976" t="str">
            <v>B</v>
          </cell>
          <cell r="E1976">
            <v>1</v>
          </cell>
          <cell r="F1976">
            <v>0</v>
          </cell>
          <cell r="G1976" t="str">
            <v>1. Tartósan adott kölcsönök (visszterhesen adott pénzeszk.)</v>
          </cell>
        </row>
        <row r="1977">
          <cell r="A1977" t="str">
            <v>9</v>
          </cell>
          <cell r="B1977" t="str">
            <v>76</v>
          </cell>
          <cell r="C1977" t="str">
            <v>1</v>
          </cell>
          <cell r="D1977" t="str">
            <v>B</v>
          </cell>
          <cell r="E1977">
            <v>1</v>
          </cell>
          <cell r="F1977">
            <v>0</v>
          </cell>
          <cell r="G1977" t="str">
            <v>2. Rövid lejáratú támogatási kölcsönök</v>
          </cell>
        </row>
        <row r="1978">
          <cell r="A1978" t="str">
            <v>10</v>
          </cell>
          <cell r="B1978" t="str">
            <v>76</v>
          </cell>
          <cell r="C1978" t="str">
            <v>1</v>
          </cell>
          <cell r="D1978" t="str">
            <v>B</v>
          </cell>
          <cell r="E1978">
            <v>1</v>
          </cell>
          <cell r="F1978">
            <v>0</v>
          </cell>
          <cell r="G1978" t="str">
            <v>3. Végleges pénzeszközátadás (11+14)</v>
          </cell>
        </row>
        <row r="1979">
          <cell r="A1979" t="str">
            <v>11</v>
          </cell>
          <cell r="B1979" t="str">
            <v>76</v>
          </cell>
          <cell r="C1979" t="str">
            <v>1</v>
          </cell>
          <cell r="D1979" t="str">
            <v>B</v>
          </cell>
          <cell r="E1979">
            <v>1</v>
          </cell>
          <cell r="F1979">
            <v>0</v>
          </cell>
          <cell r="G1979" t="str">
            <v>3.1. Felhalmozási célú végleges pénzeszközátadás (12+13)</v>
          </cell>
        </row>
        <row r="1980">
          <cell r="A1980" t="str">
            <v>12</v>
          </cell>
          <cell r="B1980" t="str">
            <v>76</v>
          </cell>
          <cell r="C1980" t="str">
            <v>1</v>
          </cell>
          <cell r="D1980" t="str">
            <v>B</v>
          </cell>
          <cell r="E1980">
            <v>1</v>
          </cell>
          <cell r="F1980">
            <v>0</v>
          </cell>
          <cell r="G1980" t="str">
            <v>3.1.1. Felhalm-i célú áht-n belüli végleges pénzeszközátadás</v>
          </cell>
        </row>
        <row r="1981">
          <cell r="A1981" t="str">
            <v>13</v>
          </cell>
          <cell r="B1981" t="str">
            <v>76</v>
          </cell>
          <cell r="C1981" t="str">
            <v>1</v>
          </cell>
          <cell r="D1981" t="str">
            <v>B</v>
          </cell>
          <cell r="E1981">
            <v>1</v>
          </cell>
          <cell r="F1981">
            <v>0</v>
          </cell>
          <cell r="G1981" t="str">
            <v>3.1.2. Felhalm-i célú áht-n kívüli végleges pénzeszközátadás</v>
          </cell>
        </row>
        <row r="1982">
          <cell r="A1982" t="str">
            <v>14</v>
          </cell>
          <cell r="B1982" t="str">
            <v>76</v>
          </cell>
          <cell r="C1982" t="str">
            <v>1</v>
          </cell>
          <cell r="D1982" t="str">
            <v>B</v>
          </cell>
          <cell r="E1982">
            <v>1</v>
          </cell>
          <cell r="F1982">
            <v>0</v>
          </cell>
          <cell r="G1982" t="str">
            <v>3.2. Működési célú végleges pénzeszközátadás (15+16)</v>
          </cell>
        </row>
        <row r="1983">
          <cell r="A1983" t="str">
            <v>15</v>
          </cell>
          <cell r="B1983" t="str">
            <v>76</v>
          </cell>
          <cell r="C1983" t="str">
            <v>1</v>
          </cell>
          <cell r="D1983" t="str">
            <v>B</v>
          </cell>
          <cell r="E1983">
            <v>1</v>
          </cell>
          <cell r="F1983">
            <v>0</v>
          </cell>
          <cell r="G1983" t="str">
            <v>3.2.1. Működési célú áht-n belüli végleges pénzeszközátadás</v>
          </cell>
        </row>
        <row r="1984">
          <cell r="A1984" t="str">
            <v>16</v>
          </cell>
          <cell r="B1984" t="str">
            <v>76</v>
          </cell>
          <cell r="C1984" t="str">
            <v>1</v>
          </cell>
          <cell r="D1984" t="str">
            <v>B</v>
          </cell>
          <cell r="E1984">
            <v>1</v>
          </cell>
          <cell r="F1984">
            <v>0</v>
          </cell>
          <cell r="G1984" t="str">
            <v>3.2.2. Működési célú áht-n kívüli végleges pénzeszközátadás</v>
          </cell>
        </row>
        <row r="1985">
          <cell r="A1985" t="str">
            <v>17</v>
          </cell>
          <cell r="B1985" t="str">
            <v>76</v>
          </cell>
          <cell r="C1985" t="str">
            <v>1</v>
          </cell>
          <cell r="D1985" t="str">
            <v>B</v>
          </cell>
          <cell r="E1985">
            <v>1</v>
          </cell>
          <cell r="F1985">
            <v>0</v>
          </cell>
          <cell r="G1985" t="str">
            <v>Pénzeszközátadások (08+09+10)</v>
          </cell>
        </row>
        <row r="1986">
          <cell r="A1986" t="str">
            <v>18</v>
          </cell>
          <cell r="B1986" t="str">
            <v>76</v>
          </cell>
          <cell r="C1986" t="str">
            <v>1</v>
          </cell>
          <cell r="D1986" t="str">
            <v>B</v>
          </cell>
          <cell r="E1986">
            <v>1</v>
          </cell>
          <cell r="F1986">
            <v>0</v>
          </cell>
          <cell r="G1986" t="str">
            <v>1. Személyi juttatások</v>
          </cell>
        </row>
        <row r="1987">
          <cell r="A1987" t="str">
            <v>19</v>
          </cell>
          <cell r="B1987" t="str">
            <v>76</v>
          </cell>
          <cell r="C1987" t="str">
            <v>1</v>
          </cell>
          <cell r="D1987" t="str">
            <v>B</v>
          </cell>
          <cell r="E1987">
            <v>1</v>
          </cell>
          <cell r="F1987">
            <v>0</v>
          </cell>
          <cell r="G1987" t="str">
            <v>2. Munkaadókat terhelő járulékok</v>
          </cell>
        </row>
        <row r="1988">
          <cell r="A1988" t="str">
            <v>20</v>
          </cell>
          <cell r="B1988" t="str">
            <v>76</v>
          </cell>
          <cell r="C1988" t="str">
            <v>1</v>
          </cell>
          <cell r="D1988" t="str">
            <v>B</v>
          </cell>
          <cell r="E1988">
            <v>1</v>
          </cell>
          <cell r="F1988">
            <v>0</v>
          </cell>
          <cell r="G1988" t="str">
            <v>3. Dologi és egyéb folyó kiadások</v>
          </cell>
        </row>
        <row r="1989">
          <cell r="A1989" t="str">
            <v>21</v>
          </cell>
          <cell r="B1989" t="str">
            <v>76</v>
          </cell>
          <cell r="C1989" t="str">
            <v>1</v>
          </cell>
          <cell r="D1989" t="str">
            <v>B</v>
          </cell>
          <cell r="E1989">
            <v>1</v>
          </cell>
          <cell r="F1989">
            <v>0</v>
          </cell>
          <cell r="G1989" t="str">
            <v>Működési kiadások (18+...+20)</v>
          </cell>
        </row>
        <row r="1990">
          <cell r="A1990" t="str">
            <v>22</v>
          </cell>
          <cell r="B1990" t="str">
            <v>76</v>
          </cell>
          <cell r="C1990" t="str">
            <v>1</v>
          </cell>
          <cell r="D1990" t="str">
            <v>B</v>
          </cell>
          <cell r="E1990">
            <v>1</v>
          </cell>
          <cell r="F1990">
            <v>0</v>
          </cell>
          <cell r="G1990" t="str">
            <v>1. Hosszú lejáratra kapott kölcsönök kiadásai</v>
          </cell>
        </row>
        <row r="1991">
          <cell r="A1991" t="str">
            <v>23</v>
          </cell>
          <cell r="B1991" t="str">
            <v>76</v>
          </cell>
          <cell r="C1991" t="str">
            <v>1</v>
          </cell>
          <cell r="D1991" t="str">
            <v>B</v>
          </cell>
          <cell r="E1991">
            <v>1</v>
          </cell>
          <cell r="F1991">
            <v>0</v>
          </cell>
          <cell r="G1991" t="str">
            <v>2. Rövid lejáratra kapott kölcsönök kiadásai</v>
          </cell>
        </row>
        <row r="1992">
          <cell r="A1992" t="str">
            <v>24</v>
          </cell>
          <cell r="B1992" t="str">
            <v>76</v>
          </cell>
          <cell r="C1992" t="str">
            <v>1</v>
          </cell>
          <cell r="D1992" t="str">
            <v>B</v>
          </cell>
          <cell r="E1992">
            <v>1</v>
          </cell>
          <cell r="F1992">
            <v>0</v>
          </cell>
          <cell r="G1992" t="str">
            <v>Kapott kölcsönök kiadásai (22+23)</v>
          </cell>
        </row>
        <row r="1993">
          <cell r="A1993" t="str">
            <v>25</v>
          </cell>
          <cell r="B1993" t="str">
            <v>76</v>
          </cell>
          <cell r="C1993" t="str">
            <v>1</v>
          </cell>
          <cell r="D1993" t="str">
            <v>B</v>
          </cell>
          <cell r="E1993">
            <v>1</v>
          </cell>
          <cell r="F1993">
            <v>0</v>
          </cell>
          <cell r="G1993" t="str">
            <v>Kiadások összesen (07+17+21+24)</v>
          </cell>
        </row>
        <row r="1994">
          <cell r="A1994" t="str">
            <v>1</v>
          </cell>
          <cell r="B1994" t="str">
            <v>77</v>
          </cell>
          <cell r="C1994" t="str">
            <v>1</v>
          </cell>
          <cell r="D1994" t="str">
            <v>B</v>
          </cell>
          <cell r="E1994">
            <v>1</v>
          </cell>
          <cell r="F1994">
            <v>0</v>
          </cell>
          <cell r="G1994" t="str">
            <v>1. Intézményi beruházási kiadások</v>
          </cell>
        </row>
        <row r="1995">
          <cell r="A1995" t="str">
            <v>2</v>
          </cell>
          <cell r="B1995" t="str">
            <v>77</v>
          </cell>
          <cell r="C1995" t="str">
            <v>1</v>
          </cell>
          <cell r="D1995" t="str">
            <v>B</v>
          </cell>
          <cell r="E1995">
            <v>1</v>
          </cell>
          <cell r="F1995">
            <v>0</v>
          </cell>
          <cell r="G1995" t="str">
            <v>2. Felújítás</v>
          </cell>
        </row>
        <row r="1996">
          <cell r="A1996" t="str">
            <v>3</v>
          </cell>
          <cell r="B1996" t="str">
            <v>77</v>
          </cell>
          <cell r="C1996" t="str">
            <v>1</v>
          </cell>
          <cell r="D1996" t="str">
            <v>B</v>
          </cell>
          <cell r="E1996">
            <v>1</v>
          </cell>
          <cell r="F1996">
            <v>0</v>
          </cell>
          <cell r="G1996" t="str">
            <v>3. Központi beruházás</v>
          </cell>
        </row>
        <row r="1997">
          <cell r="A1997" t="str">
            <v>4</v>
          </cell>
          <cell r="B1997" t="str">
            <v>77</v>
          </cell>
          <cell r="C1997" t="str">
            <v>1</v>
          </cell>
          <cell r="D1997" t="str">
            <v>B</v>
          </cell>
          <cell r="E1997">
            <v>1</v>
          </cell>
          <cell r="F1997">
            <v>0</v>
          </cell>
          <cell r="G1997" t="str">
            <v>4. Beruházás, felújítás általános forgalmi adója</v>
          </cell>
        </row>
        <row r="1998">
          <cell r="A1998" t="str">
            <v>5</v>
          </cell>
          <cell r="B1998" t="str">
            <v>77</v>
          </cell>
          <cell r="C1998" t="str">
            <v>1</v>
          </cell>
          <cell r="D1998" t="str">
            <v>B</v>
          </cell>
          <cell r="E1998">
            <v>1</v>
          </cell>
          <cell r="F1998">
            <v>0</v>
          </cell>
          <cell r="G1998" t="str">
            <v>Felhalmozási kiadások (01+...+04)</v>
          </cell>
        </row>
        <row r="1999">
          <cell r="A1999" t="str">
            <v>6</v>
          </cell>
          <cell r="B1999" t="str">
            <v>77</v>
          </cell>
          <cell r="C1999" t="str">
            <v>1</v>
          </cell>
          <cell r="D1999" t="str">
            <v>B</v>
          </cell>
          <cell r="E1999">
            <v>1</v>
          </cell>
          <cell r="F1999">
            <v>0</v>
          </cell>
          <cell r="G1999" t="str">
            <v>1. Tartósan adott kölcsönök (visszterhesen adott pénzeszk.)</v>
          </cell>
        </row>
        <row r="2000">
          <cell r="A2000" t="str">
            <v>7</v>
          </cell>
          <cell r="B2000" t="str">
            <v>77</v>
          </cell>
          <cell r="C2000" t="str">
            <v>1</v>
          </cell>
          <cell r="D2000" t="str">
            <v>B</v>
          </cell>
          <cell r="E2000">
            <v>1</v>
          </cell>
          <cell r="F2000">
            <v>0</v>
          </cell>
          <cell r="G2000" t="str">
            <v>2. Rövid lejáratú támogatási kölcsönök</v>
          </cell>
        </row>
        <row r="2001">
          <cell r="A2001" t="str">
            <v>8</v>
          </cell>
          <cell r="B2001" t="str">
            <v>77</v>
          </cell>
          <cell r="C2001" t="str">
            <v>1</v>
          </cell>
          <cell r="D2001" t="str">
            <v>B</v>
          </cell>
          <cell r="E2001">
            <v>1</v>
          </cell>
          <cell r="F2001">
            <v>0</v>
          </cell>
          <cell r="G2001" t="str">
            <v>3. Végleges pénzeszközátadás (09+12)</v>
          </cell>
        </row>
        <row r="2002">
          <cell r="A2002" t="str">
            <v>9</v>
          </cell>
          <cell r="B2002" t="str">
            <v>77</v>
          </cell>
          <cell r="C2002" t="str">
            <v>1</v>
          </cell>
          <cell r="D2002" t="str">
            <v>B</v>
          </cell>
          <cell r="E2002">
            <v>1</v>
          </cell>
          <cell r="F2002">
            <v>0</v>
          </cell>
          <cell r="G2002" t="str">
            <v>3.1. Felhalmozási célú végleges pénzeszközátadás (10+11)</v>
          </cell>
        </row>
        <row r="2003">
          <cell r="A2003" t="str">
            <v>10</v>
          </cell>
          <cell r="B2003" t="str">
            <v>77</v>
          </cell>
          <cell r="C2003" t="str">
            <v>1</v>
          </cell>
          <cell r="D2003" t="str">
            <v>B</v>
          </cell>
          <cell r="E2003">
            <v>1</v>
          </cell>
          <cell r="F2003">
            <v>0</v>
          </cell>
          <cell r="G2003" t="str">
            <v>3.1.1. Felhalm-i célú áht-n belüli végleges pénzeszközátadás</v>
          </cell>
        </row>
        <row r="2004">
          <cell r="A2004" t="str">
            <v>11</v>
          </cell>
          <cell r="B2004" t="str">
            <v>77</v>
          </cell>
          <cell r="C2004" t="str">
            <v>1</v>
          </cell>
          <cell r="D2004" t="str">
            <v>B</v>
          </cell>
          <cell r="E2004">
            <v>1</v>
          </cell>
          <cell r="F2004">
            <v>0</v>
          </cell>
          <cell r="G2004" t="str">
            <v>3.1.2. Felhalm-i célú áht-n kívüli végleges pénzeszközátadás</v>
          </cell>
        </row>
        <row r="2005">
          <cell r="A2005" t="str">
            <v>12</v>
          </cell>
          <cell r="B2005" t="str">
            <v>77</v>
          </cell>
          <cell r="C2005" t="str">
            <v>1</v>
          </cell>
          <cell r="D2005" t="str">
            <v>B</v>
          </cell>
          <cell r="E2005">
            <v>1</v>
          </cell>
          <cell r="F2005">
            <v>0</v>
          </cell>
          <cell r="G2005" t="str">
            <v>3.2. Működési célú végleges pénzeszközátadás (13+14)</v>
          </cell>
        </row>
        <row r="2006">
          <cell r="A2006" t="str">
            <v>13</v>
          </cell>
          <cell r="B2006" t="str">
            <v>77</v>
          </cell>
          <cell r="C2006" t="str">
            <v>1</v>
          </cell>
          <cell r="D2006" t="str">
            <v>B</v>
          </cell>
          <cell r="E2006">
            <v>1</v>
          </cell>
          <cell r="F2006">
            <v>0</v>
          </cell>
          <cell r="G2006" t="str">
            <v>3.2.1. Működési célú áht-n belüli végleges pénzeszközátadás</v>
          </cell>
        </row>
        <row r="2007">
          <cell r="A2007" t="str">
            <v>14</v>
          </cell>
          <cell r="B2007" t="str">
            <v>77</v>
          </cell>
          <cell r="C2007" t="str">
            <v>1</v>
          </cell>
          <cell r="D2007" t="str">
            <v>B</v>
          </cell>
          <cell r="E2007">
            <v>1</v>
          </cell>
          <cell r="F2007">
            <v>0</v>
          </cell>
          <cell r="G2007" t="str">
            <v>3.2.2. Működési célú áht-n kívüli végleges pénzeszközátadás</v>
          </cell>
        </row>
        <row r="2008">
          <cell r="A2008" t="str">
            <v>15</v>
          </cell>
          <cell r="B2008" t="str">
            <v>77</v>
          </cell>
          <cell r="C2008" t="str">
            <v>1</v>
          </cell>
          <cell r="D2008" t="str">
            <v>B</v>
          </cell>
          <cell r="E2008">
            <v>1</v>
          </cell>
          <cell r="F2008">
            <v>0</v>
          </cell>
          <cell r="G2008" t="str">
            <v>Pénzeszközátadások (06+07+08)</v>
          </cell>
        </row>
        <row r="2009">
          <cell r="A2009" t="str">
            <v>16</v>
          </cell>
          <cell r="B2009" t="str">
            <v>77</v>
          </cell>
          <cell r="C2009" t="str">
            <v>1</v>
          </cell>
          <cell r="D2009" t="str">
            <v>B</v>
          </cell>
          <cell r="E2009">
            <v>1</v>
          </cell>
          <cell r="F2009">
            <v>0</v>
          </cell>
          <cell r="G2009" t="str">
            <v>1. Személyi juttatások</v>
          </cell>
        </row>
        <row r="2010">
          <cell r="A2010" t="str">
            <v>17</v>
          </cell>
          <cell r="B2010" t="str">
            <v>77</v>
          </cell>
          <cell r="C2010" t="str">
            <v>1</v>
          </cell>
          <cell r="D2010" t="str">
            <v>B</v>
          </cell>
          <cell r="E2010">
            <v>1</v>
          </cell>
          <cell r="F2010">
            <v>0</v>
          </cell>
          <cell r="G2010" t="str">
            <v>2. Munkaadókat terhelő járulékok</v>
          </cell>
        </row>
        <row r="2011">
          <cell r="A2011" t="str">
            <v>18</v>
          </cell>
          <cell r="B2011" t="str">
            <v>77</v>
          </cell>
          <cell r="C2011" t="str">
            <v>1</v>
          </cell>
          <cell r="D2011" t="str">
            <v>B</v>
          </cell>
          <cell r="E2011">
            <v>1</v>
          </cell>
          <cell r="F2011">
            <v>0</v>
          </cell>
          <cell r="G2011" t="str">
            <v>3. Dologi és egyéb folyó kiadások</v>
          </cell>
        </row>
        <row r="2012">
          <cell r="A2012" t="str">
            <v>19</v>
          </cell>
          <cell r="B2012" t="str">
            <v>77</v>
          </cell>
          <cell r="C2012" t="str">
            <v>1</v>
          </cell>
          <cell r="D2012" t="str">
            <v>B</v>
          </cell>
          <cell r="E2012">
            <v>1</v>
          </cell>
          <cell r="F2012">
            <v>0</v>
          </cell>
          <cell r="G2012" t="str">
            <v>Működési kiadások (16+...+18)</v>
          </cell>
        </row>
        <row r="2013">
          <cell r="A2013" t="str">
            <v>20</v>
          </cell>
          <cell r="B2013" t="str">
            <v>77</v>
          </cell>
          <cell r="C2013" t="str">
            <v>1</v>
          </cell>
          <cell r="D2013" t="str">
            <v>B</v>
          </cell>
          <cell r="E2013">
            <v>1</v>
          </cell>
          <cell r="F2013">
            <v>0</v>
          </cell>
          <cell r="G2013" t="str">
            <v>1. Hosszú lejáratra kapott kölcsönök kiadásai</v>
          </cell>
        </row>
        <row r="2014">
          <cell r="A2014" t="str">
            <v>21</v>
          </cell>
          <cell r="B2014" t="str">
            <v>77</v>
          </cell>
          <cell r="C2014" t="str">
            <v>1</v>
          </cell>
          <cell r="D2014" t="str">
            <v>B</v>
          </cell>
          <cell r="E2014">
            <v>1</v>
          </cell>
          <cell r="F2014">
            <v>0</v>
          </cell>
          <cell r="G2014" t="str">
            <v>2. Rövid lejáratra kapott kölcsönök kiadásai</v>
          </cell>
        </row>
        <row r="2015">
          <cell r="A2015" t="str">
            <v>22</v>
          </cell>
          <cell r="B2015" t="str">
            <v>77</v>
          </cell>
          <cell r="C2015" t="str">
            <v>1</v>
          </cell>
          <cell r="D2015" t="str">
            <v>B</v>
          </cell>
          <cell r="E2015">
            <v>1</v>
          </cell>
          <cell r="F2015">
            <v>0</v>
          </cell>
          <cell r="G2015" t="str">
            <v>Kapott kölcsönök kiadásai (20+21)</v>
          </cell>
        </row>
        <row r="2016">
          <cell r="A2016" t="str">
            <v>23</v>
          </cell>
          <cell r="B2016" t="str">
            <v>77</v>
          </cell>
          <cell r="C2016" t="str">
            <v>1</v>
          </cell>
          <cell r="D2016" t="str">
            <v>B</v>
          </cell>
          <cell r="E2016">
            <v>1</v>
          </cell>
          <cell r="F2016">
            <v>0</v>
          </cell>
          <cell r="G2016" t="str">
            <v>Kiadások összesen (05+15+19+22)</v>
          </cell>
        </row>
        <row r="2017">
          <cell r="A2017" t="str">
            <v>1</v>
          </cell>
          <cell r="B2017" t="str">
            <v>78</v>
          </cell>
          <cell r="C2017" t="str">
            <v>1</v>
          </cell>
          <cell r="D2017" t="str">
            <v>B</v>
          </cell>
          <cell r="E2017">
            <v>1</v>
          </cell>
          <cell r="F2017">
            <v>0</v>
          </cell>
          <cell r="G2017" t="str">
            <v>1. Intézményi beruházási kiadások</v>
          </cell>
        </row>
        <row r="2018">
          <cell r="A2018" t="str">
            <v>2</v>
          </cell>
          <cell r="B2018" t="str">
            <v>78</v>
          </cell>
          <cell r="C2018" t="str">
            <v>1</v>
          </cell>
          <cell r="D2018" t="str">
            <v>B</v>
          </cell>
          <cell r="E2018">
            <v>1</v>
          </cell>
          <cell r="F2018">
            <v>0</v>
          </cell>
          <cell r="G2018" t="str">
            <v>2. Felújítás</v>
          </cell>
        </row>
        <row r="2019">
          <cell r="A2019" t="str">
            <v>3</v>
          </cell>
          <cell r="B2019" t="str">
            <v>78</v>
          </cell>
          <cell r="C2019" t="str">
            <v>1</v>
          </cell>
          <cell r="D2019" t="str">
            <v>B</v>
          </cell>
          <cell r="E2019">
            <v>1</v>
          </cell>
          <cell r="F2019">
            <v>0</v>
          </cell>
          <cell r="G2019" t="str">
            <v>3. Központi beruházás</v>
          </cell>
        </row>
        <row r="2020">
          <cell r="A2020" t="str">
            <v>4</v>
          </cell>
          <cell r="B2020" t="str">
            <v>78</v>
          </cell>
          <cell r="C2020" t="str">
            <v>1</v>
          </cell>
          <cell r="D2020" t="str">
            <v>B</v>
          </cell>
          <cell r="E2020">
            <v>1</v>
          </cell>
          <cell r="F2020">
            <v>0</v>
          </cell>
          <cell r="G2020" t="str">
            <v>4. Beruházás, felújítás általános forgalmi adója</v>
          </cell>
        </row>
        <row r="2021">
          <cell r="A2021" t="str">
            <v>5</v>
          </cell>
          <cell r="B2021" t="str">
            <v>78</v>
          </cell>
          <cell r="C2021" t="str">
            <v>1</v>
          </cell>
          <cell r="D2021" t="str">
            <v>B</v>
          </cell>
          <cell r="E2021">
            <v>1</v>
          </cell>
          <cell r="F2021">
            <v>0</v>
          </cell>
          <cell r="G2021" t="str">
            <v>Felhalmozási kiadások (01+...+04)</v>
          </cell>
        </row>
        <row r="2022">
          <cell r="A2022" t="str">
            <v>6</v>
          </cell>
          <cell r="B2022" t="str">
            <v>78</v>
          </cell>
          <cell r="C2022" t="str">
            <v>1</v>
          </cell>
          <cell r="D2022" t="str">
            <v>B</v>
          </cell>
          <cell r="E2022">
            <v>1</v>
          </cell>
          <cell r="F2022">
            <v>0</v>
          </cell>
          <cell r="G2022" t="str">
            <v>1. Tartósan adott kölcsönök (visszterhesen adott pénzeszk.)</v>
          </cell>
        </row>
        <row r="2023">
          <cell r="A2023" t="str">
            <v>7</v>
          </cell>
          <cell r="B2023" t="str">
            <v>78</v>
          </cell>
          <cell r="C2023" t="str">
            <v>1</v>
          </cell>
          <cell r="D2023" t="str">
            <v>B</v>
          </cell>
          <cell r="E2023">
            <v>1</v>
          </cell>
          <cell r="F2023">
            <v>0</v>
          </cell>
          <cell r="G2023" t="str">
            <v>2. Rövid lejáratú támogatási kölcsönök</v>
          </cell>
        </row>
        <row r="2024">
          <cell r="A2024" t="str">
            <v>8</v>
          </cell>
          <cell r="B2024" t="str">
            <v>78</v>
          </cell>
          <cell r="C2024" t="str">
            <v>1</v>
          </cell>
          <cell r="D2024" t="str">
            <v>B</v>
          </cell>
          <cell r="E2024">
            <v>1</v>
          </cell>
          <cell r="F2024">
            <v>0</v>
          </cell>
          <cell r="G2024" t="str">
            <v>3. Végleges pénzeszközátadás (09+12)</v>
          </cell>
        </row>
        <row r="2025">
          <cell r="A2025" t="str">
            <v>9</v>
          </cell>
          <cell r="B2025" t="str">
            <v>78</v>
          </cell>
          <cell r="C2025" t="str">
            <v>1</v>
          </cell>
          <cell r="D2025" t="str">
            <v>B</v>
          </cell>
          <cell r="E2025">
            <v>1</v>
          </cell>
          <cell r="F2025">
            <v>0</v>
          </cell>
          <cell r="G2025" t="str">
            <v>3.1. Felhalmozási célú végleges pénzeszközátadás (10+11)</v>
          </cell>
        </row>
        <row r="2026">
          <cell r="A2026" t="str">
            <v>10</v>
          </cell>
          <cell r="B2026" t="str">
            <v>78</v>
          </cell>
          <cell r="C2026" t="str">
            <v>1</v>
          </cell>
          <cell r="D2026" t="str">
            <v>B</v>
          </cell>
          <cell r="E2026">
            <v>1</v>
          </cell>
          <cell r="F2026">
            <v>0</v>
          </cell>
          <cell r="G2026" t="str">
            <v>3.1.1. Felhalm-i célú áht-n belüli végleges pénzeszközátadás</v>
          </cell>
        </row>
        <row r="2027">
          <cell r="A2027" t="str">
            <v>11</v>
          </cell>
          <cell r="B2027" t="str">
            <v>78</v>
          </cell>
          <cell r="C2027" t="str">
            <v>1</v>
          </cell>
          <cell r="D2027" t="str">
            <v>B</v>
          </cell>
          <cell r="E2027">
            <v>1</v>
          </cell>
          <cell r="F2027">
            <v>0</v>
          </cell>
          <cell r="G2027" t="str">
            <v>3.1.2. Felhalm-i célú áht-n kívüli végleges pénzeszközátadás</v>
          </cell>
        </row>
        <row r="2028">
          <cell r="A2028" t="str">
            <v>12</v>
          </cell>
          <cell r="B2028" t="str">
            <v>78</v>
          </cell>
          <cell r="C2028" t="str">
            <v>1</v>
          </cell>
          <cell r="D2028" t="str">
            <v>B</v>
          </cell>
          <cell r="E2028">
            <v>1</v>
          </cell>
          <cell r="F2028">
            <v>0</v>
          </cell>
          <cell r="G2028" t="str">
            <v>3.2. Működési célú végleges pénzeszközátadás (13+14)</v>
          </cell>
        </row>
        <row r="2029">
          <cell r="A2029" t="str">
            <v>13</v>
          </cell>
          <cell r="B2029" t="str">
            <v>78</v>
          </cell>
          <cell r="C2029" t="str">
            <v>1</v>
          </cell>
          <cell r="D2029" t="str">
            <v>B</v>
          </cell>
          <cell r="E2029">
            <v>1</v>
          </cell>
          <cell r="F2029">
            <v>0</v>
          </cell>
          <cell r="G2029" t="str">
            <v>3.2.1. Működési célú áht-n belüli végleges pénzeszközátadás</v>
          </cell>
        </row>
        <row r="2030">
          <cell r="A2030" t="str">
            <v>14</v>
          </cell>
          <cell r="B2030" t="str">
            <v>78</v>
          </cell>
          <cell r="C2030" t="str">
            <v>1</v>
          </cell>
          <cell r="D2030" t="str">
            <v>B</v>
          </cell>
          <cell r="E2030">
            <v>1</v>
          </cell>
          <cell r="F2030">
            <v>0</v>
          </cell>
          <cell r="G2030" t="str">
            <v>3.2.2. Működési célú áht-n kívüli végleges pénzeszközátadás</v>
          </cell>
        </row>
        <row r="2031">
          <cell r="A2031" t="str">
            <v>15</v>
          </cell>
          <cell r="B2031" t="str">
            <v>78</v>
          </cell>
          <cell r="C2031" t="str">
            <v>1</v>
          </cell>
          <cell r="D2031" t="str">
            <v>B</v>
          </cell>
          <cell r="E2031">
            <v>1</v>
          </cell>
          <cell r="F2031">
            <v>0</v>
          </cell>
          <cell r="G2031" t="str">
            <v>Pénzeszközátadások (06+07+08)</v>
          </cell>
        </row>
        <row r="2032">
          <cell r="A2032" t="str">
            <v>16</v>
          </cell>
          <cell r="B2032" t="str">
            <v>78</v>
          </cell>
          <cell r="C2032" t="str">
            <v>1</v>
          </cell>
          <cell r="D2032" t="str">
            <v>B</v>
          </cell>
          <cell r="E2032">
            <v>1</v>
          </cell>
          <cell r="F2032">
            <v>0</v>
          </cell>
          <cell r="G2032" t="str">
            <v>1. Személyi juttatások</v>
          </cell>
        </row>
        <row r="2033">
          <cell r="A2033" t="str">
            <v>17</v>
          </cell>
          <cell r="B2033" t="str">
            <v>78</v>
          </cell>
          <cell r="C2033" t="str">
            <v>1</v>
          </cell>
          <cell r="D2033" t="str">
            <v>B</v>
          </cell>
          <cell r="E2033">
            <v>1</v>
          </cell>
          <cell r="F2033">
            <v>0</v>
          </cell>
          <cell r="G2033" t="str">
            <v>2. Munkaadókat terhelő járulékok</v>
          </cell>
        </row>
        <row r="2034">
          <cell r="A2034" t="str">
            <v>18</v>
          </cell>
          <cell r="B2034" t="str">
            <v>78</v>
          </cell>
          <cell r="C2034" t="str">
            <v>1</v>
          </cell>
          <cell r="D2034" t="str">
            <v>B</v>
          </cell>
          <cell r="E2034">
            <v>1</v>
          </cell>
          <cell r="F2034">
            <v>0</v>
          </cell>
          <cell r="G2034" t="str">
            <v>3. Dologi és egyéb folyó kiadások</v>
          </cell>
        </row>
        <row r="2035">
          <cell r="A2035" t="str">
            <v>19</v>
          </cell>
          <cell r="B2035" t="str">
            <v>78</v>
          </cell>
          <cell r="C2035" t="str">
            <v>1</v>
          </cell>
          <cell r="D2035" t="str">
            <v>B</v>
          </cell>
          <cell r="E2035">
            <v>1</v>
          </cell>
          <cell r="F2035">
            <v>0</v>
          </cell>
          <cell r="G2035" t="str">
            <v>Működési kiadások (16+...+18)</v>
          </cell>
        </row>
        <row r="2036">
          <cell r="A2036" t="str">
            <v>20</v>
          </cell>
          <cell r="B2036" t="str">
            <v>78</v>
          </cell>
          <cell r="C2036" t="str">
            <v>1</v>
          </cell>
          <cell r="D2036" t="str">
            <v>B</v>
          </cell>
          <cell r="E2036">
            <v>1</v>
          </cell>
          <cell r="F2036">
            <v>0</v>
          </cell>
          <cell r="G2036" t="str">
            <v>1. Hosszú lejáratra kapott kölcsönök kiadásai</v>
          </cell>
        </row>
        <row r="2037">
          <cell r="A2037" t="str">
            <v>21</v>
          </cell>
          <cell r="B2037" t="str">
            <v>78</v>
          </cell>
          <cell r="C2037" t="str">
            <v>1</v>
          </cell>
          <cell r="D2037" t="str">
            <v>B</v>
          </cell>
          <cell r="E2037">
            <v>1</v>
          </cell>
          <cell r="F2037">
            <v>0</v>
          </cell>
          <cell r="G2037" t="str">
            <v>2. Rövid lejáratra kapott kölcsönök kiadásai</v>
          </cell>
        </row>
        <row r="2038">
          <cell r="A2038" t="str">
            <v>22</v>
          </cell>
          <cell r="B2038" t="str">
            <v>78</v>
          </cell>
          <cell r="C2038" t="str">
            <v>1</v>
          </cell>
          <cell r="D2038" t="str">
            <v>B</v>
          </cell>
          <cell r="E2038">
            <v>1</v>
          </cell>
          <cell r="F2038">
            <v>0</v>
          </cell>
          <cell r="G2038" t="str">
            <v>Kapott kölcsönök kiadásai (20+21)</v>
          </cell>
        </row>
        <row r="2039">
          <cell r="A2039" t="str">
            <v>23</v>
          </cell>
          <cell r="B2039" t="str">
            <v>78</v>
          </cell>
          <cell r="C2039" t="str">
            <v>1</v>
          </cell>
          <cell r="D2039" t="str">
            <v>B</v>
          </cell>
          <cell r="E2039">
            <v>1</v>
          </cell>
          <cell r="F2039">
            <v>0</v>
          </cell>
          <cell r="G2039" t="str">
            <v>Kiadások összesen (05+15+19+22)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GYSZ042"/>
      <sheetName val="EP10"/>
      <sheetName val="Egyszbesz"/>
      <sheetName val="Egyszbesz2"/>
      <sheetName val="PAR13"/>
      <sheetName val="PAR13 (2)"/>
      <sheetName val="Munka3"/>
      <sheetName val="PAR10"/>
      <sheetName val="Munka7"/>
      <sheetName val="JO"/>
      <sheetName val="Munka8"/>
      <sheetName val="PMINT"/>
      <sheetName val="PMHIV"/>
      <sheetName val="pmelsz"/>
      <sheetName val="pmelszjav"/>
      <sheetName val="ÖNKM"/>
      <sheetName val="ÖNKM (2)"/>
      <sheetName val="HIVM "/>
      <sheetName val="INTM"/>
      <sheetName val="ESZKM"/>
      <sheetName val="Forrm"/>
      <sheetName val="38"/>
      <sheetName val="48"/>
      <sheetName val="48 (2)"/>
      <sheetName val="49"/>
      <sheetName val="49 (2)"/>
      <sheetName val="31"/>
      <sheetName val="31 (2)"/>
      <sheetName val="51"/>
      <sheetName val="51 (2)"/>
      <sheetName val="Difint"/>
      <sheetName val="31+51"/>
      <sheetName val="Központ"/>
      <sheetName val="55"/>
      <sheetName val="50"/>
      <sheetName val="HITEL2003"/>
      <sheetName val="HELYA"/>
      <sheetName val="LAKAL"/>
      <sheetName val="Létszám2004"/>
      <sheetName val="Munka2"/>
      <sheetName val="51M"/>
      <sheetName val="Munka6"/>
      <sheetName val="Munka5"/>
      <sheetName val="Munka4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URES</v>
          </cell>
          <cell r="G1" t="str">
            <v>SZOV</v>
          </cell>
          <cell r="H1" t="str">
            <v>SZ1</v>
          </cell>
          <cell r="I1" t="str">
            <v>SZ2</v>
          </cell>
        </row>
        <row r="2">
          <cell r="A2" t="str">
            <v>0</v>
          </cell>
          <cell r="B2" t="str">
            <v>01</v>
          </cell>
          <cell r="C2" t="str">
            <v>0</v>
          </cell>
          <cell r="D2" t="str">
            <v>B</v>
          </cell>
          <cell r="E2">
            <v>1</v>
          </cell>
          <cell r="F2">
            <v>25</v>
          </cell>
          <cell r="G2" t="str">
            <v>ESZKÖZÖK</v>
          </cell>
        </row>
        <row r="3">
          <cell r="A3" t="str">
            <v>1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>
            <v>1</v>
          </cell>
          <cell r="G3" t="str">
            <v>1.Alapítás-átszervezés aktivált értéke (1111,1121)</v>
          </cell>
        </row>
        <row r="4">
          <cell r="A4" t="str">
            <v>2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>
            <v>1</v>
          </cell>
          <cell r="G4" t="str">
            <v>2.Kisérleti fejlesztés aktivált értéke (1112,1122)</v>
          </cell>
        </row>
        <row r="5">
          <cell r="A5" t="str">
            <v>3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>
            <v>1</v>
          </cell>
          <cell r="G5" t="str">
            <v>3.Vagyoni értékü jogok (1113,1123)</v>
          </cell>
        </row>
        <row r="6">
          <cell r="A6" t="str">
            <v>4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>
            <v>1</v>
          </cell>
          <cell r="G6" t="str">
            <v>4.Szellemi termékek (1114,1124)</v>
          </cell>
        </row>
        <row r="7">
          <cell r="A7" t="str">
            <v>5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>
            <v>1</v>
          </cell>
          <cell r="G7" t="str">
            <v>5.Immateriális javakra adott elölegek (1181,1182)</v>
          </cell>
        </row>
        <row r="8">
          <cell r="A8" t="str">
            <v>6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>
            <v>0</v>
          </cell>
          <cell r="G8" t="str">
            <v>6.Immateriális javak értékhelyesbítése (119)</v>
          </cell>
        </row>
        <row r="9">
          <cell r="A9" t="str">
            <v>7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>
            <v>0</v>
          </cell>
          <cell r="G9" t="str">
            <v>I.Immateriális javak összesen (01+...+06)</v>
          </cell>
        </row>
        <row r="10">
          <cell r="A10" t="str">
            <v>8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>
            <v>1</v>
          </cell>
          <cell r="G10" t="str">
            <v>1.Ingatlanok és a kapcsolodó vagyoni értékű jogok (121,122)</v>
          </cell>
        </row>
        <row r="11">
          <cell r="A11" t="str">
            <v>9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>
            <v>1</v>
          </cell>
          <cell r="G11" t="str">
            <v>2.Gépek, berendezések és felszerelések (1311,1312)</v>
          </cell>
        </row>
        <row r="12">
          <cell r="A12" t="str">
            <v>10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>
            <v>1</v>
          </cell>
          <cell r="G12" t="str">
            <v>3.Járművek (1321,1322-ből)</v>
          </cell>
        </row>
        <row r="13">
          <cell r="A13" t="str">
            <v>11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>
            <v>1</v>
          </cell>
          <cell r="G13" t="str">
            <v>4.Tenyészállatok (141,142-ből)</v>
          </cell>
        </row>
        <row r="14">
          <cell r="A14" t="str">
            <v>12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>
            <v>1</v>
          </cell>
          <cell r="G14" t="str">
            <v>5.Beruházások, felújítások (1227,127,131-ből,132-ből,142-ből,147)</v>
          </cell>
        </row>
        <row r="15">
          <cell r="A15" t="str">
            <v>13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>
            <v>1</v>
          </cell>
          <cell r="G15" t="str">
            <v>6.Beruházásra adott előlegek (128,1318,1328,148,1598,1599)</v>
          </cell>
        </row>
        <row r="16">
          <cell r="A16" t="str">
            <v>14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>
            <v>1</v>
          </cell>
          <cell r="G16" t="str">
            <v>7.Állami készletek, tartalékok (1591,1592)</v>
          </cell>
        </row>
        <row r="17">
          <cell r="A17" t="str">
            <v>15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>
            <v>1</v>
          </cell>
          <cell r="G17" t="str">
            <v>8.Tárgyi eszközök értékhelyesbítése (129,1319,1329,149)</v>
          </cell>
        </row>
        <row r="18">
          <cell r="A18" t="str">
            <v>16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>
            <v>0</v>
          </cell>
          <cell r="G18" t="str">
            <v>II. Tárgyi eszközök összesen (08+...+15)</v>
          </cell>
        </row>
        <row r="19">
          <cell r="A19" t="str">
            <v>17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>
            <v>1</v>
          </cell>
          <cell r="G19" t="str">
            <v>1.Egyéb tartós részesedés (171,1751)</v>
          </cell>
        </row>
        <row r="20">
          <cell r="A20" t="str">
            <v>18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>
            <v>1</v>
          </cell>
          <cell r="G20" t="str">
            <v>2.Tartós hitelviszonyt megtestestesítő értékpapir (172-174,1752)</v>
          </cell>
        </row>
        <row r="21">
          <cell r="A21" t="str">
            <v>19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>
            <v>1</v>
          </cell>
          <cell r="G21" t="str">
            <v>3.Tartósan adott kölcsön (191-194-ből,1981-ből)</v>
          </cell>
        </row>
        <row r="22">
          <cell r="A22" t="str">
            <v>20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>
            <v>1</v>
          </cell>
          <cell r="G22" t="str">
            <v>4.Hosszú lejáratú bankbetétek (178)</v>
          </cell>
        </row>
        <row r="23">
          <cell r="A23" t="str">
            <v>21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>
            <v>1</v>
          </cell>
          <cell r="G23" t="str">
            <v>5.Egyéb hosszu lejáratu követelések (195,1982-ből)</v>
          </cell>
        </row>
        <row r="24">
          <cell r="A24" t="str">
            <v>22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>
            <v>0</v>
          </cell>
          <cell r="G24" t="str">
            <v>6.Befektetett pénzügyi eszközök értékhelyesbítése (179)</v>
          </cell>
        </row>
        <row r="25">
          <cell r="A25" t="str">
            <v>23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>
            <v>0</v>
          </cell>
          <cell r="G25" t="str">
            <v>III. Befektetett pénzügyi eszközök összesen (17+...+22)</v>
          </cell>
        </row>
        <row r="26">
          <cell r="A26" t="str">
            <v>24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>
            <v>0</v>
          </cell>
          <cell r="G26" t="str">
            <v>1.Üzemeltetésre, kezelésre átadott eszközök (161-162)</v>
          </cell>
        </row>
        <row r="27">
          <cell r="A27" t="str">
            <v>25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>
            <v>0</v>
          </cell>
          <cell r="G27" t="str">
            <v>2.Koncesszióba adott eszközök (163,164)</v>
          </cell>
        </row>
        <row r="28">
          <cell r="A28" t="str">
            <v>26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>
            <v>0</v>
          </cell>
          <cell r="G28" t="str">
            <v>3.Vagyonkezelésbe adott eszközök (167,168)</v>
          </cell>
        </row>
        <row r="29">
          <cell r="A29" t="str">
            <v>27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>
            <v>0</v>
          </cell>
          <cell r="G29" t="str">
            <v>4.Vagyonkezelésbe vett eszközök (165,166)</v>
          </cell>
        </row>
        <row r="30">
          <cell r="A30" t="str">
            <v>28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>
            <v>0</v>
          </cell>
          <cell r="G30" t="str">
            <v>5.Üzem-re,kezelésre,koncesszióba, vagyonkez-be vett eszk.értékhelyesb.</v>
          </cell>
        </row>
        <row r="31">
          <cell r="A31" t="str">
            <v>29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>
            <v>0</v>
          </cell>
          <cell r="G31" t="str">
            <v>IV.Üzem-re,kezelésre,koncesszióba adott, vagyonkez-be vett eszk.(24+..</v>
          </cell>
        </row>
        <row r="32">
          <cell r="A32" t="str">
            <v>30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>
            <v>0</v>
          </cell>
          <cell r="G32" t="str">
            <v>A.) BEFEKTETETT ESZKÖZÖK ÖSSZESEN (07+16+23+29)</v>
          </cell>
        </row>
        <row r="33">
          <cell r="A33" t="str">
            <v>31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>
            <v>1</v>
          </cell>
          <cell r="G33" t="str">
            <v>1.Anyagok (21,241)</v>
          </cell>
        </row>
        <row r="34">
          <cell r="A34" t="str">
            <v>32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>
            <v>1</v>
          </cell>
          <cell r="G34" t="str">
            <v>2.Befejezetlen termelés és félkész termékek (253,263)</v>
          </cell>
        </row>
        <row r="35">
          <cell r="A35" t="str">
            <v>33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>
            <v>1</v>
          </cell>
          <cell r="G35" t="str">
            <v>3.Növendék-, hizó és egyéb állatok (252,262)</v>
          </cell>
        </row>
        <row r="36">
          <cell r="A36" t="str">
            <v>34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>
            <v>1</v>
          </cell>
          <cell r="G36" t="str">
            <v>4.Késztermékek (251,261)</v>
          </cell>
        </row>
        <row r="37">
          <cell r="A37" t="str">
            <v>35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>
            <v>1</v>
          </cell>
          <cell r="G37" t="str">
            <v>5/a Áruk,betétdíjas göngyölegek,közvetített szolgáltatás(22,23-ból,24</v>
          </cell>
        </row>
        <row r="38">
          <cell r="A38" t="str">
            <v>36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>
            <v>1</v>
          </cell>
          <cell r="G38" t="str">
            <v>5/b Követelés fejében átvett eszközök, készletek (233,245)</v>
          </cell>
        </row>
        <row r="39">
          <cell r="A39" t="str">
            <v>37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>
            <v>0</v>
          </cell>
          <cell r="G39" t="str">
            <v>I. Készletek összesen (31+...+36)</v>
          </cell>
        </row>
        <row r="40">
          <cell r="A40" t="str">
            <v>38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>
            <v>1</v>
          </cell>
          <cell r="G40" t="str">
            <v>1.Követelések áruszállításból és szolgáltatásból (vevők) (282-284,288</v>
          </cell>
        </row>
        <row r="41">
          <cell r="A41" t="str">
            <v>39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>
            <v>1</v>
          </cell>
          <cell r="G41" t="str">
            <v>2.Adósok (281,2881)</v>
          </cell>
        </row>
        <row r="42">
          <cell r="A42" t="str">
            <v>40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>
            <v>1</v>
          </cell>
          <cell r="G42" t="str">
            <v>3.Rövid lejáratu kölcsönök(27,278)</v>
          </cell>
        </row>
        <row r="43">
          <cell r="A43" t="str">
            <v>41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>
            <v>1</v>
          </cell>
          <cell r="G43" t="str">
            <v>4.Egyéb követelések (285-287,2885-2887,19-ből)</v>
          </cell>
        </row>
        <row r="44">
          <cell r="A44" t="str">
            <v>42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>
            <v>2</v>
          </cell>
          <cell r="G44" t="str">
            <v>- kölcs-ből mérlegford.-napot követö évbeni részlet(191-194-ből,1981</v>
          </cell>
        </row>
        <row r="45">
          <cell r="A45" t="str">
            <v>43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>
            <v>2</v>
          </cell>
          <cell r="G45" t="str">
            <v>- támogatási program előlege (2871)</v>
          </cell>
        </row>
        <row r="46">
          <cell r="A46" t="str">
            <v>44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>
            <v>2</v>
          </cell>
          <cell r="G46" t="str">
            <v>- támogatási progamok szabálytalan kifizetése miatti követelés (2872</v>
          </cell>
        </row>
        <row r="47">
          <cell r="A47" t="str">
            <v>45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>
            <v>0</v>
          </cell>
          <cell r="G47" t="str">
            <v>II. Követelések összesen (38+...+41)</v>
          </cell>
        </row>
        <row r="48">
          <cell r="A48" t="str">
            <v>46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>
            <v>1</v>
          </cell>
          <cell r="G48" t="str">
            <v>1.Egyéb részesedés (2951,298-bol)</v>
          </cell>
        </row>
        <row r="49">
          <cell r="A49" t="str">
            <v>47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>
            <v>1</v>
          </cell>
          <cell r="G49" t="str">
            <v>2.Forgatási célú hitelviszonyt megtestesítő értékpapírok (29-ből)</v>
          </cell>
        </row>
        <row r="50">
          <cell r="A50" t="str">
            <v>48</v>
          </cell>
          <cell r="B50" t="str">
            <v>01</v>
          </cell>
          <cell r="C50" t="str">
            <v>1</v>
          </cell>
          <cell r="D50" t="str">
            <v>B</v>
          </cell>
          <cell r="E50">
            <v>1</v>
          </cell>
          <cell r="F50">
            <v>0</v>
          </cell>
          <cell r="G50" t="str">
            <v>III. Értékpapírok összesen (39+40)</v>
          </cell>
        </row>
        <row r="51">
          <cell r="A51" t="str">
            <v>49</v>
          </cell>
          <cell r="B51" t="str">
            <v>01</v>
          </cell>
          <cell r="C51" t="str">
            <v>1</v>
          </cell>
          <cell r="D51" t="str">
            <v>B</v>
          </cell>
          <cell r="E51">
            <v>1</v>
          </cell>
          <cell r="F51">
            <v>1</v>
          </cell>
          <cell r="G51" t="str">
            <v>1.Pénztárak, csekkek, betétkönyvek (33)</v>
          </cell>
        </row>
        <row r="52">
          <cell r="A52" t="str">
            <v>50</v>
          </cell>
          <cell r="B52" t="str">
            <v>01</v>
          </cell>
          <cell r="C52" t="str">
            <v>1</v>
          </cell>
          <cell r="D52" t="str">
            <v>B</v>
          </cell>
          <cell r="E52">
            <v>1</v>
          </cell>
          <cell r="F52">
            <v>1</v>
          </cell>
          <cell r="G52" t="str">
            <v>2.Költségvetési bankszámlák (34)</v>
          </cell>
        </row>
        <row r="53">
          <cell r="A53" t="str">
            <v>51</v>
          </cell>
          <cell r="B53" t="str">
            <v>01</v>
          </cell>
          <cell r="C53" t="str">
            <v>1</v>
          </cell>
          <cell r="D53" t="str">
            <v>B</v>
          </cell>
          <cell r="E53">
            <v>1</v>
          </cell>
          <cell r="F53">
            <v>1</v>
          </cell>
          <cell r="G53" t="str">
            <v>3.Elszámolási számlák (35)</v>
          </cell>
        </row>
        <row r="54">
          <cell r="A54" t="str">
            <v>52</v>
          </cell>
          <cell r="B54" t="str">
            <v>01</v>
          </cell>
          <cell r="C54" t="str">
            <v>1</v>
          </cell>
          <cell r="D54" t="str">
            <v>B</v>
          </cell>
          <cell r="E54">
            <v>1</v>
          </cell>
          <cell r="F54">
            <v>1</v>
          </cell>
          <cell r="G54" t="str">
            <v>4.Idegen pénzeszközök (36)</v>
          </cell>
        </row>
        <row r="55">
          <cell r="A55" t="str">
            <v>53</v>
          </cell>
          <cell r="B55" t="str">
            <v>01</v>
          </cell>
          <cell r="C55" t="str">
            <v>1</v>
          </cell>
          <cell r="D55" t="str">
            <v>B</v>
          </cell>
          <cell r="E55">
            <v>1</v>
          </cell>
          <cell r="F55">
            <v>0</v>
          </cell>
          <cell r="G55" t="str">
            <v>IV. Pénzeszközök összesen (49+...+52)</v>
          </cell>
        </row>
        <row r="56">
          <cell r="A56" t="str">
            <v>54</v>
          </cell>
          <cell r="B56" t="str">
            <v>01</v>
          </cell>
          <cell r="C56" t="str">
            <v>1</v>
          </cell>
          <cell r="D56" t="str">
            <v>B</v>
          </cell>
          <cell r="E56">
            <v>1</v>
          </cell>
          <cell r="F56">
            <v>1</v>
          </cell>
          <cell r="G56" t="str">
            <v>1.Költségvetési aktív függő elszámolások (391)</v>
          </cell>
        </row>
        <row r="57">
          <cell r="A57" t="str">
            <v>55</v>
          </cell>
          <cell r="B57" t="str">
            <v>01</v>
          </cell>
          <cell r="C57" t="str">
            <v>1</v>
          </cell>
          <cell r="D57" t="str">
            <v>B</v>
          </cell>
          <cell r="E57">
            <v>1</v>
          </cell>
          <cell r="F57">
            <v>1</v>
          </cell>
          <cell r="G57" t="str">
            <v>2.Költségvetési aktív átfutó elszámolások (392,396,398)</v>
          </cell>
        </row>
        <row r="58">
          <cell r="A58" t="str">
            <v>56</v>
          </cell>
          <cell r="B58" t="str">
            <v>01</v>
          </cell>
          <cell r="C58" t="str">
            <v>1</v>
          </cell>
          <cell r="D58" t="str">
            <v>B</v>
          </cell>
          <cell r="E58">
            <v>1</v>
          </cell>
          <cell r="F58">
            <v>1</v>
          </cell>
          <cell r="G58" t="str">
            <v>3.Költségvetési aktív kiegyenlitő elszámolások (394)</v>
          </cell>
        </row>
        <row r="59">
          <cell r="A59" t="str">
            <v>57</v>
          </cell>
          <cell r="B59" t="str">
            <v>01</v>
          </cell>
          <cell r="C59" t="str">
            <v>1</v>
          </cell>
          <cell r="D59" t="str">
            <v>B</v>
          </cell>
          <cell r="E59">
            <v>1</v>
          </cell>
          <cell r="F59">
            <v>1</v>
          </cell>
          <cell r="G59" t="str">
            <v>4.Költségvetésen kívüli aktív pénzügyi elszámolások (399)</v>
          </cell>
        </row>
        <row r="60">
          <cell r="A60" t="str">
            <v>58</v>
          </cell>
          <cell r="B60" t="str">
            <v>01</v>
          </cell>
          <cell r="C60" t="str">
            <v>1</v>
          </cell>
          <cell r="D60" t="str">
            <v>B</v>
          </cell>
          <cell r="E60">
            <v>1</v>
          </cell>
          <cell r="F60">
            <v>0</v>
          </cell>
          <cell r="G60" t="str">
            <v>V. Egyéb aktív pénzügyi elszámolások összesen (54+...+57)</v>
          </cell>
        </row>
        <row r="61">
          <cell r="A61" t="str">
            <v>59</v>
          </cell>
          <cell r="B61" t="str">
            <v>01</v>
          </cell>
          <cell r="C61" t="str">
            <v>1</v>
          </cell>
          <cell r="D61" t="str">
            <v>B</v>
          </cell>
          <cell r="E61">
            <v>1</v>
          </cell>
          <cell r="F61">
            <v>0</v>
          </cell>
          <cell r="G61" t="str">
            <v>B.) FORGÓESZKÖZÖK ÖSSZESEN     (37+45+48+53+58)</v>
          </cell>
        </row>
        <row r="62">
          <cell r="A62" t="str">
            <v>60</v>
          </cell>
          <cell r="B62" t="str">
            <v>01</v>
          </cell>
          <cell r="C62" t="str">
            <v>1</v>
          </cell>
          <cell r="D62" t="str">
            <v>B</v>
          </cell>
          <cell r="E62">
            <v>1</v>
          </cell>
          <cell r="F62">
            <v>0</v>
          </cell>
          <cell r="G62" t="str">
            <v>E S Z K Ö Z Ö K  Ö S S Z E S E N           (30+59)</v>
          </cell>
        </row>
        <row r="63">
          <cell r="A63" t="str">
            <v>0</v>
          </cell>
          <cell r="B63" t="str">
            <v>01</v>
          </cell>
          <cell r="C63" t="str">
            <v>0</v>
          </cell>
          <cell r="D63" t="str">
            <v>B</v>
          </cell>
          <cell r="E63">
            <v>0</v>
          </cell>
          <cell r="F63">
            <v>25</v>
          </cell>
          <cell r="G63" t="str">
            <v>FORRÁSOK</v>
          </cell>
        </row>
        <row r="64">
          <cell r="A64" t="str">
            <v>61</v>
          </cell>
          <cell r="B64" t="str">
            <v>01</v>
          </cell>
          <cell r="C64" t="str">
            <v>1</v>
          </cell>
          <cell r="D64" t="str">
            <v>B</v>
          </cell>
          <cell r="E64">
            <v>1</v>
          </cell>
          <cell r="F64">
            <v>1</v>
          </cell>
          <cell r="G64" t="str">
            <v>1.Induló tőke (411)</v>
          </cell>
        </row>
        <row r="65">
          <cell r="A65" t="str">
            <v>62</v>
          </cell>
          <cell r="B65" t="str">
            <v>01</v>
          </cell>
          <cell r="C65" t="str">
            <v>1</v>
          </cell>
          <cell r="D65" t="str">
            <v>B</v>
          </cell>
          <cell r="E65">
            <v>1</v>
          </cell>
          <cell r="F65">
            <v>1</v>
          </cell>
          <cell r="G65" t="str">
            <v>2.Tőkeváltozások (412)</v>
          </cell>
        </row>
        <row r="66">
          <cell r="A66" t="str">
            <v>63</v>
          </cell>
          <cell r="B66" t="str">
            <v>01</v>
          </cell>
          <cell r="C66" t="str">
            <v>1</v>
          </cell>
          <cell r="D66" t="str">
            <v>B</v>
          </cell>
          <cell r="E66">
            <v>1</v>
          </cell>
          <cell r="F66">
            <v>1</v>
          </cell>
          <cell r="G66" t="str">
            <v>3.Értékelési tartalék (417)</v>
          </cell>
        </row>
        <row r="67">
          <cell r="A67" t="str">
            <v>64</v>
          </cell>
          <cell r="B67" t="str">
            <v>01</v>
          </cell>
          <cell r="C67" t="str">
            <v>1</v>
          </cell>
          <cell r="D67" t="str">
            <v>B</v>
          </cell>
          <cell r="E67">
            <v>1</v>
          </cell>
          <cell r="F67">
            <v>0</v>
          </cell>
          <cell r="G67" t="str">
            <v>D.) SAJÁT TŐKE ÖSSZESEN           (61+62+63)</v>
          </cell>
        </row>
        <row r="68">
          <cell r="A68" t="str">
            <v>65</v>
          </cell>
          <cell r="B68" t="str">
            <v>01</v>
          </cell>
          <cell r="C68" t="str">
            <v>1</v>
          </cell>
          <cell r="D68" t="str">
            <v>B</v>
          </cell>
          <cell r="E68">
            <v>1</v>
          </cell>
          <cell r="F68">
            <v>1</v>
          </cell>
          <cell r="G68" t="str">
            <v>1.Költségvetési tartalék elszámolása (4211,4214) (66+67)</v>
          </cell>
        </row>
        <row r="69">
          <cell r="A69" t="str">
            <v>66</v>
          </cell>
          <cell r="B69" t="str">
            <v>01</v>
          </cell>
          <cell r="C69" t="str">
            <v>1</v>
          </cell>
          <cell r="D69" t="str">
            <v>B</v>
          </cell>
          <cell r="E69">
            <v>1</v>
          </cell>
          <cell r="F69">
            <v>2</v>
          </cell>
          <cell r="G69" t="str">
            <v>- tárgyévi költségvetési tartalék elszámolása (4211)</v>
          </cell>
        </row>
        <row r="70">
          <cell r="A70" t="str">
            <v>67</v>
          </cell>
          <cell r="B70" t="str">
            <v>01</v>
          </cell>
          <cell r="C70" t="str">
            <v>1</v>
          </cell>
          <cell r="D70" t="str">
            <v>B</v>
          </cell>
          <cell r="E70">
            <v>1</v>
          </cell>
          <cell r="F70">
            <v>2</v>
          </cell>
          <cell r="G70" t="str">
            <v>- előző év(ek) költségvetési tartalékának elszámolása (4214)</v>
          </cell>
        </row>
        <row r="71">
          <cell r="A71" t="str">
            <v>68</v>
          </cell>
          <cell r="B71" t="str">
            <v>01</v>
          </cell>
          <cell r="C71" t="str">
            <v>1</v>
          </cell>
          <cell r="D71" t="str">
            <v>B</v>
          </cell>
          <cell r="E71">
            <v>1</v>
          </cell>
          <cell r="F71">
            <v>1</v>
          </cell>
          <cell r="G71" t="str">
            <v>2.Költségvetési pénzmaradvány (4212)</v>
          </cell>
        </row>
        <row r="72">
          <cell r="A72" t="str">
            <v>69</v>
          </cell>
          <cell r="B72" t="str">
            <v>01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3.Kiadási megtakarítás (425)</v>
          </cell>
        </row>
        <row r="73">
          <cell r="A73" t="str">
            <v>70</v>
          </cell>
          <cell r="B73" t="str">
            <v>01</v>
          </cell>
          <cell r="C73" t="str">
            <v>1</v>
          </cell>
          <cell r="D73" t="str">
            <v>B</v>
          </cell>
          <cell r="E73">
            <v>1</v>
          </cell>
          <cell r="F73">
            <v>1</v>
          </cell>
          <cell r="G73" t="str">
            <v>4.Bevételi lemaradás(426)</v>
          </cell>
        </row>
        <row r="74">
          <cell r="A74" t="str">
            <v>71</v>
          </cell>
          <cell r="B74" t="str">
            <v>01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5.Elöirányzat-maradvány (424)</v>
          </cell>
        </row>
        <row r="75">
          <cell r="A75" t="str">
            <v>72</v>
          </cell>
          <cell r="B75" t="str">
            <v>01</v>
          </cell>
          <cell r="C75" t="str">
            <v>1</v>
          </cell>
          <cell r="D75" t="str">
            <v>B</v>
          </cell>
          <cell r="E75">
            <v>1</v>
          </cell>
          <cell r="F75">
            <v>0</v>
          </cell>
          <cell r="G75" t="str">
            <v>I. Költségvetési tartalékok összesen (65+68+69+70+71)</v>
          </cell>
        </row>
        <row r="76">
          <cell r="A76" t="str">
            <v>73</v>
          </cell>
          <cell r="B76" t="str">
            <v>01</v>
          </cell>
          <cell r="C76" t="str">
            <v>1</v>
          </cell>
          <cell r="D76" t="str">
            <v>B</v>
          </cell>
          <cell r="E76">
            <v>1</v>
          </cell>
          <cell r="F76">
            <v>1</v>
          </cell>
          <cell r="G76" t="str">
            <v>1.Vállalkozási tartalék elszámolása (4221,4224) (74+75)</v>
          </cell>
        </row>
        <row r="77">
          <cell r="A77" t="str">
            <v>74</v>
          </cell>
          <cell r="B77" t="str">
            <v>01</v>
          </cell>
          <cell r="C77" t="str">
            <v>1</v>
          </cell>
          <cell r="D77" t="str">
            <v>B</v>
          </cell>
          <cell r="E77">
            <v>1</v>
          </cell>
          <cell r="F77">
            <v>2</v>
          </cell>
          <cell r="G77" t="str">
            <v>- tárgyévi  vállalkozási tartalék elszámolása (4221)</v>
          </cell>
        </row>
        <row r="78">
          <cell r="A78" t="str">
            <v>75</v>
          </cell>
          <cell r="B78" t="str">
            <v>01</v>
          </cell>
          <cell r="C78" t="str">
            <v>1</v>
          </cell>
          <cell r="D78" t="str">
            <v>B</v>
          </cell>
          <cell r="E78">
            <v>1</v>
          </cell>
          <cell r="F78">
            <v>2</v>
          </cell>
          <cell r="G78" t="str">
            <v>- előző év(ek) vállalkozási tartalékának elszámolása(4224)</v>
          </cell>
        </row>
        <row r="79">
          <cell r="A79" t="str">
            <v>76</v>
          </cell>
          <cell r="B79" t="str">
            <v>01</v>
          </cell>
          <cell r="C79" t="str">
            <v>1</v>
          </cell>
          <cell r="D79" t="str">
            <v>B</v>
          </cell>
          <cell r="E79">
            <v>1</v>
          </cell>
          <cell r="F79">
            <v>1</v>
          </cell>
          <cell r="G79" t="str">
            <v>2.Vállalkozási tevékenység eredménye (4222)</v>
          </cell>
        </row>
        <row r="80">
          <cell r="A80" t="str">
            <v>77</v>
          </cell>
          <cell r="B80" t="str">
            <v>01</v>
          </cell>
          <cell r="C80" t="str">
            <v>1</v>
          </cell>
          <cell r="D80" t="str">
            <v>B</v>
          </cell>
          <cell r="E80">
            <v>1</v>
          </cell>
          <cell r="F80">
            <v>1</v>
          </cell>
          <cell r="G80" t="str">
            <v>3.Vállalkozási tevékenység kiadási megtakarítása (427)</v>
          </cell>
        </row>
        <row r="81">
          <cell r="A81" t="str">
            <v>78</v>
          </cell>
          <cell r="B81" t="str">
            <v>01</v>
          </cell>
          <cell r="C81" t="str">
            <v>1</v>
          </cell>
          <cell r="D81" t="str">
            <v>B</v>
          </cell>
          <cell r="E81">
            <v>1</v>
          </cell>
          <cell r="F81">
            <v>1</v>
          </cell>
          <cell r="G81" t="str">
            <v>4.Vállalkozási tevékenység bevételi lemaradása (428)</v>
          </cell>
        </row>
        <row r="82">
          <cell r="A82" t="str">
            <v>79</v>
          </cell>
          <cell r="B82" t="str">
            <v>01</v>
          </cell>
          <cell r="C82" t="str">
            <v>1</v>
          </cell>
          <cell r="D82" t="str">
            <v>B</v>
          </cell>
          <cell r="E82">
            <v>1</v>
          </cell>
          <cell r="F82">
            <v>0</v>
          </cell>
          <cell r="G82" t="str">
            <v>II. Vállalkozási tartalékok összesen  (73+76+77+78)</v>
          </cell>
        </row>
        <row r="83">
          <cell r="A83" t="str">
            <v>80</v>
          </cell>
          <cell r="B83" t="str">
            <v>01</v>
          </cell>
          <cell r="C83" t="str">
            <v>1</v>
          </cell>
          <cell r="D83" t="str">
            <v>B</v>
          </cell>
          <cell r="E83">
            <v>1</v>
          </cell>
          <cell r="F83">
            <v>0</v>
          </cell>
          <cell r="G83" t="str">
            <v>E.) TARTALÉKOK ÖSSZESEN      (72+79)</v>
          </cell>
        </row>
        <row r="84">
          <cell r="A84" t="str">
            <v>81</v>
          </cell>
          <cell r="B84" t="str">
            <v>01</v>
          </cell>
          <cell r="C84" t="str">
            <v>1</v>
          </cell>
          <cell r="D84" t="str">
            <v>B</v>
          </cell>
          <cell r="E84">
            <v>1</v>
          </cell>
          <cell r="F84">
            <v>1</v>
          </cell>
          <cell r="G84" t="str">
            <v>1.Hosszú lejáratra kapott kölcsönök (4351-ből,4361-ből)</v>
          </cell>
        </row>
        <row r="85">
          <cell r="A85" t="str">
            <v>82</v>
          </cell>
          <cell r="B85" t="str">
            <v>01</v>
          </cell>
          <cell r="C85" t="str">
            <v>1</v>
          </cell>
          <cell r="D85" t="str">
            <v>B</v>
          </cell>
          <cell r="E85">
            <v>1</v>
          </cell>
          <cell r="F85">
            <v>1</v>
          </cell>
          <cell r="G85" t="str">
            <v>2.Tartozások fejlesztési célú kötvénykibocsátásból (4341-ből)</v>
          </cell>
        </row>
        <row r="86">
          <cell r="A86" t="str">
            <v>83</v>
          </cell>
          <cell r="B86" t="str">
            <v>01</v>
          </cell>
          <cell r="C86" t="str">
            <v>1</v>
          </cell>
          <cell r="D86" t="str">
            <v>B</v>
          </cell>
          <cell r="E86">
            <v>1</v>
          </cell>
          <cell r="F86">
            <v>1</v>
          </cell>
          <cell r="G86" t="str">
            <v>3.Tartozások működési célú kötvénykibocsátásból (4341-ből)</v>
          </cell>
        </row>
        <row r="87">
          <cell r="A87" t="str">
            <v>84</v>
          </cell>
          <cell r="B87" t="str">
            <v>01</v>
          </cell>
          <cell r="C87" t="str">
            <v>1</v>
          </cell>
          <cell r="D87" t="str">
            <v>B</v>
          </cell>
          <cell r="E87">
            <v>1</v>
          </cell>
          <cell r="F87">
            <v>1</v>
          </cell>
          <cell r="G87" t="str">
            <v>4.Beruházási és fejlesztési hitelek (43111-ből,4321-ből,4331-ből)</v>
          </cell>
        </row>
        <row r="88">
          <cell r="A88" t="str">
            <v>85</v>
          </cell>
          <cell r="B88" t="str">
            <v>01</v>
          </cell>
          <cell r="C88" t="str">
            <v>1</v>
          </cell>
          <cell r="D88" t="str">
            <v>B</v>
          </cell>
          <cell r="E88">
            <v>1</v>
          </cell>
          <cell r="F88">
            <v>1</v>
          </cell>
          <cell r="G88" t="str">
            <v>5.Működési célú hosszú lejáratú hitelek (43112-ből)</v>
          </cell>
        </row>
        <row r="89">
          <cell r="A89" t="str">
            <v>86</v>
          </cell>
          <cell r="B89" t="str">
            <v>01</v>
          </cell>
          <cell r="C89" t="str">
            <v>1</v>
          </cell>
          <cell r="D89" t="str">
            <v>B</v>
          </cell>
          <cell r="E89">
            <v>1</v>
          </cell>
          <cell r="F89">
            <v>1</v>
          </cell>
          <cell r="G89" t="str">
            <v>6.Egyéb hosszuú lejáratú kötelezettségek (438-ból)</v>
          </cell>
        </row>
        <row r="90">
          <cell r="A90" t="str">
            <v>87</v>
          </cell>
          <cell r="B90" t="str">
            <v>01</v>
          </cell>
          <cell r="C90" t="str">
            <v>1</v>
          </cell>
          <cell r="D90" t="str">
            <v>B</v>
          </cell>
          <cell r="E90">
            <v>1</v>
          </cell>
          <cell r="F90">
            <v>0</v>
          </cell>
          <cell r="G90" t="str">
            <v>I. Hosszú lejáratú kötelezettségek összesen (81+...+86)</v>
          </cell>
        </row>
        <row r="91">
          <cell r="A91" t="str">
            <v>88</v>
          </cell>
          <cell r="B91" t="str">
            <v>01</v>
          </cell>
          <cell r="C91" t="str">
            <v>1</v>
          </cell>
          <cell r="D91" t="str">
            <v>B</v>
          </cell>
          <cell r="E91">
            <v>1</v>
          </cell>
          <cell r="F91">
            <v>1</v>
          </cell>
          <cell r="G91" t="str">
            <v>1.Rövid lejáratú kölcsönök (4561,4571)</v>
          </cell>
        </row>
        <row r="92">
          <cell r="A92" t="str">
            <v>89</v>
          </cell>
          <cell r="B92" t="str">
            <v>01</v>
          </cell>
          <cell r="C92" t="str">
            <v>1</v>
          </cell>
          <cell r="D92" t="str">
            <v>B</v>
          </cell>
          <cell r="E92">
            <v>1</v>
          </cell>
          <cell r="F92">
            <v>1</v>
          </cell>
          <cell r="G92" t="str">
            <v>2.Rövid lejáratú hitelek (4511,4521,4531,4541)</v>
          </cell>
        </row>
        <row r="93">
          <cell r="A93" t="str">
            <v>90</v>
          </cell>
          <cell r="B93" t="str">
            <v>01</v>
          </cell>
          <cell r="C93" t="str">
            <v>1</v>
          </cell>
          <cell r="D93" t="str">
            <v>B</v>
          </cell>
          <cell r="E93">
            <v>1</v>
          </cell>
          <cell r="F93">
            <v>1</v>
          </cell>
          <cell r="G93" t="str">
            <v>3.Kötelezettségek áruszállításból és szolgáltatásból(szállítók) (91+9</v>
          </cell>
        </row>
        <row r="94">
          <cell r="A94" t="str">
            <v>91</v>
          </cell>
          <cell r="B94" t="str">
            <v>01</v>
          </cell>
          <cell r="C94" t="str">
            <v>1</v>
          </cell>
          <cell r="D94" t="str">
            <v>B</v>
          </cell>
          <cell r="E94">
            <v>1</v>
          </cell>
          <cell r="F94">
            <v>2</v>
          </cell>
          <cell r="G94" t="str">
            <v>- tárgyévi költségvetést terhelő szállítói kötelezettségek</v>
          </cell>
        </row>
        <row r="95">
          <cell r="A95" t="str">
            <v>92</v>
          </cell>
          <cell r="B95" t="str">
            <v>01</v>
          </cell>
          <cell r="C95" t="str">
            <v>1</v>
          </cell>
          <cell r="D95" t="str">
            <v>B</v>
          </cell>
          <cell r="E95">
            <v>1</v>
          </cell>
          <cell r="F95">
            <v>2</v>
          </cell>
          <cell r="G95" t="str">
            <v>- tárgyévet követő évet terhelő szállítói kötelezettségek</v>
          </cell>
        </row>
        <row r="96">
          <cell r="A96" t="str">
            <v>93</v>
          </cell>
          <cell r="B96" t="str">
            <v>01</v>
          </cell>
          <cell r="C96" t="str">
            <v>1</v>
          </cell>
          <cell r="D96" t="str">
            <v>B</v>
          </cell>
          <cell r="E96">
            <v>1</v>
          </cell>
          <cell r="F96">
            <v>1</v>
          </cell>
          <cell r="G96" t="str">
            <v>4.Egyéb rövid lejáratú kötelezettségek (43-ból,444-449,4551)</v>
          </cell>
        </row>
        <row r="97">
          <cell r="A97" t="str">
            <v>94</v>
          </cell>
          <cell r="B97" t="str">
            <v>01</v>
          </cell>
          <cell r="C97" t="str">
            <v>1</v>
          </cell>
          <cell r="D97" t="str">
            <v>B</v>
          </cell>
          <cell r="E97">
            <v>1</v>
          </cell>
          <cell r="F97">
            <v>2</v>
          </cell>
          <cell r="G97" t="str">
            <v>- váltótartozások (444)</v>
          </cell>
        </row>
        <row r="98">
          <cell r="A98" t="str">
            <v>95</v>
          </cell>
          <cell r="B98" t="str">
            <v>01</v>
          </cell>
          <cell r="C98" t="str">
            <v>1</v>
          </cell>
          <cell r="D98" t="str">
            <v>B</v>
          </cell>
          <cell r="E98">
            <v>1</v>
          </cell>
          <cell r="F98">
            <v>2</v>
          </cell>
          <cell r="G98" t="str">
            <v>- munkavállalókkal szembeni különféle kötelezettségek(445)</v>
          </cell>
        </row>
        <row r="99">
          <cell r="A99" t="str">
            <v>96</v>
          </cell>
          <cell r="B99" t="str">
            <v>01</v>
          </cell>
          <cell r="C99" t="str">
            <v>1</v>
          </cell>
          <cell r="D99" t="str">
            <v>B</v>
          </cell>
          <cell r="E99">
            <v>1</v>
          </cell>
          <cell r="F99">
            <v>2</v>
          </cell>
          <cell r="G99" t="str">
            <v>- költségvetéssel szembeni kötelezettségek (446)</v>
          </cell>
        </row>
        <row r="100">
          <cell r="A100" t="str">
            <v>97</v>
          </cell>
          <cell r="B100" t="str">
            <v>01</v>
          </cell>
          <cell r="C100" t="str">
            <v>1</v>
          </cell>
          <cell r="D100" t="str">
            <v>B</v>
          </cell>
          <cell r="E100">
            <v>1</v>
          </cell>
          <cell r="F100">
            <v>2</v>
          </cell>
          <cell r="G100" t="str">
            <v>- iparűzési adó feltöltés miatti kötelezettségek (4471)</v>
          </cell>
        </row>
        <row r="101">
          <cell r="A101" t="str">
            <v>98</v>
          </cell>
          <cell r="B101" t="str">
            <v>01</v>
          </cell>
          <cell r="C101" t="str">
            <v>1</v>
          </cell>
          <cell r="D101" t="str">
            <v>B</v>
          </cell>
          <cell r="E101">
            <v>1</v>
          </cell>
          <cell r="F101">
            <v>2</v>
          </cell>
          <cell r="G101" t="str">
            <v>- helyi adó túlfizetés (4472)</v>
          </cell>
        </row>
        <row r="102">
          <cell r="A102" t="str">
            <v>99</v>
          </cell>
          <cell r="B102" t="str">
            <v>01</v>
          </cell>
          <cell r="C102" t="str">
            <v>1</v>
          </cell>
          <cell r="D102" t="str">
            <v>B</v>
          </cell>
          <cell r="E102">
            <v>1</v>
          </cell>
          <cell r="F102">
            <v>2</v>
          </cell>
          <cell r="G102" t="str">
            <v>- szabálytalan kifizetések miatti kötelezettségek (448)</v>
          </cell>
        </row>
        <row r="103">
          <cell r="A103" t="str">
            <v>100</v>
          </cell>
          <cell r="B103" t="str">
            <v>01</v>
          </cell>
          <cell r="C103" t="str">
            <v>1</v>
          </cell>
          <cell r="D103" t="str">
            <v>B</v>
          </cell>
          <cell r="E103">
            <v>1</v>
          </cell>
          <cell r="F103">
            <v>2</v>
          </cell>
          <cell r="G103" t="str">
            <v>- hosszú lejáratra kapott kölcsön köv.évi törlesztése (4351-ből,4361</v>
          </cell>
        </row>
        <row r="104">
          <cell r="A104" t="str">
            <v>101</v>
          </cell>
          <cell r="B104" t="str">
            <v>01</v>
          </cell>
          <cell r="C104" t="str">
            <v>1</v>
          </cell>
          <cell r="D104" t="str">
            <v>B</v>
          </cell>
          <cell r="E104">
            <v>1</v>
          </cell>
          <cell r="F104">
            <v>2</v>
          </cell>
          <cell r="G104" t="str">
            <v>- felhalm.célú kötv.kibocs-ból szárm. tart. köv.évi törlesztése(4341</v>
          </cell>
        </row>
        <row r="105">
          <cell r="A105" t="str">
            <v>102</v>
          </cell>
          <cell r="B105" t="str">
            <v>01</v>
          </cell>
          <cell r="C105" t="str">
            <v>1</v>
          </cell>
          <cell r="D105" t="str">
            <v>B</v>
          </cell>
          <cell r="E105">
            <v>1</v>
          </cell>
          <cell r="F105">
            <v>2</v>
          </cell>
          <cell r="G105" t="str">
            <v>- működési célú kötv.kib.szárm. tart. köv.évi törlesztése(4341-ből,4</v>
          </cell>
        </row>
        <row r="106">
          <cell r="A106" t="str">
            <v>103</v>
          </cell>
          <cell r="B106" t="str">
            <v>01</v>
          </cell>
          <cell r="C106" t="str">
            <v>1</v>
          </cell>
          <cell r="D106" t="str">
            <v>B</v>
          </cell>
          <cell r="E106">
            <v>1</v>
          </cell>
          <cell r="F106">
            <v>2</v>
          </cell>
          <cell r="G106" t="str">
            <v>- beruházási, fejlesztési hitelek következő évi törlesztése (43-ból)</v>
          </cell>
        </row>
        <row r="107">
          <cell r="A107" t="str">
            <v>104</v>
          </cell>
          <cell r="B107" t="str">
            <v>01</v>
          </cell>
          <cell r="C107" t="str">
            <v>1</v>
          </cell>
          <cell r="D107" t="str">
            <v>B</v>
          </cell>
          <cell r="E107">
            <v>1</v>
          </cell>
          <cell r="F107">
            <v>2</v>
          </cell>
          <cell r="G107" t="str">
            <v>- működéi célú hosszú lejáratú hitelek köv. évi törlesztése (43112-b</v>
          </cell>
        </row>
        <row r="108">
          <cell r="A108" t="str">
            <v>105</v>
          </cell>
          <cell r="B108" t="str">
            <v>01</v>
          </cell>
          <cell r="C108" t="str">
            <v>1</v>
          </cell>
          <cell r="D108" t="str">
            <v>B</v>
          </cell>
          <cell r="E108">
            <v>1</v>
          </cell>
          <cell r="F108">
            <v>2</v>
          </cell>
          <cell r="G108" t="str">
            <v>- egyéb hosszú lejáratú kötelezettség köv. évi törlesztése (438-ból)</v>
          </cell>
        </row>
        <row r="109">
          <cell r="A109" t="str">
            <v>106</v>
          </cell>
          <cell r="B109" t="str">
            <v>01</v>
          </cell>
          <cell r="C109" t="str">
            <v>1</v>
          </cell>
          <cell r="D109" t="str">
            <v>B</v>
          </cell>
          <cell r="E109">
            <v>1</v>
          </cell>
          <cell r="F109">
            <v>2</v>
          </cell>
          <cell r="G109" t="str">
            <v>- tárgyévi költségvetést terhelő rövid lejáratú kötelezettségek (449</v>
          </cell>
        </row>
        <row r="110">
          <cell r="A110" t="str">
            <v>107</v>
          </cell>
          <cell r="B110" t="str">
            <v>01</v>
          </cell>
          <cell r="C110" t="str">
            <v>1</v>
          </cell>
          <cell r="D110" t="str">
            <v>B</v>
          </cell>
          <cell r="E110">
            <v>1</v>
          </cell>
          <cell r="F110">
            <v>2</v>
          </cell>
          <cell r="G110" t="str">
            <v>- egyéb különféle kötelezettségek (449)</v>
          </cell>
        </row>
        <row r="111">
          <cell r="A111" t="str">
            <v>108</v>
          </cell>
          <cell r="B111" t="str">
            <v>01</v>
          </cell>
          <cell r="C111" t="str">
            <v>1</v>
          </cell>
          <cell r="D111" t="str">
            <v>B</v>
          </cell>
          <cell r="E111">
            <v>1</v>
          </cell>
          <cell r="F111">
            <v>0</v>
          </cell>
          <cell r="G111" t="str">
            <v>II. Rövid lejáratú kötelezettségek összesen (88+89+90+93)</v>
          </cell>
        </row>
        <row r="112">
          <cell r="A112" t="str">
            <v>109</v>
          </cell>
          <cell r="B112" t="str">
            <v>01</v>
          </cell>
          <cell r="C112" t="str">
            <v>1</v>
          </cell>
          <cell r="D112" t="str">
            <v>B</v>
          </cell>
          <cell r="E112">
            <v>1</v>
          </cell>
          <cell r="F112">
            <v>1</v>
          </cell>
          <cell r="G112" t="str">
            <v>1.Költségvetési passzív függő elszámolások (481)</v>
          </cell>
        </row>
        <row r="113">
          <cell r="A113" t="str">
            <v>110</v>
          </cell>
          <cell r="B113" t="str">
            <v>01</v>
          </cell>
          <cell r="C113" t="str">
            <v>1</v>
          </cell>
          <cell r="D113" t="str">
            <v>B</v>
          </cell>
          <cell r="E113">
            <v>1</v>
          </cell>
          <cell r="F113">
            <v>1</v>
          </cell>
          <cell r="G113" t="str">
            <v>2.Költségvetési passzív átfutó elszámolások (482,487)</v>
          </cell>
        </row>
        <row r="114">
          <cell r="A114" t="str">
            <v>111</v>
          </cell>
          <cell r="B114" t="str">
            <v>01</v>
          </cell>
          <cell r="C114" t="str">
            <v>1</v>
          </cell>
          <cell r="D114" t="str">
            <v>B</v>
          </cell>
          <cell r="E114">
            <v>1</v>
          </cell>
          <cell r="F114">
            <v>1</v>
          </cell>
          <cell r="G114" t="str">
            <v>3.Költségvetési passzív kiegyenlítő elszámolások (483-484)</v>
          </cell>
        </row>
        <row r="115">
          <cell r="A115" t="str">
            <v>112</v>
          </cell>
          <cell r="B115" t="str">
            <v>01</v>
          </cell>
          <cell r="C115" t="str">
            <v>1</v>
          </cell>
          <cell r="D115" t="str">
            <v>B</v>
          </cell>
          <cell r="E115">
            <v>1</v>
          </cell>
          <cell r="F115">
            <v>1</v>
          </cell>
          <cell r="G115" t="str">
            <v>4.Költségvetésen kívüli passzív pénzügyi elszámolások (488-489-ből)</v>
          </cell>
        </row>
        <row r="116">
          <cell r="A116" t="str">
            <v>113</v>
          </cell>
          <cell r="B116" t="str">
            <v>01</v>
          </cell>
          <cell r="C116" t="str">
            <v>1</v>
          </cell>
          <cell r="D116" t="str">
            <v>B</v>
          </cell>
          <cell r="E116">
            <v>1</v>
          </cell>
          <cell r="F116">
            <v>1</v>
          </cell>
          <cell r="G116" t="str">
            <v>- Költségvetésen kívüli letéti elszámolások (488-bol)</v>
          </cell>
        </row>
        <row r="117">
          <cell r="A117" t="str">
            <v>114</v>
          </cell>
          <cell r="B117" t="str">
            <v>01</v>
          </cell>
          <cell r="C117" t="str">
            <v>1</v>
          </cell>
          <cell r="D117" t="str">
            <v>B</v>
          </cell>
          <cell r="E117">
            <v>1</v>
          </cell>
          <cell r="F117">
            <v>1</v>
          </cell>
          <cell r="G117" t="str">
            <v>- Nemzetközi támogatási programok deviza elszámolása(488-bol)</v>
          </cell>
        </row>
        <row r="118">
          <cell r="A118" t="str">
            <v>115</v>
          </cell>
          <cell r="B118" t="str">
            <v>01</v>
          </cell>
          <cell r="C118" t="str">
            <v>1</v>
          </cell>
          <cell r="D118" t="str">
            <v>B</v>
          </cell>
          <cell r="E118">
            <v>1</v>
          </cell>
          <cell r="F118">
            <v>0</v>
          </cell>
          <cell r="G118" t="str">
            <v>III. Egyéb passzív pénzügyi elszámolások összesen (109+...+112)</v>
          </cell>
        </row>
        <row r="119">
          <cell r="A119" t="str">
            <v>116</v>
          </cell>
          <cell r="B119" t="str">
            <v>01</v>
          </cell>
          <cell r="C119" t="str">
            <v>1</v>
          </cell>
          <cell r="D119" t="str">
            <v>B</v>
          </cell>
          <cell r="E119">
            <v>1</v>
          </cell>
          <cell r="F119">
            <v>0</v>
          </cell>
          <cell r="G119" t="str">
            <v>F.) KÖTELEZETTSÉGEK ÖSSZESEN   (87+108+115)</v>
          </cell>
        </row>
        <row r="120">
          <cell r="A120" t="str">
            <v>117</v>
          </cell>
          <cell r="B120" t="str">
            <v>01</v>
          </cell>
          <cell r="C120" t="str">
            <v>1</v>
          </cell>
          <cell r="D120" t="str">
            <v>B</v>
          </cell>
          <cell r="E120">
            <v>1</v>
          </cell>
          <cell r="F120">
            <v>0</v>
          </cell>
          <cell r="G120" t="str">
            <v>F O R R Á S O K   Ö S S Z E S E N      (64+80+116)</v>
          </cell>
        </row>
        <row r="121">
          <cell r="A121" t="str">
            <v>1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>
            <v>0</v>
          </cell>
          <cell r="G121" t="str">
            <v>Alapilletmények</v>
          </cell>
        </row>
        <row r="122">
          <cell r="A122" t="str">
            <v>2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>
            <v>0</v>
          </cell>
          <cell r="G122" t="str">
            <v>Illetménykiegészitések</v>
          </cell>
        </row>
        <row r="123">
          <cell r="A123" t="str">
            <v>3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>
            <v>0</v>
          </cell>
          <cell r="G123" t="str">
            <v>Nyelvpotlék</v>
          </cell>
        </row>
        <row r="124">
          <cell r="A124" t="str">
            <v>4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>
            <v>0</v>
          </cell>
          <cell r="G124" t="str">
            <v>Egyéb kötelezö illetménypotlékok</v>
          </cell>
        </row>
        <row r="125">
          <cell r="A125" t="str">
            <v>5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>
            <v>0</v>
          </cell>
          <cell r="G125" t="str">
            <v>Egyéb feltételtöl függö potlékok és juttatások</v>
          </cell>
        </row>
        <row r="126">
          <cell r="A126" t="str">
            <v>6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>
            <v>0</v>
          </cell>
          <cell r="G126" t="str">
            <v>Egyéb juttatás</v>
          </cell>
        </row>
        <row r="127">
          <cell r="A127" t="str">
            <v>7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>
            <v>3</v>
          </cell>
          <cell r="G127" t="str">
            <v>Telj.munkaidö.fogl.rendszeres szem.jut.össz.(01+...+06)</v>
          </cell>
        </row>
        <row r="128">
          <cell r="A128" t="str">
            <v>8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>
            <v>0</v>
          </cell>
          <cell r="G128" t="str">
            <v>Részmunkaidöben fogl.rendszeres személyi juttatása</v>
          </cell>
        </row>
        <row r="129">
          <cell r="A129" t="str">
            <v>9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>
            <v>3</v>
          </cell>
          <cell r="G129" t="str">
            <v>Rendszeres személyi juttatások (07+08)</v>
          </cell>
        </row>
        <row r="130">
          <cell r="A130" t="str">
            <v>10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>
            <v>0</v>
          </cell>
          <cell r="G130" t="str">
            <v>Jutalom (normativ)</v>
          </cell>
        </row>
        <row r="131">
          <cell r="A131" t="str">
            <v>11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>
            <v>0</v>
          </cell>
          <cell r="G131" t="str">
            <v>Jutalom (teljesitményhez kötött)</v>
          </cell>
        </row>
        <row r="132">
          <cell r="A132" t="str">
            <v>12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>
            <v>0</v>
          </cell>
          <cell r="G132" t="str">
            <v>Készenléti,ügyeleti,helyettesitési dij,tulora,tulszolgálat</v>
          </cell>
        </row>
        <row r="133">
          <cell r="A133" t="str">
            <v>13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>
            <v>0</v>
          </cell>
          <cell r="G133" t="str">
            <v>Egyéb munkavégzéshez kapcsolodo juttatások</v>
          </cell>
        </row>
        <row r="134">
          <cell r="A134" t="str">
            <v>14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>
            <v>3</v>
          </cell>
          <cell r="G134" t="str">
            <v>Telj.munkaidö.fogl.munkavégz.kapcs.jut.össz.(10+...+13)</v>
          </cell>
        </row>
        <row r="135">
          <cell r="A135" t="str">
            <v>15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>
            <v>0</v>
          </cell>
          <cell r="G135" t="str">
            <v>Részmunkaidöben fogl.munkavégzéshez kapcsolodo juttatásai</v>
          </cell>
        </row>
        <row r="136">
          <cell r="A136" t="str">
            <v>16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>
            <v>3</v>
          </cell>
          <cell r="G136" t="str">
            <v>Munkavégzéshez kapcsolodo juttatások (14+15)</v>
          </cell>
        </row>
        <row r="137">
          <cell r="A137" t="str">
            <v>17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>
            <v>0</v>
          </cell>
          <cell r="G137" t="str">
            <v>Végkielégités</v>
          </cell>
        </row>
        <row r="138">
          <cell r="A138" t="str">
            <v>18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>
            <v>0</v>
          </cell>
          <cell r="G138" t="str">
            <v>Jubileumi jutalom</v>
          </cell>
        </row>
        <row r="139">
          <cell r="A139" t="str">
            <v>19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>
            <v>0</v>
          </cell>
          <cell r="G139" t="str">
            <v>Napidij</v>
          </cell>
        </row>
        <row r="140">
          <cell r="A140" t="str">
            <v>20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>
            <v>0</v>
          </cell>
          <cell r="G140" t="str">
            <v>Biztositási dijak</v>
          </cell>
        </row>
        <row r="141">
          <cell r="A141" t="str">
            <v>21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>
            <v>0</v>
          </cell>
          <cell r="G141" t="str">
            <v>Egyéb sajátos juttatások</v>
          </cell>
        </row>
        <row r="142">
          <cell r="A142" t="str">
            <v>22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>
            <v>3</v>
          </cell>
          <cell r="G142" t="str">
            <v>Telj.munkaidöben fogl. sajátos juttatásai(17+...+21)</v>
          </cell>
        </row>
        <row r="143">
          <cell r="A143" t="str">
            <v>23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>
            <v>0</v>
          </cell>
          <cell r="G143" t="str">
            <v>Részmunkaidöben foglalkoztatottak sajátos juttatásai</v>
          </cell>
        </row>
        <row r="144">
          <cell r="A144" t="str">
            <v>24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>
            <v>3</v>
          </cell>
          <cell r="G144" t="str">
            <v>Foglalkoztatottak sajátos juttatásai (22+23)</v>
          </cell>
        </row>
        <row r="145">
          <cell r="A145" t="str">
            <v>25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>
            <v>0</v>
          </cell>
          <cell r="G145" t="str">
            <v>Ruházati költségtérités, hozzájárulás</v>
          </cell>
        </row>
        <row r="146">
          <cell r="A146" t="str">
            <v>26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>
            <v>0</v>
          </cell>
          <cell r="G146" t="str">
            <v>Üdülési hozzájárulás</v>
          </cell>
        </row>
        <row r="147">
          <cell r="A147" t="str">
            <v>27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>
            <v>0</v>
          </cell>
          <cell r="G147" t="str">
            <v>Közlekedési költségtérités</v>
          </cell>
        </row>
        <row r="148">
          <cell r="A148" t="str">
            <v>28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>
            <v>0</v>
          </cell>
          <cell r="G148" t="str">
            <v>Étkezési hozzájárulás</v>
          </cell>
        </row>
        <row r="149">
          <cell r="A149" t="str">
            <v>29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>
            <v>0</v>
          </cell>
          <cell r="G149" t="str">
            <v>Egyéb költségtérités és hozzájárulás</v>
          </cell>
        </row>
        <row r="150">
          <cell r="A150" t="str">
            <v>30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>
            <v>3</v>
          </cell>
          <cell r="G150" t="str">
            <v>Telj.munkaidö.fogl.személyhez kapcs.költ.tér.(25+..+29)</v>
          </cell>
        </row>
        <row r="151">
          <cell r="A151" t="str">
            <v>31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>
            <v>0</v>
          </cell>
          <cell r="G151" t="str">
            <v>Részmunkaidöben fogl.személyhez kapcs.költségtéritései</v>
          </cell>
        </row>
        <row r="152">
          <cell r="A152" t="str">
            <v>32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>
            <v>3</v>
          </cell>
          <cell r="G152" t="str">
            <v>Személyhez kapcs.költ.tér.,hozzájárulások össz.(30+31)</v>
          </cell>
        </row>
        <row r="153">
          <cell r="A153" t="str">
            <v>33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>
            <v>0</v>
          </cell>
          <cell r="G153" t="str">
            <v>Telj.munkaidöben fogl.szociális jellegü juttatásai</v>
          </cell>
        </row>
        <row r="154">
          <cell r="A154" t="str">
            <v>34</v>
          </cell>
          <cell r="B154" t="str">
            <v>02</v>
          </cell>
          <cell r="C154" t="str">
            <v>1</v>
          </cell>
          <cell r="D154" t="str">
            <v>B</v>
          </cell>
          <cell r="E154">
            <v>1</v>
          </cell>
          <cell r="F154">
            <v>0</v>
          </cell>
          <cell r="G154" t="str">
            <v>Részmunkaidöben fogl.szociális jellegü juttatásai</v>
          </cell>
        </row>
        <row r="155">
          <cell r="A155" t="str">
            <v>35</v>
          </cell>
          <cell r="B155" t="str">
            <v>02</v>
          </cell>
          <cell r="C155" t="str">
            <v>1</v>
          </cell>
          <cell r="D155" t="str">
            <v>B</v>
          </cell>
          <cell r="E155">
            <v>1</v>
          </cell>
          <cell r="F155">
            <v>3</v>
          </cell>
          <cell r="G155" t="str">
            <v>Szociális jellegü juttatások (33+34)</v>
          </cell>
        </row>
        <row r="156">
          <cell r="A156" t="str">
            <v>36</v>
          </cell>
          <cell r="B156" t="str">
            <v>02</v>
          </cell>
          <cell r="C156" t="str">
            <v>1</v>
          </cell>
          <cell r="D156" t="str">
            <v>B</v>
          </cell>
          <cell r="E156">
            <v>1</v>
          </cell>
          <cell r="F156">
            <v>0</v>
          </cell>
          <cell r="G156" t="str">
            <v>Telj.munkaidöben.fogl.különféle nem rendszeres juttatásai</v>
          </cell>
        </row>
        <row r="157">
          <cell r="A157" t="str">
            <v>37</v>
          </cell>
          <cell r="B157" t="str">
            <v>02</v>
          </cell>
          <cell r="C157" t="str">
            <v>1</v>
          </cell>
          <cell r="D157" t="str">
            <v>B</v>
          </cell>
          <cell r="E157">
            <v>1</v>
          </cell>
          <cell r="F157">
            <v>0</v>
          </cell>
          <cell r="G157" t="str">
            <v>Részmunkaidöben fogl.különféle nem rendszeres juttatásai</v>
          </cell>
        </row>
        <row r="158">
          <cell r="A158" t="str">
            <v>38</v>
          </cell>
          <cell r="B158" t="str">
            <v>02</v>
          </cell>
          <cell r="C158" t="str">
            <v>1</v>
          </cell>
          <cell r="D158" t="str">
            <v>B</v>
          </cell>
          <cell r="E158">
            <v>1</v>
          </cell>
          <cell r="F158">
            <v>3</v>
          </cell>
          <cell r="G158" t="str">
            <v>Különféle nem rendszeres juttatások összesen (36+37)</v>
          </cell>
        </row>
        <row r="159">
          <cell r="A159" t="str">
            <v>39</v>
          </cell>
          <cell r="B159" t="str">
            <v>02</v>
          </cell>
          <cell r="C159" t="str">
            <v>1</v>
          </cell>
          <cell r="D159" t="str">
            <v>B</v>
          </cell>
          <cell r="E159">
            <v>1</v>
          </cell>
          <cell r="F159">
            <v>3</v>
          </cell>
          <cell r="G159" t="str">
            <v>Telj.munkaidö.fogl.nem rendsz.juttat.(14+22+30+33+36)</v>
          </cell>
        </row>
        <row r="160">
          <cell r="A160" t="str">
            <v>40</v>
          </cell>
          <cell r="B160" t="str">
            <v>02</v>
          </cell>
          <cell r="C160" t="str">
            <v>1</v>
          </cell>
          <cell r="D160" t="str">
            <v>B</v>
          </cell>
          <cell r="E160">
            <v>1</v>
          </cell>
          <cell r="F160">
            <v>3</v>
          </cell>
          <cell r="G160" t="str">
            <v>Részmunkaidöben fogl.nem rendsz.juttat.(15+23+31+34+37)</v>
          </cell>
        </row>
        <row r="161">
          <cell r="A161" t="str">
            <v>41</v>
          </cell>
          <cell r="B161" t="str">
            <v>02</v>
          </cell>
          <cell r="C161" t="str">
            <v>1</v>
          </cell>
          <cell r="D161" t="str">
            <v>B</v>
          </cell>
          <cell r="E161">
            <v>1</v>
          </cell>
          <cell r="F161">
            <v>4</v>
          </cell>
          <cell r="G161" t="str">
            <v>Nem rendszeres személyi juttatások (39+40)</v>
          </cell>
        </row>
        <row r="162">
          <cell r="A162" t="str">
            <v>42</v>
          </cell>
          <cell r="B162" t="str">
            <v>02</v>
          </cell>
          <cell r="C162" t="str">
            <v>1</v>
          </cell>
          <cell r="D162" t="str">
            <v>B</v>
          </cell>
          <cell r="E162">
            <v>1</v>
          </cell>
          <cell r="F162">
            <v>0</v>
          </cell>
          <cell r="G162" t="str">
            <v>Állományba nem tartozok juttatásai</v>
          </cell>
        </row>
        <row r="163">
          <cell r="A163" t="str">
            <v>43</v>
          </cell>
          <cell r="B163" t="str">
            <v>02</v>
          </cell>
          <cell r="C163" t="str">
            <v>1</v>
          </cell>
          <cell r="D163" t="str">
            <v>B</v>
          </cell>
          <cell r="E163">
            <v>1</v>
          </cell>
          <cell r="F163">
            <v>0</v>
          </cell>
          <cell r="G163" t="str">
            <v>Tartalékos állományuak juttatásai</v>
          </cell>
        </row>
        <row r="164">
          <cell r="A164" t="str">
            <v>44</v>
          </cell>
          <cell r="B164" t="str">
            <v>02</v>
          </cell>
          <cell r="C164" t="str">
            <v>1</v>
          </cell>
          <cell r="D164" t="str">
            <v>B</v>
          </cell>
          <cell r="E164">
            <v>1</v>
          </cell>
          <cell r="F164">
            <v>0</v>
          </cell>
          <cell r="G164" t="str">
            <v>Katonai és rendvédelmi tanintézeti hallgatok juttatásai</v>
          </cell>
        </row>
        <row r="165">
          <cell r="A165" t="str">
            <v>45</v>
          </cell>
          <cell r="B165" t="str">
            <v>02</v>
          </cell>
          <cell r="C165" t="str">
            <v>1</v>
          </cell>
          <cell r="D165" t="str">
            <v>B</v>
          </cell>
          <cell r="E165">
            <v>1</v>
          </cell>
          <cell r="F165">
            <v>0</v>
          </cell>
          <cell r="G165" t="str">
            <v>Sorkatonai szolgálatot teljesitök juttatásai</v>
          </cell>
        </row>
        <row r="166">
          <cell r="A166" t="str">
            <v>46</v>
          </cell>
          <cell r="B166" t="str">
            <v>02</v>
          </cell>
          <cell r="C166" t="str">
            <v>1</v>
          </cell>
          <cell r="D166" t="str">
            <v>B</v>
          </cell>
          <cell r="E166">
            <v>1</v>
          </cell>
          <cell r="F166">
            <v>0</v>
          </cell>
          <cell r="G166" t="str">
            <v>Egyéb sajátos juttatások</v>
          </cell>
        </row>
        <row r="167">
          <cell r="A167" t="str">
            <v>47</v>
          </cell>
          <cell r="B167" t="str">
            <v>02</v>
          </cell>
          <cell r="C167" t="str">
            <v>1</v>
          </cell>
          <cell r="D167" t="str">
            <v>B</v>
          </cell>
          <cell r="E167">
            <v>1</v>
          </cell>
          <cell r="F167">
            <v>3</v>
          </cell>
          <cell r="G167" t="str">
            <v>Fegyveres erök,test.,rendv.áll.nem tart.jut.(43+...+46)</v>
          </cell>
        </row>
        <row r="168">
          <cell r="A168" t="str">
            <v>48</v>
          </cell>
          <cell r="B168" t="str">
            <v>02</v>
          </cell>
          <cell r="C168" t="str">
            <v>1</v>
          </cell>
          <cell r="D168" t="str">
            <v>B</v>
          </cell>
          <cell r="E168">
            <v>1</v>
          </cell>
          <cell r="F168">
            <v>3</v>
          </cell>
          <cell r="G168" t="str">
            <v>Külsö személyi juttatások (42+47)</v>
          </cell>
        </row>
        <row r="169">
          <cell r="A169" t="str">
            <v>49</v>
          </cell>
          <cell r="B169" t="str">
            <v>02</v>
          </cell>
          <cell r="C169" t="str">
            <v>1</v>
          </cell>
          <cell r="D169" t="str">
            <v>B</v>
          </cell>
          <cell r="E169">
            <v>1</v>
          </cell>
          <cell r="F169">
            <v>3</v>
          </cell>
          <cell r="G169" t="str">
            <v>Személyi juttatások összesen (09+41+48)</v>
          </cell>
        </row>
        <row r="170">
          <cell r="A170" t="str">
            <v>50</v>
          </cell>
          <cell r="B170" t="str">
            <v>02</v>
          </cell>
          <cell r="C170" t="str">
            <v>1</v>
          </cell>
          <cell r="D170" t="str">
            <v>B</v>
          </cell>
          <cell r="E170">
            <v>1</v>
          </cell>
          <cell r="F170">
            <v>0</v>
          </cell>
          <cell r="G170" t="str">
            <v>Társadalombiztositási járulék</v>
          </cell>
        </row>
        <row r="171">
          <cell r="A171" t="str">
            <v>51</v>
          </cell>
          <cell r="B171" t="str">
            <v>02</v>
          </cell>
          <cell r="C171" t="str">
            <v>1</v>
          </cell>
          <cell r="D171" t="str">
            <v>B</v>
          </cell>
          <cell r="E171">
            <v>1</v>
          </cell>
          <cell r="F171">
            <v>0</v>
          </cell>
          <cell r="G171" t="str">
            <v>Munkaadoi járulék</v>
          </cell>
        </row>
        <row r="172">
          <cell r="A172" t="str">
            <v>52</v>
          </cell>
          <cell r="B172" t="str">
            <v>02</v>
          </cell>
          <cell r="C172" t="str">
            <v>1</v>
          </cell>
          <cell r="D172" t="str">
            <v>B</v>
          </cell>
          <cell r="E172">
            <v>1</v>
          </cell>
          <cell r="F172">
            <v>0</v>
          </cell>
          <cell r="G172" t="str">
            <v>Egészségügyi hozzájárulás</v>
          </cell>
        </row>
        <row r="173">
          <cell r="A173" t="str">
            <v>53</v>
          </cell>
          <cell r="B173" t="str">
            <v>02</v>
          </cell>
          <cell r="C173" t="str">
            <v>1</v>
          </cell>
          <cell r="D173" t="str">
            <v>B</v>
          </cell>
          <cell r="E173">
            <v>1</v>
          </cell>
          <cell r="F173">
            <v>0</v>
          </cell>
          <cell r="G173" t="str">
            <v>Táppénz hozzájárulás</v>
          </cell>
        </row>
        <row r="174">
          <cell r="A174" t="str">
            <v>54</v>
          </cell>
          <cell r="B174" t="str">
            <v>02</v>
          </cell>
          <cell r="C174" t="str">
            <v>1</v>
          </cell>
          <cell r="D174" t="str">
            <v>B</v>
          </cell>
          <cell r="E174">
            <v>1</v>
          </cell>
          <cell r="F174">
            <v>0</v>
          </cell>
          <cell r="G174" t="str">
            <v>Munkaadokat terhelö járulékok államháztartáson kivülre</v>
          </cell>
        </row>
        <row r="175">
          <cell r="A175" t="str">
            <v>55</v>
          </cell>
          <cell r="B175" t="str">
            <v>02</v>
          </cell>
          <cell r="C175" t="str">
            <v>1</v>
          </cell>
          <cell r="D175" t="str">
            <v>B</v>
          </cell>
          <cell r="E175">
            <v>1</v>
          </cell>
          <cell r="F175">
            <v>0</v>
          </cell>
          <cell r="G175" t="str">
            <v>Munkaadokat terhelö egyéb járulékok</v>
          </cell>
        </row>
        <row r="176">
          <cell r="A176" t="str">
            <v>56</v>
          </cell>
          <cell r="B176" t="str">
            <v>02</v>
          </cell>
          <cell r="C176" t="str">
            <v>1</v>
          </cell>
          <cell r="D176" t="str">
            <v>B</v>
          </cell>
          <cell r="E176">
            <v>1</v>
          </cell>
          <cell r="F176">
            <v>3</v>
          </cell>
          <cell r="G176" t="str">
            <v>Munkaadokat terhelö járulékok (50+...+55)</v>
          </cell>
        </row>
        <row r="177">
          <cell r="A177" t="str">
            <v>1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>
            <v>0</v>
          </cell>
          <cell r="G177" t="str">
            <v>Élelmiszer beszerzés</v>
          </cell>
        </row>
        <row r="178">
          <cell r="A178" t="str">
            <v>2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>
            <v>0</v>
          </cell>
          <cell r="G178" t="str">
            <v>Gyogyszerbeszerzés</v>
          </cell>
        </row>
        <row r="179">
          <cell r="A179" t="str">
            <v>3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>
            <v>0</v>
          </cell>
          <cell r="G179" t="str">
            <v>Vegyszerbeszerzés</v>
          </cell>
        </row>
        <row r="180">
          <cell r="A180" t="str">
            <v>4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>
            <v>0</v>
          </cell>
          <cell r="G180" t="str">
            <v>Irodaszer, nyomtatvány beszerzése</v>
          </cell>
        </row>
        <row r="181">
          <cell r="A181" t="str">
            <v>5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>
            <v>0</v>
          </cell>
          <cell r="G181" t="str">
            <v>Könyv beszerzése</v>
          </cell>
        </row>
        <row r="182">
          <cell r="A182" t="str">
            <v>6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>
            <v>0</v>
          </cell>
          <cell r="G182" t="str">
            <v>Folyoirat beszerzése</v>
          </cell>
        </row>
        <row r="183">
          <cell r="A183" t="str">
            <v>7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>
            <v>0</v>
          </cell>
          <cell r="G183" t="str">
            <v>Egyéb informáciohordozo beszerzése</v>
          </cell>
        </row>
        <row r="184">
          <cell r="A184" t="str">
            <v>8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>
            <v>0</v>
          </cell>
          <cell r="G184" t="str">
            <v>Tüzelöanyagok beszerzése</v>
          </cell>
        </row>
        <row r="185">
          <cell r="A185" t="str">
            <v>9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>
            <v>0</v>
          </cell>
          <cell r="G185" t="str">
            <v>Hajto- és kenöanyag beszerzése</v>
          </cell>
        </row>
        <row r="186">
          <cell r="A186" t="str">
            <v>10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>
            <v>0</v>
          </cell>
          <cell r="G186" t="str">
            <v>Szakmai anyagok beszerzése</v>
          </cell>
        </row>
        <row r="187">
          <cell r="A187" t="str">
            <v>11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>
            <v>0</v>
          </cell>
          <cell r="G187" t="str">
            <v>Kis értékü tárgyi eszköz,szellemi termékek beszerzése</v>
          </cell>
        </row>
        <row r="188">
          <cell r="A188" t="str">
            <v>12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>
            <v>0</v>
          </cell>
          <cell r="G188" t="str">
            <v>Munkaruha,védöruha,formaruha,egyenruha</v>
          </cell>
        </row>
        <row r="189">
          <cell r="A189" t="str">
            <v>13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>
            <v>0</v>
          </cell>
          <cell r="G189" t="str">
            <v>Egyéb anyagbeszerzés</v>
          </cell>
        </row>
        <row r="190">
          <cell r="A190" t="str">
            <v>14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>
            <v>3</v>
          </cell>
          <cell r="G190" t="str">
            <v>Készletbeszerzés (01+...+13)</v>
          </cell>
        </row>
        <row r="191">
          <cell r="A191" t="str">
            <v>15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>
            <v>0</v>
          </cell>
          <cell r="G191" t="str">
            <v>Nem adatátviteli célu távközlési dijak</v>
          </cell>
        </row>
        <row r="192">
          <cell r="A192" t="str">
            <v>16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>
            <v>0</v>
          </cell>
          <cell r="G192" t="str">
            <v>Adatátviteli célu távközlési dijak</v>
          </cell>
        </row>
        <row r="193">
          <cell r="A193" t="str">
            <v>17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>
            <v>0</v>
          </cell>
          <cell r="G193" t="str">
            <v>Egyéb kommunikácios szolgáltatások</v>
          </cell>
        </row>
        <row r="194">
          <cell r="A194" t="str">
            <v>18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>
            <v>3</v>
          </cell>
          <cell r="G194" t="str">
            <v>Kommunikácios szolgáltatások  (15+16+17)</v>
          </cell>
        </row>
        <row r="195">
          <cell r="A195" t="str">
            <v>19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>
            <v>0</v>
          </cell>
          <cell r="G195" t="str">
            <v>Vásárolt élelmezés</v>
          </cell>
        </row>
        <row r="196">
          <cell r="A196" t="str">
            <v>20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>
            <v>0</v>
          </cell>
          <cell r="G196" t="str">
            <v>Bérleti és lizing dijak</v>
          </cell>
        </row>
        <row r="197">
          <cell r="A197" t="str">
            <v>21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>
            <v>0</v>
          </cell>
          <cell r="G197" t="str">
            <v>Szállitási szolgáltatás</v>
          </cell>
        </row>
        <row r="198">
          <cell r="A198" t="str">
            <v>22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>
            <v>0</v>
          </cell>
          <cell r="G198" t="str">
            <v>Gázenergia-szolgáltatás dija</v>
          </cell>
        </row>
        <row r="199">
          <cell r="A199" t="str">
            <v>23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>
            <v>0</v>
          </cell>
          <cell r="G199" t="str">
            <v>Villamosenergia-szolgáltatás dija</v>
          </cell>
        </row>
        <row r="200">
          <cell r="A200" t="str">
            <v>24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>
            <v>0</v>
          </cell>
          <cell r="G200" t="str">
            <v>Távhö- és melegviz-szolgáltatás dija</v>
          </cell>
        </row>
        <row r="201">
          <cell r="A201" t="str">
            <v>25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>
            <v>0</v>
          </cell>
          <cell r="G201" t="str">
            <v>Viz- és csatornadijak</v>
          </cell>
        </row>
        <row r="202">
          <cell r="A202" t="str">
            <v>26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>
            <v>0</v>
          </cell>
          <cell r="G202" t="str">
            <v>Karbantartási,kisjavitási szolgáltatások kiadásai</v>
          </cell>
        </row>
        <row r="203">
          <cell r="A203" t="str">
            <v>27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>
            <v>0</v>
          </cell>
          <cell r="G203" t="str">
            <v>Egyéb üzemeltetési,fenntartási szolgáltatási kiadások</v>
          </cell>
        </row>
        <row r="204">
          <cell r="A204" t="str">
            <v>28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>
            <v>0</v>
          </cell>
          <cell r="G204" t="str">
            <v>Továbbszámlázott(közvetitett)szolg.kiadások ÁH-n belülre</v>
          </cell>
        </row>
        <row r="205">
          <cell r="A205" t="str">
            <v>29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>
            <v>0</v>
          </cell>
          <cell r="G205" t="str">
            <v>Továbbszámlázott(közvetitett)szolg.kiadások ÁH-n kivülre</v>
          </cell>
        </row>
        <row r="206">
          <cell r="A206" t="str">
            <v>30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>
            <v>3</v>
          </cell>
          <cell r="G206" t="str">
            <v>Szolgáltatási kiadások (19+...+29)</v>
          </cell>
        </row>
        <row r="207">
          <cell r="A207" t="str">
            <v>31</v>
          </cell>
          <cell r="B207" t="str">
            <v>03</v>
          </cell>
          <cell r="C207" t="str">
            <v>1</v>
          </cell>
          <cell r="D207" t="str">
            <v>B</v>
          </cell>
          <cell r="E207">
            <v>1</v>
          </cell>
          <cell r="F207">
            <v>0</v>
          </cell>
          <cell r="G207" t="str">
            <v>Vásárolt közszolgáltatások</v>
          </cell>
        </row>
        <row r="208">
          <cell r="A208" t="str">
            <v>32</v>
          </cell>
          <cell r="B208" t="str">
            <v>03</v>
          </cell>
          <cell r="C208" t="str">
            <v>1</v>
          </cell>
          <cell r="D208" t="str">
            <v>B</v>
          </cell>
          <cell r="E208">
            <v>1</v>
          </cell>
          <cell r="F208">
            <v>0</v>
          </cell>
          <cell r="G208" t="str">
            <v>Vásárolt termékek és szolgáltatások ÁFA-ja</v>
          </cell>
        </row>
        <row r="209">
          <cell r="A209" t="str">
            <v>33</v>
          </cell>
          <cell r="B209" t="str">
            <v>03</v>
          </cell>
          <cell r="C209" t="str">
            <v>1</v>
          </cell>
          <cell r="D209" t="str">
            <v>B</v>
          </cell>
          <cell r="E209">
            <v>1</v>
          </cell>
          <cell r="F209">
            <v>0</v>
          </cell>
          <cell r="G209" t="str">
            <v>Kiszámlázott termékek és szolgáltatások ÁFA befizetése</v>
          </cell>
        </row>
        <row r="210">
          <cell r="A210" t="str">
            <v>34</v>
          </cell>
          <cell r="B210" t="str">
            <v>03</v>
          </cell>
          <cell r="C210" t="str">
            <v>1</v>
          </cell>
          <cell r="D210" t="str">
            <v>B</v>
          </cell>
          <cell r="E210">
            <v>1</v>
          </cell>
          <cell r="F210">
            <v>0</v>
          </cell>
          <cell r="G210" t="str">
            <v>Ért.tárgyi eszköz.,immat.javak ÁFA befiz.(05.ürlap nélkül)</v>
          </cell>
        </row>
        <row r="211">
          <cell r="A211" t="str">
            <v>35</v>
          </cell>
          <cell r="B211" t="str">
            <v>03</v>
          </cell>
          <cell r="C211" t="str">
            <v>1</v>
          </cell>
          <cell r="D211" t="str">
            <v>B</v>
          </cell>
          <cell r="E211">
            <v>1</v>
          </cell>
          <cell r="F211">
            <v>3</v>
          </cell>
          <cell r="G211" t="str">
            <v>Általános forgalmi ado összesen (32+33+34)</v>
          </cell>
        </row>
        <row r="212">
          <cell r="A212" t="str">
            <v>36</v>
          </cell>
          <cell r="B212" t="str">
            <v>03</v>
          </cell>
          <cell r="C212" t="str">
            <v>1</v>
          </cell>
          <cell r="D212" t="str">
            <v>B</v>
          </cell>
          <cell r="E212">
            <v>1</v>
          </cell>
          <cell r="F212">
            <v>0</v>
          </cell>
          <cell r="G212" t="str">
            <v>Belföldi kiküldetés</v>
          </cell>
        </row>
        <row r="213">
          <cell r="A213" t="str">
            <v>37</v>
          </cell>
          <cell r="B213" t="str">
            <v>03</v>
          </cell>
          <cell r="C213" t="str">
            <v>1</v>
          </cell>
          <cell r="D213" t="str">
            <v>B</v>
          </cell>
          <cell r="E213">
            <v>1</v>
          </cell>
          <cell r="F213">
            <v>0</v>
          </cell>
          <cell r="G213" t="str">
            <v>Külföldi kiküldetés</v>
          </cell>
        </row>
        <row r="214">
          <cell r="A214" t="str">
            <v>38</v>
          </cell>
          <cell r="B214" t="str">
            <v>03</v>
          </cell>
          <cell r="C214" t="str">
            <v>1</v>
          </cell>
          <cell r="D214" t="str">
            <v>B</v>
          </cell>
          <cell r="E214">
            <v>1</v>
          </cell>
          <cell r="F214">
            <v>0</v>
          </cell>
          <cell r="G214" t="str">
            <v>Reprezentácio</v>
          </cell>
        </row>
        <row r="215">
          <cell r="A215" t="str">
            <v>39</v>
          </cell>
          <cell r="B215" t="str">
            <v>03</v>
          </cell>
          <cell r="C215" t="str">
            <v>1</v>
          </cell>
          <cell r="D215" t="str">
            <v>B</v>
          </cell>
          <cell r="E215">
            <v>1</v>
          </cell>
          <cell r="F215">
            <v>0</v>
          </cell>
          <cell r="G215" t="str">
            <v>Reklám és propaganda kiadások</v>
          </cell>
        </row>
        <row r="216">
          <cell r="A216" t="str">
            <v>40</v>
          </cell>
          <cell r="B216" t="str">
            <v>03</v>
          </cell>
          <cell r="C216" t="str">
            <v>1</v>
          </cell>
          <cell r="D216" t="str">
            <v>B</v>
          </cell>
          <cell r="E216">
            <v>1</v>
          </cell>
          <cell r="F216">
            <v>3</v>
          </cell>
          <cell r="G216" t="str">
            <v>Kiküldetés,reprezentácio,reklámkiadások (36+...+39)</v>
          </cell>
        </row>
        <row r="217">
          <cell r="A217" t="str">
            <v>41</v>
          </cell>
          <cell r="B217" t="str">
            <v>03</v>
          </cell>
          <cell r="C217" t="str">
            <v>1</v>
          </cell>
          <cell r="D217" t="str">
            <v>B</v>
          </cell>
          <cell r="E217">
            <v>1</v>
          </cell>
          <cell r="F217">
            <v>0</v>
          </cell>
          <cell r="G217" t="str">
            <v>Szellemi tevékenység végzésére kifizetés</v>
          </cell>
        </row>
        <row r="218">
          <cell r="A218" t="str">
            <v>42</v>
          </cell>
          <cell r="B218" t="str">
            <v>03</v>
          </cell>
          <cell r="C218" t="str">
            <v>1</v>
          </cell>
          <cell r="D218" t="str">
            <v>B</v>
          </cell>
          <cell r="E218">
            <v>1</v>
          </cell>
          <cell r="F218">
            <v>0</v>
          </cell>
          <cell r="G218" t="str">
            <v>Egyéb dologi kiadások</v>
          </cell>
        </row>
        <row r="219">
          <cell r="A219" t="str">
            <v>43</v>
          </cell>
          <cell r="B219" t="str">
            <v>03</v>
          </cell>
          <cell r="C219" t="str">
            <v>1</v>
          </cell>
          <cell r="D219" t="str">
            <v>B</v>
          </cell>
          <cell r="E219">
            <v>1</v>
          </cell>
          <cell r="F219">
            <v>4</v>
          </cell>
          <cell r="G219" t="str">
            <v>Dologi kiadások (14+18+30+31+35+40+41+42)</v>
          </cell>
        </row>
        <row r="220">
          <cell r="A220" t="str">
            <v>44</v>
          </cell>
          <cell r="B220" t="str">
            <v>03</v>
          </cell>
          <cell r="C220" t="str">
            <v>1</v>
          </cell>
          <cell r="D220" t="str">
            <v>B</v>
          </cell>
          <cell r="E220">
            <v>1</v>
          </cell>
          <cell r="F220">
            <v>0</v>
          </cell>
          <cell r="G220" t="str">
            <v>Elözö évi maradvány visszafizetése (felügyeleti nélkül)</v>
          </cell>
        </row>
        <row r="221">
          <cell r="A221" t="str">
            <v>45</v>
          </cell>
          <cell r="B221" t="str">
            <v>03</v>
          </cell>
          <cell r="C221" t="str">
            <v>1</v>
          </cell>
          <cell r="D221" t="str">
            <v>B</v>
          </cell>
          <cell r="E221">
            <v>1</v>
          </cell>
          <cell r="F221">
            <v>0</v>
          </cell>
          <cell r="G221" t="str">
            <v>Vállalkozási tevékenység eredménye utáni befizetés</v>
          </cell>
        </row>
        <row r="222">
          <cell r="A222" t="str">
            <v>46</v>
          </cell>
          <cell r="B222" t="str">
            <v>03</v>
          </cell>
          <cell r="C222" t="str">
            <v>1</v>
          </cell>
          <cell r="D222" t="str">
            <v>B</v>
          </cell>
          <cell r="E222">
            <v>1</v>
          </cell>
          <cell r="F222">
            <v>0</v>
          </cell>
          <cell r="G222" t="str">
            <v>Felügyeleti szerv javára teljesitett egyéb befizetés</v>
          </cell>
        </row>
        <row r="223">
          <cell r="A223" t="str">
            <v>47</v>
          </cell>
          <cell r="B223" t="str">
            <v>03</v>
          </cell>
          <cell r="C223" t="str">
            <v>1</v>
          </cell>
          <cell r="D223" t="str">
            <v>B</v>
          </cell>
          <cell r="E223">
            <v>1</v>
          </cell>
          <cell r="F223">
            <v>0</v>
          </cell>
          <cell r="G223" t="str">
            <v>Eredeti elöirányzatot meghalado bevétel utáni befizetés</v>
          </cell>
        </row>
        <row r="224">
          <cell r="A224" t="str">
            <v>48</v>
          </cell>
          <cell r="B224" t="str">
            <v>03</v>
          </cell>
          <cell r="C224" t="str">
            <v>1</v>
          </cell>
          <cell r="D224" t="str">
            <v>B</v>
          </cell>
          <cell r="E224">
            <v>1</v>
          </cell>
          <cell r="F224">
            <v>0</v>
          </cell>
          <cell r="G224" t="str">
            <v>Bevételek meghatározott köre utáni befizetés</v>
          </cell>
        </row>
        <row r="225">
          <cell r="A225" t="str">
            <v>49</v>
          </cell>
          <cell r="B225" t="str">
            <v>03</v>
          </cell>
          <cell r="C225" t="str">
            <v>1</v>
          </cell>
          <cell r="D225" t="str">
            <v>B</v>
          </cell>
          <cell r="E225">
            <v>1</v>
          </cell>
          <cell r="F225">
            <v>0</v>
          </cell>
          <cell r="G225" t="str">
            <v>Befektetett eszközökkel kapcsolatos befizetési kötelezettség</v>
          </cell>
        </row>
        <row r="226">
          <cell r="A226" t="str">
            <v>50</v>
          </cell>
          <cell r="B226" t="str">
            <v>03</v>
          </cell>
          <cell r="C226" t="str">
            <v>1</v>
          </cell>
          <cell r="D226" t="str">
            <v>B</v>
          </cell>
          <cell r="E226">
            <v>1</v>
          </cell>
          <cell r="F226">
            <v>0</v>
          </cell>
          <cell r="G226" t="str">
            <v>Egyéb befizetési kötelezettség</v>
          </cell>
        </row>
        <row r="227">
          <cell r="A227" t="str">
            <v>51</v>
          </cell>
          <cell r="B227" t="str">
            <v>03</v>
          </cell>
          <cell r="C227" t="str">
            <v>1</v>
          </cell>
          <cell r="D227" t="str">
            <v>B</v>
          </cell>
          <cell r="E227">
            <v>1</v>
          </cell>
          <cell r="F227">
            <v>3</v>
          </cell>
          <cell r="G227" t="str">
            <v>Különféle költségvetési befizetések (44+...+50)</v>
          </cell>
        </row>
        <row r="228">
          <cell r="A228" t="str">
            <v>52</v>
          </cell>
          <cell r="B228" t="str">
            <v>03</v>
          </cell>
          <cell r="C228" t="str">
            <v>1</v>
          </cell>
          <cell r="D228" t="str">
            <v>B</v>
          </cell>
          <cell r="E228">
            <v>1</v>
          </cell>
          <cell r="F228">
            <v>0</v>
          </cell>
          <cell r="G228" t="str">
            <v>Munkáltato által fizetett személyi jövedelemado</v>
          </cell>
        </row>
        <row r="229">
          <cell r="A229" t="str">
            <v>53</v>
          </cell>
          <cell r="B229" t="str">
            <v>03</v>
          </cell>
          <cell r="C229" t="str">
            <v>1</v>
          </cell>
          <cell r="D229" t="str">
            <v>B</v>
          </cell>
          <cell r="E229">
            <v>1</v>
          </cell>
          <cell r="F229">
            <v>0</v>
          </cell>
          <cell r="G229" t="str">
            <v>Nemzetközi tagsági dijak</v>
          </cell>
        </row>
        <row r="230">
          <cell r="A230" t="str">
            <v>54</v>
          </cell>
          <cell r="B230" t="str">
            <v>03</v>
          </cell>
          <cell r="C230" t="str">
            <v>1</v>
          </cell>
          <cell r="D230" t="str">
            <v>B</v>
          </cell>
          <cell r="E230">
            <v>1</v>
          </cell>
          <cell r="F230">
            <v>0</v>
          </cell>
          <cell r="G230" t="str">
            <v>Adok,dijak,egyéb befizetések</v>
          </cell>
        </row>
        <row r="231">
          <cell r="A231" t="str">
            <v>55</v>
          </cell>
          <cell r="B231" t="str">
            <v>03</v>
          </cell>
          <cell r="C231" t="str">
            <v>1</v>
          </cell>
          <cell r="D231" t="str">
            <v>B</v>
          </cell>
          <cell r="E231">
            <v>1</v>
          </cell>
          <cell r="F231">
            <v>3</v>
          </cell>
          <cell r="G231" t="str">
            <v>Adok,dijak,befizetések (52+53+54)</v>
          </cell>
        </row>
        <row r="232">
          <cell r="A232" t="str">
            <v>56</v>
          </cell>
          <cell r="B232" t="str">
            <v>03</v>
          </cell>
          <cell r="C232" t="str">
            <v>1</v>
          </cell>
          <cell r="D232" t="str">
            <v>B</v>
          </cell>
          <cell r="E232">
            <v>1</v>
          </cell>
          <cell r="F232">
            <v>0</v>
          </cell>
          <cell r="G232" t="str">
            <v>Kamatkiadások államháztartáson kivülre</v>
          </cell>
        </row>
        <row r="233">
          <cell r="A233" t="str">
            <v>57</v>
          </cell>
          <cell r="B233" t="str">
            <v>03</v>
          </cell>
          <cell r="C233" t="str">
            <v>1</v>
          </cell>
          <cell r="D233" t="str">
            <v>B</v>
          </cell>
          <cell r="E233">
            <v>1</v>
          </cell>
          <cell r="F233">
            <v>0</v>
          </cell>
          <cell r="G233" t="str">
            <v>Kamatkiadások államháztartáson belülre</v>
          </cell>
        </row>
        <row r="234">
          <cell r="A234" t="str">
            <v>58</v>
          </cell>
          <cell r="B234" t="str">
            <v>03</v>
          </cell>
          <cell r="C234" t="str">
            <v>1</v>
          </cell>
          <cell r="D234" t="str">
            <v>B</v>
          </cell>
          <cell r="E234">
            <v>1</v>
          </cell>
          <cell r="F234">
            <v>2</v>
          </cell>
          <cell r="G234" t="str">
            <v>Kamatkiadások  (56+57)</v>
          </cell>
        </row>
        <row r="235">
          <cell r="A235" t="str">
            <v>59</v>
          </cell>
          <cell r="B235" t="str">
            <v>03</v>
          </cell>
          <cell r="C235" t="str">
            <v>1</v>
          </cell>
          <cell r="D235" t="str">
            <v>B</v>
          </cell>
          <cell r="E235">
            <v>1</v>
          </cell>
          <cell r="F235">
            <v>0</v>
          </cell>
          <cell r="G235" t="str">
            <v>Realizált árfolyamveszteségek</v>
          </cell>
        </row>
        <row r="236">
          <cell r="A236" t="str">
            <v>60</v>
          </cell>
          <cell r="B236" t="str">
            <v>03</v>
          </cell>
          <cell r="C236" t="str">
            <v>1</v>
          </cell>
          <cell r="D236" t="str">
            <v>B</v>
          </cell>
          <cell r="E236">
            <v>1</v>
          </cell>
          <cell r="F236">
            <v>2</v>
          </cell>
          <cell r="G236" t="str">
            <v>Egyéb folyo kiadások (51+55+58+59)</v>
          </cell>
        </row>
        <row r="237">
          <cell r="A237" t="str">
            <v>61</v>
          </cell>
          <cell r="B237" t="str">
            <v>03</v>
          </cell>
          <cell r="C237" t="str">
            <v>1</v>
          </cell>
          <cell r="D237" t="str">
            <v>B</v>
          </cell>
          <cell r="E237">
            <v>1</v>
          </cell>
          <cell r="F237">
            <v>3</v>
          </cell>
          <cell r="G237" t="str">
            <v>Dologi kiadások és egyéb folyo kiadások   (43+60)</v>
          </cell>
        </row>
        <row r="238">
          <cell r="A238" t="str">
            <v>1</v>
          </cell>
          <cell r="B238" t="str">
            <v>04</v>
          </cell>
          <cell r="C238" t="str">
            <v>1</v>
          </cell>
          <cell r="D238" t="str">
            <v>B</v>
          </cell>
          <cell r="E238">
            <v>1</v>
          </cell>
          <cell r="F238">
            <v>0</v>
          </cell>
          <cell r="G238" t="str">
            <v>Felügy. alá tartozo ktgv-i szerveknek folyositott támogatás</v>
          </cell>
        </row>
        <row r="239">
          <cell r="A239" t="str">
            <v>2</v>
          </cell>
          <cell r="B239" t="str">
            <v>04</v>
          </cell>
          <cell r="C239" t="str">
            <v>1</v>
          </cell>
          <cell r="D239" t="str">
            <v>B</v>
          </cell>
          <cell r="E239">
            <v>1</v>
          </cell>
          <cell r="F239">
            <v>0</v>
          </cell>
          <cell r="G239" t="str">
            <v>Müködési célu pénzeszközátadás államháztartáson kivülre</v>
          </cell>
        </row>
        <row r="240">
          <cell r="A240" t="str">
            <v>3</v>
          </cell>
          <cell r="B240" t="str">
            <v>04</v>
          </cell>
          <cell r="C240" t="str">
            <v>1</v>
          </cell>
          <cell r="D240" t="str">
            <v>B</v>
          </cell>
          <cell r="E240">
            <v>1</v>
          </cell>
          <cell r="F240">
            <v>0</v>
          </cell>
          <cell r="G240" t="str">
            <v>Müködési célu pénzeszközátadás államháztartáson belülre</v>
          </cell>
        </row>
        <row r="241">
          <cell r="A241" t="str">
            <v>4</v>
          </cell>
          <cell r="B241" t="str">
            <v>04</v>
          </cell>
          <cell r="C241" t="str">
            <v>1</v>
          </cell>
          <cell r="D241" t="str">
            <v>B</v>
          </cell>
          <cell r="E241">
            <v>1</v>
          </cell>
          <cell r="F241">
            <v>0</v>
          </cell>
          <cell r="G241" t="str">
            <v>Felhalmozási célu pénzeszközátadás államháztartáson kivülre</v>
          </cell>
        </row>
        <row r="242">
          <cell r="A242" t="str">
            <v>5</v>
          </cell>
          <cell r="B242" t="str">
            <v>04</v>
          </cell>
          <cell r="C242" t="str">
            <v>1</v>
          </cell>
          <cell r="D242" t="str">
            <v>B</v>
          </cell>
          <cell r="E242">
            <v>1</v>
          </cell>
          <cell r="F242">
            <v>0</v>
          </cell>
          <cell r="G242" t="str">
            <v>Felhalmozási célu pénzeszközátadás államháztartáson belülre</v>
          </cell>
        </row>
        <row r="243">
          <cell r="A243" t="str">
            <v>6</v>
          </cell>
          <cell r="B243" t="str">
            <v>04</v>
          </cell>
          <cell r="C243" t="str">
            <v>1</v>
          </cell>
          <cell r="D243" t="str">
            <v>B</v>
          </cell>
          <cell r="E243">
            <v>1</v>
          </cell>
          <cell r="F243">
            <v>0</v>
          </cell>
          <cell r="G243" t="str">
            <v>Családi támogatások</v>
          </cell>
        </row>
        <row r="244">
          <cell r="A244" t="str">
            <v>7</v>
          </cell>
          <cell r="B244" t="str">
            <v>04</v>
          </cell>
          <cell r="C244" t="str">
            <v>1</v>
          </cell>
          <cell r="D244" t="str">
            <v>B</v>
          </cell>
          <cell r="E244">
            <v>1</v>
          </cell>
          <cell r="F244">
            <v>0</v>
          </cell>
          <cell r="G244" t="str">
            <v>Központi költségvetésböl folyositott egyéb ellátások</v>
          </cell>
        </row>
        <row r="245">
          <cell r="A245" t="str">
            <v>8</v>
          </cell>
          <cell r="B245" t="str">
            <v>04</v>
          </cell>
          <cell r="C245" t="str">
            <v>1</v>
          </cell>
          <cell r="D245" t="str">
            <v>B</v>
          </cell>
          <cell r="E245">
            <v>1</v>
          </cell>
          <cell r="F245">
            <v>0</v>
          </cell>
          <cell r="G245" t="str">
            <v>Önkormányzatok által folyositott ellátások</v>
          </cell>
        </row>
        <row r="246">
          <cell r="A246" t="str">
            <v>9</v>
          </cell>
          <cell r="B246" t="str">
            <v>04</v>
          </cell>
          <cell r="C246" t="str">
            <v>1</v>
          </cell>
          <cell r="D246" t="str">
            <v>B</v>
          </cell>
          <cell r="E246">
            <v>1</v>
          </cell>
          <cell r="F246">
            <v>0</v>
          </cell>
          <cell r="G246" t="str">
            <v>Pénzbeli kártérités,egyéb pénzbeli juttatások</v>
          </cell>
        </row>
        <row r="247">
          <cell r="A247" t="str">
            <v>10</v>
          </cell>
          <cell r="B247" t="str">
            <v>04</v>
          </cell>
          <cell r="C247" t="str">
            <v>1</v>
          </cell>
          <cell r="D247" t="str">
            <v>B</v>
          </cell>
          <cell r="E247">
            <v>1</v>
          </cell>
          <cell r="F247">
            <v>2</v>
          </cell>
          <cell r="G247" t="str">
            <v>Társadalom- és szociálpolitikai juttatások (06+07+08+09)</v>
          </cell>
        </row>
        <row r="248">
          <cell r="A248" t="str">
            <v>11</v>
          </cell>
          <cell r="B248" t="str">
            <v>04</v>
          </cell>
          <cell r="C248" t="str">
            <v>1</v>
          </cell>
          <cell r="D248" t="str">
            <v>B</v>
          </cell>
          <cell r="E248">
            <v>1</v>
          </cell>
          <cell r="F248">
            <v>2</v>
          </cell>
          <cell r="G248" t="str">
            <v>Pénzeszközátadás,egyéb támogatás (01+...+05+10)</v>
          </cell>
        </row>
        <row r="249">
          <cell r="A249" t="str">
            <v>12</v>
          </cell>
          <cell r="B249" t="str">
            <v>04</v>
          </cell>
          <cell r="C249" t="str">
            <v>1</v>
          </cell>
          <cell r="D249" t="str">
            <v>B</v>
          </cell>
          <cell r="E249">
            <v>1</v>
          </cell>
          <cell r="F249">
            <v>0</v>
          </cell>
          <cell r="G249" t="str">
            <v>Állami gondozásban levök pénzbeli juttatásai</v>
          </cell>
        </row>
        <row r="250">
          <cell r="A250" t="str">
            <v>13</v>
          </cell>
          <cell r="B250" t="str">
            <v>04</v>
          </cell>
          <cell r="C250" t="str">
            <v>1</v>
          </cell>
          <cell r="D250" t="str">
            <v>B</v>
          </cell>
          <cell r="E250">
            <v>1</v>
          </cell>
          <cell r="F250">
            <v>0</v>
          </cell>
          <cell r="G250" t="str">
            <v>Középfoku oktatásban részt vevök pénzbeli juttatásai</v>
          </cell>
        </row>
        <row r="251">
          <cell r="A251" t="str">
            <v>14</v>
          </cell>
          <cell r="B251" t="str">
            <v>04</v>
          </cell>
          <cell r="C251" t="str">
            <v>1</v>
          </cell>
          <cell r="D251" t="str">
            <v>B</v>
          </cell>
          <cell r="E251">
            <v>1</v>
          </cell>
          <cell r="F251">
            <v>0</v>
          </cell>
          <cell r="G251" t="str">
            <v>Felsöfoku oktatásban részt vevök pénzbeli juttatásai</v>
          </cell>
        </row>
        <row r="252">
          <cell r="A252" t="str">
            <v>15</v>
          </cell>
          <cell r="B252" t="str">
            <v>04</v>
          </cell>
          <cell r="C252" t="str">
            <v>1</v>
          </cell>
          <cell r="D252" t="str">
            <v>B</v>
          </cell>
          <cell r="E252">
            <v>1</v>
          </cell>
          <cell r="F252">
            <v>0</v>
          </cell>
          <cell r="G252" t="str">
            <v>Felnöttoktatásban részt vevök pénzbeli juttatásai</v>
          </cell>
        </row>
        <row r="253">
          <cell r="A253" t="str">
            <v>16</v>
          </cell>
          <cell r="B253" t="str">
            <v>04</v>
          </cell>
          <cell r="C253" t="str">
            <v>1</v>
          </cell>
          <cell r="D253" t="str">
            <v>B</v>
          </cell>
          <cell r="E253">
            <v>1</v>
          </cell>
          <cell r="F253">
            <v>0</v>
          </cell>
          <cell r="G253" t="str">
            <v>Ellátottak egyéb pénzbeli juttatásai</v>
          </cell>
        </row>
        <row r="254">
          <cell r="A254" t="str">
            <v>17</v>
          </cell>
          <cell r="B254" t="str">
            <v>04</v>
          </cell>
          <cell r="C254" t="str">
            <v>1</v>
          </cell>
          <cell r="D254" t="str">
            <v>B</v>
          </cell>
          <cell r="E254">
            <v>1</v>
          </cell>
          <cell r="F254">
            <v>3</v>
          </cell>
          <cell r="G254" t="str">
            <v>Ellátottak pénzbeli juttatásai (12+...+16)</v>
          </cell>
        </row>
        <row r="255">
          <cell r="A255" t="str">
            <v>18</v>
          </cell>
          <cell r="B255" t="str">
            <v>04</v>
          </cell>
          <cell r="C255" t="str">
            <v>1</v>
          </cell>
          <cell r="D255" t="str">
            <v>B</v>
          </cell>
          <cell r="E255">
            <v>1</v>
          </cell>
          <cell r="F255">
            <v>0</v>
          </cell>
          <cell r="G255" t="str">
            <v>Nyugdijbiztositási pénzbeli ellátások</v>
          </cell>
        </row>
        <row r="256">
          <cell r="A256" t="str">
            <v>19</v>
          </cell>
          <cell r="B256" t="str">
            <v>04</v>
          </cell>
          <cell r="C256" t="str">
            <v>1</v>
          </cell>
          <cell r="D256" t="str">
            <v>B</v>
          </cell>
          <cell r="E256">
            <v>1</v>
          </cell>
          <cell r="F256">
            <v>0</v>
          </cell>
          <cell r="G256" t="str">
            <v>Egészségbiztositási pénzbeli ellátások</v>
          </cell>
        </row>
        <row r="257">
          <cell r="A257" t="str">
            <v>20</v>
          </cell>
          <cell r="B257" t="str">
            <v>04</v>
          </cell>
          <cell r="C257" t="str">
            <v>1</v>
          </cell>
          <cell r="D257" t="str">
            <v>B</v>
          </cell>
          <cell r="E257">
            <v>1</v>
          </cell>
          <cell r="F257">
            <v>0</v>
          </cell>
          <cell r="G257" t="str">
            <v>Munkaeröpiaci pénzbeli ellátások</v>
          </cell>
        </row>
        <row r="258">
          <cell r="A258" t="str">
            <v>21</v>
          </cell>
          <cell r="B258" t="str">
            <v>04</v>
          </cell>
          <cell r="C258" t="str">
            <v>1</v>
          </cell>
          <cell r="D258" t="str">
            <v>B</v>
          </cell>
          <cell r="E258">
            <v>1</v>
          </cell>
          <cell r="F258">
            <v>0</v>
          </cell>
          <cell r="G258" t="str">
            <v>Háztartások közvetett támogatása</v>
          </cell>
        </row>
        <row r="259">
          <cell r="A259" t="str">
            <v>1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>
            <v>0</v>
          </cell>
          <cell r="G259" t="str">
            <v>Ingatlanok felujitása</v>
          </cell>
        </row>
        <row r="260">
          <cell r="A260" t="str">
            <v>2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>
            <v>0</v>
          </cell>
          <cell r="G260" t="str">
            <v>Gépek, berendezések és felszerelések felujitása</v>
          </cell>
        </row>
        <row r="261">
          <cell r="A261" t="str">
            <v>3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>
            <v>0</v>
          </cell>
          <cell r="G261" t="str">
            <v>Jármüvek felujitása</v>
          </cell>
        </row>
        <row r="262">
          <cell r="A262" t="str">
            <v>4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>
            <v>0</v>
          </cell>
          <cell r="G262" t="str">
            <v>Tenyészállatok felújítása</v>
          </cell>
        </row>
        <row r="263">
          <cell r="A263" t="str">
            <v>5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>
            <v>0</v>
          </cell>
          <cell r="G263" t="str">
            <v>Felujitás elözetesen felszámitott általános forgalmi adoja</v>
          </cell>
        </row>
        <row r="264">
          <cell r="A264" t="str">
            <v>6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>
            <v>3</v>
          </cell>
          <cell r="G264" t="str">
            <v>Felujitás összesen (01+...+05)</v>
          </cell>
        </row>
        <row r="265">
          <cell r="A265" t="str">
            <v>7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>
            <v>0</v>
          </cell>
          <cell r="G265" t="str">
            <v>Immateriális javak vásárlása</v>
          </cell>
        </row>
        <row r="266">
          <cell r="A266" t="str">
            <v>8</v>
          </cell>
          <cell r="B266" t="str">
            <v>05</v>
          </cell>
          <cell r="C266" t="str">
            <v>1</v>
          </cell>
          <cell r="D266" t="str">
            <v>B</v>
          </cell>
          <cell r="E266">
            <v>1</v>
          </cell>
          <cell r="F266">
            <v>0</v>
          </cell>
          <cell r="G266" t="str">
            <v>Ingatlanok vásárlása, létesitése (föld kivételével)</v>
          </cell>
        </row>
        <row r="267">
          <cell r="A267" t="str">
            <v>9</v>
          </cell>
          <cell r="B267" t="str">
            <v>05</v>
          </cell>
          <cell r="C267" t="str">
            <v>1</v>
          </cell>
          <cell r="D267" t="str">
            <v>B</v>
          </cell>
          <cell r="E267">
            <v>1</v>
          </cell>
          <cell r="F267">
            <v>0</v>
          </cell>
          <cell r="G267" t="str">
            <v>Földterület vásárlása</v>
          </cell>
        </row>
        <row r="268">
          <cell r="A268" t="str">
            <v>10</v>
          </cell>
          <cell r="B268" t="str">
            <v>05</v>
          </cell>
          <cell r="C268" t="str">
            <v>1</v>
          </cell>
          <cell r="D268" t="str">
            <v>B</v>
          </cell>
          <cell r="E268">
            <v>1</v>
          </cell>
          <cell r="F268">
            <v>0</v>
          </cell>
          <cell r="G268" t="str">
            <v>Gépek,berendezések és felszerelések vásárlása,létesitése</v>
          </cell>
        </row>
        <row r="269">
          <cell r="A269" t="str">
            <v>11</v>
          </cell>
          <cell r="B269" t="str">
            <v>05</v>
          </cell>
          <cell r="C269" t="str">
            <v>1</v>
          </cell>
          <cell r="D269" t="str">
            <v>B</v>
          </cell>
          <cell r="E269">
            <v>1</v>
          </cell>
          <cell r="F269">
            <v>0</v>
          </cell>
          <cell r="G269" t="str">
            <v>Jármüvek vásárlása,létesitése</v>
          </cell>
        </row>
        <row r="270">
          <cell r="A270" t="str">
            <v>12</v>
          </cell>
          <cell r="B270" t="str">
            <v>05</v>
          </cell>
          <cell r="C270" t="str">
            <v>1</v>
          </cell>
          <cell r="D270" t="str">
            <v>B</v>
          </cell>
          <cell r="E270">
            <v>1</v>
          </cell>
          <cell r="F270">
            <v>0</v>
          </cell>
          <cell r="G270" t="str">
            <v>Tenyészállatok vásárlása</v>
          </cell>
        </row>
        <row r="271">
          <cell r="A271" t="str">
            <v>13</v>
          </cell>
          <cell r="B271" t="str">
            <v>05</v>
          </cell>
          <cell r="C271" t="str">
            <v>1</v>
          </cell>
          <cell r="D271" t="str">
            <v>B</v>
          </cell>
          <cell r="E271">
            <v>1</v>
          </cell>
          <cell r="F271">
            <v>3</v>
          </cell>
          <cell r="G271" t="str">
            <v>Intézményi beruházási kiadások  (07+...+12)</v>
          </cell>
        </row>
        <row r="272">
          <cell r="A272" t="str">
            <v>14</v>
          </cell>
          <cell r="B272" t="str">
            <v>05</v>
          </cell>
          <cell r="C272" t="str">
            <v>1</v>
          </cell>
          <cell r="D272" t="str">
            <v>B</v>
          </cell>
          <cell r="E272">
            <v>1</v>
          </cell>
          <cell r="F272">
            <v>0</v>
          </cell>
          <cell r="G272" t="str">
            <v>Immateriális javak vásárlása</v>
          </cell>
        </row>
        <row r="273">
          <cell r="A273" t="str">
            <v>15</v>
          </cell>
          <cell r="B273" t="str">
            <v>05</v>
          </cell>
          <cell r="C273" t="str">
            <v>1</v>
          </cell>
          <cell r="D273" t="str">
            <v>B</v>
          </cell>
          <cell r="E273">
            <v>1</v>
          </cell>
          <cell r="F273">
            <v>0</v>
          </cell>
          <cell r="G273" t="str">
            <v>Ingatlanok vásárlása, létesitése (föld nélkül)</v>
          </cell>
        </row>
        <row r="274">
          <cell r="A274" t="str">
            <v>16</v>
          </cell>
          <cell r="B274" t="str">
            <v>05</v>
          </cell>
          <cell r="C274" t="str">
            <v>1</v>
          </cell>
          <cell r="D274" t="str">
            <v>B</v>
          </cell>
          <cell r="E274">
            <v>1</v>
          </cell>
          <cell r="F274">
            <v>0</v>
          </cell>
          <cell r="G274" t="str">
            <v>Földterület vásárlása</v>
          </cell>
        </row>
        <row r="275">
          <cell r="A275" t="str">
            <v>17</v>
          </cell>
          <cell r="B275" t="str">
            <v>05</v>
          </cell>
          <cell r="C275" t="str">
            <v>1</v>
          </cell>
          <cell r="D275" t="str">
            <v>B</v>
          </cell>
          <cell r="E275">
            <v>1</v>
          </cell>
          <cell r="F275">
            <v>0</v>
          </cell>
          <cell r="G275" t="str">
            <v>Gépek,berendezések és felszerelések vásárlása,létesitése</v>
          </cell>
        </row>
        <row r="276">
          <cell r="A276" t="str">
            <v>18</v>
          </cell>
          <cell r="B276" t="str">
            <v>05</v>
          </cell>
          <cell r="C276" t="str">
            <v>1</v>
          </cell>
          <cell r="D276" t="str">
            <v>B</v>
          </cell>
          <cell r="E276">
            <v>1</v>
          </cell>
          <cell r="F276">
            <v>0</v>
          </cell>
          <cell r="G276" t="str">
            <v>Jármüvek vásárlása, létesitése</v>
          </cell>
        </row>
        <row r="277">
          <cell r="A277" t="str">
            <v>19</v>
          </cell>
          <cell r="B277" t="str">
            <v>05</v>
          </cell>
          <cell r="C277" t="str">
            <v>1</v>
          </cell>
          <cell r="D277" t="str">
            <v>B</v>
          </cell>
          <cell r="E277">
            <v>1</v>
          </cell>
          <cell r="F277">
            <v>0</v>
          </cell>
          <cell r="G277" t="str">
            <v>Felhalm. célu pénzeszközátadás vállalkozásoknak</v>
          </cell>
        </row>
        <row r="278">
          <cell r="A278" t="str">
            <v>20</v>
          </cell>
          <cell r="B278" t="str">
            <v>05</v>
          </cell>
          <cell r="C278" t="str">
            <v>1</v>
          </cell>
          <cell r="D278" t="str">
            <v>B</v>
          </cell>
          <cell r="E278">
            <v>1</v>
          </cell>
          <cell r="F278">
            <v>0</v>
          </cell>
          <cell r="G278" t="str">
            <v>Felhalm. célu egyéb pénzeszközátadás államházt.kivülre</v>
          </cell>
        </row>
        <row r="279">
          <cell r="A279" t="str">
            <v>21</v>
          </cell>
          <cell r="B279" t="str">
            <v>05</v>
          </cell>
          <cell r="C279" t="str">
            <v>1</v>
          </cell>
          <cell r="D279" t="str">
            <v>B</v>
          </cell>
          <cell r="E279">
            <v>1</v>
          </cell>
          <cell r="F279">
            <v>3</v>
          </cell>
          <cell r="G279" t="str">
            <v>Központi beruházási kiadások (14+...+20)</v>
          </cell>
        </row>
        <row r="280">
          <cell r="A280" t="str">
            <v>22</v>
          </cell>
          <cell r="B280" t="str">
            <v>05</v>
          </cell>
          <cell r="C280" t="str">
            <v>1</v>
          </cell>
          <cell r="D280" t="str">
            <v>B</v>
          </cell>
          <cell r="E280">
            <v>1</v>
          </cell>
          <cell r="F280">
            <v>0</v>
          </cell>
          <cell r="G280" t="str">
            <v>Felhalmozási célu pénzeszközátadás háztartásoknak</v>
          </cell>
        </row>
        <row r="281">
          <cell r="A281" t="str">
            <v>23</v>
          </cell>
          <cell r="B281" t="str">
            <v>05</v>
          </cell>
          <cell r="C281" t="str">
            <v>1</v>
          </cell>
          <cell r="D281" t="str">
            <v>B</v>
          </cell>
          <cell r="E281">
            <v>1</v>
          </cell>
          <cell r="F281">
            <v>3</v>
          </cell>
          <cell r="G281" t="str">
            <v>Lakástámogatás (=22)</v>
          </cell>
        </row>
        <row r="282">
          <cell r="A282" t="str">
            <v>24</v>
          </cell>
          <cell r="B282" t="str">
            <v>05</v>
          </cell>
          <cell r="C282" t="str">
            <v>1</v>
          </cell>
          <cell r="D282" t="str">
            <v>B</v>
          </cell>
          <cell r="E282">
            <v>1</v>
          </cell>
          <cell r="F282">
            <v>0</v>
          </cell>
          <cell r="G282" t="str">
            <v>Ingatlanok vásárlása, létesitése</v>
          </cell>
        </row>
        <row r="283">
          <cell r="A283" t="str">
            <v>25</v>
          </cell>
          <cell r="B283" t="str">
            <v>05</v>
          </cell>
          <cell r="C283" t="str">
            <v>1</v>
          </cell>
          <cell r="D283" t="str">
            <v>B</v>
          </cell>
          <cell r="E283">
            <v>1</v>
          </cell>
          <cell r="F283">
            <v>3</v>
          </cell>
          <cell r="G283" t="str">
            <v>Lakásépités (=24)</v>
          </cell>
        </row>
        <row r="284">
          <cell r="A284" t="str">
            <v>26</v>
          </cell>
          <cell r="B284" t="str">
            <v>05</v>
          </cell>
          <cell r="C284" t="str">
            <v>1</v>
          </cell>
          <cell r="D284" t="str">
            <v>B</v>
          </cell>
          <cell r="E284">
            <v>1</v>
          </cell>
          <cell r="F284">
            <v>0</v>
          </cell>
          <cell r="G284" t="str">
            <v>Állami készletek,tartalékok felhalmozási kiadásai</v>
          </cell>
        </row>
        <row r="285">
          <cell r="A285" t="str">
            <v>27</v>
          </cell>
          <cell r="B285" t="str">
            <v>05</v>
          </cell>
          <cell r="C285" t="str">
            <v>1</v>
          </cell>
          <cell r="D285" t="str">
            <v>B</v>
          </cell>
          <cell r="E285">
            <v>1</v>
          </cell>
          <cell r="F285">
            <v>0</v>
          </cell>
          <cell r="G285" t="str">
            <v>Intézményi beruházások általános forgalmi adoja</v>
          </cell>
        </row>
        <row r="286">
          <cell r="A286" t="str">
            <v>28</v>
          </cell>
          <cell r="B286" t="str">
            <v>05</v>
          </cell>
          <cell r="C286" t="str">
            <v>1</v>
          </cell>
          <cell r="D286" t="str">
            <v>B</v>
          </cell>
          <cell r="E286">
            <v>1</v>
          </cell>
          <cell r="F286">
            <v>0</v>
          </cell>
          <cell r="G286" t="str">
            <v>Központi beruházási kiadások általános forgalmi adoja</v>
          </cell>
        </row>
        <row r="287">
          <cell r="A287" t="str">
            <v>29</v>
          </cell>
          <cell r="B287" t="str">
            <v>05</v>
          </cell>
          <cell r="C287" t="str">
            <v>1</v>
          </cell>
          <cell r="D287" t="str">
            <v>B</v>
          </cell>
          <cell r="E287">
            <v>1</v>
          </cell>
          <cell r="F287">
            <v>0</v>
          </cell>
          <cell r="G287" t="str">
            <v>Lakásépités általános forgalmi adoja</v>
          </cell>
        </row>
        <row r="288">
          <cell r="A288" t="str">
            <v>30</v>
          </cell>
          <cell r="B288" t="str">
            <v>05</v>
          </cell>
          <cell r="C288" t="str">
            <v>1</v>
          </cell>
          <cell r="D288" t="str">
            <v>B</v>
          </cell>
          <cell r="E288">
            <v>1</v>
          </cell>
          <cell r="F288">
            <v>0</v>
          </cell>
          <cell r="G288" t="str">
            <v>Állami készletek,tartalékok általános forgalmi adoja</v>
          </cell>
        </row>
        <row r="289">
          <cell r="A289" t="str">
            <v>31</v>
          </cell>
          <cell r="B289" t="str">
            <v>05</v>
          </cell>
          <cell r="C289" t="str">
            <v>1</v>
          </cell>
          <cell r="D289" t="str">
            <v>B</v>
          </cell>
          <cell r="E289">
            <v>1</v>
          </cell>
          <cell r="F289">
            <v>0</v>
          </cell>
          <cell r="G289" t="str">
            <v>Beruházásokhoz kapcsolodo általános forgalmi ado befizetés</v>
          </cell>
        </row>
        <row r="290">
          <cell r="A290" t="str">
            <v>32</v>
          </cell>
          <cell r="B290" t="str">
            <v>05</v>
          </cell>
          <cell r="C290" t="str">
            <v>1</v>
          </cell>
          <cell r="D290" t="str">
            <v>B</v>
          </cell>
          <cell r="E290">
            <v>1</v>
          </cell>
          <cell r="F290">
            <v>3</v>
          </cell>
          <cell r="G290" t="str">
            <v>Beruházások általános forgalmi adoja (27+...+31)</v>
          </cell>
        </row>
        <row r="291">
          <cell r="A291" t="str">
            <v>33</v>
          </cell>
          <cell r="B291" t="str">
            <v>05</v>
          </cell>
          <cell r="C291" t="str">
            <v>1</v>
          </cell>
          <cell r="D291" t="str">
            <v>B</v>
          </cell>
          <cell r="E291">
            <v>1</v>
          </cell>
          <cell r="F291">
            <v>3</v>
          </cell>
          <cell r="G291" t="str">
            <v>Felhalmozási kiadások összesen (13+21+23+25+26+32)</v>
          </cell>
        </row>
        <row r="292">
          <cell r="A292" t="str">
            <v>34</v>
          </cell>
          <cell r="B292" t="str">
            <v>05</v>
          </cell>
          <cell r="C292" t="str">
            <v>1</v>
          </cell>
          <cell r="D292" t="str">
            <v>B</v>
          </cell>
          <cell r="E292">
            <v>1</v>
          </cell>
          <cell r="F292">
            <v>0</v>
          </cell>
          <cell r="G292" t="str">
            <v>Részvények és részesedések vásárlása</v>
          </cell>
        </row>
        <row r="293">
          <cell r="A293" t="str">
            <v>35</v>
          </cell>
          <cell r="B293" t="str">
            <v>05</v>
          </cell>
          <cell r="C293" t="str">
            <v>1</v>
          </cell>
          <cell r="D293" t="str">
            <v>B</v>
          </cell>
          <cell r="E293">
            <v>1</v>
          </cell>
          <cell r="F293">
            <v>0</v>
          </cell>
          <cell r="G293" t="str">
            <v>Kárpotlási jegyek vásárlása</v>
          </cell>
        </row>
        <row r="294">
          <cell r="A294" t="str">
            <v>36</v>
          </cell>
          <cell r="B294" t="str">
            <v>05</v>
          </cell>
          <cell r="C294" t="str">
            <v>1</v>
          </cell>
          <cell r="D294" t="str">
            <v>B</v>
          </cell>
          <cell r="E294">
            <v>1</v>
          </cell>
          <cell r="F294">
            <v>0</v>
          </cell>
          <cell r="G294" t="str">
            <v>Államkötvények,egyéb értékpapirok vásárlása</v>
          </cell>
        </row>
        <row r="295">
          <cell r="A295" t="str">
            <v>37</v>
          </cell>
          <cell r="B295" t="str">
            <v>05</v>
          </cell>
          <cell r="C295" t="str">
            <v>1</v>
          </cell>
          <cell r="D295" t="str">
            <v>B</v>
          </cell>
          <cell r="E295">
            <v>1</v>
          </cell>
          <cell r="F295">
            <v>0</v>
          </cell>
          <cell r="G295" t="str">
            <v>Egyéb pénzügyi befektetések</v>
          </cell>
        </row>
        <row r="296">
          <cell r="A296" t="str">
            <v>38</v>
          </cell>
          <cell r="B296" t="str">
            <v>05</v>
          </cell>
          <cell r="C296" t="str">
            <v>1</v>
          </cell>
          <cell r="D296" t="str">
            <v>B</v>
          </cell>
          <cell r="E296">
            <v>1</v>
          </cell>
          <cell r="F296">
            <v>3</v>
          </cell>
          <cell r="G296" t="str">
            <v>Pénzügyi befektetések kiadásai (34+...+37)</v>
          </cell>
        </row>
        <row r="297">
          <cell r="A297" t="str">
            <v>39</v>
          </cell>
          <cell r="B297" t="str">
            <v>05</v>
          </cell>
          <cell r="C297" t="str">
            <v>1</v>
          </cell>
          <cell r="D297" t="str">
            <v>B</v>
          </cell>
          <cell r="E297">
            <v>1</v>
          </cell>
          <cell r="F297">
            <v>3</v>
          </cell>
          <cell r="G297" t="str">
            <v>Felhalmozási kiadások és pénzügyi befekt.össz.(33+38)</v>
          </cell>
        </row>
        <row r="298">
          <cell r="A298" t="str">
            <v>1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>
            <v>0</v>
          </cell>
          <cell r="G298" t="str">
            <v>Mük.célu tám.-i kölcsönök nyujtása központi ktgv-i szervnek</v>
          </cell>
        </row>
        <row r="299">
          <cell r="A299" t="str">
            <v>2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>
            <v>0</v>
          </cell>
          <cell r="G299" t="str">
            <v>Mük.célu tám.-i kölcsönök nyujtása helyi önk. ktgv-i sz-nek</v>
          </cell>
        </row>
        <row r="300">
          <cell r="A300" t="str">
            <v>3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>
            <v>0</v>
          </cell>
          <cell r="G300" t="str">
            <v>Mük.célu tám.-i kölcsönök nyujtása fejezeten (önk.) belül</v>
          </cell>
        </row>
        <row r="301">
          <cell r="A301" t="str">
            <v>4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>
            <v>0</v>
          </cell>
          <cell r="G301" t="str">
            <v>Mük.célu tám.-i kölcsönök nyujtása TB.alapoknak és kezelöin.</v>
          </cell>
        </row>
        <row r="302">
          <cell r="A302" t="str">
            <v>5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>
            <v>0</v>
          </cell>
          <cell r="G302" t="str">
            <v>Mük.célu tám.-i kölcsönök nyujtása elkül.állami pénzalapokn.</v>
          </cell>
        </row>
        <row r="303">
          <cell r="A303" t="str">
            <v>6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>
            <v>2</v>
          </cell>
          <cell r="G303" t="str">
            <v>Mük.célu tám.-i kölcsön nyujt.áht.belülre (01+...+05)</v>
          </cell>
        </row>
        <row r="304">
          <cell r="A304" t="str">
            <v>7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>
            <v>0</v>
          </cell>
          <cell r="G304" t="str">
            <v>Felh.célu tám.-i kölcsönök nyujtása kp-i ktgv-i szervnek</v>
          </cell>
        </row>
        <row r="305">
          <cell r="A305" t="str">
            <v>8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>
            <v>0</v>
          </cell>
          <cell r="G305" t="str">
            <v>Felh.célu tám.-i kölcsönök nyujtása helyi önk.ktgv-i sz-nek</v>
          </cell>
        </row>
        <row r="306">
          <cell r="A306" t="str">
            <v>9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>
            <v>0</v>
          </cell>
          <cell r="G306" t="str">
            <v>Felh.célu tám.-i kölcsönök nyujtása fejezeten (önk.) belül</v>
          </cell>
        </row>
        <row r="307">
          <cell r="A307" t="str">
            <v>10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>
            <v>0</v>
          </cell>
          <cell r="G307" t="str">
            <v>Felh.célu tám.-i kölcsönök nyujtása TB.alapoknak és kezelöi.</v>
          </cell>
        </row>
        <row r="308">
          <cell r="A308" t="str">
            <v>11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>
            <v>0</v>
          </cell>
          <cell r="G308" t="str">
            <v>Felh.célu tám.-i kölcsönök nyujtása elkül.állami pénzalapok.</v>
          </cell>
        </row>
        <row r="309">
          <cell r="A309" t="str">
            <v>12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>
            <v>2</v>
          </cell>
          <cell r="G309" t="str">
            <v>Felh.célu tám.-i kölcsön nyujtása áht.belülre (07+...+11)</v>
          </cell>
        </row>
        <row r="310">
          <cell r="A310" t="str">
            <v>13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>
            <v>3</v>
          </cell>
          <cell r="G310" t="str">
            <v>Támogatási kölcsönök nyujtása áht.belülre (06+12)</v>
          </cell>
        </row>
        <row r="311">
          <cell r="A311" t="str">
            <v>14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>
            <v>0</v>
          </cell>
          <cell r="G311" t="str">
            <v>Mük.célu tám.-i kölcsönök nyujtása állami nem pü-i váll-nak</v>
          </cell>
        </row>
        <row r="312">
          <cell r="A312" t="str">
            <v>15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>
            <v>0</v>
          </cell>
          <cell r="G312" t="str">
            <v>Mük.célu tám.-i kölcsönök nyujtása pénzügyi vállalkozásoknak</v>
          </cell>
        </row>
        <row r="313">
          <cell r="A313" t="str">
            <v>16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>
            <v>0</v>
          </cell>
          <cell r="G313" t="str">
            <v>Mük.célu tám.RSz 87.cikkely.kölcs.nyujt.önk.többs.tul.váll.</v>
          </cell>
        </row>
        <row r="314">
          <cell r="A314" t="str">
            <v>17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>
            <v>0</v>
          </cell>
          <cell r="G314" t="str">
            <v>Mük.célu tám.RSz 87.cikkely.kölcs.nyujt.nem önk.többs.váll.</v>
          </cell>
        </row>
        <row r="315">
          <cell r="A315" t="str">
            <v>18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>
            <v>2</v>
          </cell>
          <cell r="G315" t="str">
            <v>Mük.célu tám.RSz 87.cikkely.kölcs.nyujt.egyéb váll.(16+17)</v>
          </cell>
        </row>
        <row r="316">
          <cell r="A316" t="str">
            <v>19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>
            <v>0</v>
          </cell>
          <cell r="G316" t="str">
            <v>Mük.célu tám.nem 16. sorba tart.kölcsön önk.többs.váll-nak</v>
          </cell>
        </row>
        <row r="317">
          <cell r="A317" t="str">
            <v>20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>
            <v>0</v>
          </cell>
          <cell r="G317" t="str">
            <v>Mük.célu tám.nem 17. sorba tart.kölcsön nem önk.többs.v-nak</v>
          </cell>
        </row>
        <row r="318">
          <cell r="A318" t="str">
            <v>21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>
            <v>2</v>
          </cell>
          <cell r="G318" t="str">
            <v>Mük.célu tám.-i kölcsönök nyujtása egyéb vállal.(18+19+20)</v>
          </cell>
        </row>
        <row r="319">
          <cell r="A319" t="str">
            <v>22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>
            <v>0</v>
          </cell>
          <cell r="G319" t="str">
            <v>Mük.célu tám.-i kölcsönök nyujtása háztartásoknak</v>
          </cell>
        </row>
        <row r="320">
          <cell r="A320" t="str">
            <v>23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>
            <v>0</v>
          </cell>
          <cell r="G320" t="str">
            <v>Mük.célu tám.-i kölcsönök nyujtása non-profit szervezeteknek</v>
          </cell>
        </row>
        <row r="321">
          <cell r="A321" t="str">
            <v>24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>
            <v>0</v>
          </cell>
          <cell r="G321" t="str">
            <v>Mük.célu tám.-i kölcsönök nyujtása külföldre</v>
          </cell>
        </row>
        <row r="322">
          <cell r="A322" t="str">
            <v>25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>
            <v>2</v>
          </cell>
          <cell r="G322" t="str">
            <v>Mük.célu tám.kölcs.nyujt.áht.-n kivülre (14+15+21+...+24)</v>
          </cell>
        </row>
        <row r="323">
          <cell r="A323" t="str">
            <v>26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>
            <v>0</v>
          </cell>
          <cell r="G323" t="str">
            <v>Felh.célu tám.-i kölcsönök nyujtása állami nem pü-i váll-nak</v>
          </cell>
        </row>
        <row r="324">
          <cell r="A324" t="str">
            <v>27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>
            <v>0</v>
          </cell>
          <cell r="G324" t="str">
            <v>Felh.célu tám.-i kölcsönök nyujtása pénzügyi vállalkozásnak</v>
          </cell>
        </row>
        <row r="325">
          <cell r="A325" t="str">
            <v>28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>
            <v>0</v>
          </cell>
          <cell r="G325" t="str">
            <v>Felh.célu tám.RSz 87.cikkely.kölcs.nyujt.önk.többs.tul.váll.</v>
          </cell>
        </row>
        <row r="326">
          <cell r="A326" t="str">
            <v>29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>
            <v>0</v>
          </cell>
          <cell r="G326" t="str">
            <v>Felh.célu tám.RSz 87.cikkely.kölcs.nyujt.nem önk.többs.váll.</v>
          </cell>
        </row>
        <row r="327">
          <cell r="A327" t="str">
            <v>30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>
            <v>2</v>
          </cell>
          <cell r="G327" t="str">
            <v>Felh.célu tám.RSz87.cikkely.kölcs.nyujt.egyéb váll.(28+29)</v>
          </cell>
        </row>
        <row r="328">
          <cell r="A328" t="str">
            <v>31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>
            <v>0</v>
          </cell>
          <cell r="G328" t="str">
            <v>Felh.célu tám.nem 28. sorba tart.kölcs.nyujt.önk.többs.váll.</v>
          </cell>
        </row>
        <row r="329">
          <cell r="A329" t="str">
            <v>32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>
            <v>0</v>
          </cell>
          <cell r="G329" t="str">
            <v>Felh.célu tám.nem 29.sorba tart.kölcsön nem önk.többs.v-nak</v>
          </cell>
        </row>
        <row r="330">
          <cell r="A330" t="str">
            <v>33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>
            <v>2</v>
          </cell>
          <cell r="G330" t="str">
            <v>Felh.célu tám.-i kölcsönök nyujtása egyéb váll.(30+31+32)</v>
          </cell>
        </row>
        <row r="331">
          <cell r="A331" t="str">
            <v>34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>
            <v>0</v>
          </cell>
          <cell r="G331" t="str">
            <v>Felh.célu id.tám.-i kölcs.nyujtása háztartásoknak(lak.tám.)</v>
          </cell>
        </row>
        <row r="332">
          <cell r="A332" t="str">
            <v>35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>
            <v>0</v>
          </cell>
          <cell r="G332" t="str">
            <v>Egyéb felh.célu tám.-i kölcsönök nyujtása háztartásoknak</v>
          </cell>
        </row>
        <row r="333">
          <cell r="A333" t="str">
            <v>36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>
            <v>0</v>
          </cell>
          <cell r="G333" t="str">
            <v>Felh.célu tám.-i kölcsönök nyujtása non-profit szervezetekn.</v>
          </cell>
        </row>
        <row r="334">
          <cell r="A334" t="str">
            <v>37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>
            <v>0</v>
          </cell>
          <cell r="G334" t="str">
            <v>Felh.célu tám.-i kölcsönök nyujtása külföldre</v>
          </cell>
        </row>
        <row r="335">
          <cell r="A335" t="str">
            <v>38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>
            <v>2</v>
          </cell>
          <cell r="G335" t="str">
            <v>Felh.célu tám.kölcsön nyujt.áht.kivülre (26+27+33+...+37)</v>
          </cell>
        </row>
        <row r="336">
          <cell r="A336" t="str">
            <v>39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>
            <v>2</v>
          </cell>
          <cell r="G336" t="str">
            <v>Támogatási kölcsönök nyujtása áht.kivülre (25+38)</v>
          </cell>
        </row>
        <row r="337">
          <cell r="A337" t="str">
            <v>40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>
            <v>0</v>
          </cell>
          <cell r="G337" t="str">
            <v>Mük.célu tám.-i kölcsönök törleszt.központi ktgv-i szervnek</v>
          </cell>
        </row>
        <row r="338">
          <cell r="A338" t="str">
            <v>41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>
            <v>0</v>
          </cell>
          <cell r="G338" t="str">
            <v>Mük.célu tám.-i kölcsönök törleszt.helyi önk. ktgv-i sz-nek</v>
          </cell>
        </row>
        <row r="339">
          <cell r="A339" t="str">
            <v>42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>
            <v>0</v>
          </cell>
          <cell r="G339" t="str">
            <v>Mük.célu tám.-i kölcsönök törleszt.fejezeten (önk.) belül</v>
          </cell>
        </row>
        <row r="340">
          <cell r="A340" t="str">
            <v>43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>
            <v>0</v>
          </cell>
          <cell r="G340" t="str">
            <v>Mük.célu tám.-i kölcsönök törleszt.TB.alapoknak és kezelöin.</v>
          </cell>
        </row>
        <row r="341">
          <cell r="A341" t="str">
            <v>44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>
            <v>0</v>
          </cell>
          <cell r="G341" t="str">
            <v>Mük.célu tám.-i kölcsönök törleszt.elkül.állami pénzalapokn.</v>
          </cell>
        </row>
        <row r="342">
          <cell r="A342" t="str">
            <v>45</v>
          </cell>
          <cell r="B342" t="str">
            <v>06</v>
          </cell>
          <cell r="C342" t="str">
            <v>1</v>
          </cell>
          <cell r="D342" t="str">
            <v>B</v>
          </cell>
          <cell r="E342">
            <v>1</v>
          </cell>
          <cell r="F342">
            <v>2</v>
          </cell>
          <cell r="G342" t="str">
            <v>Mük.célu tám.-i kölcsön törleszt.áht.belülre (40+...+44)</v>
          </cell>
        </row>
        <row r="343">
          <cell r="A343" t="str">
            <v>46</v>
          </cell>
          <cell r="B343" t="str">
            <v>06</v>
          </cell>
          <cell r="C343" t="str">
            <v>1</v>
          </cell>
          <cell r="D343" t="str">
            <v>B</v>
          </cell>
          <cell r="E343">
            <v>1</v>
          </cell>
          <cell r="F343">
            <v>0</v>
          </cell>
          <cell r="G343" t="str">
            <v>Felh.célu tám.-i kölcsönök törleszt. kp-i ktgv-i szervnek</v>
          </cell>
        </row>
        <row r="344">
          <cell r="A344" t="str">
            <v>47</v>
          </cell>
          <cell r="B344" t="str">
            <v>06</v>
          </cell>
          <cell r="C344" t="str">
            <v>1</v>
          </cell>
          <cell r="D344" t="str">
            <v>B</v>
          </cell>
          <cell r="E344">
            <v>1</v>
          </cell>
          <cell r="F344">
            <v>0</v>
          </cell>
          <cell r="G344" t="str">
            <v>Felh.célu tám.-i kölcsönök törleszt.helyi önk.ktgv-i sz-nek</v>
          </cell>
        </row>
        <row r="345">
          <cell r="A345" t="str">
            <v>48</v>
          </cell>
          <cell r="B345" t="str">
            <v>06</v>
          </cell>
          <cell r="C345" t="str">
            <v>1</v>
          </cell>
          <cell r="D345" t="str">
            <v>B</v>
          </cell>
          <cell r="E345">
            <v>1</v>
          </cell>
          <cell r="F345">
            <v>0</v>
          </cell>
          <cell r="G345" t="str">
            <v>Felh.célu tám.-i kölcsönök törleszt.fejezeten (önk.) belül</v>
          </cell>
        </row>
        <row r="346">
          <cell r="A346" t="str">
            <v>49</v>
          </cell>
          <cell r="B346" t="str">
            <v>06</v>
          </cell>
          <cell r="C346" t="str">
            <v>1</v>
          </cell>
          <cell r="D346" t="str">
            <v>B</v>
          </cell>
          <cell r="E346">
            <v>1</v>
          </cell>
          <cell r="F346">
            <v>0</v>
          </cell>
          <cell r="G346" t="str">
            <v>Felh.célu tám.-i kölcsönök törleszt.TB.alapoknak és kezelöi.</v>
          </cell>
        </row>
        <row r="347">
          <cell r="A347" t="str">
            <v>50</v>
          </cell>
          <cell r="B347" t="str">
            <v>06</v>
          </cell>
          <cell r="C347" t="str">
            <v>1</v>
          </cell>
          <cell r="D347" t="str">
            <v>B</v>
          </cell>
          <cell r="E347">
            <v>1</v>
          </cell>
          <cell r="F347">
            <v>0</v>
          </cell>
          <cell r="G347" t="str">
            <v>Felh.célu tám.-i kölcsönök törleszt.elkül.állami pénzalapok.</v>
          </cell>
        </row>
        <row r="348">
          <cell r="A348" t="str">
            <v>51</v>
          </cell>
          <cell r="B348" t="str">
            <v>06</v>
          </cell>
          <cell r="C348" t="str">
            <v>1</v>
          </cell>
          <cell r="D348" t="str">
            <v>B</v>
          </cell>
          <cell r="E348">
            <v>1</v>
          </cell>
          <cell r="F348">
            <v>2</v>
          </cell>
          <cell r="G348" t="str">
            <v>Felh.célu tám.-i kölcsön törl.áht.-belülre (46+...+50)</v>
          </cell>
        </row>
        <row r="349">
          <cell r="A349" t="str">
            <v>52</v>
          </cell>
          <cell r="B349" t="str">
            <v>06</v>
          </cell>
          <cell r="C349" t="str">
            <v>1</v>
          </cell>
          <cell r="D349" t="str">
            <v>B</v>
          </cell>
          <cell r="E349">
            <v>1</v>
          </cell>
          <cell r="F349">
            <v>2</v>
          </cell>
          <cell r="G349" t="str">
            <v>Támogatási kölcsönök törleszt.államházt. belülre (45+51)</v>
          </cell>
        </row>
        <row r="350">
          <cell r="A350" t="str">
            <v>53</v>
          </cell>
          <cell r="B350" t="str">
            <v>06</v>
          </cell>
          <cell r="C350" t="str">
            <v>1</v>
          </cell>
          <cell r="D350" t="str">
            <v>B</v>
          </cell>
          <cell r="E350">
            <v>1</v>
          </cell>
          <cell r="F350">
            <v>2</v>
          </cell>
          <cell r="G350" t="str">
            <v>Kölcsönök nyujtása és törlesztése (13+39+52)</v>
          </cell>
        </row>
        <row r="351">
          <cell r="A351" t="str">
            <v>54</v>
          </cell>
          <cell r="B351" t="str">
            <v>06</v>
          </cell>
          <cell r="C351" t="str">
            <v>1</v>
          </cell>
          <cell r="D351" t="str">
            <v>B</v>
          </cell>
          <cell r="E351">
            <v>1</v>
          </cell>
          <cell r="F351">
            <v>0</v>
          </cell>
          <cell r="G351" t="str">
            <v>Hosszu lejáratu hitelek visszafiz.(törl.)pénzügyi vállalk.</v>
          </cell>
        </row>
        <row r="352">
          <cell r="A352" t="str">
            <v>55</v>
          </cell>
          <cell r="B352" t="str">
            <v>06</v>
          </cell>
          <cell r="C352" t="str">
            <v>1</v>
          </cell>
          <cell r="D352" t="str">
            <v>B</v>
          </cell>
          <cell r="E352">
            <v>1</v>
          </cell>
          <cell r="F352">
            <v>0</v>
          </cell>
          <cell r="G352" t="str">
            <v>Hosszu lejáratu hitelek visszafiz.(törl.)egyéb belföldi hit.</v>
          </cell>
        </row>
        <row r="353">
          <cell r="A353" t="str">
            <v>56</v>
          </cell>
          <cell r="B353" t="str">
            <v>06</v>
          </cell>
          <cell r="C353" t="str">
            <v>1</v>
          </cell>
          <cell r="D353" t="str">
            <v>B</v>
          </cell>
          <cell r="E353">
            <v>1</v>
          </cell>
          <cell r="F353">
            <v>0</v>
          </cell>
          <cell r="G353" t="str">
            <v>Rövid lejáratu hitelek visszafiz.(törl.) pénzügyi vállalk.</v>
          </cell>
        </row>
        <row r="354">
          <cell r="A354" t="str">
            <v>57</v>
          </cell>
          <cell r="B354" t="str">
            <v>06</v>
          </cell>
          <cell r="C354" t="str">
            <v>1</v>
          </cell>
          <cell r="D354" t="str">
            <v>B</v>
          </cell>
          <cell r="E354">
            <v>1</v>
          </cell>
          <cell r="F354">
            <v>0</v>
          </cell>
          <cell r="G354" t="str">
            <v>Likviditási célu hitel törlesztése pénzügyi vállalk.</v>
          </cell>
        </row>
        <row r="355">
          <cell r="A355" t="str">
            <v>58</v>
          </cell>
          <cell r="B355" t="str">
            <v>06</v>
          </cell>
          <cell r="C355" t="str">
            <v>1</v>
          </cell>
          <cell r="D355" t="str">
            <v>B</v>
          </cell>
          <cell r="E355">
            <v>1</v>
          </cell>
          <cell r="F355">
            <v>0</v>
          </cell>
          <cell r="G355" t="str">
            <v>Rövid lejáratu hitelek visszafiz.(törl.) egyéb belföldi hit.</v>
          </cell>
        </row>
        <row r="356">
          <cell r="A356" t="str">
            <v>59</v>
          </cell>
          <cell r="B356" t="str">
            <v>06</v>
          </cell>
          <cell r="C356" t="str">
            <v>1</v>
          </cell>
          <cell r="D356" t="str">
            <v>B</v>
          </cell>
          <cell r="E356">
            <v>1</v>
          </cell>
          <cell r="F356">
            <v>0</v>
          </cell>
          <cell r="G356" t="str">
            <v>Likviditási célu hitel törlesztése központi költségvetésnek</v>
          </cell>
        </row>
        <row r="357">
          <cell r="A357" t="str">
            <v>60</v>
          </cell>
          <cell r="B357" t="str">
            <v>06</v>
          </cell>
          <cell r="C357" t="str">
            <v>1</v>
          </cell>
          <cell r="D357" t="str">
            <v>B</v>
          </cell>
          <cell r="E357">
            <v>1</v>
          </cell>
          <cell r="F357">
            <v>0</v>
          </cell>
          <cell r="G357" t="str">
            <v>Müködési célu hitel visszafiz.más elkül. állami pénzalap.</v>
          </cell>
        </row>
        <row r="358">
          <cell r="A358" t="str">
            <v>61</v>
          </cell>
          <cell r="B358" t="str">
            <v>06</v>
          </cell>
          <cell r="C358" t="str">
            <v>1</v>
          </cell>
          <cell r="D358" t="str">
            <v>B</v>
          </cell>
          <cell r="E358">
            <v>1</v>
          </cell>
          <cell r="F358">
            <v>0</v>
          </cell>
          <cell r="G358" t="str">
            <v>Hosszu lejáratu belföldi értékpapirok beváltása</v>
          </cell>
        </row>
        <row r="359">
          <cell r="A359" t="str">
            <v>62</v>
          </cell>
          <cell r="B359" t="str">
            <v>06</v>
          </cell>
          <cell r="C359" t="str">
            <v>1</v>
          </cell>
          <cell r="D359" t="str">
            <v>B</v>
          </cell>
          <cell r="E359">
            <v>1</v>
          </cell>
          <cell r="F359">
            <v>0</v>
          </cell>
          <cell r="G359" t="str">
            <v>Rövid lejáratu belföldi értékpapirok beváltása</v>
          </cell>
        </row>
        <row r="360">
          <cell r="A360" t="str">
            <v>63</v>
          </cell>
          <cell r="B360" t="str">
            <v>06</v>
          </cell>
          <cell r="C360" t="str">
            <v>1</v>
          </cell>
          <cell r="D360" t="str">
            <v>B</v>
          </cell>
          <cell r="E360">
            <v>1</v>
          </cell>
          <cell r="F360">
            <v>0</v>
          </cell>
          <cell r="G360" t="str">
            <v>Rövid lejáratu értékpapirok vásárlása</v>
          </cell>
        </row>
        <row r="361">
          <cell r="A361" t="str">
            <v>64</v>
          </cell>
          <cell r="B361" t="str">
            <v>06</v>
          </cell>
          <cell r="C361" t="str">
            <v>1</v>
          </cell>
          <cell r="D361" t="str">
            <v>B</v>
          </cell>
          <cell r="E361">
            <v>1</v>
          </cell>
          <cell r="F361">
            <v>2</v>
          </cell>
          <cell r="G361" t="str">
            <v>Belföldi finanszirozás kiadásai (54+...+63)</v>
          </cell>
        </row>
        <row r="362">
          <cell r="A362" t="str">
            <v>65</v>
          </cell>
          <cell r="B362" t="str">
            <v>06</v>
          </cell>
          <cell r="C362" t="str">
            <v>1</v>
          </cell>
          <cell r="D362" t="str">
            <v>B</v>
          </cell>
          <cell r="E362">
            <v>1</v>
          </cell>
          <cell r="F362">
            <v>0</v>
          </cell>
          <cell r="G362" t="str">
            <v>Hosszu lejáratu külföldi értékpapirok beváltása</v>
          </cell>
        </row>
        <row r="363">
          <cell r="A363" t="str">
            <v>66</v>
          </cell>
          <cell r="B363" t="str">
            <v>06</v>
          </cell>
          <cell r="C363" t="str">
            <v>1</v>
          </cell>
          <cell r="D363" t="str">
            <v>B</v>
          </cell>
          <cell r="E363">
            <v>1</v>
          </cell>
          <cell r="F363">
            <v>0</v>
          </cell>
          <cell r="G363" t="str">
            <v>Hiteltörlesztés nemzetközi fejlesztési szervezeteknek</v>
          </cell>
        </row>
        <row r="364">
          <cell r="A364" t="str">
            <v>67</v>
          </cell>
          <cell r="B364" t="str">
            <v>06</v>
          </cell>
          <cell r="C364" t="str">
            <v>1</v>
          </cell>
          <cell r="D364" t="str">
            <v>B</v>
          </cell>
          <cell r="E364">
            <v>1</v>
          </cell>
          <cell r="F364">
            <v>0</v>
          </cell>
          <cell r="G364" t="str">
            <v>Hiteltörlesztés más kormányoknak</v>
          </cell>
        </row>
        <row r="365">
          <cell r="A365" t="str">
            <v>68</v>
          </cell>
          <cell r="B365" t="str">
            <v>06</v>
          </cell>
          <cell r="C365" t="str">
            <v>1</v>
          </cell>
          <cell r="D365" t="str">
            <v>B</v>
          </cell>
          <cell r="E365">
            <v>1</v>
          </cell>
          <cell r="F365">
            <v>0</v>
          </cell>
          <cell r="G365" t="str">
            <v>Hiteltörlesztés külföldi pénzintézeteknek</v>
          </cell>
        </row>
        <row r="366">
          <cell r="A366" t="str">
            <v>69</v>
          </cell>
          <cell r="B366" t="str">
            <v>06</v>
          </cell>
          <cell r="C366" t="str">
            <v>1</v>
          </cell>
          <cell r="D366" t="str">
            <v>B</v>
          </cell>
          <cell r="E366">
            <v>1</v>
          </cell>
          <cell r="F366">
            <v>0</v>
          </cell>
          <cell r="G366" t="str">
            <v>Hiteltörlesztés egyéb külföldi hitelezönek</v>
          </cell>
        </row>
        <row r="367">
          <cell r="A367" t="str">
            <v>70</v>
          </cell>
          <cell r="B367" t="str">
            <v>06</v>
          </cell>
          <cell r="C367" t="str">
            <v>1</v>
          </cell>
          <cell r="D367" t="str">
            <v>B</v>
          </cell>
          <cell r="E367">
            <v>1</v>
          </cell>
          <cell r="F367">
            <v>2</v>
          </cell>
          <cell r="G367" t="str">
            <v>Külföldi finanszirozás kiadásai (65+...+69)</v>
          </cell>
        </row>
        <row r="368">
          <cell r="A368" t="str">
            <v>71</v>
          </cell>
          <cell r="B368" t="str">
            <v>06</v>
          </cell>
          <cell r="C368" t="str">
            <v>1</v>
          </cell>
          <cell r="D368" t="str">
            <v>B</v>
          </cell>
          <cell r="E368">
            <v>1</v>
          </cell>
          <cell r="F368">
            <v>0</v>
          </cell>
          <cell r="G368" t="str">
            <v>Tervezett maradvány,eredmény</v>
          </cell>
        </row>
        <row r="369">
          <cell r="A369" t="str">
            <v>72</v>
          </cell>
          <cell r="B369" t="str">
            <v>06</v>
          </cell>
          <cell r="C369" t="str">
            <v>1</v>
          </cell>
          <cell r="D369" t="str">
            <v>B</v>
          </cell>
          <cell r="E369">
            <v>1</v>
          </cell>
          <cell r="F369">
            <v>0</v>
          </cell>
          <cell r="G369" t="str">
            <v>Céltartalékok</v>
          </cell>
        </row>
        <row r="370">
          <cell r="A370" t="str">
            <v>73</v>
          </cell>
          <cell r="B370" t="str">
            <v>06</v>
          </cell>
          <cell r="C370" t="str">
            <v>1</v>
          </cell>
          <cell r="D370" t="str">
            <v>B</v>
          </cell>
          <cell r="E370">
            <v>1</v>
          </cell>
          <cell r="F370">
            <v>0</v>
          </cell>
          <cell r="G370" t="str">
            <v>Alap- és vállalkozási tevékenység közötti elszámolások</v>
          </cell>
        </row>
        <row r="371">
          <cell r="A371" t="str">
            <v>74</v>
          </cell>
          <cell r="B371" t="str">
            <v>06</v>
          </cell>
          <cell r="C371" t="str">
            <v>1</v>
          </cell>
          <cell r="D371" t="str">
            <v>B</v>
          </cell>
          <cell r="E371">
            <v>1</v>
          </cell>
          <cell r="F371">
            <v>2</v>
          </cell>
          <cell r="G371" t="str">
            <v>Pénzforgalom nélküli kiadások (71+72+73)</v>
          </cell>
        </row>
        <row r="372">
          <cell r="A372" t="str">
            <v>75</v>
          </cell>
          <cell r="B372" t="str">
            <v>06</v>
          </cell>
          <cell r="C372" t="str">
            <v>1</v>
          </cell>
          <cell r="D372" t="str">
            <v>B</v>
          </cell>
          <cell r="E372">
            <v>1</v>
          </cell>
          <cell r="F372">
            <v>0</v>
          </cell>
          <cell r="G372" t="str">
            <v>Kiegyenlitö kiadások</v>
          </cell>
        </row>
        <row r="373">
          <cell r="A373" t="str">
            <v>76</v>
          </cell>
          <cell r="B373" t="str">
            <v>06</v>
          </cell>
          <cell r="C373" t="str">
            <v>1</v>
          </cell>
          <cell r="D373" t="str">
            <v>B</v>
          </cell>
          <cell r="E373">
            <v>1</v>
          </cell>
          <cell r="F373">
            <v>0</v>
          </cell>
          <cell r="G373" t="str">
            <v>Függö kiadások</v>
          </cell>
        </row>
        <row r="374">
          <cell r="A374" t="str">
            <v>77</v>
          </cell>
          <cell r="B374" t="str">
            <v>06</v>
          </cell>
          <cell r="C374" t="str">
            <v>1</v>
          </cell>
          <cell r="D374" t="str">
            <v>B</v>
          </cell>
          <cell r="E374">
            <v>1</v>
          </cell>
          <cell r="F374">
            <v>0</v>
          </cell>
          <cell r="G374" t="str">
            <v>átfuto kiadások</v>
          </cell>
        </row>
        <row r="375">
          <cell r="A375" t="str">
            <v>78</v>
          </cell>
          <cell r="B375" t="str">
            <v>06</v>
          </cell>
          <cell r="C375" t="str">
            <v>1</v>
          </cell>
          <cell r="D375" t="str">
            <v>B</v>
          </cell>
          <cell r="E375">
            <v>1</v>
          </cell>
          <cell r="F375">
            <v>2</v>
          </cell>
          <cell r="G375" t="str">
            <v>Kiegyenlitö,függö,átfuto kiadások (75+76+77)</v>
          </cell>
        </row>
        <row r="376">
          <cell r="A376" t="str">
            <v>1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>
            <v>0</v>
          </cell>
          <cell r="G376" t="str">
            <v>Intézményi ellátási dijak</v>
          </cell>
        </row>
        <row r="377">
          <cell r="A377" t="str">
            <v>2</v>
          </cell>
          <cell r="B377" t="str">
            <v>07</v>
          </cell>
          <cell r="C377" t="str">
            <v>1</v>
          </cell>
          <cell r="D377" t="str">
            <v>B</v>
          </cell>
          <cell r="E377">
            <v>1</v>
          </cell>
          <cell r="F377">
            <v>0</v>
          </cell>
          <cell r="G377" t="str">
            <v>Alkalmazottak téritése</v>
          </cell>
        </row>
        <row r="378">
          <cell r="A378" t="str">
            <v>3</v>
          </cell>
          <cell r="B378" t="str">
            <v>07</v>
          </cell>
          <cell r="C378" t="str">
            <v>1</v>
          </cell>
          <cell r="D378" t="str">
            <v>B</v>
          </cell>
          <cell r="E378">
            <v>1</v>
          </cell>
          <cell r="F378">
            <v>0</v>
          </cell>
          <cell r="G378" t="str">
            <v>Hatosági,enged.-i,felügyeleti,ellörzési feladatok bevétele</v>
          </cell>
        </row>
        <row r="379">
          <cell r="A379" t="str">
            <v>4</v>
          </cell>
          <cell r="B379" t="str">
            <v>07</v>
          </cell>
          <cell r="C379" t="str">
            <v>1</v>
          </cell>
          <cell r="D379" t="str">
            <v>B</v>
          </cell>
          <cell r="E379">
            <v>1</v>
          </cell>
          <cell r="F379">
            <v>0</v>
          </cell>
          <cell r="G379" t="str">
            <v>Egyéb alaptevékenységi bevételek</v>
          </cell>
        </row>
        <row r="380">
          <cell r="A380" t="str">
            <v>5</v>
          </cell>
          <cell r="B380" t="str">
            <v>07</v>
          </cell>
          <cell r="C380" t="str">
            <v>1</v>
          </cell>
          <cell r="D380" t="str">
            <v>B</v>
          </cell>
          <cell r="E380">
            <v>1</v>
          </cell>
          <cell r="F380">
            <v>3</v>
          </cell>
          <cell r="G380" t="str">
            <v>Alaptevékenység bevételei (01+...+04)</v>
          </cell>
        </row>
        <row r="381">
          <cell r="A381" t="str">
            <v>6</v>
          </cell>
          <cell r="B381" t="str">
            <v>07</v>
          </cell>
          <cell r="C381" t="str">
            <v>1</v>
          </cell>
          <cell r="D381" t="str">
            <v>B</v>
          </cell>
          <cell r="E381">
            <v>1</v>
          </cell>
          <cell r="F381">
            <v>0</v>
          </cell>
          <cell r="G381" t="str">
            <v>Állami feladatok ellát.során létrehozott áru-és készletért.</v>
          </cell>
        </row>
        <row r="382">
          <cell r="A382" t="str">
            <v>7</v>
          </cell>
          <cell r="B382" t="str">
            <v>07</v>
          </cell>
          <cell r="C382" t="str">
            <v>1</v>
          </cell>
          <cell r="D382" t="str">
            <v>B</v>
          </cell>
          <cell r="E382">
            <v>1</v>
          </cell>
          <cell r="F382">
            <v>0</v>
          </cell>
          <cell r="G382" t="str">
            <v>Alaptevékenység körében végzett szolgáltatások ellenértéke</v>
          </cell>
        </row>
        <row r="383">
          <cell r="A383" t="str">
            <v>8</v>
          </cell>
          <cell r="B383" t="str">
            <v>07</v>
          </cell>
          <cell r="C383" t="str">
            <v>1</v>
          </cell>
          <cell r="D383" t="str">
            <v>B</v>
          </cell>
          <cell r="E383">
            <v>1</v>
          </cell>
          <cell r="F383">
            <v>0</v>
          </cell>
          <cell r="G383" t="str">
            <v>Alaptevékenység sajátos szolgáltatásainak ellenértéke</v>
          </cell>
        </row>
        <row r="384">
          <cell r="A384" t="str">
            <v>9</v>
          </cell>
          <cell r="B384" t="str">
            <v>07</v>
          </cell>
          <cell r="C384" t="str">
            <v>1</v>
          </cell>
          <cell r="D384" t="str">
            <v>B</v>
          </cell>
          <cell r="E384">
            <v>1</v>
          </cell>
          <cell r="F384">
            <v>0</v>
          </cell>
          <cell r="G384" t="str">
            <v>Továbbszámlázott(közvetitett) szolg.bevételei ÁH-n belülre</v>
          </cell>
        </row>
        <row r="385">
          <cell r="A385" t="str">
            <v>10</v>
          </cell>
          <cell r="B385" t="str">
            <v>07</v>
          </cell>
          <cell r="C385" t="str">
            <v>1</v>
          </cell>
          <cell r="D385" t="str">
            <v>B</v>
          </cell>
          <cell r="E385">
            <v>1</v>
          </cell>
          <cell r="F385">
            <v>0</v>
          </cell>
          <cell r="G385" t="str">
            <v>Továbbszámlázott(közvetitett) szolg.bevételei ÁH-n kivülre</v>
          </cell>
        </row>
        <row r="386">
          <cell r="A386" t="str">
            <v>11</v>
          </cell>
          <cell r="B386" t="str">
            <v>07</v>
          </cell>
          <cell r="C386" t="str">
            <v>1</v>
          </cell>
          <cell r="D386" t="str">
            <v>B</v>
          </cell>
          <cell r="E386">
            <v>1</v>
          </cell>
          <cell r="F386">
            <v>3</v>
          </cell>
          <cell r="G386" t="str">
            <v>Alaptevékenységgel összefüggö egyéb bevételek(06+...+10)</v>
          </cell>
        </row>
        <row r="387">
          <cell r="A387" t="str">
            <v>12</v>
          </cell>
          <cell r="B387" t="str">
            <v>07</v>
          </cell>
          <cell r="C387" t="str">
            <v>1</v>
          </cell>
          <cell r="D387" t="str">
            <v>B</v>
          </cell>
          <cell r="E387">
            <v>1</v>
          </cell>
          <cell r="F387">
            <v>0</v>
          </cell>
          <cell r="G387" t="str">
            <v>Bérleti és lizingdijbevételek</v>
          </cell>
        </row>
        <row r="388">
          <cell r="A388" t="str">
            <v>13</v>
          </cell>
          <cell r="B388" t="str">
            <v>07</v>
          </cell>
          <cell r="C388" t="str">
            <v>1</v>
          </cell>
          <cell r="D388" t="str">
            <v>B</v>
          </cell>
          <cell r="E388">
            <v>1</v>
          </cell>
          <cell r="F388">
            <v>0</v>
          </cell>
          <cell r="G388" t="str">
            <v>Szellemi és anyagi infrastruktura magáncélu igénybevét.tér.</v>
          </cell>
        </row>
        <row r="389">
          <cell r="A389" t="str">
            <v>14</v>
          </cell>
          <cell r="B389" t="str">
            <v>07</v>
          </cell>
          <cell r="C389" t="str">
            <v>1</v>
          </cell>
          <cell r="D389" t="str">
            <v>B</v>
          </cell>
          <cell r="E389">
            <v>1</v>
          </cell>
          <cell r="F389">
            <v>0</v>
          </cell>
          <cell r="G389" t="str">
            <v>Vendéglátoip. vállalk. által üzemelt.int.étterem bérl.dija</v>
          </cell>
        </row>
        <row r="390">
          <cell r="A390" t="str">
            <v>15</v>
          </cell>
          <cell r="B390" t="str">
            <v>07</v>
          </cell>
          <cell r="C390" t="str">
            <v>1</v>
          </cell>
          <cell r="D390" t="str">
            <v>B</v>
          </cell>
          <cell r="E390">
            <v>1</v>
          </cell>
          <cell r="F390">
            <v>0</v>
          </cell>
          <cell r="G390" t="str">
            <v>Elhasználodott,feleslegessé vált készletek értékesitése</v>
          </cell>
        </row>
        <row r="391">
          <cell r="A391" t="str">
            <v>16</v>
          </cell>
          <cell r="B391" t="str">
            <v>07</v>
          </cell>
          <cell r="C391" t="str">
            <v>1</v>
          </cell>
          <cell r="D391" t="str">
            <v>B</v>
          </cell>
          <cell r="E391">
            <v>1</v>
          </cell>
          <cell r="F391">
            <v>0</v>
          </cell>
          <cell r="G391" t="str">
            <v>Dolgozo,hallgato,tanulo,stb.kártéritése és egyéb téritése</v>
          </cell>
        </row>
        <row r="392">
          <cell r="A392" t="str">
            <v>17</v>
          </cell>
          <cell r="B392" t="str">
            <v>07</v>
          </cell>
          <cell r="C392" t="str">
            <v>1</v>
          </cell>
          <cell r="D392" t="str">
            <v>B</v>
          </cell>
          <cell r="E392">
            <v>1</v>
          </cell>
          <cell r="F392">
            <v>0</v>
          </cell>
          <cell r="G392" t="str">
            <v>Kötbér,birság,egyéb kártérités,bánatpénz megfiz.szárm.pénz.</v>
          </cell>
        </row>
        <row r="393">
          <cell r="A393" t="str">
            <v>18</v>
          </cell>
          <cell r="B393" t="str">
            <v>07</v>
          </cell>
          <cell r="C393" t="str">
            <v>1</v>
          </cell>
          <cell r="D393" t="str">
            <v>B</v>
          </cell>
          <cell r="E393">
            <v>1</v>
          </cell>
          <cell r="F393">
            <v>0</v>
          </cell>
          <cell r="G393" t="str">
            <v>Egyéb bevételek</v>
          </cell>
        </row>
        <row r="394">
          <cell r="A394" t="str">
            <v>19</v>
          </cell>
          <cell r="B394" t="str">
            <v>07</v>
          </cell>
          <cell r="C394" t="str">
            <v>1</v>
          </cell>
          <cell r="D394" t="str">
            <v>B</v>
          </cell>
          <cell r="E394">
            <v>1</v>
          </cell>
          <cell r="F394">
            <v>3</v>
          </cell>
          <cell r="G394" t="str">
            <v>Intézmények egyéb sajátos bevételei (12+...+18)</v>
          </cell>
        </row>
        <row r="395">
          <cell r="A395" t="str">
            <v>20</v>
          </cell>
          <cell r="B395" t="str">
            <v>07</v>
          </cell>
          <cell r="C395" t="str">
            <v>1</v>
          </cell>
          <cell r="D395" t="str">
            <v>B</v>
          </cell>
          <cell r="E395">
            <v>1</v>
          </cell>
          <cell r="F395">
            <v>0</v>
          </cell>
          <cell r="G395" t="str">
            <v>Müködési kiadáshoz kapcsolodo ÁFA visszatérülése</v>
          </cell>
        </row>
        <row r="396">
          <cell r="A396" t="str">
            <v>21</v>
          </cell>
          <cell r="B396" t="str">
            <v>07</v>
          </cell>
          <cell r="C396" t="str">
            <v>1</v>
          </cell>
          <cell r="D396" t="str">
            <v>B</v>
          </cell>
          <cell r="E396">
            <v>1</v>
          </cell>
          <cell r="F396">
            <v>0</v>
          </cell>
          <cell r="G396" t="str">
            <v>Felhalmozási kiadáshoz kapcsolodo ÁFA visszatérülése</v>
          </cell>
        </row>
        <row r="397">
          <cell r="A397" t="str">
            <v>22</v>
          </cell>
          <cell r="B397" t="str">
            <v>07</v>
          </cell>
          <cell r="C397" t="str">
            <v>1</v>
          </cell>
          <cell r="D397" t="str">
            <v>B</v>
          </cell>
          <cell r="E397">
            <v>1</v>
          </cell>
          <cell r="F397">
            <v>0</v>
          </cell>
          <cell r="G397" t="str">
            <v>Kiszámlázott termékek és szolgáltatások ÁFA-ja</v>
          </cell>
        </row>
        <row r="398">
          <cell r="A398" t="str">
            <v>23</v>
          </cell>
          <cell r="B398" t="str">
            <v>07</v>
          </cell>
          <cell r="C398" t="str">
            <v>1</v>
          </cell>
          <cell r="D398" t="str">
            <v>B</v>
          </cell>
          <cell r="E398">
            <v>1</v>
          </cell>
          <cell r="F398">
            <v>0</v>
          </cell>
          <cell r="G398" t="str">
            <v>Értékesitett tárgyi eszközök,immateriális javak ÁFA-ja</v>
          </cell>
        </row>
        <row r="399">
          <cell r="A399" t="str">
            <v>24</v>
          </cell>
          <cell r="B399" t="str">
            <v>07</v>
          </cell>
          <cell r="C399" t="str">
            <v>1</v>
          </cell>
          <cell r="D399" t="str">
            <v>B</v>
          </cell>
          <cell r="E399">
            <v>1</v>
          </cell>
          <cell r="F399">
            <v>3</v>
          </cell>
          <cell r="G399" t="str">
            <v>Ált.forg. ado bevételek,visszatérülések (20+...+23)</v>
          </cell>
        </row>
        <row r="400">
          <cell r="A400" t="str">
            <v>25</v>
          </cell>
          <cell r="B400" t="str">
            <v>07</v>
          </cell>
          <cell r="C400" t="str">
            <v>1</v>
          </cell>
          <cell r="D400" t="str">
            <v>B</v>
          </cell>
          <cell r="E400">
            <v>1</v>
          </cell>
          <cell r="F400">
            <v>0</v>
          </cell>
          <cell r="G400" t="str">
            <v>Áruértékesités</v>
          </cell>
        </row>
        <row r="401">
          <cell r="A401" t="str">
            <v>26</v>
          </cell>
          <cell r="B401" t="str">
            <v>07</v>
          </cell>
          <cell r="C401" t="str">
            <v>1</v>
          </cell>
          <cell r="D401" t="str">
            <v>B</v>
          </cell>
          <cell r="E401">
            <v>1</v>
          </cell>
          <cell r="F401">
            <v>0</v>
          </cell>
          <cell r="G401" t="str">
            <v>Szolgáltatás</v>
          </cell>
        </row>
        <row r="402">
          <cell r="A402" t="str">
            <v>27</v>
          </cell>
          <cell r="B402" t="str">
            <v>07</v>
          </cell>
          <cell r="C402" t="str">
            <v>1</v>
          </cell>
          <cell r="D402" t="str">
            <v>B</v>
          </cell>
          <cell r="E402">
            <v>1</v>
          </cell>
          <cell r="F402">
            <v>3</v>
          </cell>
          <cell r="G402" t="str">
            <v>Vállalkozási bevételek (25+26)</v>
          </cell>
        </row>
        <row r="403">
          <cell r="A403" t="str">
            <v>28</v>
          </cell>
          <cell r="B403" t="str">
            <v>07</v>
          </cell>
          <cell r="C403" t="str">
            <v>1</v>
          </cell>
          <cell r="D403" t="str">
            <v>B</v>
          </cell>
          <cell r="E403">
            <v>1</v>
          </cell>
          <cell r="F403">
            <v>0</v>
          </cell>
          <cell r="G403" t="str">
            <v>Államháztartáson kivülröl származo bef.pénz.eszk.kamata</v>
          </cell>
        </row>
        <row r="404">
          <cell r="A404" t="str">
            <v>29</v>
          </cell>
          <cell r="B404" t="str">
            <v>07</v>
          </cell>
          <cell r="C404" t="str">
            <v>1</v>
          </cell>
          <cell r="D404" t="str">
            <v>B</v>
          </cell>
          <cell r="E404">
            <v>1</v>
          </cell>
          <cell r="F404">
            <v>0</v>
          </cell>
          <cell r="G404" t="str">
            <v>Egyéb államháztartáson kivülröl származo kamatbevétel</v>
          </cell>
        </row>
        <row r="405">
          <cell r="A405" t="str">
            <v>30</v>
          </cell>
          <cell r="B405" t="str">
            <v>07</v>
          </cell>
          <cell r="C405" t="str">
            <v>1</v>
          </cell>
          <cell r="D405" t="str">
            <v>B</v>
          </cell>
          <cell r="E405">
            <v>1</v>
          </cell>
          <cell r="F405">
            <v>0</v>
          </cell>
          <cell r="G405" t="str">
            <v>Kamatbevételek államháztartáson belülröl</v>
          </cell>
        </row>
        <row r="406">
          <cell r="A406" t="str">
            <v>31</v>
          </cell>
          <cell r="B406" t="str">
            <v>07</v>
          </cell>
          <cell r="C406" t="str">
            <v>1</v>
          </cell>
          <cell r="D406" t="str">
            <v>B</v>
          </cell>
          <cell r="E406">
            <v>1</v>
          </cell>
          <cell r="F406">
            <v>3</v>
          </cell>
          <cell r="G406" t="str">
            <v>Kamatbevételek (28+29+30)</v>
          </cell>
        </row>
        <row r="407">
          <cell r="A407" t="str">
            <v>32</v>
          </cell>
          <cell r="B407" t="str">
            <v>07</v>
          </cell>
          <cell r="C407" t="str">
            <v>1</v>
          </cell>
          <cell r="D407" t="str">
            <v>B</v>
          </cell>
          <cell r="E407">
            <v>1</v>
          </cell>
          <cell r="F407">
            <v>3</v>
          </cell>
          <cell r="G407" t="str">
            <v>Intézményi müködési bevételek (05+11+19+24+27+31)</v>
          </cell>
        </row>
        <row r="408">
          <cell r="A408" t="str">
            <v>33</v>
          </cell>
          <cell r="B408" t="str">
            <v>07</v>
          </cell>
          <cell r="C408" t="str">
            <v>1</v>
          </cell>
          <cell r="D408" t="str">
            <v>B</v>
          </cell>
          <cell r="E408">
            <v>1</v>
          </cell>
          <cell r="F408">
            <v>0</v>
          </cell>
          <cell r="G408" t="str">
            <v>Központi költségvetés sajátos bevételei</v>
          </cell>
        </row>
        <row r="409">
          <cell r="A409" t="str">
            <v>34</v>
          </cell>
          <cell r="B409" t="str">
            <v>07</v>
          </cell>
          <cell r="C409" t="str">
            <v>1</v>
          </cell>
          <cell r="D409" t="str">
            <v>B</v>
          </cell>
          <cell r="E409">
            <v>1</v>
          </cell>
          <cell r="F409">
            <v>0</v>
          </cell>
          <cell r="G409" t="str">
            <v>Elkülönitett állami pénzalapok sajátos bevételei</v>
          </cell>
        </row>
        <row r="410">
          <cell r="A410" t="str">
            <v>35</v>
          </cell>
          <cell r="B410" t="str">
            <v>07</v>
          </cell>
          <cell r="C410" t="str">
            <v>1</v>
          </cell>
          <cell r="D410" t="str">
            <v>B</v>
          </cell>
          <cell r="E410">
            <v>1</v>
          </cell>
          <cell r="F410">
            <v>0</v>
          </cell>
          <cell r="G410" t="str">
            <v>Társadalombiztositási alapok sajátos bevételei</v>
          </cell>
        </row>
        <row r="411">
          <cell r="A411" t="str">
            <v>36</v>
          </cell>
          <cell r="B411" t="str">
            <v>07</v>
          </cell>
          <cell r="C411" t="str">
            <v>1</v>
          </cell>
          <cell r="D411" t="str">
            <v>B</v>
          </cell>
          <cell r="E411">
            <v>1</v>
          </cell>
          <cell r="F411">
            <v>0</v>
          </cell>
          <cell r="G411" t="str">
            <v>Önkormányzatok sajátos müködési bevételei</v>
          </cell>
        </row>
        <row r="412">
          <cell r="A412" t="str">
            <v>37</v>
          </cell>
          <cell r="B412" t="str">
            <v>07</v>
          </cell>
          <cell r="C412" t="str">
            <v>1</v>
          </cell>
          <cell r="D412" t="str">
            <v>B</v>
          </cell>
          <cell r="E412">
            <v>1</v>
          </cell>
          <cell r="F412">
            <v>3</v>
          </cell>
          <cell r="G412" t="str">
            <v>Államháztartás alrendszereinek mük.bevételei(33+...+36)</v>
          </cell>
        </row>
        <row r="413">
          <cell r="A413" t="str">
            <v>1</v>
          </cell>
          <cell r="B413" t="str">
            <v>08</v>
          </cell>
          <cell r="C413" t="str">
            <v>1</v>
          </cell>
          <cell r="D413" t="str">
            <v>B</v>
          </cell>
          <cell r="E413">
            <v>1</v>
          </cell>
          <cell r="F413">
            <v>0</v>
          </cell>
          <cell r="G413" t="str">
            <v>Ingatlanok értékesitése (föld kivételével)</v>
          </cell>
        </row>
        <row r="414">
          <cell r="A414" t="str">
            <v>2</v>
          </cell>
          <cell r="B414" t="str">
            <v>08</v>
          </cell>
          <cell r="C414" t="str">
            <v>1</v>
          </cell>
          <cell r="D414" t="str">
            <v>B</v>
          </cell>
          <cell r="E414">
            <v>1</v>
          </cell>
          <cell r="F414">
            <v>0</v>
          </cell>
          <cell r="G414" t="str">
            <v>Földterület értékesitése</v>
          </cell>
        </row>
        <row r="415">
          <cell r="A415" t="str">
            <v>3</v>
          </cell>
          <cell r="B415" t="str">
            <v>08</v>
          </cell>
          <cell r="C415" t="str">
            <v>1</v>
          </cell>
          <cell r="D415" t="str">
            <v>B</v>
          </cell>
          <cell r="E415">
            <v>1</v>
          </cell>
          <cell r="F415">
            <v>0</v>
          </cell>
          <cell r="G415" t="str">
            <v>Gépek,berendezések és felszerelések értékesitése</v>
          </cell>
        </row>
        <row r="416">
          <cell r="A416" t="str">
            <v>4</v>
          </cell>
          <cell r="B416" t="str">
            <v>08</v>
          </cell>
          <cell r="C416" t="str">
            <v>1</v>
          </cell>
          <cell r="D416" t="str">
            <v>B</v>
          </cell>
          <cell r="E416">
            <v>1</v>
          </cell>
          <cell r="F416">
            <v>0</v>
          </cell>
          <cell r="G416" t="str">
            <v>Jármüvek értékesitése</v>
          </cell>
        </row>
        <row r="417">
          <cell r="A417" t="str">
            <v>5</v>
          </cell>
          <cell r="B417" t="str">
            <v>08</v>
          </cell>
          <cell r="C417" t="str">
            <v>1</v>
          </cell>
          <cell r="D417" t="str">
            <v>B</v>
          </cell>
          <cell r="E417">
            <v>1</v>
          </cell>
          <cell r="F417">
            <v>0</v>
          </cell>
          <cell r="G417" t="str">
            <v>Immateriális javak értékesitése</v>
          </cell>
        </row>
        <row r="418">
          <cell r="A418" t="str">
            <v>6</v>
          </cell>
          <cell r="B418" t="str">
            <v>08</v>
          </cell>
          <cell r="C418" t="str">
            <v>1</v>
          </cell>
          <cell r="D418" t="str">
            <v>B</v>
          </cell>
          <cell r="E418">
            <v>1</v>
          </cell>
          <cell r="F418">
            <v>2</v>
          </cell>
          <cell r="G418" t="str">
            <v>Tárgyi eszközök,immateriális javak értékesitése(01+...+05)</v>
          </cell>
        </row>
        <row r="419">
          <cell r="A419" t="str">
            <v>7</v>
          </cell>
          <cell r="B419" t="str">
            <v>08</v>
          </cell>
          <cell r="C419" t="str">
            <v>1</v>
          </cell>
          <cell r="D419" t="str">
            <v>B</v>
          </cell>
          <cell r="E419">
            <v>1</v>
          </cell>
          <cell r="F419">
            <v>0</v>
          </cell>
          <cell r="G419" t="str">
            <v>Önkormányzatok sajátos felhalmozási és tökebevételei</v>
          </cell>
        </row>
        <row r="420">
          <cell r="A420" t="str">
            <v>8</v>
          </cell>
          <cell r="B420" t="str">
            <v>08</v>
          </cell>
          <cell r="C420" t="str">
            <v>1</v>
          </cell>
          <cell r="D420" t="str">
            <v>B</v>
          </cell>
          <cell r="E420">
            <v>1</v>
          </cell>
          <cell r="F420">
            <v>0</v>
          </cell>
          <cell r="G420" t="str">
            <v>Osztalék-és hozambevétel</v>
          </cell>
        </row>
        <row r="421">
          <cell r="A421" t="str">
            <v>9</v>
          </cell>
          <cell r="B421" t="str">
            <v>08</v>
          </cell>
          <cell r="C421" t="str">
            <v>1</v>
          </cell>
          <cell r="D421" t="str">
            <v>B</v>
          </cell>
          <cell r="E421">
            <v>1</v>
          </cell>
          <cell r="F421">
            <v>0</v>
          </cell>
          <cell r="G421" t="str">
            <v>Részvények,részesedések értékesitése</v>
          </cell>
        </row>
        <row r="422">
          <cell r="A422" t="str">
            <v>10</v>
          </cell>
          <cell r="B422" t="str">
            <v>08</v>
          </cell>
          <cell r="C422" t="str">
            <v>1</v>
          </cell>
          <cell r="D422" t="str">
            <v>B</v>
          </cell>
          <cell r="E422">
            <v>1</v>
          </cell>
          <cell r="F422">
            <v>0</v>
          </cell>
          <cell r="G422" t="str">
            <v>Kárpotlási jegyek értékesitése</v>
          </cell>
        </row>
        <row r="423">
          <cell r="A423" t="str">
            <v>11</v>
          </cell>
          <cell r="B423" t="str">
            <v>08</v>
          </cell>
          <cell r="C423" t="str">
            <v>1</v>
          </cell>
          <cell r="D423" t="str">
            <v>B</v>
          </cell>
          <cell r="E423">
            <v>1</v>
          </cell>
          <cell r="F423">
            <v>0</v>
          </cell>
          <cell r="G423" t="str">
            <v>Államkötvények,egyéb értékpapirok értékesitése</v>
          </cell>
        </row>
        <row r="424">
          <cell r="A424" t="str">
            <v>12</v>
          </cell>
          <cell r="B424" t="str">
            <v>08</v>
          </cell>
          <cell r="C424" t="str">
            <v>1</v>
          </cell>
          <cell r="D424" t="str">
            <v>B</v>
          </cell>
          <cell r="E424">
            <v>1</v>
          </cell>
          <cell r="F424">
            <v>0</v>
          </cell>
          <cell r="G424" t="str">
            <v>Egyéb pénzügyi befektetések bevételei</v>
          </cell>
        </row>
        <row r="425">
          <cell r="A425" t="str">
            <v>13</v>
          </cell>
          <cell r="B425" t="str">
            <v>08</v>
          </cell>
          <cell r="C425" t="str">
            <v>1</v>
          </cell>
          <cell r="D425" t="str">
            <v>B</v>
          </cell>
          <cell r="E425">
            <v>1</v>
          </cell>
          <cell r="F425">
            <v>3</v>
          </cell>
          <cell r="G425" t="str">
            <v>Pénzügyi befektetések bevételei (08+...+12)</v>
          </cell>
        </row>
        <row r="426">
          <cell r="A426" t="str">
            <v>14</v>
          </cell>
          <cell r="B426" t="str">
            <v>08</v>
          </cell>
          <cell r="C426" t="str">
            <v>1</v>
          </cell>
          <cell r="D426" t="str">
            <v>B</v>
          </cell>
          <cell r="E426">
            <v>1</v>
          </cell>
          <cell r="F426">
            <v>0</v>
          </cell>
          <cell r="G426" t="str">
            <v>Állami készletek,tartalékok értékesitése</v>
          </cell>
        </row>
        <row r="427">
          <cell r="A427" t="str">
            <v>15</v>
          </cell>
          <cell r="B427" t="str">
            <v>08</v>
          </cell>
          <cell r="C427" t="str">
            <v>1</v>
          </cell>
          <cell r="D427" t="str">
            <v>B</v>
          </cell>
          <cell r="E427">
            <v>1</v>
          </cell>
          <cell r="F427">
            <v>3</v>
          </cell>
          <cell r="G427" t="str">
            <v>Felhalmozási és töke jellegü bevételek (06+07+13+14)</v>
          </cell>
        </row>
        <row r="428">
          <cell r="A428" t="str">
            <v>1</v>
          </cell>
          <cell r="B428" t="str">
            <v>09</v>
          </cell>
          <cell r="C428" t="str">
            <v>1</v>
          </cell>
          <cell r="D428" t="str">
            <v>B</v>
          </cell>
          <cell r="E428">
            <v>1</v>
          </cell>
          <cell r="F428">
            <v>0</v>
          </cell>
          <cell r="G428" t="str">
            <v>Müködési költségvetés támogatása</v>
          </cell>
        </row>
        <row r="429">
          <cell r="A429" t="str">
            <v>2</v>
          </cell>
          <cell r="B429" t="str">
            <v>09</v>
          </cell>
          <cell r="C429" t="str">
            <v>1</v>
          </cell>
          <cell r="D429" t="str">
            <v>B</v>
          </cell>
          <cell r="E429">
            <v>1</v>
          </cell>
          <cell r="F429">
            <v>0</v>
          </cell>
          <cell r="G429" t="str">
            <v>Intézményi felhalmozási kiadások támogatása</v>
          </cell>
        </row>
        <row r="430">
          <cell r="A430" t="str">
            <v>3</v>
          </cell>
          <cell r="B430" t="str">
            <v>09</v>
          </cell>
          <cell r="C430" t="str">
            <v>1</v>
          </cell>
          <cell r="D430" t="str">
            <v>B</v>
          </cell>
          <cell r="E430">
            <v>1</v>
          </cell>
          <cell r="F430">
            <v>0</v>
          </cell>
          <cell r="G430" t="str">
            <v>Kormányzati felhalmozási kiadások támogatása</v>
          </cell>
        </row>
        <row r="431">
          <cell r="A431" t="str">
            <v>4</v>
          </cell>
          <cell r="B431" t="str">
            <v>09</v>
          </cell>
          <cell r="C431" t="str">
            <v>1</v>
          </cell>
          <cell r="D431" t="str">
            <v>B</v>
          </cell>
          <cell r="E431">
            <v>1</v>
          </cell>
          <cell r="F431">
            <v>2</v>
          </cell>
          <cell r="G431" t="str">
            <v>Felügyeleti szervtöl kapott támogatás (01+...+03)</v>
          </cell>
        </row>
        <row r="432">
          <cell r="A432" t="str">
            <v>5</v>
          </cell>
          <cell r="B432" t="str">
            <v>09</v>
          </cell>
          <cell r="C432" t="str">
            <v>1</v>
          </cell>
          <cell r="D432" t="str">
            <v>B</v>
          </cell>
          <cell r="E432">
            <v>1</v>
          </cell>
          <cell r="F432">
            <v>0</v>
          </cell>
          <cell r="G432" t="str">
            <v>Önkormányzatok költségvetési támogatása</v>
          </cell>
        </row>
        <row r="433">
          <cell r="A433" t="str">
            <v>6</v>
          </cell>
          <cell r="B433" t="str">
            <v>09</v>
          </cell>
          <cell r="C433" t="str">
            <v>1</v>
          </cell>
          <cell r="D433" t="str">
            <v>B</v>
          </cell>
          <cell r="E433">
            <v>1</v>
          </cell>
          <cell r="F433">
            <v>0</v>
          </cell>
          <cell r="G433" t="str">
            <v>Társadalombiztositási alapok költségvetési támogatása</v>
          </cell>
        </row>
        <row r="434">
          <cell r="A434" t="str">
            <v>7</v>
          </cell>
          <cell r="B434" t="str">
            <v>09</v>
          </cell>
          <cell r="C434" t="str">
            <v>1</v>
          </cell>
          <cell r="D434" t="str">
            <v>B</v>
          </cell>
          <cell r="E434">
            <v>1</v>
          </cell>
          <cell r="F434">
            <v>0</v>
          </cell>
          <cell r="G434" t="str">
            <v>Elkülönitett állami pénzalapok költségvetési támogatása</v>
          </cell>
        </row>
        <row r="435">
          <cell r="A435" t="str">
            <v>8</v>
          </cell>
          <cell r="B435" t="str">
            <v>09</v>
          </cell>
          <cell r="C435" t="str">
            <v>1</v>
          </cell>
          <cell r="D435" t="str">
            <v>B</v>
          </cell>
          <cell r="E435">
            <v>1</v>
          </cell>
          <cell r="F435">
            <v>3</v>
          </cell>
          <cell r="G435" t="str">
            <v>Központi költségvetésböl kapott támogatás (05+...+07)</v>
          </cell>
        </row>
        <row r="436">
          <cell r="A436" t="str">
            <v>9</v>
          </cell>
          <cell r="B436" t="str">
            <v>09</v>
          </cell>
          <cell r="C436" t="str">
            <v>1</v>
          </cell>
          <cell r="D436" t="str">
            <v>B</v>
          </cell>
          <cell r="E436">
            <v>1</v>
          </cell>
          <cell r="F436">
            <v>0</v>
          </cell>
          <cell r="G436" t="str">
            <v>Elözö évi központi költségvetési kieg.-ek, visszatérülések</v>
          </cell>
        </row>
        <row r="437">
          <cell r="A437" t="str">
            <v>10</v>
          </cell>
          <cell r="B437" t="str">
            <v>09</v>
          </cell>
          <cell r="C437" t="str">
            <v>1</v>
          </cell>
          <cell r="D437" t="str">
            <v>B</v>
          </cell>
          <cell r="E437">
            <v>1</v>
          </cell>
          <cell r="F437">
            <v>0</v>
          </cell>
          <cell r="G437" t="str">
            <v>Elözö évi egyéb költségvetési kieg.-ek, visszatérülések</v>
          </cell>
        </row>
        <row r="438">
          <cell r="A438" t="str">
            <v>11</v>
          </cell>
          <cell r="B438" t="str">
            <v>09</v>
          </cell>
          <cell r="C438" t="str">
            <v>1</v>
          </cell>
          <cell r="D438" t="str">
            <v>B</v>
          </cell>
          <cell r="E438">
            <v>1</v>
          </cell>
          <cell r="F438">
            <v>3</v>
          </cell>
          <cell r="G438" t="str">
            <v>Kiegészitések,visszatérülések  (09+10)</v>
          </cell>
        </row>
        <row r="439">
          <cell r="A439" t="str">
            <v>12</v>
          </cell>
          <cell r="B439" t="str">
            <v>09</v>
          </cell>
          <cell r="C439" t="str">
            <v>1</v>
          </cell>
          <cell r="D439" t="str">
            <v>B</v>
          </cell>
          <cell r="E439">
            <v>1</v>
          </cell>
          <cell r="F439">
            <v>0</v>
          </cell>
          <cell r="G439" t="str">
            <v>Müködési célu pénzeszközátvétel államháztartáson kivülröl</v>
          </cell>
        </row>
        <row r="440">
          <cell r="A440" t="str">
            <v>13</v>
          </cell>
          <cell r="B440" t="str">
            <v>09</v>
          </cell>
          <cell r="C440" t="str">
            <v>1</v>
          </cell>
          <cell r="D440" t="str">
            <v>B</v>
          </cell>
          <cell r="E440">
            <v>1</v>
          </cell>
          <cell r="F440">
            <v>0</v>
          </cell>
          <cell r="G440" t="str">
            <v>Müködési célu pénzeszközátvétel államháztartáson belülröl</v>
          </cell>
        </row>
        <row r="441">
          <cell r="A441" t="str">
            <v>14</v>
          </cell>
          <cell r="B441" t="str">
            <v>09</v>
          </cell>
          <cell r="C441" t="str">
            <v>1</v>
          </cell>
          <cell r="D441" t="str">
            <v>B</v>
          </cell>
          <cell r="E441">
            <v>1</v>
          </cell>
          <cell r="F441">
            <v>0</v>
          </cell>
          <cell r="G441" t="str">
            <v>Felhalm. célu pénzeszközátvétel államháztartáson kivülröl</v>
          </cell>
        </row>
        <row r="442">
          <cell r="A442" t="str">
            <v>15</v>
          </cell>
          <cell r="B442" t="str">
            <v>09</v>
          </cell>
          <cell r="C442" t="str">
            <v>1</v>
          </cell>
          <cell r="D442" t="str">
            <v>B</v>
          </cell>
          <cell r="E442">
            <v>1</v>
          </cell>
          <cell r="F442">
            <v>0</v>
          </cell>
          <cell r="G442" t="str">
            <v>Felhalm. célu pénzeszközátvétel államháztartáson belülröl</v>
          </cell>
        </row>
        <row r="443">
          <cell r="A443" t="str">
            <v>16</v>
          </cell>
          <cell r="B443" t="str">
            <v>09</v>
          </cell>
          <cell r="C443" t="str">
            <v>1</v>
          </cell>
          <cell r="D443" t="str">
            <v>B</v>
          </cell>
          <cell r="E443">
            <v>1</v>
          </cell>
          <cell r="F443">
            <v>3</v>
          </cell>
          <cell r="G443" t="str">
            <v>Támog.,kieg. és átvett pénzeszközök (04+08+11+...+15)</v>
          </cell>
        </row>
        <row r="444">
          <cell r="A444" t="str">
            <v>1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>
            <v>0</v>
          </cell>
          <cell r="G444" t="str">
            <v>Mük.célu tám.kölcsön visszatér.állami nem pü-i vállalk-tol</v>
          </cell>
        </row>
        <row r="445">
          <cell r="A445" t="str">
            <v>2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>
            <v>0</v>
          </cell>
          <cell r="G445" t="str">
            <v>Mük.célu tám.kölcsön visszatér.pénzügyi vállalkozásoktol</v>
          </cell>
        </row>
        <row r="446">
          <cell r="A446" t="str">
            <v>3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>
            <v>0</v>
          </cell>
          <cell r="G446" t="str">
            <v>Mük.célu tám.RSz 87.cikkely.kölcs.vissz.önk.többs.váll.-tol</v>
          </cell>
        </row>
        <row r="447">
          <cell r="A447" t="str">
            <v>4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>
            <v>0</v>
          </cell>
          <cell r="G447" t="str">
            <v>Mük.célu tám.RSz 87.cikkely.kölcs.vissz.nem önk.többs.váll.</v>
          </cell>
        </row>
        <row r="448">
          <cell r="A448" t="str">
            <v>5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>
            <v>1</v>
          </cell>
          <cell r="G448" t="str">
            <v>Mük.célu tám.RSz 87.cikkely.kölcs.vissz.e.váll.(03+04)</v>
          </cell>
        </row>
        <row r="449">
          <cell r="A449" t="str">
            <v>6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>
            <v>0</v>
          </cell>
          <cell r="G449" t="str">
            <v>Mük.célu tám.nem RSz 87.cikkely.kölcs.vissz.önk.többs.váll.</v>
          </cell>
        </row>
        <row r="450">
          <cell r="A450" t="str">
            <v>7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>
            <v>0</v>
          </cell>
          <cell r="G450" t="str">
            <v>Mük.célu tám.nem RSz 87.cikkely.kölcs.vissz.nem önk.többs.v.</v>
          </cell>
        </row>
        <row r="451">
          <cell r="A451" t="str">
            <v>8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>
            <v>1</v>
          </cell>
          <cell r="G451" t="str">
            <v>Mük.célu tám.kölcsön visszatér.egyéb váll.(05+06+07)</v>
          </cell>
        </row>
        <row r="452">
          <cell r="A452" t="str">
            <v>9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>
            <v>0</v>
          </cell>
          <cell r="G452" t="str">
            <v>Mük.célu tám.kölcsön visszatér. háztartásoktol</v>
          </cell>
        </row>
        <row r="453">
          <cell r="A453" t="str">
            <v>10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>
            <v>0</v>
          </cell>
          <cell r="G453" t="str">
            <v>Mük.célu tám.kölcsön visszatér. non-profit szervezetektöl</v>
          </cell>
        </row>
        <row r="454">
          <cell r="A454" t="str">
            <v>11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>
            <v>0</v>
          </cell>
          <cell r="G454" t="str">
            <v>Mük.célu tám.kölcsön visszatér. külföldröl</v>
          </cell>
        </row>
        <row r="455">
          <cell r="A455" t="str">
            <v>12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>
            <v>2</v>
          </cell>
          <cell r="G455" t="str">
            <v>Mük.célu tám.kölcsön visszatér.áht.kiv.(01+02+08+...+11)</v>
          </cell>
        </row>
        <row r="456">
          <cell r="A456" t="str">
            <v>13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>
            <v>0</v>
          </cell>
          <cell r="G456" t="str">
            <v>Felh.célu tám.kölcsön visszatér.állami nem pü-i vállalk-tol</v>
          </cell>
        </row>
        <row r="457">
          <cell r="A457" t="str">
            <v>14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>
            <v>0</v>
          </cell>
          <cell r="G457" t="str">
            <v>Felh.célu tám.kölcsön visszatér.pénzügyi vállalkozásoktol</v>
          </cell>
        </row>
        <row r="458">
          <cell r="A458" t="str">
            <v>15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>
            <v>0</v>
          </cell>
          <cell r="G458" t="str">
            <v>Felh.célu tám.RSz 87.cikkely.kölcs.vissz.önk.többs.váll.-tol</v>
          </cell>
        </row>
        <row r="459">
          <cell r="A459" t="str">
            <v>16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>
            <v>0</v>
          </cell>
          <cell r="G459" t="str">
            <v>Felh.célu tám.RSz 87.cikkely.kölcs.vissz.nem önk.többs.váll.</v>
          </cell>
        </row>
        <row r="460">
          <cell r="A460" t="str">
            <v>17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>
            <v>1</v>
          </cell>
          <cell r="G460" t="str">
            <v>Felh.célu tám.RSz 87.cikkely.kölcs.vissz.e.váll.(15+16)</v>
          </cell>
        </row>
        <row r="461">
          <cell r="A461" t="str">
            <v>18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>
            <v>0</v>
          </cell>
          <cell r="G461" t="str">
            <v>Felh.célu tám.nem 15.sorba tart.kölcs.vissz.önk.többs.váll.</v>
          </cell>
        </row>
        <row r="462">
          <cell r="A462" t="str">
            <v>19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>
            <v>0</v>
          </cell>
          <cell r="G462" t="str">
            <v>Felh.célu tám.nem 16.sorba tart.kölcs.vissz.nem önk.többs.v</v>
          </cell>
        </row>
        <row r="463">
          <cell r="A463" t="str">
            <v>20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>
            <v>1</v>
          </cell>
          <cell r="G463" t="str">
            <v>Felh.célu tám.kölcsön visszatér.egyéb váll.(17+18+19)</v>
          </cell>
        </row>
        <row r="464">
          <cell r="A464" t="str">
            <v>21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>
            <v>0</v>
          </cell>
          <cell r="G464" t="str">
            <v>Felh.célu tám.kölcsön visszatér.háztartásoktol</v>
          </cell>
        </row>
        <row r="465">
          <cell r="A465" t="str">
            <v>22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>
            <v>0</v>
          </cell>
          <cell r="G465" t="str">
            <v>Felh.célu tám.kölcsön visszatér.non-profit szervezetektöl</v>
          </cell>
        </row>
        <row r="466">
          <cell r="A466" t="str">
            <v>23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>
            <v>0</v>
          </cell>
          <cell r="G466" t="str">
            <v>Felh.célu tám.kölcsön visszatér.külföldröl</v>
          </cell>
        </row>
        <row r="467">
          <cell r="A467" t="str">
            <v>24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>
            <v>2</v>
          </cell>
          <cell r="G467" t="str">
            <v>Felh.célu tám.kölcsön visszatér.áht.kiv.(13+14+20+...+23)</v>
          </cell>
        </row>
        <row r="468">
          <cell r="A468" t="str">
            <v>25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>
            <v>3</v>
          </cell>
          <cell r="G468" t="str">
            <v>Támog.kölcsön visszatér.államháztartáson kivülröl(12+24)</v>
          </cell>
        </row>
        <row r="469">
          <cell r="A469" t="str">
            <v>26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>
            <v>0</v>
          </cell>
          <cell r="G469" t="str">
            <v>Mük.célu tám.kölcsön visszatér. központi kgtv-i szervtöl</v>
          </cell>
        </row>
        <row r="470">
          <cell r="A470" t="str">
            <v>27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>
            <v>0</v>
          </cell>
          <cell r="G470" t="str">
            <v>Mük.célu tám.kölcsön visszatér. helyi önk.kgtv-i szervtöl</v>
          </cell>
        </row>
        <row r="471">
          <cell r="A471" t="str">
            <v>28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>
            <v>0</v>
          </cell>
          <cell r="G471" t="str">
            <v>Mük.célu tám.kölcsön visszatér. fejezeten (önk.) belül</v>
          </cell>
        </row>
        <row r="472">
          <cell r="A472" t="str">
            <v>29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>
            <v>0</v>
          </cell>
          <cell r="G472" t="str">
            <v>Mük.célu tám.kölcsön visszatér. TB alapoktol és kezelöitöl</v>
          </cell>
        </row>
        <row r="473">
          <cell r="A473" t="str">
            <v>30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>
            <v>0</v>
          </cell>
          <cell r="G473" t="str">
            <v>Mük.célu tám.kölcsön visszatér. elkül.állami pénzalapoktol</v>
          </cell>
        </row>
        <row r="474">
          <cell r="A474" t="str">
            <v>31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>
            <v>2</v>
          </cell>
          <cell r="G474" t="str">
            <v>Mük.célu tám.kölcsön visszatér.államházt.bel.(26+...+30)</v>
          </cell>
        </row>
        <row r="475">
          <cell r="A475" t="str">
            <v>32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>
            <v>0</v>
          </cell>
          <cell r="G475" t="str">
            <v>Felh.célu tám.kölcsön visszatér. központi kgtv-i szervtöl</v>
          </cell>
        </row>
        <row r="476">
          <cell r="A476" t="str">
            <v>33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>
            <v>0</v>
          </cell>
          <cell r="G476" t="str">
            <v>Felh.célu tám.kölcsön visszatér. helyi önk.kgtv-i szervtöl</v>
          </cell>
        </row>
        <row r="477">
          <cell r="A477" t="str">
            <v>34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>
            <v>0</v>
          </cell>
          <cell r="G477" t="str">
            <v>Felh.célu tám.kölcsön visszatér. fejezeten (önk.) belül</v>
          </cell>
        </row>
        <row r="478">
          <cell r="A478" t="str">
            <v>35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>
            <v>0</v>
          </cell>
          <cell r="G478" t="str">
            <v>Felh.célu tám.kölcsön visszatér. TB alapoktol és kezelöitöl</v>
          </cell>
        </row>
        <row r="479">
          <cell r="A479" t="str">
            <v>36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>
            <v>0</v>
          </cell>
          <cell r="G479" t="str">
            <v>Felh.célu tám.kölcsön visszatér. elkül.állami pénzalapoktol</v>
          </cell>
        </row>
        <row r="480">
          <cell r="A480" t="str">
            <v>37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>
            <v>2</v>
          </cell>
          <cell r="G480" t="str">
            <v>Felh.célu tám.kölcsön visszatér.áht.bel.(32+...+36)</v>
          </cell>
        </row>
        <row r="481">
          <cell r="A481" t="str">
            <v>38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>
            <v>0</v>
          </cell>
          <cell r="G481" t="str">
            <v>Mük.célu tám.kölcsön igénybevét.központi kgtv-i szervtöl</v>
          </cell>
        </row>
        <row r="482">
          <cell r="A482" t="str">
            <v>39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>
            <v>0</v>
          </cell>
          <cell r="G482" t="str">
            <v>Mük.célu tám.kölcsön igénybevét.helyi önk.kgtv-i szervtöl</v>
          </cell>
        </row>
        <row r="483">
          <cell r="A483" t="str">
            <v>40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>
            <v>0</v>
          </cell>
          <cell r="G483" t="str">
            <v>Mük.célu tám.kölcsön igénybevét.fejezeten (önk.) belül</v>
          </cell>
        </row>
        <row r="484">
          <cell r="A484" t="str">
            <v>41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>
            <v>0</v>
          </cell>
          <cell r="G484" t="str">
            <v>Mük.célu tám.kölcsön igénybevét.TB alapoktol és kezelöitöl</v>
          </cell>
        </row>
        <row r="485">
          <cell r="A485" t="str">
            <v>42</v>
          </cell>
          <cell r="B485" t="str">
            <v>10</v>
          </cell>
          <cell r="C485" t="str">
            <v>1</v>
          </cell>
          <cell r="D485" t="str">
            <v>B</v>
          </cell>
          <cell r="E485">
            <v>1</v>
          </cell>
          <cell r="F485">
            <v>0</v>
          </cell>
          <cell r="G485" t="str">
            <v>Mük.célu tám.kölcsön igénybevét.elkül.állami pénzalapoktol</v>
          </cell>
        </row>
        <row r="486">
          <cell r="A486" t="str">
            <v>43</v>
          </cell>
          <cell r="B486" t="str">
            <v>10</v>
          </cell>
          <cell r="C486" t="str">
            <v>1</v>
          </cell>
          <cell r="D486" t="str">
            <v>B</v>
          </cell>
          <cell r="E486">
            <v>1</v>
          </cell>
          <cell r="F486">
            <v>2</v>
          </cell>
          <cell r="G486" t="str">
            <v>Mük.célu tám.kölcsön igénybevét.államházt.bel.(38+...+42)</v>
          </cell>
        </row>
        <row r="487">
          <cell r="A487" t="str">
            <v>44</v>
          </cell>
          <cell r="B487" t="str">
            <v>10</v>
          </cell>
          <cell r="C487" t="str">
            <v>1</v>
          </cell>
          <cell r="D487" t="str">
            <v>B</v>
          </cell>
          <cell r="E487">
            <v>1</v>
          </cell>
          <cell r="F487">
            <v>0</v>
          </cell>
          <cell r="G487" t="str">
            <v>Felh.célu tám.kölcsön igénybevét.központi kgtv-i szervtöl</v>
          </cell>
        </row>
        <row r="488">
          <cell r="A488" t="str">
            <v>45</v>
          </cell>
          <cell r="B488" t="str">
            <v>10</v>
          </cell>
          <cell r="C488" t="str">
            <v>1</v>
          </cell>
          <cell r="D488" t="str">
            <v>B</v>
          </cell>
          <cell r="E488">
            <v>1</v>
          </cell>
          <cell r="F488">
            <v>0</v>
          </cell>
          <cell r="G488" t="str">
            <v>Felh.célu tám.kölcsön igénybevét.helyi önk.kgtv-i szervtöl</v>
          </cell>
        </row>
        <row r="489">
          <cell r="A489" t="str">
            <v>46</v>
          </cell>
          <cell r="B489" t="str">
            <v>10</v>
          </cell>
          <cell r="C489" t="str">
            <v>1</v>
          </cell>
          <cell r="D489" t="str">
            <v>B</v>
          </cell>
          <cell r="E489">
            <v>1</v>
          </cell>
          <cell r="F489">
            <v>0</v>
          </cell>
          <cell r="G489" t="str">
            <v>Felh.célu tám.kölcsön igénybevét.fejezeten (önk.) belül</v>
          </cell>
        </row>
        <row r="490">
          <cell r="A490" t="str">
            <v>47</v>
          </cell>
          <cell r="B490" t="str">
            <v>10</v>
          </cell>
          <cell r="C490" t="str">
            <v>1</v>
          </cell>
          <cell r="D490" t="str">
            <v>B</v>
          </cell>
          <cell r="E490">
            <v>1</v>
          </cell>
          <cell r="F490">
            <v>0</v>
          </cell>
          <cell r="G490" t="str">
            <v>Felh.célu tám.kölcsön igénybevét.TB alapoktol és kezelöitöl</v>
          </cell>
        </row>
        <row r="491">
          <cell r="A491" t="str">
            <v>48</v>
          </cell>
          <cell r="B491" t="str">
            <v>10</v>
          </cell>
          <cell r="C491" t="str">
            <v>1</v>
          </cell>
          <cell r="D491" t="str">
            <v>B</v>
          </cell>
          <cell r="E491">
            <v>1</v>
          </cell>
          <cell r="F491">
            <v>0</v>
          </cell>
          <cell r="G491" t="str">
            <v>Felh.célu tám.kölcsön igénybevét.elkül.állami pénzalapoktol</v>
          </cell>
        </row>
        <row r="492">
          <cell r="A492" t="str">
            <v>49</v>
          </cell>
          <cell r="B492" t="str">
            <v>10</v>
          </cell>
          <cell r="C492" t="str">
            <v>1</v>
          </cell>
          <cell r="D492" t="str">
            <v>B</v>
          </cell>
          <cell r="E492">
            <v>1</v>
          </cell>
          <cell r="F492">
            <v>2</v>
          </cell>
          <cell r="G492" t="str">
            <v>Felh.célu tám.kölcsön igénybevét.áht.belül (44+...+48)</v>
          </cell>
        </row>
        <row r="493">
          <cell r="A493" t="str">
            <v>50</v>
          </cell>
          <cell r="B493" t="str">
            <v>10</v>
          </cell>
          <cell r="C493" t="str">
            <v>1</v>
          </cell>
          <cell r="D493" t="str">
            <v>B</v>
          </cell>
          <cell r="E493">
            <v>1</v>
          </cell>
          <cell r="F493">
            <v>3</v>
          </cell>
          <cell r="G493" t="str">
            <v>Támog-i kölcsön vtérül.,igénybev.áht.belül(31+37+43+49)</v>
          </cell>
        </row>
        <row r="494">
          <cell r="A494" t="str">
            <v>51</v>
          </cell>
          <cell r="B494" t="str">
            <v>10</v>
          </cell>
          <cell r="C494" t="str">
            <v>1</v>
          </cell>
          <cell r="D494" t="str">
            <v>B</v>
          </cell>
          <cell r="E494">
            <v>1</v>
          </cell>
          <cell r="F494">
            <v>0</v>
          </cell>
          <cell r="G494" t="str">
            <v>Hosszu lejáratu hitelek felvétele pénzügyi vállalkozásoktol</v>
          </cell>
        </row>
        <row r="495">
          <cell r="A495" t="str">
            <v>52</v>
          </cell>
          <cell r="B495" t="str">
            <v>10</v>
          </cell>
          <cell r="C495" t="str">
            <v>1</v>
          </cell>
          <cell r="D495" t="str">
            <v>B</v>
          </cell>
          <cell r="E495">
            <v>1</v>
          </cell>
          <cell r="F495">
            <v>0</v>
          </cell>
          <cell r="G495" t="str">
            <v>Rövid lejáratu hitelek felvétele pénzügyi vállalkozásoktol</v>
          </cell>
        </row>
        <row r="496">
          <cell r="A496" t="str">
            <v>53</v>
          </cell>
          <cell r="B496" t="str">
            <v>10</v>
          </cell>
          <cell r="C496" t="str">
            <v>1</v>
          </cell>
          <cell r="D496" t="str">
            <v>B</v>
          </cell>
          <cell r="E496">
            <v>1</v>
          </cell>
          <cell r="F496">
            <v>0</v>
          </cell>
          <cell r="G496" t="str">
            <v>Likviditási célu hitel felvétele  pénzügyi vállalkozásoktol</v>
          </cell>
        </row>
        <row r="497">
          <cell r="A497" t="str">
            <v>54</v>
          </cell>
          <cell r="B497" t="str">
            <v>10</v>
          </cell>
          <cell r="C497" t="str">
            <v>1</v>
          </cell>
          <cell r="D497" t="str">
            <v>B</v>
          </cell>
          <cell r="E497">
            <v>1</v>
          </cell>
          <cell r="F497">
            <v>0</v>
          </cell>
          <cell r="G497" t="str">
            <v>Hosszu lejáratu hitelfelvétel egyéb belföldi forrásbol</v>
          </cell>
        </row>
        <row r="498">
          <cell r="A498" t="str">
            <v>55</v>
          </cell>
          <cell r="B498" t="str">
            <v>10</v>
          </cell>
          <cell r="C498" t="str">
            <v>1</v>
          </cell>
          <cell r="D498" t="str">
            <v>B</v>
          </cell>
          <cell r="E498">
            <v>1</v>
          </cell>
          <cell r="F498">
            <v>0</v>
          </cell>
          <cell r="G498" t="str">
            <v>Rövid lejáratu hitelfelvétel egyéb belföldi forrásbol</v>
          </cell>
        </row>
        <row r="499">
          <cell r="A499" t="str">
            <v>56</v>
          </cell>
          <cell r="B499" t="str">
            <v>10</v>
          </cell>
          <cell r="C499" t="str">
            <v>1</v>
          </cell>
          <cell r="D499" t="str">
            <v>B</v>
          </cell>
          <cell r="E499">
            <v>1</v>
          </cell>
          <cell r="F499">
            <v>2</v>
          </cell>
          <cell r="G499" t="str">
            <v>Hitelfelvétel államháztartáson kivülröl (51+...+55)</v>
          </cell>
        </row>
        <row r="500">
          <cell r="A500" t="str">
            <v>57</v>
          </cell>
          <cell r="B500" t="str">
            <v>10</v>
          </cell>
          <cell r="C500" t="str">
            <v>1</v>
          </cell>
          <cell r="D500" t="str">
            <v>B</v>
          </cell>
          <cell r="E500">
            <v>1</v>
          </cell>
          <cell r="F500">
            <v>0</v>
          </cell>
          <cell r="G500" t="str">
            <v>Likviditási célu hitel felvétele központi költségvetéstöl</v>
          </cell>
        </row>
        <row r="501">
          <cell r="A501" t="str">
            <v>58</v>
          </cell>
          <cell r="B501" t="str">
            <v>10</v>
          </cell>
          <cell r="C501" t="str">
            <v>1</v>
          </cell>
          <cell r="D501" t="str">
            <v>B</v>
          </cell>
          <cell r="E501">
            <v>1</v>
          </cell>
          <cell r="F501">
            <v>0</v>
          </cell>
          <cell r="G501" t="str">
            <v>Hitelfelvétel más alaptol</v>
          </cell>
        </row>
        <row r="502">
          <cell r="A502" t="str">
            <v>59</v>
          </cell>
          <cell r="B502" t="str">
            <v>10</v>
          </cell>
          <cell r="C502" t="str">
            <v>1</v>
          </cell>
          <cell r="D502" t="str">
            <v>B</v>
          </cell>
          <cell r="E502">
            <v>1</v>
          </cell>
          <cell r="F502">
            <v>2</v>
          </cell>
          <cell r="G502" t="str">
            <v>Hitelfelvétel államháztartáson belülröl (57+58)</v>
          </cell>
        </row>
        <row r="503">
          <cell r="A503" t="str">
            <v>60</v>
          </cell>
          <cell r="B503" t="str">
            <v>10</v>
          </cell>
          <cell r="C503" t="str">
            <v>1</v>
          </cell>
          <cell r="D503" t="str">
            <v>B</v>
          </cell>
          <cell r="E503">
            <v>1</v>
          </cell>
          <cell r="F503">
            <v>3</v>
          </cell>
          <cell r="G503" t="str">
            <v>Belföldi hitelek felvétele  (56+59)</v>
          </cell>
        </row>
        <row r="504">
          <cell r="A504" t="str">
            <v>61</v>
          </cell>
          <cell r="B504" t="str">
            <v>10</v>
          </cell>
          <cell r="C504" t="str">
            <v>1</v>
          </cell>
          <cell r="D504" t="str">
            <v>B</v>
          </cell>
          <cell r="E504">
            <v>1</v>
          </cell>
          <cell r="F504">
            <v>0</v>
          </cell>
          <cell r="G504" t="str">
            <v>Rövid lejáratu értékpapirok értékesitése</v>
          </cell>
        </row>
        <row r="505">
          <cell r="A505" t="str">
            <v>62</v>
          </cell>
          <cell r="B505" t="str">
            <v>10</v>
          </cell>
          <cell r="C505" t="str">
            <v>1</v>
          </cell>
          <cell r="D505" t="str">
            <v>B</v>
          </cell>
          <cell r="E505">
            <v>1</v>
          </cell>
          <cell r="F505">
            <v>0</v>
          </cell>
          <cell r="G505" t="str">
            <v>Rövid lejáratu értékpapirok kibocsátása</v>
          </cell>
        </row>
        <row r="506">
          <cell r="A506" t="str">
            <v>63</v>
          </cell>
          <cell r="B506" t="str">
            <v>10</v>
          </cell>
          <cell r="C506" t="str">
            <v>1</v>
          </cell>
          <cell r="D506" t="str">
            <v>B</v>
          </cell>
          <cell r="E506">
            <v>1</v>
          </cell>
          <cell r="F506">
            <v>0</v>
          </cell>
          <cell r="G506" t="str">
            <v>Hosszu lejáratu belföldi értékpapirok kibocsátása</v>
          </cell>
        </row>
        <row r="507">
          <cell r="A507" t="str">
            <v>64</v>
          </cell>
          <cell r="B507" t="str">
            <v>10</v>
          </cell>
          <cell r="C507" t="str">
            <v>1</v>
          </cell>
          <cell r="D507" t="str">
            <v>B</v>
          </cell>
          <cell r="E507">
            <v>1</v>
          </cell>
          <cell r="F507">
            <v>2</v>
          </cell>
          <cell r="G507" t="str">
            <v>Belföldi értékpapirok bevételei  (61+62+63)</v>
          </cell>
        </row>
        <row r="508">
          <cell r="A508" t="str">
            <v>65</v>
          </cell>
          <cell r="B508" t="str">
            <v>10</v>
          </cell>
          <cell r="C508" t="str">
            <v>1</v>
          </cell>
          <cell r="D508" t="str">
            <v>B</v>
          </cell>
          <cell r="E508">
            <v>1</v>
          </cell>
          <cell r="F508">
            <v>2</v>
          </cell>
          <cell r="G508" t="str">
            <v>Belföldi hitelmüveletek bevételei (60+64)</v>
          </cell>
        </row>
        <row r="509">
          <cell r="A509" t="str">
            <v>66</v>
          </cell>
          <cell r="B509" t="str">
            <v>10</v>
          </cell>
          <cell r="C509" t="str">
            <v>1</v>
          </cell>
          <cell r="D509" t="str">
            <v>B</v>
          </cell>
          <cell r="E509">
            <v>1</v>
          </cell>
          <cell r="F509">
            <v>0</v>
          </cell>
          <cell r="G509" t="str">
            <v>Hosszu lejáratu külföldi értékpapirok kibocsátása</v>
          </cell>
        </row>
        <row r="510">
          <cell r="A510" t="str">
            <v>67</v>
          </cell>
          <cell r="B510" t="str">
            <v>10</v>
          </cell>
          <cell r="C510" t="str">
            <v>1</v>
          </cell>
          <cell r="D510" t="str">
            <v>B</v>
          </cell>
          <cell r="E510">
            <v>1</v>
          </cell>
          <cell r="F510">
            <v>0</v>
          </cell>
          <cell r="G510" t="str">
            <v>Hitelfelvétel nemzetközi fejlesztési szervezetektöl</v>
          </cell>
        </row>
        <row r="511">
          <cell r="A511" t="str">
            <v>68</v>
          </cell>
          <cell r="B511" t="str">
            <v>10</v>
          </cell>
          <cell r="C511" t="str">
            <v>1</v>
          </cell>
          <cell r="D511" t="str">
            <v>B</v>
          </cell>
          <cell r="E511">
            <v>1</v>
          </cell>
          <cell r="F511">
            <v>0</v>
          </cell>
          <cell r="G511" t="str">
            <v>Hitelfelvétel kormányoktol</v>
          </cell>
        </row>
        <row r="512">
          <cell r="A512" t="str">
            <v>69</v>
          </cell>
          <cell r="B512" t="str">
            <v>10</v>
          </cell>
          <cell r="C512" t="str">
            <v>1</v>
          </cell>
          <cell r="D512" t="str">
            <v>B</v>
          </cell>
          <cell r="E512">
            <v>1</v>
          </cell>
          <cell r="F512">
            <v>0</v>
          </cell>
          <cell r="G512" t="str">
            <v>Hitelfelvétel külföldi pénzintézettöl</v>
          </cell>
        </row>
        <row r="513">
          <cell r="A513" t="str">
            <v>70</v>
          </cell>
          <cell r="B513" t="str">
            <v>10</v>
          </cell>
          <cell r="C513" t="str">
            <v>1</v>
          </cell>
          <cell r="D513" t="str">
            <v>B</v>
          </cell>
          <cell r="E513">
            <v>1</v>
          </cell>
          <cell r="F513">
            <v>0</v>
          </cell>
          <cell r="G513" t="str">
            <v>Hitelfelvétel egyéb külföldi hitelezötöl</v>
          </cell>
        </row>
        <row r="514">
          <cell r="A514" t="str">
            <v>71</v>
          </cell>
          <cell r="B514" t="str">
            <v>10</v>
          </cell>
          <cell r="C514" t="str">
            <v>1</v>
          </cell>
          <cell r="D514" t="str">
            <v>B</v>
          </cell>
          <cell r="E514">
            <v>1</v>
          </cell>
          <cell r="F514">
            <v>2</v>
          </cell>
          <cell r="G514" t="str">
            <v>Külföldi finanszirozás bevételei (66+...+70)</v>
          </cell>
        </row>
        <row r="515">
          <cell r="A515" t="str">
            <v>72</v>
          </cell>
          <cell r="B515" t="str">
            <v>10</v>
          </cell>
          <cell r="C515" t="str">
            <v>1</v>
          </cell>
          <cell r="D515" t="str">
            <v>B</v>
          </cell>
          <cell r="E515">
            <v>1</v>
          </cell>
          <cell r="F515">
            <v>0</v>
          </cell>
          <cell r="G515" t="str">
            <v>Elözö évi elöirányzat-maradvány,pénzmaradvány igénybevétele</v>
          </cell>
        </row>
        <row r="516">
          <cell r="A516" t="str">
            <v>73</v>
          </cell>
          <cell r="B516" t="str">
            <v>10</v>
          </cell>
          <cell r="C516" t="str">
            <v>1</v>
          </cell>
          <cell r="D516" t="str">
            <v>B</v>
          </cell>
          <cell r="E516">
            <v>1</v>
          </cell>
          <cell r="F516">
            <v>0</v>
          </cell>
          <cell r="G516" t="str">
            <v>Elözö évi vállalkozási eredmény igénybevétele</v>
          </cell>
        </row>
        <row r="517">
          <cell r="A517" t="str">
            <v>74</v>
          </cell>
          <cell r="B517" t="str">
            <v>10</v>
          </cell>
          <cell r="C517" t="str">
            <v>1</v>
          </cell>
          <cell r="D517" t="str">
            <v>B</v>
          </cell>
          <cell r="E517">
            <v>1</v>
          </cell>
          <cell r="F517">
            <v>0</v>
          </cell>
          <cell r="G517" t="str">
            <v>Alap-és vállalkozási tevékenység közötti elszámolások</v>
          </cell>
        </row>
        <row r="518">
          <cell r="A518" t="str">
            <v>75</v>
          </cell>
          <cell r="B518" t="str">
            <v>10</v>
          </cell>
          <cell r="C518" t="str">
            <v>1</v>
          </cell>
          <cell r="D518" t="str">
            <v>B</v>
          </cell>
          <cell r="E518">
            <v>1</v>
          </cell>
          <cell r="F518">
            <v>2</v>
          </cell>
          <cell r="G518" t="str">
            <v>Pénzforgalom nélküli bevételek (72+73+74)</v>
          </cell>
        </row>
        <row r="519">
          <cell r="A519" t="str">
            <v>76</v>
          </cell>
          <cell r="B519" t="str">
            <v>10</v>
          </cell>
          <cell r="C519" t="str">
            <v>1</v>
          </cell>
          <cell r="D519" t="str">
            <v>B</v>
          </cell>
          <cell r="E519">
            <v>1</v>
          </cell>
          <cell r="F519">
            <v>0</v>
          </cell>
          <cell r="G519" t="str">
            <v>Kiegyenlitö bevételek</v>
          </cell>
        </row>
        <row r="520">
          <cell r="A520" t="str">
            <v>77</v>
          </cell>
          <cell r="B520" t="str">
            <v>10</v>
          </cell>
          <cell r="C520" t="str">
            <v>1</v>
          </cell>
          <cell r="D520" t="str">
            <v>B</v>
          </cell>
          <cell r="E520">
            <v>1</v>
          </cell>
          <cell r="F520">
            <v>0</v>
          </cell>
          <cell r="G520" t="str">
            <v>Függö bevételek</v>
          </cell>
        </row>
        <row r="521">
          <cell r="A521" t="str">
            <v>78</v>
          </cell>
          <cell r="B521" t="str">
            <v>10</v>
          </cell>
          <cell r="C521" t="str">
            <v>1</v>
          </cell>
          <cell r="D521" t="str">
            <v>B</v>
          </cell>
          <cell r="E521">
            <v>1</v>
          </cell>
          <cell r="F521">
            <v>0</v>
          </cell>
          <cell r="G521" t="str">
            <v>Átfuto bevételek</v>
          </cell>
        </row>
        <row r="522">
          <cell r="A522" t="str">
            <v>79</v>
          </cell>
          <cell r="B522" t="str">
            <v>10</v>
          </cell>
          <cell r="C522" t="str">
            <v>1</v>
          </cell>
          <cell r="D522" t="str">
            <v>B</v>
          </cell>
          <cell r="E522">
            <v>1</v>
          </cell>
          <cell r="F522">
            <v>2</v>
          </cell>
          <cell r="G522" t="str">
            <v>Kiegyenlitö,függö, átfuto bevételek (76+77+78)</v>
          </cell>
        </row>
        <row r="523">
          <cell r="A523" t="str">
            <v>1</v>
          </cell>
          <cell r="B523" t="str">
            <v>12</v>
          </cell>
          <cell r="C523" t="str">
            <v>1</v>
          </cell>
          <cell r="D523" t="str">
            <v>B</v>
          </cell>
          <cell r="E523">
            <v>1</v>
          </cell>
          <cell r="F523">
            <v>0</v>
          </cell>
          <cell r="G523" t="str">
            <v>Munkanélküliek jövedelempotlo támogatása</v>
          </cell>
        </row>
        <row r="524">
          <cell r="A524" t="str">
            <v>2</v>
          </cell>
          <cell r="B524" t="str">
            <v>12</v>
          </cell>
          <cell r="C524" t="str">
            <v>1</v>
          </cell>
          <cell r="D524" t="str">
            <v>B</v>
          </cell>
          <cell r="E524">
            <v>1</v>
          </cell>
          <cell r="F524">
            <v>0</v>
          </cell>
          <cell r="G524" t="str">
            <v>Tartosan munkanélküliek rendszeres szociális segélyezése</v>
          </cell>
        </row>
        <row r="525">
          <cell r="A525" t="str">
            <v>3</v>
          </cell>
          <cell r="B525" t="str">
            <v>12</v>
          </cell>
          <cell r="C525" t="str">
            <v>1</v>
          </cell>
          <cell r="D525" t="str">
            <v>B</v>
          </cell>
          <cell r="E525">
            <v>1</v>
          </cell>
          <cell r="F525">
            <v>0</v>
          </cell>
          <cell r="G525" t="str">
            <v>Idöskoruak járadéka</v>
          </cell>
        </row>
        <row r="526">
          <cell r="A526" t="str">
            <v>4</v>
          </cell>
          <cell r="B526" t="str">
            <v>12</v>
          </cell>
          <cell r="C526" t="str">
            <v>1</v>
          </cell>
          <cell r="D526" t="str">
            <v>B</v>
          </cell>
          <cell r="E526">
            <v>1</v>
          </cell>
          <cell r="F526">
            <v>0</v>
          </cell>
          <cell r="G526" t="str">
            <v>Rendszeres szociális segély egyéb jogcimeken</v>
          </cell>
        </row>
        <row r="527">
          <cell r="A527" t="str">
            <v>5</v>
          </cell>
          <cell r="B527" t="str">
            <v>12</v>
          </cell>
          <cell r="C527" t="str">
            <v>1</v>
          </cell>
          <cell r="D527" t="str">
            <v>B</v>
          </cell>
          <cell r="E527">
            <v>1</v>
          </cell>
          <cell r="F527">
            <v>0</v>
          </cell>
          <cell r="G527" t="str">
            <v>Lakásfenntartási támogatás SZT 38.§(2),(5) bek.alapján</v>
          </cell>
        </row>
        <row r="528">
          <cell r="A528" t="str">
            <v>6</v>
          </cell>
          <cell r="B528" t="str">
            <v>12</v>
          </cell>
          <cell r="C528" t="str">
            <v>1</v>
          </cell>
          <cell r="D528" t="str">
            <v>B</v>
          </cell>
          <cell r="E528">
            <v>1</v>
          </cell>
          <cell r="F528">
            <v>0</v>
          </cell>
          <cell r="G528" t="str">
            <v>Lakásfenntartási támogatás SZT 38.§(3) bek.b.pontja a.</v>
          </cell>
        </row>
        <row r="529">
          <cell r="A529" t="str">
            <v>7</v>
          </cell>
          <cell r="B529" t="str">
            <v>12</v>
          </cell>
          <cell r="C529" t="str">
            <v>1</v>
          </cell>
          <cell r="D529" t="str">
            <v>B</v>
          </cell>
          <cell r="E529">
            <v>1</v>
          </cell>
          <cell r="F529">
            <v>0</v>
          </cell>
          <cell r="G529" t="str">
            <v>Rendszeres gyermekvédelmi támogatás</v>
          </cell>
        </row>
        <row r="530">
          <cell r="A530" t="str">
            <v>8</v>
          </cell>
          <cell r="B530" t="str">
            <v>12</v>
          </cell>
          <cell r="C530" t="str">
            <v>1</v>
          </cell>
          <cell r="D530" t="str">
            <v>B</v>
          </cell>
          <cell r="E530">
            <v>1</v>
          </cell>
          <cell r="F530">
            <v>0</v>
          </cell>
          <cell r="G530" t="str">
            <v>Ápolási dij SZT 41.§.(1.)bek.alapján</v>
          </cell>
        </row>
        <row r="531">
          <cell r="A531" t="str">
            <v>9</v>
          </cell>
          <cell r="B531" t="str">
            <v>12</v>
          </cell>
          <cell r="C531" t="str">
            <v>1</v>
          </cell>
          <cell r="D531" t="str">
            <v>B</v>
          </cell>
          <cell r="E531">
            <v>1</v>
          </cell>
          <cell r="F531">
            <v>0</v>
          </cell>
          <cell r="G531" t="str">
            <v>Ápolási dij SZT 41.§.(4.)bek.alapján</v>
          </cell>
        </row>
        <row r="532">
          <cell r="A532" t="str">
            <v>10</v>
          </cell>
          <cell r="B532" t="str">
            <v>12</v>
          </cell>
          <cell r="C532" t="str">
            <v>1</v>
          </cell>
          <cell r="D532" t="str">
            <v>B</v>
          </cell>
          <cell r="E532">
            <v>1</v>
          </cell>
          <cell r="F532">
            <v>0</v>
          </cell>
          <cell r="G532" t="str">
            <v>Adosságcsökkentési támogatás</v>
          </cell>
        </row>
        <row r="533">
          <cell r="A533" t="str">
            <v>11</v>
          </cell>
          <cell r="B533" t="str">
            <v>12</v>
          </cell>
          <cell r="C533" t="str">
            <v>1</v>
          </cell>
          <cell r="D533" t="str">
            <v>B</v>
          </cell>
          <cell r="E533">
            <v>1</v>
          </cell>
          <cell r="F533">
            <v>0</v>
          </cell>
          <cell r="G533" t="str">
            <v>Egyéb rászorultságtol függö ellátások</v>
          </cell>
        </row>
        <row r="534">
          <cell r="A534" t="str">
            <v>12</v>
          </cell>
          <cell r="B534" t="str">
            <v>12</v>
          </cell>
          <cell r="C534" t="str">
            <v>1</v>
          </cell>
          <cell r="D534" t="str">
            <v>B</v>
          </cell>
          <cell r="E534">
            <v>1</v>
          </cell>
          <cell r="F534">
            <v>2</v>
          </cell>
          <cell r="G534" t="str">
            <v>Rászorultságtol függö pénz.szoc.ellátás össz.(01+...+11)</v>
          </cell>
        </row>
        <row r="535">
          <cell r="A535" t="str">
            <v>13</v>
          </cell>
          <cell r="B535" t="str">
            <v>12</v>
          </cell>
          <cell r="C535" t="str">
            <v>1</v>
          </cell>
          <cell r="D535" t="str">
            <v>B</v>
          </cell>
          <cell r="E535">
            <v>2</v>
          </cell>
          <cell r="F535">
            <v>0</v>
          </cell>
          <cell r="G535" t="str">
            <v>Köztemetés</v>
          </cell>
        </row>
        <row r="536">
          <cell r="A536" t="str">
            <v>14</v>
          </cell>
          <cell r="B536" t="str">
            <v>12</v>
          </cell>
          <cell r="C536" t="str">
            <v>1</v>
          </cell>
          <cell r="D536" t="str">
            <v>B</v>
          </cell>
          <cell r="E536">
            <v>1</v>
          </cell>
          <cell r="F536">
            <v>0</v>
          </cell>
          <cell r="G536" t="str">
            <v>Közgyogyellátás</v>
          </cell>
        </row>
        <row r="537">
          <cell r="A537" t="str">
            <v>15</v>
          </cell>
          <cell r="B537" t="str">
            <v>12</v>
          </cell>
          <cell r="C537" t="str">
            <v>1</v>
          </cell>
          <cell r="D537" t="str">
            <v>B</v>
          </cell>
          <cell r="E537">
            <v>1</v>
          </cell>
          <cell r="F537">
            <v>0</v>
          </cell>
          <cell r="G537" t="str">
            <v>Természetben nyujtott egyéb ellátások</v>
          </cell>
        </row>
        <row r="538">
          <cell r="A538" t="str">
            <v>16</v>
          </cell>
          <cell r="B538" t="str">
            <v>12</v>
          </cell>
          <cell r="C538" t="str">
            <v>1</v>
          </cell>
          <cell r="D538" t="str">
            <v>B</v>
          </cell>
          <cell r="E538">
            <v>1</v>
          </cell>
          <cell r="F538">
            <v>2</v>
          </cell>
          <cell r="G538" t="str">
            <v>Természetben nyujtott szoc.ellátások összesen (13+14+15)</v>
          </cell>
        </row>
        <row r="539">
          <cell r="A539" t="str">
            <v>17</v>
          </cell>
          <cell r="B539" t="str">
            <v>12</v>
          </cell>
          <cell r="C539" t="str">
            <v>1</v>
          </cell>
          <cell r="D539" t="str">
            <v>B</v>
          </cell>
          <cell r="E539">
            <v>2</v>
          </cell>
          <cell r="F539">
            <v>0</v>
          </cell>
          <cell r="G539" t="str">
            <v>Szociálisan rászorultak lakáshitel és kölcsöntartozásai</v>
          </cell>
        </row>
        <row r="540">
          <cell r="A540" t="str">
            <v>18</v>
          </cell>
          <cell r="B540" t="str">
            <v>12</v>
          </cell>
          <cell r="C540" t="str">
            <v>1</v>
          </cell>
          <cell r="D540" t="str">
            <v>B</v>
          </cell>
          <cell r="E540">
            <v>2</v>
          </cell>
          <cell r="F540">
            <v>3</v>
          </cell>
          <cell r="G540" t="str">
            <v>Önkormányzatok által foly.ellátások összesen (12+16+17)</v>
          </cell>
        </row>
        <row r="541">
          <cell r="A541" t="str">
            <v>1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>
            <v>0</v>
          </cell>
          <cell r="G541" t="str">
            <v>Ifj.Szoc.Csal.Min. - mozgáskorlátozottak támogatása</v>
          </cell>
        </row>
        <row r="542">
          <cell r="A542" t="str">
            <v>2</v>
          </cell>
          <cell r="B542" t="str">
            <v>13</v>
          </cell>
          <cell r="C542" t="str">
            <v>1</v>
          </cell>
          <cell r="D542" t="str">
            <v>B</v>
          </cell>
          <cell r="E542">
            <v>1</v>
          </cell>
          <cell r="F542">
            <v>0</v>
          </cell>
          <cell r="G542" t="str">
            <v>Ifj.Szoc.Csal.Min. - otthonteremtési támogatás</v>
          </cell>
        </row>
        <row r="543">
          <cell r="A543" t="str">
            <v>3</v>
          </cell>
          <cell r="B543" t="str">
            <v>13</v>
          </cell>
          <cell r="C543" t="str">
            <v>1</v>
          </cell>
          <cell r="D543" t="str">
            <v>B</v>
          </cell>
          <cell r="E543">
            <v>1</v>
          </cell>
          <cell r="F543">
            <v>0</v>
          </cell>
          <cell r="G543" t="str">
            <v>Ifj.Szoc.Csal.Min. - megelölegezett gyermektartásidij</v>
          </cell>
        </row>
        <row r="544">
          <cell r="A544" t="str">
            <v>4</v>
          </cell>
          <cell r="B544" t="str">
            <v>13</v>
          </cell>
          <cell r="C544" t="str">
            <v>1</v>
          </cell>
          <cell r="D544" t="str">
            <v>B</v>
          </cell>
          <cell r="E544">
            <v>1</v>
          </cell>
          <cell r="F544">
            <v>0</v>
          </cell>
          <cell r="G544" t="str">
            <v>Ifj.Szoc.Csal.Min-GYES-GYED-en hallgatoi hitele célzott tám.</v>
          </cell>
        </row>
        <row r="545">
          <cell r="A545" t="str">
            <v>5</v>
          </cell>
          <cell r="B545" t="str">
            <v>13</v>
          </cell>
          <cell r="C545" t="str">
            <v>1</v>
          </cell>
          <cell r="D545" t="str">
            <v>B</v>
          </cell>
          <cell r="E545">
            <v>1</v>
          </cell>
          <cell r="F545">
            <v>0</v>
          </cell>
          <cell r="G545" t="str">
            <v>Ifj.Szoc.Csal.Min-külföldön végz.kiem.kts-ig.szervtranszplan</v>
          </cell>
        </row>
        <row r="546">
          <cell r="A546" t="str">
            <v>6</v>
          </cell>
          <cell r="B546" t="str">
            <v>13</v>
          </cell>
          <cell r="C546" t="str">
            <v>1</v>
          </cell>
          <cell r="D546" t="str">
            <v>B</v>
          </cell>
          <cell r="E546">
            <v>1</v>
          </cell>
          <cell r="F546">
            <v>0</v>
          </cell>
          <cell r="G546" t="str">
            <v>Ifj.Szoc.Csal.Min.- sorozás elötti háziorvosi vizsgálat dija</v>
          </cell>
        </row>
        <row r="547">
          <cell r="A547" t="str">
            <v>7</v>
          </cell>
          <cell r="B547" t="str">
            <v>13</v>
          </cell>
          <cell r="C547" t="str">
            <v>1</v>
          </cell>
          <cell r="D547" t="str">
            <v>B</v>
          </cell>
          <cell r="E547">
            <v>1</v>
          </cell>
          <cell r="F547">
            <v>0</v>
          </cell>
          <cell r="G547" t="str">
            <v>HM sorozás elötti háziorvosi vizsgálat dija</v>
          </cell>
        </row>
        <row r="548">
          <cell r="A548" t="str">
            <v>8</v>
          </cell>
          <cell r="B548" t="str">
            <v>13</v>
          </cell>
          <cell r="C548" t="str">
            <v>1</v>
          </cell>
          <cell r="D548" t="str">
            <v>B</v>
          </cell>
          <cell r="E548">
            <v>1</v>
          </cell>
          <cell r="F548">
            <v>0</v>
          </cell>
          <cell r="G548" t="str">
            <v>BM Bevándorlási és Állampolg. H. által finanszírozott ellát.</v>
          </cell>
        </row>
        <row r="549">
          <cell r="A549" t="str">
            <v>9</v>
          </cell>
          <cell r="B549" t="str">
            <v>13</v>
          </cell>
          <cell r="C549" t="str">
            <v>1</v>
          </cell>
          <cell r="D549" t="str">
            <v>B</v>
          </cell>
          <cell r="E549">
            <v>1</v>
          </cell>
          <cell r="F549">
            <v>0</v>
          </cell>
          <cell r="G549" t="str">
            <v>Fejezetek által folyositott egyéb ellátások</v>
          </cell>
        </row>
        <row r="550">
          <cell r="A550" t="str">
            <v>10</v>
          </cell>
          <cell r="B550" t="str">
            <v>13</v>
          </cell>
          <cell r="C550" t="str">
            <v>1</v>
          </cell>
          <cell r="D550" t="str">
            <v>B</v>
          </cell>
          <cell r="E550">
            <v>1</v>
          </cell>
          <cell r="F550">
            <v>2</v>
          </cell>
          <cell r="G550" t="str">
            <v>Fejezeti kez.elői.-ból finanszírozott ellát.össz(01+..+09)</v>
          </cell>
        </row>
        <row r="551">
          <cell r="A551" t="str">
            <v>11</v>
          </cell>
          <cell r="B551" t="str">
            <v>13</v>
          </cell>
          <cell r="C551" t="str">
            <v>1</v>
          </cell>
          <cell r="D551" t="str">
            <v>B</v>
          </cell>
          <cell r="E551">
            <v>1</v>
          </cell>
          <cell r="F551">
            <v>0</v>
          </cell>
          <cell r="G551" t="str">
            <v>Közp.költségvet.- családi pótlék</v>
          </cell>
        </row>
        <row r="552">
          <cell r="A552" t="str">
            <v>12</v>
          </cell>
          <cell r="B552" t="str">
            <v>13</v>
          </cell>
          <cell r="C552" t="str">
            <v>1</v>
          </cell>
          <cell r="D552" t="str">
            <v>B</v>
          </cell>
          <cell r="E552">
            <v>1</v>
          </cell>
          <cell r="F552">
            <v>0</v>
          </cell>
          <cell r="G552" t="str">
            <v>Közp.költségvet.- anyasági támogatás</v>
          </cell>
        </row>
        <row r="553">
          <cell r="A553" t="str">
            <v>13</v>
          </cell>
          <cell r="B553" t="str">
            <v>13</v>
          </cell>
          <cell r="C553" t="str">
            <v>1</v>
          </cell>
          <cell r="D553" t="str">
            <v>B</v>
          </cell>
          <cell r="E553">
            <v>1</v>
          </cell>
          <cell r="F553">
            <v>0</v>
          </cell>
          <cell r="G553" t="str">
            <v>Közp.költségvet.- gyermekgondozási dij</v>
          </cell>
        </row>
        <row r="554">
          <cell r="A554" t="str">
            <v>14</v>
          </cell>
          <cell r="B554" t="str">
            <v>13</v>
          </cell>
          <cell r="C554" t="str">
            <v>1</v>
          </cell>
          <cell r="D554" t="str">
            <v>B</v>
          </cell>
          <cell r="E554">
            <v>1</v>
          </cell>
          <cell r="F554">
            <v>0</v>
          </cell>
          <cell r="G554" t="str">
            <v>Közp.költségvet.- gyermekgondozási segély</v>
          </cell>
        </row>
        <row r="555">
          <cell r="A555" t="str">
            <v>15</v>
          </cell>
          <cell r="B555" t="str">
            <v>13</v>
          </cell>
          <cell r="C555" t="str">
            <v>1</v>
          </cell>
          <cell r="D555" t="str">
            <v>B</v>
          </cell>
          <cell r="E555">
            <v>1</v>
          </cell>
          <cell r="F555">
            <v>0</v>
          </cell>
          <cell r="G555" t="str">
            <v>Közp.költségvet.- gyermeknevelési támogatás</v>
          </cell>
        </row>
        <row r="556">
          <cell r="A556" t="str">
            <v>16</v>
          </cell>
          <cell r="B556" t="str">
            <v>13</v>
          </cell>
          <cell r="C556" t="str">
            <v>1</v>
          </cell>
          <cell r="D556" t="str">
            <v>B</v>
          </cell>
          <cell r="E556">
            <v>1</v>
          </cell>
          <cell r="F556">
            <v>0</v>
          </cell>
          <cell r="G556" t="str">
            <v>Közp.költségvet- apák munkaidőkedv.távolléti dij megtéritése</v>
          </cell>
        </row>
        <row r="557">
          <cell r="A557" t="str">
            <v>17</v>
          </cell>
          <cell r="B557" t="str">
            <v>13</v>
          </cell>
          <cell r="C557" t="str">
            <v>1</v>
          </cell>
          <cell r="D557" t="str">
            <v>B</v>
          </cell>
          <cell r="E557">
            <v>1</v>
          </cell>
          <cell r="F557">
            <v>0</v>
          </cell>
          <cell r="G557" t="str">
            <v>Közp.költségvet.- rokkantsági járadék</v>
          </cell>
        </row>
        <row r="558">
          <cell r="A558" t="str">
            <v>18</v>
          </cell>
          <cell r="B558" t="str">
            <v>13</v>
          </cell>
          <cell r="C558" t="str">
            <v>1</v>
          </cell>
          <cell r="D558" t="str">
            <v>B</v>
          </cell>
          <cell r="E558">
            <v>1</v>
          </cell>
          <cell r="F558">
            <v>0</v>
          </cell>
          <cell r="G558" t="str">
            <v>Közp.költségvet.- megváltozott munkaképességüek járadékai</v>
          </cell>
        </row>
        <row r="559">
          <cell r="A559" t="str">
            <v>19</v>
          </cell>
          <cell r="B559" t="str">
            <v>13</v>
          </cell>
          <cell r="C559" t="str">
            <v>1</v>
          </cell>
          <cell r="D559" t="str">
            <v>B</v>
          </cell>
          <cell r="E559">
            <v>1</v>
          </cell>
          <cell r="F559">
            <v>0</v>
          </cell>
          <cell r="G559" t="str">
            <v>Közp.költségvet.- egészségkárosodási járadék</v>
          </cell>
        </row>
        <row r="560">
          <cell r="A560" t="str">
            <v>20</v>
          </cell>
          <cell r="B560" t="str">
            <v>13</v>
          </cell>
          <cell r="C560" t="str">
            <v>1</v>
          </cell>
          <cell r="D560" t="str">
            <v>B</v>
          </cell>
          <cell r="E560">
            <v>1</v>
          </cell>
          <cell r="F560">
            <v>0</v>
          </cell>
          <cell r="G560" t="str">
            <v>Közp.költségvet.-bányászok korengedm.nyugdija,szén.,ker-kieg</v>
          </cell>
        </row>
        <row r="561">
          <cell r="A561" t="str">
            <v>21</v>
          </cell>
          <cell r="B561" t="str">
            <v>13</v>
          </cell>
          <cell r="C561" t="str">
            <v>1</v>
          </cell>
          <cell r="D561" t="str">
            <v>B</v>
          </cell>
          <cell r="E561">
            <v>1</v>
          </cell>
          <cell r="F561">
            <v>1</v>
          </cell>
          <cell r="G561" t="str">
            <v>- 20.sorbol szénjárandoság pénzbeli megváltása</v>
          </cell>
        </row>
        <row r="562">
          <cell r="A562" t="str">
            <v>22</v>
          </cell>
          <cell r="B562" t="str">
            <v>13</v>
          </cell>
          <cell r="C562" t="str">
            <v>1</v>
          </cell>
          <cell r="D562" t="str">
            <v>B</v>
          </cell>
          <cell r="E562">
            <v>1</v>
          </cell>
          <cell r="F562">
            <v>1</v>
          </cell>
          <cell r="G562" t="str">
            <v>- 20.sorbol mecseki bány.munkát végzök bány-i keresetkieg.</v>
          </cell>
        </row>
        <row r="563">
          <cell r="A563" t="str">
            <v>23</v>
          </cell>
          <cell r="B563" t="str">
            <v>13</v>
          </cell>
          <cell r="C563" t="str">
            <v>1</v>
          </cell>
          <cell r="D563" t="str">
            <v>B</v>
          </cell>
          <cell r="E563">
            <v>1</v>
          </cell>
          <cell r="F563">
            <v>0</v>
          </cell>
          <cell r="G563" t="str">
            <v>Közp.költségvet.- mezögazdasági járadék</v>
          </cell>
        </row>
        <row r="564">
          <cell r="A564" t="str">
            <v>24</v>
          </cell>
          <cell r="B564" t="str">
            <v>13</v>
          </cell>
          <cell r="C564" t="str">
            <v>1</v>
          </cell>
          <cell r="D564" t="str">
            <v>B</v>
          </cell>
          <cell r="E564">
            <v>1</v>
          </cell>
          <cell r="F564">
            <v>0</v>
          </cell>
          <cell r="G564" t="str">
            <v>Közp.költségvet.- fogyatékossági támogatás és vakok szem.j.</v>
          </cell>
        </row>
        <row r="565">
          <cell r="A565" t="str">
            <v>25</v>
          </cell>
          <cell r="B565" t="str">
            <v>13</v>
          </cell>
          <cell r="C565" t="str">
            <v>1</v>
          </cell>
          <cell r="D565" t="str">
            <v>B</v>
          </cell>
          <cell r="E565">
            <v>1</v>
          </cell>
          <cell r="F565">
            <v>0</v>
          </cell>
          <cell r="G565" t="str">
            <v>Közp.költségvet.- megvált.munkaképességüek keresetkiegészít.</v>
          </cell>
        </row>
        <row r="566">
          <cell r="A566" t="str">
            <v>26</v>
          </cell>
          <cell r="B566" t="str">
            <v>13</v>
          </cell>
          <cell r="C566" t="str">
            <v>1</v>
          </cell>
          <cell r="D566" t="str">
            <v>B</v>
          </cell>
          <cell r="E566">
            <v>1</v>
          </cell>
          <cell r="F566">
            <v>0</v>
          </cell>
          <cell r="G566" t="str">
            <v>Közp.költségvet.- politikai rehab.és más nyugdijkiegészít.</v>
          </cell>
        </row>
        <row r="567">
          <cell r="A567" t="str">
            <v>27</v>
          </cell>
          <cell r="B567" t="str">
            <v>13</v>
          </cell>
          <cell r="C567" t="str">
            <v>1</v>
          </cell>
          <cell r="D567" t="str">
            <v>B</v>
          </cell>
          <cell r="E567">
            <v>1</v>
          </cell>
          <cell r="F567">
            <v>1</v>
          </cell>
          <cell r="G567" t="str">
            <v>- 26.sorbol kitüntetésekhez és cimekhez kötött potlékok</v>
          </cell>
        </row>
        <row r="568">
          <cell r="A568" t="str">
            <v>28</v>
          </cell>
          <cell r="B568" t="str">
            <v>13</v>
          </cell>
          <cell r="C568" t="str">
            <v>1</v>
          </cell>
          <cell r="D568" t="str">
            <v>B</v>
          </cell>
          <cell r="E568">
            <v>1</v>
          </cell>
          <cell r="F568">
            <v>1</v>
          </cell>
          <cell r="G568" t="str">
            <v>- 26.sorbol tudományos fokozattal rendelkezök nyugdijkieg.</v>
          </cell>
        </row>
        <row r="569">
          <cell r="A569" t="str">
            <v>29</v>
          </cell>
          <cell r="B569" t="str">
            <v>13</v>
          </cell>
          <cell r="C569" t="str">
            <v>1</v>
          </cell>
          <cell r="D569" t="str">
            <v>B</v>
          </cell>
          <cell r="E569">
            <v>1</v>
          </cell>
          <cell r="F569">
            <v>1</v>
          </cell>
          <cell r="G569" t="str">
            <v>- 26.sorbol nemzeti gondozotti ellátások</v>
          </cell>
        </row>
        <row r="570">
          <cell r="A570" t="str">
            <v>30</v>
          </cell>
          <cell r="B570" t="str">
            <v>13</v>
          </cell>
          <cell r="C570" t="str">
            <v>1</v>
          </cell>
          <cell r="D570" t="str">
            <v>B</v>
          </cell>
          <cell r="E570">
            <v>1</v>
          </cell>
          <cell r="F570">
            <v>1</v>
          </cell>
          <cell r="G570" t="str">
            <v>- 26.sorbol nemzeti helytállásért nevü potlék</v>
          </cell>
        </row>
        <row r="571">
          <cell r="A571" t="str">
            <v>31</v>
          </cell>
          <cell r="B571" t="str">
            <v>13</v>
          </cell>
          <cell r="C571" t="str">
            <v>1</v>
          </cell>
          <cell r="D571" t="str">
            <v>B</v>
          </cell>
          <cell r="E571">
            <v>1</v>
          </cell>
          <cell r="F571">
            <v>1</v>
          </cell>
          <cell r="G571" t="str">
            <v>- 26.sorbol egyes nyugdij hátr.enyh.(közszol.idö után járo)</v>
          </cell>
        </row>
        <row r="572">
          <cell r="A572" t="str">
            <v>32</v>
          </cell>
          <cell r="B572" t="str">
            <v>13</v>
          </cell>
          <cell r="C572" t="str">
            <v>1</v>
          </cell>
          <cell r="D572" t="str">
            <v>B</v>
          </cell>
          <cell r="E572">
            <v>1</v>
          </cell>
          <cell r="F572">
            <v>1</v>
          </cell>
          <cell r="G572" t="str">
            <v>- 26.sorbol szinmüvészek öregségi korhatár elötti nyugdija</v>
          </cell>
        </row>
        <row r="573">
          <cell r="A573" t="str">
            <v>33</v>
          </cell>
          <cell r="B573" t="str">
            <v>13</v>
          </cell>
          <cell r="C573" t="str">
            <v>1</v>
          </cell>
          <cell r="D573" t="str">
            <v>B</v>
          </cell>
          <cell r="E573">
            <v>1</v>
          </cell>
          <cell r="F573">
            <v>1</v>
          </cell>
          <cell r="G573" t="str">
            <v>- 26.sorbol Kiválo és Érdemes müvész., Népm.Mesterei járad.</v>
          </cell>
        </row>
        <row r="574">
          <cell r="A574" t="str">
            <v>34</v>
          </cell>
          <cell r="B574" t="str">
            <v>13</v>
          </cell>
          <cell r="C574" t="str">
            <v>1</v>
          </cell>
          <cell r="D574" t="str">
            <v>B</v>
          </cell>
          <cell r="E574">
            <v>1</v>
          </cell>
          <cell r="F574">
            <v>0</v>
          </cell>
          <cell r="G574" t="str">
            <v>-26.sorbol tartos idejü szabadságelvonást elszenv-ek juttat.</v>
          </cell>
        </row>
        <row r="575">
          <cell r="A575" t="str">
            <v>35</v>
          </cell>
          <cell r="B575" t="str">
            <v>13</v>
          </cell>
          <cell r="C575" t="str">
            <v>1</v>
          </cell>
          <cell r="D575" t="str">
            <v>B</v>
          </cell>
          <cell r="E575">
            <v>1</v>
          </cell>
          <cell r="F575">
            <v>0</v>
          </cell>
          <cell r="G575" t="str">
            <v>Közp.költségvet.- házastársi potlék,házastárs utáni jöv.pot.</v>
          </cell>
        </row>
        <row r="576">
          <cell r="A576" t="str">
            <v>36</v>
          </cell>
          <cell r="B576" t="str">
            <v>13</v>
          </cell>
          <cell r="C576" t="str">
            <v>1</v>
          </cell>
          <cell r="D576" t="str">
            <v>B</v>
          </cell>
          <cell r="E576">
            <v>1</v>
          </cell>
          <cell r="F576">
            <v>0</v>
          </cell>
          <cell r="G576" t="str">
            <v>Közp.költségvet.- cukorbetegek támogatása</v>
          </cell>
        </row>
        <row r="577">
          <cell r="A577" t="str">
            <v>37</v>
          </cell>
          <cell r="B577" t="str">
            <v>13</v>
          </cell>
          <cell r="C577" t="str">
            <v>1</v>
          </cell>
          <cell r="D577" t="str">
            <v>B</v>
          </cell>
          <cell r="E577">
            <v>1</v>
          </cell>
          <cell r="F577">
            <v>0</v>
          </cell>
          <cell r="G577" t="str">
            <v>Közp.költségvet.- lakbértámogatás</v>
          </cell>
        </row>
        <row r="578">
          <cell r="A578" t="str">
            <v>38</v>
          </cell>
          <cell r="B578" t="str">
            <v>13</v>
          </cell>
          <cell r="C578" t="str">
            <v>1</v>
          </cell>
          <cell r="D578" t="str">
            <v>B</v>
          </cell>
          <cell r="E578">
            <v>1</v>
          </cell>
          <cell r="F578">
            <v>0</v>
          </cell>
          <cell r="G578" t="str">
            <v>Közp.költségvet.- katonai családi segély</v>
          </cell>
        </row>
        <row r="579">
          <cell r="A579" t="str">
            <v>39</v>
          </cell>
          <cell r="B579" t="str">
            <v>13</v>
          </cell>
          <cell r="C579" t="str">
            <v>1</v>
          </cell>
          <cell r="D579" t="str">
            <v>B</v>
          </cell>
          <cell r="E579">
            <v>1</v>
          </cell>
          <cell r="F579">
            <v>0</v>
          </cell>
          <cell r="G579" t="str">
            <v>Közp.költségvet.- közgyogyellátás</v>
          </cell>
        </row>
        <row r="580">
          <cell r="A580" t="str">
            <v>40</v>
          </cell>
          <cell r="B580" t="str">
            <v>13</v>
          </cell>
          <cell r="C580" t="str">
            <v>1</v>
          </cell>
          <cell r="D580" t="str">
            <v>B</v>
          </cell>
          <cell r="E580">
            <v>1</v>
          </cell>
          <cell r="F580">
            <v>0</v>
          </cell>
          <cell r="G580" t="str">
            <v>Közp.költségvet.- pénzbeli kárpotlás (élet és szabadság)</v>
          </cell>
        </row>
        <row r="581">
          <cell r="A581" t="str">
            <v>41</v>
          </cell>
          <cell r="B581" t="str">
            <v>13</v>
          </cell>
          <cell r="C581" t="str">
            <v>1</v>
          </cell>
          <cell r="D581" t="str">
            <v>B</v>
          </cell>
          <cell r="E581">
            <v>1</v>
          </cell>
          <cell r="F581">
            <v>0</v>
          </cell>
          <cell r="G581" t="str">
            <v>Közp.költségvet.- 1947-es párizsi békeszerzödésböl kárpotlás</v>
          </cell>
        </row>
        <row r="582">
          <cell r="A582" t="str">
            <v>42</v>
          </cell>
          <cell r="B582" t="str">
            <v>13</v>
          </cell>
          <cell r="C582" t="str">
            <v>1</v>
          </cell>
          <cell r="D582" t="str">
            <v>B</v>
          </cell>
          <cell r="E582">
            <v>1</v>
          </cell>
          <cell r="F582">
            <v>2</v>
          </cell>
          <cell r="G582" t="str">
            <v>Közp.költségvetés ellátása (11+...+20+23+...+26+35+...+41)</v>
          </cell>
        </row>
        <row r="583">
          <cell r="A583" t="str">
            <v>43</v>
          </cell>
          <cell r="B583" t="str">
            <v>13</v>
          </cell>
          <cell r="C583" t="str">
            <v>1</v>
          </cell>
          <cell r="D583" t="str">
            <v>B</v>
          </cell>
          <cell r="E583">
            <v>1</v>
          </cell>
          <cell r="F583">
            <v>0</v>
          </cell>
          <cell r="G583" t="str">
            <v>ÁPV Rt-t terhelö kárpotlási életjáradék (vagyoni)</v>
          </cell>
        </row>
        <row r="584">
          <cell r="A584" t="str">
            <v>44</v>
          </cell>
          <cell r="B584" t="str">
            <v>13</v>
          </cell>
          <cell r="C584" t="str">
            <v>1</v>
          </cell>
          <cell r="D584" t="str">
            <v>B</v>
          </cell>
          <cell r="E584">
            <v>1</v>
          </cell>
          <cell r="F584">
            <v>0</v>
          </cell>
          <cell r="G584" t="str">
            <v>Munkáltatoi befizetésböl finanszirozott koreng. nyugdij</v>
          </cell>
        </row>
        <row r="585">
          <cell r="A585" t="str">
            <v>45</v>
          </cell>
          <cell r="B585" t="str">
            <v>13</v>
          </cell>
          <cell r="C585" t="str">
            <v>1</v>
          </cell>
          <cell r="D585" t="str">
            <v>B</v>
          </cell>
          <cell r="E585">
            <v>1</v>
          </cell>
          <cell r="F585">
            <v>0</v>
          </cell>
          <cell r="G585" t="str">
            <v>Hadigondozottak Közalapitványát terh.hadigondozotti ellátás</v>
          </cell>
        </row>
        <row r="586">
          <cell r="A586" t="str">
            <v>46</v>
          </cell>
          <cell r="B586" t="str">
            <v>13</v>
          </cell>
          <cell r="C586" t="str">
            <v>1</v>
          </cell>
          <cell r="D586" t="str">
            <v>B</v>
          </cell>
          <cell r="E586">
            <v>1</v>
          </cell>
          <cell r="F586">
            <v>0</v>
          </cell>
          <cell r="G586" t="str">
            <v>Nemzeti Földalapbol fizetett életjáradék</v>
          </cell>
        </row>
        <row r="587">
          <cell r="A587" t="str">
            <v>47</v>
          </cell>
          <cell r="B587" t="str">
            <v>13</v>
          </cell>
          <cell r="C587" t="str">
            <v>1</v>
          </cell>
          <cell r="D587" t="str">
            <v>B</v>
          </cell>
          <cell r="E587">
            <v>1</v>
          </cell>
          <cell r="F587">
            <v>2</v>
          </cell>
          <cell r="G587" t="str">
            <v>Egyéb ellátások összesen (43+...+46)</v>
          </cell>
        </row>
        <row r="588">
          <cell r="A588" t="str">
            <v>48</v>
          </cell>
          <cell r="B588" t="str">
            <v>13</v>
          </cell>
          <cell r="C588" t="str">
            <v>1</v>
          </cell>
          <cell r="D588" t="str">
            <v>B</v>
          </cell>
          <cell r="E588">
            <v>1</v>
          </cell>
          <cell r="F588">
            <v>3</v>
          </cell>
          <cell r="G588" t="str">
            <v>Ellátások összesen (10+42+47)</v>
          </cell>
        </row>
        <row r="589">
          <cell r="A589" t="str">
            <v>1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>
            <v>0</v>
          </cell>
          <cell r="G589" t="str">
            <v>Illetékek</v>
          </cell>
        </row>
        <row r="590">
          <cell r="A590" t="str">
            <v>2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>
            <v>0</v>
          </cell>
          <cell r="G590" t="str">
            <v>Épitményado</v>
          </cell>
        </row>
        <row r="591">
          <cell r="A591" t="str">
            <v>3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>
            <v>0</v>
          </cell>
          <cell r="G591" t="str">
            <v>Telekado</v>
          </cell>
        </row>
        <row r="592">
          <cell r="A592" t="str">
            <v>4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>
            <v>0</v>
          </cell>
          <cell r="G592" t="str">
            <v>Vállakozok kommunális adoja</v>
          </cell>
        </row>
        <row r="593">
          <cell r="A593" t="str">
            <v>5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>
            <v>0</v>
          </cell>
          <cell r="G593" t="str">
            <v>Magánszemélyek kommunális adoja</v>
          </cell>
        </row>
        <row r="594">
          <cell r="A594" t="str">
            <v>6</v>
          </cell>
          <cell r="B594" t="str">
            <v>16</v>
          </cell>
          <cell r="C594" t="str">
            <v>1</v>
          </cell>
          <cell r="D594" t="str">
            <v>B</v>
          </cell>
          <cell r="E594">
            <v>1</v>
          </cell>
          <cell r="F594">
            <v>0</v>
          </cell>
          <cell r="G594" t="str">
            <v>Idegenforgalmi ado tartozkodás után</v>
          </cell>
        </row>
        <row r="595">
          <cell r="A595" t="str">
            <v>7</v>
          </cell>
          <cell r="B595" t="str">
            <v>16</v>
          </cell>
          <cell r="C595" t="str">
            <v>1</v>
          </cell>
          <cell r="D595" t="str">
            <v>B</v>
          </cell>
          <cell r="E595">
            <v>1</v>
          </cell>
          <cell r="F595">
            <v>0</v>
          </cell>
          <cell r="G595" t="str">
            <v>Idegenforgalmi ado épület után</v>
          </cell>
        </row>
        <row r="596">
          <cell r="A596" t="str">
            <v>8</v>
          </cell>
          <cell r="B596" t="str">
            <v>16</v>
          </cell>
          <cell r="C596" t="str">
            <v>1</v>
          </cell>
          <cell r="D596" t="str">
            <v>B</v>
          </cell>
          <cell r="E596">
            <v>1</v>
          </cell>
          <cell r="F596">
            <v>0</v>
          </cell>
          <cell r="G596" t="str">
            <v>Iparüzési ado állando jelleggel végzett iparüzési tev.után</v>
          </cell>
        </row>
        <row r="597">
          <cell r="A597" t="str">
            <v>9</v>
          </cell>
          <cell r="B597" t="str">
            <v>16</v>
          </cell>
          <cell r="C597" t="str">
            <v>1</v>
          </cell>
          <cell r="D597" t="str">
            <v>B</v>
          </cell>
          <cell r="E597">
            <v>1</v>
          </cell>
          <cell r="F597">
            <v>0</v>
          </cell>
          <cell r="G597" t="str">
            <v>Iparüzési ado ideigl. jelleggel végzett iparüzési tev.után</v>
          </cell>
        </row>
        <row r="598">
          <cell r="A598" t="str">
            <v>10</v>
          </cell>
          <cell r="B598" t="str">
            <v>16</v>
          </cell>
          <cell r="C598" t="str">
            <v>1</v>
          </cell>
          <cell r="D598" t="str">
            <v>B</v>
          </cell>
          <cell r="E598">
            <v>1</v>
          </cell>
          <cell r="F598">
            <v>2</v>
          </cell>
          <cell r="G598" t="str">
            <v>Helyi adok összesen (02+...+09)</v>
          </cell>
        </row>
        <row r="599">
          <cell r="A599" t="str">
            <v>11</v>
          </cell>
          <cell r="B599" t="str">
            <v>16</v>
          </cell>
          <cell r="C599" t="str">
            <v>1</v>
          </cell>
          <cell r="D599" t="str">
            <v>B</v>
          </cell>
          <cell r="E599">
            <v>1</v>
          </cell>
          <cell r="F599">
            <v>0</v>
          </cell>
          <cell r="G599" t="str">
            <v>Potlékok,birságok</v>
          </cell>
        </row>
        <row r="600">
          <cell r="A600" t="str">
            <v>12</v>
          </cell>
          <cell r="B600" t="str">
            <v>16</v>
          </cell>
          <cell r="C600" t="str">
            <v>1</v>
          </cell>
          <cell r="D600" t="str">
            <v>B</v>
          </cell>
          <cell r="E600">
            <v>1</v>
          </cell>
          <cell r="F600">
            <v>0</v>
          </cell>
          <cell r="G600" t="str">
            <v>Személyi jövedelemado helyben marado része</v>
          </cell>
        </row>
        <row r="601">
          <cell r="A601" t="str">
            <v>13</v>
          </cell>
          <cell r="B601" t="str">
            <v>16</v>
          </cell>
          <cell r="C601" t="str">
            <v>1</v>
          </cell>
          <cell r="D601" t="str">
            <v>B</v>
          </cell>
          <cell r="E601">
            <v>1</v>
          </cell>
          <cell r="F601">
            <v>0</v>
          </cell>
          <cell r="G601" t="str">
            <v>Jövedelemkülönbség mérséklésére (+,-)</v>
          </cell>
        </row>
        <row r="602">
          <cell r="A602" t="str">
            <v>14</v>
          </cell>
          <cell r="B602" t="str">
            <v>16</v>
          </cell>
          <cell r="C602" t="str">
            <v>1</v>
          </cell>
          <cell r="D602" t="str">
            <v>B</v>
          </cell>
          <cell r="E602">
            <v>1</v>
          </cell>
          <cell r="F602">
            <v>0</v>
          </cell>
          <cell r="G602" t="str">
            <v>Személyi jövedelemado normativ modon elosztott része</v>
          </cell>
        </row>
        <row r="603">
          <cell r="A603" t="str">
            <v>15</v>
          </cell>
          <cell r="B603" t="str">
            <v>16</v>
          </cell>
          <cell r="C603" t="str">
            <v>1</v>
          </cell>
          <cell r="D603" t="str">
            <v>B</v>
          </cell>
          <cell r="E603">
            <v>1</v>
          </cell>
          <cell r="F603">
            <v>0</v>
          </cell>
          <cell r="G603" t="str">
            <v>Gépjármüado</v>
          </cell>
        </row>
        <row r="604">
          <cell r="A604" t="str">
            <v>16</v>
          </cell>
          <cell r="B604" t="str">
            <v>16</v>
          </cell>
          <cell r="C604" t="str">
            <v>1</v>
          </cell>
          <cell r="D604" t="str">
            <v>B</v>
          </cell>
          <cell r="E604">
            <v>1</v>
          </cell>
          <cell r="F604">
            <v>0</v>
          </cell>
          <cell r="G604" t="str">
            <v>Termöföld bérbeadásábol származo jövedelemado</v>
          </cell>
        </row>
        <row r="605">
          <cell r="A605" t="str">
            <v>17</v>
          </cell>
          <cell r="B605" t="str">
            <v>16</v>
          </cell>
          <cell r="C605" t="str">
            <v>1</v>
          </cell>
          <cell r="D605" t="str">
            <v>B</v>
          </cell>
          <cell r="E605">
            <v>1</v>
          </cell>
          <cell r="F605">
            <v>0</v>
          </cell>
          <cell r="G605" t="str">
            <v>Átengedett egyéb központi adok</v>
          </cell>
        </row>
        <row r="606">
          <cell r="A606" t="str">
            <v>18</v>
          </cell>
          <cell r="B606" t="str">
            <v>16</v>
          </cell>
          <cell r="C606" t="str">
            <v>1</v>
          </cell>
          <cell r="D606" t="str">
            <v>B</v>
          </cell>
          <cell r="E606">
            <v>1</v>
          </cell>
          <cell r="F606">
            <v>2</v>
          </cell>
          <cell r="G606" t="str">
            <v>Átengedett központi adok (12+...+17)</v>
          </cell>
        </row>
        <row r="607">
          <cell r="A607" t="str">
            <v>19</v>
          </cell>
          <cell r="B607" t="str">
            <v>16</v>
          </cell>
          <cell r="C607" t="str">
            <v>1</v>
          </cell>
          <cell r="D607" t="str">
            <v>B</v>
          </cell>
          <cell r="E607">
            <v>1</v>
          </cell>
          <cell r="F607">
            <v>0</v>
          </cell>
          <cell r="G607" t="str">
            <v>Környezetvédelmi birság</v>
          </cell>
        </row>
        <row r="608">
          <cell r="A608" t="str">
            <v>20</v>
          </cell>
          <cell r="B608" t="str">
            <v>16</v>
          </cell>
          <cell r="C608" t="str">
            <v>1</v>
          </cell>
          <cell r="D608" t="str">
            <v>B</v>
          </cell>
          <cell r="E608">
            <v>1</v>
          </cell>
          <cell r="F608">
            <v>0</v>
          </cell>
          <cell r="G608" t="str">
            <v>Természetvédelmi birság</v>
          </cell>
        </row>
        <row r="609">
          <cell r="A609" t="str">
            <v>21</v>
          </cell>
          <cell r="B609" t="str">
            <v>16</v>
          </cell>
          <cell r="C609" t="str">
            <v>1</v>
          </cell>
          <cell r="D609" t="str">
            <v>B</v>
          </cell>
          <cell r="E609">
            <v>1</v>
          </cell>
          <cell r="F609">
            <v>0</v>
          </cell>
          <cell r="G609" t="str">
            <v>Müemlékvédelmi birság</v>
          </cell>
        </row>
        <row r="610">
          <cell r="A610" t="str">
            <v>22</v>
          </cell>
          <cell r="B610" t="str">
            <v>16</v>
          </cell>
          <cell r="C610" t="str">
            <v>1</v>
          </cell>
          <cell r="D610" t="str">
            <v>B</v>
          </cell>
          <cell r="E610">
            <v>1</v>
          </cell>
          <cell r="F610">
            <v>0</v>
          </cell>
          <cell r="G610" t="str">
            <v>Épitésügyi birság</v>
          </cell>
        </row>
        <row r="611">
          <cell r="A611" t="str">
            <v>23</v>
          </cell>
          <cell r="B611" t="str">
            <v>16</v>
          </cell>
          <cell r="C611" t="str">
            <v>1</v>
          </cell>
          <cell r="D611" t="str">
            <v>B</v>
          </cell>
          <cell r="E611">
            <v>1</v>
          </cell>
          <cell r="F611">
            <v>0</v>
          </cell>
          <cell r="G611" t="str">
            <v>Talajterhelési dij</v>
          </cell>
        </row>
        <row r="612">
          <cell r="A612" t="str">
            <v>24</v>
          </cell>
          <cell r="B612" t="str">
            <v>16</v>
          </cell>
          <cell r="C612" t="str">
            <v>1</v>
          </cell>
          <cell r="D612" t="str">
            <v>B</v>
          </cell>
          <cell r="E612">
            <v>1</v>
          </cell>
          <cell r="F612">
            <v>0</v>
          </cell>
          <cell r="G612" t="str">
            <v>Egyéb sajátos bevételek</v>
          </cell>
        </row>
        <row r="613">
          <cell r="A613" t="str">
            <v>25</v>
          </cell>
          <cell r="B613" t="str">
            <v>16</v>
          </cell>
          <cell r="C613" t="str">
            <v>1</v>
          </cell>
          <cell r="D613" t="str">
            <v>B</v>
          </cell>
          <cell r="E613">
            <v>1</v>
          </cell>
          <cell r="F613">
            <v>2</v>
          </cell>
          <cell r="G613" t="str">
            <v>Önkormányzatok sajátos mük.bevételei(01+10+11+18+...+24)</v>
          </cell>
        </row>
        <row r="614">
          <cell r="A614" t="str">
            <v>26</v>
          </cell>
          <cell r="B614" t="str">
            <v>16</v>
          </cell>
          <cell r="C614" t="str">
            <v>1</v>
          </cell>
          <cell r="D614" t="str">
            <v>B</v>
          </cell>
          <cell r="E614">
            <v>1</v>
          </cell>
          <cell r="F614">
            <v>0</v>
          </cell>
          <cell r="G614" t="str">
            <v>Önkormányzati lakások értékesitése</v>
          </cell>
        </row>
        <row r="615">
          <cell r="A615" t="str">
            <v>27</v>
          </cell>
          <cell r="B615" t="str">
            <v>16</v>
          </cell>
          <cell r="C615" t="str">
            <v>1</v>
          </cell>
          <cell r="D615" t="str">
            <v>B</v>
          </cell>
          <cell r="E615">
            <v>1</v>
          </cell>
          <cell r="F615">
            <v>0</v>
          </cell>
          <cell r="G615" t="str">
            <v>Önkormányzati lakotelek értékesitése</v>
          </cell>
        </row>
        <row r="616">
          <cell r="A616" t="str">
            <v>28</v>
          </cell>
          <cell r="B616" t="str">
            <v>16</v>
          </cell>
          <cell r="C616" t="str">
            <v>1</v>
          </cell>
          <cell r="D616" t="str">
            <v>B</v>
          </cell>
          <cell r="E616">
            <v>1</v>
          </cell>
          <cell r="F616">
            <v>0</v>
          </cell>
          <cell r="G616" t="str">
            <v>Privatizáciobol származo bevétel</v>
          </cell>
        </row>
        <row r="617">
          <cell r="A617" t="str">
            <v>29</v>
          </cell>
          <cell r="B617" t="str">
            <v>16</v>
          </cell>
          <cell r="C617" t="str">
            <v>1</v>
          </cell>
          <cell r="D617" t="str">
            <v>B</v>
          </cell>
          <cell r="E617">
            <v>1</v>
          </cell>
          <cell r="F617">
            <v>0</v>
          </cell>
          <cell r="G617" t="str">
            <v>Vállalatértékesitésböl származo bevétel</v>
          </cell>
        </row>
        <row r="618">
          <cell r="A618" t="str">
            <v>30</v>
          </cell>
          <cell r="B618" t="str">
            <v>16</v>
          </cell>
          <cell r="C618" t="str">
            <v>1</v>
          </cell>
          <cell r="D618" t="str">
            <v>B</v>
          </cell>
          <cell r="E618">
            <v>1</v>
          </cell>
          <cell r="F618">
            <v>0</v>
          </cell>
          <cell r="G618" t="str">
            <v>Vadászati jog értékesitéséböl származo bevétel</v>
          </cell>
        </row>
        <row r="619">
          <cell r="A619" t="str">
            <v>31</v>
          </cell>
          <cell r="B619" t="str">
            <v>16</v>
          </cell>
          <cell r="C619" t="str">
            <v>1</v>
          </cell>
          <cell r="D619" t="str">
            <v>B</v>
          </cell>
          <cell r="E619">
            <v>1</v>
          </cell>
          <cell r="F619">
            <v>0</v>
          </cell>
          <cell r="G619" t="str">
            <v>Egyéb vagyoni értékü jog értékesitéséböl származo bevétel</v>
          </cell>
        </row>
        <row r="620">
          <cell r="A620" t="str">
            <v>32</v>
          </cell>
          <cell r="B620" t="str">
            <v>16</v>
          </cell>
          <cell r="C620" t="str">
            <v>1</v>
          </cell>
          <cell r="D620" t="str">
            <v>B</v>
          </cell>
          <cell r="E620">
            <v>1</v>
          </cell>
          <cell r="F620">
            <v>0</v>
          </cell>
          <cell r="G620" t="str">
            <v>Egyéb önkormányzati vagyon bérbeadásábol származo bevétel</v>
          </cell>
        </row>
        <row r="621">
          <cell r="A621" t="str">
            <v>33</v>
          </cell>
          <cell r="B621" t="str">
            <v>16</v>
          </cell>
          <cell r="C621" t="str">
            <v>1</v>
          </cell>
          <cell r="D621" t="str">
            <v>B</v>
          </cell>
          <cell r="E621">
            <v>1</v>
          </cell>
          <cell r="F621">
            <v>0</v>
          </cell>
          <cell r="G621" t="str">
            <v>Egyéb önkorm.vagyon üzemeltet.,koncessz.származo bevétel</v>
          </cell>
        </row>
        <row r="622">
          <cell r="A622" t="str">
            <v>34</v>
          </cell>
          <cell r="B622" t="str">
            <v>16</v>
          </cell>
          <cell r="C622" t="str">
            <v>1</v>
          </cell>
          <cell r="D622" t="str">
            <v>B</v>
          </cell>
          <cell r="E622">
            <v>1</v>
          </cell>
          <cell r="F622">
            <v>2</v>
          </cell>
          <cell r="G622" t="str">
            <v>Önkormányzatok sajátos felh. és töke bevét.(26+...+33)</v>
          </cell>
        </row>
        <row r="623">
          <cell r="A623" t="str">
            <v>35</v>
          </cell>
          <cell r="B623" t="str">
            <v>16</v>
          </cell>
          <cell r="C623" t="str">
            <v>1</v>
          </cell>
          <cell r="D623" t="str">
            <v>B</v>
          </cell>
          <cell r="E623">
            <v>1</v>
          </cell>
          <cell r="F623">
            <v>0</v>
          </cell>
          <cell r="G623" t="str">
            <v>Normativ hozzájárulás - lakosságszámhoz kötött</v>
          </cell>
        </row>
        <row r="624">
          <cell r="A624" t="str">
            <v>36</v>
          </cell>
          <cell r="B624" t="str">
            <v>16</v>
          </cell>
          <cell r="C624" t="str">
            <v>1</v>
          </cell>
          <cell r="D624" t="str">
            <v>B</v>
          </cell>
          <cell r="E624">
            <v>1</v>
          </cell>
          <cell r="F624">
            <v>0</v>
          </cell>
          <cell r="G624" t="str">
            <v>Normativ hozzájárulás - feladatmutatohoz kötött</v>
          </cell>
        </row>
        <row r="625">
          <cell r="A625" t="str">
            <v>37</v>
          </cell>
          <cell r="B625" t="str">
            <v>16</v>
          </cell>
          <cell r="C625" t="str">
            <v>1</v>
          </cell>
          <cell r="D625" t="str">
            <v>B</v>
          </cell>
          <cell r="E625">
            <v>1</v>
          </cell>
          <cell r="F625">
            <v>2</v>
          </cell>
          <cell r="G625" t="str">
            <v>Normativ állami hozzájárulások (35+36)</v>
          </cell>
        </row>
        <row r="626">
          <cell r="A626" t="str">
            <v>38</v>
          </cell>
          <cell r="B626" t="str">
            <v>16</v>
          </cell>
          <cell r="C626" t="str">
            <v>1</v>
          </cell>
          <cell r="D626" t="str">
            <v>B</v>
          </cell>
          <cell r="E626">
            <v>1</v>
          </cell>
          <cell r="F626">
            <v>0</v>
          </cell>
          <cell r="G626" t="str">
            <v>Központositott elöirányzatok</v>
          </cell>
        </row>
        <row r="627">
          <cell r="A627" t="str">
            <v>39</v>
          </cell>
          <cell r="B627" t="str">
            <v>16</v>
          </cell>
          <cell r="C627" t="str">
            <v>1</v>
          </cell>
          <cell r="D627" t="str">
            <v>B</v>
          </cell>
          <cell r="E627">
            <v>1</v>
          </cell>
          <cell r="F627">
            <v>0</v>
          </cell>
          <cell r="G627" t="str">
            <v>Önhib.kivül hátr.hely.levö(mük.forráshiány.)helyi önk.tám.</v>
          </cell>
        </row>
        <row r="628">
          <cell r="A628" t="str">
            <v>40</v>
          </cell>
          <cell r="B628" t="str">
            <v>16</v>
          </cell>
          <cell r="C628" t="str">
            <v>1</v>
          </cell>
          <cell r="D628" t="str">
            <v>B</v>
          </cell>
          <cell r="E628">
            <v>1</v>
          </cell>
          <cell r="F628">
            <v>0</v>
          </cell>
          <cell r="G628" t="str">
            <v>Áll.támog.tart.fiz.képtelen helyi önk.adosságrendezésére</v>
          </cell>
        </row>
        <row r="629">
          <cell r="A629" t="str">
            <v>41</v>
          </cell>
          <cell r="B629" t="str">
            <v>16</v>
          </cell>
          <cell r="C629" t="str">
            <v>1</v>
          </cell>
          <cell r="D629" t="str">
            <v>B</v>
          </cell>
          <cell r="E629">
            <v>1</v>
          </cell>
          <cell r="F629">
            <v>0</v>
          </cell>
          <cell r="G629" t="str">
            <v>Müködésképtelen önkormányzatok egyéb támogatása</v>
          </cell>
        </row>
        <row r="630">
          <cell r="A630" t="str">
            <v>42</v>
          </cell>
          <cell r="B630" t="str">
            <v>16</v>
          </cell>
          <cell r="C630" t="str">
            <v>1</v>
          </cell>
          <cell r="D630" t="str">
            <v>B</v>
          </cell>
          <cell r="E630">
            <v>1</v>
          </cell>
          <cell r="F630">
            <v>2</v>
          </cell>
          <cell r="G630" t="str">
            <v>Müködésképtelenné vált helyi önk.kieg.támog.(39+..+41)</v>
          </cell>
        </row>
        <row r="631">
          <cell r="A631" t="str">
            <v>43</v>
          </cell>
          <cell r="B631" t="str">
            <v>16</v>
          </cell>
          <cell r="C631" t="str">
            <v>1</v>
          </cell>
          <cell r="D631" t="str">
            <v>B</v>
          </cell>
          <cell r="E631">
            <v>1</v>
          </cell>
          <cell r="F631">
            <v>0</v>
          </cell>
          <cell r="G631" t="str">
            <v>Helyi önkormányzatok szinházi támogatása</v>
          </cell>
        </row>
        <row r="632">
          <cell r="A632" t="str">
            <v>44</v>
          </cell>
          <cell r="B632" t="str">
            <v>16</v>
          </cell>
          <cell r="C632" t="str">
            <v>1</v>
          </cell>
          <cell r="D632" t="str">
            <v>B</v>
          </cell>
          <cell r="E632">
            <v>1</v>
          </cell>
          <cell r="F632">
            <v>0</v>
          </cell>
          <cell r="G632" t="str">
            <v>Kiegészitö támogatás egyes közoktatási feladatok ellát.</v>
          </cell>
        </row>
        <row r="633">
          <cell r="A633" t="str">
            <v>45</v>
          </cell>
          <cell r="B633" t="str">
            <v>16</v>
          </cell>
          <cell r="C633" t="str">
            <v>1</v>
          </cell>
          <cell r="D633" t="str">
            <v>B</v>
          </cell>
          <cell r="E633">
            <v>1</v>
          </cell>
          <cell r="F633">
            <v>0</v>
          </cell>
          <cell r="G633" t="str">
            <v>Egyes szociális feladatok kiegészitö támogatása</v>
          </cell>
        </row>
        <row r="634">
          <cell r="A634" t="str">
            <v>46</v>
          </cell>
          <cell r="B634" t="str">
            <v>16</v>
          </cell>
          <cell r="C634" t="str">
            <v>1</v>
          </cell>
          <cell r="D634" t="str">
            <v>B</v>
          </cell>
          <cell r="E634">
            <v>1</v>
          </cell>
          <cell r="F634">
            <v>0</v>
          </cell>
          <cell r="G634" t="str">
            <v>Fővárosi ker. belter.utjainak szilárd burk.valo ellátása</v>
          </cell>
        </row>
        <row r="635">
          <cell r="A635" t="str">
            <v>47</v>
          </cell>
          <cell r="B635" t="str">
            <v>16</v>
          </cell>
          <cell r="C635" t="str">
            <v>1</v>
          </cell>
          <cell r="D635" t="str">
            <v>B</v>
          </cell>
          <cell r="E635">
            <v>1</v>
          </cell>
          <cell r="F635">
            <v>2</v>
          </cell>
          <cell r="G635" t="str">
            <v>Normativ,kötött felhasználásu támogatások (44+...+46)</v>
          </cell>
        </row>
        <row r="636">
          <cell r="A636" t="str">
            <v>48</v>
          </cell>
          <cell r="B636" t="str">
            <v>16</v>
          </cell>
          <cell r="C636" t="str">
            <v>1</v>
          </cell>
          <cell r="D636" t="str">
            <v>B</v>
          </cell>
          <cell r="E636">
            <v>1</v>
          </cell>
          <cell r="F636">
            <v>0</v>
          </cell>
          <cell r="G636" t="str">
            <v>Cimzett támogatás</v>
          </cell>
        </row>
        <row r="637">
          <cell r="A637" t="str">
            <v>49</v>
          </cell>
          <cell r="B637" t="str">
            <v>16</v>
          </cell>
          <cell r="C637" t="str">
            <v>1</v>
          </cell>
          <cell r="D637" t="str">
            <v>B</v>
          </cell>
          <cell r="E637">
            <v>1</v>
          </cell>
          <cell r="F637">
            <v>0</v>
          </cell>
          <cell r="G637" t="str">
            <v>Céltámogatás</v>
          </cell>
        </row>
        <row r="638">
          <cell r="A638" t="str">
            <v>50</v>
          </cell>
          <cell r="B638" t="str">
            <v>16</v>
          </cell>
          <cell r="C638" t="str">
            <v>1</v>
          </cell>
          <cell r="D638" t="str">
            <v>B</v>
          </cell>
          <cell r="E638">
            <v>1</v>
          </cell>
          <cell r="F638">
            <v>0</v>
          </cell>
          <cell r="G638" t="str">
            <v>Területi kiegyenlitést szolgálo fejlesztési célu támogatás</v>
          </cell>
        </row>
        <row r="639">
          <cell r="A639" t="str">
            <v>51</v>
          </cell>
          <cell r="B639" t="str">
            <v>16</v>
          </cell>
          <cell r="C639" t="str">
            <v>1</v>
          </cell>
          <cell r="D639" t="str">
            <v>B</v>
          </cell>
          <cell r="E639">
            <v>1</v>
          </cell>
          <cell r="F639">
            <v>0</v>
          </cell>
          <cell r="G639" t="str">
            <v>Céljellegü decentralizált támogatás</v>
          </cell>
        </row>
        <row r="640">
          <cell r="A640" t="str">
            <v>52</v>
          </cell>
          <cell r="B640" t="str">
            <v>16</v>
          </cell>
          <cell r="C640" t="str">
            <v>1</v>
          </cell>
          <cell r="D640" t="str">
            <v>B</v>
          </cell>
          <cell r="E640">
            <v>1</v>
          </cell>
          <cell r="F640">
            <v>0</v>
          </cell>
          <cell r="G640" t="str">
            <v>Egyéb központi támogatás</v>
          </cell>
        </row>
        <row r="641">
          <cell r="A641" t="str">
            <v>53</v>
          </cell>
          <cell r="B641" t="str">
            <v>16</v>
          </cell>
          <cell r="C641" t="str">
            <v>1</v>
          </cell>
          <cell r="D641" t="str">
            <v>B</v>
          </cell>
          <cell r="E641">
            <v>1</v>
          </cell>
          <cell r="F641">
            <v>2</v>
          </cell>
          <cell r="G641" t="str">
            <v>Önkormányzat költségvet.támogatása (37++38+42+43+47+..+52)</v>
          </cell>
        </row>
        <row r="642">
          <cell r="A642" t="str">
            <v>1</v>
          </cell>
          <cell r="B642" t="str">
            <v>17</v>
          </cell>
          <cell r="C642" t="str">
            <v>1</v>
          </cell>
          <cell r="D642" t="str">
            <v>B</v>
          </cell>
          <cell r="E642">
            <v>1</v>
          </cell>
          <cell r="F642">
            <v>0</v>
          </cell>
          <cell r="G642" t="str">
            <v>Rendszeres személyi juttatások</v>
          </cell>
        </row>
        <row r="643">
          <cell r="A643" t="str">
            <v>2</v>
          </cell>
          <cell r="B643" t="str">
            <v>17</v>
          </cell>
          <cell r="C643" t="str">
            <v>1</v>
          </cell>
          <cell r="D643" t="str">
            <v>B</v>
          </cell>
          <cell r="E643">
            <v>1</v>
          </cell>
          <cell r="F643">
            <v>0</v>
          </cell>
          <cell r="G643" t="str">
            <v>Nem rendszeres személyi juttatások</v>
          </cell>
        </row>
        <row r="644">
          <cell r="A644" t="str">
            <v>3</v>
          </cell>
          <cell r="B644" t="str">
            <v>17</v>
          </cell>
          <cell r="C644" t="str">
            <v>1</v>
          </cell>
          <cell r="D644" t="str">
            <v>B</v>
          </cell>
          <cell r="E644">
            <v>1</v>
          </cell>
          <cell r="F644">
            <v>0</v>
          </cell>
          <cell r="G644" t="str">
            <v>Külsö személyi juttatások</v>
          </cell>
        </row>
        <row r="645">
          <cell r="A645" t="str">
            <v>4</v>
          </cell>
          <cell r="B645" t="str">
            <v>17</v>
          </cell>
          <cell r="C645" t="str">
            <v>1</v>
          </cell>
          <cell r="D645" t="str">
            <v>B</v>
          </cell>
          <cell r="E645">
            <v>1</v>
          </cell>
          <cell r="F645">
            <v>3</v>
          </cell>
          <cell r="G645" t="str">
            <v>Személyi juttatások (01+02+03)</v>
          </cell>
        </row>
        <row r="646">
          <cell r="A646" t="str">
            <v>5</v>
          </cell>
          <cell r="B646" t="str">
            <v>17</v>
          </cell>
          <cell r="C646" t="str">
            <v>1</v>
          </cell>
          <cell r="D646" t="str">
            <v>B</v>
          </cell>
          <cell r="E646">
            <v>1</v>
          </cell>
          <cell r="F646">
            <v>0</v>
          </cell>
          <cell r="G646" t="str">
            <v>Munkaadokat terhelö járulékok</v>
          </cell>
        </row>
        <row r="647">
          <cell r="A647" t="str">
            <v>6</v>
          </cell>
          <cell r="B647" t="str">
            <v>17</v>
          </cell>
          <cell r="C647" t="str">
            <v>1</v>
          </cell>
          <cell r="D647" t="str">
            <v>B</v>
          </cell>
          <cell r="E647">
            <v>1</v>
          </cell>
          <cell r="F647">
            <v>0</v>
          </cell>
          <cell r="G647" t="str">
            <v>Anyag és kisértékü tárgyi eszköz beszerzése</v>
          </cell>
        </row>
        <row r="648">
          <cell r="A648" t="str">
            <v>7</v>
          </cell>
          <cell r="B648" t="str">
            <v>17</v>
          </cell>
          <cell r="C648" t="str">
            <v>1</v>
          </cell>
          <cell r="D648" t="str">
            <v>B</v>
          </cell>
          <cell r="E648">
            <v>1</v>
          </cell>
          <cell r="F648">
            <v>0</v>
          </cell>
          <cell r="G648" t="str">
            <v>Egyéb dologi kiadások</v>
          </cell>
        </row>
        <row r="649">
          <cell r="A649" t="str">
            <v>8</v>
          </cell>
          <cell r="B649" t="str">
            <v>17</v>
          </cell>
          <cell r="C649" t="str">
            <v>1</v>
          </cell>
          <cell r="D649" t="str">
            <v>B</v>
          </cell>
          <cell r="E649">
            <v>1</v>
          </cell>
          <cell r="F649">
            <v>0</v>
          </cell>
          <cell r="G649" t="str">
            <v>Egyéb folyo kiadások</v>
          </cell>
        </row>
        <row r="650">
          <cell r="A650" t="str">
            <v>9</v>
          </cell>
          <cell r="B650" t="str">
            <v>17</v>
          </cell>
          <cell r="C650" t="str">
            <v>1</v>
          </cell>
          <cell r="D650" t="str">
            <v>B</v>
          </cell>
          <cell r="E650">
            <v>1</v>
          </cell>
          <cell r="F650">
            <v>3</v>
          </cell>
          <cell r="G650" t="str">
            <v>Dologi kiadások és egyéb folyo kiadások (06+07+08)</v>
          </cell>
        </row>
        <row r="651">
          <cell r="A651" t="str">
            <v>10</v>
          </cell>
          <cell r="B651" t="str">
            <v>17</v>
          </cell>
          <cell r="C651" t="str">
            <v>1</v>
          </cell>
          <cell r="D651" t="str">
            <v>B</v>
          </cell>
          <cell r="E651">
            <v>1</v>
          </cell>
          <cell r="F651">
            <v>0</v>
          </cell>
          <cell r="G651" t="str">
            <v>Müködési célu pénzeszközátadás államháztartáson belül</v>
          </cell>
        </row>
        <row r="652">
          <cell r="A652" t="str">
            <v>11</v>
          </cell>
          <cell r="B652" t="str">
            <v>17</v>
          </cell>
          <cell r="C652" t="str">
            <v>1</v>
          </cell>
          <cell r="D652" t="str">
            <v>B</v>
          </cell>
          <cell r="E652">
            <v>1</v>
          </cell>
          <cell r="F652">
            <v>0</v>
          </cell>
          <cell r="G652" t="str">
            <v>Müködési célu pénzeszközátadás államháztartáson kivül</v>
          </cell>
        </row>
        <row r="653">
          <cell r="A653" t="str">
            <v>12</v>
          </cell>
          <cell r="B653" t="str">
            <v>17</v>
          </cell>
          <cell r="C653" t="str">
            <v>1</v>
          </cell>
          <cell r="D653" t="str">
            <v>B</v>
          </cell>
          <cell r="E653">
            <v>1</v>
          </cell>
          <cell r="F653">
            <v>0</v>
          </cell>
          <cell r="G653" t="str">
            <v>Felhalmozási célu pénzeszközátadás államháztartáson belül</v>
          </cell>
        </row>
        <row r="654">
          <cell r="A654" t="str">
            <v>13</v>
          </cell>
          <cell r="B654" t="str">
            <v>17</v>
          </cell>
          <cell r="C654" t="str">
            <v>1</v>
          </cell>
          <cell r="D654" t="str">
            <v>B</v>
          </cell>
          <cell r="E654">
            <v>1</v>
          </cell>
          <cell r="F654">
            <v>0</v>
          </cell>
          <cell r="G654" t="str">
            <v>Felhalmozási célu pénzeszközátadás államháztartáson kivül</v>
          </cell>
        </row>
        <row r="655">
          <cell r="A655" t="str">
            <v>14</v>
          </cell>
          <cell r="B655" t="str">
            <v>17</v>
          </cell>
          <cell r="C655" t="str">
            <v>1</v>
          </cell>
          <cell r="D655" t="str">
            <v>B</v>
          </cell>
          <cell r="E655">
            <v>1</v>
          </cell>
          <cell r="F655">
            <v>0</v>
          </cell>
          <cell r="G655" t="str">
            <v>Társadalom- és szociálpolitikai juttatások</v>
          </cell>
        </row>
        <row r="656">
          <cell r="A656" t="str">
            <v>15</v>
          </cell>
          <cell r="B656" t="str">
            <v>17</v>
          </cell>
          <cell r="C656" t="str">
            <v>1</v>
          </cell>
          <cell r="D656" t="str">
            <v>B</v>
          </cell>
          <cell r="E656">
            <v>1</v>
          </cell>
          <cell r="F656">
            <v>3</v>
          </cell>
          <cell r="G656" t="str">
            <v>Végleges pénzeszközátadás, egyéb támogatás (10+...+14)</v>
          </cell>
        </row>
        <row r="657">
          <cell r="A657" t="str">
            <v>16</v>
          </cell>
          <cell r="B657" t="str">
            <v>17</v>
          </cell>
          <cell r="C657" t="str">
            <v>1</v>
          </cell>
          <cell r="D657" t="str">
            <v>B</v>
          </cell>
          <cell r="E657">
            <v>1</v>
          </cell>
          <cell r="F657">
            <v>0</v>
          </cell>
          <cell r="G657" t="str">
            <v>Ellátottak pénzbeli juttatásai</v>
          </cell>
        </row>
        <row r="658">
          <cell r="A658" t="str">
            <v>17</v>
          </cell>
          <cell r="B658" t="str">
            <v>17</v>
          </cell>
          <cell r="C658" t="str">
            <v>1</v>
          </cell>
          <cell r="D658" t="str">
            <v>B</v>
          </cell>
          <cell r="E658">
            <v>1</v>
          </cell>
          <cell r="F658">
            <v>3</v>
          </cell>
          <cell r="G658" t="str">
            <v>Müködési költségvetés kiadásai (04+05+09+15+16)</v>
          </cell>
        </row>
        <row r="659">
          <cell r="A659" t="str">
            <v>18</v>
          </cell>
          <cell r="B659" t="str">
            <v>17</v>
          </cell>
          <cell r="C659" t="str">
            <v>1</v>
          </cell>
          <cell r="D659" t="str">
            <v>B</v>
          </cell>
          <cell r="E659">
            <v>1</v>
          </cell>
          <cell r="F659">
            <v>0</v>
          </cell>
          <cell r="G659" t="str">
            <v>Felujitás</v>
          </cell>
        </row>
        <row r="660">
          <cell r="A660" t="str">
            <v>19</v>
          </cell>
          <cell r="B660" t="str">
            <v>17</v>
          </cell>
          <cell r="C660" t="str">
            <v>1</v>
          </cell>
          <cell r="D660" t="str">
            <v>B</v>
          </cell>
          <cell r="E660">
            <v>1</v>
          </cell>
          <cell r="F660">
            <v>0</v>
          </cell>
          <cell r="G660" t="str">
            <v>Beruházási kiadások és pénzügyi befektetések</v>
          </cell>
        </row>
        <row r="661">
          <cell r="A661" t="str">
            <v>20</v>
          </cell>
          <cell r="B661" t="str">
            <v>17</v>
          </cell>
          <cell r="C661" t="str">
            <v>1</v>
          </cell>
          <cell r="D661" t="str">
            <v>B</v>
          </cell>
          <cell r="E661">
            <v>1</v>
          </cell>
          <cell r="F661">
            <v>0</v>
          </cell>
          <cell r="G661" t="str">
            <v>Hitelek,értékpapirok,kölcsönök</v>
          </cell>
        </row>
        <row r="662">
          <cell r="A662" t="str">
            <v>21</v>
          </cell>
          <cell r="B662" t="str">
            <v>17</v>
          </cell>
          <cell r="C662" t="str">
            <v>1</v>
          </cell>
          <cell r="D662" t="str">
            <v>B</v>
          </cell>
          <cell r="E662">
            <v>1</v>
          </cell>
          <cell r="F662">
            <v>0</v>
          </cell>
          <cell r="G662" t="str">
            <v>Pénzforgalom nélküli kiadások</v>
          </cell>
        </row>
        <row r="663">
          <cell r="A663" t="str">
            <v>22</v>
          </cell>
          <cell r="B663" t="str">
            <v>17</v>
          </cell>
          <cell r="C663" t="str">
            <v>1</v>
          </cell>
          <cell r="D663" t="str">
            <v>B</v>
          </cell>
          <cell r="E663">
            <v>1</v>
          </cell>
          <cell r="F663">
            <v>0</v>
          </cell>
          <cell r="G663" t="str">
            <v>Költségvetési aktiv pénzügyi elszámolások</v>
          </cell>
        </row>
        <row r="664">
          <cell r="A664" t="str">
            <v>23</v>
          </cell>
          <cell r="B664" t="str">
            <v>17</v>
          </cell>
          <cell r="C664" t="str">
            <v>1</v>
          </cell>
          <cell r="D664" t="str">
            <v>B</v>
          </cell>
          <cell r="E664">
            <v>1</v>
          </cell>
          <cell r="F664">
            <v>3</v>
          </cell>
          <cell r="G664" t="str">
            <v>Helyi kisebbségi önkormányzatok kiadásai össz.(17+...+22)</v>
          </cell>
        </row>
        <row r="665">
          <cell r="A665" t="str">
            <v>24</v>
          </cell>
          <cell r="B665" t="str">
            <v>17</v>
          </cell>
          <cell r="C665" t="str">
            <v>1</v>
          </cell>
          <cell r="D665" t="str">
            <v>B</v>
          </cell>
          <cell r="E665">
            <v>1</v>
          </cell>
          <cell r="F665">
            <v>0</v>
          </cell>
          <cell r="G665" t="str">
            <v>Helyi kisebbségi önkormányzatok intézményeinek mük. bevét.</v>
          </cell>
        </row>
        <row r="666">
          <cell r="A666" t="str">
            <v>25</v>
          </cell>
          <cell r="B666" t="str">
            <v>17</v>
          </cell>
          <cell r="C666" t="str">
            <v>1</v>
          </cell>
          <cell r="D666" t="str">
            <v>B</v>
          </cell>
          <cell r="E666">
            <v>1</v>
          </cell>
          <cell r="F666">
            <v>0</v>
          </cell>
          <cell r="G666" t="str">
            <v>Helyi kisebbségi önkormányzatok sajátos müködési bevételei</v>
          </cell>
        </row>
        <row r="667">
          <cell r="A667" t="str">
            <v>26</v>
          </cell>
          <cell r="B667" t="str">
            <v>17</v>
          </cell>
          <cell r="C667" t="str">
            <v>1</v>
          </cell>
          <cell r="D667" t="str">
            <v>B</v>
          </cell>
          <cell r="E667">
            <v>1</v>
          </cell>
          <cell r="F667">
            <v>0</v>
          </cell>
          <cell r="G667" t="str">
            <v>Helyi kisebbségi önkormányzatok felhalm. és töke jell. bev.</v>
          </cell>
        </row>
        <row r="668">
          <cell r="A668" t="str">
            <v>27</v>
          </cell>
          <cell r="B668" t="str">
            <v>17</v>
          </cell>
          <cell r="C668" t="str">
            <v>1</v>
          </cell>
          <cell r="D668" t="str">
            <v>B</v>
          </cell>
          <cell r="E668">
            <v>1</v>
          </cell>
          <cell r="F668">
            <v>0</v>
          </cell>
          <cell r="G668" t="str">
            <v>Normativ állami hozzájárulás</v>
          </cell>
        </row>
        <row r="669">
          <cell r="A669" t="str">
            <v>28</v>
          </cell>
          <cell r="B669" t="str">
            <v>17</v>
          </cell>
          <cell r="C669" t="str">
            <v>1</v>
          </cell>
          <cell r="D669" t="str">
            <v>B</v>
          </cell>
          <cell r="E669">
            <v>1</v>
          </cell>
          <cell r="F669">
            <v>0</v>
          </cell>
          <cell r="G669" t="str">
            <v>Egyéb állami támogatás, hozzájárulás</v>
          </cell>
        </row>
        <row r="670">
          <cell r="A670" t="str">
            <v>29</v>
          </cell>
          <cell r="B670" t="str">
            <v>17</v>
          </cell>
          <cell r="C670" t="str">
            <v>1</v>
          </cell>
          <cell r="D670" t="str">
            <v>B</v>
          </cell>
          <cell r="E670">
            <v>1</v>
          </cell>
          <cell r="F670">
            <v>0</v>
          </cell>
          <cell r="G670" t="str">
            <v>Helyi kisebbségi önkorm.-tol átvett pénzeszk.,egyéb kieg.</v>
          </cell>
        </row>
        <row r="671">
          <cell r="A671" t="str">
            <v>30</v>
          </cell>
          <cell r="B671" t="str">
            <v>17</v>
          </cell>
          <cell r="C671" t="str">
            <v>1</v>
          </cell>
          <cell r="D671" t="str">
            <v>B</v>
          </cell>
          <cell r="E671">
            <v>1</v>
          </cell>
          <cell r="F671">
            <v>0</v>
          </cell>
          <cell r="G671" t="str">
            <v>Egyéb támogatások,kiegészitések és átvett pénzeszközök</v>
          </cell>
        </row>
        <row r="672">
          <cell r="A672" t="str">
            <v>31</v>
          </cell>
          <cell r="B672" t="str">
            <v>17</v>
          </cell>
          <cell r="C672" t="str">
            <v>1</v>
          </cell>
          <cell r="D672" t="str">
            <v>B</v>
          </cell>
          <cell r="E672">
            <v>1</v>
          </cell>
          <cell r="F672">
            <v>0</v>
          </cell>
          <cell r="G672" t="str">
            <v>Hitelek,értékpapirok,kölcsönök</v>
          </cell>
        </row>
        <row r="673">
          <cell r="A673" t="str">
            <v>32</v>
          </cell>
          <cell r="B673" t="str">
            <v>17</v>
          </cell>
          <cell r="C673" t="str">
            <v>1</v>
          </cell>
          <cell r="D673" t="str">
            <v>B</v>
          </cell>
          <cell r="E673">
            <v>1</v>
          </cell>
          <cell r="F673">
            <v>0</v>
          </cell>
          <cell r="G673" t="str">
            <v>Pénzforgalom nélküli bevételek</v>
          </cell>
        </row>
        <row r="674">
          <cell r="A674" t="str">
            <v>33</v>
          </cell>
          <cell r="B674" t="str">
            <v>17</v>
          </cell>
          <cell r="C674" t="str">
            <v>1</v>
          </cell>
          <cell r="D674" t="str">
            <v>B</v>
          </cell>
          <cell r="E674">
            <v>1</v>
          </cell>
          <cell r="F674">
            <v>0</v>
          </cell>
          <cell r="G674" t="str">
            <v>Költségvetési passziv pénzügyi elszámolások</v>
          </cell>
        </row>
        <row r="675">
          <cell r="A675" t="str">
            <v>34</v>
          </cell>
          <cell r="B675" t="str">
            <v>17</v>
          </cell>
          <cell r="C675" t="str">
            <v>1</v>
          </cell>
          <cell r="D675" t="str">
            <v>B</v>
          </cell>
          <cell r="E675">
            <v>1</v>
          </cell>
          <cell r="F675">
            <v>3</v>
          </cell>
          <cell r="G675" t="str">
            <v>Helyi kisebbségi önkormányzatok bevételei össz(24+...+33)</v>
          </cell>
        </row>
        <row r="676">
          <cell r="A676" t="str">
            <v>1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>
            <v>0</v>
          </cell>
          <cell r="G676" t="str">
            <v>Rendszeres személyi juttatások</v>
          </cell>
        </row>
        <row r="677">
          <cell r="A677" t="str">
            <v>2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>
            <v>0</v>
          </cell>
          <cell r="G677" t="str">
            <v>Nem rendszeres személyi juttatások</v>
          </cell>
        </row>
        <row r="678">
          <cell r="A678" t="str">
            <v>3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>
            <v>0</v>
          </cell>
          <cell r="G678" t="str">
            <v>Külsö személyi juttatások</v>
          </cell>
        </row>
        <row r="679">
          <cell r="A679" t="str">
            <v>4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>
            <v>0</v>
          </cell>
          <cell r="G679" t="str">
            <v>Munkaadokat terhelö járulékok</v>
          </cell>
        </row>
        <row r="680">
          <cell r="A680" t="str">
            <v>5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>
            <v>0</v>
          </cell>
          <cell r="G680" t="str">
            <v>Anyag és kis értékű tárgyi eszk.szellemi term. beszezése</v>
          </cell>
        </row>
        <row r="681">
          <cell r="A681" t="str">
            <v>6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>
            <v>0</v>
          </cell>
          <cell r="G681" t="str">
            <v>Dologi kiadások (05 sor nélkül)</v>
          </cell>
        </row>
        <row r="682">
          <cell r="A682" t="str">
            <v>7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>
            <v>0</v>
          </cell>
          <cell r="G682" t="str">
            <v>Egyéb folyo kiadások</v>
          </cell>
        </row>
        <row r="683">
          <cell r="A683" t="str">
            <v>8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>
            <v>0</v>
          </cell>
          <cell r="G683" t="str">
            <v>Mük.célu pénzeszközátadás non-profit szervezeteknek</v>
          </cell>
        </row>
        <row r="684">
          <cell r="A684" t="str">
            <v>9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>
            <v>0</v>
          </cell>
          <cell r="G684" t="str">
            <v>Mük.célu pénzeszközátadás háztartásoknak</v>
          </cell>
        </row>
        <row r="685">
          <cell r="A685" t="str">
            <v>10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>
            <v>0</v>
          </cell>
          <cell r="G685" t="str">
            <v>Mük.célu p.e.átadás állami(önk.)nem pénzügyi vállalk.</v>
          </cell>
        </row>
        <row r="686">
          <cell r="A686" t="str">
            <v>11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>
            <v>0</v>
          </cell>
          <cell r="G686" t="str">
            <v>Mük.célu pénzeszközátadás pénzügyi vállalkozásoknak</v>
          </cell>
        </row>
        <row r="687">
          <cell r="A687" t="str">
            <v>12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>
            <v>0</v>
          </cell>
          <cell r="G687" t="str">
            <v>Mük.célu Római szerződés 87.cikk.önk.többs.tul.vál.</v>
          </cell>
        </row>
        <row r="688">
          <cell r="A688" t="str">
            <v>13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>
            <v>0</v>
          </cell>
          <cell r="G688" t="str">
            <v>Mük.célu Római szerződés 87.cikk.nem önk.többs.t.vál.</v>
          </cell>
        </row>
        <row r="689">
          <cell r="A689" t="str">
            <v>14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>
            <v>2</v>
          </cell>
          <cell r="G689" t="str">
            <v>Mük.célu Római szerződés 87.cikk vállalk.(12+13)</v>
          </cell>
        </row>
        <row r="690">
          <cell r="A690" t="str">
            <v>15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>
            <v>0</v>
          </cell>
          <cell r="G690" t="str">
            <v>Mük.célu 12.sorban nem szerepeltetett önk.többs.tul.vál.</v>
          </cell>
        </row>
        <row r="691">
          <cell r="A691" t="str">
            <v>16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>
            <v>0</v>
          </cell>
          <cell r="G691" t="str">
            <v>Mük.célu 13.sorban nem szerepelt. nem önk.több.tul.vál.</v>
          </cell>
        </row>
        <row r="692">
          <cell r="A692" t="str">
            <v>17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>
            <v>2</v>
          </cell>
          <cell r="G692" t="str">
            <v>Mük.célu pénzeszközát.egyéb váll.(14+15+16)</v>
          </cell>
        </row>
        <row r="693">
          <cell r="A693" t="str">
            <v>18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>
            <v>0</v>
          </cell>
          <cell r="G693" t="str">
            <v>Müködési célu pénzeszközátadás EU-nak</v>
          </cell>
        </row>
        <row r="694">
          <cell r="A694" t="str">
            <v>19</v>
          </cell>
          <cell r="B694" t="str">
            <v>21</v>
          </cell>
          <cell r="C694" t="str">
            <v>1</v>
          </cell>
          <cell r="D694" t="str">
            <v>B</v>
          </cell>
          <cell r="E694">
            <v>1</v>
          </cell>
          <cell r="F694">
            <v>0</v>
          </cell>
          <cell r="G694" t="str">
            <v>Mük.célu pe.átad.korm.és nemzetközi szerv.-nek</v>
          </cell>
        </row>
        <row r="695">
          <cell r="A695" t="str">
            <v>20</v>
          </cell>
          <cell r="B695" t="str">
            <v>21</v>
          </cell>
          <cell r="C695" t="str">
            <v>1</v>
          </cell>
          <cell r="D695" t="str">
            <v>B</v>
          </cell>
          <cell r="E695">
            <v>1</v>
          </cell>
          <cell r="F695">
            <v>0</v>
          </cell>
          <cell r="G695" t="str">
            <v>Mük.célu pénzeszközátadás egyéb külföldinek</v>
          </cell>
        </row>
        <row r="696">
          <cell r="A696" t="str">
            <v>21</v>
          </cell>
          <cell r="B696" t="str">
            <v>21</v>
          </cell>
          <cell r="C696" t="str">
            <v>1</v>
          </cell>
          <cell r="D696" t="str">
            <v>B</v>
          </cell>
          <cell r="E696">
            <v>1</v>
          </cell>
          <cell r="F696">
            <v>2</v>
          </cell>
          <cell r="G696" t="str">
            <v>Müködési célu pénzeszközátadás külföldieknek(19+20)</v>
          </cell>
        </row>
        <row r="697">
          <cell r="A697" t="str">
            <v>22</v>
          </cell>
          <cell r="B697" t="str">
            <v>21</v>
          </cell>
          <cell r="C697" t="str">
            <v>1</v>
          </cell>
          <cell r="D697" t="str">
            <v>B</v>
          </cell>
          <cell r="E697">
            <v>1</v>
          </cell>
          <cell r="F697">
            <v>2</v>
          </cell>
          <cell r="G697" t="str">
            <v>Mük.célu pe.átadás áht.-n kivülre (08+..+11+17+18+21)</v>
          </cell>
        </row>
        <row r="698">
          <cell r="A698" t="str">
            <v>23</v>
          </cell>
          <cell r="B698" t="str">
            <v>21</v>
          </cell>
          <cell r="C698" t="str">
            <v>1</v>
          </cell>
          <cell r="D698" t="str">
            <v>B</v>
          </cell>
          <cell r="E698">
            <v>1</v>
          </cell>
          <cell r="F698">
            <v>0</v>
          </cell>
          <cell r="G698" t="str">
            <v>Mük.célu pénzeszközátad.fejezeten (önk.)belül</v>
          </cell>
        </row>
        <row r="699">
          <cell r="A699" t="str">
            <v>24</v>
          </cell>
          <cell r="B699" t="str">
            <v>21</v>
          </cell>
          <cell r="C699" t="str">
            <v>1</v>
          </cell>
          <cell r="D699" t="str">
            <v>B</v>
          </cell>
          <cell r="E699">
            <v>1</v>
          </cell>
          <cell r="F699">
            <v>0</v>
          </cell>
          <cell r="G699" t="str">
            <v>Mük.célu pénzeszközátad.központi kgtv-i szerv.</v>
          </cell>
        </row>
        <row r="700">
          <cell r="A700" t="str">
            <v>25</v>
          </cell>
          <cell r="B700" t="str">
            <v>21</v>
          </cell>
          <cell r="C700" t="str">
            <v>1</v>
          </cell>
          <cell r="D700" t="str">
            <v>B</v>
          </cell>
          <cell r="E700">
            <v>1</v>
          </cell>
          <cell r="F700">
            <v>0</v>
          </cell>
          <cell r="G700" t="str">
            <v>Mük.célu pénzeszközátad.önkorm-i kgtv-i szerv.</v>
          </cell>
        </row>
        <row r="701">
          <cell r="A701" t="str">
            <v>26</v>
          </cell>
          <cell r="B701" t="str">
            <v>21</v>
          </cell>
          <cell r="C701" t="str">
            <v>1</v>
          </cell>
          <cell r="D701" t="str">
            <v>B</v>
          </cell>
          <cell r="E701">
            <v>1</v>
          </cell>
          <cell r="F701">
            <v>0</v>
          </cell>
          <cell r="G701" t="str">
            <v>Mük.célu pénzeszközátad.TB alapoknak és kezel.</v>
          </cell>
        </row>
        <row r="702">
          <cell r="A702" t="str">
            <v>27</v>
          </cell>
          <cell r="B702" t="str">
            <v>21</v>
          </cell>
          <cell r="C702" t="str">
            <v>1</v>
          </cell>
          <cell r="D702" t="str">
            <v>B</v>
          </cell>
          <cell r="E702">
            <v>1</v>
          </cell>
          <cell r="F702">
            <v>0</v>
          </cell>
          <cell r="G702" t="str">
            <v>Mük.célu pénzeszközátad.elkül.állami pénzalap.</v>
          </cell>
        </row>
        <row r="703">
          <cell r="A703" t="str">
            <v>28</v>
          </cell>
          <cell r="B703" t="str">
            <v>21</v>
          </cell>
          <cell r="C703" t="str">
            <v>1</v>
          </cell>
          <cell r="D703" t="str">
            <v>B</v>
          </cell>
          <cell r="E703">
            <v>1</v>
          </cell>
          <cell r="F703">
            <v>0</v>
          </cell>
          <cell r="G703" t="str">
            <v>Mük.célu pénzeszközátad.fejezeti kez.elöirány.</v>
          </cell>
        </row>
        <row r="704">
          <cell r="A704" t="str">
            <v>29</v>
          </cell>
          <cell r="B704" t="str">
            <v>21</v>
          </cell>
          <cell r="C704" t="str">
            <v>1</v>
          </cell>
          <cell r="D704" t="str">
            <v>B</v>
          </cell>
          <cell r="E704">
            <v>1</v>
          </cell>
          <cell r="F704">
            <v>2</v>
          </cell>
          <cell r="G704" t="str">
            <v>Mük.célu pénzeszk.átadás államházt.belülre (23+...+28)</v>
          </cell>
        </row>
        <row r="705">
          <cell r="A705" t="str">
            <v>30</v>
          </cell>
          <cell r="B705" t="str">
            <v>21</v>
          </cell>
          <cell r="C705" t="str">
            <v>1</v>
          </cell>
          <cell r="D705" t="str">
            <v>B</v>
          </cell>
          <cell r="E705">
            <v>1</v>
          </cell>
          <cell r="F705">
            <v>0</v>
          </cell>
          <cell r="G705" t="str">
            <v>Felh.célu pénzeszközátad.non-profit szerv-nek</v>
          </cell>
        </row>
        <row r="706">
          <cell r="A706" t="str">
            <v>31</v>
          </cell>
          <cell r="B706" t="str">
            <v>21</v>
          </cell>
          <cell r="C706" t="str">
            <v>1</v>
          </cell>
          <cell r="D706" t="str">
            <v>B</v>
          </cell>
          <cell r="E706">
            <v>1</v>
          </cell>
          <cell r="F706">
            <v>0</v>
          </cell>
          <cell r="G706" t="str">
            <v>Lakásért fizetett pénzbeli térités</v>
          </cell>
        </row>
        <row r="707">
          <cell r="A707" t="str">
            <v>32</v>
          </cell>
          <cell r="B707" t="str">
            <v>21</v>
          </cell>
          <cell r="C707" t="str">
            <v>1</v>
          </cell>
          <cell r="D707" t="str">
            <v>B</v>
          </cell>
          <cell r="E707">
            <v>1</v>
          </cell>
          <cell r="F707">
            <v>0</v>
          </cell>
          <cell r="G707" t="str">
            <v>Lakáshoz jutás pénzbeli támogatás végleges jelleggel</v>
          </cell>
        </row>
        <row r="708">
          <cell r="A708" t="str">
            <v>33</v>
          </cell>
          <cell r="B708" t="str">
            <v>21</v>
          </cell>
          <cell r="C708" t="str">
            <v>1</v>
          </cell>
          <cell r="D708" t="str">
            <v>B</v>
          </cell>
          <cell r="E708">
            <v>1</v>
          </cell>
          <cell r="F708">
            <v>0</v>
          </cell>
          <cell r="G708" t="str">
            <v>Egyéb pénzeszközátadás háztartásoknak</v>
          </cell>
        </row>
        <row r="709">
          <cell r="A709" t="str">
            <v>34</v>
          </cell>
          <cell r="B709" t="str">
            <v>21</v>
          </cell>
          <cell r="C709" t="str">
            <v>1</v>
          </cell>
          <cell r="D709" t="str">
            <v>B</v>
          </cell>
          <cell r="E709">
            <v>1</v>
          </cell>
          <cell r="F709">
            <v>2</v>
          </cell>
          <cell r="G709" t="str">
            <v>Felh.célu pénzeszközátadás háztartásoknak (31+32+33)</v>
          </cell>
        </row>
        <row r="710">
          <cell r="A710" t="str">
            <v>35</v>
          </cell>
          <cell r="B710" t="str">
            <v>21</v>
          </cell>
          <cell r="C710" t="str">
            <v>1</v>
          </cell>
          <cell r="D710" t="str">
            <v>B</v>
          </cell>
          <cell r="E710">
            <v>1</v>
          </cell>
          <cell r="F710">
            <v>0</v>
          </cell>
          <cell r="G710" t="str">
            <v>Felh.célu p.e.átadás állami(önk.)nem pü-i vállalk.</v>
          </cell>
        </row>
        <row r="711">
          <cell r="A711" t="str">
            <v>36</v>
          </cell>
          <cell r="B711" t="str">
            <v>21</v>
          </cell>
          <cell r="C711" t="str">
            <v>1</v>
          </cell>
          <cell r="D711" t="str">
            <v>B</v>
          </cell>
          <cell r="E711">
            <v>1</v>
          </cell>
          <cell r="F711">
            <v>0</v>
          </cell>
          <cell r="G711" t="str">
            <v>Felh.célu pénzeszközátadás pü-i vállalkozásnak</v>
          </cell>
        </row>
        <row r="712">
          <cell r="A712" t="str">
            <v>37</v>
          </cell>
          <cell r="B712" t="str">
            <v>21</v>
          </cell>
          <cell r="C712" t="str">
            <v>1</v>
          </cell>
          <cell r="D712" t="str">
            <v>B</v>
          </cell>
          <cell r="E712">
            <v>1</v>
          </cell>
          <cell r="F712">
            <v>0</v>
          </cell>
          <cell r="G712" t="str">
            <v>Felh.célu Római szerződés 87.cikk..önk.többs.tul.vál.</v>
          </cell>
        </row>
        <row r="713">
          <cell r="A713" t="str">
            <v>38</v>
          </cell>
          <cell r="B713" t="str">
            <v>21</v>
          </cell>
          <cell r="C713" t="str">
            <v>1</v>
          </cell>
          <cell r="D713" t="str">
            <v>B</v>
          </cell>
          <cell r="E713">
            <v>1</v>
          </cell>
          <cell r="F713">
            <v>0</v>
          </cell>
          <cell r="G713" t="str">
            <v>Felh.célu Római szerződés 87.cikk. nem önk.többs.vál.</v>
          </cell>
        </row>
        <row r="714">
          <cell r="A714" t="str">
            <v>39</v>
          </cell>
          <cell r="B714" t="str">
            <v>21</v>
          </cell>
          <cell r="C714" t="str">
            <v>1</v>
          </cell>
          <cell r="D714" t="str">
            <v>B</v>
          </cell>
          <cell r="E714">
            <v>1</v>
          </cell>
          <cell r="F714">
            <v>1</v>
          </cell>
          <cell r="G714" t="str">
            <v>Felh.célu Római szerződés 87.cikk. vállalk.(37+38)</v>
          </cell>
        </row>
        <row r="715">
          <cell r="A715" t="str">
            <v>40</v>
          </cell>
          <cell r="B715" t="str">
            <v>21</v>
          </cell>
          <cell r="C715" t="str">
            <v>1</v>
          </cell>
          <cell r="D715" t="str">
            <v>B</v>
          </cell>
          <cell r="E715">
            <v>1</v>
          </cell>
          <cell r="F715">
            <v>0</v>
          </cell>
          <cell r="G715" t="str">
            <v>Felh.célu a 37.sor nem szerepeltetett önk.többs.tul.vál.</v>
          </cell>
        </row>
        <row r="716">
          <cell r="A716" t="str">
            <v>41</v>
          </cell>
          <cell r="B716" t="str">
            <v>21</v>
          </cell>
          <cell r="C716" t="str">
            <v>1</v>
          </cell>
          <cell r="D716" t="str">
            <v>B</v>
          </cell>
          <cell r="E716">
            <v>1</v>
          </cell>
          <cell r="F716">
            <v>0</v>
          </cell>
          <cell r="G716" t="str">
            <v>Felh.célu 38.sorban nem szerepelt. nem önk.többs.vál.</v>
          </cell>
        </row>
        <row r="717">
          <cell r="A717" t="str">
            <v>42</v>
          </cell>
          <cell r="B717" t="str">
            <v>21</v>
          </cell>
          <cell r="C717" t="str">
            <v>1</v>
          </cell>
          <cell r="D717" t="str">
            <v>B</v>
          </cell>
          <cell r="E717">
            <v>1</v>
          </cell>
          <cell r="F717">
            <v>0</v>
          </cell>
          <cell r="G717" t="str">
            <v>Felh.célu pénzeszközátad.egyéb váll.(39+40+41)</v>
          </cell>
        </row>
        <row r="718">
          <cell r="A718" t="str">
            <v>43</v>
          </cell>
          <cell r="B718" t="str">
            <v>21</v>
          </cell>
          <cell r="C718" t="str">
            <v>1</v>
          </cell>
          <cell r="D718" t="str">
            <v>B</v>
          </cell>
          <cell r="E718">
            <v>1</v>
          </cell>
          <cell r="F718">
            <v>0</v>
          </cell>
          <cell r="G718" t="str">
            <v>Felhalmozási célu pénzeszközátadás EU-nak</v>
          </cell>
        </row>
        <row r="719">
          <cell r="A719" t="str">
            <v>44</v>
          </cell>
          <cell r="B719" t="str">
            <v>21</v>
          </cell>
          <cell r="C719" t="str">
            <v>1</v>
          </cell>
          <cell r="D719" t="str">
            <v>B</v>
          </cell>
          <cell r="E719">
            <v>1</v>
          </cell>
          <cell r="F719">
            <v>0</v>
          </cell>
          <cell r="G719" t="str">
            <v>Felhalmozási célu pénzeszközátadás egyéb külföldinek</v>
          </cell>
        </row>
        <row r="720">
          <cell r="A720" t="str">
            <v>45</v>
          </cell>
          <cell r="B720" t="str">
            <v>21</v>
          </cell>
          <cell r="C720" t="str">
            <v>1</v>
          </cell>
          <cell r="D720" t="str">
            <v>B</v>
          </cell>
          <cell r="E720">
            <v>1</v>
          </cell>
          <cell r="F720">
            <v>0</v>
          </cell>
          <cell r="G720" t="str">
            <v>Felh.célu pe.átadás kormányoknak és nemzetközi szerv-nek</v>
          </cell>
        </row>
        <row r="721">
          <cell r="A721" t="str">
            <v>46</v>
          </cell>
          <cell r="B721" t="str">
            <v>21</v>
          </cell>
          <cell r="C721" t="str">
            <v>1</v>
          </cell>
          <cell r="D721" t="str">
            <v>B</v>
          </cell>
          <cell r="E721">
            <v>1</v>
          </cell>
          <cell r="F721">
            <v>1</v>
          </cell>
          <cell r="G721" t="str">
            <v>Felhalmozási célu pénzeszközátadás külföldiek.(44+45)</v>
          </cell>
        </row>
        <row r="722">
          <cell r="A722" t="str">
            <v>47</v>
          </cell>
          <cell r="B722" t="str">
            <v>21</v>
          </cell>
          <cell r="C722" t="str">
            <v>1</v>
          </cell>
          <cell r="D722" t="str">
            <v>B</v>
          </cell>
          <cell r="E722">
            <v>1</v>
          </cell>
          <cell r="F722">
            <v>1</v>
          </cell>
          <cell r="G722" t="str">
            <v>Felh.célu pénze.átad.áht.kivülre (30+34+35+36+42+43+46)</v>
          </cell>
        </row>
        <row r="723">
          <cell r="A723" t="str">
            <v>48</v>
          </cell>
          <cell r="B723" t="str">
            <v>21</v>
          </cell>
          <cell r="C723" t="str">
            <v>1</v>
          </cell>
          <cell r="D723" t="str">
            <v>B</v>
          </cell>
          <cell r="E723">
            <v>1</v>
          </cell>
          <cell r="F723">
            <v>0</v>
          </cell>
          <cell r="G723" t="str">
            <v>Felh.célu pénzeszközátad.fejezeten(önk.)belül</v>
          </cell>
        </row>
        <row r="724">
          <cell r="A724" t="str">
            <v>49</v>
          </cell>
          <cell r="B724" t="str">
            <v>21</v>
          </cell>
          <cell r="C724" t="str">
            <v>1</v>
          </cell>
          <cell r="D724" t="str">
            <v>B</v>
          </cell>
          <cell r="E724">
            <v>1</v>
          </cell>
          <cell r="F724">
            <v>0</v>
          </cell>
          <cell r="G724" t="str">
            <v>Felh.célu pénzeszközátad.közp. kgtv-i szervnek</v>
          </cell>
        </row>
        <row r="725">
          <cell r="A725" t="str">
            <v>50</v>
          </cell>
          <cell r="B725" t="str">
            <v>21</v>
          </cell>
          <cell r="C725" t="str">
            <v>1</v>
          </cell>
          <cell r="D725" t="str">
            <v>B</v>
          </cell>
          <cell r="E725">
            <v>1</v>
          </cell>
          <cell r="F725">
            <v>0</v>
          </cell>
          <cell r="G725" t="str">
            <v>Felh.célu pénzeszközátad.önkorm-i kgtv-i szer.</v>
          </cell>
        </row>
        <row r="726">
          <cell r="A726" t="str">
            <v>51</v>
          </cell>
          <cell r="B726" t="str">
            <v>21</v>
          </cell>
          <cell r="C726" t="str">
            <v>1</v>
          </cell>
          <cell r="D726" t="str">
            <v>B</v>
          </cell>
          <cell r="E726">
            <v>1</v>
          </cell>
          <cell r="F726">
            <v>0</v>
          </cell>
          <cell r="G726" t="str">
            <v>Felh.célu pénzeszközátad.TB alapnak és kezelőinek</v>
          </cell>
        </row>
        <row r="727">
          <cell r="A727" t="str">
            <v>52</v>
          </cell>
          <cell r="B727" t="str">
            <v>21</v>
          </cell>
          <cell r="C727" t="str">
            <v>1</v>
          </cell>
          <cell r="D727" t="str">
            <v>B</v>
          </cell>
          <cell r="E727">
            <v>1</v>
          </cell>
          <cell r="F727">
            <v>0</v>
          </cell>
          <cell r="G727" t="str">
            <v>Felh.célu pénzeszközátadás elkül.áll. pénzalap. és kez.</v>
          </cell>
        </row>
        <row r="728">
          <cell r="A728" t="str">
            <v>53</v>
          </cell>
          <cell r="B728" t="str">
            <v>21</v>
          </cell>
          <cell r="C728" t="str">
            <v>1</v>
          </cell>
          <cell r="D728" t="str">
            <v>B</v>
          </cell>
          <cell r="E728">
            <v>1</v>
          </cell>
          <cell r="F728">
            <v>0</v>
          </cell>
          <cell r="G728" t="str">
            <v>Felh.célu pénzeszközátad.fejezeti kez.elöirány</v>
          </cell>
        </row>
        <row r="729">
          <cell r="A729" t="str">
            <v>54</v>
          </cell>
          <cell r="B729" t="str">
            <v>21</v>
          </cell>
          <cell r="C729" t="str">
            <v>1</v>
          </cell>
          <cell r="D729" t="str">
            <v>B</v>
          </cell>
          <cell r="E729">
            <v>1</v>
          </cell>
          <cell r="F729">
            <v>2</v>
          </cell>
          <cell r="G729" t="str">
            <v>Felh.célu pénze.átadás államházt.belülre (48+..+53)</v>
          </cell>
        </row>
        <row r="730">
          <cell r="A730" t="str">
            <v>55</v>
          </cell>
          <cell r="B730" t="str">
            <v>21</v>
          </cell>
          <cell r="C730" t="str">
            <v>1</v>
          </cell>
          <cell r="D730" t="str">
            <v>B</v>
          </cell>
          <cell r="E730">
            <v>1</v>
          </cell>
          <cell r="F730">
            <v>0</v>
          </cell>
          <cell r="G730" t="str">
            <v>Ellátottak pénzbeli juttatásai</v>
          </cell>
        </row>
        <row r="731">
          <cell r="A731" t="str">
            <v>56</v>
          </cell>
          <cell r="B731" t="str">
            <v>21</v>
          </cell>
          <cell r="C731" t="str">
            <v>1</v>
          </cell>
          <cell r="D731" t="str">
            <v>B</v>
          </cell>
          <cell r="E731">
            <v>1</v>
          </cell>
          <cell r="F731">
            <v>0</v>
          </cell>
          <cell r="G731" t="str">
            <v>Támogatás és egyéb juttatás</v>
          </cell>
        </row>
        <row r="732">
          <cell r="A732" t="str">
            <v>57</v>
          </cell>
          <cell r="B732" t="str">
            <v>21</v>
          </cell>
          <cell r="C732" t="str">
            <v>1</v>
          </cell>
          <cell r="D732" t="str">
            <v>B</v>
          </cell>
          <cell r="E732">
            <v>1</v>
          </cell>
          <cell r="F732">
            <v>0</v>
          </cell>
          <cell r="G732" t="str">
            <v>Felujitás</v>
          </cell>
        </row>
        <row r="733">
          <cell r="A733" t="str">
            <v>58</v>
          </cell>
          <cell r="B733" t="str">
            <v>21</v>
          </cell>
          <cell r="C733" t="str">
            <v>1</v>
          </cell>
          <cell r="D733" t="str">
            <v>B</v>
          </cell>
          <cell r="E733">
            <v>1</v>
          </cell>
          <cell r="F733">
            <v>0</v>
          </cell>
          <cell r="G733" t="str">
            <v>Immateriális javak,tárgyi eszközök vásárlása,létesit.</v>
          </cell>
        </row>
        <row r="734">
          <cell r="A734" t="str">
            <v>59</v>
          </cell>
          <cell r="B734" t="str">
            <v>21</v>
          </cell>
          <cell r="C734" t="str">
            <v>1</v>
          </cell>
          <cell r="D734" t="str">
            <v>B</v>
          </cell>
          <cell r="E734">
            <v>1</v>
          </cell>
          <cell r="F734">
            <v>0</v>
          </cell>
          <cell r="G734" t="str">
            <v>Központi beruh.felhalm.célu pénzeszk.átadása</v>
          </cell>
        </row>
        <row r="735">
          <cell r="A735" t="str">
            <v>60</v>
          </cell>
          <cell r="B735" t="str">
            <v>21</v>
          </cell>
          <cell r="C735" t="str">
            <v>1</v>
          </cell>
          <cell r="D735" t="str">
            <v>B</v>
          </cell>
          <cell r="E735">
            <v>1</v>
          </cell>
          <cell r="F735">
            <v>0</v>
          </cell>
          <cell r="G735" t="str">
            <v>Pénzügyi befektetések</v>
          </cell>
        </row>
        <row r="736">
          <cell r="A736" t="str">
            <v>61</v>
          </cell>
          <cell r="B736" t="str">
            <v>21</v>
          </cell>
          <cell r="C736" t="str">
            <v>1</v>
          </cell>
          <cell r="D736" t="str">
            <v>B</v>
          </cell>
          <cell r="E736">
            <v>1</v>
          </cell>
          <cell r="F736">
            <v>0</v>
          </cell>
          <cell r="G736" t="str">
            <v>Kölcsönök nyujtása és törlesztése</v>
          </cell>
        </row>
        <row r="737">
          <cell r="A737" t="str">
            <v>62</v>
          </cell>
          <cell r="B737" t="str">
            <v>21</v>
          </cell>
          <cell r="C737" t="str">
            <v>1</v>
          </cell>
          <cell r="D737" t="str">
            <v>B</v>
          </cell>
          <cell r="E737">
            <v>1</v>
          </cell>
          <cell r="F737">
            <v>2</v>
          </cell>
          <cell r="G737" t="str">
            <v>Pénzforgalmi kiadások (01+..+07+22+29+47+54+..+61)</v>
          </cell>
        </row>
        <row r="738">
          <cell r="A738" t="str">
            <v>63</v>
          </cell>
          <cell r="B738" t="str">
            <v>21</v>
          </cell>
          <cell r="C738" t="str">
            <v>1</v>
          </cell>
          <cell r="D738" t="str">
            <v>B</v>
          </cell>
          <cell r="E738">
            <v>1</v>
          </cell>
          <cell r="F738">
            <v>0</v>
          </cell>
          <cell r="G738" t="str">
            <v>Pénzforgalom nélküli kiadások</v>
          </cell>
        </row>
        <row r="739">
          <cell r="A739" t="str">
            <v>64</v>
          </cell>
          <cell r="B739" t="str">
            <v>21</v>
          </cell>
          <cell r="C739" t="str">
            <v>1</v>
          </cell>
          <cell r="D739" t="str">
            <v>B</v>
          </cell>
          <cell r="E739">
            <v>1</v>
          </cell>
          <cell r="F739">
            <v>2</v>
          </cell>
          <cell r="G739" t="str">
            <v>Költségvetési kiadások (62+63)</v>
          </cell>
        </row>
        <row r="740">
          <cell r="A740" t="str">
            <v>65</v>
          </cell>
          <cell r="B740" t="str">
            <v>21</v>
          </cell>
          <cell r="C740" t="str">
            <v>1</v>
          </cell>
          <cell r="D740" t="str">
            <v>B</v>
          </cell>
          <cell r="E740">
            <v>1</v>
          </cell>
          <cell r="F740">
            <v>0</v>
          </cell>
          <cell r="G740" t="str">
            <v>Finanszirozás kiadásai</v>
          </cell>
        </row>
        <row r="741">
          <cell r="A741" t="str">
            <v>66</v>
          </cell>
          <cell r="B741" t="str">
            <v>21</v>
          </cell>
          <cell r="C741" t="str">
            <v>1</v>
          </cell>
          <cell r="D741" t="str">
            <v>B</v>
          </cell>
          <cell r="E741">
            <v>1</v>
          </cell>
          <cell r="F741">
            <v>2</v>
          </cell>
          <cell r="G741" t="str">
            <v>Kiadások összesen (64+65)</v>
          </cell>
        </row>
        <row r="742">
          <cell r="A742" t="str">
            <v>67</v>
          </cell>
          <cell r="B742" t="str">
            <v>21</v>
          </cell>
          <cell r="C742" t="str">
            <v>1</v>
          </cell>
          <cell r="D742" t="str">
            <v>B</v>
          </cell>
          <cell r="E742">
            <v>1</v>
          </cell>
          <cell r="F742">
            <v>0</v>
          </cell>
          <cell r="G742" t="str">
            <v>Int.üzemelt.kapcs.létszám(fö)-költ.engedélyezett létszám</v>
          </cell>
        </row>
        <row r="743">
          <cell r="A743" t="str">
            <v>68</v>
          </cell>
          <cell r="B743" t="str">
            <v>21</v>
          </cell>
          <cell r="C743" t="str">
            <v>1</v>
          </cell>
          <cell r="D743" t="str">
            <v>B</v>
          </cell>
          <cell r="E743">
            <v>1</v>
          </cell>
          <cell r="F743">
            <v>0</v>
          </cell>
          <cell r="G743" t="str">
            <v>Int.üzemelt.kapcs.létszám(fö)-átl.stat.állományi létszám</v>
          </cell>
        </row>
        <row r="744">
          <cell r="A744" t="str">
            <v>69</v>
          </cell>
          <cell r="B744" t="str">
            <v>21</v>
          </cell>
          <cell r="C744" t="str">
            <v>1</v>
          </cell>
          <cell r="D744" t="str">
            <v>B</v>
          </cell>
          <cell r="E744">
            <v>1</v>
          </cell>
          <cell r="F744">
            <v>0</v>
          </cell>
          <cell r="G744" t="str">
            <v>Szakmai tev.ellát.létszám(fö)-költ.engedélyezett létszám</v>
          </cell>
        </row>
        <row r="745">
          <cell r="A745" t="str">
            <v>70</v>
          </cell>
          <cell r="B745" t="str">
            <v>21</v>
          </cell>
          <cell r="C745" t="str">
            <v>1</v>
          </cell>
          <cell r="D745" t="str">
            <v>B</v>
          </cell>
          <cell r="E745">
            <v>1</v>
          </cell>
          <cell r="F745">
            <v>0</v>
          </cell>
          <cell r="G745" t="str">
            <v>Szakmai tev.ellát.létszám(fö)-átl.stat.állományi létszám</v>
          </cell>
        </row>
        <row r="746">
          <cell r="A746" t="str">
            <v>1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>
            <v>0</v>
          </cell>
          <cell r="G746" t="str">
            <v>Intézményi müködési bevételek</v>
          </cell>
        </row>
        <row r="747">
          <cell r="A747" t="str">
            <v>2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>
            <v>2</v>
          </cell>
          <cell r="G747" t="str">
            <v>01-böl Alaptevékenység bevételei</v>
          </cell>
        </row>
        <row r="748">
          <cell r="A748" t="str">
            <v>3</v>
          </cell>
          <cell r="B748" t="str">
            <v>22</v>
          </cell>
          <cell r="C748" t="str">
            <v>1</v>
          </cell>
          <cell r="D748" t="str">
            <v>B</v>
          </cell>
          <cell r="E748">
            <v>1</v>
          </cell>
          <cell r="F748">
            <v>2</v>
          </cell>
          <cell r="G748" t="str">
            <v>01-böl Alaptevékenységgel összefüggő egyéb bevételek</v>
          </cell>
        </row>
        <row r="749">
          <cell r="A749" t="str">
            <v>4</v>
          </cell>
          <cell r="B749" t="str">
            <v>22</v>
          </cell>
          <cell r="C749" t="str">
            <v>1</v>
          </cell>
          <cell r="D749" t="str">
            <v>B</v>
          </cell>
          <cell r="E749">
            <v>1</v>
          </cell>
          <cell r="F749">
            <v>2</v>
          </cell>
          <cell r="G749" t="str">
            <v>01-böl Intézmények egyéb sajátos bevételei</v>
          </cell>
        </row>
        <row r="750">
          <cell r="A750" t="str">
            <v>5</v>
          </cell>
          <cell r="B750" t="str">
            <v>22</v>
          </cell>
          <cell r="C750" t="str">
            <v>1</v>
          </cell>
          <cell r="D750" t="str">
            <v>B</v>
          </cell>
          <cell r="E750">
            <v>1</v>
          </cell>
          <cell r="F750">
            <v>0</v>
          </cell>
          <cell r="G750" t="str">
            <v>Önkormányzatok sajátos müködési bevételei</v>
          </cell>
        </row>
        <row r="751">
          <cell r="A751" t="str">
            <v>6</v>
          </cell>
          <cell r="B751" t="str">
            <v>22</v>
          </cell>
          <cell r="C751" t="str">
            <v>1</v>
          </cell>
          <cell r="D751" t="str">
            <v>B</v>
          </cell>
          <cell r="E751">
            <v>1</v>
          </cell>
          <cell r="F751">
            <v>3</v>
          </cell>
          <cell r="G751" t="str">
            <v>Intézmények és önkormányzatok müködési bev.(01+05)</v>
          </cell>
        </row>
        <row r="752">
          <cell r="A752" t="str">
            <v>7</v>
          </cell>
          <cell r="B752" t="str">
            <v>22</v>
          </cell>
          <cell r="C752" t="str">
            <v>1</v>
          </cell>
          <cell r="D752" t="str">
            <v>B</v>
          </cell>
          <cell r="E752">
            <v>1</v>
          </cell>
          <cell r="F752">
            <v>0</v>
          </cell>
          <cell r="G752" t="str">
            <v>Felhalmozási és töke jellegü bevételek</v>
          </cell>
        </row>
        <row r="753">
          <cell r="A753" t="str">
            <v>8</v>
          </cell>
          <cell r="B753" t="str">
            <v>22</v>
          </cell>
          <cell r="C753" t="str">
            <v>1</v>
          </cell>
          <cell r="D753" t="str">
            <v>B</v>
          </cell>
          <cell r="E753">
            <v>1</v>
          </cell>
          <cell r="F753">
            <v>0</v>
          </cell>
          <cell r="G753" t="str">
            <v>Támogatások, kiegészitések és átvett pénzeszközök</v>
          </cell>
        </row>
        <row r="754">
          <cell r="A754" t="str">
            <v>9</v>
          </cell>
          <cell r="B754" t="str">
            <v>22</v>
          </cell>
          <cell r="C754" t="str">
            <v>1</v>
          </cell>
          <cell r="D754" t="str">
            <v>B</v>
          </cell>
          <cell r="E754">
            <v>1</v>
          </cell>
          <cell r="F754">
            <v>2</v>
          </cell>
          <cell r="G754" t="str">
            <v>08-bol Felügyeleti szervtöl kapott támogatás</v>
          </cell>
        </row>
        <row r="755">
          <cell r="A755" t="str">
            <v>10</v>
          </cell>
          <cell r="B755" t="str">
            <v>22</v>
          </cell>
          <cell r="C755" t="str">
            <v>1</v>
          </cell>
          <cell r="D755" t="str">
            <v>B</v>
          </cell>
          <cell r="E755">
            <v>1</v>
          </cell>
          <cell r="F755">
            <v>2</v>
          </cell>
          <cell r="G755" t="str">
            <v>08-bol Önkormányzatok költségvetési támogatása</v>
          </cell>
        </row>
        <row r="756">
          <cell r="A756" t="str">
            <v>11</v>
          </cell>
          <cell r="B756" t="str">
            <v>22</v>
          </cell>
          <cell r="C756" t="str">
            <v>1</v>
          </cell>
          <cell r="D756" t="str">
            <v>B</v>
          </cell>
          <cell r="E756">
            <v>1</v>
          </cell>
          <cell r="F756">
            <v>2</v>
          </cell>
          <cell r="G756" t="str">
            <v>08-bol mük.c.p.eszközátvétel vállalkozásoktol</v>
          </cell>
        </row>
        <row r="757">
          <cell r="A757" t="str">
            <v>12</v>
          </cell>
          <cell r="B757" t="str">
            <v>22</v>
          </cell>
          <cell r="C757" t="str">
            <v>1</v>
          </cell>
          <cell r="D757" t="str">
            <v>B</v>
          </cell>
          <cell r="E757">
            <v>1</v>
          </cell>
          <cell r="F757">
            <v>2</v>
          </cell>
          <cell r="G757" t="str">
            <v>08-bol mük.c.p.eszközátvét.háztartásoktol</v>
          </cell>
        </row>
        <row r="758">
          <cell r="A758" t="str">
            <v>13</v>
          </cell>
          <cell r="B758" t="str">
            <v>22</v>
          </cell>
          <cell r="C758" t="str">
            <v>1</v>
          </cell>
          <cell r="D758" t="str">
            <v>B</v>
          </cell>
          <cell r="E758">
            <v>1</v>
          </cell>
          <cell r="F758">
            <v>2</v>
          </cell>
          <cell r="G758" t="str">
            <v>08-bol mük.c.p.eszközátvét.non-profit szerv.</v>
          </cell>
        </row>
        <row r="759">
          <cell r="A759" t="str">
            <v>14</v>
          </cell>
          <cell r="B759" t="str">
            <v>22</v>
          </cell>
          <cell r="C759" t="str">
            <v>1</v>
          </cell>
          <cell r="D759" t="str">
            <v>B</v>
          </cell>
          <cell r="E759">
            <v>1</v>
          </cell>
          <cell r="F759">
            <v>2</v>
          </cell>
          <cell r="G759" t="str">
            <v>08-bol mük.c.p.eszközátvét.egyéb belföldi forrásból</v>
          </cell>
        </row>
        <row r="760">
          <cell r="A760" t="str">
            <v>15</v>
          </cell>
          <cell r="B760" t="str">
            <v>22</v>
          </cell>
          <cell r="C760" t="str">
            <v>1</v>
          </cell>
          <cell r="D760" t="str">
            <v>B</v>
          </cell>
          <cell r="E760">
            <v>1</v>
          </cell>
          <cell r="F760">
            <v>3</v>
          </cell>
          <cell r="G760" t="str">
            <v>08-bol mük.c.pe.átvét.áht.kiv.belföldi f.(11+.+14)</v>
          </cell>
        </row>
        <row r="761">
          <cell r="A761" t="str">
            <v>16</v>
          </cell>
          <cell r="B761" t="str">
            <v>22</v>
          </cell>
          <cell r="C761" t="str">
            <v>1</v>
          </cell>
          <cell r="D761" t="str">
            <v>B</v>
          </cell>
          <cell r="E761">
            <v>1</v>
          </cell>
          <cell r="F761">
            <v>2</v>
          </cell>
          <cell r="G761" t="str">
            <v>08-bol mük.célra kapott juttatások EU-tol</v>
          </cell>
        </row>
        <row r="762">
          <cell r="A762" t="str">
            <v>17</v>
          </cell>
          <cell r="B762" t="str">
            <v>22</v>
          </cell>
          <cell r="C762" t="str">
            <v>1</v>
          </cell>
          <cell r="D762" t="str">
            <v>B</v>
          </cell>
          <cell r="E762">
            <v>1</v>
          </cell>
          <cell r="F762">
            <v>2</v>
          </cell>
          <cell r="G762" t="str">
            <v>08-bol mük.célra kapott jut.nemzetközi szerv-töl</v>
          </cell>
        </row>
        <row r="763">
          <cell r="A763" t="str">
            <v>18</v>
          </cell>
          <cell r="B763" t="str">
            <v>22</v>
          </cell>
          <cell r="C763" t="str">
            <v>1</v>
          </cell>
          <cell r="D763" t="str">
            <v>B</v>
          </cell>
          <cell r="E763">
            <v>1</v>
          </cell>
          <cell r="F763">
            <v>2</v>
          </cell>
          <cell r="G763" t="str">
            <v>08-bol mük.célra kapott juttatások kormányoktol</v>
          </cell>
        </row>
        <row r="764">
          <cell r="A764" t="str">
            <v>19</v>
          </cell>
          <cell r="B764" t="str">
            <v>22</v>
          </cell>
          <cell r="C764" t="str">
            <v>1</v>
          </cell>
          <cell r="D764" t="str">
            <v>B</v>
          </cell>
          <cell r="E764">
            <v>1</v>
          </cell>
          <cell r="F764">
            <v>2</v>
          </cell>
          <cell r="G764" t="str">
            <v>08-bol mük.célra kapott jut.külföldi magánforrásokból</v>
          </cell>
        </row>
        <row r="765">
          <cell r="A765" t="str">
            <v>20</v>
          </cell>
          <cell r="B765" t="str">
            <v>22</v>
          </cell>
          <cell r="C765" t="str">
            <v>1</v>
          </cell>
          <cell r="D765" t="str">
            <v>B</v>
          </cell>
          <cell r="E765">
            <v>1</v>
          </cell>
          <cell r="F765">
            <v>3</v>
          </cell>
          <cell r="G765" t="str">
            <v>08-bol mük.c.pe.átvétel más külf.f.(17+18+19)</v>
          </cell>
        </row>
        <row r="766">
          <cell r="A766" t="str">
            <v>21</v>
          </cell>
          <cell r="B766" t="str">
            <v>22</v>
          </cell>
          <cell r="C766" t="str">
            <v>1</v>
          </cell>
          <cell r="D766" t="str">
            <v>B</v>
          </cell>
          <cell r="E766">
            <v>1</v>
          </cell>
          <cell r="F766">
            <v>3</v>
          </cell>
          <cell r="G766" t="str">
            <v>08-bol mük.c.pe.átvétel államh.kiv.(15+16+20)</v>
          </cell>
        </row>
        <row r="767">
          <cell r="A767" t="str">
            <v>22</v>
          </cell>
          <cell r="B767" t="str">
            <v>22</v>
          </cell>
          <cell r="C767" t="str">
            <v>1</v>
          </cell>
          <cell r="D767" t="str">
            <v>B</v>
          </cell>
          <cell r="E767">
            <v>1</v>
          </cell>
          <cell r="F767">
            <v>2</v>
          </cell>
          <cell r="G767" t="str">
            <v>08-bol mük.c.pe.átvétel fejezeten (önk.)belül</v>
          </cell>
        </row>
        <row r="768">
          <cell r="A768" t="str">
            <v>23</v>
          </cell>
          <cell r="B768" t="str">
            <v>22</v>
          </cell>
          <cell r="C768" t="str">
            <v>1</v>
          </cell>
          <cell r="D768" t="str">
            <v>B</v>
          </cell>
          <cell r="E768">
            <v>1</v>
          </cell>
          <cell r="F768">
            <v>2</v>
          </cell>
          <cell r="G768" t="str">
            <v>08-bol mük.c.pe.átvétel központi kgtv-i szervtől</v>
          </cell>
        </row>
        <row r="769">
          <cell r="A769" t="str">
            <v>24</v>
          </cell>
          <cell r="B769" t="str">
            <v>22</v>
          </cell>
          <cell r="C769" t="str">
            <v>1</v>
          </cell>
          <cell r="D769" t="str">
            <v>B</v>
          </cell>
          <cell r="E769">
            <v>1</v>
          </cell>
          <cell r="F769">
            <v>2</v>
          </cell>
          <cell r="G769" t="str">
            <v>08-bol mük.c.pe.átvétel önk.kgtv-i szervtöl</v>
          </cell>
        </row>
        <row r="770">
          <cell r="A770" t="str">
            <v>25</v>
          </cell>
          <cell r="B770" t="str">
            <v>22</v>
          </cell>
          <cell r="C770" t="str">
            <v>1</v>
          </cell>
          <cell r="D770" t="str">
            <v>B</v>
          </cell>
          <cell r="E770">
            <v>1</v>
          </cell>
          <cell r="F770">
            <v>2</v>
          </cell>
          <cell r="G770" t="str">
            <v>08-bol mük.c.pe.átvétel tb alapoktol és kez.</v>
          </cell>
        </row>
        <row r="771">
          <cell r="A771" t="str">
            <v>26</v>
          </cell>
          <cell r="B771" t="str">
            <v>22</v>
          </cell>
          <cell r="C771" t="str">
            <v>1</v>
          </cell>
          <cell r="D771" t="str">
            <v>B</v>
          </cell>
          <cell r="E771">
            <v>1</v>
          </cell>
          <cell r="F771">
            <v>2</v>
          </cell>
          <cell r="G771" t="str">
            <v>08-bol mük.c.pe.átvétel elkül.állami pénzalap.</v>
          </cell>
        </row>
        <row r="772">
          <cell r="A772" t="str">
            <v>27</v>
          </cell>
          <cell r="B772" t="str">
            <v>22</v>
          </cell>
          <cell r="C772" t="str">
            <v>1</v>
          </cell>
          <cell r="D772" t="str">
            <v>B</v>
          </cell>
          <cell r="E772">
            <v>1</v>
          </cell>
          <cell r="F772">
            <v>2</v>
          </cell>
          <cell r="G772" t="str">
            <v>08-bol mük.c.pe.átvétel fejezeti kez.elöirány.</v>
          </cell>
        </row>
        <row r="773">
          <cell r="A773" t="str">
            <v>28</v>
          </cell>
          <cell r="B773" t="str">
            <v>22</v>
          </cell>
          <cell r="C773" t="str">
            <v>1</v>
          </cell>
          <cell r="D773" t="str">
            <v>B</v>
          </cell>
          <cell r="E773">
            <v>1</v>
          </cell>
          <cell r="F773">
            <v>3</v>
          </cell>
          <cell r="G773" t="str">
            <v>08-bol mük.c.pe.átvétel államh.bel.(22+..+27)</v>
          </cell>
        </row>
        <row r="774">
          <cell r="A774" t="str">
            <v>29</v>
          </cell>
          <cell r="B774" t="str">
            <v>22</v>
          </cell>
          <cell r="C774" t="str">
            <v>1</v>
          </cell>
          <cell r="D774" t="str">
            <v>B</v>
          </cell>
          <cell r="E774">
            <v>1</v>
          </cell>
          <cell r="F774">
            <v>3</v>
          </cell>
          <cell r="G774" t="str">
            <v>08-bol mük.célra kapott juttatások (21+28)</v>
          </cell>
        </row>
        <row r="775">
          <cell r="A775" t="str">
            <v>30</v>
          </cell>
          <cell r="B775" t="str">
            <v>22</v>
          </cell>
          <cell r="C775" t="str">
            <v>1</v>
          </cell>
          <cell r="D775" t="str">
            <v>B</v>
          </cell>
          <cell r="E775">
            <v>1</v>
          </cell>
          <cell r="F775">
            <v>2</v>
          </cell>
          <cell r="G775" t="str">
            <v>08-bol felh.c.p.eszközátvétel háztartásoktol</v>
          </cell>
        </row>
        <row r="776">
          <cell r="A776" t="str">
            <v>31</v>
          </cell>
          <cell r="B776" t="str">
            <v>22</v>
          </cell>
          <cell r="C776" t="str">
            <v>1</v>
          </cell>
          <cell r="D776" t="str">
            <v>B</v>
          </cell>
          <cell r="E776">
            <v>1</v>
          </cell>
          <cell r="F776">
            <v>2</v>
          </cell>
          <cell r="G776" t="str">
            <v>08-bol felh.c.p.eszk.átvétel non-profit szervezetektől</v>
          </cell>
        </row>
        <row r="777">
          <cell r="A777" t="str">
            <v>32</v>
          </cell>
          <cell r="B777" t="str">
            <v>22</v>
          </cell>
          <cell r="C777" t="str">
            <v>1</v>
          </cell>
          <cell r="D777" t="str">
            <v>B</v>
          </cell>
          <cell r="E777">
            <v>1</v>
          </cell>
          <cell r="F777">
            <v>2</v>
          </cell>
          <cell r="G777" t="str">
            <v>08-bol felh.c.p.eszközátvétel vállalkozásoktól</v>
          </cell>
        </row>
        <row r="778">
          <cell r="A778" t="str">
            <v>33</v>
          </cell>
          <cell r="B778" t="str">
            <v>22</v>
          </cell>
          <cell r="C778" t="str">
            <v>1</v>
          </cell>
          <cell r="D778" t="str">
            <v>B</v>
          </cell>
          <cell r="E778">
            <v>1</v>
          </cell>
          <cell r="F778">
            <v>2</v>
          </cell>
          <cell r="G778" t="str">
            <v>08-bol felh.c.p.eszközátvétel pü-i vállalkozásoktól</v>
          </cell>
        </row>
        <row r="779">
          <cell r="A779" t="str">
            <v>34</v>
          </cell>
          <cell r="B779" t="str">
            <v>22</v>
          </cell>
          <cell r="C779" t="str">
            <v>1</v>
          </cell>
          <cell r="D779" t="str">
            <v>B</v>
          </cell>
          <cell r="E779">
            <v>1</v>
          </cell>
          <cell r="F779">
            <v>3</v>
          </cell>
          <cell r="G779" t="str">
            <v>08-bol felh.c.pe.átvétel áht-n kiv.belf.for.(30+.+33)</v>
          </cell>
        </row>
        <row r="780">
          <cell r="A780" t="str">
            <v>35</v>
          </cell>
          <cell r="B780" t="str">
            <v>22</v>
          </cell>
          <cell r="C780" t="str">
            <v>1</v>
          </cell>
          <cell r="D780" t="str">
            <v>B</v>
          </cell>
          <cell r="E780">
            <v>1</v>
          </cell>
          <cell r="F780">
            <v>2</v>
          </cell>
          <cell r="G780" t="str">
            <v>08-bol felh.c.kapott juttatások EU-tol</v>
          </cell>
        </row>
        <row r="781">
          <cell r="A781" t="str">
            <v>36</v>
          </cell>
          <cell r="B781" t="str">
            <v>22</v>
          </cell>
          <cell r="C781" t="str">
            <v>1</v>
          </cell>
          <cell r="D781" t="str">
            <v>B</v>
          </cell>
          <cell r="E781">
            <v>1</v>
          </cell>
          <cell r="F781">
            <v>2</v>
          </cell>
          <cell r="G781" t="str">
            <v>08-bol felh.c.kapott jut.nemzetközi szervezetektől</v>
          </cell>
        </row>
        <row r="782">
          <cell r="A782" t="str">
            <v>37</v>
          </cell>
          <cell r="B782" t="str">
            <v>22</v>
          </cell>
          <cell r="C782" t="str">
            <v>1</v>
          </cell>
          <cell r="D782" t="str">
            <v>B</v>
          </cell>
          <cell r="E782">
            <v>1</v>
          </cell>
          <cell r="F782">
            <v>2</v>
          </cell>
          <cell r="G782" t="str">
            <v>08-bol felh.c.kapott juttatások kormányoktol</v>
          </cell>
        </row>
        <row r="783">
          <cell r="A783" t="str">
            <v>38</v>
          </cell>
          <cell r="B783" t="str">
            <v>22</v>
          </cell>
          <cell r="C783" t="str">
            <v>1</v>
          </cell>
          <cell r="D783" t="str">
            <v>B</v>
          </cell>
          <cell r="E783">
            <v>1</v>
          </cell>
          <cell r="F783">
            <v>2</v>
          </cell>
          <cell r="G783" t="str">
            <v>08-bol felh.c.kapott jut.külföldről (nem korm.)</v>
          </cell>
        </row>
        <row r="784">
          <cell r="A784" t="str">
            <v>39</v>
          </cell>
          <cell r="B784" t="str">
            <v>22</v>
          </cell>
          <cell r="C784" t="str">
            <v>1</v>
          </cell>
          <cell r="D784" t="str">
            <v>B</v>
          </cell>
          <cell r="E784">
            <v>1</v>
          </cell>
          <cell r="F784">
            <v>3</v>
          </cell>
          <cell r="G784" t="str">
            <v>08-bol felh.c.pe.kapott más külföldi f.(36+37+38)</v>
          </cell>
        </row>
        <row r="785">
          <cell r="A785" t="str">
            <v>40</v>
          </cell>
          <cell r="B785" t="str">
            <v>22</v>
          </cell>
          <cell r="C785" t="str">
            <v>1</v>
          </cell>
          <cell r="D785" t="str">
            <v>B</v>
          </cell>
          <cell r="E785">
            <v>1</v>
          </cell>
          <cell r="F785">
            <v>3</v>
          </cell>
          <cell r="G785" t="str">
            <v>08-bol felh.c.pe.átvét.államh.kiv(34+35+39)</v>
          </cell>
        </row>
        <row r="786">
          <cell r="A786" t="str">
            <v>41</v>
          </cell>
          <cell r="B786" t="str">
            <v>22</v>
          </cell>
          <cell r="C786" t="str">
            <v>1</v>
          </cell>
          <cell r="D786" t="str">
            <v>B</v>
          </cell>
          <cell r="E786">
            <v>1</v>
          </cell>
          <cell r="F786">
            <v>2</v>
          </cell>
          <cell r="G786" t="str">
            <v>08-bol felh.c.pe.átvét.fejezeten (önk.)belül</v>
          </cell>
        </row>
        <row r="787">
          <cell r="A787" t="str">
            <v>42</v>
          </cell>
          <cell r="B787" t="str">
            <v>22</v>
          </cell>
          <cell r="C787" t="str">
            <v>1</v>
          </cell>
          <cell r="D787" t="str">
            <v>B</v>
          </cell>
          <cell r="E787">
            <v>1</v>
          </cell>
          <cell r="F787">
            <v>2</v>
          </cell>
          <cell r="G787" t="str">
            <v>08-bol felh.c.pe.átvét.központi kgtv-i szer.</v>
          </cell>
        </row>
        <row r="788">
          <cell r="A788" t="str">
            <v>43</v>
          </cell>
          <cell r="B788" t="str">
            <v>22</v>
          </cell>
          <cell r="C788" t="str">
            <v>1</v>
          </cell>
          <cell r="D788" t="str">
            <v>B</v>
          </cell>
          <cell r="E788">
            <v>1</v>
          </cell>
          <cell r="F788">
            <v>2</v>
          </cell>
          <cell r="G788" t="str">
            <v>08-bol felh.c.pe.átvét.önk.kgtv-i szervtöl</v>
          </cell>
        </row>
        <row r="789">
          <cell r="A789" t="str">
            <v>44</v>
          </cell>
          <cell r="B789" t="str">
            <v>22</v>
          </cell>
          <cell r="C789" t="str">
            <v>1</v>
          </cell>
          <cell r="D789" t="str">
            <v>B</v>
          </cell>
          <cell r="E789">
            <v>1</v>
          </cell>
          <cell r="F789">
            <v>2</v>
          </cell>
          <cell r="G789" t="str">
            <v>08-bol felh.c.pe.átvét.tb alapoktol és kez.</v>
          </cell>
        </row>
        <row r="790">
          <cell r="A790" t="str">
            <v>45</v>
          </cell>
          <cell r="B790" t="str">
            <v>22</v>
          </cell>
          <cell r="C790" t="str">
            <v>1</v>
          </cell>
          <cell r="D790" t="str">
            <v>B</v>
          </cell>
          <cell r="E790">
            <v>1</v>
          </cell>
          <cell r="F790">
            <v>2</v>
          </cell>
          <cell r="G790" t="str">
            <v>08-bol felh.c.pe.átvét.elkül.állami pénzalap</v>
          </cell>
        </row>
        <row r="791">
          <cell r="A791" t="str">
            <v>46</v>
          </cell>
          <cell r="B791" t="str">
            <v>22</v>
          </cell>
          <cell r="C791" t="str">
            <v>1</v>
          </cell>
          <cell r="D791" t="str">
            <v>B</v>
          </cell>
          <cell r="E791">
            <v>1</v>
          </cell>
          <cell r="F791">
            <v>2</v>
          </cell>
          <cell r="G791" t="str">
            <v>08-bol felh.c.pe.átvét.fejezeti kez.elöir.</v>
          </cell>
        </row>
        <row r="792">
          <cell r="A792" t="str">
            <v>47</v>
          </cell>
          <cell r="B792" t="str">
            <v>22</v>
          </cell>
          <cell r="C792" t="str">
            <v>1</v>
          </cell>
          <cell r="D792" t="str">
            <v>B</v>
          </cell>
          <cell r="E792">
            <v>1</v>
          </cell>
          <cell r="F792">
            <v>3</v>
          </cell>
          <cell r="G792" t="str">
            <v>08-bol felh.c.pe.átvét.államh.bel(41+..+46)</v>
          </cell>
        </row>
        <row r="793">
          <cell r="A793" t="str">
            <v>48</v>
          </cell>
          <cell r="B793" t="str">
            <v>22</v>
          </cell>
          <cell r="C793" t="str">
            <v>1</v>
          </cell>
          <cell r="D793" t="str">
            <v>B</v>
          </cell>
          <cell r="E793">
            <v>1</v>
          </cell>
          <cell r="F793">
            <v>3</v>
          </cell>
          <cell r="G793" t="str">
            <v>08-bol felh.célu p.eszközátvételek (40+47)</v>
          </cell>
        </row>
        <row r="794">
          <cell r="A794" t="str">
            <v>49</v>
          </cell>
          <cell r="B794" t="str">
            <v>22</v>
          </cell>
          <cell r="C794" t="str">
            <v>1</v>
          </cell>
          <cell r="D794" t="str">
            <v>B</v>
          </cell>
          <cell r="E794">
            <v>1</v>
          </cell>
          <cell r="F794">
            <v>0</v>
          </cell>
          <cell r="G794" t="str">
            <v>Támogatási kölcsönök igénybevétele és visszatérülése</v>
          </cell>
        </row>
        <row r="795">
          <cell r="A795" t="str">
            <v>50</v>
          </cell>
          <cell r="B795" t="str">
            <v>22</v>
          </cell>
          <cell r="C795" t="str">
            <v>1</v>
          </cell>
          <cell r="D795" t="str">
            <v>B</v>
          </cell>
          <cell r="E795">
            <v>1</v>
          </cell>
          <cell r="F795">
            <v>3</v>
          </cell>
          <cell r="G795" t="str">
            <v>Pénzforgalmi bevételek (06+07+08+49)</v>
          </cell>
        </row>
        <row r="796">
          <cell r="A796" t="str">
            <v>51</v>
          </cell>
          <cell r="B796" t="str">
            <v>22</v>
          </cell>
          <cell r="C796" t="str">
            <v>1</v>
          </cell>
          <cell r="D796" t="str">
            <v>B</v>
          </cell>
          <cell r="E796">
            <v>1</v>
          </cell>
          <cell r="F796">
            <v>0</v>
          </cell>
          <cell r="G796" t="str">
            <v>Pénzforgalom nélküli bevételek</v>
          </cell>
        </row>
        <row r="797">
          <cell r="A797" t="str">
            <v>52</v>
          </cell>
          <cell r="B797" t="str">
            <v>22</v>
          </cell>
          <cell r="C797" t="str">
            <v>1</v>
          </cell>
          <cell r="D797" t="str">
            <v>B</v>
          </cell>
          <cell r="E797">
            <v>1</v>
          </cell>
          <cell r="F797">
            <v>3</v>
          </cell>
          <cell r="G797" t="str">
            <v>Költségvetési bevételek (50+51)</v>
          </cell>
        </row>
        <row r="798">
          <cell r="A798" t="str">
            <v>53</v>
          </cell>
          <cell r="B798" t="str">
            <v>22</v>
          </cell>
          <cell r="C798" t="str">
            <v>1</v>
          </cell>
          <cell r="D798" t="str">
            <v>B</v>
          </cell>
          <cell r="E798">
            <v>1</v>
          </cell>
          <cell r="F798">
            <v>0</v>
          </cell>
          <cell r="G798" t="str">
            <v>Finanszirozás bevételei</v>
          </cell>
        </row>
        <row r="799">
          <cell r="A799" t="str">
            <v>54</v>
          </cell>
          <cell r="B799" t="str">
            <v>22</v>
          </cell>
          <cell r="C799" t="str">
            <v>1</v>
          </cell>
          <cell r="D799" t="str">
            <v>B</v>
          </cell>
          <cell r="E799">
            <v>1</v>
          </cell>
          <cell r="F799">
            <v>3</v>
          </cell>
          <cell r="G799" t="str">
            <v>Bevételek összesen (52+53)</v>
          </cell>
        </row>
        <row r="800">
          <cell r="A800" t="str">
            <v>1</v>
          </cell>
          <cell r="B800" t="str">
            <v>23</v>
          </cell>
          <cell r="C800" t="str">
            <v>1</v>
          </cell>
          <cell r="D800" t="str">
            <v>B</v>
          </cell>
          <cell r="E800">
            <v>1</v>
          </cell>
          <cell r="F800">
            <v>0</v>
          </cell>
          <cell r="G800" t="str">
            <v>Személyi juttatások (=02/49)</v>
          </cell>
        </row>
        <row r="801">
          <cell r="A801" t="str">
            <v>2</v>
          </cell>
          <cell r="B801" t="str">
            <v>23</v>
          </cell>
          <cell r="C801" t="str">
            <v>1</v>
          </cell>
          <cell r="D801" t="str">
            <v>B</v>
          </cell>
          <cell r="E801">
            <v>1</v>
          </cell>
          <cell r="F801">
            <v>0</v>
          </cell>
          <cell r="G801" t="str">
            <v>Munkaadokat terhelö járulék (=02/56)</v>
          </cell>
        </row>
        <row r="802">
          <cell r="A802" t="str">
            <v>3</v>
          </cell>
          <cell r="B802" t="str">
            <v>23</v>
          </cell>
          <cell r="C802" t="str">
            <v>1</v>
          </cell>
          <cell r="D802" t="str">
            <v>B</v>
          </cell>
          <cell r="E802">
            <v>1</v>
          </cell>
          <cell r="F802">
            <v>0</v>
          </cell>
          <cell r="G802" t="str">
            <v>Dologi kiadások (=03/61-03/58)</v>
          </cell>
        </row>
        <row r="803">
          <cell r="A803" t="str">
            <v>4</v>
          </cell>
          <cell r="B803" t="str">
            <v>23</v>
          </cell>
          <cell r="C803" t="str">
            <v>1</v>
          </cell>
          <cell r="D803" t="str">
            <v>B</v>
          </cell>
          <cell r="E803">
            <v>1</v>
          </cell>
          <cell r="F803">
            <v>0</v>
          </cell>
          <cell r="G803" t="str">
            <v>Ellátottak pénzbeli juttatásai (=04/17)</v>
          </cell>
        </row>
        <row r="804">
          <cell r="A804" t="str">
            <v>5</v>
          </cell>
          <cell r="B804" t="str">
            <v>23</v>
          </cell>
          <cell r="C804" t="str">
            <v>1</v>
          </cell>
          <cell r="D804" t="str">
            <v>B</v>
          </cell>
          <cell r="E804">
            <v>1</v>
          </cell>
          <cell r="F804">
            <v>0</v>
          </cell>
          <cell r="G804" t="str">
            <v>Egyéb mük.célu támog,folyo kiad.(=04/01+02+03+10+18+...+21)</v>
          </cell>
        </row>
        <row r="805">
          <cell r="A805" t="str">
            <v>6</v>
          </cell>
          <cell r="B805" t="str">
            <v>23</v>
          </cell>
          <cell r="C805" t="str">
            <v>1</v>
          </cell>
          <cell r="D805" t="str">
            <v>B</v>
          </cell>
          <cell r="E805">
            <v>1</v>
          </cell>
          <cell r="F805">
            <v>0</v>
          </cell>
          <cell r="G805" t="str">
            <v>Kamatkiadások (=03/58)</v>
          </cell>
        </row>
        <row r="806">
          <cell r="A806" t="str">
            <v>7</v>
          </cell>
          <cell r="B806" t="str">
            <v>23</v>
          </cell>
          <cell r="C806" t="str">
            <v>1</v>
          </cell>
          <cell r="D806" t="str">
            <v>B</v>
          </cell>
          <cell r="E806">
            <v>1</v>
          </cell>
          <cell r="F806">
            <v>2</v>
          </cell>
          <cell r="G806" t="str">
            <v>Müködési költségvetés (01+...+06)</v>
          </cell>
        </row>
        <row r="807">
          <cell r="A807" t="str">
            <v>8</v>
          </cell>
          <cell r="B807" t="str">
            <v>23</v>
          </cell>
          <cell r="C807" t="str">
            <v>1</v>
          </cell>
          <cell r="D807" t="str">
            <v>B</v>
          </cell>
          <cell r="E807">
            <v>1</v>
          </cell>
          <cell r="F807">
            <v>0</v>
          </cell>
          <cell r="G807" t="str">
            <v>Intézményi beruházási kiadások (=05/13+05/27)</v>
          </cell>
        </row>
        <row r="808">
          <cell r="A808" t="str">
            <v>9</v>
          </cell>
          <cell r="B808" t="str">
            <v>23</v>
          </cell>
          <cell r="C808" t="str">
            <v>1</v>
          </cell>
          <cell r="D808" t="str">
            <v>B</v>
          </cell>
          <cell r="E808">
            <v>1</v>
          </cell>
          <cell r="F808">
            <v>0</v>
          </cell>
          <cell r="G808" t="str">
            <v>Felújítás (=05/06)</v>
          </cell>
        </row>
        <row r="809">
          <cell r="A809" t="str">
            <v>10</v>
          </cell>
          <cell r="B809" t="str">
            <v>23</v>
          </cell>
          <cell r="C809" t="str">
            <v>1</v>
          </cell>
          <cell r="D809" t="str">
            <v>B</v>
          </cell>
          <cell r="E809">
            <v>1</v>
          </cell>
          <cell r="F809">
            <v>0</v>
          </cell>
          <cell r="G809" t="str">
            <v>Egyéb intézményi felhalm.kiad.(=04/04+05 +05/26+30+31+38)</v>
          </cell>
        </row>
        <row r="810">
          <cell r="A810" t="str">
            <v>11</v>
          </cell>
          <cell r="B810" t="str">
            <v>23</v>
          </cell>
          <cell r="C810" t="str">
            <v>1</v>
          </cell>
          <cell r="D810" t="str">
            <v>B</v>
          </cell>
          <cell r="E810">
            <v>1</v>
          </cell>
          <cell r="F810">
            <v>0</v>
          </cell>
          <cell r="G810" t="str">
            <v>Központi beruházási kiadások (=05/21+05/28)</v>
          </cell>
        </row>
        <row r="811">
          <cell r="A811" t="str">
            <v>12</v>
          </cell>
          <cell r="B811" t="str">
            <v>23</v>
          </cell>
          <cell r="C811" t="str">
            <v>1</v>
          </cell>
          <cell r="D811" t="str">
            <v>B</v>
          </cell>
          <cell r="E811">
            <v>1</v>
          </cell>
          <cell r="F811">
            <v>0</v>
          </cell>
          <cell r="G811" t="str">
            <v>Lakástámogatás (=05/23)</v>
          </cell>
        </row>
        <row r="812">
          <cell r="A812" t="str">
            <v>13</v>
          </cell>
          <cell r="B812" t="str">
            <v>23</v>
          </cell>
          <cell r="C812" t="str">
            <v>1</v>
          </cell>
          <cell r="D812" t="str">
            <v>B</v>
          </cell>
          <cell r="E812">
            <v>1</v>
          </cell>
          <cell r="F812">
            <v>0</v>
          </cell>
          <cell r="G812" t="str">
            <v>Lakásépités (=05/25+05/29)</v>
          </cell>
        </row>
        <row r="813">
          <cell r="A813" t="str">
            <v>14</v>
          </cell>
          <cell r="B813" t="str">
            <v>23</v>
          </cell>
          <cell r="C813" t="str">
            <v>1</v>
          </cell>
          <cell r="D813" t="str">
            <v>B</v>
          </cell>
          <cell r="E813">
            <v>1</v>
          </cell>
          <cell r="F813">
            <v>2</v>
          </cell>
          <cell r="G813" t="str">
            <v>Felhalmozási kiadások (08+...+13)</v>
          </cell>
        </row>
        <row r="814">
          <cell r="A814" t="str">
            <v>15</v>
          </cell>
          <cell r="B814" t="str">
            <v>23</v>
          </cell>
          <cell r="C814" t="str">
            <v>1</v>
          </cell>
          <cell r="D814" t="str">
            <v>B</v>
          </cell>
          <cell r="E814">
            <v>1</v>
          </cell>
          <cell r="F814">
            <v>0</v>
          </cell>
          <cell r="G814" t="str">
            <v>Kölcsön nyujtása,törlesztése (=06/53)</v>
          </cell>
        </row>
        <row r="815">
          <cell r="A815" t="str">
            <v>16</v>
          </cell>
          <cell r="B815" t="str">
            <v>23</v>
          </cell>
          <cell r="C815" t="str">
            <v>1</v>
          </cell>
          <cell r="D815" t="str">
            <v>B</v>
          </cell>
          <cell r="E815">
            <v>1</v>
          </cell>
          <cell r="F815">
            <v>0</v>
          </cell>
          <cell r="G815" t="str">
            <v>Pénzforgalom nélküli kiadások (=06/71+06/72)</v>
          </cell>
        </row>
        <row r="816">
          <cell r="A816" t="str">
            <v>17</v>
          </cell>
          <cell r="B816" t="str">
            <v>23</v>
          </cell>
          <cell r="C816" t="str">
            <v>1</v>
          </cell>
          <cell r="D816" t="str">
            <v>B</v>
          </cell>
          <cell r="E816">
            <v>1</v>
          </cell>
          <cell r="F816">
            <v>2</v>
          </cell>
          <cell r="G816" t="str">
            <v>Költségvetési kiadások összesen  (07+14+15+16)</v>
          </cell>
        </row>
        <row r="817">
          <cell r="A817" t="str">
            <v>18</v>
          </cell>
          <cell r="B817" t="str">
            <v>23</v>
          </cell>
          <cell r="C817" t="str">
            <v>1</v>
          </cell>
          <cell r="D817" t="str">
            <v>B</v>
          </cell>
          <cell r="E817">
            <v>1</v>
          </cell>
          <cell r="F817">
            <v>0</v>
          </cell>
          <cell r="G817" t="str">
            <v>Alap- és vállalkozási tev.közötti elszámolások (=06/73)</v>
          </cell>
        </row>
        <row r="818">
          <cell r="A818" t="str">
            <v>19</v>
          </cell>
          <cell r="B818" t="str">
            <v>23</v>
          </cell>
          <cell r="C818" t="str">
            <v>1</v>
          </cell>
          <cell r="D818" t="str">
            <v>B</v>
          </cell>
          <cell r="E818">
            <v>1</v>
          </cell>
          <cell r="F818">
            <v>0</v>
          </cell>
          <cell r="G818" t="str">
            <v>Finanszirozás kiadásai (=06/64+70+78)</v>
          </cell>
        </row>
        <row r="819">
          <cell r="A819" t="str">
            <v>20</v>
          </cell>
          <cell r="B819" t="str">
            <v>23</v>
          </cell>
          <cell r="C819" t="str">
            <v>1</v>
          </cell>
          <cell r="D819" t="str">
            <v>B</v>
          </cell>
          <cell r="E819">
            <v>2</v>
          </cell>
          <cell r="F819">
            <v>3</v>
          </cell>
          <cell r="G819" t="str">
            <v>K i a d á s o k  ö s s z e s e n  (17+18+19)</v>
          </cell>
        </row>
        <row r="820">
          <cell r="A820" t="str">
            <v>21</v>
          </cell>
          <cell r="B820" t="str">
            <v>23</v>
          </cell>
          <cell r="C820" t="str">
            <v>1</v>
          </cell>
          <cell r="D820" t="str">
            <v>B</v>
          </cell>
          <cell r="E820">
            <v>2</v>
          </cell>
          <cell r="F820">
            <v>0</v>
          </cell>
          <cell r="G820" t="str">
            <v>Müködési költségvetés bevételei (=07/32+37 +09/11+12+13)</v>
          </cell>
        </row>
        <row r="821">
          <cell r="A821" t="str">
            <v>22</v>
          </cell>
          <cell r="B821" t="str">
            <v>23</v>
          </cell>
          <cell r="C821" t="str">
            <v>1</v>
          </cell>
          <cell r="D821" t="str">
            <v>B</v>
          </cell>
          <cell r="E821">
            <v>1</v>
          </cell>
          <cell r="F821">
            <v>0</v>
          </cell>
          <cell r="G821" t="str">
            <v>Felhalmozási bevételek (=08/15+09/14+09/15)</v>
          </cell>
        </row>
        <row r="822">
          <cell r="A822" t="str">
            <v>23</v>
          </cell>
          <cell r="B822" t="str">
            <v>23</v>
          </cell>
          <cell r="C822" t="str">
            <v>1</v>
          </cell>
          <cell r="D822" t="str">
            <v>B</v>
          </cell>
          <cell r="E822">
            <v>1</v>
          </cell>
          <cell r="F822">
            <v>0</v>
          </cell>
          <cell r="G822" t="str">
            <v>Támogatási kölcsönök igénybevétele,visszatér(=10/25+10/50)</v>
          </cell>
        </row>
        <row r="823">
          <cell r="A823" t="str">
            <v>24</v>
          </cell>
          <cell r="B823" t="str">
            <v>23</v>
          </cell>
          <cell r="C823" t="str">
            <v>1</v>
          </cell>
          <cell r="D823" t="str">
            <v>B</v>
          </cell>
          <cell r="E823">
            <v>1</v>
          </cell>
          <cell r="F823">
            <v>0</v>
          </cell>
          <cell r="G823" t="str">
            <v>Költségvetési támogatás (= 09/04 vagy 09/05)</v>
          </cell>
        </row>
        <row r="824">
          <cell r="A824" t="str">
            <v>25</v>
          </cell>
          <cell r="B824" t="str">
            <v>23</v>
          </cell>
          <cell r="C824" t="str">
            <v>1</v>
          </cell>
          <cell r="D824" t="str">
            <v>B</v>
          </cell>
          <cell r="E824">
            <v>1</v>
          </cell>
          <cell r="F824">
            <v>0</v>
          </cell>
          <cell r="G824" t="str">
            <v>Pénzforgalom nélküli bevételek (=10/72+10/73)</v>
          </cell>
        </row>
        <row r="825">
          <cell r="A825" t="str">
            <v>26</v>
          </cell>
          <cell r="B825" t="str">
            <v>23</v>
          </cell>
          <cell r="C825" t="str">
            <v>1</v>
          </cell>
          <cell r="D825" t="str">
            <v>B</v>
          </cell>
          <cell r="E825">
            <v>1</v>
          </cell>
          <cell r="F825">
            <v>2</v>
          </cell>
          <cell r="G825" t="str">
            <v>Költségvetési bevételek összesen  (21+..+25)</v>
          </cell>
        </row>
        <row r="826">
          <cell r="A826" t="str">
            <v>27</v>
          </cell>
          <cell r="B826" t="str">
            <v>23</v>
          </cell>
          <cell r="C826" t="str">
            <v>1</v>
          </cell>
          <cell r="D826" t="str">
            <v>B</v>
          </cell>
          <cell r="E826">
            <v>1</v>
          </cell>
          <cell r="F826">
            <v>0</v>
          </cell>
          <cell r="G826" t="str">
            <v>Alap- és vállalkozási tev.közötti elszámolások (=10/74)</v>
          </cell>
        </row>
        <row r="827">
          <cell r="A827" t="str">
            <v>28</v>
          </cell>
          <cell r="B827" t="str">
            <v>23</v>
          </cell>
          <cell r="C827" t="str">
            <v>1</v>
          </cell>
          <cell r="D827" t="str">
            <v>B</v>
          </cell>
          <cell r="E827">
            <v>1</v>
          </cell>
          <cell r="F827">
            <v>0</v>
          </cell>
          <cell r="G827" t="str">
            <v>Finanszirozás bevételei (=10/65+71+79)</v>
          </cell>
        </row>
        <row r="828">
          <cell r="A828" t="str">
            <v>29</v>
          </cell>
          <cell r="B828" t="str">
            <v>23</v>
          </cell>
          <cell r="C828" t="str">
            <v>1</v>
          </cell>
          <cell r="D828" t="str">
            <v>B</v>
          </cell>
          <cell r="E828">
            <v>2</v>
          </cell>
          <cell r="F828">
            <v>3</v>
          </cell>
          <cell r="G828" t="str">
            <v>B e v é t e l e k  ö s s z e s e n  (26+27+28)</v>
          </cell>
        </row>
        <row r="829">
          <cell r="A829" t="str">
            <v>1</v>
          </cell>
          <cell r="B829" t="str">
            <v>24</v>
          </cell>
          <cell r="C829" t="str">
            <v>1</v>
          </cell>
          <cell r="D829" t="str">
            <v>B</v>
          </cell>
          <cell r="E829">
            <v>1</v>
          </cell>
          <cell r="F829">
            <v>0</v>
          </cell>
          <cell r="G829" t="str">
            <v>Pénzkészlet tárgyidö.elején-Ft.Költ.bankszámlák egyenlege</v>
          </cell>
        </row>
        <row r="830">
          <cell r="A830" t="str">
            <v>2</v>
          </cell>
          <cell r="B830" t="str">
            <v>24</v>
          </cell>
          <cell r="C830" t="str">
            <v>1</v>
          </cell>
          <cell r="D830" t="str">
            <v>B</v>
          </cell>
          <cell r="E830">
            <v>1</v>
          </cell>
          <cell r="F830">
            <v>0</v>
          </cell>
          <cell r="G830" t="str">
            <v>Pénzkészlet tárgyidö.elején-Devizabetét számlák egyenlege</v>
          </cell>
        </row>
        <row r="831">
          <cell r="A831" t="str">
            <v>3</v>
          </cell>
          <cell r="B831" t="str">
            <v>24</v>
          </cell>
          <cell r="C831" t="str">
            <v>1</v>
          </cell>
          <cell r="D831" t="str">
            <v>B</v>
          </cell>
          <cell r="E831">
            <v>1</v>
          </cell>
          <cell r="F831">
            <v>0</v>
          </cell>
          <cell r="G831" t="str">
            <v>Pénzkészlet tárgyidö.elején-Forintpénztár,betét.egyenlege</v>
          </cell>
        </row>
        <row r="832">
          <cell r="A832" t="str">
            <v>4</v>
          </cell>
          <cell r="B832" t="str">
            <v>24</v>
          </cell>
          <cell r="C832" t="str">
            <v>1</v>
          </cell>
          <cell r="D832" t="str">
            <v>B</v>
          </cell>
          <cell r="E832">
            <v>1</v>
          </cell>
          <cell r="F832">
            <v>0</v>
          </cell>
          <cell r="G832" t="str">
            <v>Pénzkészlet tárgyidö.elején-Valutapénztárak egyenlege</v>
          </cell>
        </row>
        <row r="833">
          <cell r="A833" t="str">
            <v>5</v>
          </cell>
          <cell r="B833" t="str">
            <v>24</v>
          </cell>
          <cell r="C833" t="str">
            <v>1</v>
          </cell>
          <cell r="D833" t="str">
            <v>B</v>
          </cell>
          <cell r="E833">
            <v>1</v>
          </cell>
          <cell r="F833">
            <v>0</v>
          </cell>
          <cell r="G833" t="str">
            <v>Pénzkészlet tárgyidö.elején- ÖSSZESEN (01+02+03+04)</v>
          </cell>
        </row>
        <row r="834">
          <cell r="A834" t="str">
            <v>6</v>
          </cell>
          <cell r="B834" t="str">
            <v>24</v>
          </cell>
          <cell r="C834" t="str">
            <v>1</v>
          </cell>
          <cell r="D834" t="str">
            <v>B</v>
          </cell>
          <cell r="E834">
            <v>2</v>
          </cell>
          <cell r="F834">
            <v>1</v>
          </cell>
          <cell r="G834" t="str">
            <v>Bevételek                                           (+)</v>
          </cell>
        </row>
        <row r="835">
          <cell r="A835" t="str">
            <v>7</v>
          </cell>
          <cell r="B835" t="str">
            <v>24</v>
          </cell>
          <cell r="C835" t="str">
            <v>1</v>
          </cell>
          <cell r="D835" t="str">
            <v>B</v>
          </cell>
          <cell r="E835">
            <v>2</v>
          </cell>
          <cell r="F835">
            <v>1</v>
          </cell>
          <cell r="G835" t="str">
            <v>Kiadások                                            (-)</v>
          </cell>
        </row>
        <row r="836">
          <cell r="A836" t="str">
            <v>8</v>
          </cell>
          <cell r="B836" t="str">
            <v>24</v>
          </cell>
          <cell r="C836" t="str">
            <v>1</v>
          </cell>
          <cell r="D836" t="str">
            <v>B</v>
          </cell>
          <cell r="E836">
            <v>2</v>
          </cell>
          <cell r="F836">
            <v>0</v>
          </cell>
          <cell r="G836" t="str">
            <v>Pénzkészlet tárgyidö.végén-Ft.költs.bankszámlák egyenlege</v>
          </cell>
        </row>
        <row r="837">
          <cell r="A837" t="str">
            <v>9</v>
          </cell>
          <cell r="B837" t="str">
            <v>24</v>
          </cell>
          <cell r="C837" t="str">
            <v>1</v>
          </cell>
          <cell r="D837" t="str">
            <v>B</v>
          </cell>
          <cell r="E837">
            <v>1</v>
          </cell>
          <cell r="F837">
            <v>0</v>
          </cell>
          <cell r="G837" t="str">
            <v>Pénzkészlet tárgyidö.végén-Devizabetét számlák egyenlege</v>
          </cell>
        </row>
        <row r="838">
          <cell r="A838" t="str">
            <v>10</v>
          </cell>
          <cell r="B838" t="str">
            <v>24</v>
          </cell>
          <cell r="C838" t="str">
            <v>1</v>
          </cell>
          <cell r="D838" t="str">
            <v>B</v>
          </cell>
          <cell r="E838">
            <v>1</v>
          </cell>
          <cell r="F838">
            <v>0</v>
          </cell>
          <cell r="G838" t="str">
            <v>Pénzkészlet tárgyidö.végén-Forintpénztár,betét.egyenlege</v>
          </cell>
        </row>
        <row r="839">
          <cell r="A839" t="str">
            <v>11</v>
          </cell>
          <cell r="B839" t="str">
            <v>24</v>
          </cell>
          <cell r="C839" t="str">
            <v>1</v>
          </cell>
          <cell r="D839" t="str">
            <v>B</v>
          </cell>
          <cell r="E839">
            <v>1</v>
          </cell>
          <cell r="F839">
            <v>0</v>
          </cell>
          <cell r="G839" t="str">
            <v>Pénzkészlet tárgyidö.végén-Valutapénztárak egyenlege</v>
          </cell>
        </row>
        <row r="840">
          <cell r="A840" t="str">
            <v>12</v>
          </cell>
          <cell r="B840" t="str">
            <v>24</v>
          </cell>
          <cell r="C840" t="str">
            <v>1</v>
          </cell>
          <cell r="D840" t="str">
            <v>B</v>
          </cell>
          <cell r="E840">
            <v>1</v>
          </cell>
          <cell r="F840">
            <v>0</v>
          </cell>
          <cell r="G840" t="str">
            <v>Pénzkészlet tárgyidö.végén- ÖSSZESEN(08+...+11=05+06-07)</v>
          </cell>
        </row>
        <row r="841">
          <cell r="A841" t="str">
            <v>1</v>
          </cell>
          <cell r="B841" t="str">
            <v>26</v>
          </cell>
          <cell r="C841" t="str">
            <v>1</v>
          </cell>
          <cell r="D841" t="str">
            <v>B</v>
          </cell>
          <cell r="E841">
            <v>1</v>
          </cell>
          <cell r="F841">
            <v>0</v>
          </cell>
          <cell r="G841" t="str">
            <v>Személyi juttatások</v>
          </cell>
        </row>
        <row r="842">
          <cell r="A842" t="str">
            <v>2</v>
          </cell>
          <cell r="B842" t="str">
            <v>26</v>
          </cell>
          <cell r="C842" t="str">
            <v>1</v>
          </cell>
          <cell r="D842" t="str">
            <v>B</v>
          </cell>
          <cell r="E842">
            <v>1</v>
          </cell>
          <cell r="F842">
            <v>0</v>
          </cell>
          <cell r="G842" t="str">
            <v>Munkaadokat terhelö járulékok</v>
          </cell>
        </row>
        <row r="843">
          <cell r="A843" t="str">
            <v>3</v>
          </cell>
          <cell r="B843" t="str">
            <v>26</v>
          </cell>
          <cell r="C843" t="str">
            <v>1</v>
          </cell>
          <cell r="D843" t="str">
            <v>B</v>
          </cell>
          <cell r="E843">
            <v>1</v>
          </cell>
          <cell r="F843">
            <v>0</v>
          </cell>
          <cell r="G843" t="str">
            <v>Dologi kiadások és egyéb folyo kiadások</v>
          </cell>
        </row>
        <row r="844">
          <cell r="A844" t="str">
            <v>4</v>
          </cell>
          <cell r="B844" t="str">
            <v>26</v>
          </cell>
          <cell r="C844" t="str">
            <v>1</v>
          </cell>
          <cell r="D844" t="str">
            <v>B</v>
          </cell>
          <cell r="E844">
            <v>1</v>
          </cell>
          <cell r="F844">
            <v>0</v>
          </cell>
          <cell r="G844" t="str">
            <v>Végleges pénzeszközátadás, egyéb támogatás</v>
          </cell>
        </row>
        <row r="845">
          <cell r="A845" t="str">
            <v>5</v>
          </cell>
          <cell r="B845" t="str">
            <v>26</v>
          </cell>
          <cell r="C845" t="str">
            <v>1</v>
          </cell>
          <cell r="D845" t="str">
            <v>B</v>
          </cell>
          <cell r="E845">
            <v>1</v>
          </cell>
          <cell r="F845">
            <v>0</v>
          </cell>
          <cell r="G845" t="str">
            <v>Ellátottak pénzbeli juttatásai</v>
          </cell>
        </row>
        <row r="846">
          <cell r="A846" t="str">
            <v>6</v>
          </cell>
          <cell r="B846" t="str">
            <v>26</v>
          </cell>
          <cell r="C846" t="str">
            <v>1</v>
          </cell>
          <cell r="D846" t="str">
            <v>B</v>
          </cell>
          <cell r="E846">
            <v>1</v>
          </cell>
          <cell r="F846">
            <v>0</v>
          </cell>
          <cell r="G846" t="str">
            <v>Felujitás</v>
          </cell>
        </row>
        <row r="847">
          <cell r="A847" t="str">
            <v>7</v>
          </cell>
          <cell r="B847" t="str">
            <v>26</v>
          </cell>
          <cell r="C847" t="str">
            <v>1</v>
          </cell>
          <cell r="D847" t="str">
            <v>B</v>
          </cell>
          <cell r="E847">
            <v>1</v>
          </cell>
          <cell r="F847">
            <v>0</v>
          </cell>
          <cell r="G847" t="str">
            <v>Felhalmozási kiadások és pénzügyi befektetések</v>
          </cell>
        </row>
        <row r="848">
          <cell r="A848" t="str">
            <v>8</v>
          </cell>
          <cell r="B848" t="str">
            <v>26</v>
          </cell>
          <cell r="C848" t="str">
            <v>1</v>
          </cell>
          <cell r="D848" t="str">
            <v>B</v>
          </cell>
          <cell r="E848">
            <v>1</v>
          </cell>
          <cell r="F848">
            <v>0</v>
          </cell>
          <cell r="G848" t="str">
            <v>Hitelek,értékpap.,kölcsönök,pénzforg.nélk.kiad.</v>
          </cell>
        </row>
        <row r="849">
          <cell r="A849" t="str">
            <v>9</v>
          </cell>
          <cell r="B849" t="str">
            <v>26</v>
          </cell>
          <cell r="C849" t="str">
            <v>1</v>
          </cell>
          <cell r="D849" t="str">
            <v>B</v>
          </cell>
          <cell r="E849">
            <v>2</v>
          </cell>
          <cell r="F849">
            <v>3</v>
          </cell>
          <cell r="G849" t="str">
            <v>Kiadások összesen (01+...+08)</v>
          </cell>
        </row>
        <row r="850">
          <cell r="A850" t="str">
            <v>10</v>
          </cell>
          <cell r="B850" t="str">
            <v>26</v>
          </cell>
          <cell r="C850" t="str">
            <v>1</v>
          </cell>
          <cell r="D850" t="str">
            <v>B</v>
          </cell>
          <cell r="E850">
            <v>2</v>
          </cell>
          <cell r="F850">
            <v>0</v>
          </cell>
          <cell r="G850" t="str">
            <v>Intézményi müködési bevételek</v>
          </cell>
        </row>
        <row r="851">
          <cell r="A851" t="str">
            <v>11</v>
          </cell>
          <cell r="B851" t="str">
            <v>26</v>
          </cell>
          <cell r="C851" t="str">
            <v>1</v>
          </cell>
          <cell r="D851" t="str">
            <v>B</v>
          </cell>
          <cell r="E851">
            <v>1</v>
          </cell>
          <cell r="F851">
            <v>0</v>
          </cell>
          <cell r="G851" t="str">
            <v>Önkormányzatok sajátos müködési bevételei</v>
          </cell>
        </row>
        <row r="852">
          <cell r="A852" t="str">
            <v>12</v>
          </cell>
          <cell r="B852" t="str">
            <v>26</v>
          </cell>
          <cell r="C852" t="str">
            <v>1</v>
          </cell>
          <cell r="D852" t="str">
            <v>B</v>
          </cell>
          <cell r="E852">
            <v>2</v>
          </cell>
          <cell r="F852">
            <v>3</v>
          </cell>
          <cell r="G852" t="str">
            <v>Intézmények és önkorm. mük.bev.(10+11)</v>
          </cell>
        </row>
        <row r="853">
          <cell r="A853" t="str">
            <v>13</v>
          </cell>
          <cell r="B853" t="str">
            <v>26</v>
          </cell>
          <cell r="C853" t="str">
            <v>1</v>
          </cell>
          <cell r="D853" t="str">
            <v>B</v>
          </cell>
          <cell r="E853">
            <v>2</v>
          </cell>
          <cell r="F853">
            <v>0</v>
          </cell>
          <cell r="G853" t="str">
            <v>Felhalmozási és töke jellegü bevételek</v>
          </cell>
        </row>
        <row r="854">
          <cell r="A854" t="str">
            <v>14</v>
          </cell>
          <cell r="B854" t="str">
            <v>26</v>
          </cell>
          <cell r="C854" t="str">
            <v>1</v>
          </cell>
          <cell r="D854" t="str">
            <v>B</v>
          </cell>
          <cell r="E854">
            <v>1</v>
          </cell>
          <cell r="F854">
            <v>0</v>
          </cell>
          <cell r="G854" t="str">
            <v>Támogatások, kiegészitések és átvett pénzeszk.</v>
          </cell>
        </row>
        <row r="855">
          <cell r="A855" t="str">
            <v>15</v>
          </cell>
          <cell r="B855" t="str">
            <v>26</v>
          </cell>
          <cell r="C855" t="str">
            <v>1</v>
          </cell>
          <cell r="D855" t="str">
            <v>B</v>
          </cell>
          <cell r="E855">
            <v>1</v>
          </cell>
          <cell r="F855">
            <v>0</v>
          </cell>
          <cell r="G855" t="str">
            <v>Hitelek, értékp.,kölcs., pénzforgalom nélküli bevételek</v>
          </cell>
        </row>
        <row r="856">
          <cell r="A856" t="str">
            <v>16</v>
          </cell>
          <cell r="B856" t="str">
            <v>26</v>
          </cell>
          <cell r="C856" t="str">
            <v>1</v>
          </cell>
          <cell r="D856" t="str">
            <v>B</v>
          </cell>
          <cell r="E856">
            <v>2</v>
          </cell>
          <cell r="F856">
            <v>3</v>
          </cell>
          <cell r="G856" t="str">
            <v>Bevételek összesen (12+...+15)</v>
          </cell>
        </row>
        <row r="857">
          <cell r="A857" t="str">
            <v>1</v>
          </cell>
          <cell r="B857" t="str">
            <v>27</v>
          </cell>
          <cell r="C857" t="str">
            <v>1</v>
          </cell>
          <cell r="D857" t="str">
            <v>B</v>
          </cell>
          <cell r="E857">
            <v>1</v>
          </cell>
          <cell r="F857">
            <v>0</v>
          </cell>
          <cell r="G857" t="str">
            <v>Bankszámlaegyenleg a tárgyidöszak elején</v>
          </cell>
        </row>
        <row r="858">
          <cell r="A858" t="str">
            <v>2</v>
          </cell>
          <cell r="B858" t="str">
            <v>27</v>
          </cell>
          <cell r="C858" t="str">
            <v>1</v>
          </cell>
          <cell r="D858" t="str">
            <v>B</v>
          </cell>
          <cell r="E858">
            <v>1</v>
          </cell>
          <cell r="F858">
            <v>0</v>
          </cell>
          <cell r="G858" t="str">
            <v>Biroi letétek bevétele</v>
          </cell>
        </row>
        <row r="859">
          <cell r="A859" t="str">
            <v>3</v>
          </cell>
          <cell r="B859" t="str">
            <v>27</v>
          </cell>
          <cell r="C859" t="str">
            <v>1</v>
          </cell>
          <cell r="D859" t="str">
            <v>B</v>
          </cell>
          <cell r="E859">
            <v>1</v>
          </cell>
          <cell r="F859">
            <v>0</v>
          </cell>
          <cell r="G859" t="str">
            <v>Más jogszabályban foglalt letétek bevétele</v>
          </cell>
        </row>
        <row r="860">
          <cell r="A860" t="str">
            <v>4</v>
          </cell>
          <cell r="B860" t="str">
            <v>27</v>
          </cell>
          <cell r="C860" t="str">
            <v>1</v>
          </cell>
          <cell r="D860" t="str">
            <v>B</v>
          </cell>
          <cell r="E860">
            <v>1</v>
          </cell>
          <cell r="F860">
            <v>0</v>
          </cell>
          <cell r="G860" t="str">
            <v>Letéti pénzeszköz hozambevétele</v>
          </cell>
        </row>
        <row r="861">
          <cell r="A861" t="str">
            <v>5</v>
          </cell>
          <cell r="B861" t="str">
            <v>27</v>
          </cell>
          <cell r="C861" t="str">
            <v>1</v>
          </cell>
          <cell r="D861" t="str">
            <v>B</v>
          </cell>
          <cell r="E861">
            <v>1</v>
          </cell>
          <cell r="F861">
            <v>0</v>
          </cell>
          <cell r="G861" t="str">
            <v>Egyéb letéti bevételek</v>
          </cell>
        </row>
        <row r="862">
          <cell r="A862" t="str">
            <v>6</v>
          </cell>
          <cell r="B862" t="str">
            <v>27</v>
          </cell>
          <cell r="C862" t="str">
            <v>1</v>
          </cell>
          <cell r="D862" t="str">
            <v>B</v>
          </cell>
          <cell r="E862">
            <v>1</v>
          </cell>
          <cell r="F862">
            <v>3</v>
          </cell>
          <cell r="G862" t="str">
            <v>Letéti bevételek összesen (02+...+05)</v>
          </cell>
        </row>
        <row r="863">
          <cell r="A863" t="str">
            <v>7</v>
          </cell>
          <cell r="B863" t="str">
            <v>27</v>
          </cell>
          <cell r="C863" t="str">
            <v>1</v>
          </cell>
          <cell r="D863" t="str">
            <v>B</v>
          </cell>
          <cell r="E863">
            <v>2</v>
          </cell>
          <cell r="F863">
            <v>0</v>
          </cell>
          <cell r="G863" t="str">
            <v>Biroi letétek kiadásai</v>
          </cell>
        </row>
        <row r="864">
          <cell r="A864" t="str">
            <v>8</v>
          </cell>
          <cell r="B864" t="str">
            <v>27</v>
          </cell>
          <cell r="C864" t="str">
            <v>1</v>
          </cell>
          <cell r="D864" t="str">
            <v>B</v>
          </cell>
          <cell r="E864">
            <v>1</v>
          </cell>
          <cell r="F864">
            <v>0</v>
          </cell>
          <cell r="G864" t="str">
            <v>Más jogszabályban foglalt letétek kiadásai</v>
          </cell>
        </row>
        <row r="865">
          <cell r="A865" t="str">
            <v>9</v>
          </cell>
          <cell r="B865" t="str">
            <v>27</v>
          </cell>
          <cell r="C865" t="str">
            <v>1</v>
          </cell>
          <cell r="D865" t="str">
            <v>B</v>
          </cell>
          <cell r="E865">
            <v>1</v>
          </cell>
          <cell r="F865">
            <v>0</v>
          </cell>
          <cell r="G865" t="str">
            <v>Hozambevétel átutalása a ktgs-i elszámolási számlára</v>
          </cell>
        </row>
        <row r="866">
          <cell r="A866" t="str">
            <v>10</v>
          </cell>
          <cell r="B866" t="str">
            <v>27</v>
          </cell>
          <cell r="C866" t="str">
            <v>1</v>
          </cell>
          <cell r="D866" t="str">
            <v>B</v>
          </cell>
          <cell r="E866">
            <v>1</v>
          </cell>
          <cell r="F866">
            <v>0</v>
          </cell>
          <cell r="G866" t="str">
            <v>Egyéb letétek kiadásai</v>
          </cell>
        </row>
        <row r="867">
          <cell r="A867" t="str">
            <v>11</v>
          </cell>
          <cell r="B867" t="str">
            <v>27</v>
          </cell>
          <cell r="C867" t="str">
            <v>1</v>
          </cell>
          <cell r="D867" t="str">
            <v>B</v>
          </cell>
          <cell r="E867">
            <v>1</v>
          </cell>
          <cell r="F867">
            <v>3</v>
          </cell>
          <cell r="G867" t="str">
            <v>Letéti kiadások összesen (07+...+10)</v>
          </cell>
        </row>
        <row r="868">
          <cell r="A868" t="str">
            <v>12</v>
          </cell>
          <cell r="B868" t="str">
            <v>27</v>
          </cell>
          <cell r="C868" t="str">
            <v>1</v>
          </cell>
          <cell r="D868" t="str">
            <v>B</v>
          </cell>
          <cell r="E868">
            <v>2</v>
          </cell>
          <cell r="F868">
            <v>0</v>
          </cell>
          <cell r="G868" t="str">
            <v>Bankszámlaegyenleg a tárgyidöszak végén (01+06-11)</v>
          </cell>
        </row>
        <row r="869">
          <cell r="A869" t="str">
            <v>1</v>
          </cell>
          <cell r="B869" t="str">
            <v>29</v>
          </cell>
          <cell r="C869" t="str">
            <v>1</v>
          </cell>
          <cell r="D869" t="str">
            <v>B</v>
          </cell>
          <cell r="E869">
            <v>1</v>
          </cell>
          <cell r="F869">
            <v>0</v>
          </cell>
          <cell r="G869" t="str">
            <v>Költségvetési bankszámlák zároegyenlegei</v>
          </cell>
        </row>
        <row r="870">
          <cell r="A870" t="str">
            <v>2</v>
          </cell>
          <cell r="B870" t="str">
            <v>29</v>
          </cell>
          <cell r="C870" t="str">
            <v>1</v>
          </cell>
          <cell r="D870" t="str">
            <v>B</v>
          </cell>
          <cell r="E870">
            <v>1</v>
          </cell>
          <cell r="F870">
            <v>0</v>
          </cell>
          <cell r="G870" t="str">
            <v>Pénztárak és betétkönyvek zároegyenlegei</v>
          </cell>
        </row>
        <row r="871">
          <cell r="A871" t="str">
            <v>3</v>
          </cell>
          <cell r="B871" t="str">
            <v>29</v>
          </cell>
          <cell r="C871" t="str">
            <v>1</v>
          </cell>
          <cell r="D871" t="str">
            <v>B</v>
          </cell>
          <cell r="E871">
            <v>1</v>
          </cell>
          <cell r="F871">
            <v>3</v>
          </cell>
          <cell r="G871" t="str">
            <v>Záro pénzkészlet (01+02)</v>
          </cell>
        </row>
        <row r="872">
          <cell r="A872" t="str">
            <v>4</v>
          </cell>
          <cell r="B872" t="str">
            <v>29</v>
          </cell>
          <cell r="C872" t="str">
            <v>1</v>
          </cell>
          <cell r="D872" t="str">
            <v>B</v>
          </cell>
          <cell r="E872">
            <v>1</v>
          </cell>
          <cell r="F872">
            <v>0</v>
          </cell>
          <cell r="G872" t="str">
            <v>Költségvetési aktiv kiegyenlitö elszámolások zároegyenl.</v>
          </cell>
        </row>
        <row r="873">
          <cell r="A873" t="str">
            <v>5</v>
          </cell>
          <cell r="B873" t="str">
            <v>29</v>
          </cell>
          <cell r="C873" t="str">
            <v>1</v>
          </cell>
          <cell r="D873" t="str">
            <v>B</v>
          </cell>
          <cell r="E873">
            <v>1</v>
          </cell>
          <cell r="F873">
            <v>0</v>
          </cell>
          <cell r="G873" t="str">
            <v>Passziv kiegyenlitö elszámolások zároegyenlegei         (-)</v>
          </cell>
        </row>
        <row r="874">
          <cell r="A874" t="str">
            <v>6</v>
          </cell>
          <cell r="B874" t="str">
            <v>29</v>
          </cell>
          <cell r="C874" t="str">
            <v>1</v>
          </cell>
          <cell r="D874" t="str">
            <v>B</v>
          </cell>
          <cell r="E874">
            <v>1</v>
          </cell>
          <cell r="F874">
            <v>0</v>
          </cell>
          <cell r="G874" t="str">
            <v>Költségvetési aktiv átfuto elszámolások zároegyenlege</v>
          </cell>
        </row>
        <row r="875">
          <cell r="A875" t="str">
            <v>7</v>
          </cell>
          <cell r="B875" t="str">
            <v>29</v>
          </cell>
          <cell r="C875" t="str">
            <v>1</v>
          </cell>
          <cell r="D875" t="str">
            <v>B</v>
          </cell>
          <cell r="E875">
            <v>1</v>
          </cell>
          <cell r="F875">
            <v>0</v>
          </cell>
          <cell r="G875" t="str">
            <v>Passziv átfuto elszámolások zároegyenlege               (-)</v>
          </cell>
        </row>
        <row r="876">
          <cell r="A876" t="str">
            <v>8</v>
          </cell>
          <cell r="B876" t="str">
            <v>29</v>
          </cell>
          <cell r="C876" t="str">
            <v>1</v>
          </cell>
          <cell r="D876" t="str">
            <v>B</v>
          </cell>
          <cell r="E876">
            <v>1</v>
          </cell>
          <cell r="F876">
            <v>0</v>
          </cell>
          <cell r="G876" t="str">
            <v>Aktiv függö elszámolások zároegyenlege</v>
          </cell>
        </row>
        <row r="877">
          <cell r="A877" t="str">
            <v>9</v>
          </cell>
          <cell r="B877" t="str">
            <v>29</v>
          </cell>
          <cell r="C877" t="str">
            <v>1</v>
          </cell>
          <cell r="D877" t="str">
            <v>B</v>
          </cell>
          <cell r="E877">
            <v>1</v>
          </cell>
          <cell r="F877">
            <v>0</v>
          </cell>
          <cell r="G877" t="str">
            <v>Passziv függö elszámolások zároegyenlege                (-)</v>
          </cell>
        </row>
        <row r="878">
          <cell r="A878" t="str">
            <v>10</v>
          </cell>
          <cell r="B878" t="str">
            <v>29</v>
          </cell>
          <cell r="C878" t="str">
            <v>1</v>
          </cell>
          <cell r="D878" t="str">
            <v>B</v>
          </cell>
          <cell r="E878">
            <v>1</v>
          </cell>
          <cell r="F878">
            <v>3</v>
          </cell>
          <cell r="G878" t="str">
            <v>Egyéb aktiv, passziv pü.elszámolások összesen(04-09)(+-)</v>
          </cell>
        </row>
        <row r="879">
          <cell r="A879" t="str">
            <v>11</v>
          </cell>
          <cell r="B879" t="str">
            <v>29</v>
          </cell>
          <cell r="C879" t="str">
            <v>1</v>
          </cell>
          <cell r="D879" t="str">
            <v>B</v>
          </cell>
          <cell r="E879">
            <v>1</v>
          </cell>
          <cell r="F879">
            <v>0</v>
          </cell>
          <cell r="G879" t="str">
            <v>Elözö év(ek)ben képzett tartalékok maradványa           (-)</v>
          </cell>
        </row>
        <row r="880">
          <cell r="A880" t="str">
            <v>12</v>
          </cell>
          <cell r="B880" t="str">
            <v>29</v>
          </cell>
          <cell r="C880" t="str">
            <v>1</v>
          </cell>
          <cell r="D880" t="str">
            <v>B</v>
          </cell>
          <cell r="E880">
            <v>1</v>
          </cell>
          <cell r="F880">
            <v>0</v>
          </cell>
          <cell r="G880" t="str">
            <v>Vállalkozási tevékenység pénzforgalmi eredménye         (-)</v>
          </cell>
        </row>
        <row r="881">
          <cell r="A881" t="str">
            <v>13</v>
          </cell>
          <cell r="B881" t="str">
            <v>29</v>
          </cell>
          <cell r="C881" t="str">
            <v>1</v>
          </cell>
          <cell r="D881" t="str">
            <v>B</v>
          </cell>
          <cell r="E881">
            <v>1</v>
          </cell>
          <cell r="F881">
            <v>3</v>
          </cell>
          <cell r="G881" t="str">
            <v>Tárgyévi helyesbitett pénzmaradvány (03+10-11-12)</v>
          </cell>
        </row>
        <row r="882">
          <cell r="A882" t="str">
            <v>14</v>
          </cell>
          <cell r="B882" t="str">
            <v>29</v>
          </cell>
          <cell r="C882" t="str">
            <v>1</v>
          </cell>
          <cell r="D882" t="str">
            <v>B</v>
          </cell>
          <cell r="E882">
            <v>1</v>
          </cell>
          <cell r="F882">
            <v>0</v>
          </cell>
          <cell r="G882" t="str">
            <v>Intézményi költségvetési befiz.többlettámogatás miatt (+ -)</v>
          </cell>
        </row>
        <row r="883">
          <cell r="A883" t="str">
            <v>15</v>
          </cell>
          <cell r="B883" t="str">
            <v>29</v>
          </cell>
          <cell r="C883" t="str">
            <v>1</v>
          </cell>
          <cell r="D883" t="str">
            <v>B</v>
          </cell>
          <cell r="E883">
            <v>1</v>
          </cell>
          <cell r="F883">
            <v>0</v>
          </cell>
          <cell r="G883" t="str">
            <v>Költségvetési befizetés többlettámogatás miatt        (+ -)</v>
          </cell>
        </row>
        <row r="884">
          <cell r="A884" t="str">
            <v>16</v>
          </cell>
          <cell r="B884" t="str">
            <v>29</v>
          </cell>
          <cell r="C884" t="str">
            <v>1</v>
          </cell>
          <cell r="D884" t="str">
            <v>B</v>
          </cell>
          <cell r="E884">
            <v>1</v>
          </cell>
          <cell r="F884">
            <v>0</v>
          </cell>
          <cell r="G884" t="str">
            <v>Költségvetési kiutalás kiutalatlan intézm.támog.miatt (+ -)</v>
          </cell>
        </row>
        <row r="885">
          <cell r="A885" t="str">
            <v>17</v>
          </cell>
          <cell r="B885" t="str">
            <v>29</v>
          </cell>
          <cell r="C885" t="str">
            <v>1</v>
          </cell>
          <cell r="D885" t="str">
            <v>B</v>
          </cell>
          <cell r="E885">
            <v>1</v>
          </cell>
          <cell r="F885">
            <v>0</v>
          </cell>
          <cell r="G885" t="str">
            <v>Költségvetési kiutalás kiutalatlan támogatás miatt    (+ -)</v>
          </cell>
        </row>
        <row r="886">
          <cell r="A886" t="str">
            <v>18</v>
          </cell>
          <cell r="B886" t="str">
            <v>29</v>
          </cell>
          <cell r="C886" t="str">
            <v>1</v>
          </cell>
          <cell r="D886" t="str">
            <v>B</v>
          </cell>
          <cell r="E886">
            <v>1</v>
          </cell>
          <cell r="F886">
            <v>0</v>
          </cell>
          <cell r="G886" t="str">
            <v>Pénzmaradványt terhelö elvonások                      (+ -)</v>
          </cell>
        </row>
        <row r="887">
          <cell r="A887" t="str">
            <v>19</v>
          </cell>
          <cell r="B887" t="str">
            <v>29</v>
          </cell>
          <cell r="C887" t="str">
            <v>1</v>
          </cell>
          <cell r="D887" t="str">
            <v>B</v>
          </cell>
          <cell r="E887">
            <v>1</v>
          </cell>
          <cell r="F887">
            <v>3</v>
          </cell>
          <cell r="G887" t="str">
            <v>Költségvetési pénzmaradvány(13+...+18)</v>
          </cell>
        </row>
        <row r="888">
          <cell r="A888" t="str">
            <v>20</v>
          </cell>
          <cell r="B888" t="str">
            <v>29</v>
          </cell>
          <cell r="C888" t="str">
            <v>1</v>
          </cell>
          <cell r="D888" t="str">
            <v>B</v>
          </cell>
          <cell r="E888">
            <v>1</v>
          </cell>
          <cell r="F888">
            <v>0</v>
          </cell>
          <cell r="G888" t="str">
            <v>Vállalk. tev. eredményéböl alaptev. ellát-ra felhaszn. össz.</v>
          </cell>
        </row>
        <row r="889">
          <cell r="A889" t="str">
            <v>21</v>
          </cell>
          <cell r="B889" t="str">
            <v>29</v>
          </cell>
          <cell r="C889" t="str">
            <v>1</v>
          </cell>
          <cell r="D889" t="str">
            <v>B</v>
          </cell>
          <cell r="E889">
            <v>1</v>
          </cell>
          <cell r="F889">
            <v>0</v>
          </cell>
          <cell r="G889" t="str">
            <v>Ktgv-i pénzmaradv.külön jogszabály alapján mod. tétel (+ -)</v>
          </cell>
        </row>
        <row r="890">
          <cell r="A890" t="str">
            <v>22</v>
          </cell>
          <cell r="B890" t="str">
            <v>29</v>
          </cell>
          <cell r="C890" t="str">
            <v>1</v>
          </cell>
          <cell r="D890" t="str">
            <v>B</v>
          </cell>
          <cell r="E890">
            <v>1</v>
          </cell>
          <cell r="F890">
            <v>3</v>
          </cell>
          <cell r="G890" t="str">
            <v>Modositott pénzmaradvány (19+20+21)</v>
          </cell>
        </row>
        <row r="891">
          <cell r="A891" t="str">
            <v>23</v>
          </cell>
          <cell r="B891" t="str">
            <v>29</v>
          </cell>
          <cell r="C891" t="str">
            <v>1</v>
          </cell>
          <cell r="D891" t="str">
            <v>B</v>
          </cell>
          <cell r="E891">
            <v>1</v>
          </cell>
          <cell r="F891">
            <v>0</v>
          </cell>
          <cell r="G891" t="str">
            <v>A 19.sorbol- Egészségbizt.alapbol foly.pénzeszk.maradványa</v>
          </cell>
        </row>
        <row r="892">
          <cell r="A892" t="str">
            <v>24</v>
          </cell>
          <cell r="B892" t="str">
            <v>29</v>
          </cell>
          <cell r="C892" t="str">
            <v>1</v>
          </cell>
          <cell r="D892" t="str">
            <v>B</v>
          </cell>
          <cell r="E892">
            <v>1</v>
          </cell>
          <cell r="F892">
            <v>0</v>
          </cell>
          <cell r="G892" t="str">
            <v>A 19.sorbol- Kötelezettséggel terhelt pénzmaradvány</v>
          </cell>
        </row>
        <row r="893">
          <cell r="A893" t="str">
            <v>25</v>
          </cell>
          <cell r="B893" t="str">
            <v>29</v>
          </cell>
          <cell r="C893" t="str">
            <v>1</v>
          </cell>
          <cell r="D893" t="str">
            <v>B</v>
          </cell>
          <cell r="E893">
            <v>1</v>
          </cell>
          <cell r="F893">
            <v>0</v>
          </cell>
          <cell r="G893" t="str">
            <v>A 19.sorbol- Szabad pénzmaradvány</v>
          </cell>
        </row>
        <row r="894">
          <cell r="A894" t="str">
            <v>26</v>
          </cell>
          <cell r="B894" t="str">
            <v>29</v>
          </cell>
          <cell r="C894" t="str">
            <v>1</v>
          </cell>
          <cell r="D894" t="str">
            <v>B</v>
          </cell>
          <cell r="E894">
            <v>1</v>
          </cell>
          <cell r="F894">
            <v>3</v>
          </cell>
          <cell r="G894" t="str">
            <v>Technikai összesen (22+23+24+25)</v>
          </cell>
        </row>
        <row r="895">
          <cell r="A895" t="str">
            <v>1</v>
          </cell>
          <cell r="B895" t="str">
            <v>30</v>
          </cell>
          <cell r="C895" t="str">
            <v>1</v>
          </cell>
          <cell r="D895" t="str">
            <v>B</v>
          </cell>
          <cell r="E895">
            <v>1</v>
          </cell>
          <cell r="F895">
            <v>0</v>
          </cell>
          <cell r="G895" t="str">
            <v>Vállalkozási tevékenység bevételi elöirányzata</v>
          </cell>
        </row>
        <row r="896">
          <cell r="A896" t="str">
            <v>2</v>
          </cell>
          <cell r="B896" t="str">
            <v>30</v>
          </cell>
          <cell r="C896" t="str">
            <v>1</v>
          </cell>
          <cell r="D896" t="str">
            <v>B</v>
          </cell>
          <cell r="E896">
            <v>1</v>
          </cell>
          <cell r="F896">
            <v>0</v>
          </cell>
          <cell r="G896" t="str">
            <v>Váll.tev.szakfeladaton - folyo bevételei</v>
          </cell>
        </row>
        <row r="897">
          <cell r="A897" t="str">
            <v>3</v>
          </cell>
          <cell r="B897" t="str">
            <v>30</v>
          </cell>
          <cell r="C897" t="str">
            <v>1</v>
          </cell>
          <cell r="D897" t="str">
            <v>B</v>
          </cell>
          <cell r="E897">
            <v>1</v>
          </cell>
          <cell r="F897">
            <v>0</v>
          </cell>
          <cell r="G897" t="str">
            <v>Váll.tev.szakfeladaton - kamatbevétele</v>
          </cell>
        </row>
        <row r="898">
          <cell r="A898" t="str">
            <v>4</v>
          </cell>
          <cell r="B898" t="str">
            <v>30</v>
          </cell>
          <cell r="C898" t="str">
            <v>1</v>
          </cell>
          <cell r="D898" t="str">
            <v>B</v>
          </cell>
          <cell r="E898">
            <v>1</v>
          </cell>
          <cell r="F898">
            <v>0</v>
          </cell>
          <cell r="G898" t="str">
            <v>Váll.tev.szakfeladaton - felhalmozási, tökejellegü bevételei</v>
          </cell>
        </row>
        <row r="899">
          <cell r="A899" t="str">
            <v>5</v>
          </cell>
          <cell r="B899" t="str">
            <v>30</v>
          </cell>
          <cell r="C899" t="str">
            <v>1</v>
          </cell>
          <cell r="D899" t="str">
            <v>B</v>
          </cell>
          <cell r="E899">
            <v>1</v>
          </cell>
          <cell r="F899">
            <v>0</v>
          </cell>
          <cell r="G899" t="str">
            <v>Váll.tev.szakfeladaton - osztalék és hozambevétele</v>
          </cell>
        </row>
        <row r="900">
          <cell r="A900" t="str">
            <v>6</v>
          </cell>
          <cell r="B900" t="str">
            <v>30</v>
          </cell>
          <cell r="C900" t="str">
            <v>1</v>
          </cell>
          <cell r="D900" t="str">
            <v>B</v>
          </cell>
          <cell r="E900">
            <v>1</v>
          </cell>
          <cell r="F900">
            <v>0</v>
          </cell>
          <cell r="G900" t="str">
            <v>Váll.tev.szakfeladaton - pénzforgalom nélküli bevétele</v>
          </cell>
        </row>
        <row r="901">
          <cell r="A901" t="str">
            <v>7</v>
          </cell>
          <cell r="B901" t="str">
            <v>30</v>
          </cell>
          <cell r="C901" t="str">
            <v>1</v>
          </cell>
          <cell r="D901" t="str">
            <v>B</v>
          </cell>
          <cell r="E901">
            <v>1</v>
          </cell>
          <cell r="F901">
            <v>0</v>
          </cell>
          <cell r="G901" t="str">
            <v>Váll.tev.szakfeladaton - felhalm.folyo támog.,visszatérülés</v>
          </cell>
        </row>
        <row r="902">
          <cell r="A902" t="str">
            <v>8</v>
          </cell>
          <cell r="B902" t="str">
            <v>30</v>
          </cell>
          <cell r="C902" t="str">
            <v>1</v>
          </cell>
          <cell r="D902" t="str">
            <v>B</v>
          </cell>
          <cell r="E902">
            <v>1</v>
          </cell>
          <cell r="F902">
            <v>0</v>
          </cell>
          <cell r="G902" t="str">
            <v>Váll.tev.szakfeladaton - hitel,rövid lejár.értékparir bevét</v>
          </cell>
        </row>
        <row r="903">
          <cell r="A903" t="str">
            <v>9</v>
          </cell>
          <cell r="B903" t="str">
            <v>30</v>
          </cell>
          <cell r="C903" t="str">
            <v>1</v>
          </cell>
          <cell r="D903" t="str">
            <v>B</v>
          </cell>
          <cell r="E903">
            <v>1</v>
          </cell>
          <cell r="F903">
            <v>1</v>
          </cell>
          <cell r="G903" t="str">
            <v>Váll.tev.szakfeladaton - bevételei összesen (02+...+08)</v>
          </cell>
        </row>
        <row r="904">
          <cell r="A904" t="str">
            <v>10</v>
          </cell>
          <cell r="B904" t="str">
            <v>30</v>
          </cell>
          <cell r="C904" t="str">
            <v>1</v>
          </cell>
          <cell r="D904" t="str">
            <v>B</v>
          </cell>
          <cell r="E904">
            <v>1</v>
          </cell>
          <cell r="F904">
            <v>0</v>
          </cell>
          <cell r="G904" t="str">
            <v>Vállalkozási tevékenység kiadási elöirányzata</v>
          </cell>
        </row>
        <row r="905">
          <cell r="A905" t="str">
            <v>11</v>
          </cell>
          <cell r="B905" t="str">
            <v>30</v>
          </cell>
          <cell r="C905" t="str">
            <v>1</v>
          </cell>
          <cell r="D905" t="str">
            <v>B</v>
          </cell>
          <cell r="E905">
            <v>1</v>
          </cell>
          <cell r="F905">
            <v>0</v>
          </cell>
          <cell r="G905" t="str">
            <v>Váll.tev.szakfeladaton - folyo(és pénzforg.nélküli)kiadásai</v>
          </cell>
        </row>
        <row r="906">
          <cell r="A906" t="str">
            <v>12</v>
          </cell>
          <cell r="B906" t="str">
            <v>30</v>
          </cell>
          <cell r="C906" t="str">
            <v>1</v>
          </cell>
          <cell r="D906" t="str">
            <v>B</v>
          </cell>
          <cell r="E906">
            <v>1</v>
          </cell>
          <cell r="F906">
            <v>0</v>
          </cell>
          <cell r="G906" t="str">
            <v>Váll.tev.szakfeladaton - felhalmozási és tökekiadásai</v>
          </cell>
        </row>
        <row r="907">
          <cell r="A907" t="str">
            <v>13</v>
          </cell>
          <cell r="B907" t="str">
            <v>30</v>
          </cell>
          <cell r="C907" t="str">
            <v>1</v>
          </cell>
          <cell r="D907" t="str">
            <v>B</v>
          </cell>
          <cell r="E907">
            <v>1</v>
          </cell>
          <cell r="F907">
            <v>0</v>
          </cell>
          <cell r="G907" t="str">
            <v>Váll.tev.szakfeladaton - pe.átadásai,elvonásai,egyéb átut.</v>
          </cell>
        </row>
        <row r="908">
          <cell r="A908" t="str">
            <v>14</v>
          </cell>
          <cell r="B908" t="str">
            <v>30</v>
          </cell>
          <cell r="C908" t="str">
            <v>1</v>
          </cell>
          <cell r="D908" t="str">
            <v>B</v>
          </cell>
          <cell r="E908">
            <v>1</v>
          </cell>
          <cell r="F908">
            <v>0</v>
          </cell>
          <cell r="G908" t="str">
            <v>Váll.tev.szakfeladaton - hitel,rövid lejár.értékpapir kiad.</v>
          </cell>
        </row>
        <row r="909">
          <cell r="A909" t="str">
            <v>15</v>
          </cell>
          <cell r="B909" t="str">
            <v>30</v>
          </cell>
          <cell r="C909" t="str">
            <v>1</v>
          </cell>
          <cell r="D909" t="str">
            <v>B</v>
          </cell>
          <cell r="E909">
            <v>1</v>
          </cell>
          <cell r="F909">
            <v>0</v>
          </cell>
          <cell r="G909" t="str">
            <v>Váll.tev.szakfeladaton - kiadásai összesen (11 +...+ 14)</v>
          </cell>
        </row>
        <row r="910">
          <cell r="A910" t="str">
            <v>16</v>
          </cell>
          <cell r="B910" t="str">
            <v>30</v>
          </cell>
          <cell r="C910" t="str">
            <v>1</v>
          </cell>
          <cell r="D910" t="str">
            <v>B</v>
          </cell>
          <cell r="E910">
            <v>1</v>
          </cell>
          <cell r="F910">
            <v>1</v>
          </cell>
          <cell r="G910" t="str">
            <v>Vállalkozási tevékenység pénzforgalmi eredménye (09-15)</v>
          </cell>
        </row>
        <row r="911">
          <cell r="A911" t="str">
            <v>17</v>
          </cell>
          <cell r="B911" t="str">
            <v>30</v>
          </cell>
          <cell r="C911" t="str">
            <v>1</v>
          </cell>
          <cell r="D911" t="str">
            <v>B</v>
          </cell>
          <cell r="E911">
            <v>1</v>
          </cell>
          <cell r="F911">
            <v>0</v>
          </cell>
          <cell r="G911" t="str">
            <v>Vállalkozási tevékenységet terhelö értékcsökkenési leirás(-)</v>
          </cell>
        </row>
        <row r="912">
          <cell r="A912" t="str">
            <v>18</v>
          </cell>
          <cell r="B912" t="str">
            <v>30</v>
          </cell>
          <cell r="C912" t="str">
            <v>1</v>
          </cell>
          <cell r="D912" t="str">
            <v>B</v>
          </cell>
          <cell r="E912">
            <v>1</v>
          </cell>
          <cell r="F912">
            <v>0</v>
          </cell>
          <cell r="G912" t="str">
            <v>Alaptevékenység ellátására felhaszn. tárgyévi eredmény  (-)</v>
          </cell>
        </row>
        <row r="913">
          <cell r="A913" t="str">
            <v>19</v>
          </cell>
          <cell r="B913" t="str">
            <v>30</v>
          </cell>
          <cell r="C913" t="str">
            <v>1</v>
          </cell>
          <cell r="D913" t="str">
            <v>B</v>
          </cell>
          <cell r="E913">
            <v>1</v>
          </cell>
          <cell r="F913">
            <v>0</v>
          </cell>
          <cell r="G913" t="str">
            <v>Alaptevékenység ellátására felhaszn.elözö év(ek) eredm. (-)</v>
          </cell>
        </row>
        <row r="914">
          <cell r="A914" t="str">
            <v>20</v>
          </cell>
          <cell r="B914" t="str">
            <v>30</v>
          </cell>
          <cell r="C914" t="str">
            <v>1</v>
          </cell>
          <cell r="D914" t="str">
            <v>B</v>
          </cell>
          <cell r="E914">
            <v>1</v>
          </cell>
          <cell r="F914">
            <v>0</v>
          </cell>
          <cell r="G914" t="str">
            <v>A tárgyévet köv. évben alaptev.ellát.felhasz.terv.eredm.(-)</v>
          </cell>
        </row>
        <row r="915">
          <cell r="A915" t="str">
            <v>21</v>
          </cell>
          <cell r="B915" t="str">
            <v>30</v>
          </cell>
          <cell r="C915" t="str">
            <v>1</v>
          </cell>
          <cell r="D915" t="str">
            <v>B</v>
          </cell>
          <cell r="E915">
            <v>1</v>
          </cell>
          <cell r="F915">
            <v>0</v>
          </cell>
          <cell r="G915" t="str">
            <v>Pénzforg.eredm.külön jogszabály alapján modosito tétel(+ -)</v>
          </cell>
        </row>
        <row r="916">
          <cell r="A916" t="str">
            <v>22</v>
          </cell>
          <cell r="B916" t="str">
            <v>30</v>
          </cell>
          <cell r="C916" t="str">
            <v>1</v>
          </cell>
          <cell r="D916" t="str">
            <v>B</v>
          </cell>
          <cell r="E916">
            <v>1</v>
          </cell>
          <cell r="F916">
            <v>1</v>
          </cell>
          <cell r="G916" t="str">
            <v>Vállalk.tev.mod.pénzforgalmi eredménye(16-17-18-19-20+21)</v>
          </cell>
        </row>
        <row r="917">
          <cell r="A917" t="str">
            <v>23</v>
          </cell>
          <cell r="B917" t="str">
            <v>30</v>
          </cell>
          <cell r="C917" t="str">
            <v>1</v>
          </cell>
          <cell r="D917" t="str">
            <v>B</v>
          </cell>
          <cell r="E917">
            <v>1</v>
          </cell>
          <cell r="F917">
            <v>0</v>
          </cell>
          <cell r="G917" t="str">
            <v>Tárgyévröl átvitt veszteség</v>
          </cell>
        </row>
        <row r="918">
          <cell r="A918" t="str">
            <v>24</v>
          </cell>
          <cell r="B918" t="str">
            <v>30</v>
          </cell>
          <cell r="C918" t="str">
            <v>1</v>
          </cell>
          <cell r="D918" t="str">
            <v>B</v>
          </cell>
          <cell r="E918">
            <v>1</v>
          </cell>
          <cell r="F918">
            <v>0</v>
          </cell>
          <cell r="G918" t="str">
            <v>Megelözö év(ek) el nem számolt veszteség. t.évre esö r. (-)</v>
          </cell>
        </row>
        <row r="919">
          <cell r="A919" t="str">
            <v>25</v>
          </cell>
          <cell r="B919" t="str">
            <v>30</v>
          </cell>
          <cell r="C919" t="str">
            <v>1</v>
          </cell>
          <cell r="D919" t="str">
            <v>B</v>
          </cell>
          <cell r="E919">
            <v>1</v>
          </cell>
          <cell r="F919">
            <v>1</v>
          </cell>
          <cell r="G919" t="str">
            <v>Vállalkozási tevékenység helyesbitett eredm.  (22+23-24)</v>
          </cell>
        </row>
        <row r="920">
          <cell r="A920" t="str">
            <v>26</v>
          </cell>
          <cell r="B920" t="str">
            <v>30</v>
          </cell>
          <cell r="C920" t="str">
            <v>1</v>
          </cell>
          <cell r="D920" t="str">
            <v>B</v>
          </cell>
          <cell r="E920">
            <v>1</v>
          </cell>
          <cell r="F920">
            <v>0</v>
          </cell>
          <cell r="G920" t="str">
            <v>Vállalkozási tevékenységet terhelö befizetés            (-)</v>
          </cell>
        </row>
        <row r="921">
          <cell r="A921" t="str">
            <v>27</v>
          </cell>
          <cell r="B921" t="str">
            <v>30</v>
          </cell>
          <cell r="C921" t="str">
            <v>1</v>
          </cell>
          <cell r="D921" t="str">
            <v>B</v>
          </cell>
          <cell r="E921">
            <v>1</v>
          </cell>
          <cell r="F921">
            <v>3</v>
          </cell>
          <cell r="G921" t="str">
            <v>T a r t a l é k b a    helyezhetö összeg (16-18-19-26)</v>
          </cell>
        </row>
        <row r="922">
          <cell r="A922" t="str">
            <v>2</v>
          </cell>
          <cell r="B922" t="str">
            <v>31</v>
          </cell>
          <cell r="C922" t="str">
            <v>1</v>
          </cell>
          <cell r="D922" t="str">
            <v>B</v>
          </cell>
          <cell r="E922">
            <v>1</v>
          </cell>
          <cell r="F922">
            <v>0</v>
          </cell>
          <cell r="G922" t="str">
            <v>Ktv.feladattal korr. - mutatoszám</v>
          </cell>
        </row>
        <row r="923">
          <cell r="A923" t="str">
            <v>3</v>
          </cell>
          <cell r="B923" t="str">
            <v>31</v>
          </cell>
          <cell r="C923" t="str">
            <v>1</v>
          </cell>
          <cell r="D923" t="str">
            <v>B</v>
          </cell>
          <cell r="E923">
            <v>1</v>
          </cell>
          <cell r="F923">
            <v>0</v>
          </cell>
          <cell r="G923" t="str">
            <v>Ktv.feladattal korr. - áll.hozzájárulás</v>
          </cell>
        </row>
        <row r="924">
          <cell r="A924" t="str">
            <v>4</v>
          </cell>
          <cell r="B924" t="str">
            <v>31</v>
          </cell>
          <cell r="C924" t="str">
            <v>1</v>
          </cell>
          <cell r="D924" t="str">
            <v>B</v>
          </cell>
          <cell r="E924">
            <v>2</v>
          </cell>
          <cell r="F924">
            <v>0</v>
          </cell>
          <cell r="G924" t="str">
            <v>Évközi változás- ápr.30.- mutatoszám</v>
          </cell>
        </row>
        <row r="925">
          <cell r="A925" t="str">
            <v>5</v>
          </cell>
          <cell r="B925" t="str">
            <v>31</v>
          </cell>
          <cell r="C925" t="str">
            <v>1</v>
          </cell>
          <cell r="D925" t="str">
            <v>B</v>
          </cell>
          <cell r="E925">
            <v>1</v>
          </cell>
          <cell r="F925">
            <v>0</v>
          </cell>
          <cell r="G925" t="str">
            <v>Évközi változás- ápr.30.- áll.hozzájárulás</v>
          </cell>
        </row>
        <row r="926">
          <cell r="A926" t="str">
            <v>6</v>
          </cell>
          <cell r="B926" t="str">
            <v>31</v>
          </cell>
          <cell r="C926" t="str">
            <v>1</v>
          </cell>
          <cell r="D926" t="str">
            <v>B</v>
          </cell>
          <cell r="E926">
            <v>2</v>
          </cell>
          <cell r="F926">
            <v>0</v>
          </cell>
          <cell r="G926" t="str">
            <v>Évközi változás- jul.31.- mutatoszám</v>
          </cell>
        </row>
        <row r="927">
          <cell r="A927" t="str">
            <v>7</v>
          </cell>
          <cell r="B927" t="str">
            <v>31</v>
          </cell>
          <cell r="C927" t="str">
            <v>1</v>
          </cell>
          <cell r="D927" t="str">
            <v>B</v>
          </cell>
          <cell r="E927">
            <v>1</v>
          </cell>
          <cell r="F927">
            <v>0</v>
          </cell>
          <cell r="G927" t="str">
            <v>Évközi változás- jul.31.- áll.hozzájárulás</v>
          </cell>
        </row>
        <row r="928">
          <cell r="A928" t="str">
            <v>8</v>
          </cell>
          <cell r="B928" t="str">
            <v>31</v>
          </cell>
          <cell r="C928" t="str">
            <v>1</v>
          </cell>
          <cell r="D928" t="str">
            <v>B</v>
          </cell>
          <cell r="E928">
            <v>2</v>
          </cell>
          <cell r="F928">
            <v>0</v>
          </cell>
          <cell r="G928" t="str">
            <v>Évközi változás- okt.15.- mutatoszám</v>
          </cell>
        </row>
        <row r="929">
          <cell r="A929" t="str">
            <v>9</v>
          </cell>
          <cell r="B929" t="str">
            <v>31</v>
          </cell>
          <cell r="C929" t="str">
            <v>1</v>
          </cell>
          <cell r="D929" t="str">
            <v>B</v>
          </cell>
          <cell r="E929">
            <v>1</v>
          </cell>
          <cell r="F929">
            <v>0</v>
          </cell>
          <cell r="G929" t="str">
            <v>Évközi változás- okt.15.- áll.hozzájárulás</v>
          </cell>
        </row>
        <row r="930">
          <cell r="A930" t="str">
            <v>10</v>
          </cell>
          <cell r="B930" t="str">
            <v>31</v>
          </cell>
          <cell r="C930" t="str">
            <v>1</v>
          </cell>
          <cell r="D930" t="str">
            <v>B</v>
          </cell>
          <cell r="E930">
            <v>2</v>
          </cell>
          <cell r="F930">
            <v>0</v>
          </cell>
          <cell r="G930" t="str">
            <v>Tényleges - mutatoszám</v>
          </cell>
        </row>
        <row r="931">
          <cell r="A931" t="str">
            <v>11</v>
          </cell>
          <cell r="B931" t="str">
            <v>31</v>
          </cell>
          <cell r="C931" t="str">
            <v>1</v>
          </cell>
          <cell r="D931" t="str">
            <v>B</v>
          </cell>
          <cell r="E931">
            <v>1</v>
          </cell>
          <cell r="F931">
            <v>0</v>
          </cell>
          <cell r="G931" t="str">
            <v>Tényleges - állami hozzájárulás</v>
          </cell>
        </row>
        <row r="932">
          <cell r="A932" t="str">
            <v>12</v>
          </cell>
          <cell r="B932" t="str">
            <v>31</v>
          </cell>
          <cell r="C932" t="str">
            <v>1</v>
          </cell>
          <cell r="D932" t="str">
            <v>B</v>
          </cell>
          <cell r="E932">
            <v>2</v>
          </cell>
          <cell r="F932">
            <v>1</v>
          </cell>
          <cell r="G932" t="str">
            <v>Eltérés-dec.31.-mutatoszám(12=10-2-4-6-8)</v>
          </cell>
        </row>
        <row r="933">
          <cell r="A933" t="str">
            <v>13</v>
          </cell>
          <cell r="B933" t="str">
            <v>31</v>
          </cell>
          <cell r="C933" t="str">
            <v>1</v>
          </cell>
          <cell r="D933" t="str">
            <v>B</v>
          </cell>
          <cell r="E933">
            <v>1</v>
          </cell>
          <cell r="F933">
            <v>1</v>
          </cell>
          <cell r="G933" t="str">
            <v>Eltérés-dec.31.-áll.hozzájár.(13=11-3-5-7-9)</v>
          </cell>
        </row>
        <row r="934">
          <cell r="A934" t="str">
            <v>3</v>
          </cell>
          <cell r="B934" t="str">
            <v>32</v>
          </cell>
          <cell r="C934" t="str">
            <v>1</v>
          </cell>
          <cell r="D934" t="str">
            <v>B</v>
          </cell>
          <cell r="E934">
            <v>1</v>
          </cell>
          <cell r="F934">
            <v>0</v>
          </cell>
          <cell r="G934" t="str">
            <v>Beruházás tervezett összes költsége</v>
          </cell>
        </row>
        <row r="935">
          <cell r="A935" t="str">
            <v>4</v>
          </cell>
          <cell r="B935" t="str">
            <v>32</v>
          </cell>
          <cell r="C935" t="str">
            <v>1</v>
          </cell>
          <cell r="D935" t="str">
            <v>B</v>
          </cell>
          <cell r="E935">
            <v>1</v>
          </cell>
          <cell r="F935">
            <v>0</v>
          </cell>
          <cell r="G935" t="str">
            <v>Beruházásbol Céltámogatás - eredeti elöir.</v>
          </cell>
        </row>
        <row r="936">
          <cell r="A936" t="str">
            <v>5</v>
          </cell>
          <cell r="B936" t="str">
            <v>32</v>
          </cell>
          <cell r="C936" t="str">
            <v>1</v>
          </cell>
          <cell r="D936" t="str">
            <v>B</v>
          </cell>
          <cell r="E936">
            <v>1</v>
          </cell>
          <cell r="F936">
            <v>0</v>
          </cell>
          <cell r="G936" t="str">
            <v>Beruházásbol Céltámogatás - modositott elöir.</v>
          </cell>
        </row>
        <row r="937">
          <cell r="A937" t="str">
            <v>6</v>
          </cell>
          <cell r="B937" t="str">
            <v>32</v>
          </cell>
          <cell r="C937" t="str">
            <v>1</v>
          </cell>
          <cell r="D937" t="str">
            <v>B</v>
          </cell>
          <cell r="E937">
            <v>2</v>
          </cell>
          <cell r="F937">
            <v>0</v>
          </cell>
          <cell r="G937" t="str">
            <v>Elözö idöszak Beruházás összes ráforditása</v>
          </cell>
        </row>
        <row r="938">
          <cell r="A938" t="str">
            <v>7</v>
          </cell>
          <cell r="B938" t="str">
            <v>32</v>
          </cell>
          <cell r="C938" t="str">
            <v>1</v>
          </cell>
          <cell r="D938" t="str">
            <v>B</v>
          </cell>
          <cell r="E938">
            <v>1</v>
          </cell>
          <cell r="F938">
            <v>0</v>
          </cell>
          <cell r="G938" t="str">
            <v>Elözö idöszak Céltámogatás- idöarányos elöir.</v>
          </cell>
        </row>
        <row r="939">
          <cell r="A939" t="str">
            <v>8</v>
          </cell>
          <cell r="B939" t="str">
            <v>32</v>
          </cell>
          <cell r="C939" t="str">
            <v>1</v>
          </cell>
          <cell r="D939" t="str">
            <v>B</v>
          </cell>
          <cell r="E939">
            <v>1</v>
          </cell>
          <cell r="F939">
            <v>0</v>
          </cell>
          <cell r="G939" t="str">
            <v>Elözö idöszak Céltámogatás- igénybe vett össz.</v>
          </cell>
        </row>
        <row r="940">
          <cell r="A940" t="str">
            <v>9</v>
          </cell>
          <cell r="B940" t="str">
            <v>32</v>
          </cell>
          <cell r="C940" t="str">
            <v>1</v>
          </cell>
          <cell r="D940" t="str">
            <v>B</v>
          </cell>
          <cell r="E940">
            <v>2</v>
          </cell>
          <cell r="F940">
            <v>0</v>
          </cell>
          <cell r="G940" t="str">
            <v>Tárgyévi Beruházás **tervezett** ráforditása</v>
          </cell>
        </row>
        <row r="941">
          <cell r="A941" t="str">
            <v>10</v>
          </cell>
          <cell r="B941" t="str">
            <v>32</v>
          </cell>
          <cell r="C941" t="str">
            <v>1</v>
          </cell>
          <cell r="D941" t="str">
            <v>B</v>
          </cell>
          <cell r="E941">
            <v>1</v>
          </cell>
          <cell r="F941">
            <v>0</v>
          </cell>
          <cell r="G941" t="str">
            <v>Tárgyévi Céltámogatás elöir.- áthuzudo</v>
          </cell>
        </row>
        <row r="942">
          <cell r="A942" t="str">
            <v>11</v>
          </cell>
          <cell r="B942" t="str">
            <v>32</v>
          </cell>
          <cell r="C942" t="str">
            <v>1</v>
          </cell>
          <cell r="D942" t="str">
            <v>B</v>
          </cell>
          <cell r="E942">
            <v>1</v>
          </cell>
          <cell r="F942">
            <v>0</v>
          </cell>
          <cell r="G942" t="str">
            <v>Tárgyévi Céltámogatás elöir.- tárgyévi</v>
          </cell>
        </row>
        <row r="943">
          <cell r="A943" t="str">
            <v>12</v>
          </cell>
          <cell r="B943" t="str">
            <v>32</v>
          </cell>
          <cell r="C943" t="str">
            <v>1</v>
          </cell>
          <cell r="D943" t="str">
            <v>B</v>
          </cell>
          <cell r="E943">
            <v>1</v>
          </cell>
          <cell r="F943">
            <v>0</v>
          </cell>
          <cell r="G943" t="str">
            <v>Tárgyévi Céltámogatás elöir.- összes</v>
          </cell>
        </row>
        <row r="944">
          <cell r="A944" t="str">
            <v>13</v>
          </cell>
          <cell r="B944" t="str">
            <v>32</v>
          </cell>
          <cell r="C944" t="str">
            <v>1</v>
          </cell>
          <cell r="D944" t="str">
            <v>B</v>
          </cell>
          <cell r="E944">
            <v>2</v>
          </cell>
          <cell r="F944">
            <v>0</v>
          </cell>
          <cell r="G944" t="str">
            <v>Tárgyévi Beruházás **tényleges**  ráforditása</v>
          </cell>
        </row>
        <row r="945">
          <cell r="A945" t="str">
            <v>14</v>
          </cell>
          <cell r="B945" t="str">
            <v>32</v>
          </cell>
          <cell r="C945" t="str">
            <v>1</v>
          </cell>
          <cell r="D945" t="str">
            <v>B</v>
          </cell>
          <cell r="E945">
            <v>1</v>
          </cell>
          <cell r="F945">
            <v>0</v>
          </cell>
          <cell r="G945" t="str">
            <v>Tárgyévi Igénybe vett céltám.- áthuzodo elöir.</v>
          </cell>
        </row>
        <row r="946">
          <cell r="A946" t="str">
            <v>15</v>
          </cell>
          <cell r="B946" t="str">
            <v>32</v>
          </cell>
          <cell r="C946" t="str">
            <v>1</v>
          </cell>
          <cell r="D946" t="str">
            <v>B</v>
          </cell>
          <cell r="E946">
            <v>1</v>
          </cell>
          <cell r="F946">
            <v>0</v>
          </cell>
          <cell r="G946" t="str">
            <v>Tárgyévi Igénybe vett céltám.- tárgyévi elöir.</v>
          </cell>
        </row>
        <row r="947">
          <cell r="A947" t="str">
            <v>16</v>
          </cell>
          <cell r="B947" t="str">
            <v>32</v>
          </cell>
          <cell r="C947" t="str">
            <v>1</v>
          </cell>
          <cell r="D947" t="str">
            <v>B</v>
          </cell>
          <cell r="E947">
            <v>1</v>
          </cell>
          <cell r="F947">
            <v>0</v>
          </cell>
          <cell r="G947" t="str">
            <v>Tárgyévi Igénybe vett céltám.- összesen</v>
          </cell>
        </row>
        <row r="948">
          <cell r="A948" t="str">
            <v>1</v>
          </cell>
          <cell r="B948" t="str">
            <v>33</v>
          </cell>
          <cell r="C948" t="str">
            <v>1</v>
          </cell>
          <cell r="D948" t="str">
            <v>B</v>
          </cell>
          <cell r="E948">
            <v>1</v>
          </cell>
          <cell r="F948">
            <v>0</v>
          </cell>
          <cell r="G948" t="str">
            <v>Lakossági közmüfejlesztés támogatása</v>
          </cell>
        </row>
        <row r="949">
          <cell r="A949" t="str">
            <v>2</v>
          </cell>
          <cell r="B949" t="str">
            <v>33</v>
          </cell>
          <cell r="C949" t="str">
            <v>1</v>
          </cell>
          <cell r="D949" t="str">
            <v>B</v>
          </cell>
          <cell r="E949">
            <v>1</v>
          </cell>
          <cell r="F949">
            <v>0</v>
          </cell>
          <cell r="G949" t="str">
            <v>Lakossági viz- csatornaszolgáltatás támogatása</v>
          </cell>
        </row>
        <row r="950">
          <cell r="A950" t="str">
            <v>3</v>
          </cell>
          <cell r="B950" t="str">
            <v>33</v>
          </cell>
          <cell r="C950" t="str">
            <v>1</v>
          </cell>
          <cell r="D950" t="str">
            <v>B</v>
          </cell>
          <cell r="E950">
            <v>1</v>
          </cell>
          <cell r="F950">
            <v>0</v>
          </cell>
          <cell r="G950" t="str">
            <v>Kompok,révek fenntartásának,felujitásának támogatása</v>
          </cell>
        </row>
        <row r="951">
          <cell r="A951" t="str">
            <v>4</v>
          </cell>
          <cell r="B951" t="str">
            <v>33</v>
          </cell>
          <cell r="C951" t="str">
            <v>1</v>
          </cell>
          <cell r="D951" t="str">
            <v>B</v>
          </cell>
          <cell r="E951">
            <v>1</v>
          </cell>
          <cell r="F951">
            <v>0</v>
          </cell>
          <cell r="G951" t="str">
            <v>Határátkelöhelyek fenntartásának támogatása</v>
          </cell>
        </row>
        <row r="952">
          <cell r="A952" t="str">
            <v>5</v>
          </cell>
          <cell r="B952" t="str">
            <v>33</v>
          </cell>
          <cell r="C952" t="str">
            <v>1</v>
          </cell>
          <cell r="D952" t="str">
            <v>B</v>
          </cell>
          <cell r="E952">
            <v>1</v>
          </cell>
          <cell r="F952">
            <v>0</v>
          </cell>
          <cell r="G952" t="str">
            <v>Helyi kisebbségi önk.müködésének általános támogatása</v>
          </cell>
        </row>
        <row r="953">
          <cell r="A953" t="str">
            <v>6</v>
          </cell>
          <cell r="B953" t="str">
            <v>33</v>
          </cell>
          <cell r="C953" t="str">
            <v>1</v>
          </cell>
          <cell r="D953" t="str">
            <v>B</v>
          </cell>
          <cell r="E953">
            <v>1</v>
          </cell>
          <cell r="F953">
            <v>0</v>
          </cell>
          <cell r="G953" t="str">
            <v>Gyermek és ifjusági feladatok</v>
          </cell>
        </row>
        <row r="954">
          <cell r="A954" t="str">
            <v>7</v>
          </cell>
          <cell r="B954" t="str">
            <v>33</v>
          </cell>
          <cell r="C954" t="str">
            <v>1</v>
          </cell>
          <cell r="D954" t="str">
            <v>B</v>
          </cell>
          <cell r="E954">
            <v>1</v>
          </cell>
          <cell r="F954">
            <v>0</v>
          </cell>
          <cell r="G954" t="str">
            <v>Kiegészitö támogatás nemzetiségi iskolák fenntartásához</v>
          </cell>
        </row>
        <row r="955">
          <cell r="A955" t="str">
            <v>8</v>
          </cell>
          <cell r="B955" t="str">
            <v>33</v>
          </cell>
          <cell r="C955" t="str">
            <v>1</v>
          </cell>
          <cell r="D955" t="str">
            <v>B</v>
          </cell>
          <cell r="E955">
            <v>1</v>
          </cell>
          <cell r="F955">
            <v>0</v>
          </cell>
          <cell r="G955" t="str">
            <v>Könyvtári és közmüvelödési érdekeltségnövelö támogatás</v>
          </cell>
        </row>
        <row r="956">
          <cell r="A956" t="str">
            <v>9</v>
          </cell>
          <cell r="B956" t="str">
            <v>33</v>
          </cell>
          <cell r="C956" t="str">
            <v>1</v>
          </cell>
          <cell r="D956" t="str">
            <v>B</v>
          </cell>
          <cell r="E956">
            <v>1</v>
          </cell>
          <cell r="F956">
            <v>0</v>
          </cell>
          <cell r="G956" t="str">
            <v>Helyi önkormányzatok hivatásos zenekari és énekkari támog.</v>
          </cell>
        </row>
        <row r="957">
          <cell r="A957" t="str">
            <v>10</v>
          </cell>
          <cell r="B957" t="str">
            <v>33</v>
          </cell>
          <cell r="C957" t="str">
            <v>1</v>
          </cell>
          <cell r="D957" t="str">
            <v>B</v>
          </cell>
          <cell r="E957">
            <v>1</v>
          </cell>
          <cell r="F957">
            <v>0</v>
          </cell>
          <cell r="G957" t="str">
            <v>A létszámcsökkentéssel kapcsolatos kiadások támogatása</v>
          </cell>
        </row>
        <row r="958">
          <cell r="A958" t="str">
            <v>11</v>
          </cell>
          <cell r="B958" t="str">
            <v>33</v>
          </cell>
          <cell r="C958" t="str">
            <v>1</v>
          </cell>
          <cell r="D958" t="str">
            <v>B</v>
          </cell>
          <cell r="E958">
            <v>1</v>
          </cell>
          <cell r="F958">
            <v>0</v>
          </cell>
          <cell r="G958" t="str">
            <v>A könyvvizsgálatra kötelezett helyi önkorm.-k támogatása</v>
          </cell>
        </row>
        <row r="959">
          <cell r="A959" t="str">
            <v>12</v>
          </cell>
          <cell r="B959" t="str">
            <v>33</v>
          </cell>
          <cell r="C959" t="str">
            <v>1</v>
          </cell>
          <cell r="D959" t="str">
            <v>B</v>
          </cell>
          <cell r="E959">
            <v>1</v>
          </cell>
          <cell r="F959">
            <v>0</v>
          </cell>
          <cell r="G959" t="str">
            <v>Települési hulladék közszolgáltatás fejlesztéseinek tám.-a</v>
          </cell>
        </row>
        <row r="960">
          <cell r="A960" t="str">
            <v>13</v>
          </cell>
          <cell r="B960" t="str">
            <v>33</v>
          </cell>
          <cell r="C960" t="str">
            <v>1</v>
          </cell>
          <cell r="D960" t="str">
            <v>B</v>
          </cell>
          <cell r="E960">
            <v>1</v>
          </cell>
          <cell r="F960">
            <v>0</v>
          </cell>
          <cell r="G960" t="str">
            <v>Belsö ellenörzési társulások támogatása</v>
          </cell>
        </row>
        <row r="961">
          <cell r="A961" t="str">
            <v>14</v>
          </cell>
          <cell r="B961" t="str">
            <v>33</v>
          </cell>
          <cell r="C961" t="str">
            <v>1</v>
          </cell>
          <cell r="D961" t="str">
            <v>B</v>
          </cell>
          <cell r="E961">
            <v>1</v>
          </cell>
          <cell r="F961">
            <v>0</v>
          </cell>
          <cell r="G961" t="str">
            <v>ART  mozihálozat fejlesztésének támogatása</v>
          </cell>
        </row>
        <row r="962">
          <cell r="A962" t="str">
            <v>15</v>
          </cell>
          <cell r="B962" t="str">
            <v>33</v>
          </cell>
          <cell r="C962" t="str">
            <v>1</v>
          </cell>
          <cell r="D962" t="str">
            <v>B</v>
          </cell>
          <cell r="E962">
            <v>1</v>
          </cell>
          <cell r="F962">
            <v>0</v>
          </cell>
          <cell r="G962" t="str">
            <v>Ozdi martinsalak felh.miatt kártosodott lakoép.tul.kártalan.</v>
          </cell>
        </row>
        <row r="963">
          <cell r="A963" t="str">
            <v>16</v>
          </cell>
          <cell r="B963" t="str">
            <v>33</v>
          </cell>
          <cell r="C963" t="str">
            <v>1</v>
          </cell>
          <cell r="D963" t="str">
            <v>B</v>
          </cell>
          <cell r="E963">
            <v>1</v>
          </cell>
          <cell r="F963">
            <v>0</v>
          </cell>
          <cell r="G963" t="str">
            <v>Helyi önk. állat és növénykerti, vadasparki támogatása</v>
          </cell>
        </row>
        <row r="964">
          <cell r="A964" t="str">
            <v>17</v>
          </cell>
          <cell r="B964" t="str">
            <v>33</v>
          </cell>
          <cell r="C964" t="str">
            <v>1</v>
          </cell>
          <cell r="D964" t="str">
            <v>B</v>
          </cell>
          <cell r="E964">
            <v>1</v>
          </cell>
          <cell r="F964">
            <v>0</v>
          </cell>
          <cell r="G964" t="str">
            <v>Pincerendsz.,t.partfalak,földcsuszamlások veszélyelhár. tám.</v>
          </cell>
        </row>
        <row r="965">
          <cell r="A965" t="str">
            <v>18</v>
          </cell>
          <cell r="B965" t="str">
            <v>33</v>
          </cell>
          <cell r="C965" t="str">
            <v>1</v>
          </cell>
          <cell r="D965" t="str">
            <v>B</v>
          </cell>
          <cell r="E965">
            <v>1</v>
          </cell>
          <cell r="F965">
            <v>0</v>
          </cell>
          <cell r="G965" t="str">
            <v>A 2003. évi jövedelem-differenciálódással ér. besz.önk.tám.</v>
          </cell>
        </row>
        <row r="966">
          <cell r="A966" t="str">
            <v>19</v>
          </cell>
          <cell r="B966" t="str">
            <v>33</v>
          </cell>
          <cell r="C966" t="str">
            <v>1</v>
          </cell>
          <cell r="D966" t="str">
            <v>B</v>
          </cell>
          <cell r="E966">
            <v>1</v>
          </cell>
          <cell r="F966">
            <v>0</v>
          </cell>
          <cell r="G966" t="str">
            <v>Önk. EU-s, hazai fejl. pályázat saját forrás kieg. tám.</v>
          </cell>
        </row>
        <row r="967">
          <cell r="A967" t="str">
            <v>20</v>
          </cell>
          <cell r="B967" t="str">
            <v>33</v>
          </cell>
          <cell r="C967" t="str">
            <v>1</v>
          </cell>
          <cell r="D967" t="str">
            <v>B</v>
          </cell>
          <cell r="E967">
            <v>1</v>
          </cell>
          <cell r="F967">
            <v>0</v>
          </cell>
          <cell r="G967" t="str">
            <v>Kistérségi fejlesztések és kistérségi társulások ösztönzése</v>
          </cell>
        </row>
        <row r="968">
          <cell r="A968" t="str">
            <v>21</v>
          </cell>
          <cell r="B968" t="str">
            <v>33</v>
          </cell>
          <cell r="C968" t="str">
            <v>1</v>
          </cell>
          <cell r="D968" t="str">
            <v>B</v>
          </cell>
          <cell r="E968">
            <v>1</v>
          </cell>
          <cell r="F968">
            <v>0</v>
          </cell>
          <cell r="G968" t="str">
            <v>A múzeumok szakmai támogatása</v>
          </cell>
        </row>
        <row r="969">
          <cell r="A969" t="str">
            <v>22</v>
          </cell>
          <cell r="B969" t="str">
            <v>33</v>
          </cell>
          <cell r="C969" t="str">
            <v>1</v>
          </cell>
          <cell r="D969" t="str">
            <v>B</v>
          </cell>
          <cell r="E969">
            <v>1</v>
          </cell>
          <cell r="F969">
            <v>0</v>
          </cell>
          <cell r="G969" t="str">
            <v>Az ECDL vizsga és nyelvvizsga díjának visszatérítése</v>
          </cell>
        </row>
        <row r="970">
          <cell r="A970" t="str">
            <v>23</v>
          </cell>
          <cell r="B970" t="str">
            <v>33</v>
          </cell>
          <cell r="C970" t="str">
            <v>1</v>
          </cell>
          <cell r="D970" t="str">
            <v>B</v>
          </cell>
          <cell r="E970">
            <v>1</v>
          </cell>
          <cell r="F970">
            <v>0</v>
          </cell>
          <cell r="G970" t="str">
            <v>Helyi közforgalmú közlekedés normatív támogatása</v>
          </cell>
        </row>
        <row r="971">
          <cell r="A971" t="str">
            <v>24</v>
          </cell>
          <cell r="B971" t="str">
            <v>33</v>
          </cell>
          <cell r="C971" t="str">
            <v>1</v>
          </cell>
          <cell r="D971" t="str">
            <v>B</v>
          </cell>
          <cell r="E971">
            <v>1</v>
          </cell>
          <cell r="F971">
            <v>0</v>
          </cell>
          <cell r="G971" t="str">
            <v>Hozzájárulás a helyi önk. lakbértámogatási rendszeréhez</v>
          </cell>
        </row>
        <row r="972">
          <cell r="A972" t="str">
            <v>25</v>
          </cell>
          <cell r="B972" t="str">
            <v>33</v>
          </cell>
          <cell r="C972" t="str">
            <v>1</v>
          </cell>
          <cell r="D972" t="str">
            <v>B</v>
          </cell>
          <cell r="E972">
            <v>1</v>
          </cell>
          <cell r="F972">
            <v>0</v>
          </cell>
          <cell r="G972" t="str">
            <v>Helyi önk.körben foglalk.közalk. bérfejlesztéséhez támogatás</v>
          </cell>
        </row>
        <row r="973">
          <cell r="A973" t="str">
            <v>26</v>
          </cell>
          <cell r="B973" t="str">
            <v>33</v>
          </cell>
          <cell r="C973" t="str">
            <v>1</v>
          </cell>
          <cell r="D973" t="str">
            <v>B</v>
          </cell>
          <cell r="E973">
            <v>1</v>
          </cell>
          <cell r="F973">
            <v>0</v>
          </cell>
          <cell r="G973" t="str">
            <v>Egyéb</v>
          </cell>
        </row>
        <row r="974">
          <cell r="A974" t="str">
            <v>27</v>
          </cell>
          <cell r="B974" t="str">
            <v>33</v>
          </cell>
          <cell r="C974" t="str">
            <v>1</v>
          </cell>
          <cell r="D974" t="str">
            <v>B</v>
          </cell>
          <cell r="E974">
            <v>1</v>
          </cell>
          <cell r="F974">
            <v>0</v>
          </cell>
          <cell r="G974" t="str">
            <v>Központositott elöirányzatok összesen (01+...+26)</v>
          </cell>
        </row>
        <row r="975">
          <cell r="A975" t="str">
            <v>28</v>
          </cell>
          <cell r="B975" t="str">
            <v>33</v>
          </cell>
          <cell r="C975" t="str">
            <v>1</v>
          </cell>
          <cell r="D975" t="str">
            <v>B</v>
          </cell>
          <cell r="E975">
            <v>1</v>
          </cell>
          <cell r="F975">
            <v>2</v>
          </cell>
          <cell r="G975" t="str">
            <v>Egyes jövedelempotlo támogatások kiegészitése</v>
          </cell>
        </row>
        <row r="976">
          <cell r="A976" t="str">
            <v>29</v>
          </cell>
          <cell r="B976" t="str">
            <v>33</v>
          </cell>
          <cell r="C976" t="str">
            <v>1</v>
          </cell>
          <cell r="D976" t="str">
            <v>B</v>
          </cell>
          <cell r="E976">
            <v>1</v>
          </cell>
          <cell r="F976">
            <v>0</v>
          </cell>
          <cell r="G976" t="str">
            <v>Önkorm. által szervezett közcélú foglalkoztatás támogatása</v>
          </cell>
        </row>
        <row r="977">
          <cell r="A977" t="str">
            <v>30</v>
          </cell>
          <cell r="B977" t="str">
            <v>33</v>
          </cell>
          <cell r="C977" t="str">
            <v>1</v>
          </cell>
          <cell r="D977" t="str">
            <v>B</v>
          </cell>
          <cell r="E977">
            <v>1</v>
          </cell>
          <cell r="F977">
            <v>2</v>
          </cell>
          <cell r="G977" t="str">
            <v>Szoc.ellátásokkal kapcsolatos egyéb támogatás össz.(28+29)</v>
          </cell>
        </row>
        <row r="978">
          <cell r="A978" t="str">
            <v>31</v>
          </cell>
          <cell r="B978" t="str">
            <v>33</v>
          </cell>
          <cell r="C978" t="str">
            <v>1</v>
          </cell>
          <cell r="D978" t="str">
            <v>B</v>
          </cell>
          <cell r="E978">
            <v>1</v>
          </cell>
          <cell r="F978">
            <v>0</v>
          </cell>
          <cell r="G978" t="str">
            <v>Működtetési hozzájárulás</v>
          </cell>
        </row>
        <row r="979">
          <cell r="A979" t="str">
            <v>32</v>
          </cell>
          <cell r="B979" t="str">
            <v>33</v>
          </cell>
          <cell r="C979" t="str">
            <v>1</v>
          </cell>
          <cell r="D979" t="str">
            <v>B</v>
          </cell>
          <cell r="E979">
            <v>1</v>
          </cell>
          <cell r="F979">
            <v>0</v>
          </cell>
          <cell r="G979" t="str">
            <v>Művészeti tevékenység kiadásaihoz való hozzájárulás</v>
          </cell>
        </row>
        <row r="980">
          <cell r="A980" t="str">
            <v>33</v>
          </cell>
          <cell r="B980" t="str">
            <v>33</v>
          </cell>
          <cell r="C980" t="str">
            <v>1</v>
          </cell>
          <cell r="D980" t="str">
            <v>B</v>
          </cell>
          <cell r="E980">
            <v>1</v>
          </cell>
          <cell r="F980">
            <v>0</v>
          </cell>
          <cell r="G980" t="str">
            <v>Bábszínházak művészeti tevékenységének támogatása</v>
          </cell>
        </row>
        <row r="981">
          <cell r="A981" t="str">
            <v>34</v>
          </cell>
          <cell r="B981" t="str">
            <v>33</v>
          </cell>
          <cell r="C981" t="str">
            <v>1</v>
          </cell>
          <cell r="D981" t="str">
            <v>B</v>
          </cell>
          <cell r="E981">
            <v>1</v>
          </cell>
          <cell r="F981">
            <v>0</v>
          </cell>
          <cell r="G981" t="str">
            <v>Színházak pályázati támogatása</v>
          </cell>
        </row>
        <row r="982">
          <cell r="A982" t="str">
            <v>35</v>
          </cell>
          <cell r="B982" t="str">
            <v>33</v>
          </cell>
          <cell r="C982" t="str">
            <v>1</v>
          </cell>
          <cell r="D982" t="str">
            <v>B</v>
          </cell>
          <cell r="E982">
            <v>1</v>
          </cell>
          <cell r="F982">
            <v>2</v>
          </cell>
          <cell r="G982" t="str">
            <v>Helyi önkorm.színházi támogatása összesen (31+...+34)</v>
          </cell>
        </row>
        <row r="983">
          <cell r="A983" t="str">
            <v>1</v>
          </cell>
          <cell r="B983" t="str">
            <v>35</v>
          </cell>
          <cell r="C983" t="str">
            <v>1</v>
          </cell>
          <cell r="D983" t="str">
            <v>B</v>
          </cell>
          <cell r="E983">
            <v>1</v>
          </cell>
          <cell r="F983">
            <v>0</v>
          </cell>
          <cell r="G983" t="str">
            <v>Rendszeres személyi juttatások</v>
          </cell>
        </row>
        <row r="984">
          <cell r="A984" t="str">
            <v>2</v>
          </cell>
          <cell r="B984" t="str">
            <v>35</v>
          </cell>
          <cell r="C984" t="str">
            <v>1</v>
          </cell>
          <cell r="D984" t="str">
            <v>B</v>
          </cell>
          <cell r="E984">
            <v>1</v>
          </cell>
          <cell r="F984">
            <v>0</v>
          </cell>
          <cell r="G984" t="str">
            <v>Munkavégzéshez kapcsolodo juttatások</v>
          </cell>
        </row>
        <row r="985">
          <cell r="A985" t="str">
            <v>3</v>
          </cell>
          <cell r="B985" t="str">
            <v>35</v>
          </cell>
          <cell r="C985" t="str">
            <v>1</v>
          </cell>
          <cell r="D985" t="str">
            <v>B</v>
          </cell>
          <cell r="E985">
            <v>1</v>
          </cell>
          <cell r="F985">
            <v>0</v>
          </cell>
          <cell r="G985" t="str">
            <v>Foglalkoztatottak sajátos juttatásai</v>
          </cell>
        </row>
        <row r="986">
          <cell r="A986" t="str">
            <v>4</v>
          </cell>
          <cell r="B986" t="str">
            <v>35</v>
          </cell>
          <cell r="C986" t="str">
            <v>1</v>
          </cell>
          <cell r="D986" t="str">
            <v>B</v>
          </cell>
          <cell r="E986">
            <v>1</v>
          </cell>
          <cell r="F986">
            <v>0</v>
          </cell>
          <cell r="G986" t="str">
            <v>Személyhez kapcsolodo költs.és hozzájárulások</v>
          </cell>
        </row>
        <row r="987">
          <cell r="A987" t="str">
            <v>5</v>
          </cell>
          <cell r="B987" t="str">
            <v>35</v>
          </cell>
          <cell r="C987" t="str">
            <v>1</v>
          </cell>
          <cell r="D987" t="str">
            <v>B</v>
          </cell>
          <cell r="E987">
            <v>1</v>
          </cell>
          <cell r="F987">
            <v>0</v>
          </cell>
          <cell r="G987" t="str">
            <v>Szociális jellegü juttatások</v>
          </cell>
        </row>
        <row r="988">
          <cell r="A988" t="str">
            <v>6</v>
          </cell>
          <cell r="B988" t="str">
            <v>35</v>
          </cell>
          <cell r="C988" t="str">
            <v>1</v>
          </cell>
          <cell r="D988" t="str">
            <v>B</v>
          </cell>
          <cell r="E988">
            <v>1</v>
          </cell>
          <cell r="F988">
            <v>0</v>
          </cell>
          <cell r="G988" t="str">
            <v>Állományba tartozo különf.nem rendsz.juttat.</v>
          </cell>
        </row>
        <row r="989">
          <cell r="A989" t="str">
            <v>7</v>
          </cell>
          <cell r="B989" t="str">
            <v>35</v>
          </cell>
          <cell r="C989" t="str">
            <v>1</v>
          </cell>
          <cell r="D989" t="str">
            <v>B</v>
          </cell>
          <cell r="E989">
            <v>1</v>
          </cell>
          <cell r="F989">
            <v>3</v>
          </cell>
          <cell r="G989" t="str">
            <v>Nem rendszeres jutt.összesen (02+...+06)</v>
          </cell>
        </row>
        <row r="990">
          <cell r="A990" t="str">
            <v>8</v>
          </cell>
          <cell r="B990" t="str">
            <v>35</v>
          </cell>
          <cell r="C990" t="str">
            <v>1</v>
          </cell>
          <cell r="D990" t="str">
            <v>B</v>
          </cell>
          <cell r="E990">
            <v>1</v>
          </cell>
          <cell r="F990">
            <v>0</v>
          </cell>
          <cell r="G990" t="str">
            <v>Külsö személyi juttatások</v>
          </cell>
        </row>
        <row r="991">
          <cell r="A991" t="str">
            <v>9</v>
          </cell>
          <cell r="B991" t="str">
            <v>35</v>
          </cell>
          <cell r="C991" t="str">
            <v>1</v>
          </cell>
          <cell r="D991" t="str">
            <v>B</v>
          </cell>
          <cell r="E991">
            <v>1</v>
          </cell>
          <cell r="F991">
            <v>3</v>
          </cell>
          <cell r="G991" t="str">
            <v>Személyi juttatások összesen (01+07+08)</v>
          </cell>
        </row>
        <row r="992">
          <cell r="A992" t="str">
            <v>10</v>
          </cell>
          <cell r="B992" t="str">
            <v>35</v>
          </cell>
          <cell r="C992" t="str">
            <v>1</v>
          </cell>
          <cell r="D992" t="str">
            <v>B</v>
          </cell>
          <cell r="E992">
            <v>1</v>
          </cell>
          <cell r="F992">
            <v>0</v>
          </cell>
          <cell r="G992" t="str">
            <v>Nyitolétszám (fö)</v>
          </cell>
        </row>
        <row r="993">
          <cell r="A993" t="str">
            <v>11</v>
          </cell>
          <cell r="B993" t="str">
            <v>35</v>
          </cell>
          <cell r="C993" t="str">
            <v>1</v>
          </cell>
          <cell r="D993" t="str">
            <v>B</v>
          </cell>
          <cell r="E993">
            <v>1</v>
          </cell>
          <cell r="F993">
            <v>0</v>
          </cell>
          <cell r="G993" t="str">
            <v>Munkajogi nyitolétszám (fö)</v>
          </cell>
        </row>
        <row r="994">
          <cell r="A994" t="str">
            <v>12</v>
          </cell>
          <cell r="B994" t="str">
            <v>35</v>
          </cell>
          <cell r="C994" t="str">
            <v>1</v>
          </cell>
          <cell r="D994" t="str">
            <v>B</v>
          </cell>
          <cell r="E994">
            <v>1</v>
          </cell>
          <cell r="F994">
            <v>0</v>
          </cell>
          <cell r="G994" t="str">
            <v>Költségvetési eng.létszámkeret (álláshely) fö</v>
          </cell>
        </row>
        <row r="995">
          <cell r="A995" t="str">
            <v>13</v>
          </cell>
          <cell r="B995" t="str">
            <v>35</v>
          </cell>
          <cell r="C995" t="str">
            <v>1</v>
          </cell>
          <cell r="D995" t="str">
            <v>B</v>
          </cell>
          <cell r="E995">
            <v>1</v>
          </cell>
          <cell r="F995">
            <v>0</v>
          </cell>
          <cell r="G995" t="str">
            <v>Zárolétszám (fö)</v>
          </cell>
        </row>
        <row r="996">
          <cell r="A996" t="str">
            <v>14</v>
          </cell>
          <cell r="B996" t="str">
            <v>35</v>
          </cell>
          <cell r="C996" t="str">
            <v>1</v>
          </cell>
          <cell r="D996" t="str">
            <v>B</v>
          </cell>
          <cell r="E996">
            <v>1</v>
          </cell>
          <cell r="F996">
            <v>0</v>
          </cell>
          <cell r="G996" t="str">
            <v>Munkajogi zárolétszám (fö)</v>
          </cell>
        </row>
        <row r="997">
          <cell r="A997" t="str">
            <v>15</v>
          </cell>
          <cell r="B997" t="str">
            <v>35</v>
          </cell>
          <cell r="C997" t="str">
            <v>1</v>
          </cell>
          <cell r="D997" t="str">
            <v>B</v>
          </cell>
          <cell r="E997">
            <v>1</v>
          </cell>
          <cell r="F997">
            <v>0</v>
          </cell>
          <cell r="G997" t="str">
            <v>Üres álláshelyek száma dec.31-én</v>
          </cell>
        </row>
        <row r="998">
          <cell r="A998" t="str">
            <v>16</v>
          </cell>
          <cell r="B998" t="str">
            <v>35</v>
          </cell>
          <cell r="C998" t="str">
            <v>1</v>
          </cell>
          <cell r="D998" t="str">
            <v>B</v>
          </cell>
          <cell r="E998">
            <v>1</v>
          </cell>
          <cell r="F998">
            <v>0</v>
          </cell>
          <cell r="G998" t="str">
            <v>Tartósan üres álláshelyek száma</v>
          </cell>
        </row>
        <row r="999">
          <cell r="A999" t="str">
            <v>17</v>
          </cell>
          <cell r="B999" t="str">
            <v>35</v>
          </cell>
          <cell r="C999" t="str">
            <v>1</v>
          </cell>
          <cell r="D999" t="str">
            <v>B</v>
          </cell>
          <cell r="E999">
            <v>1</v>
          </cell>
          <cell r="F999">
            <v>0</v>
          </cell>
          <cell r="G999" t="str">
            <v>Átlagos statisztikai állományi létszám (fö)</v>
          </cell>
        </row>
        <row r="1000">
          <cell r="A1000" t="str">
            <v>18</v>
          </cell>
          <cell r="B1000" t="str">
            <v>35</v>
          </cell>
          <cell r="C1000" t="str">
            <v>1</v>
          </cell>
          <cell r="D1000" t="str">
            <v>B</v>
          </cell>
          <cell r="E1000">
            <v>1</v>
          </cell>
          <cell r="F1000">
            <v>1</v>
          </cell>
          <cell r="G1000" t="str">
            <v>ebböl-Tartalékos állományuak</v>
          </cell>
        </row>
        <row r="1001">
          <cell r="A1001" t="str">
            <v>19</v>
          </cell>
          <cell r="B1001" t="str">
            <v>35</v>
          </cell>
          <cell r="C1001" t="str">
            <v>1</v>
          </cell>
          <cell r="D1001" t="str">
            <v>B</v>
          </cell>
          <cell r="E1001">
            <v>1</v>
          </cell>
          <cell r="F1001">
            <v>1</v>
          </cell>
          <cell r="G1001" t="str">
            <v>ebböl-Katonai és rendvédelmi tan.hallgatoi</v>
          </cell>
        </row>
        <row r="1002">
          <cell r="A1002" t="str">
            <v>20</v>
          </cell>
          <cell r="B1002" t="str">
            <v>35</v>
          </cell>
          <cell r="C1002" t="str">
            <v>1</v>
          </cell>
          <cell r="D1002" t="str">
            <v>B</v>
          </cell>
          <cell r="E1002">
            <v>1</v>
          </cell>
          <cell r="F1002">
            <v>1</v>
          </cell>
          <cell r="G1002" t="str">
            <v>ebböl-Sorkatona</v>
          </cell>
        </row>
        <row r="1003">
          <cell r="A1003" t="str">
            <v>21</v>
          </cell>
          <cell r="B1003" t="str">
            <v>35</v>
          </cell>
          <cell r="C1003" t="str">
            <v>1</v>
          </cell>
          <cell r="D1003" t="str">
            <v>B</v>
          </cell>
          <cell r="E1003">
            <v>1</v>
          </cell>
          <cell r="F1003">
            <v>1</v>
          </cell>
          <cell r="G1003" t="str">
            <v>ebböl-Egyéb foglalkoztatottak</v>
          </cell>
        </row>
        <row r="1004">
          <cell r="A1004" t="str">
            <v>1</v>
          </cell>
          <cell r="B1004" t="str">
            <v>38</v>
          </cell>
          <cell r="C1004" t="str">
            <v>1</v>
          </cell>
          <cell r="D1004" t="str">
            <v>B</v>
          </cell>
          <cell r="E1004">
            <v>1</v>
          </cell>
          <cell r="F1004">
            <v>0</v>
          </cell>
          <cell r="G1004" t="str">
            <v>Tárgyévi nyitó állomány (Előző évi záró)</v>
          </cell>
        </row>
        <row r="1005">
          <cell r="A1005" t="str">
            <v>2</v>
          </cell>
          <cell r="B1005" t="str">
            <v>38</v>
          </cell>
          <cell r="C1005" t="str">
            <v>1</v>
          </cell>
          <cell r="D1005" t="str">
            <v>B</v>
          </cell>
          <cell r="E1005">
            <v>1</v>
          </cell>
          <cell r="F1005">
            <v>0</v>
          </cell>
          <cell r="G1005" t="str">
            <v>Bruttó növ.- Beszerzés, létesítés</v>
          </cell>
        </row>
        <row r="1006">
          <cell r="A1006" t="str">
            <v>3</v>
          </cell>
          <cell r="B1006" t="str">
            <v>38</v>
          </cell>
          <cell r="C1006" t="str">
            <v>1</v>
          </cell>
          <cell r="D1006" t="str">
            <v>B</v>
          </cell>
          <cell r="E1006">
            <v>1</v>
          </cell>
          <cell r="F1006">
            <v>0</v>
          </cell>
          <cell r="G1006" t="str">
            <v>Bruttó növ.- Felújítás</v>
          </cell>
        </row>
        <row r="1007">
          <cell r="A1007" t="str">
            <v>4</v>
          </cell>
          <cell r="B1007" t="str">
            <v>38</v>
          </cell>
          <cell r="C1007" t="str">
            <v>1</v>
          </cell>
          <cell r="D1007" t="str">
            <v>B</v>
          </cell>
          <cell r="E1007">
            <v>1</v>
          </cell>
          <cell r="F1007">
            <v>0</v>
          </cell>
          <cell r="G1007" t="str">
            <v>Bruttó növ.- Beszerzés,felújítás előz.felsz.ÁFÁ-ja</v>
          </cell>
        </row>
        <row r="1008">
          <cell r="A1008" t="str">
            <v>5</v>
          </cell>
          <cell r="B1008" t="str">
            <v>38</v>
          </cell>
          <cell r="C1008" t="str">
            <v>1</v>
          </cell>
          <cell r="D1008" t="str">
            <v>B</v>
          </cell>
          <cell r="E1008">
            <v>1</v>
          </cell>
          <cell r="F1008">
            <v>0</v>
          </cell>
          <cell r="G1008" t="str">
            <v>Bruttó növ.- Tárgyévi pénzforg.növ. (02+03+04)</v>
          </cell>
        </row>
        <row r="1009">
          <cell r="A1009" t="str">
            <v>6</v>
          </cell>
          <cell r="B1009" t="str">
            <v>38</v>
          </cell>
          <cell r="C1009" t="str">
            <v>1</v>
          </cell>
          <cell r="D1009" t="str">
            <v>B</v>
          </cell>
          <cell r="E1009">
            <v>1</v>
          </cell>
          <cell r="F1009">
            <v>0</v>
          </cell>
          <cell r="G1009" t="str">
            <v>Bruttó növ.- Saját kiv.beruh.(feluj.) aktivált értéke</v>
          </cell>
        </row>
        <row r="1010">
          <cell r="A1010" t="str">
            <v>7</v>
          </cell>
          <cell r="B1010" t="str">
            <v>38</v>
          </cell>
          <cell r="C1010" t="str">
            <v>1</v>
          </cell>
          <cell r="D1010" t="str">
            <v>B</v>
          </cell>
          <cell r="E1010">
            <v>1</v>
          </cell>
          <cell r="F1010">
            <v>0</v>
          </cell>
          <cell r="G1010" t="str">
            <v>Bruttó növ.- Előző év(ek) beruházásábol aktivált érték</v>
          </cell>
        </row>
        <row r="1011">
          <cell r="A1011" t="str">
            <v>8</v>
          </cell>
          <cell r="B1011" t="str">
            <v>38</v>
          </cell>
          <cell r="C1011" t="str">
            <v>1</v>
          </cell>
          <cell r="D1011" t="str">
            <v>B</v>
          </cell>
          <cell r="E1011">
            <v>1</v>
          </cell>
          <cell r="F1011">
            <v>0</v>
          </cell>
          <cell r="G1011" t="str">
            <v>Bruttó növ.- Térítésmentes átvétel</v>
          </cell>
        </row>
        <row r="1012">
          <cell r="A1012" t="str">
            <v>9</v>
          </cell>
          <cell r="B1012" t="str">
            <v>38</v>
          </cell>
          <cell r="C1012" t="str">
            <v>1</v>
          </cell>
          <cell r="D1012" t="str">
            <v>B</v>
          </cell>
          <cell r="E1012">
            <v>1</v>
          </cell>
          <cell r="F1012">
            <v>0</v>
          </cell>
          <cell r="G1012" t="str">
            <v>Bruttó növ.- Egyéb növekedés</v>
          </cell>
        </row>
        <row r="1013">
          <cell r="A1013" t="str">
            <v>10</v>
          </cell>
          <cell r="B1013" t="str">
            <v>38</v>
          </cell>
          <cell r="C1013" t="str">
            <v>1</v>
          </cell>
          <cell r="D1013" t="str">
            <v>B</v>
          </cell>
          <cell r="E1013">
            <v>1</v>
          </cell>
          <cell r="F1013">
            <v>0</v>
          </cell>
          <cell r="G1013" t="str">
            <v>Bruttó növ.- Tágyévi pénzforg.nélk.növ.össz.(06+...09)</v>
          </cell>
        </row>
        <row r="1014">
          <cell r="A1014" t="str">
            <v>11</v>
          </cell>
          <cell r="B1014" t="str">
            <v>38</v>
          </cell>
          <cell r="C1014" t="str">
            <v>1</v>
          </cell>
          <cell r="D1014" t="str">
            <v>B</v>
          </cell>
          <cell r="E1014">
            <v>1</v>
          </cell>
          <cell r="F1014">
            <v>2</v>
          </cell>
          <cell r="G1014" t="str">
            <v>Bruttó növ.- Összes növekedés (05+10)</v>
          </cell>
        </row>
        <row r="1015">
          <cell r="A1015" t="str">
            <v>12</v>
          </cell>
          <cell r="B1015" t="str">
            <v>38</v>
          </cell>
          <cell r="C1015" t="str">
            <v>1</v>
          </cell>
          <cell r="D1015" t="str">
            <v>B</v>
          </cell>
          <cell r="E1015">
            <v>1</v>
          </cell>
          <cell r="F1015">
            <v>0</v>
          </cell>
          <cell r="G1015" t="str">
            <v>Bruttó csök.- Értékesítés</v>
          </cell>
        </row>
        <row r="1016">
          <cell r="A1016" t="str">
            <v>13</v>
          </cell>
          <cell r="B1016" t="str">
            <v>38</v>
          </cell>
          <cell r="C1016" t="str">
            <v>1</v>
          </cell>
          <cell r="D1016" t="str">
            <v>B</v>
          </cell>
          <cell r="E1016">
            <v>1</v>
          </cell>
          <cell r="F1016">
            <v>0</v>
          </cell>
          <cell r="G1016" t="str">
            <v>Bruttó csök.- 02-04-ből nem aktivált beruh., felúj és ÁFA</v>
          </cell>
        </row>
        <row r="1017">
          <cell r="A1017" t="str">
            <v>14</v>
          </cell>
          <cell r="B1017" t="str">
            <v>38</v>
          </cell>
          <cell r="C1017" t="str">
            <v>1</v>
          </cell>
          <cell r="D1017" t="str">
            <v>B</v>
          </cell>
          <cell r="E1017">
            <v>1</v>
          </cell>
          <cell r="F1017">
            <v>0</v>
          </cell>
          <cell r="G1017" t="str">
            <v>Bruttó csök.- 02-04-ből a beruházási előleg összege</v>
          </cell>
        </row>
        <row r="1018">
          <cell r="A1018" t="str">
            <v>15</v>
          </cell>
          <cell r="B1018" t="str">
            <v>38</v>
          </cell>
          <cell r="C1018" t="str">
            <v>1</v>
          </cell>
          <cell r="D1018" t="str">
            <v>B</v>
          </cell>
          <cell r="E1018">
            <v>1</v>
          </cell>
          <cell r="F1018">
            <v>0</v>
          </cell>
          <cell r="G1018" t="str">
            <v>Bruttó csök.- Selejtezés, megsemmisülés</v>
          </cell>
        </row>
        <row r="1019">
          <cell r="A1019" t="str">
            <v>16</v>
          </cell>
          <cell r="B1019" t="str">
            <v>38</v>
          </cell>
          <cell r="C1019" t="str">
            <v>1</v>
          </cell>
          <cell r="D1019" t="str">
            <v>B</v>
          </cell>
          <cell r="E1019">
            <v>1</v>
          </cell>
          <cell r="F1019">
            <v>0</v>
          </cell>
          <cell r="G1019" t="str">
            <v>Bruttó csök.- Térítésmentes átadás</v>
          </cell>
        </row>
        <row r="1020">
          <cell r="A1020" t="str">
            <v>17</v>
          </cell>
          <cell r="B1020" t="str">
            <v>38</v>
          </cell>
          <cell r="C1020" t="str">
            <v>1</v>
          </cell>
          <cell r="D1020" t="str">
            <v>B</v>
          </cell>
          <cell r="E1020">
            <v>1</v>
          </cell>
          <cell r="F1020">
            <v>0</v>
          </cell>
          <cell r="G1020" t="str">
            <v>Bruttó csök.- Egyéb csökkenés</v>
          </cell>
        </row>
        <row r="1021">
          <cell r="A1021" t="str">
            <v>18</v>
          </cell>
          <cell r="B1021" t="str">
            <v>38</v>
          </cell>
          <cell r="C1021" t="str">
            <v>1</v>
          </cell>
          <cell r="D1021" t="str">
            <v>B</v>
          </cell>
          <cell r="E1021">
            <v>1</v>
          </cell>
          <cell r="F1021">
            <v>2</v>
          </cell>
          <cell r="G1021" t="str">
            <v>Bruttó csök.- Összes csökkenés (12+...+17)</v>
          </cell>
        </row>
        <row r="1022">
          <cell r="A1022" t="str">
            <v>19</v>
          </cell>
          <cell r="B1022" t="str">
            <v>38</v>
          </cell>
          <cell r="C1022" t="str">
            <v>1</v>
          </cell>
          <cell r="D1022" t="str">
            <v>B</v>
          </cell>
          <cell r="E1022">
            <v>1</v>
          </cell>
          <cell r="F1022">
            <v>3</v>
          </cell>
          <cell r="G1022" t="str">
            <v>Bruttó érték  ö s s z e s e n (01+11-18)</v>
          </cell>
        </row>
        <row r="1023">
          <cell r="A1023" t="str">
            <v>20</v>
          </cell>
          <cell r="B1023" t="str">
            <v>38</v>
          </cell>
          <cell r="C1023" t="str">
            <v>1</v>
          </cell>
          <cell r="D1023" t="str">
            <v>B</v>
          </cell>
          <cell r="E1023">
            <v>1</v>
          </cell>
          <cell r="F1023">
            <v>0</v>
          </cell>
          <cell r="G1023" t="str">
            <v>Terv szerinti értékcsökkenés nyitó állománya</v>
          </cell>
        </row>
        <row r="1024">
          <cell r="A1024" t="str">
            <v>21</v>
          </cell>
          <cell r="B1024" t="str">
            <v>38</v>
          </cell>
          <cell r="C1024" t="str">
            <v>1</v>
          </cell>
          <cell r="D1024" t="str">
            <v>B</v>
          </cell>
          <cell r="E1024">
            <v>1</v>
          </cell>
          <cell r="F1024">
            <v>0</v>
          </cell>
          <cell r="G1024" t="str">
            <v>Terv szerinti - Érték - Növekedés</v>
          </cell>
        </row>
        <row r="1025">
          <cell r="A1025" t="str">
            <v>22</v>
          </cell>
          <cell r="B1025" t="str">
            <v>38</v>
          </cell>
          <cell r="C1025" t="str">
            <v>1</v>
          </cell>
          <cell r="D1025" t="str">
            <v>B</v>
          </cell>
          <cell r="E1025">
            <v>1</v>
          </cell>
          <cell r="F1025">
            <v>0</v>
          </cell>
          <cell r="G1025" t="str">
            <v>Terv szerinti - Érték - Csökkenés</v>
          </cell>
        </row>
        <row r="1026">
          <cell r="A1026" t="str">
            <v>23</v>
          </cell>
          <cell r="B1026" t="str">
            <v>38</v>
          </cell>
          <cell r="C1026" t="str">
            <v>1</v>
          </cell>
          <cell r="D1026" t="str">
            <v>B</v>
          </cell>
          <cell r="E1026">
            <v>1</v>
          </cell>
          <cell r="F1026">
            <v>0</v>
          </cell>
          <cell r="G1026" t="str">
            <v>Terv szerinti értékcsökkenés záró állománya (20+21-22)</v>
          </cell>
        </row>
        <row r="1027">
          <cell r="A1027" t="str">
            <v>24</v>
          </cell>
          <cell r="B1027" t="str">
            <v>38</v>
          </cell>
          <cell r="C1027" t="str">
            <v>1</v>
          </cell>
          <cell r="D1027" t="str">
            <v>B</v>
          </cell>
          <cell r="E1027">
            <v>1</v>
          </cell>
          <cell r="F1027">
            <v>0</v>
          </cell>
          <cell r="G1027" t="str">
            <v>Terven felüli értékcsökkenés nyitó állománya</v>
          </cell>
        </row>
        <row r="1028">
          <cell r="A1028" t="str">
            <v>25</v>
          </cell>
          <cell r="B1028" t="str">
            <v>38</v>
          </cell>
          <cell r="C1028" t="str">
            <v>1</v>
          </cell>
          <cell r="D1028" t="str">
            <v>B</v>
          </cell>
          <cell r="E1028">
            <v>1</v>
          </cell>
          <cell r="F1028">
            <v>0</v>
          </cell>
          <cell r="G1028" t="str">
            <v>Terven felüli - Érték - Növekedés</v>
          </cell>
        </row>
        <row r="1029">
          <cell r="A1029" t="str">
            <v>26</v>
          </cell>
          <cell r="B1029" t="str">
            <v>38</v>
          </cell>
          <cell r="C1029" t="str">
            <v>1</v>
          </cell>
          <cell r="D1029" t="str">
            <v>B</v>
          </cell>
          <cell r="E1029">
            <v>1</v>
          </cell>
          <cell r="F1029">
            <v>0</v>
          </cell>
          <cell r="G1029" t="str">
            <v>Terven felüli - Érték - Csökkenés</v>
          </cell>
        </row>
        <row r="1030">
          <cell r="A1030" t="str">
            <v>27</v>
          </cell>
          <cell r="B1030" t="str">
            <v>38</v>
          </cell>
          <cell r="C1030" t="str">
            <v>1</v>
          </cell>
          <cell r="D1030" t="str">
            <v>B</v>
          </cell>
          <cell r="E1030">
            <v>1</v>
          </cell>
          <cell r="F1030">
            <v>0</v>
          </cell>
          <cell r="G1030" t="str">
            <v>Terven felüli értékcsökkenés visszaírása (25.sorból)</v>
          </cell>
        </row>
        <row r="1031">
          <cell r="A1031" t="str">
            <v>28</v>
          </cell>
          <cell r="B1031" t="str">
            <v>38</v>
          </cell>
          <cell r="C1031" t="str">
            <v>1</v>
          </cell>
          <cell r="D1031" t="str">
            <v>B</v>
          </cell>
          <cell r="E1031">
            <v>1</v>
          </cell>
          <cell r="F1031">
            <v>0</v>
          </cell>
          <cell r="G1031" t="str">
            <v>Terven felüli értékcsökkenés záró állománya (24+25-26)</v>
          </cell>
        </row>
        <row r="1032">
          <cell r="A1032" t="str">
            <v>29</v>
          </cell>
          <cell r="B1032" t="str">
            <v>38</v>
          </cell>
          <cell r="C1032" t="str">
            <v>1</v>
          </cell>
          <cell r="D1032" t="str">
            <v>B</v>
          </cell>
          <cell r="E1032">
            <v>1</v>
          </cell>
          <cell r="F1032">
            <v>2</v>
          </cell>
          <cell r="G1032" t="str">
            <v>Értékcsökkenés összesen (23+28)</v>
          </cell>
        </row>
        <row r="1033">
          <cell r="A1033" t="str">
            <v>30</v>
          </cell>
          <cell r="B1033" t="str">
            <v>38</v>
          </cell>
          <cell r="C1033" t="str">
            <v>1</v>
          </cell>
          <cell r="D1033" t="str">
            <v>B</v>
          </cell>
          <cell r="E1033">
            <v>1</v>
          </cell>
          <cell r="F1033">
            <v>4</v>
          </cell>
          <cell r="G1033" t="str">
            <v>Eszközök   n e t t ó   értéke (19-29)</v>
          </cell>
        </row>
        <row r="1034">
          <cell r="A1034" t="str">
            <v>31</v>
          </cell>
          <cell r="B1034" t="str">
            <v>38</v>
          </cell>
          <cell r="C1034" t="str">
            <v>1</v>
          </cell>
          <cell r="D1034" t="str">
            <v>B</v>
          </cell>
          <cell r="E1034">
            <v>1</v>
          </cell>
          <cell r="F1034">
            <v>0</v>
          </cell>
          <cell r="G1034" t="str">
            <v>Teljesen (0-ig) leírt eszközök bruttó értéke</v>
          </cell>
        </row>
        <row r="1035">
          <cell r="A1035" t="str">
            <v>3</v>
          </cell>
          <cell r="B1035" t="str">
            <v>39</v>
          </cell>
          <cell r="C1035" t="str">
            <v>1</v>
          </cell>
          <cell r="D1035" t="str">
            <v>B</v>
          </cell>
          <cell r="E1035">
            <v>1</v>
          </cell>
          <cell r="F1035">
            <v>0</v>
          </cell>
          <cell r="G1035" t="str">
            <v>Beruházás tervezett összes költsége</v>
          </cell>
        </row>
        <row r="1036">
          <cell r="A1036" t="str">
            <v>4</v>
          </cell>
          <cell r="B1036" t="str">
            <v>39</v>
          </cell>
          <cell r="C1036" t="str">
            <v>1</v>
          </cell>
          <cell r="D1036" t="str">
            <v>B</v>
          </cell>
          <cell r="E1036">
            <v>1</v>
          </cell>
          <cell r="F1036">
            <v>0</v>
          </cell>
          <cell r="G1036" t="str">
            <v>Beruházásbol Cimzett támog.- eredeti elöir.</v>
          </cell>
        </row>
        <row r="1037">
          <cell r="A1037" t="str">
            <v>5</v>
          </cell>
          <cell r="B1037" t="str">
            <v>39</v>
          </cell>
          <cell r="C1037" t="str">
            <v>1</v>
          </cell>
          <cell r="D1037" t="str">
            <v>B</v>
          </cell>
          <cell r="E1037">
            <v>1</v>
          </cell>
          <cell r="F1037">
            <v>0</v>
          </cell>
          <cell r="G1037" t="str">
            <v>Beruházásbol Cimzett támog.- modositott elöir.</v>
          </cell>
        </row>
        <row r="1038">
          <cell r="A1038" t="str">
            <v>6</v>
          </cell>
          <cell r="B1038" t="str">
            <v>39</v>
          </cell>
          <cell r="C1038" t="str">
            <v>1</v>
          </cell>
          <cell r="D1038" t="str">
            <v>B</v>
          </cell>
          <cell r="E1038">
            <v>1</v>
          </cell>
          <cell r="F1038">
            <v>0</v>
          </cell>
          <cell r="G1038" t="str">
            <v>Elözö idöszak Beruházás összes ráforditása</v>
          </cell>
        </row>
        <row r="1039">
          <cell r="A1039" t="str">
            <v>7</v>
          </cell>
          <cell r="B1039" t="str">
            <v>39</v>
          </cell>
          <cell r="C1039" t="str">
            <v>1</v>
          </cell>
          <cell r="D1039" t="str">
            <v>B</v>
          </cell>
          <cell r="E1039">
            <v>1</v>
          </cell>
          <cell r="F1039">
            <v>0</v>
          </cell>
          <cell r="G1039" t="str">
            <v>Elözö idöszak Cimzett támog.- idöarányos elöir.</v>
          </cell>
        </row>
        <row r="1040">
          <cell r="A1040" t="str">
            <v>8</v>
          </cell>
          <cell r="B1040" t="str">
            <v>39</v>
          </cell>
          <cell r="C1040" t="str">
            <v>1</v>
          </cell>
          <cell r="D1040" t="str">
            <v>B</v>
          </cell>
          <cell r="E1040">
            <v>1</v>
          </cell>
          <cell r="F1040">
            <v>0</v>
          </cell>
          <cell r="G1040" t="str">
            <v>Elözö idöszak Cimzett támog.- igénybe vett össz.</v>
          </cell>
        </row>
        <row r="1041">
          <cell r="A1041" t="str">
            <v>9</v>
          </cell>
          <cell r="B1041" t="str">
            <v>39</v>
          </cell>
          <cell r="C1041" t="str">
            <v>1</v>
          </cell>
          <cell r="D1041" t="str">
            <v>B</v>
          </cell>
          <cell r="E1041">
            <v>1</v>
          </cell>
          <cell r="F1041">
            <v>0</v>
          </cell>
          <cell r="G1041" t="str">
            <v>Tárgyévi Beruházás **tervezett** ráforditása</v>
          </cell>
        </row>
        <row r="1042">
          <cell r="A1042" t="str">
            <v>10</v>
          </cell>
          <cell r="B1042" t="str">
            <v>39</v>
          </cell>
          <cell r="C1042" t="str">
            <v>1</v>
          </cell>
          <cell r="D1042" t="str">
            <v>B</v>
          </cell>
          <cell r="E1042">
            <v>1</v>
          </cell>
          <cell r="F1042">
            <v>0</v>
          </cell>
          <cell r="G1042" t="str">
            <v>Tárgyévi Cimzett támog.elöir.- áthuzudo</v>
          </cell>
        </row>
        <row r="1043">
          <cell r="A1043" t="str">
            <v>11</v>
          </cell>
          <cell r="B1043" t="str">
            <v>39</v>
          </cell>
          <cell r="C1043" t="str">
            <v>1</v>
          </cell>
          <cell r="D1043" t="str">
            <v>B</v>
          </cell>
          <cell r="E1043">
            <v>1</v>
          </cell>
          <cell r="F1043">
            <v>0</v>
          </cell>
          <cell r="G1043" t="str">
            <v>Tárgyévi Cimzett támog.elöir.- tárgyévi</v>
          </cell>
        </row>
        <row r="1044">
          <cell r="A1044" t="str">
            <v>12</v>
          </cell>
          <cell r="B1044" t="str">
            <v>39</v>
          </cell>
          <cell r="C1044" t="str">
            <v>1</v>
          </cell>
          <cell r="D1044" t="str">
            <v>B</v>
          </cell>
          <cell r="E1044">
            <v>1</v>
          </cell>
          <cell r="F1044">
            <v>0</v>
          </cell>
          <cell r="G1044" t="str">
            <v>Tárgyévi Cimzett támog.elöir.- összes</v>
          </cell>
        </row>
        <row r="1045">
          <cell r="A1045" t="str">
            <v>13</v>
          </cell>
          <cell r="B1045" t="str">
            <v>39</v>
          </cell>
          <cell r="C1045" t="str">
            <v>1</v>
          </cell>
          <cell r="D1045" t="str">
            <v>B</v>
          </cell>
          <cell r="E1045">
            <v>1</v>
          </cell>
          <cell r="F1045">
            <v>0</v>
          </cell>
          <cell r="G1045" t="str">
            <v>Tárgyévi Beruházás **tényleges**  ráforditása</v>
          </cell>
        </row>
        <row r="1046">
          <cell r="A1046" t="str">
            <v>14</v>
          </cell>
          <cell r="B1046" t="str">
            <v>39</v>
          </cell>
          <cell r="C1046" t="str">
            <v>1</v>
          </cell>
          <cell r="D1046" t="str">
            <v>B</v>
          </cell>
          <cell r="E1046">
            <v>1</v>
          </cell>
          <cell r="F1046">
            <v>0</v>
          </cell>
          <cell r="G1046" t="str">
            <v>Tárgyévi Igénybe v.cimzett tám.- áthuzodo elöir.</v>
          </cell>
        </row>
        <row r="1047">
          <cell r="A1047" t="str">
            <v>15</v>
          </cell>
          <cell r="B1047" t="str">
            <v>39</v>
          </cell>
          <cell r="C1047" t="str">
            <v>1</v>
          </cell>
          <cell r="D1047" t="str">
            <v>B</v>
          </cell>
          <cell r="E1047">
            <v>1</v>
          </cell>
          <cell r="F1047">
            <v>0</v>
          </cell>
          <cell r="G1047" t="str">
            <v>Tárgyévi Igénybe v.cimzett tám.- tárgyévi elöir.</v>
          </cell>
        </row>
        <row r="1048">
          <cell r="A1048" t="str">
            <v>16</v>
          </cell>
          <cell r="B1048" t="str">
            <v>39</v>
          </cell>
          <cell r="C1048" t="str">
            <v>1</v>
          </cell>
          <cell r="D1048" t="str">
            <v>B</v>
          </cell>
          <cell r="E1048">
            <v>1</v>
          </cell>
          <cell r="F1048">
            <v>0</v>
          </cell>
          <cell r="G1048" t="str">
            <v>Tárgyévi Igénybe v.cimzett tám.- összesen</v>
          </cell>
        </row>
        <row r="1049">
          <cell r="A1049" t="str">
            <v>1</v>
          </cell>
          <cell r="B1049" t="str">
            <v>40</v>
          </cell>
          <cell r="C1049" t="str">
            <v>1</v>
          </cell>
          <cell r="D1049" t="str">
            <v>B</v>
          </cell>
          <cell r="E1049">
            <v>1</v>
          </cell>
          <cell r="F1049">
            <v>1</v>
          </cell>
          <cell r="G1049" t="str">
            <v>Önkormányzati lakások lakbérbevétele</v>
          </cell>
        </row>
        <row r="1050">
          <cell r="A1050" t="str">
            <v>2</v>
          </cell>
          <cell r="B1050" t="str">
            <v>40</v>
          </cell>
          <cell r="C1050" t="str">
            <v>1</v>
          </cell>
          <cell r="D1050" t="str">
            <v>B</v>
          </cell>
          <cell r="E1050">
            <v>1</v>
          </cell>
          <cell r="F1050">
            <v>1</v>
          </cell>
          <cell r="G1050" t="str">
            <v>Önkorm.egyéb helyiségek bérbeadásábol származo bevétel</v>
          </cell>
        </row>
        <row r="1051">
          <cell r="A1051" t="str">
            <v>3</v>
          </cell>
          <cell r="B1051" t="str">
            <v>40</v>
          </cell>
          <cell r="C1051" t="str">
            <v>1</v>
          </cell>
          <cell r="D1051" t="str">
            <v>B</v>
          </cell>
          <cell r="E1051">
            <v>1</v>
          </cell>
          <cell r="F1051">
            <v>1</v>
          </cell>
          <cell r="G1051" t="str">
            <v>Önkormányzati lakások értékesitése</v>
          </cell>
        </row>
        <row r="1052">
          <cell r="A1052" t="str">
            <v>4</v>
          </cell>
          <cell r="B1052" t="str">
            <v>40</v>
          </cell>
          <cell r="C1052" t="str">
            <v>1</v>
          </cell>
          <cell r="D1052" t="str">
            <v>B</v>
          </cell>
          <cell r="E1052">
            <v>1</v>
          </cell>
          <cell r="F1052">
            <v>1</v>
          </cell>
          <cell r="G1052" t="str">
            <v>Önkormányzati egyéb helyiségek értékesitése</v>
          </cell>
        </row>
        <row r="1053">
          <cell r="A1053" t="str">
            <v>5</v>
          </cell>
          <cell r="B1053" t="str">
            <v>40</v>
          </cell>
          <cell r="C1053" t="str">
            <v>1</v>
          </cell>
          <cell r="D1053" t="str">
            <v>B</v>
          </cell>
          <cell r="E1053">
            <v>1</v>
          </cell>
          <cell r="F1053">
            <v>1</v>
          </cell>
          <cell r="G1053" t="str">
            <v>Önkormányzati lakások cseréjéböl származo bevétel</v>
          </cell>
        </row>
        <row r="1054">
          <cell r="A1054" t="str">
            <v>6</v>
          </cell>
          <cell r="B1054" t="str">
            <v>40</v>
          </cell>
          <cell r="C1054" t="str">
            <v>1</v>
          </cell>
          <cell r="D1054" t="str">
            <v>B</v>
          </cell>
          <cell r="E1054">
            <v>1</v>
          </cell>
          <cell r="F1054">
            <v>4</v>
          </cell>
          <cell r="G1054" t="str">
            <v>Bevételek összesen (01+...+05)</v>
          </cell>
        </row>
        <row r="1055">
          <cell r="A1055" t="str">
            <v>7</v>
          </cell>
          <cell r="B1055" t="str">
            <v>40</v>
          </cell>
          <cell r="C1055" t="str">
            <v>1</v>
          </cell>
          <cell r="D1055" t="str">
            <v>B</v>
          </cell>
          <cell r="E1055">
            <v>1</v>
          </cell>
          <cell r="F1055">
            <v>1</v>
          </cell>
          <cell r="G1055" t="str">
            <v>Önkorm.lakások és helyiségek - fenntartási költsége</v>
          </cell>
        </row>
        <row r="1056">
          <cell r="A1056" t="str">
            <v>8</v>
          </cell>
          <cell r="B1056" t="str">
            <v>40</v>
          </cell>
          <cell r="C1056" t="str">
            <v>1</v>
          </cell>
          <cell r="D1056" t="str">
            <v>B</v>
          </cell>
          <cell r="E1056">
            <v>1</v>
          </cell>
          <cell r="F1056">
            <v>1</v>
          </cell>
          <cell r="G1056" t="str">
            <v>Önkorm.lakások és helyiségek - felujitása</v>
          </cell>
        </row>
        <row r="1057">
          <cell r="A1057" t="str">
            <v>9</v>
          </cell>
          <cell r="B1057" t="str">
            <v>40</v>
          </cell>
          <cell r="C1057" t="str">
            <v>1</v>
          </cell>
          <cell r="D1057" t="str">
            <v>B</v>
          </cell>
          <cell r="E1057">
            <v>1</v>
          </cell>
          <cell r="F1057">
            <v>1</v>
          </cell>
          <cell r="G1057" t="str">
            <v>Lakások és helyiségek elidegenitésének költsége</v>
          </cell>
        </row>
        <row r="1058">
          <cell r="A1058" t="str">
            <v>10</v>
          </cell>
          <cell r="B1058" t="str">
            <v>40</v>
          </cell>
          <cell r="C1058" t="str">
            <v>1</v>
          </cell>
          <cell r="D1058" t="str">
            <v>B</v>
          </cell>
          <cell r="E1058">
            <v>1</v>
          </cell>
          <cell r="F1058">
            <v>1</v>
          </cell>
          <cell r="G1058" t="str">
            <v>Személyi tulajdonu lakoépületek felujitási támogatása</v>
          </cell>
        </row>
        <row r="1059">
          <cell r="A1059" t="str">
            <v>11</v>
          </cell>
          <cell r="B1059" t="str">
            <v>40</v>
          </cell>
          <cell r="C1059" t="str">
            <v>1</v>
          </cell>
          <cell r="D1059" t="str">
            <v>B</v>
          </cell>
          <cell r="E1059">
            <v>1</v>
          </cell>
          <cell r="F1059">
            <v>1</v>
          </cell>
          <cell r="G1059" t="str">
            <v>Önkorm.saját bevételböl- lakásfenntartási támogatásra</v>
          </cell>
        </row>
        <row r="1060">
          <cell r="A1060" t="str">
            <v>12</v>
          </cell>
          <cell r="B1060" t="str">
            <v>40</v>
          </cell>
          <cell r="C1060" t="str">
            <v>1</v>
          </cell>
          <cell r="D1060" t="str">
            <v>B</v>
          </cell>
          <cell r="E1060">
            <v>1</v>
          </cell>
          <cell r="F1060">
            <v>1</v>
          </cell>
          <cell r="G1060" t="str">
            <v>Önkorm.saját bevételböl- kényszerbérletek felszámolására</v>
          </cell>
        </row>
        <row r="1061">
          <cell r="A1061" t="str">
            <v>13</v>
          </cell>
          <cell r="B1061" t="str">
            <v>40</v>
          </cell>
          <cell r="C1061" t="str">
            <v>1</v>
          </cell>
          <cell r="D1061" t="str">
            <v>B</v>
          </cell>
          <cell r="E1061">
            <v>1</v>
          </cell>
          <cell r="F1061">
            <v>4</v>
          </cell>
          <cell r="G1061" t="str">
            <v>Kiadások összesen (07+...+12)</v>
          </cell>
        </row>
        <row r="1062">
          <cell r="A1062" t="str">
            <v>14</v>
          </cell>
          <cell r="B1062" t="str">
            <v>40</v>
          </cell>
          <cell r="C1062" t="str">
            <v>1</v>
          </cell>
          <cell r="D1062" t="str">
            <v>B</v>
          </cell>
          <cell r="E1062">
            <v>1</v>
          </cell>
          <cell r="F1062">
            <v>1</v>
          </cell>
          <cell r="G1062" t="str">
            <v>Tájékoztato adat-Önkorm.lakás épitésére fordit.kiadás</v>
          </cell>
        </row>
        <row r="1063">
          <cell r="A1063" t="str">
            <v>15</v>
          </cell>
          <cell r="B1063" t="str">
            <v>40</v>
          </cell>
          <cell r="C1063" t="str">
            <v>1</v>
          </cell>
          <cell r="D1063" t="str">
            <v>B</v>
          </cell>
          <cell r="E1063">
            <v>1</v>
          </cell>
          <cell r="F1063">
            <v>1</v>
          </cell>
          <cell r="G1063" t="str">
            <v>Tájékoztato adat-Ingatlanvásárlás önkorm.lakás céljára</v>
          </cell>
        </row>
        <row r="1064">
          <cell r="A1064" t="str">
            <v>16</v>
          </cell>
          <cell r="B1064" t="str">
            <v>40</v>
          </cell>
          <cell r="C1064" t="str">
            <v>1</v>
          </cell>
          <cell r="D1064" t="str">
            <v>B</v>
          </cell>
          <cell r="E1064">
            <v>1</v>
          </cell>
          <cell r="F1064">
            <v>1</v>
          </cell>
          <cell r="G1064" t="str">
            <v>Tájékoztato adat-Támogatás Áll.Támogatásu Bérlakás Prog.</v>
          </cell>
        </row>
        <row r="1065">
          <cell r="A1065" t="str">
            <v>17</v>
          </cell>
          <cell r="B1065" t="str">
            <v>40</v>
          </cell>
          <cell r="C1065" t="str">
            <v>1</v>
          </cell>
          <cell r="D1065" t="str">
            <v>B</v>
          </cell>
          <cell r="E1065">
            <v>1</v>
          </cell>
          <cell r="F1065">
            <v>1</v>
          </cell>
          <cell r="G1065" t="str">
            <v>Tájékoztato adat-Kiadás Áll.Támogatásu Bérlakás Program</v>
          </cell>
        </row>
        <row r="1066">
          <cell r="A1066" t="str">
            <v>18</v>
          </cell>
          <cell r="B1066" t="str">
            <v>40</v>
          </cell>
          <cell r="C1066" t="str">
            <v>1</v>
          </cell>
          <cell r="D1066" t="str">
            <v>B</v>
          </cell>
          <cell r="E1066">
            <v>1</v>
          </cell>
          <cell r="F1066">
            <v>1</v>
          </cell>
          <cell r="G1066" t="str">
            <v>Tájékoztato adat-Technikai összesen (14+17)</v>
          </cell>
        </row>
        <row r="1067">
          <cell r="A1067" t="str">
            <v>1</v>
          </cell>
          <cell r="B1067" t="str">
            <v>41</v>
          </cell>
          <cell r="C1067" t="str">
            <v>1</v>
          </cell>
          <cell r="D1067" t="str">
            <v>B</v>
          </cell>
          <cell r="E1067">
            <v>1</v>
          </cell>
          <cell r="F1067">
            <v>0</v>
          </cell>
          <cell r="G1067" t="str">
            <v>Fejezeti maradványelszámolási számla nyito egyenlege</v>
          </cell>
        </row>
        <row r="1068">
          <cell r="A1068" t="str">
            <v>2</v>
          </cell>
          <cell r="B1068" t="str">
            <v>41</v>
          </cell>
          <cell r="C1068" t="str">
            <v>1</v>
          </cell>
          <cell r="D1068" t="str">
            <v>B</v>
          </cell>
          <cell r="E1068">
            <v>1</v>
          </cell>
          <cell r="F1068">
            <v>0</v>
          </cell>
          <cell r="G1068" t="str">
            <v>Fej.alatti - ktsg-i szervek elöirányzat maradványa jováirása</v>
          </cell>
        </row>
        <row r="1069">
          <cell r="A1069" t="str">
            <v>3</v>
          </cell>
          <cell r="B1069" t="str">
            <v>41</v>
          </cell>
          <cell r="C1069" t="str">
            <v>1</v>
          </cell>
          <cell r="D1069" t="str">
            <v>B</v>
          </cell>
          <cell r="E1069">
            <v>1</v>
          </cell>
          <cell r="F1069">
            <v>0</v>
          </cell>
          <cell r="G1069" t="str">
            <v>Fej.alatti - pénz-,elöir.-maradv.fej.felülvizsg.-t jováirása</v>
          </cell>
        </row>
        <row r="1070">
          <cell r="A1070" t="str">
            <v>4</v>
          </cell>
          <cell r="B1070" t="str">
            <v>41</v>
          </cell>
          <cell r="C1070" t="str">
            <v>1</v>
          </cell>
          <cell r="D1070" t="str">
            <v>B</v>
          </cell>
          <cell r="E1070">
            <v>1</v>
          </cell>
          <cell r="F1070">
            <v>0</v>
          </cell>
          <cell r="G1070" t="str">
            <v>Fej.alatti - pénz-,elöir.-maradv.ellenörzö szerv-i jováirása</v>
          </cell>
        </row>
        <row r="1071">
          <cell r="A1071" t="str">
            <v>5</v>
          </cell>
          <cell r="B1071" t="str">
            <v>41</v>
          </cell>
          <cell r="C1071" t="str">
            <v>1</v>
          </cell>
          <cell r="D1071" t="str">
            <v>B</v>
          </cell>
          <cell r="E1071">
            <v>1</v>
          </cell>
          <cell r="F1071">
            <v>0</v>
          </cell>
          <cell r="G1071" t="str">
            <v>Fej.alatti - normativ hozzájár.elözö évi maradvány jováirása</v>
          </cell>
        </row>
        <row r="1072">
          <cell r="A1072" t="str">
            <v>6</v>
          </cell>
          <cell r="B1072" t="str">
            <v>41</v>
          </cell>
          <cell r="C1072" t="str">
            <v>1</v>
          </cell>
          <cell r="D1072" t="str">
            <v>B</v>
          </cell>
          <cell r="E1072">
            <v>1</v>
          </cell>
          <cell r="F1072">
            <v>0</v>
          </cell>
          <cell r="G1072" t="str">
            <v>Fej.alatti - egyéb jováirások</v>
          </cell>
        </row>
        <row r="1073">
          <cell r="A1073" t="str">
            <v>7</v>
          </cell>
          <cell r="B1073" t="str">
            <v>41</v>
          </cell>
          <cell r="C1073" t="str">
            <v>1</v>
          </cell>
          <cell r="D1073" t="str">
            <v>B</v>
          </cell>
          <cell r="E1073">
            <v>1</v>
          </cell>
          <cell r="F1073">
            <v>0</v>
          </cell>
          <cell r="G1073" t="str">
            <v>Társadalmi önszervezödés normativ hozzájár.és tám.visszatér.</v>
          </cell>
        </row>
        <row r="1074">
          <cell r="A1074" t="str">
            <v>8</v>
          </cell>
          <cell r="B1074" t="str">
            <v>41</v>
          </cell>
          <cell r="C1074" t="str">
            <v>1</v>
          </cell>
          <cell r="D1074" t="str">
            <v>B</v>
          </cell>
          <cell r="E1074">
            <v>1</v>
          </cell>
          <cell r="F1074">
            <v>0</v>
          </cell>
          <cell r="G1074" t="str">
            <v>Egyéb bevételek</v>
          </cell>
        </row>
        <row r="1075">
          <cell r="A1075" t="str">
            <v>9</v>
          </cell>
          <cell r="B1075" t="str">
            <v>41</v>
          </cell>
          <cell r="C1075" t="str">
            <v>1</v>
          </cell>
          <cell r="D1075" t="str">
            <v>B</v>
          </cell>
          <cell r="E1075">
            <v>2</v>
          </cell>
          <cell r="F1075">
            <v>2</v>
          </cell>
          <cell r="G1075" t="str">
            <v>Bevételek (jováirások) összesen (02+...+08)</v>
          </cell>
        </row>
        <row r="1076">
          <cell r="A1076" t="str">
            <v>10</v>
          </cell>
          <cell r="B1076" t="str">
            <v>41</v>
          </cell>
          <cell r="C1076" t="str">
            <v>1</v>
          </cell>
          <cell r="D1076" t="str">
            <v>B</v>
          </cell>
          <cell r="E1076">
            <v>2</v>
          </cell>
          <cell r="F1076">
            <v>0</v>
          </cell>
          <cell r="G1076" t="str">
            <v>Közp.ktsg.átvez.- fej.alatti szerv miatti csökk.átvezetése</v>
          </cell>
        </row>
        <row r="1077">
          <cell r="A1077" t="str">
            <v>11</v>
          </cell>
          <cell r="B1077" t="str">
            <v>41</v>
          </cell>
          <cell r="C1077" t="str">
            <v>1</v>
          </cell>
          <cell r="D1077" t="str">
            <v>B</v>
          </cell>
          <cell r="E1077">
            <v>1</v>
          </cell>
          <cell r="F1077">
            <v>0</v>
          </cell>
          <cell r="G1077" t="str">
            <v>Közp.ktsg.átvez.- normativ hozzájár.maradvány átvezetése</v>
          </cell>
        </row>
        <row r="1078">
          <cell r="A1078" t="str">
            <v>12</v>
          </cell>
          <cell r="B1078" t="str">
            <v>41</v>
          </cell>
          <cell r="C1078" t="str">
            <v>1</v>
          </cell>
          <cell r="D1078" t="str">
            <v>B</v>
          </cell>
          <cell r="E1078">
            <v>1</v>
          </cell>
          <cell r="F1078">
            <v>0</v>
          </cell>
          <cell r="G1078" t="str">
            <v>Közp.ktsg.átvez.- egyéb átvezetések</v>
          </cell>
        </row>
        <row r="1079">
          <cell r="A1079" t="str">
            <v>13</v>
          </cell>
          <cell r="B1079" t="str">
            <v>41</v>
          </cell>
          <cell r="C1079" t="str">
            <v>1</v>
          </cell>
          <cell r="D1079" t="str">
            <v>B</v>
          </cell>
          <cell r="E1079">
            <v>1</v>
          </cell>
          <cell r="F1079">
            <v>2</v>
          </cell>
          <cell r="G1079" t="str">
            <v>Központi ktsg-t érintö átvezetések összesen (10+11+12)</v>
          </cell>
        </row>
        <row r="1080">
          <cell r="A1080" t="str">
            <v>14</v>
          </cell>
          <cell r="B1080" t="str">
            <v>41</v>
          </cell>
          <cell r="C1080" t="str">
            <v>1</v>
          </cell>
          <cell r="D1080" t="str">
            <v>B</v>
          </cell>
          <cell r="E1080">
            <v>1</v>
          </cell>
          <cell r="F1080">
            <v>0</v>
          </cell>
          <cell r="G1080" t="str">
            <v>Fejezet felügy.alatti közp.szervet érintö elözö évi rendez.</v>
          </cell>
        </row>
        <row r="1081">
          <cell r="A1081" t="str">
            <v>15</v>
          </cell>
          <cell r="B1081" t="str">
            <v>41</v>
          </cell>
          <cell r="C1081" t="str">
            <v>1</v>
          </cell>
          <cell r="D1081" t="str">
            <v>B</v>
          </cell>
          <cell r="E1081">
            <v>1</v>
          </cell>
          <cell r="F1081">
            <v>0</v>
          </cell>
          <cell r="G1081" t="str">
            <v>Társ.önszervezödésnek kiutalt elözö évi normativ hoz.,támog.</v>
          </cell>
        </row>
        <row r="1082">
          <cell r="A1082" t="str">
            <v>16</v>
          </cell>
          <cell r="B1082" t="str">
            <v>41</v>
          </cell>
          <cell r="C1082" t="str">
            <v>1</v>
          </cell>
          <cell r="D1082" t="str">
            <v>B</v>
          </cell>
          <cell r="E1082">
            <v>1</v>
          </cell>
          <cell r="F1082">
            <v>0</v>
          </cell>
          <cell r="G1082" t="str">
            <v>Egyéb kiadás</v>
          </cell>
        </row>
        <row r="1083">
          <cell r="A1083" t="str">
            <v>17</v>
          </cell>
          <cell r="B1083" t="str">
            <v>41</v>
          </cell>
          <cell r="C1083" t="str">
            <v>1</v>
          </cell>
          <cell r="D1083" t="str">
            <v>B</v>
          </cell>
          <cell r="E1083">
            <v>2</v>
          </cell>
          <cell r="F1083">
            <v>2</v>
          </cell>
          <cell r="G1083" t="str">
            <v>Kiadások (átvezetések) öszesen (13+14+15+16)</v>
          </cell>
        </row>
        <row r="1084">
          <cell r="A1084" t="str">
            <v>18</v>
          </cell>
          <cell r="B1084" t="str">
            <v>41</v>
          </cell>
          <cell r="C1084" t="str">
            <v>1</v>
          </cell>
          <cell r="D1084" t="str">
            <v>B</v>
          </cell>
          <cell r="E1084">
            <v>2</v>
          </cell>
          <cell r="F1084">
            <v>3</v>
          </cell>
          <cell r="G1084" t="str">
            <v>Fejezeti maradványelsz.számla egyenl.XII.31-én (01+09-17)</v>
          </cell>
        </row>
        <row r="1085">
          <cell r="A1085" t="str">
            <v>1</v>
          </cell>
          <cell r="B1085" t="str">
            <v>42</v>
          </cell>
          <cell r="C1085" t="str">
            <v>1</v>
          </cell>
          <cell r="D1085" t="str">
            <v>B</v>
          </cell>
          <cell r="E1085">
            <v>1</v>
          </cell>
          <cell r="F1085">
            <v>0</v>
          </cell>
          <cell r="G1085" t="str">
            <v>Kiadási elöirányzat                                     (+)</v>
          </cell>
        </row>
        <row r="1086">
          <cell r="A1086" t="str">
            <v>2</v>
          </cell>
          <cell r="B1086" t="str">
            <v>42</v>
          </cell>
          <cell r="C1086" t="str">
            <v>1</v>
          </cell>
          <cell r="D1086" t="str">
            <v>B</v>
          </cell>
          <cell r="E1086">
            <v>1</v>
          </cell>
          <cell r="F1086">
            <v>0</v>
          </cell>
          <cell r="G1086" t="str">
            <v>Kiadási elöirányzat teljesitése                         (-)</v>
          </cell>
        </row>
        <row r="1087">
          <cell r="A1087" t="str">
            <v>3</v>
          </cell>
          <cell r="B1087" t="str">
            <v>42</v>
          </cell>
          <cell r="C1087" t="str">
            <v>1</v>
          </cell>
          <cell r="D1087" t="str">
            <v>B</v>
          </cell>
          <cell r="E1087">
            <v>1</v>
          </cell>
          <cell r="F1087">
            <v>2</v>
          </cell>
          <cell r="G1087" t="str">
            <v>Kiadási megtataritás (lemaradás) (01-02)            (+ -)</v>
          </cell>
        </row>
        <row r="1088">
          <cell r="A1088" t="str">
            <v>4</v>
          </cell>
          <cell r="B1088" t="str">
            <v>42</v>
          </cell>
          <cell r="C1088" t="str">
            <v>1</v>
          </cell>
          <cell r="D1088" t="str">
            <v>B</v>
          </cell>
          <cell r="E1088">
            <v>1</v>
          </cell>
          <cell r="F1088">
            <v>0</v>
          </cell>
          <cell r="G1088" t="str">
            <v>Bevételi elöirányzat                                    (-)</v>
          </cell>
        </row>
        <row r="1089">
          <cell r="A1089" t="str">
            <v>5</v>
          </cell>
          <cell r="B1089" t="str">
            <v>42</v>
          </cell>
          <cell r="C1089" t="str">
            <v>1</v>
          </cell>
          <cell r="D1089" t="str">
            <v>B</v>
          </cell>
          <cell r="E1089">
            <v>1</v>
          </cell>
          <cell r="F1089">
            <v>0</v>
          </cell>
          <cell r="G1089" t="str">
            <v>Bevételi elöirányzat teljesitése                        (+)</v>
          </cell>
        </row>
        <row r="1090">
          <cell r="A1090" t="str">
            <v>6</v>
          </cell>
          <cell r="B1090" t="str">
            <v>42</v>
          </cell>
          <cell r="C1090" t="str">
            <v>1</v>
          </cell>
          <cell r="D1090" t="str">
            <v>B</v>
          </cell>
          <cell r="E1090">
            <v>1</v>
          </cell>
          <cell r="F1090">
            <v>2</v>
          </cell>
          <cell r="G1090" t="str">
            <v>Bevételi lemaradás (tulteljesités) (05-04)          (+ -)</v>
          </cell>
        </row>
        <row r="1091">
          <cell r="A1091" t="str">
            <v>7</v>
          </cell>
          <cell r="B1091" t="str">
            <v>42</v>
          </cell>
          <cell r="C1091" t="str">
            <v>1</v>
          </cell>
          <cell r="D1091" t="str">
            <v>B</v>
          </cell>
          <cell r="E1091">
            <v>1</v>
          </cell>
          <cell r="F1091">
            <v>2</v>
          </cell>
          <cell r="G1091" t="str">
            <v>Kiadási megtak.,bevételi lemaradás különbség (03+06)(+ -)</v>
          </cell>
        </row>
        <row r="1092">
          <cell r="A1092" t="str">
            <v>8</v>
          </cell>
          <cell r="B1092" t="str">
            <v>42</v>
          </cell>
          <cell r="C1092" t="str">
            <v>1</v>
          </cell>
          <cell r="D1092" t="str">
            <v>B</v>
          </cell>
          <cell r="E1092">
            <v>1</v>
          </cell>
          <cell r="F1092">
            <v>0</v>
          </cell>
          <cell r="G1092" t="str">
            <v>Alaptev.elözö év(ek)böl származo,tárgyévi elöir.maradv. (+)</v>
          </cell>
        </row>
        <row r="1093">
          <cell r="A1093" t="str">
            <v>9</v>
          </cell>
          <cell r="B1093" t="str">
            <v>42</v>
          </cell>
          <cell r="C1093" t="str">
            <v>1</v>
          </cell>
          <cell r="D1093" t="str">
            <v>B</v>
          </cell>
          <cell r="E1093">
            <v>1</v>
          </cell>
          <cell r="F1093">
            <v>0</v>
          </cell>
          <cell r="G1093" t="str">
            <v>Váll.tev.eredményéböl alaptev.ellát.felhasznált összeg  (+)</v>
          </cell>
        </row>
        <row r="1094">
          <cell r="A1094" t="str">
            <v>10</v>
          </cell>
          <cell r="B1094" t="str">
            <v>42</v>
          </cell>
          <cell r="C1094" t="str">
            <v>1</v>
          </cell>
          <cell r="D1094" t="str">
            <v>B</v>
          </cell>
          <cell r="E1094">
            <v>1</v>
          </cell>
          <cell r="F1094">
            <v>3</v>
          </cell>
          <cell r="G1094" t="str">
            <v>Modositott kiadási megtakaritás (07+08+09)</v>
          </cell>
        </row>
        <row r="1095">
          <cell r="A1095" t="str">
            <v>11</v>
          </cell>
          <cell r="B1095" t="str">
            <v>42</v>
          </cell>
          <cell r="C1095" t="str">
            <v>1</v>
          </cell>
          <cell r="D1095" t="str">
            <v>B</v>
          </cell>
          <cell r="E1095">
            <v>2</v>
          </cell>
          <cell r="F1095">
            <v>0</v>
          </cell>
          <cell r="G1095" t="str">
            <v>Központi ktsg.központositott bevételét képezö összeg    (-)</v>
          </cell>
        </row>
        <row r="1096">
          <cell r="A1096" t="str">
            <v>12</v>
          </cell>
          <cell r="B1096" t="str">
            <v>42</v>
          </cell>
          <cell r="C1096" t="str">
            <v>1</v>
          </cell>
          <cell r="D1096" t="str">
            <v>B</v>
          </cell>
          <cell r="E1096">
            <v>1</v>
          </cell>
          <cell r="F1096">
            <v>0</v>
          </cell>
          <cell r="G1096" t="str">
            <v>Költségvetési szervet meg nem illetö összeg             (-)</v>
          </cell>
        </row>
        <row r="1097">
          <cell r="A1097" t="str">
            <v>13</v>
          </cell>
          <cell r="B1097" t="str">
            <v>42</v>
          </cell>
          <cell r="C1097" t="str">
            <v>1</v>
          </cell>
          <cell r="D1097" t="str">
            <v>B</v>
          </cell>
          <cell r="E1097">
            <v>1</v>
          </cell>
          <cell r="F1097">
            <v>4</v>
          </cell>
          <cell r="G1097" t="str">
            <v>Felhasználhato elöirányzat maradvány (10-11-12)</v>
          </cell>
        </row>
        <row r="1098">
          <cell r="A1098" t="str">
            <v>14</v>
          </cell>
          <cell r="B1098" t="str">
            <v>42</v>
          </cell>
          <cell r="C1098" t="str">
            <v>1</v>
          </cell>
          <cell r="D1098" t="str">
            <v>B</v>
          </cell>
          <cell r="E1098">
            <v>2</v>
          </cell>
          <cell r="F1098">
            <v>0</v>
          </cell>
          <cell r="G1098" t="str">
            <v>Kötelezettséggel terhelt elöirányzat-maradvány</v>
          </cell>
        </row>
        <row r="1099">
          <cell r="A1099" t="str">
            <v>15</v>
          </cell>
          <cell r="B1099" t="str">
            <v>42</v>
          </cell>
          <cell r="C1099" t="str">
            <v>1</v>
          </cell>
          <cell r="D1099" t="str">
            <v>B</v>
          </cell>
          <cell r="E1099">
            <v>1</v>
          </cell>
          <cell r="F1099">
            <v>0</v>
          </cell>
          <cell r="G1099" t="str">
            <v>Szabad elöirányzat-maradvány</v>
          </cell>
        </row>
        <row r="1100">
          <cell r="A1100" t="str">
            <v>0</v>
          </cell>
          <cell r="B1100" t="str">
            <v>42</v>
          </cell>
          <cell r="C1100" t="str">
            <v>0</v>
          </cell>
          <cell r="D1100" t="str">
            <v>B</v>
          </cell>
          <cell r="E1100">
            <v>2</v>
          </cell>
          <cell r="F1100">
            <v>0</v>
          </cell>
          <cell r="G1100" t="str">
            <v>Tájékoztató adat:</v>
          </cell>
        </row>
        <row r="1101">
          <cell r="A1101" t="str">
            <v>16</v>
          </cell>
          <cell r="B1101" t="str">
            <v>42</v>
          </cell>
          <cell r="C1101" t="str">
            <v>1</v>
          </cell>
          <cell r="D1101" t="str">
            <v>B</v>
          </cell>
          <cell r="E1101">
            <v>1</v>
          </cell>
          <cell r="F1101">
            <v>4</v>
          </cell>
          <cell r="G1101" t="str">
            <v>Zárolt elöirányzat</v>
          </cell>
        </row>
        <row r="1102">
          <cell r="A1102" t="str">
            <v>0</v>
          </cell>
          <cell r="B1102" t="str">
            <v>43</v>
          </cell>
          <cell r="C1102" t="str">
            <v>0</v>
          </cell>
          <cell r="D1102" t="str">
            <v>B</v>
          </cell>
          <cell r="E1102">
            <v>1</v>
          </cell>
          <cell r="F1102">
            <v>6</v>
          </cell>
          <cell r="G1102" t="str">
            <v>I.  MÜKÖDÉSI  B e v é t e l e k  és  K i a d á s o k</v>
          </cell>
        </row>
        <row r="1103">
          <cell r="A1103" t="str">
            <v>0</v>
          </cell>
          <cell r="B1103" t="str">
            <v>43</v>
          </cell>
          <cell r="C1103" t="str">
            <v>0</v>
          </cell>
          <cell r="D1103" t="str">
            <v>B</v>
          </cell>
          <cell r="E1103">
            <v>1</v>
          </cell>
          <cell r="F1103">
            <v>10</v>
          </cell>
          <cell r="G1103" t="str">
            <v>II.  FELHALMOZÁSI CÉLU  Bevételek  és  Kiadások</v>
          </cell>
        </row>
        <row r="1104">
          <cell r="A1104" t="str">
            <v>1</v>
          </cell>
          <cell r="B1104" t="str">
            <v>43</v>
          </cell>
          <cell r="C1104" t="str">
            <v>1</v>
          </cell>
          <cell r="D1104" t="str">
            <v>B</v>
          </cell>
          <cell r="E1104">
            <v>1</v>
          </cell>
          <cell r="F1104">
            <v>1</v>
          </cell>
          <cell r="G1104" t="str">
            <v>Int.mük.bev.(levonva felh.áfa v.,ért.tárgy.e.imm.jav.áfa)</v>
          </cell>
        </row>
        <row r="1105">
          <cell r="A1105" t="str">
            <v>2</v>
          </cell>
          <cell r="B1105" t="str">
            <v>43</v>
          </cell>
          <cell r="C1105" t="str">
            <v>1</v>
          </cell>
          <cell r="D1105" t="str">
            <v>B</v>
          </cell>
          <cell r="E1105">
            <v>1</v>
          </cell>
          <cell r="F1105">
            <v>1</v>
          </cell>
          <cell r="G1105" t="str">
            <v>Önkormányzatok sajátos müködési bevételei</v>
          </cell>
        </row>
        <row r="1106">
          <cell r="A1106" t="str">
            <v>3</v>
          </cell>
          <cell r="B1106" t="str">
            <v>43</v>
          </cell>
          <cell r="C1106" t="str">
            <v>1</v>
          </cell>
          <cell r="D1106" t="str">
            <v>B</v>
          </cell>
          <cell r="E1106">
            <v>1</v>
          </cell>
          <cell r="F1106">
            <v>1</v>
          </cell>
          <cell r="G1106" t="str">
            <v>Önk. költsv-i támogatása és átengedett szem.jöv.ado bevét.</v>
          </cell>
        </row>
        <row r="1107">
          <cell r="A1107" t="str">
            <v>4</v>
          </cell>
          <cell r="B1107" t="str">
            <v>43</v>
          </cell>
          <cell r="C1107" t="str">
            <v>1</v>
          </cell>
          <cell r="D1107" t="str">
            <v>B</v>
          </cell>
          <cell r="E1107">
            <v>1</v>
          </cell>
          <cell r="F1107">
            <v>1</v>
          </cell>
          <cell r="G1107" t="str">
            <v>Müködési célu pénzeszközátvétel</v>
          </cell>
        </row>
        <row r="1108">
          <cell r="A1108" t="str">
            <v>5</v>
          </cell>
          <cell r="B1108" t="str">
            <v>43</v>
          </cell>
          <cell r="C1108" t="str">
            <v>1</v>
          </cell>
          <cell r="D1108" t="str">
            <v>B</v>
          </cell>
          <cell r="E1108">
            <v>1</v>
          </cell>
          <cell r="F1108">
            <v>1</v>
          </cell>
          <cell r="G1108" t="str">
            <v>Müködési célu kölcsönök visszatétülése,igénybevétele</v>
          </cell>
        </row>
        <row r="1109">
          <cell r="A1109" t="str">
            <v>6</v>
          </cell>
          <cell r="B1109" t="str">
            <v>43</v>
          </cell>
          <cell r="C1109" t="str">
            <v>1</v>
          </cell>
          <cell r="D1109" t="str">
            <v>B</v>
          </cell>
          <cell r="E1109">
            <v>1</v>
          </cell>
          <cell r="F1109">
            <v>1</v>
          </cell>
          <cell r="G1109" t="str">
            <v>Rövid lejáratu hitel</v>
          </cell>
        </row>
        <row r="1110">
          <cell r="A1110" t="str">
            <v>7</v>
          </cell>
          <cell r="B1110" t="str">
            <v>43</v>
          </cell>
          <cell r="C1110" t="str">
            <v>1</v>
          </cell>
          <cell r="D1110" t="str">
            <v>B</v>
          </cell>
          <cell r="E1110">
            <v>1</v>
          </cell>
          <cell r="F1110">
            <v>1</v>
          </cell>
          <cell r="G1110" t="str">
            <v>Rövid lejáratu értékpapirok értékesitése,kibocsátása</v>
          </cell>
        </row>
        <row r="1111">
          <cell r="A1111" t="str">
            <v>8</v>
          </cell>
          <cell r="B1111" t="str">
            <v>43</v>
          </cell>
          <cell r="C1111" t="str">
            <v>1</v>
          </cell>
          <cell r="D1111" t="str">
            <v>B</v>
          </cell>
          <cell r="E1111">
            <v>1</v>
          </cell>
          <cell r="F1111">
            <v>1</v>
          </cell>
          <cell r="G1111" t="str">
            <v>Müködési célu elözö évi pénzmaradvány igénybevétele</v>
          </cell>
        </row>
        <row r="1112">
          <cell r="A1112" t="str">
            <v>9</v>
          </cell>
          <cell r="B1112" t="str">
            <v>43</v>
          </cell>
          <cell r="C1112" t="str">
            <v>1</v>
          </cell>
          <cell r="D1112" t="str">
            <v>B</v>
          </cell>
          <cell r="E1112">
            <v>1</v>
          </cell>
          <cell r="F1112">
            <v>4</v>
          </cell>
          <cell r="G1112" t="str">
            <v>Müködési célu bevételek összesen (01+...+08)</v>
          </cell>
        </row>
        <row r="1113">
          <cell r="A1113" t="str">
            <v>10</v>
          </cell>
          <cell r="B1113" t="str">
            <v>43</v>
          </cell>
          <cell r="C1113" t="str">
            <v>1</v>
          </cell>
          <cell r="D1113" t="str">
            <v>B</v>
          </cell>
          <cell r="E1113">
            <v>1</v>
          </cell>
          <cell r="F1113">
            <v>1</v>
          </cell>
          <cell r="G1113" t="str">
            <v>Személyi juttatások</v>
          </cell>
        </row>
        <row r="1114">
          <cell r="A1114" t="str">
            <v>11</v>
          </cell>
          <cell r="B1114" t="str">
            <v>43</v>
          </cell>
          <cell r="C1114" t="str">
            <v>1</v>
          </cell>
          <cell r="D1114" t="str">
            <v>B</v>
          </cell>
          <cell r="E1114">
            <v>1</v>
          </cell>
          <cell r="F1114">
            <v>1</v>
          </cell>
          <cell r="G1114" t="str">
            <v>Munkaadokat terhelö járulékok</v>
          </cell>
        </row>
        <row r="1115">
          <cell r="A1115" t="str">
            <v>12</v>
          </cell>
          <cell r="B1115" t="str">
            <v>43</v>
          </cell>
          <cell r="C1115" t="str">
            <v>1</v>
          </cell>
          <cell r="D1115" t="str">
            <v>B</v>
          </cell>
          <cell r="E1115">
            <v>1</v>
          </cell>
          <cell r="F1115">
            <v>1</v>
          </cell>
          <cell r="G1115" t="str">
            <v>Dologi,egyéb kiad.(lev ért.t.e.,imm.j.áfa bef.,kamatkif.)</v>
          </cell>
        </row>
        <row r="1116">
          <cell r="A1116" t="str">
            <v>13</v>
          </cell>
          <cell r="B1116" t="str">
            <v>43</v>
          </cell>
          <cell r="C1116" t="str">
            <v>1</v>
          </cell>
          <cell r="D1116" t="str">
            <v>B</v>
          </cell>
          <cell r="E1116">
            <v>1</v>
          </cell>
          <cell r="F1116">
            <v>1</v>
          </cell>
          <cell r="G1116" t="str">
            <v>Müködési célu pénzeszközátadás egyéb támogatás</v>
          </cell>
        </row>
        <row r="1117">
          <cell r="A1117" t="str">
            <v>14</v>
          </cell>
          <cell r="B1117" t="str">
            <v>43</v>
          </cell>
          <cell r="C1117" t="str">
            <v>1</v>
          </cell>
          <cell r="D1117" t="str">
            <v>B</v>
          </cell>
          <cell r="E1117">
            <v>1</v>
          </cell>
          <cell r="F1117">
            <v>1</v>
          </cell>
          <cell r="G1117" t="str">
            <v>Ellátottak pénzbeli juttatása</v>
          </cell>
        </row>
        <row r="1118">
          <cell r="A1118" t="str">
            <v>15</v>
          </cell>
          <cell r="B1118" t="str">
            <v>43</v>
          </cell>
          <cell r="C1118" t="str">
            <v>1</v>
          </cell>
          <cell r="D1118" t="str">
            <v>B</v>
          </cell>
          <cell r="E1118">
            <v>1</v>
          </cell>
          <cell r="F1118">
            <v>1</v>
          </cell>
          <cell r="G1118" t="str">
            <v>Müködési célu kölcsönök nyujtása és törlesztése</v>
          </cell>
        </row>
        <row r="1119">
          <cell r="A1119" t="str">
            <v>16</v>
          </cell>
          <cell r="B1119" t="str">
            <v>43</v>
          </cell>
          <cell r="C1119" t="str">
            <v>1</v>
          </cell>
          <cell r="D1119" t="str">
            <v>B</v>
          </cell>
          <cell r="E1119">
            <v>1</v>
          </cell>
          <cell r="F1119">
            <v>1</v>
          </cell>
          <cell r="G1119" t="str">
            <v>Rövid lejáratu hitel visszafizetése</v>
          </cell>
        </row>
        <row r="1120">
          <cell r="A1120" t="str">
            <v>17</v>
          </cell>
          <cell r="B1120" t="str">
            <v>43</v>
          </cell>
          <cell r="C1120" t="str">
            <v>1</v>
          </cell>
          <cell r="D1120" t="str">
            <v>B</v>
          </cell>
          <cell r="E1120">
            <v>1</v>
          </cell>
          <cell r="F1120">
            <v>1</v>
          </cell>
          <cell r="G1120" t="str">
            <v>Rövid lejáratu hitel kamata</v>
          </cell>
        </row>
        <row r="1121">
          <cell r="A1121" t="str">
            <v>18</v>
          </cell>
          <cell r="B1121" t="str">
            <v>43</v>
          </cell>
          <cell r="C1121" t="str">
            <v>1</v>
          </cell>
          <cell r="D1121" t="str">
            <v>B</v>
          </cell>
          <cell r="E1121">
            <v>1</v>
          </cell>
          <cell r="F1121">
            <v>1</v>
          </cell>
          <cell r="G1121" t="str">
            <v>Rövid lejáratu értékpapirok beváltása, vásárlása</v>
          </cell>
        </row>
        <row r="1122">
          <cell r="A1122" t="str">
            <v>19</v>
          </cell>
          <cell r="B1122" t="str">
            <v>43</v>
          </cell>
          <cell r="C1122" t="str">
            <v>1</v>
          </cell>
          <cell r="D1122" t="str">
            <v>B</v>
          </cell>
          <cell r="E1122">
            <v>1</v>
          </cell>
          <cell r="F1122">
            <v>1</v>
          </cell>
          <cell r="G1122" t="str">
            <v>Tartalékok</v>
          </cell>
        </row>
        <row r="1123">
          <cell r="A1123" t="str">
            <v>20</v>
          </cell>
          <cell r="B1123" t="str">
            <v>43</v>
          </cell>
          <cell r="C1123" t="str">
            <v>1</v>
          </cell>
          <cell r="D1123" t="str">
            <v>B</v>
          </cell>
          <cell r="E1123">
            <v>1</v>
          </cell>
          <cell r="F1123">
            <v>4</v>
          </cell>
          <cell r="G1123" t="str">
            <v>Müködési célu kiadások összesen (10+...+19)</v>
          </cell>
        </row>
        <row r="1124">
          <cell r="A1124" t="str">
            <v>21</v>
          </cell>
          <cell r="B1124" t="str">
            <v>43</v>
          </cell>
          <cell r="C1124" t="str">
            <v>1</v>
          </cell>
          <cell r="D1124" t="str">
            <v>B</v>
          </cell>
          <cell r="E1124">
            <v>1</v>
          </cell>
          <cell r="F1124">
            <v>1</v>
          </cell>
          <cell r="G1124" t="str">
            <v>Önkormányzatok felhalmozási és töke jellegü bevételei</v>
          </cell>
        </row>
        <row r="1125">
          <cell r="A1125" t="str">
            <v>22</v>
          </cell>
          <cell r="B1125" t="str">
            <v>43</v>
          </cell>
          <cell r="C1125" t="str">
            <v>1</v>
          </cell>
          <cell r="D1125" t="str">
            <v>B</v>
          </cell>
          <cell r="E1125">
            <v>1</v>
          </cell>
          <cell r="F1125">
            <v>1</v>
          </cell>
          <cell r="G1125" t="str">
            <v>Fejlesztési célu támogatások</v>
          </cell>
        </row>
        <row r="1126">
          <cell r="A1126" t="str">
            <v>23</v>
          </cell>
          <cell r="B1126" t="str">
            <v>43</v>
          </cell>
          <cell r="C1126" t="str">
            <v>1</v>
          </cell>
          <cell r="D1126" t="str">
            <v>B</v>
          </cell>
          <cell r="E1126">
            <v>1</v>
          </cell>
          <cell r="F1126">
            <v>1</v>
          </cell>
          <cell r="G1126" t="str">
            <v>Felhalmozási célu pénzeszközátvétel</v>
          </cell>
        </row>
        <row r="1127">
          <cell r="A1127" t="str">
            <v>24</v>
          </cell>
          <cell r="B1127" t="str">
            <v>43</v>
          </cell>
          <cell r="C1127" t="str">
            <v>1</v>
          </cell>
          <cell r="D1127" t="str">
            <v>B</v>
          </cell>
          <cell r="E1127">
            <v>1</v>
          </cell>
          <cell r="F1127">
            <v>1</v>
          </cell>
          <cell r="G1127" t="str">
            <v>Felhalmozási áfa visszatérülése</v>
          </cell>
        </row>
        <row r="1128">
          <cell r="A1128" t="str">
            <v>25</v>
          </cell>
          <cell r="B1128" t="str">
            <v>43</v>
          </cell>
          <cell r="C1128" t="str">
            <v>1</v>
          </cell>
          <cell r="D1128" t="str">
            <v>B</v>
          </cell>
          <cell r="E1128">
            <v>1</v>
          </cell>
          <cell r="F1128">
            <v>1</v>
          </cell>
          <cell r="G1128" t="str">
            <v>Értékesitett tárgyi eszközök és immateriális javak áfa-ja</v>
          </cell>
        </row>
        <row r="1129">
          <cell r="A1129" t="str">
            <v>26</v>
          </cell>
          <cell r="B1129" t="str">
            <v>43</v>
          </cell>
          <cell r="C1129" t="str">
            <v>1</v>
          </cell>
          <cell r="D1129" t="str">
            <v>B</v>
          </cell>
          <cell r="E1129">
            <v>1</v>
          </cell>
          <cell r="F1129">
            <v>1</v>
          </cell>
          <cell r="G1129" t="str">
            <v>Felhalmozási célu kölcsönök visszatérülése,igénybevétele</v>
          </cell>
        </row>
        <row r="1130">
          <cell r="A1130" t="str">
            <v>27</v>
          </cell>
          <cell r="B1130" t="str">
            <v>43</v>
          </cell>
          <cell r="C1130" t="str">
            <v>1</v>
          </cell>
          <cell r="D1130" t="str">
            <v>B</v>
          </cell>
          <cell r="E1130">
            <v>1</v>
          </cell>
          <cell r="F1130">
            <v>1</v>
          </cell>
          <cell r="G1130" t="str">
            <v>Hosszu lejáratu hitel</v>
          </cell>
        </row>
        <row r="1131">
          <cell r="A1131" t="str">
            <v>28</v>
          </cell>
          <cell r="B1131" t="str">
            <v>43</v>
          </cell>
          <cell r="C1131" t="str">
            <v>1</v>
          </cell>
          <cell r="D1131" t="str">
            <v>B</v>
          </cell>
          <cell r="E1131">
            <v>1</v>
          </cell>
          <cell r="F1131">
            <v>1</v>
          </cell>
          <cell r="G1131" t="str">
            <v>Hosszu lejáratu értékpapirok kibocsájtása</v>
          </cell>
        </row>
        <row r="1132">
          <cell r="A1132" t="str">
            <v>29</v>
          </cell>
          <cell r="B1132" t="str">
            <v>43</v>
          </cell>
          <cell r="C1132" t="str">
            <v>1</v>
          </cell>
          <cell r="D1132" t="str">
            <v>B</v>
          </cell>
          <cell r="E1132">
            <v>1</v>
          </cell>
          <cell r="F1132">
            <v>1</v>
          </cell>
          <cell r="G1132" t="str">
            <v>Felhalmozási célu elözö évi pénzmaradvány igénybevétele</v>
          </cell>
        </row>
        <row r="1133">
          <cell r="A1133" t="str">
            <v>30</v>
          </cell>
          <cell r="B1133" t="str">
            <v>43</v>
          </cell>
          <cell r="C1133" t="str">
            <v>1</v>
          </cell>
          <cell r="D1133" t="str">
            <v>B</v>
          </cell>
          <cell r="E1133">
            <v>1</v>
          </cell>
          <cell r="F1133">
            <v>4</v>
          </cell>
          <cell r="G1133" t="str">
            <v>Felhalmozási célu bevételek összesen (21+...+29)</v>
          </cell>
        </row>
        <row r="1134">
          <cell r="A1134" t="str">
            <v>31</v>
          </cell>
          <cell r="B1134" t="str">
            <v>43</v>
          </cell>
          <cell r="C1134" t="str">
            <v>1</v>
          </cell>
          <cell r="D1134" t="str">
            <v>B</v>
          </cell>
          <cell r="E1134">
            <v>1</v>
          </cell>
          <cell r="F1134">
            <v>1</v>
          </cell>
          <cell r="G1134" t="str">
            <v>Felhalmozási kiadások (áfa-val együtt)</v>
          </cell>
        </row>
        <row r="1135">
          <cell r="A1135" t="str">
            <v>32</v>
          </cell>
          <cell r="B1135" t="str">
            <v>43</v>
          </cell>
          <cell r="C1135" t="str">
            <v>1</v>
          </cell>
          <cell r="D1135" t="str">
            <v>B</v>
          </cell>
          <cell r="E1135">
            <v>1</v>
          </cell>
          <cell r="F1135">
            <v>1</v>
          </cell>
          <cell r="G1135" t="str">
            <v>Felujitási kiadások (áfa-val együtt)</v>
          </cell>
        </row>
        <row r="1136">
          <cell r="A1136" t="str">
            <v>33</v>
          </cell>
          <cell r="B1136" t="str">
            <v>43</v>
          </cell>
          <cell r="C1136" t="str">
            <v>1</v>
          </cell>
          <cell r="D1136" t="str">
            <v>B</v>
          </cell>
          <cell r="E1136">
            <v>1</v>
          </cell>
          <cell r="F1136">
            <v>1</v>
          </cell>
          <cell r="G1136" t="str">
            <v>Értékesitett tárgyi eszközök,immat.javak után áfa befiz.</v>
          </cell>
        </row>
        <row r="1137">
          <cell r="A1137" t="str">
            <v>34</v>
          </cell>
          <cell r="B1137" t="str">
            <v>43</v>
          </cell>
          <cell r="C1137" t="str">
            <v>1</v>
          </cell>
          <cell r="D1137" t="str">
            <v>B</v>
          </cell>
          <cell r="E1137">
            <v>1</v>
          </cell>
          <cell r="F1137">
            <v>1</v>
          </cell>
          <cell r="G1137" t="str">
            <v>Felhalmozási célu pénzeszközátadás</v>
          </cell>
        </row>
        <row r="1138">
          <cell r="A1138" t="str">
            <v>35</v>
          </cell>
          <cell r="B1138" t="str">
            <v>43</v>
          </cell>
          <cell r="C1138" t="str">
            <v>1</v>
          </cell>
          <cell r="D1138" t="str">
            <v>B</v>
          </cell>
          <cell r="E1138">
            <v>1</v>
          </cell>
          <cell r="F1138">
            <v>1</v>
          </cell>
          <cell r="G1138" t="str">
            <v>Felhalmozási célu kölcsönök nyujtása és törlesztése</v>
          </cell>
        </row>
        <row r="1139">
          <cell r="A1139" t="str">
            <v>36</v>
          </cell>
          <cell r="B1139" t="str">
            <v>43</v>
          </cell>
          <cell r="C1139" t="str">
            <v>1</v>
          </cell>
          <cell r="D1139" t="str">
            <v>B</v>
          </cell>
          <cell r="E1139">
            <v>1</v>
          </cell>
          <cell r="F1139">
            <v>1</v>
          </cell>
          <cell r="G1139" t="str">
            <v>Hosszu lejáratu hitel visszafizetése</v>
          </cell>
        </row>
        <row r="1140">
          <cell r="A1140" t="str">
            <v>37</v>
          </cell>
          <cell r="B1140" t="str">
            <v>43</v>
          </cell>
          <cell r="C1140" t="str">
            <v>1</v>
          </cell>
          <cell r="D1140" t="str">
            <v>B</v>
          </cell>
          <cell r="E1140">
            <v>1</v>
          </cell>
          <cell r="F1140">
            <v>1</v>
          </cell>
          <cell r="G1140" t="str">
            <v>Hosszu lejáratu hitel kamata</v>
          </cell>
        </row>
        <row r="1141">
          <cell r="A1141" t="str">
            <v>38</v>
          </cell>
          <cell r="B1141" t="str">
            <v>43</v>
          </cell>
          <cell r="C1141" t="str">
            <v>1</v>
          </cell>
          <cell r="D1141" t="str">
            <v>B</v>
          </cell>
          <cell r="E1141">
            <v>1</v>
          </cell>
          <cell r="F1141">
            <v>1</v>
          </cell>
          <cell r="G1141" t="str">
            <v>Hosszu lejáratu értékpapirok beváltása</v>
          </cell>
        </row>
        <row r="1142">
          <cell r="A1142" t="str">
            <v>39</v>
          </cell>
          <cell r="B1142" t="str">
            <v>43</v>
          </cell>
          <cell r="C1142" t="str">
            <v>1</v>
          </cell>
          <cell r="D1142" t="str">
            <v>B</v>
          </cell>
          <cell r="E1142">
            <v>1</v>
          </cell>
          <cell r="F1142">
            <v>1</v>
          </cell>
          <cell r="G1142" t="str">
            <v>Tartalékok</v>
          </cell>
        </row>
        <row r="1143">
          <cell r="A1143" t="str">
            <v>40</v>
          </cell>
          <cell r="B1143" t="str">
            <v>43</v>
          </cell>
          <cell r="C1143" t="str">
            <v>1</v>
          </cell>
          <cell r="D1143" t="str">
            <v>B</v>
          </cell>
          <cell r="E1143">
            <v>1</v>
          </cell>
          <cell r="F1143">
            <v>4</v>
          </cell>
          <cell r="G1143" t="str">
            <v>Felhalmozási célu kiadások összsen (31+...+39)</v>
          </cell>
        </row>
        <row r="1144">
          <cell r="A1144" t="str">
            <v>41</v>
          </cell>
          <cell r="B1144" t="str">
            <v>43</v>
          </cell>
          <cell r="C1144" t="str">
            <v>1</v>
          </cell>
          <cell r="D1144" t="str">
            <v>B</v>
          </cell>
          <cell r="E1144">
            <v>1</v>
          </cell>
          <cell r="F1144">
            <v>4</v>
          </cell>
          <cell r="G1144" t="str">
            <v>Önkormányzat bevételei  ö s s z e s e n  (09+30)</v>
          </cell>
        </row>
        <row r="1145">
          <cell r="A1145" t="str">
            <v>42</v>
          </cell>
          <cell r="B1145" t="str">
            <v>43</v>
          </cell>
          <cell r="C1145" t="str">
            <v>1</v>
          </cell>
          <cell r="D1145" t="str">
            <v>B</v>
          </cell>
          <cell r="E1145">
            <v>1</v>
          </cell>
          <cell r="F1145">
            <v>4</v>
          </cell>
          <cell r="G1145" t="str">
            <v>Önkormányzat kiadásai   ö s s z e s e n  (20+40)</v>
          </cell>
        </row>
        <row r="1146">
          <cell r="A1146" t="str">
            <v>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>
            <v>0</v>
          </cell>
          <cell r="G1146" t="str">
            <v>Hosszú lejáratra kapott kölcsönök</v>
          </cell>
        </row>
        <row r="1147">
          <cell r="A1147" t="str">
            <v>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>
            <v>0</v>
          </cell>
          <cell r="G1147" t="str">
            <v>Tartozások fejlesztési célú kötvénykibocsátásból</v>
          </cell>
        </row>
        <row r="1148">
          <cell r="A1148" t="str">
            <v>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>
            <v>0</v>
          </cell>
          <cell r="G1148" t="str">
            <v>Tartozás működési célú kötvénykibocsátásból</v>
          </cell>
        </row>
        <row r="1149">
          <cell r="A1149" t="str">
            <v>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>
            <v>0</v>
          </cell>
          <cell r="G1149" t="str">
            <v>Beruházási és fejlesztési hitelek</v>
          </cell>
        </row>
        <row r="1150">
          <cell r="A1150" t="str">
            <v>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>
            <v>0</v>
          </cell>
          <cell r="G1150" t="str">
            <v>Működési célú hosszú lejáratú hitelek</v>
          </cell>
        </row>
        <row r="1151">
          <cell r="A1151" t="str">
            <v>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>
            <v>0</v>
          </cell>
          <cell r="G1151" t="str">
            <v>Egyéb hosszú lejáratú kötelezettségek</v>
          </cell>
        </row>
        <row r="1152">
          <cell r="A1152" t="str">
            <v>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2</v>
          </cell>
          <cell r="F1152">
            <v>2</v>
          </cell>
          <cell r="G1152" t="str">
            <v>Hosszú lejáratú kötelezettségek évi tör.részlete(01+..+06)</v>
          </cell>
        </row>
        <row r="1153">
          <cell r="A1153" t="str">
            <v>1</v>
          </cell>
          <cell r="B1153" t="str">
            <v>45</v>
          </cell>
          <cell r="C1153" t="str">
            <v>1</v>
          </cell>
          <cell r="D1153" t="str">
            <v>B</v>
          </cell>
          <cell r="E1153">
            <v>1</v>
          </cell>
          <cell r="F1153">
            <v>0</v>
          </cell>
          <cell r="G1153" t="str">
            <v>Közalkalmazottak rendszeres juttatásai</v>
          </cell>
        </row>
        <row r="1154">
          <cell r="A1154" t="str">
            <v>2</v>
          </cell>
          <cell r="B1154" t="str">
            <v>45</v>
          </cell>
          <cell r="C1154" t="str">
            <v>1</v>
          </cell>
          <cell r="D1154" t="str">
            <v>B</v>
          </cell>
          <cell r="E1154">
            <v>1</v>
          </cell>
          <cell r="F1154">
            <v>0</v>
          </cell>
          <cell r="G1154" t="str">
            <v>Közalkalmazottak munkavégzéshezkapcsolódó juttatásai</v>
          </cell>
        </row>
        <row r="1155">
          <cell r="A1155" t="str">
            <v>3</v>
          </cell>
          <cell r="B1155" t="str">
            <v>45</v>
          </cell>
          <cell r="C1155" t="str">
            <v>1</v>
          </cell>
          <cell r="D1155" t="str">
            <v>B</v>
          </cell>
          <cell r="E1155">
            <v>1</v>
          </cell>
          <cell r="F1155">
            <v>0</v>
          </cell>
          <cell r="G1155" t="str">
            <v>OEP körön kívüli közalkalmazottak 13. havi juttatása</v>
          </cell>
        </row>
        <row r="1156">
          <cell r="A1156" t="str">
            <v>4</v>
          </cell>
          <cell r="B1156" t="str">
            <v>45</v>
          </cell>
          <cell r="C1156" t="str">
            <v>1</v>
          </cell>
          <cell r="D1156" t="str">
            <v>B</v>
          </cell>
          <cell r="E1156">
            <v>1</v>
          </cell>
          <cell r="F1156">
            <v>0</v>
          </cell>
          <cell r="G1156" t="str">
            <v>OEP szakfel.-on lévő közalkalmazottak rend. szem. juttatásai</v>
          </cell>
        </row>
        <row r="1157">
          <cell r="A1157" t="str">
            <v>5</v>
          </cell>
          <cell r="B1157" t="str">
            <v>45</v>
          </cell>
          <cell r="C1157" t="str">
            <v>1</v>
          </cell>
          <cell r="D1157" t="str">
            <v>B</v>
          </cell>
          <cell r="E1157">
            <v>1</v>
          </cell>
          <cell r="F1157">
            <v>0</v>
          </cell>
          <cell r="G1157" t="str">
            <v>OEP szakfel.-on lévő közalkalmazottak munk.vég. juttatásai</v>
          </cell>
        </row>
        <row r="1158">
          <cell r="A1158" t="str">
            <v>6</v>
          </cell>
          <cell r="B1158" t="str">
            <v>45</v>
          </cell>
          <cell r="C1158" t="str">
            <v>1</v>
          </cell>
          <cell r="D1158" t="str">
            <v>B</v>
          </cell>
          <cell r="E1158">
            <v>2</v>
          </cell>
          <cell r="F1158">
            <v>0</v>
          </cell>
          <cell r="G1158" t="str">
            <v>Közalk. rendszeres juttatásai és munk vég.(01+02-03-04-05)</v>
          </cell>
        </row>
        <row r="1159">
          <cell r="A1159" t="str">
            <v>7</v>
          </cell>
          <cell r="B1159" t="str">
            <v>45</v>
          </cell>
          <cell r="C1159" t="str">
            <v>1</v>
          </cell>
          <cell r="D1159" t="str">
            <v>B</v>
          </cell>
          <cell r="E1159">
            <v>2</v>
          </cell>
          <cell r="F1159">
            <v>0</v>
          </cell>
          <cell r="G1159" t="str">
            <v>Közalk. rendsz. és munk.vég.kap.juttatásai járulékokkal</v>
          </cell>
        </row>
        <row r="1160">
          <cell r="A1160" t="str">
            <v>8</v>
          </cell>
          <cell r="B1160" t="str">
            <v>45</v>
          </cell>
          <cell r="C1160" t="str">
            <v>1</v>
          </cell>
          <cell r="D1160" t="str">
            <v>B</v>
          </cell>
          <cell r="E1160">
            <v>1</v>
          </cell>
          <cell r="F1160">
            <v>0</v>
          </cell>
          <cell r="G1160" t="str">
            <v>Közalk. rendsz. és munk.vég.kap.juttatásai 1%-a járulékokkal</v>
          </cell>
        </row>
        <row r="1161">
          <cell r="A1161" t="str">
            <v>9</v>
          </cell>
          <cell r="B1161" t="str">
            <v>45</v>
          </cell>
          <cell r="C1161" t="str">
            <v>1</v>
          </cell>
          <cell r="D1161" t="str">
            <v>B</v>
          </cell>
          <cell r="E1161">
            <v>1</v>
          </cell>
          <cell r="F1161">
            <v>0</v>
          </cell>
          <cell r="G1161" t="str">
            <v>Közalkalmazottak OEP kör nélküli létszáma (fő)</v>
          </cell>
        </row>
        <row r="1162">
          <cell r="A1162" t="str">
            <v>10</v>
          </cell>
          <cell r="B1162" t="str">
            <v>45</v>
          </cell>
          <cell r="C1162" t="str">
            <v>1</v>
          </cell>
          <cell r="D1162" t="str">
            <v>B</v>
          </cell>
          <cell r="E1162">
            <v>2</v>
          </cell>
          <cell r="F1162">
            <v>0</v>
          </cell>
          <cell r="G1162" t="str">
            <v>Közalk. 1 főre jutó rendszeres szem. és munk vég. juttatásai</v>
          </cell>
        </row>
        <row r="1163">
          <cell r="A1163" t="str">
            <v>11</v>
          </cell>
          <cell r="B1163" t="str">
            <v>45</v>
          </cell>
          <cell r="C1163" t="str">
            <v>1</v>
          </cell>
          <cell r="D1163" t="str">
            <v>B</v>
          </cell>
          <cell r="E1163">
            <v>1</v>
          </cell>
          <cell r="F1163">
            <v>0</v>
          </cell>
          <cell r="G1163" t="str">
            <v>Közalk. 1 főre jutó rendsz. szem. és munk vég. jutt. vált. %</v>
          </cell>
        </row>
        <row r="1164">
          <cell r="A1164" t="str">
            <v>12</v>
          </cell>
          <cell r="B1164" t="str">
            <v>45</v>
          </cell>
          <cell r="C1164" t="str">
            <v>1</v>
          </cell>
          <cell r="D1164" t="str">
            <v>B</v>
          </cell>
          <cell r="E1164">
            <v>2</v>
          </cell>
          <cell r="F1164">
            <v>0</v>
          </cell>
          <cell r="G1164" t="str">
            <v>A helyi önkormányzat által visszafizetendő összeg</v>
          </cell>
        </row>
        <row r="1165">
          <cell r="A1165" t="str">
            <v>1</v>
          </cell>
          <cell r="B1165" t="str">
            <v>47</v>
          </cell>
          <cell r="C1165" t="str">
            <v>1</v>
          </cell>
          <cell r="D1165" t="str">
            <v>B</v>
          </cell>
          <cell r="E1165">
            <v>1</v>
          </cell>
          <cell r="F1165">
            <v>0</v>
          </cell>
          <cell r="G1165" t="str">
            <v>Lakossági közműfejlesztés támogatása</v>
          </cell>
        </row>
        <row r="1166">
          <cell r="A1166" t="str">
            <v>2</v>
          </cell>
          <cell r="B1166" t="str">
            <v>47</v>
          </cell>
          <cell r="C1166" t="str">
            <v>1</v>
          </cell>
          <cell r="D1166" t="str">
            <v>B</v>
          </cell>
          <cell r="E1166">
            <v>1</v>
          </cell>
          <cell r="F1166">
            <v>0</v>
          </cell>
          <cell r="G1166" t="str">
            <v>Lakossági víz- és csatornaszolgáltatás támogatása</v>
          </cell>
        </row>
        <row r="1167">
          <cell r="A1167" t="str">
            <v>3</v>
          </cell>
          <cell r="B1167" t="str">
            <v>47</v>
          </cell>
          <cell r="C1167" t="str">
            <v>1</v>
          </cell>
          <cell r="D1167" t="str">
            <v>B</v>
          </cell>
          <cell r="E1167">
            <v>1</v>
          </cell>
          <cell r="F1167">
            <v>0</v>
          </cell>
          <cell r="G1167" t="str">
            <v>Kompok, révek fenntartásának támogatása</v>
          </cell>
        </row>
        <row r="1168">
          <cell r="A1168" t="str">
            <v>4</v>
          </cell>
          <cell r="B1168" t="str">
            <v>47</v>
          </cell>
          <cell r="C1168" t="str">
            <v>1</v>
          </cell>
          <cell r="D1168" t="str">
            <v>B</v>
          </cell>
          <cell r="E1168">
            <v>1</v>
          </cell>
          <cell r="F1168">
            <v>0</v>
          </cell>
          <cell r="G1168" t="str">
            <v>Határátkelőhelyek fenntartásának támogatása</v>
          </cell>
        </row>
        <row r="1169">
          <cell r="A1169" t="str">
            <v>5</v>
          </cell>
          <cell r="B1169" t="str">
            <v>47</v>
          </cell>
          <cell r="C1169" t="str">
            <v>1</v>
          </cell>
          <cell r="D1169" t="str">
            <v>B</v>
          </cell>
          <cell r="E1169">
            <v>1</v>
          </cell>
          <cell r="F1169">
            <v>0</v>
          </cell>
          <cell r="G1169" t="str">
            <v>Helyi kisebbségi önk.-k működésének ált. támogatása</v>
          </cell>
        </row>
        <row r="1170">
          <cell r="A1170" t="str">
            <v>6</v>
          </cell>
          <cell r="B1170" t="str">
            <v>47</v>
          </cell>
          <cell r="C1170" t="str">
            <v>1</v>
          </cell>
          <cell r="D1170" t="str">
            <v>B</v>
          </cell>
          <cell r="E1170">
            <v>1</v>
          </cell>
          <cell r="F1170">
            <v>0</v>
          </cell>
          <cell r="G1170" t="str">
            <v>Gyermek és ifjúsági feladatok</v>
          </cell>
        </row>
        <row r="1171">
          <cell r="A1171" t="str">
            <v>7</v>
          </cell>
          <cell r="B1171" t="str">
            <v>47</v>
          </cell>
          <cell r="C1171" t="str">
            <v>1</v>
          </cell>
          <cell r="D1171" t="str">
            <v>B</v>
          </cell>
          <cell r="E1171">
            <v>1</v>
          </cell>
          <cell r="F1171">
            <v>0</v>
          </cell>
          <cell r="G1171" t="str">
            <v>Kiegész. támogatás nemzetiségi óvodák,iskolák fenntartásához</v>
          </cell>
        </row>
        <row r="1172">
          <cell r="A1172" t="str">
            <v>8</v>
          </cell>
          <cell r="B1172" t="str">
            <v>47</v>
          </cell>
          <cell r="C1172" t="str">
            <v>1</v>
          </cell>
          <cell r="D1172" t="str">
            <v>B</v>
          </cell>
          <cell r="E1172">
            <v>1</v>
          </cell>
          <cell r="F1172">
            <v>0</v>
          </cell>
          <cell r="G1172" t="str">
            <v>Könyvtári és közművelődési érdekeltségnövelő támogatás</v>
          </cell>
        </row>
        <row r="1173">
          <cell r="A1173" t="str">
            <v>9</v>
          </cell>
          <cell r="B1173" t="str">
            <v>47</v>
          </cell>
          <cell r="C1173" t="str">
            <v>1</v>
          </cell>
          <cell r="D1173" t="str">
            <v>B</v>
          </cell>
          <cell r="E1173">
            <v>1</v>
          </cell>
          <cell r="F1173">
            <v>0</v>
          </cell>
          <cell r="G1173" t="str">
            <v>Helyi önkormányzatok hivatásos zenekari, énekkari támogatása</v>
          </cell>
        </row>
        <row r="1174">
          <cell r="A1174" t="str">
            <v>10</v>
          </cell>
          <cell r="B1174" t="str">
            <v>47</v>
          </cell>
          <cell r="C1174" t="str">
            <v>1</v>
          </cell>
          <cell r="D1174" t="str">
            <v>B</v>
          </cell>
          <cell r="E1174">
            <v>1</v>
          </cell>
          <cell r="F1174">
            <v>0</v>
          </cell>
          <cell r="G1174" t="str">
            <v>Hozzájárulás a létszámcsökkentéssel kapcsolatos kiadásokhoz</v>
          </cell>
        </row>
        <row r="1175">
          <cell r="A1175" t="str">
            <v>11</v>
          </cell>
          <cell r="B1175" t="str">
            <v>47</v>
          </cell>
          <cell r="C1175" t="str">
            <v>1</v>
          </cell>
          <cell r="D1175" t="str">
            <v>B</v>
          </cell>
          <cell r="E1175">
            <v>1</v>
          </cell>
          <cell r="F1175">
            <v>0</v>
          </cell>
          <cell r="G1175" t="str">
            <v>Hozzájárulás a könyvvizsgálatra kötelezett helyi önk.számára</v>
          </cell>
        </row>
        <row r="1176">
          <cell r="A1176" t="str">
            <v>12</v>
          </cell>
          <cell r="B1176" t="str">
            <v>47</v>
          </cell>
          <cell r="C1176" t="str">
            <v>1</v>
          </cell>
          <cell r="D1176" t="str">
            <v>B</v>
          </cell>
          <cell r="E1176">
            <v>1</v>
          </cell>
          <cell r="F1176">
            <v>0</v>
          </cell>
          <cell r="G1176" t="str">
            <v>Települési hulladék közszolgáltatás fejlesztéseinek tám.-a</v>
          </cell>
        </row>
        <row r="1177">
          <cell r="A1177" t="str">
            <v>13</v>
          </cell>
          <cell r="B1177" t="str">
            <v>47</v>
          </cell>
          <cell r="C1177" t="str">
            <v>1</v>
          </cell>
          <cell r="D1177" t="str">
            <v>B</v>
          </cell>
          <cell r="E1177">
            <v>1</v>
          </cell>
          <cell r="F1177">
            <v>0</v>
          </cell>
          <cell r="G1177" t="str">
            <v>Belső ellenőrzési társulások támogatása</v>
          </cell>
        </row>
        <row r="1178">
          <cell r="A1178" t="str">
            <v>14</v>
          </cell>
          <cell r="B1178" t="str">
            <v>47</v>
          </cell>
          <cell r="C1178" t="str">
            <v>1</v>
          </cell>
          <cell r="D1178" t="str">
            <v>B</v>
          </cell>
          <cell r="E1178">
            <v>1</v>
          </cell>
          <cell r="F1178">
            <v>0</v>
          </cell>
          <cell r="G1178" t="str">
            <v>ART mozihálozat fejlesztésének támogatása</v>
          </cell>
        </row>
        <row r="1179">
          <cell r="A1179" t="str">
            <v>15</v>
          </cell>
          <cell r="B1179" t="str">
            <v>47</v>
          </cell>
          <cell r="C1179" t="str">
            <v>1</v>
          </cell>
          <cell r="D1179" t="str">
            <v>B</v>
          </cell>
          <cell r="E1179">
            <v>1</v>
          </cell>
          <cell r="F1179">
            <v>0</v>
          </cell>
          <cell r="G1179" t="str">
            <v>Ózdi martinsalak felhaszn. miatt károsultak  kártalanítása</v>
          </cell>
        </row>
        <row r="1180">
          <cell r="A1180" t="str">
            <v>16</v>
          </cell>
          <cell r="B1180" t="str">
            <v>47</v>
          </cell>
          <cell r="C1180" t="str">
            <v>1</v>
          </cell>
          <cell r="D1180" t="str">
            <v>B</v>
          </cell>
          <cell r="E1180">
            <v>1</v>
          </cell>
          <cell r="F1180">
            <v>0</v>
          </cell>
          <cell r="G1180" t="str">
            <v>Helyi önk. állat és növénykerti, vadasparki támogatása</v>
          </cell>
        </row>
        <row r="1181">
          <cell r="A1181" t="str">
            <v>17</v>
          </cell>
          <cell r="B1181" t="str">
            <v>47</v>
          </cell>
          <cell r="C1181" t="str">
            <v>1</v>
          </cell>
          <cell r="D1181" t="str">
            <v>B</v>
          </cell>
          <cell r="E1181">
            <v>1</v>
          </cell>
          <cell r="F1181">
            <v>0</v>
          </cell>
          <cell r="G1181" t="str">
            <v>Fővárosi állat és növénykert rekonstrukciójának támogatása</v>
          </cell>
        </row>
        <row r="1182">
          <cell r="A1182" t="str">
            <v>18</v>
          </cell>
          <cell r="B1182" t="str">
            <v>47</v>
          </cell>
          <cell r="C1182" t="str">
            <v>1</v>
          </cell>
          <cell r="D1182" t="str">
            <v>B</v>
          </cell>
          <cell r="E1182">
            <v>1</v>
          </cell>
          <cell r="F1182">
            <v>0</v>
          </cell>
          <cell r="G1182" t="str">
            <v>Pincerendsz., partfalak és földcsusz. veszélyelh. munk.tám.</v>
          </cell>
        </row>
        <row r="1183">
          <cell r="A1183" t="str">
            <v>19</v>
          </cell>
          <cell r="B1183" t="str">
            <v>47</v>
          </cell>
          <cell r="C1183" t="str">
            <v>1</v>
          </cell>
          <cell r="D1183" t="str">
            <v>B</v>
          </cell>
          <cell r="E1183">
            <v>1</v>
          </cell>
          <cell r="F1183">
            <v>0</v>
          </cell>
          <cell r="G1183" t="str">
            <v>Önk.-nál fogl.közt.alapill.-nek minimálbérre történő emelése</v>
          </cell>
        </row>
        <row r="1184">
          <cell r="A1184" t="str">
            <v>20</v>
          </cell>
          <cell r="B1184" t="str">
            <v>47</v>
          </cell>
          <cell r="C1184" t="str">
            <v>1</v>
          </cell>
          <cell r="D1184" t="str">
            <v>B</v>
          </cell>
          <cell r="E1184">
            <v>1</v>
          </cell>
          <cell r="F1184">
            <v>0</v>
          </cell>
          <cell r="G1184" t="str">
            <v>Helyi önk.-nál fogl.közt.illetményrendszerével összefüg.tám.</v>
          </cell>
        </row>
        <row r="1185">
          <cell r="A1185" t="str">
            <v>21</v>
          </cell>
          <cell r="B1185" t="str">
            <v>47</v>
          </cell>
          <cell r="C1185" t="str">
            <v>1</v>
          </cell>
          <cell r="D1185" t="str">
            <v>B</v>
          </cell>
          <cell r="E1185">
            <v>1</v>
          </cell>
          <cell r="F1185">
            <v>0</v>
          </cell>
          <cell r="G1185" t="str">
            <v>Helyi önk-nál tűzoltóság  hiv.áll. illetmény.vel összefüg.t.</v>
          </cell>
        </row>
        <row r="1186">
          <cell r="A1186" t="str">
            <v>22</v>
          </cell>
          <cell r="B1186" t="str">
            <v>47</v>
          </cell>
          <cell r="C1186" t="str">
            <v>1</v>
          </cell>
          <cell r="D1186" t="str">
            <v>B</v>
          </cell>
          <cell r="E1186">
            <v>1</v>
          </cell>
          <cell r="F1186">
            <v>0</v>
          </cell>
          <cell r="G1186" t="str">
            <v>Egyéb</v>
          </cell>
        </row>
        <row r="1187">
          <cell r="A1187" t="str">
            <v>23</v>
          </cell>
          <cell r="B1187" t="str">
            <v>47</v>
          </cell>
          <cell r="C1187" t="str">
            <v>1</v>
          </cell>
          <cell r="D1187" t="str">
            <v>B</v>
          </cell>
          <cell r="E1187">
            <v>1</v>
          </cell>
          <cell r="F1187">
            <v>1</v>
          </cell>
          <cell r="G1187" t="str">
            <v>Központosított előirányzatok összesen (01+..+22)</v>
          </cell>
        </row>
        <row r="1188">
          <cell r="A1188" t="str">
            <v>24</v>
          </cell>
          <cell r="B1188" t="str">
            <v>47</v>
          </cell>
          <cell r="C1188" t="str">
            <v>1</v>
          </cell>
          <cell r="D1188" t="str">
            <v>B</v>
          </cell>
          <cell r="E1188">
            <v>1</v>
          </cell>
          <cell r="F1188">
            <v>0</v>
          </cell>
          <cell r="G1188" t="str">
            <v>Egyes jövedelempótló támogatások kiegészítése</v>
          </cell>
        </row>
        <row r="1189">
          <cell r="A1189" t="str">
            <v>25</v>
          </cell>
          <cell r="B1189" t="str">
            <v>47</v>
          </cell>
          <cell r="C1189" t="str">
            <v>1</v>
          </cell>
          <cell r="D1189" t="str">
            <v>B</v>
          </cell>
          <cell r="E1189">
            <v>1</v>
          </cell>
          <cell r="F1189">
            <v>0</v>
          </cell>
          <cell r="G1189" t="str">
            <v>Közcélú foglalkoztatás támogatása</v>
          </cell>
        </row>
        <row r="1190">
          <cell r="A1190" t="str">
            <v>26</v>
          </cell>
          <cell r="B1190" t="str">
            <v>47</v>
          </cell>
          <cell r="C1190" t="str">
            <v>1</v>
          </cell>
          <cell r="D1190" t="str">
            <v>B</v>
          </cell>
          <cell r="E1190">
            <v>1</v>
          </cell>
          <cell r="F1190">
            <v>0</v>
          </cell>
          <cell r="G1190" t="str">
            <v>Szociális továbbképzés és szakvizsga</v>
          </cell>
        </row>
        <row r="1191">
          <cell r="A1191" t="str">
            <v>27</v>
          </cell>
          <cell r="B1191" t="str">
            <v>47</v>
          </cell>
          <cell r="C1191" t="str">
            <v>1</v>
          </cell>
          <cell r="D1191" t="str">
            <v>B</v>
          </cell>
          <cell r="E1191">
            <v>1</v>
          </cell>
          <cell r="F1191">
            <v>1</v>
          </cell>
          <cell r="G1191" t="str">
            <v>Szoc. ellátásokkal kapcs.egyéb támogatások össz.(24+...+26)</v>
          </cell>
        </row>
        <row r="1192">
          <cell r="A1192" t="str">
            <v>28</v>
          </cell>
          <cell r="B1192" t="str">
            <v>47</v>
          </cell>
          <cell r="C1192" t="str">
            <v>1</v>
          </cell>
          <cell r="D1192" t="str">
            <v>B</v>
          </cell>
          <cell r="E1192">
            <v>1</v>
          </cell>
          <cell r="F1192">
            <v>0</v>
          </cell>
          <cell r="G1192" t="str">
            <v>Épületműködtetési hozzájárulás</v>
          </cell>
        </row>
        <row r="1193">
          <cell r="A1193" t="str">
            <v>29</v>
          </cell>
          <cell r="B1193" t="str">
            <v>47</v>
          </cell>
          <cell r="C1193" t="str">
            <v>1</v>
          </cell>
          <cell r="D1193" t="str">
            <v>B</v>
          </cell>
          <cell r="E1193">
            <v>1</v>
          </cell>
          <cell r="F1193">
            <v>0</v>
          </cell>
          <cell r="G1193" t="str">
            <v>Művészeti tevékenység kialakitásához való hozzájárulás</v>
          </cell>
        </row>
        <row r="1194">
          <cell r="A1194" t="str">
            <v>30</v>
          </cell>
          <cell r="B1194" t="str">
            <v>47</v>
          </cell>
          <cell r="C1194" t="str">
            <v>1</v>
          </cell>
          <cell r="D1194" t="str">
            <v>B</v>
          </cell>
          <cell r="E1194">
            <v>1</v>
          </cell>
          <cell r="F1194">
            <v>0</v>
          </cell>
          <cell r="G1194" t="str">
            <v>Bábszínházak művészeti munkájának támogatása</v>
          </cell>
        </row>
        <row r="1195">
          <cell r="A1195" t="str">
            <v>31</v>
          </cell>
          <cell r="B1195" t="str">
            <v>47</v>
          </cell>
          <cell r="C1195" t="str">
            <v>1</v>
          </cell>
          <cell r="D1195" t="str">
            <v>B</v>
          </cell>
          <cell r="E1195">
            <v>1</v>
          </cell>
          <cell r="F1195">
            <v>0</v>
          </cell>
          <cell r="G1195" t="str">
            <v>Színházak pályázati támogatása</v>
          </cell>
        </row>
        <row r="1196">
          <cell r="A1196" t="str">
            <v>32</v>
          </cell>
          <cell r="B1196" t="str">
            <v>47</v>
          </cell>
          <cell r="C1196" t="str">
            <v>1</v>
          </cell>
          <cell r="D1196" t="str">
            <v>B</v>
          </cell>
          <cell r="E1196">
            <v>1</v>
          </cell>
          <cell r="F1196">
            <v>1</v>
          </cell>
          <cell r="G1196" t="str">
            <v>Helyi önkormányzatok színházi támogatás összesen (28+..+31)</v>
          </cell>
        </row>
        <row r="1197">
          <cell r="A1197" t="str">
            <v>2</v>
          </cell>
          <cell r="B1197" t="str">
            <v>48</v>
          </cell>
          <cell r="C1197" t="str">
            <v>1</v>
          </cell>
          <cell r="D1197" t="str">
            <v>B</v>
          </cell>
          <cell r="E1197">
            <v>1</v>
          </cell>
          <cell r="F1197">
            <v>0</v>
          </cell>
          <cell r="G1197" t="str">
            <v>3/2004.I.31.PM-BM terv.- mutatószám</v>
          </cell>
        </row>
        <row r="1198">
          <cell r="A1198" t="str">
            <v>3</v>
          </cell>
          <cell r="B1198" t="str">
            <v>48</v>
          </cell>
          <cell r="C1198" t="str">
            <v>1</v>
          </cell>
          <cell r="D1198" t="str">
            <v>B</v>
          </cell>
          <cell r="E1198">
            <v>1</v>
          </cell>
          <cell r="F1198">
            <v>0</v>
          </cell>
          <cell r="G1198" t="str">
            <v>3/2004.I.31.PM-BM terv.- áll.hozzájárulás</v>
          </cell>
        </row>
        <row r="1199">
          <cell r="A1199" t="str">
            <v>4</v>
          </cell>
          <cell r="B1199" t="str">
            <v>48</v>
          </cell>
          <cell r="C1199" t="str">
            <v>1</v>
          </cell>
          <cell r="D1199" t="str">
            <v>B</v>
          </cell>
          <cell r="E1199">
            <v>2</v>
          </cell>
          <cell r="F1199">
            <v>0</v>
          </cell>
          <cell r="G1199" t="str">
            <v>36/2004.VII.21.PM-BM kieg.- mutatószám</v>
          </cell>
        </row>
        <row r="1200">
          <cell r="A1200" t="str">
            <v>5</v>
          </cell>
          <cell r="B1200" t="str">
            <v>48</v>
          </cell>
          <cell r="C1200" t="str">
            <v>1</v>
          </cell>
          <cell r="D1200" t="str">
            <v>B</v>
          </cell>
          <cell r="E1200">
            <v>1</v>
          </cell>
          <cell r="F1200">
            <v>0</v>
          </cell>
          <cell r="G1200" t="str">
            <v>36/2004.VII.21.PM-BM kieg.- áll.hozzájárulás</v>
          </cell>
        </row>
        <row r="1201">
          <cell r="A1201" t="str">
            <v>6</v>
          </cell>
          <cell r="B1201" t="str">
            <v>48</v>
          </cell>
          <cell r="C1201" t="str">
            <v>1</v>
          </cell>
          <cell r="D1201" t="str">
            <v>B</v>
          </cell>
          <cell r="E1201">
            <v>2</v>
          </cell>
          <cell r="F1201">
            <v>0</v>
          </cell>
          <cell r="G1201" t="str">
            <v>Évközi önk.közötti feladat- mutatószám</v>
          </cell>
        </row>
        <row r="1202">
          <cell r="A1202" t="str">
            <v>7</v>
          </cell>
          <cell r="B1202" t="str">
            <v>48</v>
          </cell>
          <cell r="C1202" t="str">
            <v>1</v>
          </cell>
          <cell r="D1202" t="str">
            <v>B</v>
          </cell>
          <cell r="E1202">
            <v>1</v>
          </cell>
          <cell r="F1202">
            <v>0</v>
          </cell>
          <cell r="G1202" t="str">
            <v>Évközi önk.közötti feladat- áll.hozzájárulás</v>
          </cell>
        </row>
        <row r="1203">
          <cell r="A1203" t="str">
            <v>8</v>
          </cell>
          <cell r="B1203" t="str">
            <v>48</v>
          </cell>
          <cell r="C1203" t="str">
            <v>1</v>
          </cell>
          <cell r="D1203" t="str">
            <v>B</v>
          </cell>
          <cell r="E1203">
            <v>2</v>
          </cell>
          <cell r="F1203">
            <v>0</v>
          </cell>
          <cell r="G1203" t="str">
            <v>Évközi önk.kívüli feladat- mutatószám</v>
          </cell>
        </row>
        <row r="1204">
          <cell r="A1204" t="str">
            <v>9</v>
          </cell>
          <cell r="B1204" t="str">
            <v>48</v>
          </cell>
          <cell r="C1204" t="str">
            <v>1</v>
          </cell>
          <cell r="D1204" t="str">
            <v>B</v>
          </cell>
          <cell r="E1204">
            <v>1</v>
          </cell>
          <cell r="F1204">
            <v>0</v>
          </cell>
          <cell r="G1204" t="str">
            <v>Évközi önk.kívüli feladat- áll.hozzájárulás</v>
          </cell>
        </row>
        <row r="1205">
          <cell r="A1205" t="str">
            <v>10</v>
          </cell>
          <cell r="B1205" t="str">
            <v>48</v>
          </cell>
          <cell r="C1205" t="str">
            <v>1</v>
          </cell>
          <cell r="D1205" t="str">
            <v>B</v>
          </cell>
          <cell r="E1205">
            <v>2</v>
          </cell>
          <cell r="F1205">
            <v>1</v>
          </cell>
          <cell r="G1205" t="str">
            <v>Ktv.feladat korr. - mutatószám(=2+4+6+8)</v>
          </cell>
        </row>
        <row r="1206">
          <cell r="A1206" t="str">
            <v>11</v>
          </cell>
          <cell r="B1206" t="str">
            <v>48</v>
          </cell>
          <cell r="C1206" t="str">
            <v>1</v>
          </cell>
          <cell r="D1206" t="str">
            <v>B</v>
          </cell>
          <cell r="E1206">
            <v>1</v>
          </cell>
          <cell r="F1206">
            <v>1</v>
          </cell>
          <cell r="G1206" t="str">
            <v>Ktv.feladat korr.-áll.hozzájár(=3+5+7+9)</v>
          </cell>
        </row>
        <row r="1207">
          <cell r="A1207" t="str">
            <v>2</v>
          </cell>
          <cell r="B1207" t="str">
            <v>49</v>
          </cell>
          <cell r="C1207" t="str">
            <v>1</v>
          </cell>
          <cell r="D1207" t="str">
            <v>B</v>
          </cell>
          <cell r="E1207">
            <v>1</v>
          </cell>
          <cell r="F1207">
            <v>0</v>
          </cell>
          <cell r="G1207" t="str">
            <v>3/2004.I.31.PM-BM terv.- mutatószám</v>
          </cell>
        </row>
        <row r="1208">
          <cell r="A1208" t="str">
            <v>3</v>
          </cell>
          <cell r="B1208" t="str">
            <v>49</v>
          </cell>
          <cell r="C1208" t="str">
            <v>1</v>
          </cell>
          <cell r="D1208" t="str">
            <v>B</v>
          </cell>
          <cell r="E1208">
            <v>1</v>
          </cell>
          <cell r="F1208">
            <v>0</v>
          </cell>
          <cell r="G1208" t="str">
            <v>3/2004.I.31.PM-BM terv.- áll.hozzájárulás</v>
          </cell>
        </row>
        <row r="1209">
          <cell r="A1209" t="str">
            <v>4</v>
          </cell>
          <cell r="B1209" t="str">
            <v>49</v>
          </cell>
          <cell r="C1209" t="str">
            <v>1</v>
          </cell>
          <cell r="D1209" t="str">
            <v>B</v>
          </cell>
          <cell r="E1209">
            <v>2</v>
          </cell>
          <cell r="F1209">
            <v>0</v>
          </cell>
          <cell r="G1209" t="str">
            <v>36/2004.VII.21.PM-BM kieg.- mutatószám</v>
          </cell>
        </row>
        <row r="1210">
          <cell r="A1210" t="str">
            <v>5</v>
          </cell>
          <cell r="B1210" t="str">
            <v>49</v>
          </cell>
          <cell r="C1210" t="str">
            <v>1</v>
          </cell>
          <cell r="D1210" t="str">
            <v>B</v>
          </cell>
          <cell r="E1210">
            <v>1</v>
          </cell>
          <cell r="F1210">
            <v>0</v>
          </cell>
          <cell r="G1210" t="str">
            <v>36/2004.VII.21.PM-BM kieg.- áll.hozzájárulás</v>
          </cell>
        </row>
        <row r="1211">
          <cell r="A1211" t="str">
            <v>6</v>
          </cell>
          <cell r="B1211" t="str">
            <v>49</v>
          </cell>
          <cell r="C1211" t="str">
            <v>1</v>
          </cell>
          <cell r="D1211" t="str">
            <v>B</v>
          </cell>
          <cell r="E1211">
            <v>2</v>
          </cell>
          <cell r="F1211">
            <v>0</v>
          </cell>
          <cell r="G1211" t="str">
            <v>Ktv.8.mell.I.1,2,4-8 előir. önk.közötti átad - mutatószám</v>
          </cell>
        </row>
        <row r="1212">
          <cell r="A1212" t="str">
            <v>7</v>
          </cell>
          <cell r="B1212" t="str">
            <v>49</v>
          </cell>
          <cell r="C1212" t="str">
            <v>1</v>
          </cell>
          <cell r="D1212" t="str">
            <v>B</v>
          </cell>
          <cell r="E1212">
            <v>1</v>
          </cell>
          <cell r="F1212">
            <v>0</v>
          </cell>
          <cell r="G1212" t="str">
            <v>Ktv.8.mell.I.1,2,4-8 előir. önk.közötti átad -áll.hozzájár.</v>
          </cell>
        </row>
        <row r="1213">
          <cell r="A1213" t="str">
            <v>8</v>
          </cell>
          <cell r="B1213" t="str">
            <v>49</v>
          </cell>
          <cell r="C1213" t="str">
            <v>1</v>
          </cell>
          <cell r="D1213" t="str">
            <v>B</v>
          </cell>
          <cell r="E1213">
            <v>2</v>
          </cell>
          <cell r="F1213">
            <v>0</v>
          </cell>
          <cell r="G1213" t="str">
            <v>Ktv.8.mell.I.1,2,4-8 előir. önk.körön kívül átad -mutatószám</v>
          </cell>
        </row>
        <row r="1214">
          <cell r="A1214" t="str">
            <v>9</v>
          </cell>
          <cell r="B1214" t="str">
            <v>49</v>
          </cell>
          <cell r="C1214" t="str">
            <v>1</v>
          </cell>
          <cell r="D1214" t="str">
            <v>B</v>
          </cell>
          <cell r="E1214">
            <v>1</v>
          </cell>
          <cell r="F1214">
            <v>0</v>
          </cell>
          <cell r="G1214" t="str">
            <v>Ktv.8.mell.I.1,2,4-8 előir. önk.körön kívül átad -áll.hozzáj</v>
          </cell>
        </row>
        <row r="1215">
          <cell r="A1215" t="str">
            <v>10</v>
          </cell>
          <cell r="B1215" t="str">
            <v>49</v>
          </cell>
          <cell r="C1215" t="str">
            <v>1</v>
          </cell>
          <cell r="D1215" t="str">
            <v>B</v>
          </cell>
          <cell r="E1215">
            <v>2</v>
          </cell>
          <cell r="F1215">
            <v>1</v>
          </cell>
          <cell r="G1215" t="str">
            <v>Ktv. alapján feladatátvétellel korr. - mutatoszám(=2+4+6+8)</v>
          </cell>
        </row>
        <row r="1216">
          <cell r="A1216" t="str">
            <v>11</v>
          </cell>
          <cell r="B1216" t="str">
            <v>49</v>
          </cell>
          <cell r="C1216" t="str">
            <v>1</v>
          </cell>
          <cell r="D1216" t="str">
            <v>B</v>
          </cell>
          <cell r="E1216">
            <v>1</v>
          </cell>
          <cell r="F1216">
            <v>1</v>
          </cell>
          <cell r="G1216" t="str">
            <v>Ktv. alapján feladatátvétellel korr.-áll.hozzájár(=3+5+7+9)</v>
          </cell>
        </row>
        <row r="1217">
          <cell r="A1217" t="str">
            <v>1</v>
          </cell>
          <cell r="B1217" t="str">
            <v>50</v>
          </cell>
          <cell r="C1217" t="str">
            <v>1</v>
          </cell>
          <cell r="D1217" t="str">
            <v>B</v>
          </cell>
          <cell r="E1217">
            <v>1</v>
          </cell>
          <cell r="F1217">
            <v>1</v>
          </cell>
          <cell r="G1217" t="str">
            <v>Lakhelyen marado SZJA (10%)                             3=4</v>
          </cell>
        </row>
        <row r="1218">
          <cell r="A1218" t="str">
            <v>2</v>
          </cell>
          <cell r="B1218" t="str">
            <v>50</v>
          </cell>
          <cell r="C1218" t="str">
            <v>1</v>
          </cell>
          <cell r="D1218" t="str">
            <v>B</v>
          </cell>
          <cell r="E1218">
            <v>1</v>
          </cell>
          <cell r="F1218">
            <v>1</v>
          </cell>
          <cell r="G1218" t="str">
            <v>Iparűzési adóalap (EZER FT!)</v>
          </cell>
        </row>
        <row r="1219">
          <cell r="A1219" t="str">
            <v>3</v>
          </cell>
          <cell r="B1219" t="str">
            <v>50</v>
          </cell>
          <cell r="C1219" t="str">
            <v>1</v>
          </cell>
          <cell r="D1219" t="str">
            <v>B</v>
          </cell>
          <cell r="E1219">
            <v>1</v>
          </cell>
          <cell r="F1219">
            <v>1</v>
          </cell>
          <cell r="G1219" t="str">
            <v>Iparűzési adóerőképesség</v>
          </cell>
        </row>
        <row r="1220">
          <cell r="A1220" t="str">
            <v>4</v>
          </cell>
          <cell r="B1220" t="str">
            <v>50</v>
          </cell>
          <cell r="C1220" t="str">
            <v>1</v>
          </cell>
          <cell r="D1220" t="str">
            <v>B</v>
          </cell>
          <cell r="E1220">
            <v>1</v>
          </cell>
          <cell r="F1220">
            <v>1</v>
          </cell>
          <cell r="G1220" t="str">
            <v>Lakosok száma (2003.január 1-jén)                       3=4</v>
          </cell>
        </row>
        <row r="1221">
          <cell r="A1221" t="str">
            <v>5</v>
          </cell>
          <cell r="B1221" t="str">
            <v>50</v>
          </cell>
          <cell r="C1221" t="str">
            <v>1</v>
          </cell>
          <cell r="D1221" t="str">
            <v>B</v>
          </cell>
          <cell r="E1221">
            <v>1</v>
          </cell>
          <cell r="F1221">
            <v>1</v>
          </cell>
          <cell r="G1221" t="str">
            <v>Jövedelemkülönbség mérséklés önkormány-i szintje (01+03)/04</v>
          </cell>
        </row>
        <row r="1222">
          <cell r="A1222" t="str">
            <v>6</v>
          </cell>
          <cell r="B1222" t="str">
            <v>50</v>
          </cell>
          <cell r="C1222" t="str">
            <v>1</v>
          </cell>
          <cell r="D1222" t="str">
            <v>B</v>
          </cell>
          <cell r="E1222">
            <v>1</v>
          </cell>
          <cell r="F1222">
            <v>1</v>
          </cell>
          <cell r="G1222" t="str">
            <v>Jövedelemkülönbség mérséklés értékhatára</v>
          </cell>
        </row>
        <row r="1223">
          <cell r="A1223" t="str">
            <v>7</v>
          </cell>
          <cell r="B1223" t="str">
            <v>50</v>
          </cell>
          <cell r="C1223" t="str">
            <v>1</v>
          </cell>
          <cell r="D1223" t="str">
            <v>B</v>
          </cell>
          <cell r="E1223">
            <v>1</v>
          </cell>
          <cell r="F1223">
            <v>1</v>
          </cell>
          <cell r="G1223" t="str">
            <v>Kiegészítés egy főre                      (=06-05 ha 05&lt;06)</v>
          </cell>
        </row>
        <row r="1224">
          <cell r="A1224" t="str">
            <v>8</v>
          </cell>
          <cell r="B1224" t="str">
            <v>50</v>
          </cell>
          <cell r="C1224" t="str">
            <v>1</v>
          </cell>
          <cell r="D1224" t="str">
            <v>B</v>
          </cell>
          <cell r="E1224">
            <v>1</v>
          </cell>
          <cell r="F1224">
            <v>1</v>
          </cell>
          <cell r="G1224" t="str">
            <v>Kiegészítés                                         (07x04)</v>
          </cell>
        </row>
        <row r="1225">
          <cell r="A1225" t="str">
            <v>9</v>
          </cell>
          <cell r="B1225" t="str">
            <v>50</v>
          </cell>
          <cell r="C1225" t="str">
            <v>1</v>
          </cell>
          <cell r="D1225" t="str">
            <v>B</v>
          </cell>
          <cell r="E1225">
            <v>1</v>
          </cell>
          <cell r="F1225">
            <v>1</v>
          </cell>
          <cell r="G1225" t="str">
            <v>Beszámítás egy főre                        (ha 057&gt;06x1,25)</v>
          </cell>
        </row>
        <row r="1226">
          <cell r="A1226" t="str">
            <v>10</v>
          </cell>
          <cell r="B1226" t="str">
            <v>50</v>
          </cell>
          <cell r="C1226" t="str">
            <v>1</v>
          </cell>
          <cell r="D1226" t="str">
            <v>B</v>
          </cell>
          <cell r="E1226">
            <v>1</v>
          </cell>
          <cell r="F1226">
            <v>1</v>
          </cell>
          <cell r="G1226" t="str">
            <v>Beszámítási korlát</v>
          </cell>
        </row>
        <row r="1227">
          <cell r="A1227" t="str">
            <v>11</v>
          </cell>
          <cell r="B1227" t="str">
            <v>50</v>
          </cell>
          <cell r="C1227" t="str">
            <v>1</v>
          </cell>
          <cell r="D1227" t="str">
            <v>B</v>
          </cell>
          <cell r="E1227">
            <v>1</v>
          </cell>
          <cell r="F1227">
            <v>1</v>
          </cell>
          <cell r="G1227" t="str">
            <v>Beszámítás</v>
          </cell>
        </row>
        <row r="1228">
          <cell r="A1228" t="str">
            <v>12</v>
          </cell>
          <cell r="B1228" t="str">
            <v>50</v>
          </cell>
          <cell r="C1228" t="str">
            <v>1</v>
          </cell>
          <cell r="D1228" t="str">
            <v>B</v>
          </cell>
          <cell r="E1228">
            <v>1</v>
          </cell>
          <cell r="F1228">
            <v>1</v>
          </cell>
          <cell r="G1228" t="str">
            <v>2004. évi szám.jöv.különbség mérséklés(08 v.11*(-1)v.0)(+-)</v>
          </cell>
        </row>
        <row r="1229">
          <cell r="A1229" t="str">
            <v>13</v>
          </cell>
          <cell r="B1229" t="str">
            <v>50</v>
          </cell>
          <cell r="C1229" t="str">
            <v>1</v>
          </cell>
          <cell r="D1229" t="str">
            <v>B</v>
          </cell>
          <cell r="E1229">
            <v>1</v>
          </cell>
          <cell r="F1229">
            <v>1</v>
          </cell>
          <cell r="G1229" t="str">
            <v>2003. évi jövedelemkülönbség mérséklés                 (+-)</v>
          </cell>
        </row>
        <row r="1230">
          <cell r="A1230" t="str">
            <v>14</v>
          </cell>
          <cell r="B1230" t="str">
            <v>50</v>
          </cell>
          <cell r="C1230" t="str">
            <v>1</v>
          </cell>
          <cell r="D1230" t="str">
            <v>B</v>
          </cell>
          <cell r="E1230">
            <v>2</v>
          </cell>
          <cell r="F1230">
            <v>1</v>
          </cell>
          <cell r="G1230" t="str">
            <v>Elsődleges pozicióromlás     (=13-12 ha 13&gt;12, egyébként 0)</v>
          </cell>
        </row>
        <row r="1231">
          <cell r="A1231" t="str">
            <v>15</v>
          </cell>
          <cell r="B1231" t="str">
            <v>50</v>
          </cell>
          <cell r="C1231" t="str">
            <v>1</v>
          </cell>
          <cell r="D1231" t="str">
            <v>B</v>
          </cell>
          <cell r="E1231">
            <v>1</v>
          </cell>
          <cell r="F1231">
            <v>1</v>
          </cell>
          <cell r="G1231" t="str">
            <v>Pozicióromlás korlátja                                (3=4)</v>
          </cell>
        </row>
        <row r="1232">
          <cell r="A1232" t="str">
            <v>16</v>
          </cell>
          <cell r="B1232" t="str">
            <v>50</v>
          </cell>
          <cell r="C1232" t="str">
            <v>1</v>
          </cell>
          <cell r="D1232" t="str">
            <v>B</v>
          </cell>
          <cell r="E1232">
            <v>1</v>
          </cell>
          <cell r="F1232">
            <v>1</v>
          </cell>
          <cell r="G1232" t="str">
            <v>Minimálisan érvényesülő pozicióromlás              (14*0,5)</v>
          </cell>
        </row>
        <row r="1233">
          <cell r="A1233" t="str">
            <v>17</v>
          </cell>
          <cell r="B1233" t="str">
            <v>50</v>
          </cell>
          <cell r="C1233" t="str">
            <v>1</v>
          </cell>
          <cell r="D1233" t="str">
            <v>B</v>
          </cell>
          <cell r="E1233">
            <v>1</v>
          </cell>
          <cell r="F1233">
            <v>1</v>
          </cell>
          <cell r="G1233" t="str">
            <v>Elfogadható pozicióromlás</v>
          </cell>
        </row>
        <row r="1234">
          <cell r="A1234" t="str">
            <v>18</v>
          </cell>
          <cell r="B1234" t="str">
            <v>50</v>
          </cell>
          <cell r="C1234" t="str">
            <v>1</v>
          </cell>
          <cell r="D1234" t="str">
            <v>B</v>
          </cell>
          <cell r="E1234">
            <v>1</v>
          </cell>
          <cell r="F1234">
            <v>1</v>
          </cell>
          <cell r="G1234" t="str">
            <v>2004.évi jövedelemkülönbség mérséklés                  (+-)</v>
          </cell>
        </row>
        <row r="1235">
          <cell r="A1235" t="str">
            <v>19</v>
          </cell>
          <cell r="B1235" t="str">
            <v>50</v>
          </cell>
          <cell r="C1235" t="str">
            <v>1</v>
          </cell>
          <cell r="D1235" t="str">
            <v>B</v>
          </cell>
          <cell r="E1235">
            <v>2</v>
          </cell>
          <cell r="F1235">
            <v>1</v>
          </cell>
          <cell r="G1235" t="str">
            <v>Önkormányzat által fizetendő összeg</v>
          </cell>
        </row>
        <row r="1236">
          <cell r="A1236" t="str">
            <v>20</v>
          </cell>
          <cell r="B1236" t="str">
            <v>50</v>
          </cell>
          <cell r="C1236" t="str">
            <v>1</v>
          </cell>
          <cell r="D1236" t="str">
            <v>B</v>
          </cell>
          <cell r="E1236">
            <v>1</v>
          </cell>
          <cell r="F1236">
            <v>0</v>
          </cell>
          <cell r="G1236" t="str">
            <v>Önkormányzat részére fizetendő összeg</v>
          </cell>
        </row>
        <row r="1237">
          <cell r="A1237" t="str">
            <v>21</v>
          </cell>
          <cell r="B1237" t="str">
            <v>50</v>
          </cell>
          <cell r="C1237" t="str">
            <v>1</v>
          </cell>
          <cell r="D1237" t="str">
            <v>B</v>
          </cell>
          <cell r="E1237">
            <v>2</v>
          </cell>
          <cell r="F1237">
            <v>0</v>
          </cell>
          <cell r="G1237" t="str">
            <v>Beruházási kiadások összesen</v>
          </cell>
        </row>
        <row r="1238">
          <cell r="A1238" t="str">
            <v>22</v>
          </cell>
          <cell r="B1238" t="str">
            <v>50</v>
          </cell>
          <cell r="C1238" t="str">
            <v>1</v>
          </cell>
          <cell r="D1238" t="str">
            <v>B</v>
          </cell>
          <cell r="E1238">
            <v>1</v>
          </cell>
          <cell r="F1238">
            <v>0</v>
          </cell>
          <cell r="G1238" t="str">
            <v>Fejlesztési célú támogatás és átvett pénzeszközök</v>
          </cell>
        </row>
        <row r="1239">
          <cell r="A1239" t="str">
            <v>23</v>
          </cell>
          <cell r="B1239" t="str">
            <v>50</v>
          </cell>
          <cell r="C1239" t="str">
            <v>1</v>
          </cell>
          <cell r="D1239" t="str">
            <v>B</v>
          </cell>
          <cell r="E1239">
            <v>1</v>
          </cell>
          <cell r="F1239">
            <v>0</v>
          </cell>
          <cell r="G1239" t="str">
            <v>Véglegezett beszámítási összegből az önk.-nak visszajár</v>
          </cell>
        </row>
        <row r="1240">
          <cell r="A1240" t="str">
            <v>2</v>
          </cell>
          <cell r="B1240" t="str">
            <v>51</v>
          </cell>
          <cell r="C1240" t="str">
            <v>1</v>
          </cell>
          <cell r="D1240" t="str">
            <v>B</v>
          </cell>
          <cell r="E1240">
            <v>1</v>
          </cell>
          <cell r="F1240">
            <v>0</v>
          </cell>
          <cell r="G1240" t="str">
            <v>Ktv.feladattal korr. - mutatoszám</v>
          </cell>
        </row>
        <row r="1241">
          <cell r="A1241" t="str">
            <v>3</v>
          </cell>
          <cell r="B1241" t="str">
            <v>51</v>
          </cell>
          <cell r="C1241" t="str">
            <v>1</v>
          </cell>
          <cell r="D1241" t="str">
            <v>B</v>
          </cell>
          <cell r="E1241">
            <v>1</v>
          </cell>
          <cell r="F1241">
            <v>0</v>
          </cell>
          <cell r="G1241" t="str">
            <v>Ktv.feladattal korr. - áll.hozzájárulás</v>
          </cell>
        </row>
        <row r="1242">
          <cell r="A1242" t="str">
            <v>4</v>
          </cell>
          <cell r="B1242" t="str">
            <v>51</v>
          </cell>
          <cell r="C1242" t="str">
            <v>1</v>
          </cell>
          <cell r="D1242" t="str">
            <v>B</v>
          </cell>
          <cell r="E1242">
            <v>2</v>
          </cell>
          <cell r="F1242">
            <v>0</v>
          </cell>
          <cell r="G1242" t="str">
            <v>Évközi változás- ápr.30.- mutatoszám</v>
          </cell>
        </row>
        <row r="1243">
          <cell r="A1243" t="str">
            <v>5</v>
          </cell>
          <cell r="B1243" t="str">
            <v>51</v>
          </cell>
          <cell r="C1243" t="str">
            <v>1</v>
          </cell>
          <cell r="D1243" t="str">
            <v>B</v>
          </cell>
          <cell r="E1243">
            <v>1</v>
          </cell>
          <cell r="F1243">
            <v>0</v>
          </cell>
          <cell r="G1243" t="str">
            <v>Évközi változás- ápr.30.- áll.hozzájárulás</v>
          </cell>
        </row>
        <row r="1244">
          <cell r="A1244" t="str">
            <v>6</v>
          </cell>
          <cell r="B1244" t="str">
            <v>51</v>
          </cell>
          <cell r="C1244" t="str">
            <v>1</v>
          </cell>
          <cell r="D1244" t="str">
            <v>B</v>
          </cell>
          <cell r="E1244">
            <v>1</v>
          </cell>
          <cell r="F1244">
            <v>0</v>
          </cell>
          <cell r="G1244" t="str">
            <v>Évközi változás- jul.31.- mutatoszám</v>
          </cell>
        </row>
        <row r="1245">
          <cell r="A1245" t="str">
            <v>7</v>
          </cell>
          <cell r="B1245" t="str">
            <v>51</v>
          </cell>
          <cell r="C1245" t="str">
            <v>1</v>
          </cell>
          <cell r="D1245" t="str">
            <v>B</v>
          </cell>
          <cell r="E1245">
            <v>1</v>
          </cell>
          <cell r="F1245">
            <v>0</v>
          </cell>
          <cell r="G1245" t="str">
            <v>Évközi változás- jul.31.- áll.hozzájárulás</v>
          </cell>
        </row>
        <row r="1246">
          <cell r="A1246" t="str">
            <v>8</v>
          </cell>
          <cell r="B1246" t="str">
            <v>51</v>
          </cell>
          <cell r="C1246" t="str">
            <v>1</v>
          </cell>
          <cell r="D1246" t="str">
            <v>B</v>
          </cell>
          <cell r="E1246">
            <v>1</v>
          </cell>
          <cell r="F1246">
            <v>0</v>
          </cell>
          <cell r="G1246" t="str">
            <v>Évközi változás- okt.15.- mutatoszám</v>
          </cell>
        </row>
        <row r="1247">
          <cell r="A1247" t="str">
            <v>9</v>
          </cell>
          <cell r="B1247" t="str">
            <v>51</v>
          </cell>
          <cell r="C1247" t="str">
            <v>1</v>
          </cell>
          <cell r="D1247" t="str">
            <v>B</v>
          </cell>
          <cell r="E1247">
            <v>1</v>
          </cell>
          <cell r="F1247">
            <v>0</v>
          </cell>
          <cell r="G1247" t="str">
            <v>Évközi változás- okt.15.- áll.hozzájárulás</v>
          </cell>
        </row>
        <row r="1248">
          <cell r="A1248" t="str">
            <v>10</v>
          </cell>
          <cell r="B1248" t="str">
            <v>51</v>
          </cell>
          <cell r="C1248" t="str">
            <v>1</v>
          </cell>
          <cell r="D1248" t="str">
            <v>B</v>
          </cell>
          <cell r="E1248">
            <v>2</v>
          </cell>
          <cell r="F1248">
            <v>0</v>
          </cell>
          <cell r="G1248" t="str">
            <v>Tényleges - mutatoszám</v>
          </cell>
        </row>
        <row r="1249">
          <cell r="A1249" t="str">
            <v>11</v>
          </cell>
          <cell r="B1249" t="str">
            <v>51</v>
          </cell>
          <cell r="C1249" t="str">
            <v>1</v>
          </cell>
          <cell r="D1249" t="str">
            <v>B</v>
          </cell>
          <cell r="E1249">
            <v>1</v>
          </cell>
          <cell r="F1249">
            <v>0</v>
          </cell>
          <cell r="G1249" t="str">
            <v>Tényleges - állami hozzájárulás</v>
          </cell>
        </row>
        <row r="1250">
          <cell r="A1250" t="str">
            <v>12</v>
          </cell>
          <cell r="B1250" t="str">
            <v>51</v>
          </cell>
          <cell r="C1250" t="str">
            <v>1</v>
          </cell>
          <cell r="D1250" t="str">
            <v>B</v>
          </cell>
          <cell r="E1250">
            <v>2</v>
          </cell>
          <cell r="F1250">
            <v>1</v>
          </cell>
          <cell r="G1250" t="str">
            <v>Eltérés-dec.31.-mutatoszám(12=10-2-4-6-8)</v>
          </cell>
        </row>
        <row r="1251">
          <cell r="A1251" t="str">
            <v>13</v>
          </cell>
          <cell r="B1251" t="str">
            <v>51</v>
          </cell>
          <cell r="C1251" t="str">
            <v>1</v>
          </cell>
          <cell r="D1251" t="str">
            <v>B</v>
          </cell>
          <cell r="E1251">
            <v>1</v>
          </cell>
          <cell r="F1251">
            <v>1</v>
          </cell>
          <cell r="G1251" t="str">
            <v>Eltérés-dec.31.-áll.hozzájár.(13=11-3-5-7-9)</v>
          </cell>
        </row>
        <row r="1252">
          <cell r="A1252" t="str">
            <v>14</v>
          </cell>
          <cell r="B1252" t="str">
            <v>51</v>
          </cell>
          <cell r="C1252" t="str">
            <v>1</v>
          </cell>
          <cell r="D1252" t="str">
            <v>B</v>
          </cell>
          <cell r="E1252">
            <v>2</v>
          </cell>
          <cell r="F1252">
            <v>0</v>
          </cell>
          <cell r="G1252" t="str">
            <v>Önkorm.- adott célra dec.31-ig felh.összeg</v>
          </cell>
        </row>
        <row r="1253">
          <cell r="A1253" t="str">
            <v>15</v>
          </cell>
          <cell r="B1253" t="str">
            <v>51</v>
          </cell>
          <cell r="C1253" t="str">
            <v>1</v>
          </cell>
          <cell r="D1253" t="str">
            <v>B</v>
          </cell>
          <cell r="E1253">
            <v>1</v>
          </cell>
          <cell r="F1253">
            <v>0</v>
          </cell>
          <cell r="G1253" t="str">
            <v>Önkorm.- felad.terhelt de fel nem haszn.össz.</v>
          </cell>
        </row>
        <row r="1254">
          <cell r="A1254" t="str">
            <v>16</v>
          </cell>
          <cell r="B1254" t="str">
            <v>51</v>
          </cell>
          <cell r="C1254" t="str">
            <v>1</v>
          </cell>
          <cell r="D1254" t="str">
            <v>B</v>
          </cell>
          <cell r="E1254">
            <v>2</v>
          </cell>
          <cell r="F1254">
            <v>1</v>
          </cell>
          <cell r="G1254" t="str">
            <v>Eltérés állami hozzájárulás(16=13-11+14+15)</v>
          </cell>
        </row>
        <row r="1255">
          <cell r="A1255" t="str">
            <v>1</v>
          </cell>
          <cell r="B1255" t="str">
            <v>52</v>
          </cell>
          <cell r="C1255" t="str">
            <v>1</v>
          </cell>
          <cell r="D1255" t="str">
            <v>B</v>
          </cell>
          <cell r="E1255">
            <v>1</v>
          </cell>
          <cell r="F1255">
            <v>0</v>
          </cell>
          <cell r="G1255" t="str">
            <v>Helyben marado SZJA (10%)                           (3=4)</v>
          </cell>
        </row>
        <row r="1256">
          <cell r="A1256" t="str">
            <v>2</v>
          </cell>
          <cell r="B1256" t="str">
            <v>52</v>
          </cell>
          <cell r="C1256" t="str">
            <v>1</v>
          </cell>
          <cell r="D1256" t="str">
            <v>B</v>
          </cell>
          <cell r="E1256">
            <v>1</v>
          </cell>
          <cell r="F1256">
            <v>0</v>
          </cell>
          <cell r="G1256" t="str">
            <v>Számitott iparüzési adoeröképesség                  (3=4)</v>
          </cell>
        </row>
        <row r="1257">
          <cell r="A1257" t="str">
            <v>3</v>
          </cell>
          <cell r="B1257" t="str">
            <v>52</v>
          </cell>
          <cell r="C1257" t="str">
            <v>1</v>
          </cell>
          <cell r="D1257" t="str">
            <v>B</v>
          </cell>
          <cell r="E1257">
            <v>1</v>
          </cell>
          <cell r="F1257">
            <v>0</v>
          </cell>
          <cell r="G1257" t="str">
            <v>Valorizált iparüzési adobevétel (100%)              (3=4)</v>
          </cell>
        </row>
        <row r="1258">
          <cell r="A1258" t="str">
            <v>4</v>
          </cell>
          <cell r="B1258" t="str">
            <v>52</v>
          </cell>
          <cell r="C1258" t="str">
            <v>1</v>
          </cell>
          <cell r="D1258" t="str">
            <v>B</v>
          </cell>
          <cell r="E1258">
            <v>1</v>
          </cell>
          <cell r="F1258">
            <v>0</v>
          </cell>
          <cell r="G1258" t="str">
            <v>Valorizált iparüzési adobevétel (60%)      (3=4)(03x0,60)</v>
          </cell>
        </row>
        <row r="1259">
          <cell r="A1259" t="str">
            <v>5</v>
          </cell>
          <cell r="B1259" t="str">
            <v>52</v>
          </cell>
          <cell r="C1259" t="str">
            <v>1</v>
          </cell>
          <cell r="D1259" t="str">
            <v>B</v>
          </cell>
          <cell r="E1259">
            <v>1</v>
          </cell>
          <cell r="F1259">
            <v>0</v>
          </cell>
          <cell r="G1259" t="str">
            <v>Iparüzési adoeröképesség                            (3=4)</v>
          </cell>
        </row>
        <row r="1260">
          <cell r="A1260" t="str">
            <v>6</v>
          </cell>
          <cell r="B1260" t="str">
            <v>52</v>
          </cell>
          <cell r="C1260" t="str">
            <v>1</v>
          </cell>
          <cell r="D1260" t="str">
            <v>B</v>
          </cell>
          <cell r="E1260">
            <v>1</v>
          </cell>
          <cell r="F1260">
            <v>0</v>
          </cell>
          <cell r="G1260" t="str">
            <v>Lakosok száma (fö)                                  (3=4)</v>
          </cell>
        </row>
        <row r="1261">
          <cell r="A1261" t="str">
            <v>7</v>
          </cell>
          <cell r="B1261" t="str">
            <v>52</v>
          </cell>
          <cell r="C1261" t="str">
            <v>1</v>
          </cell>
          <cell r="D1261" t="str">
            <v>B</v>
          </cell>
          <cell r="E1261">
            <v>1</v>
          </cell>
          <cell r="F1261">
            <v>0</v>
          </cell>
          <cell r="G1261" t="str">
            <v>Jövedelemkülönbségmérséklés önkorm.szintje    (01+05):06</v>
          </cell>
        </row>
        <row r="1262">
          <cell r="A1262" t="str">
            <v>8</v>
          </cell>
          <cell r="B1262" t="str">
            <v>52</v>
          </cell>
          <cell r="C1262" t="str">
            <v>1</v>
          </cell>
          <cell r="D1262" t="str">
            <v>B</v>
          </cell>
          <cell r="E1262">
            <v>1</v>
          </cell>
          <cell r="F1262">
            <v>0</v>
          </cell>
          <cell r="G1262" t="str">
            <v>Jövedelemkülönbség-mérséklés értékhatára</v>
          </cell>
        </row>
        <row r="1263">
          <cell r="A1263" t="str">
            <v>9</v>
          </cell>
          <cell r="B1263" t="str">
            <v>52</v>
          </cell>
          <cell r="C1263" t="str">
            <v>1</v>
          </cell>
          <cell r="D1263" t="str">
            <v>B</v>
          </cell>
          <cell r="E1263">
            <v>1</v>
          </cell>
          <cell r="F1263">
            <v>0</v>
          </cell>
          <cell r="G1263" t="str">
            <v>Kiegészités egy före                    (08-07, ha 07&lt;08)</v>
          </cell>
        </row>
        <row r="1264">
          <cell r="A1264" t="str">
            <v>10</v>
          </cell>
          <cell r="B1264" t="str">
            <v>52</v>
          </cell>
          <cell r="C1264" t="str">
            <v>1</v>
          </cell>
          <cell r="D1264" t="str">
            <v>B</v>
          </cell>
          <cell r="E1264">
            <v>1</v>
          </cell>
          <cell r="F1264">
            <v>0</v>
          </cell>
          <cell r="G1264" t="str">
            <v>Kiegészités                                       (09x06)</v>
          </cell>
        </row>
        <row r="1265">
          <cell r="A1265" t="str">
            <v>11</v>
          </cell>
          <cell r="B1265" t="str">
            <v>52</v>
          </cell>
          <cell r="C1265" t="str">
            <v>1</v>
          </cell>
          <cell r="D1265" t="str">
            <v>B</v>
          </cell>
          <cell r="E1265">
            <v>1</v>
          </cell>
          <cell r="F1265">
            <v>0</v>
          </cell>
          <cell r="G1265" t="str">
            <v>Levonás egy före                          (ha 07&gt;08x1,25)</v>
          </cell>
        </row>
        <row r="1266">
          <cell r="A1266" t="str">
            <v>12</v>
          </cell>
          <cell r="B1266" t="str">
            <v>52</v>
          </cell>
          <cell r="C1266" t="str">
            <v>1</v>
          </cell>
          <cell r="D1266" t="str">
            <v>B</v>
          </cell>
          <cell r="E1266">
            <v>1</v>
          </cell>
          <cell r="F1266">
            <v>0</v>
          </cell>
          <cell r="G1266" t="str">
            <v>Levonási korlát</v>
          </cell>
        </row>
        <row r="1267">
          <cell r="A1267" t="str">
            <v>13</v>
          </cell>
          <cell r="B1267" t="str">
            <v>52</v>
          </cell>
          <cell r="C1267" t="str">
            <v>1</v>
          </cell>
          <cell r="D1267" t="str">
            <v>B</v>
          </cell>
          <cell r="E1267">
            <v>1</v>
          </cell>
          <cell r="F1267">
            <v>0</v>
          </cell>
          <cell r="G1267" t="str">
            <v>Levonás</v>
          </cell>
        </row>
        <row r="1268">
          <cell r="A1268" t="str">
            <v>14</v>
          </cell>
          <cell r="B1268" t="str">
            <v>52</v>
          </cell>
          <cell r="C1268" t="str">
            <v>1</v>
          </cell>
          <cell r="D1268" t="str">
            <v>B</v>
          </cell>
          <cell r="E1268">
            <v>1</v>
          </cell>
          <cell r="F1268">
            <v>0</v>
          </cell>
          <cell r="G1268" t="str">
            <v>Önkormányzat által fizetendö összeg</v>
          </cell>
        </row>
        <row r="1269">
          <cell r="A1269" t="str">
            <v>15</v>
          </cell>
          <cell r="B1269" t="str">
            <v>52</v>
          </cell>
          <cell r="C1269" t="str">
            <v>1</v>
          </cell>
          <cell r="D1269" t="str">
            <v>B</v>
          </cell>
          <cell r="E1269">
            <v>1</v>
          </cell>
          <cell r="F1269">
            <v>0</v>
          </cell>
          <cell r="G1269" t="str">
            <v>Önkormányzat részére fizetendö összeg</v>
          </cell>
        </row>
        <row r="1270">
          <cell r="A1270" t="str">
            <v>16</v>
          </cell>
          <cell r="B1270" t="str">
            <v>52</v>
          </cell>
          <cell r="C1270" t="str">
            <v>1</v>
          </cell>
          <cell r="D1270" t="str">
            <v>B</v>
          </cell>
          <cell r="E1270">
            <v>1</v>
          </cell>
          <cell r="F1270">
            <v>0</v>
          </cell>
          <cell r="G1270" t="str">
            <v>Beruházási kiadások összesen</v>
          </cell>
        </row>
        <row r="1271">
          <cell r="A1271" t="str">
            <v>17</v>
          </cell>
          <cell r="B1271" t="str">
            <v>52</v>
          </cell>
          <cell r="C1271" t="str">
            <v>1</v>
          </cell>
          <cell r="D1271" t="str">
            <v>B</v>
          </cell>
          <cell r="E1271">
            <v>1</v>
          </cell>
          <cell r="F1271">
            <v>0</v>
          </cell>
          <cell r="G1271" t="str">
            <v>Fejlesztési célu támogatás és átvett pénzeszközök</v>
          </cell>
        </row>
        <row r="1272">
          <cell r="A1272" t="str">
            <v>18</v>
          </cell>
          <cell r="B1272" t="str">
            <v>52</v>
          </cell>
          <cell r="C1272" t="str">
            <v>1</v>
          </cell>
          <cell r="D1272" t="str">
            <v>B</v>
          </cell>
          <cell r="E1272">
            <v>1</v>
          </cell>
          <cell r="F1272">
            <v>0</v>
          </cell>
          <cell r="G1272" t="str">
            <v>Véglegezett beszámitási összegből az önk.-nak visszajár</v>
          </cell>
        </row>
        <row r="1273">
          <cell r="A1273" t="str">
            <v>1</v>
          </cell>
          <cell r="B1273" t="str">
            <v>53</v>
          </cell>
          <cell r="C1273" t="str">
            <v>1</v>
          </cell>
          <cell r="D1273" t="str">
            <v>B</v>
          </cell>
          <cell r="E1273">
            <v>1</v>
          </cell>
          <cell r="F1273">
            <v>0</v>
          </cell>
          <cell r="G1273" t="str">
            <v>Betegszabadsággal összefüggö:-munkáltatoi kifizetés</v>
          </cell>
        </row>
        <row r="1274">
          <cell r="A1274" t="str">
            <v>2</v>
          </cell>
          <cell r="B1274" t="str">
            <v>53</v>
          </cell>
          <cell r="C1274" t="str">
            <v>1</v>
          </cell>
          <cell r="D1274" t="str">
            <v>B</v>
          </cell>
          <cell r="E1274">
            <v>1</v>
          </cell>
          <cell r="F1274">
            <v>0</v>
          </cell>
          <cell r="G1274" t="str">
            <v>Betegszabadsággal összefüggö:-kifizetésben részesülök (fö)</v>
          </cell>
        </row>
        <row r="1275">
          <cell r="A1275" t="str">
            <v>3</v>
          </cell>
          <cell r="B1275" t="str">
            <v>53</v>
          </cell>
          <cell r="C1275" t="str">
            <v>1</v>
          </cell>
          <cell r="D1275" t="str">
            <v>B</v>
          </cell>
          <cell r="E1275">
            <v>1</v>
          </cell>
          <cell r="F1275">
            <v>0</v>
          </cell>
          <cell r="G1275" t="str">
            <v>Munkáltato ált.levont,átutalt:-személyi jövedelemado össz.</v>
          </cell>
        </row>
        <row r="1276">
          <cell r="A1276" t="str">
            <v>4</v>
          </cell>
          <cell r="B1276" t="str">
            <v>53</v>
          </cell>
          <cell r="C1276" t="str">
            <v>1</v>
          </cell>
          <cell r="D1276" t="str">
            <v>B</v>
          </cell>
          <cell r="E1276">
            <v>1</v>
          </cell>
          <cell r="F1276">
            <v>0</v>
          </cell>
          <cell r="G1276" t="str">
            <v>Munkáltato ált.levont,átutalt:-nyugdijjárulék összege</v>
          </cell>
        </row>
        <row r="1277">
          <cell r="A1277" t="str">
            <v>5</v>
          </cell>
          <cell r="B1277" t="str">
            <v>53</v>
          </cell>
          <cell r="C1277" t="str">
            <v>1</v>
          </cell>
          <cell r="D1277" t="str">
            <v>B</v>
          </cell>
          <cell r="E1277">
            <v>1</v>
          </cell>
          <cell r="F1277">
            <v>0</v>
          </cell>
          <cell r="G1277" t="str">
            <v>Munkáltato ált.levont,átutalt:-egészségbiztositási járulék</v>
          </cell>
        </row>
        <row r="1278">
          <cell r="A1278" t="str">
            <v>6</v>
          </cell>
          <cell r="B1278" t="str">
            <v>53</v>
          </cell>
          <cell r="C1278" t="str">
            <v>1</v>
          </cell>
          <cell r="D1278" t="str">
            <v>B</v>
          </cell>
          <cell r="E1278">
            <v>1</v>
          </cell>
          <cell r="F1278">
            <v>0</v>
          </cell>
          <cell r="G1278" t="str">
            <v>Munkáltato ált.levont,átutalt:-magánnyugdij-pénztári tagdij</v>
          </cell>
        </row>
        <row r="1279">
          <cell r="A1279" t="str">
            <v>7</v>
          </cell>
          <cell r="B1279" t="str">
            <v>53</v>
          </cell>
          <cell r="C1279" t="str">
            <v>1</v>
          </cell>
          <cell r="D1279" t="str">
            <v>B</v>
          </cell>
          <cell r="E1279">
            <v>1</v>
          </cell>
          <cell r="F1279">
            <v>0</v>
          </cell>
          <cell r="G1279" t="str">
            <v>TB/cstám. kifizetöhely által folyos.:-családi potlék összege</v>
          </cell>
        </row>
        <row r="1280">
          <cell r="A1280" t="str">
            <v>8</v>
          </cell>
          <cell r="B1280" t="str">
            <v>53</v>
          </cell>
          <cell r="C1280" t="str">
            <v>1</v>
          </cell>
          <cell r="D1280" t="str">
            <v>B</v>
          </cell>
          <cell r="E1280">
            <v>1</v>
          </cell>
          <cell r="F1280">
            <v>0</v>
          </cell>
          <cell r="G1280" t="str">
            <v>TB/cstám. kifizetöhely által folyos.:-táppénz összege</v>
          </cell>
        </row>
        <row r="1281">
          <cell r="A1281" t="str">
            <v>9</v>
          </cell>
          <cell r="B1281" t="str">
            <v>53</v>
          </cell>
          <cell r="C1281" t="str">
            <v>1</v>
          </cell>
          <cell r="D1281" t="str">
            <v>B</v>
          </cell>
          <cell r="E1281">
            <v>1</v>
          </cell>
          <cell r="F1281">
            <v>0</v>
          </cell>
          <cell r="G1281" t="str">
            <v>TB/cstám. kifizetöhely által folyos.-egyéb TB juttatás össz.</v>
          </cell>
        </row>
        <row r="1282">
          <cell r="A1282" t="str">
            <v>10</v>
          </cell>
          <cell r="B1282" t="str">
            <v>53</v>
          </cell>
          <cell r="C1282" t="str">
            <v>1</v>
          </cell>
          <cell r="D1282" t="str">
            <v>B</v>
          </cell>
          <cell r="E1282">
            <v>1</v>
          </cell>
          <cell r="F1282">
            <v>0</v>
          </cell>
          <cell r="G1282" t="str">
            <v>TB/cstám.kif.hely által az ellátás után kapott térités össz.</v>
          </cell>
        </row>
        <row r="1283">
          <cell r="A1283" t="str">
            <v>11</v>
          </cell>
          <cell r="B1283" t="str">
            <v>53</v>
          </cell>
          <cell r="C1283" t="str">
            <v>1</v>
          </cell>
          <cell r="D1283" t="str">
            <v>B</v>
          </cell>
          <cell r="E1283">
            <v>1</v>
          </cell>
          <cell r="F1283">
            <v>0</v>
          </cell>
          <cell r="G1283" t="str">
            <v>Biztositási kiadások: - életbiztositás</v>
          </cell>
        </row>
        <row r="1284">
          <cell r="A1284" t="str">
            <v>12</v>
          </cell>
          <cell r="B1284" t="str">
            <v>53</v>
          </cell>
          <cell r="C1284" t="str">
            <v>1</v>
          </cell>
          <cell r="D1284" t="str">
            <v>B</v>
          </cell>
          <cell r="E1284">
            <v>1</v>
          </cell>
          <cell r="F1284">
            <v>0</v>
          </cell>
          <cell r="G1284" t="str">
            <v>Biztositási kiadások: - vagyonbiztositás</v>
          </cell>
        </row>
        <row r="1285">
          <cell r="A1285" t="str">
            <v>13</v>
          </cell>
          <cell r="B1285" t="str">
            <v>53</v>
          </cell>
          <cell r="C1285" t="str">
            <v>1</v>
          </cell>
          <cell r="D1285" t="str">
            <v>B</v>
          </cell>
          <cell r="E1285">
            <v>1</v>
          </cell>
          <cell r="F1285">
            <v>0</v>
          </cell>
          <cell r="G1285" t="str">
            <v>Munkáltato által levont munkavállaloi járulék</v>
          </cell>
        </row>
        <row r="1286">
          <cell r="A1286" t="str">
            <v>14</v>
          </cell>
          <cell r="B1286" t="str">
            <v>53</v>
          </cell>
          <cell r="C1286" t="str">
            <v>1</v>
          </cell>
          <cell r="D1286" t="str">
            <v>B</v>
          </cell>
          <cell r="E1286">
            <v>1</v>
          </cell>
          <cell r="F1286">
            <v>0</v>
          </cell>
          <cell r="G1286" t="str">
            <v>Személyi juttatások:-2004.jan.telj.51-52.szla.brutto szem.j</v>
          </cell>
        </row>
        <row r="1287">
          <cell r="A1287" t="str">
            <v>15</v>
          </cell>
          <cell r="B1287" t="str">
            <v>53</v>
          </cell>
          <cell r="C1287" t="str">
            <v>1</v>
          </cell>
          <cell r="D1287" t="str">
            <v>B</v>
          </cell>
          <cell r="E1287">
            <v>1</v>
          </cell>
          <cell r="F1287">
            <v>0</v>
          </cell>
          <cell r="G1287" t="str">
            <v>Személyi juttatások:-2004-ben kifiz. 2003.évi 13.havi jutt.</v>
          </cell>
        </row>
        <row r="1288">
          <cell r="A1288" t="str">
            <v>16</v>
          </cell>
          <cell r="B1288" t="str">
            <v>53</v>
          </cell>
          <cell r="C1288" t="str">
            <v>1</v>
          </cell>
          <cell r="D1288" t="str">
            <v>B</v>
          </cell>
          <cell r="E1288">
            <v>1</v>
          </cell>
          <cell r="F1288">
            <v>0</v>
          </cell>
          <cell r="G1288" t="str">
            <v>Személyi juttatások:-2005.jan.telj.51-52.szla.brutto szem.j</v>
          </cell>
        </row>
        <row r="1289">
          <cell r="A1289" t="str">
            <v>17</v>
          </cell>
          <cell r="B1289" t="str">
            <v>53</v>
          </cell>
          <cell r="C1289" t="str">
            <v>1</v>
          </cell>
          <cell r="D1289" t="str">
            <v>B</v>
          </cell>
          <cell r="E1289">
            <v>1</v>
          </cell>
          <cell r="F1289">
            <v>0</v>
          </cell>
          <cell r="G1289" t="str">
            <v>Személyi juttatások:-2005-ben kifiz. egy havi külön juttatás</v>
          </cell>
        </row>
        <row r="1290">
          <cell r="A1290" t="str">
            <v>18</v>
          </cell>
          <cell r="B1290" t="str">
            <v>53</v>
          </cell>
          <cell r="C1290" t="str">
            <v>1</v>
          </cell>
          <cell r="D1290" t="str">
            <v>B</v>
          </cell>
          <cell r="E1290">
            <v>1</v>
          </cell>
          <cell r="F1290">
            <v>0</v>
          </cell>
          <cell r="G1290" t="str">
            <v>TB járulék:-2004.jan.telj.531.szla elsz.-járulék</v>
          </cell>
        </row>
        <row r="1291">
          <cell r="A1291" t="str">
            <v>19</v>
          </cell>
          <cell r="B1291" t="str">
            <v>53</v>
          </cell>
          <cell r="C1291" t="str">
            <v>1</v>
          </cell>
          <cell r="D1291" t="str">
            <v>B</v>
          </cell>
          <cell r="E1291">
            <v>1</v>
          </cell>
          <cell r="F1291">
            <v>0</v>
          </cell>
          <cell r="G1291" t="str">
            <v>TB járulék:-2004-ben kifiz. 2003.évi 13.havi jutt. járuléka</v>
          </cell>
        </row>
        <row r="1292">
          <cell r="A1292" t="str">
            <v>20</v>
          </cell>
          <cell r="B1292" t="str">
            <v>53</v>
          </cell>
          <cell r="C1292" t="str">
            <v>1</v>
          </cell>
          <cell r="D1292" t="str">
            <v>B</v>
          </cell>
          <cell r="E1292">
            <v>1</v>
          </cell>
          <cell r="F1292">
            <v>0</v>
          </cell>
          <cell r="G1292" t="str">
            <v>TB járulék:-2005.jan.telj.531.szla elsz.-járulék</v>
          </cell>
        </row>
        <row r="1293">
          <cell r="A1293" t="str">
            <v>21</v>
          </cell>
          <cell r="B1293" t="str">
            <v>53</v>
          </cell>
          <cell r="C1293" t="str">
            <v>1</v>
          </cell>
          <cell r="D1293" t="str">
            <v>B</v>
          </cell>
          <cell r="E1293">
            <v>1</v>
          </cell>
          <cell r="F1293">
            <v>0</v>
          </cell>
          <cell r="G1293" t="str">
            <v>TB járulék:-2005-ben kifiz. egy havi külön juttatás járuléka</v>
          </cell>
        </row>
        <row r="1294">
          <cell r="A1294" t="str">
            <v>22</v>
          </cell>
          <cell r="B1294" t="str">
            <v>53</v>
          </cell>
          <cell r="C1294" t="str">
            <v>1</v>
          </cell>
          <cell r="D1294" t="str">
            <v>B</v>
          </cell>
          <cell r="E1294">
            <v>1</v>
          </cell>
          <cell r="F1294">
            <v>0</v>
          </cell>
          <cell r="G1294" t="str">
            <v>Munkaadoi járulék:-2004.jan.telj.532.szla elsz.-járulék</v>
          </cell>
        </row>
        <row r="1295">
          <cell r="A1295" t="str">
            <v>23</v>
          </cell>
          <cell r="B1295" t="str">
            <v>53</v>
          </cell>
          <cell r="C1295" t="str">
            <v>1</v>
          </cell>
          <cell r="D1295" t="str">
            <v>B</v>
          </cell>
          <cell r="E1295">
            <v>1</v>
          </cell>
          <cell r="F1295">
            <v>0</v>
          </cell>
          <cell r="G1295" t="str">
            <v>Munkaadoi jár.:-2004-ben kifiz. 2003.évi 13.havi jutt. jár.</v>
          </cell>
        </row>
        <row r="1296">
          <cell r="A1296" t="str">
            <v>24</v>
          </cell>
          <cell r="B1296" t="str">
            <v>53</v>
          </cell>
          <cell r="C1296" t="str">
            <v>1</v>
          </cell>
          <cell r="D1296" t="str">
            <v>B</v>
          </cell>
          <cell r="E1296">
            <v>1</v>
          </cell>
          <cell r="F1296">
            <v>0</v>
          </cell>
          <cell r="G1296" t="str">
            <v>Munkaadoi járulék:-2005.jan.telj.532.szla elsz.-járulék</v>
          </cell>
        </row>
        <row r="1297">
          <cell r="A1297" t="str">
            <v>25</v>
          </cell>
          <cell r="B1297" t="str">
            <v>53</v>
          </cell>
          <cell r="C1297" t="str">
            <v>1</v>
          </cell>
          <cell r="D1297" t="str">
            <v>B</v>
          </cell>
          <cell r="E1297">
            <v>1</v>
          </cell>
          <cell r="F1297">
            <v>0</v>
          </cell>
          <cell r="G1297" t="str">
            <v>Munkaadoi jár.:-2005-ben kifiz. egy havi külön juttatás jár.</v>
          </cell>
        </row>
        <row r="1298">
          <cell r="A1298" t="str">
            <v>26</v>
          </cell>
          <cell r="B1298" t="str">
            <v>53</v>
          </cell>
          <cell r="C1298" t="str">
            <v>1</v>
          </cell>
          <cell r="D1298" t="str">
            <v>B</v>
          </cell>
          <cell r="E1298">
            <v>1</v>
          </cell>
          <cell r="F1298">
            <v>0</v>
          </cell>
          <cell r="G1298" t="str">
            <v>Eg.bizt.hozzájár:-2004.jan.az 533.szla elsz.2003.dec.hoz.jár</v>
          </cell>
        </row>
        <row r="1299">
          <cell r="A1299" t="str">
            <v>27</v>
          </cell>
          <cell r="B1299" t="str">
            <v>53</v>
          </cell>
          <cell r="C1299" t="str">
            <v>1</v>
          </cell>
          <cell r="D1299" t="str">
            <v>B</v>
          </cell>
          <cell r="E1299">
            <v>1</v>
          </cell>
          <cell r="F1299">
            <v>0</v>
          </cell>
          <cell r="G1299" t="str">
            <v>Eg.bizt.hozzájár:-2005.jan.telj.2004.dec.havi hoz.jár-össz.</v>
          </cell>
        </row>
        <row r="1300">
          <cell r="A1300" t="str">
            <v>28</v>
          </cell>
          <cell r="B1300" t="str">
            <v>53</v>
          </cell>
          <cell r="C1300" t="str">
            <v>1</v>
          </cell>
          <cell r="D1300" t="str">
            <v>B</v>
          </cell>
          <cell r="E1300">
            <v>1</v>
          </cell>
          <cell r="F1300">
            <v>0</v>
          </cell>
          <cell r="G1300" t="str">
            <v>Kamatkiadások:-2004.telj.573.szla elsz.-nem tárgyévre kamat</v>
          </cell>
        </row>
        <row r="1301">
          <cell r="A1301" t="str">
            <v>29</v>
          </cell>
          <cell r="B1301" t="str">
            <v>53</v>
          </cell>
          <cell r="C1301" t="str">
            <v>1</v>
          </cell>
          <cell r="D1301" t="str">
            <v>B</v>
          </cell>
          <cell r="E1301">
            <v>1</v>
          </cell>
          <cell r="F1301">
            <v>0</v>
          </cell>
          <cell r="G1301" t="str">
            <v>Kamatkiadások:-2004.terhelö,de tárgyévben meg nem fiz.kamat</v>
          </cell>
        </row>
        <row r="1302">
          <cell r="A1302" t="str">
            <v>30</v>
          </cell>
          <cell r="B1302" t="str">
            <v>53</v>
          </cell>
          <cell r="C1302" t="str">
            <v>1</v>
          </cell>
          <cell r="D1302" t="str">
            <v>B</v>
          </cell>
          <cell r="E1302">
            <v>1</v>
          </cell>
          <cell r="F1302">
            <v>0</v>
          </cell>
          <cell r="G1302" t="str">
            <v>Kamatbevételek:-2004.bef.916.szla elsz.-nem tárgyévre kamat</v>
          </cell>
        </row>
        <row r="1303">
          <cell r="A1303" t="str">
            <v>31</v>
          </cell>
          <cell r="B1303" t="str">
            <v>53</v>
          </cell>
          <cell r="C1303" t="str">
            <v>1</v>
          </cell>
          <cell r="D1303" t="str">
            <v>B</v>
          </cell>
          <cell r="E1303">
            <v>1</v>
          </cell>
          <cell r="F1303">
            <v>0</v>
          </cell>
          <cell r="G1303" t="str">
            <v>Kamatbevételek:-2004.évre járó,de be nem folyt kamat összege</v>
          </cell>
        </row>
        <row r="1304">
          <cell r="A1304" t="str">
            <v>32</v>
          </cell>
          <cell r="B1304" t="str">
            <v>53</v>
          </cell>
          <cell r="C1304" t="str">
            <v>1</v>
          </cell>
          <cell r="D1304" t="str">
            <v>B</v>
          </cell>
          <cell r="E1304">
            <v>1</v>
          </cell>
          <cell r="F1304">
            <v>0</v>
          </cell>
          <cell r="G1304" t="str">
            <v>Kamatbevételek:-étékpapír vételárában elszámolt kamatbevét.</v>
          </cell>
        </row>
        <row r="1305">
          <cell r="A1305" t="str">
            <v>33</v>
          </cell>
          <cell r="B1305" t="str">
            <v>53</v>
          </cell>
          <cell r="C1305" t="str">
            <v>1</v>
          </cell>
          <cell r="D1305" t="str">
            <v>B</v>
          </cell>
          <cell r="E1305">
            <v>1</v>
          </cell>
          <cell r="F1305">
            <v>0</v>
          </cell>
          <cell r="G1305" t="str">
            <v>Bevételként elszámolt árfolyamnyereség</v>
          </cell>
        </row>
        <row r="1306">
          <cell r="A1306" t="str">
            <v>34</v>
          </cell>
          <cell r="B1306" t="str">
            <v>53</v>
          </cell>
          <cell r="C1306" t="str">
            <v>1</v>
          </cell>
          <cell r="D1306" t="str">
            <v>B</v>
          </cell>
          <cell r="E1306">
            <v>1</v>
          </cell>
          <cell r="F1306">
            <v>0</v>
          </cell>
          <cell r="G1306" t="str">
            <v>Bevétel árf.nyereségéböl-valuta,deviza mérleg.árf.nyeresége</v>
          </cell>
        </row>
        <row r="1307">
          <cell r="A1307" t="str">
            <v>35</v>
          </cell>
          <cell r="B1307" t="str">
            <v>53</v>
          </cell>
          <cell r="C1307" t="str">
            <v>1</v>
          </cell>
          <cell r="D1307" t="str">
            <v>B</v>
          </cell>
          <cell r="E1307">
            <v>1</v>
          </cell>
          <cell r="F1307">
            <v>0</v>
          </cell>
          <cell r="G1307" t="str">
            <v>Kiadásként elszámolt árfolyamveszteség</v>
          </cell>
        </row>
        <row r="1308">
          <cell r="A1308" t="str">
            <v>36</v>
          </cell>
          <cell r="B1308" t="str">
            <v>53</v>
          </cell>
          <cell r="C1308" t="str">
            <v>1</v>
          </cell>
          <cell r="D1308" t="str">
            <v>B</v>
          </cell>
          <cell r="E1308">
            <v>1</v>
          </cell>
          <cell r="F1308">
            <v>0</v>
          </cell>
          <cell r="G1308" t="str">
            <v>Kiadás árf.veszteségéböl-valuta,deviza mérleg.árf.veszteség</v>
          </cell>
        </row>
        <row r="1309">
          <cell r="A1309" t="str">
            <v>37</v>
          </cell>
          <cell r="B1309" t="str">
            <v>53</v>
          </cell>
          <cell r="C1309" t="str">
            <v>1</v>
          </cell>
          <cell r="D1309" t="str">
            <v>B</v>
          </cell>
          <cell r="E1309">
            <v>1</v>
          </cell>
          <cell r="F1309">
            <v>0</v>
          </cell>
          <cell r="G1309" t="str">
            <v>Dologi kiadások ÁFA-adóalapja           (38+39+40)</v>
          </cell>
        </row>
        <row r="1310">
          <cell r="A1310" t="str">
            <v>38</v>
          </cell>
          <cell r="B1310" t="str">
            <v>53</v>
          </cell>
          <cell r="C1310" t="str">
            <v>1</v>
          </cell>
          <cell r="D1310" t="str">
            <v>B</v>
          </cell>
          <cell r="E1310">
            <v>1</v>
          </cell>
          <cell r="F1310">
            <v>0</v>
          </cell>
          <cell r="G1310" t="str">
            <v>Dologi kiadások ÁFA-adóalapjából- 5%-os ÁFA-adóalap összege</v>
          </cell>
        </row>
        <row r="1311">
          <cell r="A1311" t="str">
            <v>39</v>
          </cell>
          <cell r="B1311" t="str">
            <v>53</v>
          </cell>
          <cell r="C1311" t="str">
            <v>1</v>
          </cell>
          <cell r="D1311" t="str">
            <v>B</v>
          </cell>
          <cell r="E1311">
            <v>1</v>
          </cell>
          <cell r="F1311">
            <v>0</v>
          </cell>
          <cell r="G1311" t="str">
            <v>Dologi kiadások ÁFA-adóalapjából-15%-os ÁFA-adóalap összege</v>
          </cell>
        </row>
        <row r="1312">
          <cell r="A1312" t="str">
            <v>40</v>
          </cell>
          <cell r="B1312" t="str">
            <v>53</v>
          </cell>
          <cell r="C1312" t="str">
            <v>1</v>
          </cell>
          <cell r="D1312" t="str">
            <v>B</v>
          </cell>
          <cell r="E1312">
            <v>1</v>
          </cell>
          <cell r="F1312">
            <v>0</v>
          </cell>
          <cell r="G1312" t="str">
            <v>Dologi kiadások ÁFA-adóalapjából-25%-os ÁFA-adóalap összege</v>
          </cell>
        </row>
        <row r="1313">
          <cell r="A1313" t="str">
            <v>41</v>
          </cell>
          <cell r="B1313" t="str">
            <v>53</v>
          </cell>
          <cell r="C1313" t="str">
            <v>1</v>
          </cell>
          <cell r="D1313" t="str">
            <v>B</v>
          </cell>
          <cell r="E1313">
            <v>1</v>
          </cell>
          <cell r="F1313">
            <v>0</v>
          </cell>
          <cell r="G1313" t="str">
            <v>Tárgyévben behajthatatlan követelésként leirt összeg</v>
          </cell>
        </row>
        <row r="1314">
          <cell r="A1314" t="str">
            <v>42</v>
          </cell>
          <cell r="B1314" t="str">
            <v>53</v>
          </cell>
          <cell r="C1314" t="str">
            <v>1</v>
          </cell>
          <cell r="D1314" t="str">
            <v>B</v>
          </cell>
          <cell r="E1314">
            <v>1</v>
          </cell>
          <cell r="F1314">
            <v>0</v>
          </cell>
          <cell r="G1314" t="str">
            <v>T.évben behajt.köv.ből - előző é.köv.ből beh.köv.leírt össz.</v>
          </cell>
        </row>
        <row r="1315">
          <cell r="A1315" t="str">
            <v>43</v>
          </cell>
          <cell r="B1315" t="str">
            <v>53</v>
          </cell>
          <cell r="C1315" t="str">
            <v>1</v>
          </cell>
          <cell r="D1315" t="str">
            <v>B</v>
          </cell>
          <cell r="E1315">
            <v>1</v>
          </cell>
          <cell r="F1315">
            <v>0</v>
          </cell>
          <cell r="G1315" t="str">
            <v>Tárgyévben elengedett követelések értéke</v>
          </cell>
        </row>
        <row r="1316">
          <cell r="A1316" t="str">
            <v>44</v>
          </cell>
          <cell r="B1316" t="str">
            <v>53</v>
          </cell>
          <cell r="C1316" t="str">
            <v>1</v>
          </cell>
          <cell r="D1316" t="str">
            <v>B</v>
          </cell>
          <cell r="E1316">
            <v>1</v>
          </cell>
          <cell r="F1316">
            <v>0</v>
          </cell>
          <cell r="G1316" t="str">
            <v>T.évben eleng. köv.ből - előző évi köv.elengedett köv.értéke</v>
          </cell>
        </row>
        <row r="1317">
          <cell r="A1317" t="str">
            <v>45</v>
          </cell>
          <cell r="B1317" t="str">
            <v>53</v>
          </cell>
          <cell r="C1317" t="str">
            <v>1</v>
          </cell>
          <cell r="D1317" t="str">
            <v>B</v>
          </cell>
          <cell r="E1317">
            <v>1</v>
          </cell>
          <cell r="F1317">
            <v>0</v>
          </cell>
          <cell r="G1317" t="str">
            <v>Műk-i célú, tám.progr. előlegére pénzeszk.átadás áht-n belül</v>
          </cell>
        </row>
        <row r="1318">
          <cell r="A1318" t="str">
            <v>46</v>
          </cell>
          <cell r="B1318" t="str">
            <v>53</v>
          </cell>
          <cell r="C1318" t="str">
            <v>1</v>
          </cell>
          <cell r="D1318" t="str">
            <v>B</v>
          </cell>
          <cell r="E1318">
            <v>1</v>
          </cell>
          <cell r="F1318">
            <v>0</v>
          </cell>
          <cell r="G1318" t="str">
            <v>Felh-i célú,tám.progr. előlegére pénzeszk.átadás áht-n belül</v>
          </cell>
        </row>
        <row r="1319">
          <cell r="A1319" t="str">
            <v>47</v>
          </cell>
          <cell r="B1319" t="str">
            <v>53</v>
          </cell>
          <cell r="C1319" t="str">
            <v>1</v>
          </cell>
          <cell r="D1319" t="str">
            <v>B</v>
          </cell>
          <cell r="E1319">
            <v>1</v>
          </cell>
          <cell r="F1319">
            <v>0</v>
          </cell>
          <cell r="G1319" t="str">
            <v>Műk-i célú, tám.progr. előlegére pénzeszk.átadás áht-n kívül</v>
          </cell>
        </row>
        <row r="1320">
          <cell r="A1320" t="str">
            <v>48</v>
          </cell>
          <cell r="B1320" t="str">
            <v>53</v>
          </cell>
          <cell r="C1320" t="str">
            <v>1</v>
          </cell>
          <cell r="D1320" t="str">
            <v>B</v>
          </cell>
          <cell r="E1320">
            <v>1</v>
          </cell>
          <cell r="F1320">
            <v>0</v>
          </cell>
          <cell r="G1320" t="str">
            <v>Felh-i célú,tám.progr. előlegére pénzeszk.átadás áht-n kívül</v>
          </cell>
        </row>
        <row r="1321">
          <cell r="A1321" t="str">
            <v>49</v>
          </cell>
          <cell r="B1321" t="str">
            <v>53</v>
          </cell>
          <cell r="C1321" t="str">
            <v>1</v>
          </cell>
          <cell r="D1321" t="str">
            <v>B</v>
          </cell>
          <cell r="E1321">
            <v>1</v>
          </cell>
          <cell r="F1321">
            <v>0</v>
          </cell>
          <cell r="G1321" t="str">
            <v>Műk.célú,e.évi tám.prog.v.adott előlegének átvétele áht.bel.</v>
          </cell>
        </row>
        <row r="1322">
          <cell r="A1322" t="str">
            <v>50</v>
          </cell>
          <cell r="B1322" t="str">
            <v>53</v>
          </cell>
          <cell r="C1322" t="str">
            <v>1</v>
          </cell>
          <cell r="D1322" t="str">
            <v>B</v>
          </cell>
          <cell r="E1322">
            <v>1</v>
          </cell>
          <cell r="F1322">
            <v>0</v>
          </cell>
          <cell r="G1322" t="str">
            <v>Felh.célú,e.évi tám.prog.v.adott előlegének átvétele áht.bel</v>
          </cell>
        </row>
        <row r="1323">
          <cell r="A1323" t="str">
            <v>51</v>
          </cell>
          <cell r="B1323" t="str">
            <v>53</v>
          </cell>
          <cell r="C1323" t="str">
            <v>1</v>
          </cell>
          <cell r="D1323" t="str">
            <v>B</v>
          </cell>
          <cell r="E1323">
            <v>1</v>
          </cell>
          <cell r="F1323">
            <v>0</v>
          </cell>
          <cell r="G1323" t="str">
            <v>Műk.célú,e.évi tám.prog.v.adott előlegének átvétele áht.kív.</v>
          </cell>
        </row>
        <row r="1324">
          <cell r="A1324" t="str">
            <v>52</v>
          </cell>
          <cell r="B1324" t="str">
            <v>53</v>
          </cell>
          <cell r="C1324" t="str">
            <v>1</v>
          </cell>
          <cell r="D1324" t="str">
            <v>B</v>
          </cell>
          <cell r="E1324">
            <v>1</v>
          </cell>
          <cell r="F1324">
            <v>0</v>
          </cell>
          <cell r="G1324" t="str">
            <v>Felh.célú,e.évi tám.prog.v.adott előlegének átvétele áht.kív</v>
          </cell>
        </row>
        <row r="1325">
          <cell r="A1325" t="str">
            <v>53</v>
          </cell>
          <cell r="B1325" t="str">
            <v>53</v>
          </cell>
          <cell r="C1325" t="str">
            <v>1</v>
          </cell>
          <cell r="D1325" t="str">
            <v>B</v>
          </cell>
          <cell r="E1325">
            <v>1</v>
          </cell>
          <cell r="F1325">
            <v>0</v>
          </cell>
          <cell r="G1325" t="str">
            <v>Forgatási célú értékpapírok évközi vásárlása</v>
          </cell>
        </row>
        <row r="1326">
          <cell r="A1326" t="str">
            <v>54</v>
          </cell>
          <cell r="B1326" t="str">
            <v>53</v>
          </cell>
          <cell r="C1326" t="str">
            <v>1</v>
          </cell>
          <cell r="D1326" t="str">
            <v>B</v>
          </cell>
          <cell r="E1326">
            <v>1</v>
          </cell>
          <cell r="F1326">
            <v>0</v>
          </cell>
          <cell r="G1326" t="str">
            <v>Forgatási célú értékpapírok évközi értékesítése</v>
          </cell>
        </row>
        <row r="1327">
          <cell r="A1327" t="str">
            <v>55</v>
          </cell>
          <cell r="B1327" t="str">
            <v>53</v>
          </cell>
          <cell r="C1327" t="str">
            <v>1</v>
          </cell>
          <cell r="D1327" t="str">
            <v>B</v>
          </cell>
          <cell r="E1327">
            <v>1</v>
          </cell>
          <cell r="F1327">
            <v>0</v>
          </cell>
          <cell r="G1327" t="str">
            <v>Rövid lejáratú likvid hitelk évközi felvétele</v>
          </cell>
        </row>
        <row r="1328">
          <cell r="A1328" t="str">
            <v>56</v>
          </cell>
          <cell r="B1328" t="str">
            <v>53</v>
          </cell>
          <cell r="C1328" t="str">
            <v>1</v>
          </cell>
          <cell r="D1328" t="str">
            <v>B</v>
          </cell>
          <cell r="E1328">
            <v>1</v>
          </cell>
          <cell r="F1328">
            <v>0</v>
          </cell>
          <cell r="G1328" t="str">
            <v>Rövid lejáratú likvid hitelek évközi törlesztése, visszafiz.</v>
          </cell>
        </row>
        <row r="1329">
          <cell r="A1329" t="str">
            <v>57</v>
          </cell>
          <cell r="B1329" t="str">
            <v>53</v>
          </cell>
          <cell r="C1329" t="str">
            <v>1</v>
          </cell>
          <cell r="D1329" t="str">
            <v>B</v>
          </cell>
          <cell r="E1329">
            <v>1</v>
          </cell>
          <cell r="F1329">
            <v>0</v>
          </cell>
          <cell r="G1329" t="str">
            <v>Működési célú kötvénykibocsátás bevétele</v>
          </cell>
        </row>
        <row r="1330">
          <cell r="A1330" t="str">
            <v>58</v>
          </cell>
          <cell r="B1330" t="str">
            <v>53</v>
          </cell>
          <cell r="C1330" t="str">
            <v>1</v>
          </cell>
          <cell r="D1330" t="str">
            <v>B</v>
          </cell>
          <cell r="E1330">
            <v>1</v>
          </cell>
          <cell r="F1330">
            <v>0</v>
          </cell>
          <cell r="G1330" t="str">
            <v>Működési célra kibocsátott kötvények beváltása</v>
          </cell>
        </row>
        <row r="1331">
          <cell r="A1331" t="str">
            <v>59</v>
          </cell>
          <cell r="B1331" t="str">
            <v>53</v>
          </cell>
          <cell r="C1331" t="str">
            <v>1</v>
          </cell>
          <cell r="D1331" t="str">
            <v>B</v>
          </cell>
          <cell r="E1331">
            <v>1</v>
          </cell>
          <cell r="F1331">
            <v>0</v>
          </cell>
          <cell r="G1331" t="str">
            <v>Tartós h.ért.köv.évben lejáró ért.pap.könyv szerinti értéke</v>
          </cell>
        </row>
        <row r="1332">
          <cell r="A1332" t="str">
            <v>1</v>
          </cell>
          <cell r="B1332" t="str">
            <v>54</v>
          </cell>
          <cell r="C1332" t="str">
            <v>1</v>
          </cell>
          <cell r="D1332" t="str">
            <v>B</v>
          </cell>
          <cell r="E1332">
            <v>1</v>
          </cell>
          <cell r="F1332">
            <v>0</v>
          </cell>
          <cell r="G1332" t="str">
            <v>Községek általános feladatai</v>
          </cell>
          <cell r="H1332" t="str">
            <v>0</v>
          </cell>
          <cell r="I1332" t="str">
            <v>100</v>
          </cell>
        </row>
        <row r="1333">
          <cell r="A1333" t="str">
            <v>2</v>
          </cell>
          <cell r="B1333" t="str">
            <v>54</v>
          </cell>
          <cell r="C1333" t="str">
            <v>1</v>
          </cell>
          <cell r="D1333" t="str">
            <v>B</v>
          </cell>
          <cell r="E1333">
            <v>1</v>
          </cell>
          <cell r="F1333">
            <v>0</v>
          </cell>
          <cell r="G1333" t="str">
            <v>Települési igazgatási, kommunális és sportfeladatok</v>
          </cell>
          <cell r="H1333" t="str">
            <v>0</v>
          </cell>
          <cell r="I1333" t="str">
            <v>100</v>
          </cell>
        </row>
        <row r="1334">
          <cell r="A1334" t="str">
            <v>3</v>
          </cell>
          <cell r="B1334" t="str">
            <v>54</v>
          </cell>
          <cell r="C1334" t="str">
            <v>1</v>
          </cell>
          <cell r="D1334" t="str">
            <v>B</v>
          </cell>
          <cell r="E1334">
            <v>1</v>
          </cell>
          <cell r="F1334">
            <v>0</v>
          </cell>
          <cell r="G1334" t="str">
            <v>Körjegyzöség müködésével kapcsolatos feladatok</v>
          </cell>
          <cell r="H1334" t="str">
            <v>0</v>
          </cell>
          <cell r="I1334" t="str">
            <v>100</v>
          </cell>
        </row>
        <row r="1335">
          <cell r="A1335" t="str">
            <v>4</v>
          </cell>
          <cell r="B1335" t="str">
            <v>54</v>
          </cell>
          <cell r="C1335" t="str">
            <v>1</v>
          </cell>
          <cell r="D1335" t="str">
            <v>B</v>
          </cell>
          <cell r="E1335">
            <v>1</v>
          </cell>
          <cell r="F1335">
            <v>0</v>
          </cell>
          <cell r="G1335" t="str">
            <v>Lakott külterületekkel kapcsolatos feladatok</v>
          </cell>
          <cell r="H1335" t="str">
            <v>0</v>
          </cell>
          <cell r="I1335" t="str">
            <v>100</v>
          </cell>
        </row>
        <row r="1336">
          <cell r="A1336" t="str">
            <v>5</v>
          </cell>
          <cell r="B1336" t="str">
            <v>54</v>
          </cell>
          <cell r="C1336" t="str">
            <v>1</v>
          </cell>
          <cell r="D1336" t="str">
            <v>B</v>
          </cell>
          <cell r="E1336">
            <v>1</v>
          </cell>
          <cell r="F1336">
            <v>0</v>
          </cell>
          <cell r="G1336" t="str">
            <v>Körzeti igazgatási feladatok</v>
          </cell>
          <cell r="H1336" t="str">
            <v>0</v>
          </cell>
          <cell r="I1336" t="str">
            <v>100</v>
          </cell>
        </row>
        <row r="1337">
          <cell r="A1337" t="str">
            <v>6</v>
          </cell>
          <cell r="B1337" t="str">
            <v>54</v>
          </cell>
          <cell r="C1337" t="str">
            <v>1</v>
          </cell>
          <cell r="D1337" t="str">
            <v>B</v>
          </cell>
          <cell r="E1337">
            <v>1</v>
          </cell>
          <cell r="F1337">
            <v>0</v>
          </cell>
          <cell r="G1337" t="str">
            <v>Megyei, fövárosi igazgatási és sportfeladatok</v>
          </cell>
          <cell r="H1337" t="str">
            <v>0</v>
          </cell>
          <cell r="I1337" t="str">
            <v>100</v>
          </cell>
        </row>
        <row r="1338">
          <cell r="A1338" t="str">
            <v>7</v>
          </cell>
          <cell r="B1338" t="str">
            <v>54</v>
          </cell>
          <cell r="C1338" t="str">
            <v>1</v>
          </cell>
          <cell r="D1338" t="str">
            <v>B</v>
          </cell>
          <cell r="E1338">
            <v>1</v>
          </cell>
          <cell r="F1338">
            <v>0</v>
          </cell>
          <cell r="G1338" t="str">
            <v>Üdülöhelyi feladatok</v>
          </cell>
          <cell r="H1338" t="str">
            <v>0</v>
          </cell>
          <cell r="I1338" t="str">
            <v>100</v>
          </cell>
        </row>
        <row r="1339">
          <cell r="A1339" t="str">
            <v>8</v>
          </cell>
          <cell r="B1339" t="str">
            <v>54</v>
          </cell>
          <cell r="C1339" t="str">
            <v>1</v>
          </cell>
          <cell r="D1339" t="str">
            <v>B</v>
          </cell>
          <cell r="E1339">
            <v>1</v>
          </cell>
          <cell r="F1339">
            <v>0</v>
          </cell>
          <cell r="G1339" t="str">
            <v>A társadalmi-gazdasági, infrastrukt.elmaradott.önk.támog.</v>
          </cell>
          <cell r="H1339" t="str">
            <v>0</v>
          </cell>
          <cell r="I1339" t="str">
            <v>100</v>
          </cell>
        </row>
        <row r="1340">
          <cell r="A1340" t="str">
            <v>9</v>
          </cell>
          <cell r="B1340" t="str">
            <v>54</v>
          </cell>
          <cell r="C1340" t="str">
            <v>1</v>
          </cell>
          <cell r="D1340" t="str">
            <v>B</v>
          </cell>
          <cell r="E1340">
            <v>1</v>
          </cell>
          <cell r="F1340">
            <v>0</v>
          </cell>
          <cell r="G1340" t="str">
            <v>Pénzbeli, természetbeli szociális és gyermekjoléti támogatás</v>
          </cell>
          <cell r="H1340" t="str">
            <v>0</v>
          </cell>
          <cell r="I1340" t="str">
            <v>100</v>
          </cell>
        </row>
        <row r="1341">
          <cell r="A1341" t="str">
            <v>10</v>
          </cell>
          <cell r="B1341" t="str">
            <v>54</v>
          </cell>
          <cell r="C1341" t="str">
            <v>1</v>
          </cell>
          <cell r="D1341" t="str">
            <v>B</v>
          </cell>
          <cell r="E1341">
            <v>1</v>
          </cell>
          <cell r="F1341">
            <v>0</v>
          </cell>
          <cell r="G1341" t="str">
            <v>A lakáshoz jutás feladatai</v>
          </cell>
          <cell r="H1341" t="str">
            <v>0</v>
          </cell>
          <cell r="I1341" t="str">
            <v>100</v>
          </cell>
        </row>
        <row r="1342">
          <cell r="A1342" t="str">
            <v>11</v>
          </cell>
          <cell r="B1342" t="str">
            <v>54</v>
          </cell>
          <cell r="C1342" t="str">
            <v>1</v>
          </cell>
          <cell r="D1342" t="str">
            <v>B</v>
          </cell>
          <cell r="E1342">
            <v>1</v>
          </cell>
          <cell r="F1342">
            <v>0</v>
          </cell>
          <cell r="G1342" t="str">
            <v>Szociális és gyermekjoléti alapszolgáltatási feledatok</v>
          </cell>
          <cell r="H1342" t="str">
            <v>51.869</v>
          </cell>
          <cell r="I1342" t="str">
            <v>48.131</v>
          </cell>
        </row>
        <row r="1343">
          <cell r="A1343" t="str">
            <v>12</v>
          </cell>
          <cell r="B1343" t="str">
            <v>54</v>
          </cell>
          <cell r="C1343" t="str">
            <v>1</v>
          </cell>
          <cell r="D1343" t="str">
            <v>B</v>
          </cell>
          <cell r="E1343">
            <v>1</v>
          </cell>
          <cell r="F1343">
            <v>0</v>
          </cell>
          <cell r="G1343" t="str">
            <v>Gyermekvédelmi szakellátás</v>
          </cell>
          <cell r="H1343" t="str">
            <v>51.905</v>
          </cell>
          <cell r="I1343" t="str">
            <v>48.095</v>
          </cell>
        </row>
        <row r="1344">
          <cell r="A1344" t="str">
            <v>13</v>
          </cell>
          <cell r="B1344" t="str">
            <v>54</v>
          </cell>
          <cell r="C1344" t="str">
            <v>1</v>
          </cell>
          <cell r="D1344" t="str">
            <v>B</v>
          </cell>
          <cell r="E1344">
            <v>1</v>
          </cell>
          <cell r="F1344">
            <v>0</v>
          </cell>
          <cell r="G1344" t="str">
            <v>Bentlakásos és átmeneti elhelyezést nyujto intézményi ellát.</v>
          </cell>
          <cell r="H1344" t="str">
            <v>51.905</v>
          </cell>
          <cell r="I1344" t="str">
            <v>48.095</v>
          </cell>
        </row>
        <row r="1345">
          <cell r="A1345" t="str">
            <v>14</v>
          </cell>
          <cell r="B1345" t="str">
            <v>54</v>
          </cell>
          <cell r="C1345" t="str">
            <v>1</v>
          </cell>
          <cell r="D1345" t="str">
            <v>B</v>
          </cell>
          <cell r="E1345">
            <v>1</v>
          </cell>
          <cell r="F1345">
            <v>0</v>
          </cell>
          <cell r="G1345" t="str">
            <v>Nappali szociális intézményi ellátás</v>
          </cell>
          <cell r="H1345" t="str">
            <v>51.905</v>
          </cell>
          <cell r="I1345" t="str">
            <v>48.095</v>
          </cell>
        </row>
        <row r="1346">
          <cell r="A1346" t="str">
            <v>15</v>
          </cell>
          <cell r="B1346" t="str">
            <v>54</v>
          </cell>
          <cell r="C1346" t="str">
            <v>1</v>
          </cell>
          <cell r="D1346" t="str">
            <v>B</v>
          </cell>
          <cell r="E1346">
            <v>1</v>
          </cell>
          <cell r="F1346">
            <v>0</v>
          </cell>
          <cell r="G1346" t="str">
            <v>Hajléktalanok átmeneti intézményei</v>
          </cell>
          <cell r="H1346" t="str">
            <v>51.905</v>
          </cell>
          <cell r="I1346" t="str">
            <v>48.095</v>
          </cell>
        </row>
        <row r="1347">
          <cell r="A1347" t="str">
            <v>16</v>
          </cell>
          <cell r="B1347" t="str">
            <v>54</v>
          </cell>
          <cell r="C1347" t="str">
            <v>1</v>
          </cell>
          <cell r="D1347" t="str">
            <v>B</v>
          </cell>
          <cell r="E1347">
            <v>1</v>
          </cell>
          <cell r="F1347">
            <v>0</v>
          </cell>
          <cell r="G1347" t="str">
            <v>Fogy.személyek pszich.és szenvedélybetegek bentlak.int.ellát</v>
          </cell>
          <cell r="H1347" t="str">
            <v>51.905</v>
          </cell>
          <cell r="I1347" t="str">
            <v>48.095</v>
          </cell>
        </row>
        <row r="1348">
          <cell r="A1348" t="str">
            <v>17</v>
          </cell>
          <cell r="B1348" t="str">
            <v>54</v>
          </cell>
          <cell r="C1348" t="str">
            <v>1</v>
          </cell>
          <cell r="D1348" t="str">
            <v>B</v>
          </cell>
          <cell r="E1348">
            <v>1</v>
          </cell>
          <cell r="F1348">
            <v>0</v>
          </cell>
          <cell r="G1348" t="str">
            <v>Gyermekek napközbeni ellátása</v>
          </cell>
          <cell r="H1348" t="str">
            <v>51.905</v>
          </cell>
          <cell r="I1348" t="str">
            <v>48.095</v>
          </cell>
        </row>
        <row r="1349">
          <cell r="A1349" t="str">
            <v>18</v>
          </cell>
          <cell r="B1349" t="str">
            <v>54</v>
          </cell>
          <cell r="C1349" t="str">
            <v>1</v>
          </cell>
          <cell r="D1349" t="str">
            <v>B</v>
          </cell>
          <cell r="E1349">
            <v>1</v>
          </cell>
          <cell r="F1349">
            <v>0</v>
          </cell>
          <cell r="G1349" t="str">
            <v>Szociális intézményi és gyermekjoléti modszertani feladatok</v>
          </cell>
          <cell r="H1349" t="str">
            <v>51.905</v>
          </cell>
          <cell r="I1349" t="str">
            <v>48.095</v>
          </cell>
        </row>
        <row r="1350">
          <cell r="A1350" t="str">
            <v>19</v>
          </cell>
          <cell r="B1350" t="str">
            <v>54</v>
          </cell>
          <cell r="C1350" t="str">
            <v>1</v>
          </cell>
          <cell r="D1350" t="str">
            <v>B</v>
          </cell>
          <cell r="E1350">
            <v>1</v>
          </cell>
          <cell r="F1350">
            <v>0</v>
          </cell>
          <cell r="G1350" t="str">
            <v>Ovodai nevelés</v>
          </cell>
          <cell r="H1350" t="str">
            <v>100</v>
          </cell>
          <cell r="I1350" t="str">
            <v>0</v>
          </cell>
        </row>
        <row r="1351">
          <cell r="A1351" t="str">
            <v>20</v>
          </cell>
          <cell r="B1351" t="str">
            <v>54</v>
          </cell>
          <cell r="C1351" t="str">
            <v>1</v>
          </cell>
          <cell r="D1351" t="str">
            <v>B</v>
          </cell>
          <cell r="E1351">
            <v>1</v>
          </cell>
          <cell r="F1351">
            <v>0</v>
          </cell>
          <cell r="G1351" t="str">
            <v>Iskolai oktatás</v>
          </cell>
          <cell r="H1351" t="str">
            <v>100</v>
          </cell>
          <cell r="I1351" t="str">
            <v>0</v>
          </cell>
        </row>
        <row r="1352">
          <cell r="A1352" t="str">
            <v>21</v>
          </cell>
          <cell r="B1352" t="str">
            <v>54</v>
          </cell>
          <cell r="C1352" t="str">
            <v>1</v>
          </cell>
          <cell r="D1352" t="str">
            <v>B</v>
          </cell>
          <cell r="E1352">
            <v>1</v>
          </cell>
          <cell r="F1352">
            <v>0</v>
          </cell>
          <cell r="G1352" t="str">
            <v>Különleges gondozás keretében nyujtott ellátás</v>
          </cell>
          <cell r="H1352" t="str">
            <v>100</v>
          </cell>
          <cell r="I1352" t="str">
            <v>0</v>
          </cell>
        </row>
        <row r="1353">
          <cell r="A1353" t="str">
            <v>22</v>
          </cell>
          <cell r="B1353" t="str">
            <v>54</v>
          </cell>
          <cell r="C1353" t="str">
            <v>1</v>
          </cell>
          <cell r="D1353" t="str">
            <v>B</v>
          </cell>
          <cell r="E1353">
            <v>1</v>
          </cell>
          <cell r="F1353">
            <v>0</v>
          </cell>
          <cell r="G1353" t="str">
            <v>Alapfoku müvészetoktatás</v>
          </cell>
          <cell r="H1353" t="str">
            <v>100</v>
          </cell>
          <cell r="I1353" t="str">
            <v>0</v>
          </cell>
        </row>
        <row r="1354">
          <cell r="A1354" t="str">
            <v>23</v>
          </cell>
          <cell r="B1354" t="str">
            <v>54</v>
          </cell>
          <cell r="C1354" t="str">
            <v>1</v>
          </cell>
          <cell r="D1354" t="str">
            <v>B</v>
          </cell>
          <cell r="E1354">
            <v>1</v>
          </cell>
          <cell r="F1354">
            <v>0</v>
          </cell>
          <cell r="G1354" t="str">
            <v>Bentlakásos közoktatási intézményi ellátás</v>
          </cell>
          <cell r="H1354" t="str">
            <v>100</v>
          </cell>
          <cell r="I1354" t="str">
            <v>0</v>
          </cell>
        </row>
        <row r="1355">
          <cell r="A1355" t="str">
            <v>24</v>
          </cell>
          <cell r="B1355" t="str">
            <v>54</v>
          </cell>
          <cell r="C1355" t="str">
            <v>1</v>
          </cell>
          <cell r="D1355" t="str">
            <v>B</v>
          </cell>
          <cell r="E1355">
            <v>1</v>
          </cell>
          <cell r="F1355">
            <v>0</v>
          </cell>
          <cell r="G1355" t="str">
            <v>Hozzájárulások egyéb közoktatási szakmai feladatokhoz</v>
          </cell>
          <cell r="H1355" t="str">
            <v>100</v>
          </cell>
          <cell r="I1355" t="str">
            <v>0</v>
          </cell>
        </row>
        <row r="1356">
          <cell r="A1356" t="str">
            <v>25</v>
          </cell>
          <cell r="B1356" t="str">
            <v>54</v>
          </cell>
          <cell r="C1356" t="str">
            <v>1</v>
          </cell>
          <cell r="D1356" t="str">
            <v>B</v>
          </cell>
          <cell r="E1356">
            <v>1</v>
          </cell>
          <cell r="F1356">
            <v>0</v>
          </cell>
          <cell r="G1356" t="str">
            <v>Hozzájárulások szoc.jellegü ellátotti juttatásokhoz</v>
          </cell>
          <cell r="H1356" t="str">
            <v>100</v>
          </cell>
          <cell r="I1356" t="str">
            <v>0</v>
          </cell>
        </row>
        <row r="1357">
          <cell r="A1357" t="str">
            <v>26</v>
          </cell>
          <cell r="B1357" t="str">
            <v>54</v>
          </cell>
          <cell r="C1357" t="str">
            <v>1</v>
          </cell>
          <cell r="D1357" t="str">
            <v>B</v>
          </cell>
          <cell r="E1357">
            <v>1</v>
          </cell>
          <cell r="F1357">
            <v>0</v>
          </cell>
          <cell r="G1357" t="str">
            <v>Dif.hozzáj.int.fenntartó telep.önk.feladatellátásához</v>
          </cell>
          <cell r="H1357" t="str">
            <v>100</v>
          </cell>
          <cell r="I1357" t="str">
            <v>0</v>
          </cell>
        </row>
        <row r="1358">
          <cell r="A1358" t="str">
            <v>27</v>
          </cell>
          <cell r="B1358" t="str">
            <v>54</v>
          </cell>
          <cell r="C1358" t="str">
            <v>1</v>
          </cell>
          <cell r="D1358" t="str">
            <v>B</v>
          </cell>
          <cell r="E1358">
            <v>1</v>
          </cell>
          <cell r="F1358">
            <v>0</v>
          </cell>
          <cell r="G1358" t="str">
            <v>Helyi közmüvelödési és közgyüjteményi feladatok</v>
          </cell>
          <cell r="H1358" t="str">
            <v>0</v>
          </cell>
          <cell r="I1358" t="str">
            <v>100</v>
          </cell>
        </row>
        <row r="1359">
          <cell r="A1359" t="str">
            <v>28</v>
          </cell>
          <cell r="B1359" t="str">
            <v>54</v>
          </cell>
          <cell r="C1359" t="str">
            <v>1</v>
          </cell>
          <cell r="D1359" t="str">
            <v>B</v>
          </cell>
          <cell r="E1359">
            <v>1</v>
          </cell>
          <cell r="F1359">
            <v>0</v>
          </cell>
          <cell r="G1359" t="str">
            <v>Megyei/fövárosi közmüvelödési,közgyüjteményi feladatok</v>
          </cell>
          <cell r="H1359" t="str">
            <v>0</v>
          </cell>
          <cell r="I1359" t="str">
            <v>100</v>
          </cell>
        </row>
        <row r="1360">
          <cell r="A1360" t="str">
            <v>29</v>
          </cell>
          <cell r="B1360" t="str">
            <v>54</v>
          </cell>
          <cell r="C1360" t="str">
            <v>1</v>
          </cell>
          <cell r="D1360" t="str">
            <v>B</v>
          </cell>
          <cell r="E1360">
            <v>1</v>
          </cell>
          <cell r="F1360">
            <v>0</v>
          </cell>
          <cell r="G1360" t="str">
            <v>Települési sportfeladatok</v>
          </cell>
          <cell r="H1360" t="str">
            <v>0</v>
          </cell>
          <cell r="I1360" t="str">
            <v>100</v>
          </cell>
        </row>
        <row r="1361">
          <cell r="A1361" t="str">
            <v>30</v>
          </cell>
          <cell r="B1361" t="str">
            <v>54</v>
          </cell>
          <cell r="C1361" t="str">
            <v>1</v>
          </cell>
          <cell r="D1361" t="str">
            <v>B</v>
          </cell>
          <cell r="E1361">
            <v>1</v>
          </cell>
          <cell r="F1361">
            <v>3</v>
          </cell>
          <cell r="G1361" t="str">
            <v>Normativ hozzájárulások összesen (01+...+29)</v>
          </cell>
        </row>
        <row r="1362">
          <cell r="A1362" t="str">
            <v>31</v>
          </cell>
          <cell r="B1362" t="str">
            <v>54</v>
          </cell>
          <cell r="C1362" t="str">
            <v>1</v>
          </cell>
          <cell r="D1362" t="str">
            <v>B</v>
          </cell>
          <cell r="E1362">
            <v>1</v>
          </cell>
          <cell r="F1362">
            <v>0</v>
          </cell>
          <cell r="G1362" t="str">
            <v>Pedagogus szakvizsga, továbbképzés, felkészülés támogatása</v>
          </cell>
          <cell r="H1362" t="str">
            <v>100</v>
          </cell>
          <cell r="I1362" t="str">
            <v>0</v>
          </cell>
        </row>
        <row r="1363">
          <cell r="A1363" t="str">
            <v>32</v>
          </cell>
          <cell r="B1363" t="str">
            <v>54</v>
          </cell>
          <cell r="C1363" t="str">
            <v>1</v>
          </cell>
          <cell r="D1363" t="str">
            <v>B</v>
          </cell>
          <cell r="E1363">
            <v>1</v>
          </cell>
          <cell r="F1363">
            <v>0</v>
          </cell>
          <cell r="G1363" t="str">
            <v>Pedagogus szakkönyvvásárlása</v>
          </cell>
          <cell r="H1363" t="str">
            <v>100</v>
          </cell>
          <cell r="I1363" t="str">
            <v>0</v>
          </cell>
        </row>
        <row r="1364">
          <cell r="A1364" t="str">
            <v>33</v>
          </cell>
          <cell r="B1364" t="str">
            <v>54</v>
          </cell>
          <cell r="C1364" t="str">
            <v>1</v>
          </cell>
          <cell r="D1364" t="str">
            <v>B</v>
          </cell>
          <cell r="E1364">
            <v>1</v>
          </cell>
          <cell r="F1364">
            <v>0</v>
          </cell>
          <cell r="G1364" t="str">
            <v>A fövárosi és megyei közalapitv.szakmai tevékenysége</v>
          </cell>
          <cell r="H1364" t="str">
            <v>100</v>
          </cell>
          <cell r="I1364" t="str">
            <v>0</v>
          </cell>
        </row>
        <row r="1365">
          <cell r="A1365" t="str">
            <v>34</v>
          </cell>
          <cell r="B1365" t="str">
            <v>54</v>
          </cell>
          <cell r="C1365" t="str">
            <v>1</v>
          </cell>
          <cell r="D1365" t="str">
            <v>B</v>
          </cell>
          <cell r="E1365">
            <v>1</v>
          </cell>
          <cell r="F1365">
            <v>0</v>
          </cell>
          <cell r="G1365" t="str">
            <v>Szakmai fejlesztési feladatok</v>
          </cell>
          <cell r="H1365" t="str">
            <v>100</v>
          </cell>
          <cell r="I1365" t="str">
            <v>0</v>
          </cell>
        </row>
        <row r="1366">
          <cell r="A1366" t="str">
            <v>35</v>
          </cell>
          <cell r="B1366" t="str">
            <v>54</v>
          </cell>
          <cell r="C1366" t="str">
            <v>1</v>
          </cell>
          <cell r="D1366" t="str">
            <v>B</v>
          </cell>
          <cell r="E1366">
            <v>1</v>
          </cell>
          <cell r="F1366">
            <v>0</v>
          </cell>
          <cell r="G1366" t="str">
            <v>Pedagogiai szakmai szolgáltatás</v>
          </cell>
          <cell r="H1366" t="str">
            <v>100</v>
          </cell>
          <cell r="I1366" t="str">
            <v>0</v>
          </cell>
        </row>
        <row r="1367">
          <cell r="A1367" t="str">
            <v>36</v>
          </cell>
          <cell r="B1367" t="str">
            <v>54</v>
          </cell>
          <cell r="C1367" t="str">
            <v>1</v>
          </cell>
          <cell r="D1367" t="str">
            <v>B</v>
          </cell>
          <cell r="E1367">
            <v>1</v>
          </cell>
          <cell r="F1367">
            <v>0</v>
          </cell>
          <cell r="G1367" t="str">
            <v>Minöségfejlesztési feladatok</v>
          </cell>
          <cell r="H1367" t="str">
            <v>100</v>
          </cell>
          <cell r="I1367" t="str">
            <v>0</v>
          </cell>
        </row>
        <row r="1368">
          <cell r="A1368" t="str">
            <v>37</v>
          </cell>
          <cell r="B1368" t="str">
            <v>54</v>
          </cell>
          <cell r="C1368" t="str">
            <v>1</v>
          </cell>
          <cell r="D1368" t="str">
            <v>B</v>
          </cell>
          <cell r="E1368">
            <v>1</v>
          </cell>
          <cell r="F1368">
            <v>0</v>
          </cell>
          <cell r="G1368" t="str">
            <v>Pedagogiai szakszolgálat</v>
          </cell>
          <cell r="H1368" t="str">
            <v>100</v>
          </cell>
          <cell r="I1368" t="str">
            <v>0</v>
          </cell>
        </row>
        <row r="1369">
          <cell r="A1369" t="str">
            <v>38</v>
          </cell>
          <cell r="B1369" t="str">
            <v>54</v>
          </cell>
          <cell r="C1369" t="str">
            <v>1</v>
          </cell>
          <cell r="D1369" t="str">
            <v>B</v>
          </cell>
          <cell r="E1369">
            <v>1</v>
          </cell>
          <cell r="F1369">
            <v>0</v>
          </cell>
          <cell r="G1369" t="str">
            <v>Diáksporttal kapcsolatos feladatok támogatása</v>
          </cell>
          <cell r="H1369" t="str">
            <v>100</v>
          </cell>
          <cell r="I1369" t="str">
            <v>0</v>
          </cell>
        </row>
        <row r="1370">
          <cell r="A1370" t="str">
            <v>39</v>
          </cell>
          <cell r="B1370" t="str">
            <v>54</v>
          </cell>
          <cell r="C1370" t="str">
            <v>1</v>
          </cell>
          <cell r="D1370" t="str">
            <v>B</v>
          </cell>
          <cell r="E1370">
            <v>1</v>
          </cell>
          <cell r="F1370">
            <v>3</v>
          </cell>
          <cell r="G1370" t="str">
            <v>Kieg.támog.egyes közokt.feladatok ellát.össz.(31+...+38)</v>
          </cell>
          <cell r="H1370" t="str">
            <v>100</v>
          </cell>
          <cell r="I1370" t="str">
            <v>0</v>
          </cell>
        </row>
        <row r="1371">
          <cell r="A1371" t="str">
            <v>40</v>
          </cell>
          <cell r="B1371" t="str">
            <v>54</v>
          </cell>
          <cell r="C1371" t="str">
            <v>1</v>
          </cell>
          <cell r="D1371" t="str">
            <v>B</v>
          </cell>
          <cell r="E1371">
            <v>1</v>
          </cell>
          <cell r="F1371">
            <v>0</v>
          </cell>
          <cell r="G1371" t="str">
            <v>Egyes jövedelempotlo támogatások kiegészitése</v>
          </cell>
          <cell r="H1371" t="str">
            <v>100</v>
          </cell>
          <cell r="I1371" t="str">
            <v>0</v>
          </cell>
        </row>
        <row r="1372">
          <cell r="A1372" t="str">
            <v>41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>
            <v>0</v>
          </cell>
          <cell r="G1372" t="str">
            <v>Önkorm.által szervezett közcélu foglalkoztatás támog.</v>
          </cell>
          <cell r="H1372" t="str">
            <v>100</v>
          </cell>
          <cell r="I1372" t="str">
            <v>0</v>
          </cell>
        </row>
        <row r="1373">
          <cell r="A1373" t="str">
            <v>42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>
            <v>0</v>
          </cell>
          <cell r="G1373" t="str">
            <v>Szociális továbbképzés és szakvizsga támogatása</v>
          </cell>
          <cell r="H1373" t="str">
            <v>100</v>
          </cell>
          <cell r="I1373" t="str">
            <v>0</v>
          </cell>
        </row>
        <row r="1374">
          <cell r="A1374" t="str">
            <v>43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>
            <v>3</v>
          </cell>
          <cell r="G1374" t="str">
            <v>Egyes szociális feladatok kieg.támog.össz.(40+...+42)</v>
          </cell>
          <cell r="H1374" t="str">
            <v>100</v>
          </cell>
          <cell r="I1374" t="str">
            <v>0</v>
          </cell>
        </row>
        <row r="1375">
          <cell r="A1375" t="str">
            <v>44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>
            <v>0</v>
          </cell>
          <cell r="G1375" t="str">
            <v>Helyi önkormányzati hivatásos tüzoltoságok támogatása</v>
          </cell>
          <cell r="H1375" t="str">
            <v>0</v>
          </cell>
          <cell r="I1375" t="str">
            <v>100</v>
          </cell>
        </row>
        <row r="1376">
          <cell r="A1376" t="str">
            <v>45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>
            <v>0</v>
          </cell>
          <cell r="G1376" t="str">
            <v>Lakossági települési folyékony hull.ártalmatlanit.tám.</v>
          </cell>
          <cell r="H1376" t="str">
            <v>0</v>
          </cell>
          <cell r="I1376" t="str">
            <v>100</v>
          </cell>
        </row>
        <row r="1377">
          <cell r="A1377" t="str">
            <v>46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>
            <v>0</v>
          </cell>
          <cell r="G1377" t="str">
            <v>Fövárosi ker.belter.utjainak szilárd burk.való ellátása</v>
          </cell>
          <cell r="H1377" t="str">
            <v>100</v>
          </cell>
          <cell r="I1377" t="str">
            <v>0</v>
          </cell>
        </row>
        <row r="1378">
          <cell r="A1378" t="str">
            <v>47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>
            <v>3</v>
          </cell>
          <cell r="G1378" t="str">
            <v>Normativ hozzájár.,kötött felh.támog.össz(30+39+43+..+46)</v>
          </cell>
        </row>
        <row r="1379">
          <cell r="A1379" t="str">
            <v>48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>
            <v>0</v>
          </cell>
          <cell r="G1379" t="str">
            <v>Megyei önkormányzatok SZJA bevétele</v>
          </cell>
          <cell r="H1379" t="str">
            <v>0</v>
          </cell>
          <cell r="I1379" t="str">
            <v>100</v>
          </cell>
        </row>
        <row r="1380">
          <cell r="A1380" t="str">
            <v>1</v>
          </cell>
          <cell r="B1380" t="str">
            <v>55</v>
          </cell>
          <cell r="C1380" t="str">
            <v>1</v>
          </cell>
          <cell r="D1380" t="str">
            <v>B</v>
          </cell>
          <cell r="E1380">
            <v>1</v>
          </cell>
          <cell r="F1380">
            <v>0</v>
          </cell>
          <cell r="G1380" t="str">
            <v>ÖNHIKI támogatás</v>
          </cell>
        </row>
        <row r="1381">
          <cell r="A1381" t="str">
            <v>2</v>
          </cell>
          <cell r="B1381" t="str">
            <v>55</v>
          </cell>
          <cell r="C1381" t="str">
            <v>0</v>
          </cell>
          <cell r="D1381" t="str">
            <v>B</v>
          </cell>
          <cell r="E1381">
            <v>1</v>
          </cell>
          <cell r="F1381">
            <v>0</v>
          </cell>
          <cell r="G1381" t="str">
            <v>MK.2004.évi költségvetésről és ÁHT 3 éves kereteiről szóló</v>
          </cell>
        </row>
        <row r="1382">
          <cell r="A1382" t="str">
            <v>2</v>
          </cell>
          <cell r="B1382" t="str">
            <v>55</v>
          </cell>
          <cell r="C1382" t="str">
            <v>0</v>
          </cell>
          <cell r="D1382" t="str">
            <v>B</v>
          </cell>
          <cell r="E1382">
            <v>1</v>
          </cell>
          <cell r="F1382">
            <v>0</v>
          </cell>
          <cell r="G1382" t="str">
            <v>2003.évi CXVI.tv.6.sz.felt.-nek az önk.nem felel meg, ezért</v>
          </cell>
        </row>
        <row r="1383">
          <cell r="A1383" t="str">
            <v>2</v>
          </cell>
          <cell r="B1383" t="str">
            <v>55</v>
          </cell>
          <cell r="C1383" t="str">
            <v>1</v>
          </cell>
          <cell r="D1383" t="str">
            <v>B</v>
          </cell>
          <cell r="E1383">
            <v>1</v>
          </cell>
          <cell r="F1383">
            <v>0</v>
          </cell>
          <cell r="G1383" t="str">
            <v>visszafizetendő a teljes támogatás</v>
          </cell>
        </row>
        <row r="1384">
          <cell r="A1384" t="str">
            <v>3</v>
          </cell>
          <cell r="B1384" t="str">
            <v>55</v>
          </cell>
          <cell r="C1384" t="str">
            <v>0</v>
          </cell>
          <cell r="D1384" t="str">
            <v>B</v>
          </cell>
          <cell r="E1384">
            <v>1</v>
          </cell>
          <cell r="F1384">
            <v>0</v>
          </cell>
          <cell r="G1384" t="str">
            <v>MK.2004.évi költségvetésről és ÁHT 3 éveskereteiről szóló</v>
          </cell>
        </row>
        <row r="1385">
          <cell r="A1385" t="str">
            <v>3</v>
          </cell>
          <cell r="B1385" t="str">
            <v>55</v>
          </cell>
          <cell r="C1385" t="str">
            <v>0</v>
          </cell>
          <cell r="D1385" t="str">
            <v>B</v>
          </cell>
          <cell r="E1385">
            <v>1</v>
          </cell>
          <cell r="F1385">
            <v>0</v>
          </cell>
          <cell r="G1385" t="str">
            <v>2003.évi CXVI.tv.6.sz.közok.int.re vonatkozó felt.-nek az</v>
          </cell>
        </row>
        <row r="1386">
          <cell r="A1386" t="str">
            <v>3</v>
          </cell>
          <cell r="B1386" t="str">
            <v>55</v>
          </cell>
          <cell r="C1386" t="str">
            <v>1</v>
          </cell>
          <cell r="D1386" t="str">
            <v>B</v>
          </cell>
          <cell r="E1386">
            <v>1</v>
          </cell>
          <cell r="F1386">
            <v>0</v>
          </cell>
          <cell r="G1386" t="str">
            <v>önk.nem felel meg, ezért visszafizetendő a teljes támogatás</v>
          </cell>
        </row>
        <row r="1387">
          <cell r="A1387" t="str">
            <v>4</v>
          </cell>
          <cell r="B1387" t="str">
            <v>55</v>
          </cell>
          <cell r="C1387" t="str">
            <v>1</v>
          </cell>
          <cell r="D1387" t="str">
            <v>B</v>
          </cell>
          <cell r="E1387">
            <v>1</v>
          </cell>
          <cell r="F1387">
            <v>0</v>
          </cell>
          <cell r="G1387" t="str">
            <v>Felhalmozási és tőkejellegű bevételek</v>
          </cell>
        </row>
        <row r="1388">
          <cell r="A1388" t="str">
            <v>5</v>
          </cell>
          <cell r="B1388" t="str">
            <v>55</v>
          </cell>
          <cell r="C1388" t="str">
            <v>1</v>
          </cell>
          <cell r="D1388" t="str">
            <v>B</v>
          </cell>
          <cell r="E1388">
            <v>1</v>
          </cell>
          <cell r="F1388">
            <v>0</v>
          </cell>
          <cell r="G1388" t="str">
            <v>Felhalmozási és tőkejellegű kiadások</v>
          </cell>
        </row>
        <row r="1389">
          <cell r="A1389" t="str">
            <v>6</v>
          </cell>
          <cell r="B1389" t="str">
            <v>55</v>
          </cell>
          <cell r="C1389" t="str">
            <v>1</v>
          </cell>
          <cell r="D1389" t="str">
            <v>B</v>
          </cell>
          <cell r="E1389">
            <v>1</v>
          </cell>
          <cell r="F1389">
            <v>0</v>
          </cell>
          <cell r="G1389" t="str">
            <v>Felhalmozási forráshiány</v>
          </cell>
        </row>
        <row r="1390">
          <cell r="A1390" t="str">
            <v>7</v>
          </cell>
          <cell r="B1390" t="str">
            <v>55</v>
          </cell>
          <cell r="C1390" t="str">
            <v>1</v>
          </cell>
          <cell r="D1390" t="str">
            <v>B</v>
          </cell>
          <cell r="E1390">
            <v>1</v>
          </cell>
          <cell r="F1390">
            <v>0</v>
          </cell>
          <cell r="G1390" t="str">
            <v>ÖNHIKI I.+II.ütemű támogatás műk.célú intézményi bevételek</v>
          </cell>
        </row>
        <row r="1391">
          <cell r="A1391" t="str">
            <v>8</v>
          </cell>
          <cell r="B1391" t="str">
            <v>55</v>
          </cell>
          <cell r="C1391" t="str">
            <v>1</v>
          </cell>
          <cell r="D1391" t="str">
            <v>B</v>
          </cell>
          <cell r="E1391">
            <v>1</v>
          </cell>
          <cell r="F1391">
            <v>0</v>
          </cell>
          <cell r="G1391" t="str">
            <v>ÖNHIKI I.+II.ütemű támogatás önk. sajátos (SZJA nélk) bevét.</v>
          </cell>
        </row>
        <row r="1392">
          <cell r="A1392" t="str">
            <v>9</v>
          </cell>
          <cell r="B1392" t="str">
            <v>55</v>
          </cell>
          <cell r="C1392" t="str">
            <v>1</v>
          </cell>
          <cell r="D1392" t="str">
            <v>B</v>
          </cell>
          <cell r="E1392">
            <v>1</v>
          </cell>
          <cell r="F1392">
            <v>0</v>
          </cell>
          <cell r="G1392" t="str">
            <v>ÖNHIKI I.+II.ütemű támogatás.. működési bevételek (07+08)</v>
          </cell>
        </row>
        <row r="1393">
          <cell r="A1393" t="str">
            <v>10</v>
          </cell>
          <cell r="B1393" t="str">
            <v>55</v>
          </cell>
          <cell r="C1393" t="str">
            <v>1</v>
          </cell>
          <cell r="D1393" t="str">
            <v>B</v>
          </cell>
          <cell r="E1393">
            <v>1</v>
          </cell>
          <cell r="F1393">
            <v>0</v>
          </cell>
          <cell r="G1393" t="str">
            <v>Teljesített működési célú intézményi bevételek</v>
          </cell>
        </row>
        <row r="1394">
          <cell r="A1394" t="str">
            <v>11</v>
          </cell>
          <cell r="B1394" t="str">
            <v>55</v>
          </cell>
          <cell r="C1394" t="str">
            <v>1</v>
          </cell>
          <cell r="D1394" t="str">
            <v>B</v>
          </cell>
          <cell r="E1394">
            <v>1</v>
          </cell>
          <cell r="F1394">
            <v>0</v>
          </cell>
          <cell r="G1394" t="str">
            <v>Teljesített önk. sajátos (SZJA nélküli) működési bevételek</v>
          </cell>
        </row>
        <row r="1395">
          <cell r="A1395" t="str">
            <v>12</v>
          </cell>
          <cell r="B1395" t="str">
            <v>55</v>
          </cell>
          <cell r="C1395" t="str">
            <v>1</v>
          </cell>
          <cell r="D1395" t="str">
            <v>B</v>
          </cell>
          <cell r="E1395">
            <v>1</v>
          </cell>
          <cell r="F1395">
            <v>0</v>
          </cell>
          <cell r="G1395" t="str">
            <v>Teljesített működési bevételek (10+11)</v>
          </cell>
        </row>
        <row r="1396">
          <cell r="A1396" t="str">
            <v>13</v>
          </cell>
          <cell r="B1396" t="str">
            <v>55</v>
          </cell>
          <cell r="C1396" t="str">
            <v>1</v>
          </cell>
          <cell r="D1396" t="str">
            <v>B</v>
          </cell>
          <cell r="E1396">
            <v>1</v>
          </cell>
          <cell r="F1396">
            <v>0</v>
          </cell>
          <cell r="G1396" t="str">
            <v>Elfogadható működési bevételi növekmény</v>
          </cell>
        </row>
        <row r="1397">
          <cell r="A1397" t="str">
            <v>14</v>
          </cell>
          <cell r="B1397" t="str">
            <v>55</v>
          </cell>
          <cell r="C1397" t="str">
            <v>1</v>
          </cell>
          <cell r="D1397" t="str">
            <v>B</v>
          </cell>
          <cell r="E1397">
            <v>1</v>
          </cell>
          <cell r="F1397">
            <v>0</v>
          </cell>
          <cell r="G1397" t="str">
            <v>Iparűzési adóerőképesség miatti korrekció</v>
          </cell>
        </row>
        <row r="1398">
          <cell r="A1398" t="str">
            <v>15</v>
          </cell>
          <cell r="B1398" t="str">
            <v>55</v>
          </cell>
          <cell r="C1398" t="str">
            <v>1</v>
          </cell>
          <cell r="D1398" t="str">
            <v>B</v>
          </cell>
          <cell r="E1398">
            <v>1</v>
          </cell>
          <cell r="F1398">
            <v>0</v>
          </cell>
          <cell r="G1398" t="str">
            <v>Működési bevételek elszámolása miatt visszafizetendő támog.</v>
          </cell>
        </row>
        <row r="1399">
          <cell r="A1399" t="str">
            <v>16</v>
          </cell>
          <cell r="B1399" t="str">
            <v>55</v>
          </cell>
          <cell r="C1399" t="str">
            <v>1</v>
          </cell>
          <cell r="D1399" t="str">
            <v>B</v>
          </cell>
          <cell r="E1399">
            <v>1</v>
          </cell>
          <cell r="F1399">
            <v>0</v>
          </cell>
          <cell r="G1399" t="str">
            <v>ÖNHIKI I.+II.ütemű támogatás sz.f.normatív hozzájárulások</v>
          </cell>
        </row>
        <row r="1400">
          <cell r="A1400" t="str">
            <v>17</v>
          </cell>
          <cell r="B1400" t="str">
            <v>55</v>
          </cell>
          <cell r="C1400" t="str">
            <v>1</v>
          </cell>
          <cell r="D1400" t="str">
            <v>B</v>
          </cell>
          <cell r="E1400">
            <v>1</v>
          </cell>
          <cell r="F1400">
            <v>0</v>
          </cell>
          <cell r="G1400" t="str">
            <v>Önkormányzatoknak ténylegesen járó normatív hozzájárulások</v>
          </cell>
        </row>
        <row r="1401">
          <cell r="A1401" t="str">
            <v>18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>
            <v>0</v>
          </cell>
          <cell r="G1401" t="str">
            <v>Köt.fel.tart. és ber. kapcsolodó normatív hozzájárulások</v>
          </cell>
        </row>
        <row r="1402">
          <cell r="A1402" t="str">
            <v>19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>
            <v>0</v>
          </cell>
          <cell r="G1402" t="str">
            <v>Figyelembe vehető tényleges normatív hozzájárulások (17-18)</v>
          </cell>
        </row>
        <row r="1403">
          <cell r="A1403" t="str">
            <v>20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2</v>
          </cell>
          <cell r="F1403">
            <v>0</v>
          </cell>
          <cell r="G1403" t="str">
            <v>Normatív hozzájárulások elszámolása miatt visszafiz. támog.</v>
          </cell>
        </row>
        <row r="1404">
          <cell r="A1404" t="str">
            <v>21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>
            <v>0</v>
          </cell>
          <cell r="G1404" t="str">
            <v>Hitelkorlát miatti korrekció</v>
          </cell>
        </row>
        <row r="1405">
          <cell r="A1405" t="str">
            <v>22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2</v>
          </cell>
          <cell r="F1405">
            <v>0</v>
          </cell>
          <cell r="G1405" t="str">
            <v>Visszafizetendő támogatás összesen</v>
          </cell>
        </row>
        <row r="1406">
          <cell r="A1406" t="str">
            <v>1</v>
          </cell>
          <cell r="B1406" t="str">
            <v>56</v>
          </cell>
          <cell r="C1406" t="str">
            <v>1</v>
          </cell>
          <cell r="D1406" t="str">
            <v>B</v>
          </cell>
          <cell r="E1406">
            <v>1</v>
          </cell>
          <cell r="F1406">
            <v>0</v>
          </cell>
          <cell r="G1406" t="str">
            <v>Tárgyévi nyitóból eszköz.érték- oktatási intézményekben</v>
          </cell>
        </row>
        <row r="1407">
          <cell r="A1407" t="str">
            <v>2</v>
          </cell>
          <cell r="B1407" t="str">
            <v>56</v>
          </cell>
          <cell r="C1407" t="str">
            <v>1</v>
          </cell>
          <cell r="D1407" t="str">
            <v>B</v>
          </cell>
          <cell r="E1407">
            <v>1</v>
          </cell>
          <cell r="F1407">
            <v>0</v>
          </cell>
          <cell r="G1407" t="str">
            <v>Tárgyévi nyitóból eszköz.érték- művelődési intézményekben</v>
          </cell>
        </row>
        <row r="1408">
          <cell r="A1408" t="str">
            <v>3</v>
          </cell>
          <cell r="B1408" t="str">
            <v>56</v>
          </cell>
          <cell r="C1408" t="str">
            <v>1</v>
          </cell>
          <cell r="D1408" t="str">
            <v>B</v>
          </cell>
          <cell r="E1408">
            <v>1</v>
          </cell>
          <cell r="F1408">
            <v>0</v>
          </cell>
          <cell r="G1408" t="str">
            <v>Tárgyévi nyitóból eszköz.érték-sport-,szabadidő-intézményben</v>
          </cell>
        </row>
        <row r="1409">
          <cell r="A1409" t="str">
            <v>4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>
            <v>0</v>
          </cell>
          <cell r="G1409" t="str">
            <v>Tárgyévi nyitóból eszköz.érték- szoc.,egészségügyi int.-ben</v>
          </cell>
        </row>
        <row r="1410">
          <cell r="A1410" t="str">
            <v>5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>
            <v>0</v>
          </cell>
          <cell r="G1410" t="str">
            <v>Tárgyévi nyitóból eszköz.érték- igazgatási fel.ellátó int.</v>
          </cell>
        </row>
        <row r="1411">
          <cell r="A1411" t="str">
            <v>6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>
            <v>0</v>
          </cell>
          <cell r="G1411" t="str">
            <v>Tárgyévi nyitóból eszköz.érték- viziközművekben</v>
          </cell>
        </row>
        <row r="1412">
          <cell r="A1412" t="str">
            <v>7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>
            <v>0</v>
          </cell>
          <cell r="G1412" t="str">
            <v>Tárgyévi nyitóból eszköz.érték- távfűtő művekben</v>
          </cell>
        </row>
        <row r="1413">
          <cell r="A1413" t="str">
            <v>8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>
            <v>0</v>
          </cell>
          <cell r="G1413" t="str">
            <v>Tárgyévi nyitóból eszköz.érték- egyéb intézményekben</v>
          </cell>
        </row>
        <row r="1414">
          <cell r="A1414" t="str">
            <v>9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2</v>
          </cell>
          <cell r="F1414">
            <v>3</v>
          </cell>
          <cell r="G1414" t="str">
            <v>Eszközök összesen (=38.űrlap megfelelő oszlopának adata)</v>
          </cell>
        </row>
        <row r="1415">
          <cell r="A1415" t="str">
            <v>1</v>
          </cell>
          <cell r="B1415" t="str">
            <v>57</v>
          </cell>
          <cell r="C1415" t="str">
            <v>1</v>
          </cell>
          <cell r="D1415" t="str">
            <v>B</v>
          </cell>
          <cell r="E1415">
            <v>1</v>
          </cell>
          <cell r="F1415">
            <v>0</v>
          </cell>
          <cell r="G1415" t="str">
            <v>Immateriális javakra adott elölegek</v>
          </cell>
        </row>
        <row r="1416">
          <cell r="A1416" t="str">
            <v>2</v>
          </cell>
          <cell r="B1416" t="str">
            <v>57</v>
          </cell>
          <cell r="C1416" t="str">
            <v>1</v>
          </cell>
          <cell r="D1416" t="str">
            <v>B</v>
          </cell>
          <cell r="E1416">
            <v>1</v>
          </cell>
          <cell r="F1416">
            <v>0</v>
          </cell>
          <cell r="G1416" t="str">
            <v>Beruházásra adott elölegek</v>
          </cell>
        </row>
        <row r="1417">
          <cell r="A1417" t="str">
            <v>3</v>
          </cell>
          <cell r="B1417" t="str">
            <v>57</v>
          </cell>
          <cell r="C1417" t="str">
            <v>1</v>
          </cell>
          <cell r="D1417" t="str">
            <v>B</v>
          </cell>
          <cell r="E1417">
            <v>1</v>
          </cell>
          <cell r="F1417">
            <v>0</v>
          </cell>
          <cell r="G1417" t="str">
            <v>Egyéb tartos részesedések</v>
          </cell>
        </row>
        <row r="1418">
          <cell r="A1418" t="str">
            <v>4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>
            <v>0</v>
          </cell>
          <cell r="G1418" t="str">
            <v>Tartos hitelviszonyt megtestesitö értékpapirok</v>
          </cell>
        </row>
        <row r="1419">
          <cell r="A1419" t="str">
            <v>5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>
            <v>0</v>
          </cell>
          <cell r="G1419" t="str">
            <v>Tartosan adott kölcsönök</v>
          </cell>
        </row>
        <row r="1420">
          <cell r="A1420" t="str">
            <v>6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>
            <v>0</v>
          </cell>
          <cell r="G1420" t="str">
            <v>Egyéb hosszu lejáratu követelések</v>
          </cell>
        </row>
        <row r="1421">
          <cell r="A1421" t="str">
            <v>7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>
            <v>2</v>
          </cell>
          <cell r="G1421" t="str">
            <v>Befektetett eszközök összesen (01+...+06)</v>
          </cell>
        </row>
        <row r="1422">
          <cell r="A1422" t="str">
            <v>8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>
            <v>0</v>
          </cell>
          <cell r="G1422" t="str">
            <v>Készletek</v>
          </cell>
        </row>
        <row r="1423">
          <cell r="A1423" t="str">
            <v>9</v>
          </cell>
          <cell r="B1423" t="str">
            <v>57</v>
          </cell>
          <cell r="C1423" t="str">
            <v>1</v>
          </cell>
          <cell r="D1423" t="str">
            <v>B</v>
          </cell>
          <cell r="E1423">
            <v>1</v>
          </cell>
          <cell r="F1423">
            <v>0</v>
          </cell>
          <cell r="G1423" t="str">
            <v>Követelések áruszállitásbol,szolgáltatásbol (vevök)</v>
          </cell>
        </row>
        <row r="1424">
          <cell r="A1424" t="str">
            <v>10</v>
          </cell>
          <cell r="B1424" t="str">
            <v>57</v>
          </cell>
          <cell r="C1424" t="str">
            <v>1</v>
          </cell>
          <cell r="D1424" t="str">
            <v>B</v>
          </cell>
          <cell r="E1424">
            <v>1</v>
          </cell>
          <cell r="F1424">
            <v>0</v>
          </cell>
          <cell r="G1424" t="str">
            <v>Adosok</v>
          </cell>
        </row>
        <row r="1425">
          <cell r="A1425" t="str">
            <v>11</v>
          </cell>
          <cell r="B1425" t="str">
            <v>57</v>
          </cell>
          <cell r="C1425" t="str">
            <v>1</v>
          </cell>
          <cell r="D1425" t="str">
            <v>B</v>
          </cell>
          <cell r="E1425">
            <v>1</v>
          </cell>
          <cell r="F1425">
            <v>0</v>
          </cell>
          <cell r="G1425" t="str">
            <v>Rövid lejáratu kölcsönök</v>
          </cell>
        </row>
        <row r="1426">
          <cell r="A1426" t="str">
            <v>12</v>
          </cell>
          <cell r="B1426" t="str">
            <v>57</v>
          </cell>
          <cell r="C1426" t="str">
            <v>1</v>
          </cell>
          <cell r="D1426" t="str">
            <v>B</v>
          </cell>
          <cell r="E1426">
            <v>1</v>
          </cell>
          <cell r="F1426">
            <v>0</v>
          </cell>
          <cell r="G1426" t="str">
            <v>Egyéb követelések</v>
          </cell>
        </row>
        <row r="1427">
          <cell r="A1427" t="str">
            <v>13</v>
          </cell>
          <cell r="B1427" t="str">
            <v>57</v>
          </cell>
          <cell r="C1427" t="str">
            <v>1</v>
          </cell>
          <cell r="D1427" t="str">
            <v>B</v>
          </cell>
          <cell r="E1427">
            <v>1</v>
          </cell>
          <cell r="F1427">
            <v>0</v>
          </cell>
          <cell r="G1427" t="str">
            <v>Egyéb részesedések</v>
          </cell>
        </row>
        <row r="1428">
          <cell r="A1428" t="str">
            <v>14</v>
          </cell>
          <cell r="B1428" t="str">
            <v>57</v>
          </cell>
          <cell r="C1428" t="str">
            <v>1</v>
          </cell>
          <cell r="D1428" t="str">
            <v>B</v>
          </cell>
          <cell r="E1428">
            <v>1</v>
          </cell>
          <cell r="F1428">
            <v>0</v>
          </cell>
          <cell r="G1428" t="str">
            <v>Forgatási célu hitelviszonyt megtestesitö értékpapirok</v>
          </cell>
        </row>
        <row r="1429">
          <cell r="A1429" t="str">
            <v>15</v>
          </cell>
          <cell r="B1429" t="str">
            <v>57</v>
          </cell>
          <cell r="C1429" t="str">
            <v>1</v>
          </cell>
          <cell r="D1429" t="str">
            <v>B</v>
          </cell>
          <cell r="E1429">
            <v>1</v>
          </cell>
          <cell r="F1429">
            <v>2</v>
          </cell>
          <cell r="G1429" t="str">
            <v>Forgoeszközök összesen (08+...+14)</v>
          </cell>
        </row>
        <row r="1430">
          <cell r="A1430" t="str">
            <v>16</v>
          </cell>
          <cell r="B1430" t="str">
            <v>57</v>
          </cell>
          <cell r="C1430" t="str">
            <v>1</v>
          </cell>
          <cell r="D1430" t="str">
            <v>B</v>
          </cell>
          <cell r="E1430">
            <v>1</v>
          </cell>
          <cell r="F1430">
            <v>4</v>
          </cell>
          <cell r="G1430" t="str">
            <v>Eszközök összesen (07+15)</v>
          </cell>
        </row>
        <row r="1431">
          <cell r="A1431" t="str">
            <v>1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>
            <v>0</v>
          </cell>
          <cell r="G1431" t="str">
            <v>Tartósan adott kölcsönök</v>
          </cell>
        </row>
        <row r="1432">
          <cell r="A1432" t="str">
            <v>2</v>
          </cell>
          <cell r="B1432" t="str">
            <v>58</v>
          </cell>
          <cell r="C1432" t="str">
            <v>1</v>
          </cell>
          <cell r="D1432" t="str">
            <v>B</v>
          </cell>
          <cell r="E1432">
            <v>1</v>
          </cell>
          <cell r="F1432">
            <v>0</v>
          </cell>
          <cell r="G1432" t="str">
            <v>Egyéb hosszu lejáratu követelések</v>
          </cell>
        </row>
        <row r="1433">
          <cell r="A1433" t="str">
            <v>3</v>
          </cell>
          <cell r="B1433" t="str">
            <v>58</v>
          </cell>
          <cell r="C1433" t="str">
            <v>1</v>
          </cell>
          <cell r="D1433" t="str">
            <v>B</v>
          </cell>
          <cell r="E1433">
            <v>1</v>
          </cell>
          <cell r="F1433">
            <v>0</v>
          </cell>
          <cell r="G1433" t="str">
            <v>Intézményi müködési bevételek</v>
          </cell>
        </row>
        <row r="1434">
          <cell r="A1434" t="str">
            <v>4</v>
          </cell>
          <cell r="B1434" t="str">
            <v>58</v>
          </cell>
          <cell r="C1434" t="str">
            <v>1</v>
          </cell>
          <cell r="D1434" t="str">
            <v>B</v>
          </cell>
          <cell r="E1434">
            <v>1</v>
          </cell>
          <cell r="F1434">
            <v>0</v>
          </cell>
          <cell r="G1434" t="str">
            <v>Önkormányzatok sajátos müködési bevételei</v>
          </cell>
        </row>
        <row r="1435">
          <cell r="A1435" t="str">
            <v>5</v>
          </cell>
          <cell r="B1435" t="str">
            <v>58</v>
          </cell>
          <cell r="C1435" t="str">
            <v>1</v>
          </cell>
          <cell r="D1435" t="str">
            <v>B</v>
          </cell>
          <cell r="E1435">
            <v>1</v>
          </cell>
          <cell r="F1435">
            <v>0</v>
          </cell>
          <cell r="G1435" t="str">
            <v>Önk.sajátos mük.bevételéböl- illetékek</v>
          </cell>
        </row>
        <row r="1436">
          <cell r="A1436" t="str">
            <v>6</v>
          </cell>
          <cell r="B1436" t="str">
            <v>58</v>
          </cell>
          <cell r="C1436" t="str">
            <v>1</v>
          </cell>
          <cell r="D1436" t="str">
            <v>B</v>
          </cell>
          <cell r="E1436">
            <v>1</v>
          </cell>
          <cell r="F1436">
            <v>0</v>
          </cell>
          <cell r="G1436" t="str">
            <v>Önk.sajátos mük.bevételéböl- gépjármüado</v>
          </cell>
        </row>
        <row r="1437">
          <cell r="A1437" t="str">
            <v>7</v>
          </cell>
          <cell r="B1437" t="str">
            <v>58</v>
          </cell>
          <cell r="C1437" t="str">
            <v>1</v>
          </cell>
          <cell r="D1437" t="str">
            <v>B</v>
          </cell>
          <cell r="E1437">
            <v>1</v>
          </cell>
          <cell r="F1437">
            <v>0</v>
          </cell>
          <cell r="G1437" t="str">
            <v>Önk.sajátos mük.bevételéböl- helyi adok</v>
          </cell>
        </row>
        <row r="1438">
          <cell r="A1438" t="str">
            <v>8</v>
          </cell>
          <cell r="B1438" t="str">
            <v>58</v>
          </cell>
          <cell r="C1438" t="str">
            <v>1</v>
          </cell>
          <cell r="D1438" t="str">
            <v>B</v>
          </cell>
          <cell r="E1438">
            <v>1</v>
          </cell>
          <cell r="F1438">
            <v>0</v>
          </cell>
          <cell r="G1438" t="str">
            <v>Befektetett eszközökkel kapcs.követelések</v>
          </cell>
        </row>
        <row r="1439">
          <cell r="A1439" t="str">
            <v>9</v>
          </cell>
          <cell r="B1439" t="str">
            <v>58</v>
          </cell>
          <cell r="C1439" t="str">
            <v>1</v>
          </cell>
          <cell r="D1439" t="str">
            <v>B</v>
          </cell>
          <cell r="E1439">
            <v>1</v>
          </cell>
          <cell r="F1439">
            <v>0</v>
          </cell>
          <cell r="G1439" t="str">
            <v>Rövid lejáratu kölcsönök</v>
          </cell>
        </row>
        <row r="1440">
          <cell r="A1440" t="str">
            <v>10</v>
          </cell>
          <cell r="B1440" t="str">
            <v>58</v>
          </cell>
          <cell r="C1440" t="str">
            <v>1</v>
          </cell>
          <cell r="D1440" t="str">
            <v>B</v>
          </cell>
          <cell r="E1440">
            <v>1</v>
          </cell>
          <cell r="F1440">
            <v>0</v>
          </cell>
          <cell r="G1440" t="str">
            <v>Egyéb rövid lejáratu követelések</v>
          </cell>
        </row>
        <row r="1441">
          <cell r="A1441" t="str">
            <v>11</v>
          </cell>
          <cell r="B1441" t="str">
            <v>58</v>
          </cell>
          <cell r="C1441" t="str">
            <v>1</v>
          </cell>
          <cell r="D1441" t="str">
            <v>B</v>
          </cell>
          <cell r="E1441">
            <v>1</v>
          </cell>
          <cell r="F1441">
            <v>2</v>
          </cell>
          <cell r="G1441" t="str">
            <v>Követelések összesen(01+..+04+08+09+10)</v>
          </cell>
        </row>
        <row r="1442">
          <cell r="A1442" t="str">
            <v>1</v>
          </cell>
          <cell r="B1442" t="str">
            <v>59</v>
          </cell>
          <cell r="C1442" t="str">
            <v>1</v>
          </cell>
          <cell r="D1442" t="str">
            <v>B</v>
          </cell>
          <cell r="E1442">
            <v>1</v>
          </cell>
          <cell r="F1442">
            <v>0</v>
          </cell>
          <cell r="G1442" t="str">
            <v>Hosszú lejáratú kötelezettségek(02+03+04)</v>
          </cell>
        </row>
        <row r="1443">
          <cell r="A1443" t="str">
            <v>2</v>
          </cell>
          <cell r="B1443" t="str">
            <v>59</v>
          </cell>
          <cell r="C1443" t="str">
            <v>1</v>
          </cell>
          <cell r="D1443" t="str">
            <v>B</v>
          </cell>
          <cell r="E1443">
            <v>1</v>
          </cell>
          <cell r="F1443">
            <v>2</v>
          </cell>
          <cell r="G1443" t="str">
            <v>-hosszú lejáratra kapott kölcsönök, hitelek</v>
          </cell>
        </row>
        <row r="1444">
          <cell r="A1444" t="str">
            <v>3</v>
          </cell>
          <cell r="B1444" t="str">
            <v>59</v>
          </cell>
          <cell r="C1444" t="str">
            <v>1</v>
          </cell>
          <cell r="D1444" t="str">
            <v>B</v>
          </cell>
          <cell r="E1444">
            <v>1</v>
          </cell>
          <cell r="F1444">
            <v>2</v>
          </cell>
          <cell r="G1444" t="str">
            <v>-tartozás értékpapír kibocsátásból</v>
          </cell>
        </row>
        <row r="1445">
          <cell r="A1445" t="str">
            <v>4</v>
          </cell>
          <cell r="B1445" t="str">
            <v>59</v>
          </cell>
          <cell r="C1445" t="str">
            <v>1</v>
          </cell>
          <cell r="D1445" t="str">
            <v>B</v>
          </cell>
          <cell r="E1445">
            <v>1</v>
          </cell>
          <cell r="F1445">
            <v>2</v>
          </cell>
          <cell r="G1445" t="str">
            <v>-egyéb hosszú lejáratú kötelezettségek</v>
          </cell>
        </row>
        <row r="1446">
          <cell r="A1446" t="str">
            <v>5</v>
          </cell>
          <cell r="B1446" t="str">
            <v>59</v>
          </cell>
          <cell r="C1446" t="str">
            <v>1</v>
          </cell>
          <cell r="D1446" t="str">
            <v>B</v>
          </cell>
          <cell r="E1446">
            <v>1</v>
          </cell>
          <cell r="F1446">
            <v>0</v>
          </cell>
          <cell r="G1446" t="str">
            <v>Rövid lejáratú kötelezettségek (06+07+12)</v>
          </cell>
        </row>
        <row r="1447">
          <cell r="A1447" t="str">
            <v>6</v>
          </cell>
          <cell r="B1447" t="str">
            <v>59</v>
          </cell>
          <cell r="C1447" t="str">
            <v>1</v>
          </cell>
          <cell r="D1447" t="str">
            <v>B</v>
          </cell>
          <cell r="E1447">
            <v>1</v>
          </cell>
          <cell r="F1447">
            <v>0</v>
          </cell>
          <cell r="G1447" t="str">
            <v>-Rövid lejáratú hitelek, kölcsönök</v>
          </cell>
        </row>
        <row r="1448">
          <cell r="A1448" t="str">
            <v>7</v>
          </cell>
          <cell r="B1448" t="str">
            <v>59</v>
          </cell>
          <cell r="C1448" t="str">
            <v>1</v>
          </cell>
          <cell r="D1448" t="str">
            <v>B</v>
          </cell>
          <cell r="E1448">
            <v>1</v>
          </cell>
          <cell r="F1448">
            <v>0</v>
          </cell>
          <cell r="G1448" t="str">
            <v>-Kötelezettségek áruszállításból és szolgál.  (08+...+11)</v>
          </cell>
        </row>
        <row r="1449">
          <cell r="A1449" t="str">
            <v>8</v>
          </cell>
          <cell r="B1449" t="str">
            <v>59</v>
          </cell>
          <cell r="C1449" t="str">
            <v>1</v>
          </cell>
          <cell r="D1449" t="str">
            <v>B</v>
          </cell>
          <cell r="E1449">
            <v>1</v>
          </cell>
          <cell r="F1449">
            <v>2</v>
          </cell>
          <cell r="G1449" t="str">
            <v>-beruházással kapcsolatos szállítók</v>
          </cell>
        </row>
        <row r="1450">
          <cell r="A1450" t="str">
            <v>9</v>
          </cell>
          <cell r="B1450" t="str">
            <v>59</v>
          </cell>
          <cell r="C1450" t="str">
            <v>1</v>
          </cell>
          <cell r="D1450" t="str">
            <v>B</v>
          </cell>
          <cell r="E1450">
            <v>1</v>
          </cell>
          <cell r="F1450">
            <v>2</v>
          </cell>
          <cell r="G1450" t="str">
            <v>-felújítással kapcsolatos szállitók</v>
          </cell>
        </row>
        <row r="1451">
          <cell r="A1451" t="str">
            <v>10</v>
          </cell>
          <cell r="B1451" t="str">
            <v>59</v>
          </cell>
          <cell r="C1451" t="str">
            <v>1</v>
          </cell>
          <cell r="D1451" t="str">
            <v>B</v>
          </cell>
          <cell r="E1451">
            <v>1</v>
          </cell>
          <cell r="F1451">
            <v>2</v>
          </cell>
          <cell r="G1451" t="str">
            <v>-termékvásárlással kapcsolatos szállitók</v>
          </cell>
        </row>
        <row r="1452">
          <cell r="A1452" t="str">
            <v>11</v>
          </cell>
          <cell r="B1452" t="str">
            <v>59</v>
          </cell>
          <cell r="C1452" t="str">
            <v>1</v>
          </cell>
          <cell r="D1452" t="str">
            <v>B</v>
          </cell>
          <cell r="E1452">
            <v>1</v>
          </cell>
          <cell r="F1452">
            <v>2</v>
          </cell>
          <cell r="G1452" t="str">
            <v>-szolgáltatás-vásárlással kapcsolatos szállitók</v>
          </cell>
        </row>
        <row r="1453">
          <cell r="A1453" t="str">
            <v>12</v>
          </cell>
          <cell r="B1453" t="str">
            <v>59</v>
          </cell>
          <cell r="C1453" t="str">
            <v>1</v>
          </cell>
          <cell r="D1453" t="str">
            <v>B</v>
          </cell>
          <cell r="E1453">
            <v>1</v>
          </cell>
          <cell r="F1453">
            <v>0</v>
          </cell>
          <cell r="G1453" t="str">
            <v>-Egyéb rövid lejáratú kötelezettségek (13+14+15+18+19)</v>
          </cell>
        </row>
        <row r="1454">
          <cell r="A1454" t="str">
            <v>13</v>
          </cell>
          <cell r="B1454" t="str">
            <v>59</v>
          </cell>
          <cell r="C1454" t="str">
            <v>1</v>
          </cell>
          <cell r="D1454" t="str">
            <v>B</v>
          </cell>
          <cell r="E1454">
            <v>1</v>
          </cell>
          <cell r="F1454">
            <v>2</v>
          </cell>
          <cell r="G1454" t="str">
            <v>-váltótartozások miatt</v>
          </cell>
        </row>
        <row r="1455">
          <cell r="A1455" t="str">
            <v>14</v>
          </cell>
          <cell r="B1455" t="str">
            <v>59</v>
          </cell>
          <cell r="C1455" t="str">
            <v>1</v>
          </cell>
          <cell r="D1455" t="str">
            <v>B</v>
          </cell>
          <cell r="E1455">
            <v>1</v>
          </cell>
          <cell r="F1455">
            <v>2</v>
          </cell>
          <cell r="G1455" t="str">
            <v>-munkavállalókkal szembeni kötelezettségek miatt</v>
          </cell>
        </row>
        <row r="1456">
          <cell r="A1456" t="str">
            <v>15</v>
          </cell>
          <cell r="B1456" t="str">
            <v>59</v>
          </cell>
          <cell r="C1456" t="str">
            <v>1</v>
          </cell>
          <cell r="D1456" t="str">
            <v>B</v>
          </cell>
          <cell r="E1456">
            <v>1</v>
          </cell>
          <cell r="F1456">
            <v>2</v>
          </cell>
          <cell r="G1456" t="str">
            <v>-köztartozások miatt</v>
          </cell>
        </row>
        <row r="1457">
          <cell r="A1457" t="str">
            <v>16</v>
          </cell>
          <cell r="B1457" t="str">
            <v>59</v>
          </cell>
          <cell r="C1457" t="str">
            <v>1</v>
          </cell>
          <cell r="D1457" t="str">
            <v>B</v>
          </cell>
          <cell r="E1457">
            <v>1</v>
          </cell>
          <cell r="F1457">
            <v>4</v>
          </cell>
          <cell r="G1457" t="str">
            <v>-iparűzési adó feltöltési köt-ből eredő túlfizetés miatt</v>
          </cell>
        </row>
        <row r="1458">
          <cell r="A1458" t="str">
            <v>17</v>
          </cell>
          <cell r="B1458" t="str">
            <v>59</v>
          </cell>
          <cell r="C1458" t="str">
            <v>1</v>
          </cell>
          <cell r="D1458" t="str">
            <v>B</v>
          </cell>
          <cell r="E1458">
            <v>1</v>
          </cell>
          <cell r="F1458">
            <v>4</v>
          </cell>
          <cell r="G1458" t="str">
            <v>-helyi adó túlfizetés miatt</v>
          </cell>
        </row>
        <row r="1459">
          <cell r="A1459" t="str">
            <v>18</v>
          </cell>
          <cell r="B1459" t="str">
            <v>59</v>
          </cell>
          <cell r="C1459" t="str">
            <v>1</v>
          </cell>
          <cell r="D1459" t="str">
            <v>B</v>
          </cell>
          <cell r="E1459">
            <v>1</v>
          </cell>
          <cell r="F1459">
            <v>2</v>
          </cell>
          <cell r="G1459" t="str">
            <v>-hosszú lejáratú kötelezettség köv. évi törlesztő részlete</v>
          </cell>
        </row>
        <row r="1460">
          <cell r="A1460" t="str">
            <v>19</v>
          </cell>
          <cell r="B1460" t="str">
            <v>59</v>
          </cell>
          <cell r="C1460" t="str">
            <v>1</v>
          </cell>
          <cell r="D1460" t="str">
            <v>B</v>
          </cell>
          <cell r="E1460">
            <v>1</v>
          </cell>
          <cell r="F1460">
            <v>2</v>
          </cell>
          <cell r="G1460" t="str">
            <v>-különféle egyéb kötelezettségek miatti tartozás</v>
          </cell>
        </row>
        <row r="1461">
          <cell r="A1461" t="str">
            <v>20</v>
          </cell>
          <cell r="B1461" t="str">
            <v>59</v>
          </cell>
          <cell r="C1461" t="str">
            <v>1</v>
          </cell>
          <cell r="D1461" t="str">
            <v>B</v>
          </cell>
          <cell r="E1461">
            <v>1</v>
          </cell>
          <cell r="F1461">
            <v>0</v>
          </cell>
          <cell r="G1461" t="str">
            <v>Kötelezettségek összesen          (01+05)</v>
          </cell>
        </row>
        <row r="1462">
          <cell r="A1462" t="str">
            <v>1</v>
          </cell>
          <cell r="B1462" t="str">
            <v>60</v>
          </cell>
          <cell r="C1462" t="str">
            <v>1</v>
          </cell>
          <cell r="D1462" t="str">
            <v>B</v>
          </cell>
          <cell r="E1462">
            <v>1</v>
          </cell>
          <cell r="F1462">
            <v>0</v>
          </cell>
          <cell r="G1462" t="str">
            <v>Vagyoni értékű jogok</v>
          </cell>
        </row>
        <row r="1463">
          <cell r="A1463" t="str">
            <v>2</v>
          </cell>
          <cell r="B1463" t="str">
            <v>60</v>
          </cell>
          <cell r="C1463" t="str">
            <v>1</v>
          </cell>
          <cell r="D1463" t="str">
            <v>B</v>
          </cell>
          <cell r="E1463">
            <v>1</v>
          </cell>
          <cell r="F1463">
            <v>0</v>
          </cell>
          <cell r="G1463" t="str">
            <v>Szellemi termékek</v>
          </cell>
        </row>
        <row r="1464">
          <cell r="A1464" t="str">
            <v>3</v>
          </cell>
          <cell r="B1464" t="str">
            <v>60</v>
          </cell>
          <cell r="C1464" t="str">
            <v>1</v>
          </cell>
          <cell r="D1464" t="str">
            <v>B</v>
          </cell>
          <cell r="E1464">
            <v>1</v>
          </cell>
          <cell r="F1464">
            <v>2</v>
          </cell>
          <cell r="G1464" t="str">
            <v>Immateriális javak összesen (01+02)</v>
          </cell>
        </row>
        <row r="1465">
          <cell r="A1465" t="str">
            <v>4</v>
          </cell>
          <cell r="B1465" t="str">
            <v>60</v>
          </cell>
          <cell r="C1465" t="str">
            <v>1</v>
          </cell>
          <cell r="D1465" t="str">
            <v>B</v>
          </cell>
          <cell r="E1465">
            <v>1</v>
          </cell>
          <cell r="F1465">
            <v>0</v>
          </cell>
          <cell r="G1465" t="str">
            <v>Ingatlanok (ingatlanok vagyonért.joga is)</v>
          </cell>
        </row>
        <row r="1466">
          <cell r="A1466" t="str">
            <v>5</v>
          </cell>
          <cell r="B1466" t="str">
            <v>60</v>
          </cell>
          <cell r="C1466" t="str">
            <v>1</v>
          </cell>
          <cell r="D1466" t="str">
            <v>B</v>
          </cell>
          <cell r="E1466">
            <v>1</v>
          </cell>
          <cell r="F1466">
            <v>0</v>
          </cell>
          <cell r="G1466" t="str">
            <v>Gépek,berendezések,felszerelések</v>
          </cell>
        </row>
        <row r="1467">
          <cell r="A1467" t="str">
            <v>6</v>
          </cell>
          <cell r="B1467" t="str">
            <v>60</v>
          </cell>
          <cell r="C1467" t="str">
            <v>1</v>
          </cell>
          <cell r="D1467" t="str">
            <v>B</v>
          </cell>
          <cell r="E1467">
            <v>1</v>
          </cell>
          <cell r="F1467">
            <v>0</v>
          </cell>
          <cell r="G1467" t="str">
            <v>Járművek</v>
          </cell>
        </row>
        <row r="1468">
          <cell r="A1468" t="str">
            <v>7</v>
          </cell>
          <cell r="B1468" t="str">
            <v>60</v>
          </cell>
          <cell r="C1468" t="str">
            <v>1</v>
          </cell>
          <cell r="D1468" t="str">
            <v>B</v>
          </cell>
          <cell r="E1468">
            <v>1</v>
          </cell>
          <cell r="F1468">
            <v>0</v>
          </cell>
          <cell r="G1468" t="str">
            <v>Tenyészállatok</v>
          </cell>
        </row>
        <row r="1469">
          <cell r="A1469" t="str">
            <v>8</v>
          </cell>
          <cell r="B1469" t="str">
            <v>60</v>
          </cell>
          <cell r="C1469" t="str">
            <v>1</v>
          </cell>
          <cell r="D1469" t="str">
            <v>B</v>
          </cell>
          <cell r="E1469">
            <v>1</v>
          </cell>
          <cell r="F1469">
            <v>2</v>
          </cell>
          <cell r="G1469" t="str">
            <v>Tárgyi eszközök összesen (04+05+06+07)</v>
          </cell>
        </row>
        <row r="1470">
          <cell r="A1470" t="str">
            <v>9</v>
          </cell>
          <cell r="B1470" t="str">
            <v>60</v>
          </cell>
          <cell r="C1470" t="str">
            <v>1</v>
          </cell>
          <cell r="D1470" t="str">
            <v>B</v>
          </cell>
          <cell r="E1470">
            <v>1</v>
          </cell>
          <cell r="F1470">
            <v>0</v>
          </cell>
          <cell r="G1470" t="str">
            <v>Tartós tulajdoni részesedést jelentő befektetések</v>
          </cell>
        </row>
        <row r="1471">
          <cell r="A1471" t="str">
            <v>10</v>
          </cell>
          <cell r="B1471" t="str">
            <v>60</v>
          </cell>
          <cell r="C1471" t="str">
            <v>1</v>
          </cell>
          <cell r="D1471" t="str">
            <v>B</v>
          </cell>
          <cell r="E1471">
            <v>1</v>
          </cell>
          <cell r="F1471">
            <v>2</v>
          </cell>
          <cell r="G1471" t="str">
            <v>Befektetett pénzügyi eszközök összesen (09)</v>
          </cell>
        </row>
        <row r="1472">
          <cell r="A1472" t="str">
            <v>11</v>
          </cell>
          <cell r="B1472" t="str">
            <v>60</v>
          </cell>
          <cell r="C1472" t="str">
            <v>1</v>
          </cell>
          <cell r="D1472" t="str">
            <v>B</v>
          </cell>
          <cell r="E1472">
            <v>1</v>
          </cell>
          <cell r="F1472">
            <v>0</v>
          </cell>
          <cell r="G1472" t="str">
            <v>Üzemelt.,kez.,koncesszióba adott, vagyonkez.be vett eszközök</v>
          </cell>
        </row>
        <row r="1473">
          <cell r="A1473" t="str">
            <v>12</v>
          </cell>
          <cell r="B1473" t="str">
            <v>60</v>
          </cell>
          <cell r="C1473" t="str">
            <v>1</v>
          </cell>
          <cell r="D1473" t="str">
            <v>B</v>
          </cell>
          <cell r="E1473">
            <v>1</v>
          </cell>
          <cell r="F1473">
            <v>3</v>
          </cell>
          <cell r="G1473" t="str">
            <v>Befektetett eszközök összesen (03+08+10+11)</v>
          </cell>
        </row>
        <row r="1474">
          <cell r="A1474" t="str">
            <v>1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>
            <v>1</v>
          </cell>
          <cell r="G1474" t="str">
            <v>Rendszeres személyi juttatás</v>
          </cell>
        </row>
        <row r="1475">
          <cell r="A1475" t="str">
            <v>2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>
            <v>1</v>
          </cell>
          <cell r="G1475" t="str">
            <v>Nem rendszeres személyi juttatás</v>
          </cell>
        </row>
        <row r="1476">
          <cell r="A1476" t="str">
            <v>3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>
            <v>1</v>
          </cell>
          <cell r="G1476" t="str">
            <v>Külső személyi juttatások</v>
          </cell>
        </row>
        <row r="1477">
          <cell r="A1477" t="str">
            <v>4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>
            <v>3</v>
          </cell>
          <cell r="G1477" t="str">
            <v>Személyi juttatások  (01+02+03)</v>
          </cell>
        </row>
        <row r="1478">
          <cell r="A1478" t="str">
            <v>5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>
            <v>1</v>
          </cell>
          <cell r="G1478" t="str">
            <v>TB, munkaadói járulék és táppénz-hozzájárulás</v>
          </cell>
        </row>
        <row r="1479">
          <cell r="A1479" t="str">
            <v>6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>
            <v>1</v>
          </cell>
          <cell r="G1479" t="str">
            <v>Egészségügyi hozzájárulás</v>
          </cell>
        </row>
        <row r="1480">
          <cell r="A1480" t="str">
            <v>7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>
            <v>1</v>
          </cell>
          <cell r="G1480" t="str">
            <v>Dologi kiadások ÁFA nélk.és realizált árf.veszteségek</v>
          </cell>
        </row>
        <row r="1481">
          <cell r="A1481" t="str">
            <v>8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>
            <v>1</v>
          </cell>
          <cell r="G1481" t="str">
            <v>Dologi kiadások ÁFA-ja</v>
          </cell>
        </row>
        <row r="1482">
          <cell r="A1482" t="str">
            <v>9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>
            <v>1</v>
          </cell>
          <cell r="G1482" t="str">
            <v>Egyéb folyó kiadások (kamatkiad.,e.évi maradv.v.fiz.nélk.)</v>
          </cell>
        </row>
        <row r="1483">
          <cell r="A1483" t="str">
            <v>10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>
            <v>1</v>
          </cell>
          <cell r="G1483" t="str">
            <v>Előző évi maradvány visszafizetése</v>
          </cell>
        </row>
        <row r="1484">
          <cell r="A1484" t="str">
            <v>11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>
            <v>1</v>
          </cell>
          <cell r="G1484" t="str">
            <v>Ellátottak pénzbeli juttatásai</v>
          </cell>
        </row>
        <row r="1485">
          <cell r="A1485" t="str">
            <v>12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>
            <v>1</v>
          </cell>
          <cell r="G1485" t="str">
            <v>Műk.célú pe.átadás központi költségvetési szervnek</v>
          </cell>
        </row>
        <row r="1486">
          <cell r="A1486" t="str">
            <v>13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>
            <v>1</v>
          </cell>
          <cell r="G1486" t="str">
            <v>Műk.célú pe.átadás fejezeti kezelésű előirányzatnak</v>
          </cell>
        </row>
        <row r="1487">
          <cell r="A1487" t="str">
            <v>14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>
            <v>1</v>
          </cell>
          <cell r="G1487" t="str">
            <v>Műk.célú pe.átadás elkülönített állami pénzalapnak</v>
          </cell>
        </row>
        <row r="1488">
          <cell r="A1488" t="str">
            <v>15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>
            <v>1</v>
          </cell>
          <cell r="G1488" t="str">
            <v>Műk.célú pe.átadás társadalombiztosítási alapnak</v>
          </cell>
        </row>
        <row r="1489">
          <cell r="A1489" t="str">
            <v>16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>
            <v>1</v>
          </cell>
          <cell r="G1489" t="str">
            <v>Műk.célú pe.átadás helyi önkormányzatoknak</v>
          </cell>
        </row>
        <row r="1490">
          <cell r="A1490" t="str">
            <v>17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>
            <v>1</v>
          </cell>
          <cell r="G1490" t="str">
            <v>Műk.célú pe.át.Római sz. 87. cikk.önk.többs.tul.egyéb váll.</v>
          </cell>
        </row>
        <row r="1491">
          <cell r="A1491" t="str">
            <v>18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>
            <v>1</v>
          </cell>
          <cell r="G1491" t="str">
            <v>Műk.célú pe.át.Római sz. 87. cikk.nem önk.többs.tul.e.váll.</v>
          </cell>
        </row>
        <row r="1492">
          <cell r="A1492" t="str">
            <v>19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>
            <v>4</v>
          </cell>
          <cell r="G1492" t="str">
            <v>Műk.célú pe.átadás Római sz. 87.cikk.egyéb váll. (17+18)</v>
          </cell>
        </row>
        <row r="1493">
          <cell r="A1493" t="str">
            <v>20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>
            <v>1</v>
          </cell>
          <cell r="G1493" t="str">
            <v>Műk.célú pe.átadás nem 17.sor önk.többs.tul.egyéb.váll.</v>
          </cell>
        </row>
        <row r="1494">
          <cell r="A1494" t="str">
            <v>21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>
            <v>1</v>
          </cell>
          <cell r="G1494" t="str">
            <v>Műk.célú pe.átadás nem 18.sor nem önk.többs.tul.e.váll.</v>
          </cell>
        </row>
        <row r="1495">
          <cell r="A1495" t="str">
            <v>22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>
            <v>4</v>
          </cell>
          <cell r="G1495" t="str">
            <v>Műk.célú pe.átadás egyéb vállalkozásnak (19+20+21)</v>
          </cell>
        </row>
        <row r="1496">
          <cell r="A1496" t="str">
            <v>23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>
            <v>1</v>
          </cell>
          <cell r="G1496" t="str">
            <v>Műk.célú pe.átadás pénzügyi vállalkozásoknak</v>
          </cell>
        </row>
        <row r="1497">
          <cell r="A1497" t="str">
            <v>24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>
            <v>1</v>
          </cell>
          <cell r="G1497" t="str">
            <v>Műk.célú pe.átadás háztartásoknak</v>
          </cell>
        </row>
        <row r="1498">
          <cell r="A1498" t="str">
            <v>25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>
            <v>1</v>
          </cell>
          <cell r="G1498" t="str">
            <v>Műk.célú pe.átadás non-profit szervezeteknek</v>
          </cell>
        </row>
        <row r="1499">
          <cell r="A1499" t="str">
            <v>26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>
            <v>1</v>
          </cell>
          <cell r="G1499" t="str">
            <v>Műk.célú pe.átadás külföldre</v>
          </cell>
        </row>
        <row r="1500">
          <cell r="A1500" t="str">
            <v>27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>
            <v>1</v>
          </cell>
          <cell r="G1500" t="str">
            <v>Társadalom- és szociálpolitikai juttatások</v>
          </cell>
        </row>
        <row r="1501">
          <cell r="A1501" t="str">
            <v>28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>
            <v>1</v>
          </cell>
          <cell r="G1501" t="str">
            <v>Tervezett maradvány,eredmény,tartalék</v>
          </cell>
        </row>
        <row r="1502">
          <cell r="A1502" t="str">
            <v>29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>
            <v>4</v>
          </cell>
          <cell r="G1502" t="str">
            <v>Egyéb műk.célú támogat.,kiadások (12+...+16+22+...+28)</v>
          </cell>
        </row>
        <row r="1503">
          <cell r="A1503" t="str">
            <v>30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>
            <v>1</v>
          </cell>
          <cell r="G1503" t="str">
            <v>Kamatkiadások</v>
          </cell>
        </row>
        <row r="1504">
          <cell r="A1504" t="str">
            <v>31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>
            <v>1</v>
          </cell>
          <cell r="G1504" t="str">
            <v>Felújítás</v>
          </cell>
        </row>
        <row r="1505">
          <cell r="A1505" t="str">
            <v>32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>
            <v>1</v>
          </cell>
          <cell r="G1505" t="str">
            <v>Intézményi beruházási kiadások ÁFA nélkül</v>
          </cell>
        </row>
        <row r="1506">
          <cell r="A1506" t="str">
            <v>33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>
            <v>1</v>
          </cell>
          <cell r="G1506" t="str">
            <v>Beruházások ÁFA-ja</v>
          </cell>
        </row>
        <row r="1507">
          <cell r="A1507" t="str">
            <v>34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>
            <v>1</v>
          </cell>
          <cell r="G1507" t="str">
            <v>Felh.célú pe.átadás központi költségvetési szervnek</v>
          </cell>
        </row>
        <row r="1508">
          <cell r="A1508" t="str">
            <v>35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>
            <v>1</v>
          </cell>
          <cell r="G1508" t="str">
            <v>Felh.célú pe.átadás fejezeti kezelésű előirányzatnak</v>
          </cell>
        </row>
        <row r="1509">
          <cell r="A1509" t="str">
            <v>36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>
            <v>1</v>
          </cell>
          <cell r="G1509" t="str">
            <v>Felh.célú pe.átadás elkülönített állami pénzalapnak</v>
          </cell>
        </row>
        <row r="1510">
          <cell r="A1510" t="str">
            <v>37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>
            <v>1</v>
          </cell>
          <cell r="G1510" t="str">
            <v>Felh.célú pe.átadás társadalombiztosítási alapnak</v>
          </cell>
        </row>
        <row r="1511">
          <cell r="A1511" t="str">
            <v>38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>
            <v>1</v>
          </cell>
          <cell r="G1511" t="str">
            <v>Felh.célú pe.átadás helyi önkormányzatoknak</v>
          </cell>
        </row>
        <row r="1512">
          <cell r="A1512" t="str">
            <v>39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>
            <v>1</v>
          </cell>
          <cell r="G1512" t="str">
            <v>Felh.célú pe.át. Római sz.87.cikk.önk.többs.tul.egyéb váll.</v>
          </cell>
        </row>
        <row r="1513">
          <cell r="A1513" t="str">
            <v>40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>
            <v>1</v>
          </cell>
          <cell r="G1513" t="str">
            <v>Felh.célú pe.átadás Római sz.87.c. nem önk.többs.tul.váll.</v>
          </cell>
        </row>
        <row r="1514">
          <cell r="A1514" t="str">
            <v>41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>
            <v>4</v>
          </cell>
          <cell r="G1514" t="str">
            <v>Felh.célú pe.át. Római sz. 87. cikk.c.egyéb váll.(39+40)</v>
          </cell>
        </row>
        <row r="1515">
          <cell r="A1515" t="str">
            <v>42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>
            <v>1</v>
          </cell>
          <cell r="G1515" t="str">
            <v>Felh.célú pe.átadás nem 39.sor önk.többs.tul.egyéb.váll.</v>
          </cell>
        </row>
        <row r="1516">
          <cell r="A1516" t="str">
            <v>43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>
            <v>1</v>
          </cell>
          <cell r="G1516" t="str">
            <v>Felh.célú pe.átadás nem 40.sor nem önk.többs.tul.e.váll.</v>
          </cell>
        </row>
        <row r="1517">
          <cell r="A1517" t="str">
            <v>44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>
            <v>4</v>
          </cell>
          <cell r="G1517" t="str">
            <v>Felh.célú pe.átadás egyéb vállalkozásoknak (41+42+43)</v>
          </cell>
        </row>
        <row r="1518">
          <cell r="A1518" t="str">
            <v>45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>
            <v>1</v>
          </cell>
          <cell r="G1518" t="str">
            <v>Felh.célú pe.átadás pénzügyi vállalkozásoknak</v>
          </cell>
        </row>
        <row r="1519">
          <cell r="A1519" t="str">
            <v>46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>
            <v>1</v>
          </cell>
          <cell r="G1519" t="str">
            <v>Felh.célú pe.átadás háztartásoknak</v>
          </cell>
        </row>
        <row r="1520">
          <cell r="A1520" t="str">
            <v>47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>
            <v>1</v>
          </cell>
          <cell r="G1520" t="str">
            <v>Felh.célú pe.átadás non-profit szervezeteknek</v>
          </cell>
        </row>
        <row r="1521">
          <cell r="A1521" t="str">
            <v>48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>
            <v>1</v>
          </cell>
          <cell r="G1521" t="str">
            <v>Felh.célú pe.átadás külföldre</v>
          </cell>
        </row>
        <row r="1522">
          <cell r="A1522" t="str">
            <v>49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>
            <v>4</v>
          </cell>
          <cell r="G1522" t="str">
            <v>Felhalmozási kiadások         (31..+38+44+...+48)</v>
          </cell>
        </row>
        <row r="1523">
          <cell r="A1523" t="str">
            <v>50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>
            <v>1</v>
          </cell>
          <cell r="G1523" t="str">
            <v>Kölcsönök nyújtása államháztartáson belülre</v>
          </cell>
        </row>
        <row r="1524">
          <cell r="A1524" t="str">
            <v>51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>
            <v>1</v>
          </cell>
          <cell r="G1524" t="str">
            <v>Kölcsönök nyújtása államháztartáson kívülre</v>
          </cell>
        </row>
        <row r="1525">
          <cell r="A1525" t="str">
            <v>52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>
            <v>1</v>
          </cell>
          <cell r="G1525" t="str">
            <v>Kölcsönök törlesztése államháztartáson belülre</v>
          </cell>
        </row>
        <row r="1526">
          <cell r="A1526" t="str">
            <v>53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>
            <v>1</v>
          </cell>
          <cell r="G1526" t="str">
            <v>Pénzügyi befektetések kiadásaiból részesedések vásárlása</v>
          </cell>
        </row>
        <row r="1527">
          <cell r="A1527" t="str">
            <v>54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>
            <v>1</v>
          </cell>
          <cell r="G1527" t="str">
            <v>Felügyelet alá tartozó költs.-i szervnek folyósított tám.</v>
          </cell>
        </row>
        <row r="1528">
          <cell r="A1528" t="str">
            <v>55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>
            <v>4</v>
          </cell>
          <cell r="G1528" t="str">
            <v>KIADÁSOK               (04+...+11+29+30+49+...+54)</v>
          </cell>
        </row>
        <row r="1529">
          <cell r="A1529" t="str">
            <v>56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2</v>
          </cell>
          <cell r="F1529">
            <v>1</v>
          </cell>
          <cell r="G1529" t="str">
            <v>Intézményi működési bevételek ÁFA nélkül</v>
          </cell>
        </row>
        <row r="1530">
          <cell r="A1530" t="str">
            <v>57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>
            <v>1</v>
          </cell>
          <cell r="G1530" t="str">
            <v>ÁFA bevételek, visszatérülések</v>
          </cell>
        </row>
        <row r="1531">
          <cell r="A1531" t="str">
            <v>58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>
            <v>1</v>
          </cell>
          <cell r="G1531" t="str">
            <v>Kamatbevételek</v>
          </cell>
        </row>
        <row r="1532">
          <cell r="A1532" t="str">
            <v>59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>
            <v>1</v>
          </cell>
          <cell r="G1532" t="str">
            <v>Gépjárműadó</v>
          </cell>
        </row>
        <row r="1533">
          <cell r="A1533" t="str">
            <v>60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>
            <v>1</v>
          </cell>
          <cell r="G1533" t="str">
            <v>Helyi adók</v>
          </cell>
        </row>
        <row r="1534">
          <cell r="A1534" t="str">
            <v>61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>
            <v>1</v>
          </cell>
          <cell r="G1534" t="str">
            <v>ebből Épitményadó</v>
          </cell>
        </row>
        <row r="1535">
          <cell r="A1535" t="str">
            <v>62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>
            <v>7</v>
          </cell>
          <cell r="G1535" t="str">
            <v>Telekadó</v>
          </cell>
        </row>
        <row r="1536">
          <cell r="A1536" t="str">
            <v>63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>
            <v>7</v>
          </cell>
          <cell r="G1536" t="str">
            <v>Vállalkozások kommunális adója</v>
          </cell>
        </row>
        <row r="1537">
          <cell r="A1537" t="str">
            <v>64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>
            <v>7</v>
          </cell>
          <cell r="G1537" t="str">
            <v>Magánszemélyek kommunális adója</v>
          </cell>
        </row>
        <row r="1538">
          <cell r="A1538" t="str">
            <v>65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>
            <v>7</v>
          </cell>
          <cell r="G1538" t="str">
            <v>Idegenforgalmi adó tartózkodás után</v>
          </cell>
        </row>
        <row r="1539">
          <cell r="A1539" t="str">
            <v>66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>
            <v>7</v>
          </cell>
          <cell r="G1539" t="str">
            <v>Idegenforgalmi adó épület után</v>
          </cell>
        </row>
        <row r="1540">
          <cell r="A1540" t="str">
            <v>67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>
            <v>7</v>
          </cell>
          <cell r="G1540" t="str">
            <v>Iparűzési adó állandó jelleggel .végzett tev.után</v>
          </cell>
        </row>
        <row r="1541">
          <cell r="A1541" t="str">
            <v>68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>
            <v>7</v>
          </cell>
          <cell r="G1541" t="str">
            <v>Iparűzési adó ideiglenes jelleggel végzett tev.után</v>
          </cell>
        </row>
        <row r="1542">
          <cell r="A1542" t="str">
            <v>69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>
            <v>1</v>
          </cell>
          <cell r="G1542" t="str">
            <v>Illetékek</v>
          </cell>
        </row>
        <row r="1543">
          <cell r="A1543" t="str">
            <v>70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>
            <v>1</v>
          </cell>
          <cell r="G1543" t="str">
            <v>Személyi jövedelemadó</v>
          </cell>
        </row>
        <row r="1544">
          <cell r="A1544" t="str">
            <v>71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>
            <v>1</v>
          </cell>
          <cell r="G1544" t="str">
            <v>Egyéb átengedett adók, adójellegű bevételek</v>
          </cell>
        </row>
        <row r="1545">
          <cell r="A1545" t="str">
            <v>72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>
            <v>1</v>
          </cell>
          <cell r="G1545" t="str">
            <v>H.adókhoz kapcs.pótl.bírs.,önk.megill.bírs,e.sajátos bev.</v>
          </cell>
        </row>
        <row r="1546">
          <cell r="A1546" t="str">
            <v>73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>
            <v>1</v>
          </cell>
          <cell r="G1546" t="str">
            <v>Működési célú pénzeszközátvétel a TB alapoktól</v>
          </cell>
        </row>
        <row r="1547">
          <cell r="A1547" t="str">
            <v>74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>
            <v>1</v>
          </cell>
          <cell r="G1547" t="str">
            <v>Működési célú pénzeszközátvétel az elkül.állami alapoktol</v>
          </cell>
        </row>
        <row r="1548">
          <cell r="A1548" t="str">
            <v>75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>
            <v>1</v>
          </cell>
          <cell r="G1548" t="str">
            <v>Költségvetési kiegészítések, visszatérülések</v>
          </cell>
        </row>
        <row r="1549">
          <cell r="A1549" t="str">
            <v>76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>
            <v>1</v>
          </cell>
          <cell r="G1549" t="str">
            <v>Műk. célú pe.átvétel központi költségvetési szervtől</v>
          </cell>
        </row>
        <row r="1550">
          <cell r="A1550" t="str">
            <v>77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>
            <v>1</v>
          </cell>
          <cell r="G1550" t="str">
            <v>Műk. célú pe.átvétel fejezeti kezelésű előirányzattól</v>
          </cell>
        </row>
        <row r="1551">
          <cell r="A1551" t="str">
            <v>78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>
            <v>1</v>
          </cell>
          <cell r="G1551" t="str">
            <v>Műk. célra átvett pénzeszközök helyi önkormányzatoktól</v>
          </cell>
        </row>
        <row r="1552">
          <cell r="A1552" t="str">
            <v>79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>
            <v>1</v>
          </cell>
          <cell r="G1552" t="str">
            <v>Műk. célra átvett pénzeszközök vállalkozásoktól</v>
          </cell>
        </row>
        <row r="1553">
          <cell r="A1553" t="str">
            <v>80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>
            <v>1</v>
          </cell>
          <cell r="G1553" t="str">
            <v>Műk. célra átvett pénzeszközök pénzügyi vállalkozásoktól</v>
          </cell>
        </row>
        <row r="1554">
          <cell r="A1554" t="str">
            <v>81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>
            <v>1</v>
          </cell>
          <cell r="G1554" t="str">
            <v>Műk. célra átvett pénzeszközök háztartásoktól</v>
          </cell>
        </row>
        <row r="1555">
          <cell r="A1555" t="str">
            <v>82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>
            <v>1</v>
          </cell>
          <cell r="G1555" t="str">
            <v>Műk. célra átvett pénzeszközök non-profit szervezetektől</v>
          </cell>
        </row>
        <row r="1556">
          <cell r="A1556" t="str">
            <v>83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>
            <v>1</v>
          </cell>
          <cell r="G1556" t="str">
            <v>Műk. célra átvett pénzeszközök nemzetközi szervezetektől</v>
          </cell>
        </row>
        <row r="1557">
          <cell r="A1557" t="str">
            <v>84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>
            <v>1</v>
          </cell>
          <cell r="G1557" t="str">
            <v>Műk. célra átvett pénzeszközök egyéb külföldi forrásból</v>
          </cell>
        </row>
        <row r="1558">
          <cell r="A1558" t="str">
            <v>85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>
            <v>2</v>
          </cell>
          <cell r="G1558" t="str">
            <v>Egyéb működési célú pénzeszközátvétel, bevételek(75+..+84)</v>
          </cell>
        </row>
        <row r="1559">
          <cell r="A1559" t="str">
            <v>86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>
            <v>1</v>
          </cell>
          <cell r="G1559" t="str">
            <v>Felhalmozási célú pénzeszközátv. a TB alap. és kezelöitől</v>
          </cell>
        </row>
        <row r="1560">
          <cell r="A1560" t="str">
            <v>87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>
            <v>1</v>
          </cell>
          <cell r="G1560" t="str">
            <v>Felhalmozási célú pénzeszközátv. az elkülön. állami alap.</v>
          </cell>
        </row>
        <row r="1561">
          <cell r="A1561" t="str">
            <v>88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>
            <v>1</v>
          </cell>
          <cell r="G1561" t="str">
            <v>Tárgyi eszközök, immateriális javak értékesítése</v>
          </cell>
        </row>
        <row r="1562">
          <cell r="A1562" t="str">
            <v>89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>
            <v>1</v>
          </cell>
          <cell r="G1562" t="str">
            <v>Felh.célú pénzeszközátvétel központi költségv. szervtől</v>
          </cell>
        </row>
        <row r="1563">
          <cell r="A1563" t="str">
            <v>90</v>
          </cell>
          <cell r="B1563" t="str">
            <v>80</v>
          </cell>
          <cell r="C1563" t="str">
            <v>1</v>
          </cell>
          <cell r="D1563" t="str">
            <v>B</v>
          </cell>
          <cell r="E1563">
            <v>1</v>
          </cell>
          <cell r="F1563">
            <v>1</v>
          </cell>
          <cell r="G1563" t="str">
            <v>Felh.célú pénzeszközátvétel fejezeti kezelésü előir.-tól</v>
          </cell>
        </row>
        <row r="1564">
          <cell r="A1564" t="str">
            <v>91</v>
          </cell>
          <cell r="B1564" t="str">
            <v>80</v>
          </cell>
          <cell r="C1564" t="str">
            <v>1</v>
          </cell>
          <cell r="D1564" t="str">
            <v>B</v>
          </cell>
          <cell r="E1564">
            <v>1</v>
          </cell>
          <cell r="F1564">
            <v>1</v>
          </cell>
          <cell r="G1564" t="str">
            <v>Felh.célú pénzeszközátvétel helyi önkormányzatoktól</v>
          </cell>
        </row>
        <row r="1565">
          <cell r="A1565" t="str">
            <v>92</v>
          </cell>
          <cell r="B1565" t="str">
            <v>80</v>
          </cell>
          <cell r="C1565" t="str">
            <v>1</v>
          </cell>
          <cell r="D1565" t="str">
            <v>B</v>
          </cell>
          <cell r="E1565">
            <v>1</v>
          </cell>
          <cell r="F1565">
            <v>1</v>
          </cell>
          <cell r="G1565" t="str">
            <v>Felh.célra átvétt pénzeszközök vállalkozásoktól</v>
          </cell>
        </row>
        <row r="1566">
          <cell r="A1566" t="str">
            <v>93</v>
          </cell>
          <cell r="B1566" t="str">
            <v>80</v>
          </cell>
          <cell r="C1566" t="str">
            <v>1</v>
          </cell>
          <cell r="D1566" t="str">
            <v>B</v>
          </cell>
          <cell r="E1566">
            <v>1</v>
          </cell>
          <cell r="F1566">
            <v>1</v>
          </cell>
          <cell r="G1566" t="str">
            <v>Felh.célra átvétt pénzeszközök pénzügyi vállalkozásoktól</v>
          </cell>
        </row>
        <row r="1567">
          <cell r="A1567" t="str">
            <v>94</v>
          </cell>
          <cell r="B1567" t="str">
            <v>80</v>
          </cell>
          <cell r="C1567" t="str">
            <v>1</v>
          </cell>
          <cell r="D1567" t="str">
            <v>B</v>
          </cell>
          <cell r="E1567">
            <v>1</v>
          </cell>
          <cell r="F1567">
            <v>1</v>
          </cell>
          <cell r="G1567" t="str">
            <v>Felh.célra átvett pénzeszközök háztartásoktól</v>
          </cell>
        </row>
        <row r="1568">
          <cell r="A1568" t="str">
            <v>95</v>
          </cell>
          <cell r="B1568" t="str">
            <v>80</v>
          </cell>
          <cell r="C1568" t="str">
            <v>1</v>
          </cell>
          <cell r="D1568" t="str">
            <v>B</v>
          </cell>
          <cell r="E1568">
            <v>1</v>
          </cell>
          <cell r="F1568">
            <v>1</v>
          </cell>
          <cell r="G1568" t="str">
            <v>Felh.célra átvett pénzeszközök non-profit szervezetektől</v>
          </cell>
        </row>
        <row r="1569">
          <cell r="A1569" t="str">
            <v>96</v>
          </cell>
          <cell r="B1569" t="str">
            <v>80</v>
          </cell>
          <cell r="C1569" t="str">
            <v>1</v>
          </cell>
          <cell r="D1569" t="str">
            <v>B</v>
          </cell>
          <cell r="E1569">
            <v>1</v>
          </cell>
          <cell r="F1569">
            <v>1</v>
          </cell>
          <cell r="G1569" t="str">
            <v>Felh.célra átvett pénzeszközök nemzetközi szervezetektől</v>
          </cell>
        </row>
        <row r="1570">
          <cell r="A1570" t="str">
            <v>97</v>
          </cell>
          <cell r="B1570" t="str">
            <v>80</v>
          </cell>
          <cell r="C1570" t="str">
            <v>1</v>
          </cell>
          <cell r="D1570" t="str">
            <v>B</v>
          </cell>
          <cell r="E1570">
            <v>1</v>
          </cell>
          <cell r="F1570">
            <v>1</v>
          </cell>
          <cell r="G1570" t="str">
            <v>Felh.célra kapott juttatások EU-tól</v>
          </cell>
        </row>
        <row r="1571">
          <cell r="A1571" t="str">
            <v>98</v>
          </cell>
          <cell r="B1571" t="str">
            <v>80</v>
          </cell>
          <cell r="C1571" t="str">
            <v>1</v>
          </cell>
          <cell r="D1571" t="str">
            <v>B</v>
          </cell>
          <cell r="E1571">
            <v>1</v>
          </cell>
          <cell r="F1571">
            <v>1</v>
          </cell>
          <cell r="G1571" t="str">
            <v>Felh.célra kapott juttatások kormányoktól</v>
          </cell>
        </row>
        <row r="1572">
          <cell r="A1572" t="str">
            <v>99</v>
          </cell>
          <cell r="B1572" t="str">
            <v>80</v>
          </cell>
          <cell r="C1572" t="str">
            <v>1</v>
          </cell>
          <cell r="D1572" t="str">
            <v>B</v>
          </cell>
          <cell r="E1572">
            <v>1</v>
          </cell>
          <cell r="F1572">
            <v>1</v>
          </cell>
          <cell r="G1572" t="str">
            <v>Felh.célra kapott juttatások külföldről(nem nemz.szerv.)</v>
          </cell>
        </row>
        <row r="1573">
          <cell r="A1573" t="str">
            <v>100</v>
          </cell>
          <cell r="B1573" t="str">
            <v>80</v>
          </cell>
          <cell r="C1573" t="str">
            <v>1</v>
          </cell>
          <cell r="D1573" t="str">
            <v>B</v>
          </cell>
          <cell r="E1573">
            <v>1</v>
          </cell>
          <cell r="F1573">
            <v>2</v>
          </cell>
          <cell r="G1573" t="str">
            <v>Felh.célra átvett pénzeszk. külföldi forrásból (96+...+99)</v>
          </cell>
        </row>
        <row r="1574">
          <cell r="A1574" t="str">
            <v>101</v>
          </cell>
          <cell r="B1574" t="str">
            <v>80</v>
          </cell>
          <cell r="C1574" t="str">
            <v>1</v>
          </cell>
          <cell r="D1574" t="str">
            <v>B</v>
          </cell>
          <cell r="E1574">
            <v>1</v>
          </cell>
          <cell r="F1574">
            <v>1</v>
          </cell>
          <cell r="G1574" t="str">
            <v>Önkormányzati lakások,egyéb helyiségek értékesítése,cseréje</v>
          </cell>
        </row>
        <row r="1575">
          <cell r="A1575" t="str">
            <v>102</v>
          </cell>
          <cell r="B1575" t="str">
            <v>80</v>
          </cell>
          <cell r="C1575" t="str">
            <v>1</v>
          </cell>
          <cell r="D1575" t="str">
            <v>B</v>
          </cell>
          <cell r="E1575">
            <v>1</v>
          </cell>
          <cell r="F1575">
            <v>1</v>
          </cell>
          <cell r="G1575" t="str">
            <v>Privatizácioból származó bevételek</v>
          </cell>
        </row>
        <row r="1576">
          <cell r="A1576" t="str">
            <v>103</v>
          </cell>
          <cell r="B1576" t="str">
            <v>80</v>
          </cell>
          <cell r="C1576" t="str">
            <v>1</v>
          </cell>
          <cell r="D1576" t="str">
            <v>B</v>
          </cell>
          <cell r="E1576">
            <v>1</v>
          </cell>
          <cell r="F1576">
            <v>1</v>
          </cell>
          <cell r="G1576" t="str">
            <v>Vállalatértékesítésből származó bevételek</v>
          </cell>
        </row>
        <row r="1577">
          <cell r="A1577" t="str">
            <v>104</v>
          </cell>
          <cell r="B1577" t="str">
            <v>80</v>
          </cell>
          <cell r="C1577" t="str">
            <v>1</v>
          </cell>
          <cell r="D1577" t="str">
            <v>B</v>
          </cell>
          <cell r="E1577">
            <v>1</v>
          </cell>
          <cell r="F1577">
            <v>1</v>
          </cell>
          <cell r="G1577" t="str">
            <v>Vagyoni értékű jog ért.,egyéb vagyonhasz.származó bevétel</v>
          </cell>
        </row>
        <row r="1578">
          <cell r="A1578" t="str">
            <v>105</v>
          </cell>
          <cell r="B1578" t="str">
            <v>80</v>
          </cell>
          <cell r="C1578" t="str">
            <v>1</v>
          </cell>
          <cell r="D1578" t="str">
            <v>B</v>
          </cell>
          <cell r="E1578">
            <v>1</v>
          </cell>
          <cell r="F1578">
            <v>4</v>
          </cell>
          <cell r="G1578" t="str">
            <v>Felhalmozási bevételek      (88+...+95+100+..+104)</v>
          </cell>
        </row>
        <row r="1579">
          <cell r="A1579" t="str">
            <v>106</v>
          </cell>
          <cell r="B1579" t="str">
            <v>80</v>
          </cell>
          <cell r="C1579" t="str">
            <v>1</v>
          </cell>
          <cell r="D1579" t="str">
            <v>B</v>
          </cell>
          <cell r="E1579">
            <v>1</v>
          </cell>
          <cell r="F1579">
            <v>1</v>
          </cell>
          <cell r="G1579" t="str">
            <v>Kölcsönök visszatérülése államháztartáson belülről</v>
          </cell>
        </row>
        <row r="1580">
          <cell r="A1580" t="str">
            <v>107</v>
          </cell>
          <cell r="B1580" t="str">
            <v>80</v>
          </cell>
          <cell r="C1580" t="str">
            <v>1</v>
          </cell>
          <cell r="D1580" t="str">
            <v>B</v>
          </cell>
          <cell r="E1580">
            <v>1</v>
          </cell>
          <cell r="F1580">
            <v>1</v>
          </cell>
          <cell r="G1580" t="str">
            <v>Kölcsönök visszatérülése államháztartáson kivülről</v>
          </cell>
        </row>
        <row r="1581">
          <cell r="A1581" t="str">
            <v>108</v>
          </cell>
          <cell r="B1581" t="str">
            <v>80</v>
          </cell>
          <cell r="C1581" t="str">
            <v>1</v>
          </cell>
          <cell r="D1581" t="str">
            <v>B</v>
          </cell>
          <cell r="E1581">
            <v>1</v>
          </cell>
          <cell r="F1581">
            <v>1</v>
          </cell>
          <cell r="G1581" t="str">
            <v>Kölcsönök igénybevétele államháztartáson belülről</v>
          </cell>
        </row>
        <row r="1582">
          <cell r="A1582" t="str">
            <v>109</v>
          </cell>
          <cell r="B1582" t="str">
            <v>80</v>
          </cell>
          <cell r="C1582" t="str">
            <v>1</v>
          </cell>
          <cell r="D1582" t="str">
            <v>B</v>
          </cell>
          <cell r="E1582">
            <v>1</v>
          </cell>
          <cell r="F1582">
            <v>1</v>
          </cell>
          <cell r="G1582" t="str">
            <v>Osztalékok, üzemeltetési és koncesszios díjak</v>
          </cell>
        </row>
        <row r="1583">
          <cell r="A1583" t="str">
            <v>110</v>
          </cell>
          <cell r="B1583" t="str">
            <v>80</v>
          </cell>
          <cell r="C1583" t="str">
            <v>1</v>
          </cell>
          <cell r="D1583" t="str">
            <v>B</v>
          </cell>
          <cell r="E1583">
            <v>1</v>
          </cell>
          <cell r="F1583">
            <v>1</v>
          </cell>
          <cell r="G1583" t="str">
            <v>Pénzügyi befektetések bevételeiből részedesések</v>
          </cell>
        </row>
        <row r="1584">
          <cell r="A1584" t="str">
            <v>111</v>
          </cell>
          <cell r="B1584" t="str">
            <v>80</v>
          </cell>
          <cell r="C1584" t="str">
            <v>1</v>
          </cell>
          <cell r="D1584" t="str">
            <v>B</v>
          </cell>
          <cell r="E1584">
            <v>1</v>
          </cell>
          <cell r="F1584">
            <v>4</v>
          </cell>
          <cell r="G1584" t="str">
            <v>Saját bevételek(56+..+60+69+...+74+85+86+87+105+...+110)</v>
          </cell>
        </row>
        <row r="1585">
          <cell r="A1585" t="str">
            <v>112</v>
          </cell>
          <cell r="B1585" t="str">
            <v>80</v>
          </cell>
          <cell r="C1585" t="str">
            <v>1</v>
          </cell>
          <cell r="D1585" t="str">
            <v>B</v>
          </cell>
          <cell r="E1585">
            <v>2</v>
          </cell>
          <cell r="F1585">
            <v>1</v>
          </cell>
          <cell r="G1585" t="str">
            <v>Önkormányzat költségvetési támogatása</v>
          </cell>
        </row>
        <row r="1586">
          <cell r="A1586" t="str">
            <v>113</v>
          </cell>
          <cell r="B1586" t="str">
            <v>80</v>
          </cell>
          <cell r="C1586" t="str">
            <v>1</v>
          </cell>
          <cell r="D1586" t="str">
            <v>B</v>
          </cell>
          <cell r="E1586">
            <v>1</v>
          </cell>
          <cell r="F1586">
            <v>1</v>
          </cell>
          <cell r="G1586" t="str">
            <v>Felügyeleti szervtől kapott támogatás</v>
          </cell>
        </row>
        <row r="1587">
          <cell r="A1587" t="str">
            <v>114</v>
          </cell>
          <cell r="B1587" t="str">
            <v>80</v>
          </cell>
          <cell r="C1587" t="str">
            <v>1</v>
          </cell>
          <cell r="D1587" t="str">
            <v>B</v>
          </cell>
          <cell r="E1587">
            <v>2</v>
          </cell>
          <cell r="F1587">
            <v>3</v>
          </cell>
          <cell r="G1587" t="str">
            <v>Tárgyévi kiadások és bevételek egyenlege (55-111-112-113)</v>
          </cell>
        </row>
        <row r="1588">
          <cell r="A1588" t="str">
            <v>115</v>
          </cell>
          <cell r="B1588" t="str">
            <v>80</v>
          </cell>
          <cell r="C1588" t="str">
            <v>1</v>
          </cell>
          <cell r="D1588" t="str">
            <v>B</v>
          </cell>
          <cell r="E1588">
            <v>2</v>
          </cell>
          <cell r="F1588">
            <v>1</v>
          </cell>
          <cell r="G1588" t="str">
            <v>Előző évi előirányzat-maradvány,pénzmaradv.igénybevétele</v>
          </cell>
        </row>
        <row r="1589">
          <cell r="A1589" t="str">
            <v>116</v>
          </cell>
          <cell r="B1589" t="str">
            <v>80</v>
          </cell>
          <cell r="C1589" t="str">
            <v>1</v>
          </cell>
          <cell r="D1589" t="str">
            <v>B</v>
          </cell>
          <cell r="E1589">
            <v>1</v>
          </cell>
          <cell r="F1589">
            <v>1</v>
          </cell>
          <cell r="G1589" t="str">
            <v>Rövid lejáratú hitelek törlesztése</v>
          </cell>
        </row>
        <row r="1590">
          <cell r="A1590" t="str">
            <v>117</v>
          </cell>
          <cell r="B1590" t="str">
            <v>80</v>
          </cell>
          <cell r="C1590" t="str">
            <v>1</v>
          </cell>
          <cell r="D1590" t="str">
            <v>B</v>
          </cell>
          <cell r="E1590">
            <v>1</v>
          </cell>
          <cell r="F1590">
            <v>1</v>
          </cell>
          <cell r="G1590" t="str">
            <v>Hosszú lejáratú hitelek törlesztése</v>
          </cell>
        </row>
        <row r="1591">
          <cell r="A1591" t="str">
            <v>118</v>
          </cell>
          <cell r="B1591" t="str">
            <v>80</v>
          </cell>
          <cell r="C1591" t="str">
            <v>1</v>
          </cell>
          <cell r="D1591" t="str">
            <v>B</v>
          </cell>
          <cell r="E1591">
            <v>1</v>
          </cell>
          <cell r="F1591">
            <v>1</v>
          </cell>
          <cell r="G1591" t="str">
            <v>Rövid lejáratú értékpapírok beváltása</v>
          </cell>
        </row>
        <row r="1592">
          <cell r="A1592" t="str">
            <v>119</v>
          </cell>
          <cell r="B1592" t="str">
            <v>80</v>
          </cell>
          <cell r="C1592" t="str">
            <v>1</v>
          </cell>
          <cell r="D1592" t="str">
            <v>B</v>
          </cell>
          <cell r="E1592">
            <v>1</v>
          </cell>
          <cell r="F1592">
            <v>1</v>
          </cell>
          <cell r="G1592" t="str">
            <v>Rövid lejáratú értékpapírok vásárlása</v>
          </cell>
        </row>
        <row r="1593">
          <cell r="A1593" t="str">
            <v>120</v>
          </cell>
          <cell r="B1593" t="str">
            <v>80</v>
          </cell>
          <cell r="C1593" t="str">
            <v>1</v>
          </cell>
          <cell r="D1593" t="str">
            <v>B</v>
          </cell>
          <cell r="E1593">
            <v>1</v>
          </cell>
          <cell r="F1593">
            <v>1</v>
          </cell>
          <cell r="G1593" t="str">
            <v>Hosszú lejáratú értékpapírok beváltása</v>
          </cell>
        </row>
        <row r="1594">
          <cell r="A1594" t="str">
            <v>121</v>
          </cell>
          <cell r="B1594" t="str">
            <v>80</v>
          </cell>
          <cell r="C1594" t="str">
            <v>1</v>
          </cell>
          <cell r="D1594" t="str">
            <v>B</v>
          </cell>
          <cell r="E1594">
            <v>1</v>
          </cell>
          <cell r="F1594">
            <v>1</v>
          </cell>
          <cell r="G1594" t="str">
            <v>Hosszú lejáratú értékpapírok vásárlása</v>
          </cell>
        </row>
        <row r="1595">
          <cell r="A1595" t="str">
            <v>122</v>
          </cell>
          <cell r="B1595" t="str">
            <v>80</v>
          </cell>
          <cell r="C1595" t="str">
            <v>1</v>
          </cell>
          <cell r="D1595" t="str">
            <v>B</v>
          </cell>
          <cell r="E1595">
            <v>1</v>
          </cell>
          <cell r="F1595">
            <v>1</v>
          </cell>
          <cell r="G1595" t="str">
            <v>Hosszú lejáratú külföldi értékpapírok beváltása</v>
          </cell>
        </row>
        <row r="1596">
          <cell r="A1596" t="str">
            <v>123</v>
          </cell>
          <cell r="B1596" t="str">
            <v>80</v>
          </cell>
          <cell r="C1596" t="str">
            <v>1</v>
          </cell>
          <cell r="D1596" t="str">
            <v>B</v>
          </cell>
          <cell r="E1596">
            <v>1</v>
          </cell>
          <cell r="F1596">
            <v>1</v>
          </cell>
          <cell r="G1596" t="str">
            <v>Hiteltörlesztés külföldre</v>
          </cell>
        </row>
        <row r="1597">
          <cell r="A1597" t="str">
            <v>124</v>
          </cell>
          <cell r="B1597" t="str">
            <v>80</v>
          </cell>
          <cell r="C1597" t="str">
            <v>1</v>
          </cell>
          <cell r="D1597" t="str">
            <v>B</v>
          </cell>
          <cell r="E1597">
            <v>1</v>
          </cell>
          <cell r="F1597">
            <v>1</v>
          </cell>
          <cell r="G1597" t="str">
            <v>Egyéb finanszírozás kiadásai</v>
          </cell>
        </row>
        <row r="1598">
          <cell r="A1598" t="str">
            <v>125</v>
          </cell>
          <cell r="B1598" t="str">
            <v>80</v>
          </cell>
          <cell r="C1598" t="str">
            <v>1</v>
          </cell>
          <cell r="D1598" t="str">
            <v>B</v>
          </cell>
          <cell r="E1598">
            <v>1</v>
          </cell>
          <cell r="F1598">
            <v>4</v>
          </cell>
          <cell r="G1598" t="str">
            <v>Finanszírozási kiadások                (116+...+124)</v>
          </cell>
        </row>
        <row r="1599">
          <cell r="A1599" t="str">
            <v>126</v>
          </cell>
          <cell r="B1599" t="str">
            <v>80</v>
          </cell>
          <cell r="C1599" t="str">
            <v>1</v>
          </cell>
          <cell r="D1599" t="str">
            <v>B</v>
          </cell>
          <cell r="E1599">
            <v>2</v>
          </cell>
          <cell r="F1599">
            <v>1</v>
          </cell>
          <cell r="G1599" t="str">
            <v>Rövid lejáratú hitelek bevételei</v>
          </cell>
        </row>
        <row r="1600">
          <cell r="A1600" t="str">
            <v>127</v>
          </cell>
          <cell r="B1600" t="str">
            <v>80</v>
          </cell>
          <cell r="C1600" t="str">
            <v>1</v>
          </cell>
          <cell r="D1600" t="str">
            <v>B</v>
          </cell>
          <cell r="E1600">
            <v>1</v>
          </cell>
          <cell r="F1600">
            <v>1</v>
          </cell>
          <cell r="G1600" t="str">
            <v>Hosszú lejáratú hitelek bevételei</v>
          </cell>
        </row>
        <row r="1601">
          <cell r="A1601" t="str">
            <v>128</v>
          </cell>
          <cell r="B1601" t="str">
            <v>80</v>
          </cell>
          <cell r="C1601" t="str">
            <v>1</v>
          </cell>
          <cell r="D1601" t="str">
            <v>B</v>
          </cell>
          <cell r="E1601">
            <v>1</v>
          </cell>
          <cell r="F1601">
            <v>1</v>
          </cell>
          <cell r="G1601" t="str">
            <v>Rövid lejáratú értékpapírok kibocsátása</v>
          </cell>
        </row>
        <row r="1602">
          <cell r="A1602" t="str">
            <v>129</v>
          </cell>
          <cell r="B1602" t="str">
            <v>80</v>
          </cell>
          <cell r="C1602" t="str">
            <v>1</v>
          </cell>
          <cell r="D1602" t="str">
            <v>B</v>
          </cell>
          <cell r="E1602">
            <v>1</v>
          </cell>
          <cell r="F1602">
            <v>1</v>
          </cell>
          <cell r="G1602" t="str">
            <v>Rövid lejáratú értékpapírok értékesítése</v>
          </cell>
        </row>
        <row r="1603">
          <cell r="A1603" t="str">
            <v>130</v>
          </cell>
          <cell r="B1603" t="str">
            <v>80</v>
          </cell>
          <cell r="C1603" t="str">
            <v>1</v>
          </cell>
          <cell r="D1603" t="str">
            <v>B</v>
          </cell>
          <cell r="E1603">
            <v>1</v>
          </cell>
          <cell r="F1603">
            <v>1</v>
          </cell>
          <cell r="G1603" t="str">
            <v>Hosszú lejáratú belföldi értékpapírok kibocsátása</v>
          </cell>
        </row>
        <row r="1604">
          <cell r="A1604" t="str">
            <v>131</v>
          </cell>
          <cell r="B1604" t="str">
            <v>80</v>
          </cell>
          <cell r="C1604" t="str">
            <v>1</v>
          </cell>
          <cell r="D1604" t="str">
            <v>B</v>
          </cell>
          <cell r="E1604">
            <v>1</v>
          </cell>
          <cell r="F1604">
            <v>1</v>
          </cell>
          <cell r="G1604" t="str">
            <v>Hosszú lejáratú értékpapírok értékesítése</v>
          </cell>
        </row>
        <row r="1605">
          <cell r="A1605" t="str">
            <v>132</v>
          </cell>
          <cell r="B1605" t="str">
            <v>80</v>
          </cell>
          <cell r="C1605" t="str">
            <v>1</v>
          </cell>
          <cell r="D1605" t="str">
            <v>B</v>
          </cell>
          <cell r="E1605">
            <v>1</v>
          </cell>
          <cell r="F1605">
            <v>1</v>
          </cell>
          <cell r="G1605" t="str">
            <v>Hosszú lejáratú külföldi értékpapírok kibocsátása</v>
          </cell>
        </row>
        <row r="1606">
          <cell r="A1606" t="str">
            <v>133</v>
          </cell>
          <cell r="B1606" t="str">
            <v>80</v>
          </cell>
          <cell r="C1606" t="str">
            <v>1</v>
          </cell>
          <cell r="D1606" t="str">
            <v>B</v>
          </cell>
          <cell r="E1606">
            <v>1</v>
          </cell>
          <cell r="F1606">
            <v>1</v>
          </cell>
          <cell r="G1606" t="str">
            <v>Hitelfelvétel külföldről</v>
          </cell>
        </row>
        <row r="1607">
          <cell r="A1607" t="str">
            <v>134</v>
          </cell>
          <cell r="B1607" t="str">
            <v>80</v>
          </cell>
          <cell r="C1607" t="str">
            <v>1</v>
          </cell>
          <cell r="D1607" t="str">
            <v>B</v>
          </cell>
          <cell r="E1607">
            <v>1</v>
          </cell>
          <cell r="F1607">
            <v>1</v>
          </cell>
          <cell r="G1607" t="str">
            <v>Egyéb finanszírozás bevételei</v>
          </cell>
        </row>
        <row r="1608">
          <cell r="A1608" t="str">
            <v>135</v>
          </cell>
          <cell r="B1608" t="str">
            <v>80</v>
          </cell>
          <cell r="C1608" t="str">
            <v>1</v>
          </cell>
          <cell r="D1608" t="str">
            <v>B</v>
          </cell>
          <cell r="E1608">
            <v>1</v>
          </cell>
          <cell r="F1608">
            <v>4</v>
          </cell>
          <cell r="G1608" t="str">
            <v>Finanszírozási bevételek               (126+...+134)</v>
          </cell>
        </row>
        <row r="1609">
          <cell r="A1609" t="str">
            <v>136</v>
          </cell>
          <cell r="B1609" t="str">
            <v>80</v>
          </cell>
          <cell r="C1609" t="str">
            <v>1</v>
          </cell>
          <cell r="D1609" t="str">
            <v>B</v>
          </cell>
          <cell r="E1609">
            <v>1</v>
          </cell>
          <cell r="F1609">
            <v>4</v>
          </cell>
          <cell r="G1609" t="str">
            <v>Finanszírozás  összesen          (115-125+135)=(114)</v>
          </cell>
        </row>
        <row r="1610">
          <cell r="A1610" t="str">
            <v>137</v>
          </cell>
          <cell r="B1610" t="str">
            <v>80</v>
          </cell>
          <cell r="C1610" t="str">
            <v>1</v>
          </cell>
          <cell r="D1610" t="str">
            <v>B</v>
          </cell>
          <cell r="E1610">
            <v>2</v>
          </cell>
          <cell r="F1610">
            <v>1</v>
          </cell>
          <cell r="G1610" t="str">
            <v>Pénzkészl./pénztár,bank.vált.(111+112+113+28-55-125+135)</v>
          </cell>
        </row>
        <row r="1611">
          <cell r="A1611" t="str">
            <v>138</v>
          </cell>
          <cell r="B1611" t="str">
            <v>80</v>
          </cell>
          <cell r="C1611" t="str">
            <v>1</v>
          </cell>
          <cell r="D1611" t="str">
            <v>B</v>
          </cell>
          <cell r="E1611">
            <v>2</v>
          </cell>
          <cell r="F1611">
            <v>1</v>
          </cell>
          <cell r="G1611" t="str">
            <v>Pénzkészlet január 1-én</v>
          </cell>
        </row>
        <row r="1612">
          <cell r="A1612" t="str">
            <v>139</v>
          </cell>
          <cell r="B1612" t="str">
            <v>80</v>
          </cell>
          <cell r="C1612" t="str">
            <v>1</v>
          </cell>
          <cell r="D1612" t="str">
            <v>B</v>
          </cell>
          <cell r="E1612">
            <v>1</v>
          </cell>
          <cell r="F1612">
            <v>1</v>
          </cell>
          <cell r="G1612" t="str">
            <v>Pénzkészlet a tárgyidőszak végén (137+138)</v>
          </cell>
        </row>
        <row r="1613">
          <cell r="A1613" t="str">
            <v>140</v>
          </cell>
          <cell r="B1613" t="str">
            <v>80</v>
          </cell>
          <cell r="C1613" t="str">
            <v>1</v>
          </cell>
          <cell r="D1613" t="str">
            <v>B</v>
          </cell>
          <cell r="E1613">
            <v>2</v>
          </cell>
          <cell r="F1613">
            <v>1</v>
          </cell>
          <cell r="G1613" t="str">
            <v>Foglalkoztatottak létszám (fő) - időszakra</v>
          </cell>
        </row>
        <row r="1614">
          <cell r="A1614" t="str">
            <v>141</v>
          </cell>
          <cell r="B1614" t="str">
            <v>80</v>
          </cell>
          <cell r="C1614" t="str">
            <v>1</v>
          </cell>
          <cell r="D1614" t="str">
            <v>B</v>
          </cell>
          <cell r="E1614">
            <v>1</v>
          </cell>
          <cell r="F1614">
            <v>1</v>
          </cell>
          <cell r="G1614" t="str">
            <v>Munkajogi létszám a tárgyidőszak végén</v>
          </cell>
        </row>
        <row r="1615">
          <cell r="A1615" t="str">
            <v>1</v>
          </cell>
          <cell r="B1615" t="str">
            <v>81</v>
          </cell>
          <cell r="C1615" t="str">
            <v>1</v>
          </cell>
          <cell r="D1615" t="str">
            <v>B</v>
          </cell>
          <cell r="E1615">
            <v>1</v>
          </cell>
          <cell r="F1615">
            <v>0</v>
          </cell>
          <cell r="G1615" t="str">
            <v>Személyi juttatások</v>
          </cell>
        </row>
        <row r="1616">
          <cell r="A1616" t="str">
            <v>2</v>
          </cell>
          <cell r="B1616" t="str">
            <v>81</v>
          </cell>
          <cell r="C1616" t="str">
            <v>1</v>
          </cell>
          <cell r="D1616" t="str">
            <v>B</v>
          </cell>
          <cell r="E1616">
            <v>1</v>
          </cell>
          <cell r="F1616">
            <v>1</v>
          </cell>
          <cell r="G1616" t="str">
            <v>Társadalombiztosítási járulék, eü. és táppénz-hozzájár.</v>
          </cell>
        </row>
        <row r="1617">
          <cell r="A1617" t="str">
            <v>3</v>
          </cell>
          <cell r="B1617" t="str">
            <v>81</v>
          </cell>
          <cell r="C1617" t="str">
            <v>1</v>
          </cell>
          <cell r="D1617" t="str">
            <v>B</v>
          </cell>
          <cell r="E1617">
            <v>1</v>
          </cell>
          <cell r="F1617">
            <v>1</v>
          </cell>
          <cell r="G1617" t="str">
            <v>Munkaadói járulék</v>
          </cell>
        </row>
        <row r="1618">
          <cell r="A1618" t="str">
            <v>4</v>
          </cell>
          <cell r="B1618" t="str">
            <v>81</v>
          </cell>
          <cell r="C1618" t="str">
            <v>1</v>
          </cell>
          <cell r="D1618" t="str">
            <v>B</v>
          </cell>
          <cell r="E1618">
            <v>1</v>
          </cell>
          <cell r="F1618">
            <v>0</v>
          </cell>
          <cell r="G1618" t="str">
            <v>Munkaadókat terhelö járulékok (02+03)</v>
          </cell>
        </row>
        <row r="1619">
          <cell r="A1619" t="str">
            <v>5</v>
          </cell>
          <cell r="B1619" t="str">
            <v>81</v>
          </cell>
          <cell r="C1619" t="str">
            <v>1</v>
          </cell>
          <cell r="D1619" t="str">
            <v>B</v>
          </cell>
          <cell r="E1619">
            <v>1</v>
          </cell>
          <cell r="F1619">
            <v>1</v>
          </cell>
          <cell r="G1619" t="str">
            <v>Dologi kiadások</v>
          </cell>
        </row>
        <row r="1620">
          <cell r="A1620" t="str">
            <v>6</v>
          </cell>
          <cell r="B1620" t="str">
            <v>81</v>
          </cell>
          <cell r="C1620" t="str">
            <v>1</v>
          </cell>
          <cell r="D1620" t="str">
            <v>B</v>
          </cell>
          <cell r="E1620">
            <v>1</v>
          </cell>
          <cell r="F1620">
            <v>1</v>
          </cell>
          <cell r="G1620" t="str">
            <v>Egyéb folyó kiadások (kamat nélkül)</v>
          </cell>
        </row>
        <row r="1621">
          <cell r="A1621" t="str">
            <v>7</v>
          </cell>
          <cell r="B1621" t="str">
            <v>81</v>
          </cell>
          <cell r="C1621" t="str">
            <v>1</v>
          </cell>
          <cell r="D1621" t="str">
            <v>B</v>
          </cell>
          <cell r="E1621">
            <v>1</v>
          </cell>
          <cell r="F1621">
            <v>0</v>
          </cell>
          <cell r="G1621" t="str">
            <v>Dologi és folyó kiadások (05+06)</v>
          </cell>
        </row>
        <row r="1622">
          <cell r="A1622" t="str">
            <v>8</v>
          </cell>
          <cell r="B1622" t="str">
            <v>81</v>
          </cell>
          <cell r="C1622" t="str">
            <v>1</v>
          </cell>
          <cell r="D1622" t="str">
            <v>B</v>
          </cell>
          <cell r="E1622">
            <v>1</v>
          </cell>
          <cell r="F1622">
            <v>0</v>
          </cell>
          <cell r="G1622" t="str">
            <v>Ellátottak pénzbeli juttatásai</v>
          </cell>
        </row>
        <row r="1623">
          <cell r="A1623" t="str">
            <v>9</v>
          </cell>
          <cell r="B1623" t="str">
            <v>81</v>
          </cell>
          <cell r="C1623" t="str">
            <v>1</v>
          </cell>
          <cell r="D1623" t="str">
            <v>B</v>
          </cell>
          <cell r="E1623">
            <v>1</v>
          </cell>
          <cell r="F1623">
            <v>1</v>
          </cell>
          <cell r="G1623" t="str">
            <v>Müködési célú pénzeszk.átadás áht-on belül</v>
          </cell>
        </row>
        <row r="1624">
          <cell r="A1624" t="str">
            <v>10</v>
          </cell>
          <cell r="B1624" t="str">
            <v>81</v>
          </cell>
          <cell r="C1624" t="str">
            <v>1</v>
          </cell>
          <cell r="D1624" t="str">
            <v>B</v>
          </cell>
          <cell r="E1624">
            <v>1</v>
          </cell>
          <cell r="F1624">
            <v>1</v>
          </cell>
          <cell r="G1624" t="str">
            <v>Müködési célú pénzeszk.átadás áht-on kivülre</v>
          </cell>
        </row>
        <row r="1625">
          <cell r="A1625" t="str">
            <v>11</v>
          </cell>
          <cell r="B1625" t="str">
            <v>81</v>
          </cell>
          <cell r="C1625" t="str">
            <v>1</v>
          </cell>
          <cell r="D1625" t="str">
            <v>B</v>
          </cell>
          <cell r="E1625">
            <v>1</v>
          </cell>
          <cell r="F1625">
            <v>1</v>
          </cell>
          <cell r="G1625" t="str">
            <v>Társadalom- és szoc.pol. juttatások és egyéb tb. ell.</v>
          </cell>
        </row>
        <row r="1626">
          <cell r="A1626" t="str">
            <v>12</v>
          </cell>
          <cell r="B1626" t="str">
            <v>81</v>
          </cell>
          <cell r="C1626" t="str">
            <v>1</v>
          </cell>
          <cell r="D1626" t="str">
            <v>B</v>
          </cell>
          <cell r="E1626">
            <v>1</v>
          </cell>
          <cell r="F1626">
            <v>1</v>
          </cell>
          <cell r="G1626" t="str">
            <v>Tervezett maradadvány, eredmény, tartalék</v>
          </cell>
        </row>
        <row r="1627">
          <cell r="A1627" t="str">
            <v>13</v>
          </cell>
          <cell r="B1627" t="str">
            <v>81</v>
          </cell>
          <cell r="C1627" t="str">
            <v>1</v>
          </cell>
          <cell r="D1627" t="str">
            <v>B</v>
          </cell>
          <cell r="E1627">
            <v>1</v>
          </cell>
          <cell r="F1627">
            <v>0</v>
          </cell>
          <cell r="G1627" t="str">
            <v>Egyéb müködési célú támogatás, kiadások (09+10+11+12)</v>
          </cell>
        </row>
        <row r="1628">
          <cell r="A1628" t="str">
            <v>14</v>
          </cell>
          <cell r="B1628" t="str">
            <v>81</v>
          </cell>
          <cell r="C1628" t="str">
            <v>1</v>
          </cell>
          <cell r="D1628" t="str">
            <v>B</v>
          </cell>
          <cell r="E1628">
            <v>1</v>
          </cell>
          <cell r="F1628">
            <v>0</v>
          </cell>
          <cell r="G1628" t="str">
            <v>Kamatkiadások</v>
          </cell>
        </row>
        <row r="1629">
          <cell r="A1629" t="str">
            <v>15</v>
          </cell>
          <cell r="B1629" t="str">
            <v>81</v>
          </cell>
          <cell r="C1629" t="str">
            <v>1</v>
          </cell>
          <cell r="D1629" t="str">
            <v>B</v>
          </cell>
          <cell r="E1629">
            <v>1</v>
          </cell>
          <cell r="F1629">
            <v>0</v>
          </cell>
          <cell r="G1629" t="str">
            <v>Felújítás</v>
          </cell>
        </row>
        <row r="1630">
          <cell r="A1630" t="str">
            <v>16</v>
          </cell>
          <cell r="B1630" t="str">
            <v>81</v>
          </cell>
          <cell r="C1630" t="str">
            <v>1</v>
          </cell>
          <cell r="D1630" t="str">
            <v>B</v>
          </cell>
          <cell r="E1630">
            <v>1</v>
          </cell>
          <cell r="F1630">
            <v>0</v>
          </cell>
          <cell r="G1630" t="str">
            <v>Intézményi beruházási kiadások</v>
          </cell>
        </row>
        <row r="1631">
          <cell r="A1631" t="str">
            <v>17</v>
          </cell>
          <cell r="B1631" t="str">
            <v>81</v>
          </cell>
          <cell r="C1631" t="str">
            <v>1</v>
          </cell>
          <cell r="D1631" t="str">
            <v>B</v>
          </cell>
          <cell r="E1631">
            <v>1</v>
          </cell>
          <cell r="F1631">
            <v>1</v>
          </cell>
          <cell r="G1631" t="str">
            <v>Felhalmozási célú pénzeszk. átadás áht-on belülre</v>
          </cell>
        </row>
        <row r="1632">
          <cell r="A1632" t="str">
            <v>18</v>
          </cell>
          <cell r="B1632" t="str">
            <v>81</v>
          </cell>
          <cell r="C1632" t="str">
            <v>1</v>
          </cell>
          <cell r="D1632" t="str">
            <v>B</v>
          </cell>
          <cell r="E1632">
            <v>1</v>
          </cell>
          <cell r="F1632">
            <v>1</v>
          </cell>
          <cell r="G1632" t="str">
            <v>Felhalmozási célú pénzeszk. átadás áht-on kivülre</v>
          </cell>
        </row>
        <row r="1633">
          <cell r="A1633" t="str">
            <v>19</v>
          </cell>
          <cell r="B1633" t="str">
            <v>81</v>
          </cell>
          <cell r="C1633" t="str">
            <v>1</v>
          </cell>
          <cell r="D1633" t="str">
            <v>B</v>
          </cell>
          <cell r="E1633">
            <v>1</v>
          </cell>
          <cell r="F1633">
            <v>1</v>
          </cell>
          <cell r="G1633" t="str">
            <v>Intézményi egyéb felhalm. kiadások</v>
          </cell>
        </row>
        <row r="1634">
          <cell r="A1634" t="str">
            <v>20</v>
          </cell>
          <cell r="B1634" t="str">
            <v>81</v>
          </cell>
          <cell r="C1634" t="str">
            <v>1</v>
          </cell>
          <cell r="D1634" t="str">
            <v>B</v>
          </cell>
          <cell r="E1634">
            <v>1</v>
          </cell>
          <cell r="F1634">
            <v>0</v>
          </cell>
          <cell r="G1634" t="str">
            <v>Egyéb felhalmozási kiadások (17+18+19)</v>
          </cell>
        </row>
        <row r="1635">
          <cell r="A1635" t="str">
            <v>21</v>
          </cell>
          <cell r="B1635" t="str">
            <v>81</v>
          </cell>
          <cell r="C1635" t="str">
            <v>1</v>
          </cell>
          <cell r="D1635" t="str">
            <v>B</v>
          </cell>
          <cell r="E1635">
            <v>1</v>
          </cell>
          <cell r="F1635">
            <v>1</v>
          </cell>
          <cell r="G1635" t="str">
            <v>Központi beruházási kiadások</v>
          </cell>
        </row>
        <row r="1636">
          <cell r="A1636" t="str">
            <v>22</v>
          </cell>
          <cell r="B1636" t="str">
            <v>81</v>
          </cell>
          <cell r="C1636" t="str">
            <v>1</v>
          </cell>
          <cell r="D1636" t="str">
            <v>B</v>
          </cell>
          <cell r="E1636">
            <v>1</v>
          </cell>
          <cell r="F1636">
            <v>1</v>
          </cell>
          <cell r="G1636" t="str">
            <v>Lakástámogatás</v>
          </cell>
        </row>
        <row r="1637">
          <cell r="A1637" t="str">
            <v>23</v>
          </cell>
          <cell r="B1637" t="str">
            <v>81</v>
          </cell>
          <cell r="C1637" t="str">
            <v>1</v>
          </cell>
          <cell r="D1637" t="str">
            <v>B</v>
          </cell>
          <cell r="E1637">
            <v>1</v>
          </cell>
          <cell r="F1637">
            <v>1</v>
          </cell>
          <cell r="G1637" t="str">
            <v>Lakásépítés</v>
          </cell>
        </row>
        <row r="1638">
          <cell r="A1638" t="str">
            <v>24</v>
          </cell>
          <cell r="B1638" t="str">
            <v>81</v>
          </cell>
          <cell r="C1638" t="str">
            <v>1</v>
          </cell>
          <cell r="D1638" t="str">
            <v>B</v>
          </cell>
          <cell r="E1638">
            <v>1</v>
          </cell>
          <cell r="F1638">
            <v>0</v>
          </cell>
          <cell r="G1638" t="str">
            <v>Központi beruházások (21+22+23)</v>
          </cell>
        </row>
        <row r="1639">
          <cell r="A1639" t="str">
            <v>25</v>
          </cell>
          <cell r="B1639" t="str">
            <v>81</v>
          </cell>
          <cell r="C1639" t="str">
            <v>1</v>
          </cell>
          <cell r="D1639" t="str">
            <v>B</v>
          </cell>
          <cell r="E1639">
            <v>1</v>
          </cell>
          <cell r="F1639">
            <v>0</v>
          </cell>
          <cell r="G1639" t="str">
            <v>Egyéb beruházások és fejlesztési támogatások</v>
          </cell>
        </row>
        <row r="1640">
          <cell r="A1640" t="str">
            <v>26</v>
          </cell>
          <cell r="B1640" t="str">
            <v>81</v>
          </cell>
          <cell r="C1640" t="str">
            <v>1</v>
          </cell>
          <cell r="D1640" t="str">
            <v>B</v>
          </cell>
          <cell r="E1640">
            <v>1</v>
          </cell>
          <cell r="F1640">
            <v>0</v>
          </cell>
          <cell r="G1640" t="str">
            <v>Kölcsönök nyújtása és törlesztése</v>
          </cell>
        </row>
        <row r="1641">
          <cell r="A1641" t="str">
            <v>27</v>
          </cell>
          <cell r="B1641" t="str">
            <v>81</v>
          </cell>
          <cell r="C1641" t="str">
            <v>1</v>
          </cell>
          <cell r="D1641" t="str">
            <v>B</v>
          </cell>
          <cell r="E1641">
            <v>1</v>
          </cell>
          <cell r="F1641">
            <v>0</v>
          </cell>
          <cell r="G1641" t="str">
            <v>TÖRVÉNY SZERINTI KIADÁSOK (01+04+07+08+13+..+16+20+24+25+26)</v>
          </cell>
        </row>
        <row r="1642">
          <cell r="A1642" t="str">
            <v>28</v>
          </cell>
          <cell r="B1642" t="str">
            <v>81</v>
          </cell>
          <cell r="C1642" t="str">
            <v>1</v>
          </cell>
          <cell r="D1642" t="str">
            <v>B</v>
          </cell>
          <cell r="E1642">
            <v>1</v>
          </cell>
          <cell r="F1642">
            <v>0</v>
          </cell>
          <cell r="G1642" t="str">
            <v>Intézményi müködési bevételek</v>
          </cell>
        </row>
        <row r="1643">
          <cell r="A1643" t="str">
            <v>29</v>
          </cell>
          <cell r="B1643" t="str">
            <v>81</v>
          </cell>
          <cell r="C1643" t="str">
            <v>1</v>
          </cell>
          <cell r="D1643" t="str">
            <v>B</v>
          </cell>
          <cell r="E1643">
            <v>1</v>
          </cell>
          <cell r="F1643">
            <v>0</v>
          </cell>
          <cell r="G1643" t="str">
            <v>Kamatbevétel</v>
          </cell>
        </row>
        <row r="1644">
          <cell r="A1644" t="str">
            <v>30</v>
          </cell>
          <cell r="B1644" t="str">
            <v>81</v>
          </cell>
          <cell r="C1644" t="str">
            <v>1</v>
          </cell>
          <cell r="D1644" t="str">
            <v>B</v>
          </cell>
          <cell r="E1644">
            <v>1</v>
          </cell>
          <cell r="F1644">
            <v>0</v>
          </cell>
          <cell r="G1644" t="str">
            <v>Müködési célú pénzeszköz-átvétel TB alapoktól</v>
          </cell>
        </row>
        <row r="1645">
          <cell r="A1645" t="str">
            <v>31</v>
          </cell>
          <cell r="B1645" t="str">
            <v>81</v>
          </cell>
          <cell r="C1645" t="str">
            <v>1</v>
          </cell>
          <cell r="D1645" t="str">
            <v>B</v>
          </cell>
          <cell r="E1645">
            <v>1</v>
          </cell>
          <cell r="F1645">
            <v>1</v>
          </cell>
          <cell r="G1645" t="str">
            <v>Müködési célú pénzeszköz-átvétel elkül.állami pénzalapoktól</v>
          </cell>
        </row>
        <row r="1646">
          <cell r="A1646" t="str">
            <v>32</v>
          </cell>
          <cell r="B1646" t="str">
            <v>81</v>
          </cell>
          <cell r="C1646" t="str">
            <v>1</v>
          </cell>
          <cell r="D1646" t="str">
            <v>B</v>
          </cell>
          <cell r="E1646">
            <v>1</v>
          </cell>
          <cell r="F1646">
            <v>1</v>
          </cell>
          <cell r="G1646" t="str">
            <v>Költségvetési kiegészitések, visszatérülések</v>
          </cell>
        </row>
        <row r="1647">
          <cell r="A1647" t="str">
            <v>33</v>
          </cell>
          <cell r="B1647" t="str">
            <v>81</v>
          </cell>
          <cell r="C1647" t="str">
            <v>1</v>
          </cell>
          <cell r="D1647" t="str">
            <v>B</v>
          </cell>
          <cell r="E1647">
            <v>1</v>
          </cell>
          <cell r="F1647">
            <v>1</v>
          </cell>
          <cell r="G1647" t="str">
            <v>Egyéb müködési célú pénzeszk. átvétel áht-on belül</v>
          </cell>
        </row>
        <row r="1648">
          <cell r="A1648" t="str">
            <v>34</v>
          </cell>
          <cell r="B1648" t="str">
            <v>81</v>
          </cell>
          <cell r="C1648" t="str">
            <v>1</v>
          </cell>
          <cell r="D1648" t="str">
            <v>B</v>
          </cell>
          <cell r="E1648">
            <v>1</v>
          </cell>
          <cell r="F1648">
            <v>0</v>
          </cell>
          <cell r="G1648" t="str">
            <v>Müködési célra átvett pénzeszköz áht-on kívülröl</v>
          </cell>
        </row>
        <row r="1649">
          <cell r="A1649" t="str">
            <v>35</v>
          </cell>
          <cell r="B1649" t="str">
            <v>81</v>
          </cell>
          <cell r="C1649" t="str">
            <v>1</v>
          </cell>
          <cell r="D1649" t="str">
            <v>B</v>
          </cell>
          <cell r="E1649">
            <v>1</v>
          </cell>
          <cell r="F1649">
            <v>0</v>
          </cell>
          <cell r="G1649" t="str">
            <v>Egyéb müködési célú pénzeszköz átvétel, bevétel (32+33+34)</v>
          </cell>
        </row>
        <row r="1650">
          <cell r="A1650" t="str">
            <v>36</v>
          </cell>
          <cell r="B1650" t="str">
            <v>81</v>
          </cell>
          <cell r="C1650" t="str">
            <v>1</v>
          </cell>
          <cell r="D1650" t="str">
            <v>B</v>
          </cell>
          <cell r="E1650">
            <v>1</v>
          </cell>
          <cell r="F1650">
            <v>0</v>
          </cell>
          <cell r="G1650" t="str">
            <v>Felhalm. célú pénzeszk. átvétel TB alapoktól és kezelöitöl</v>
          </cell>
        </row>
        <row r="1651">
          <cell r="A1651" t="str">
            <v>37</v>
          </cell>
          <cell r="B1651" t="str">
            <v>81</v>
          </cell>
          <cell r="C1651" t="str">
            <v>1</v>
          </cell>
          <cell r="D1651" t="str">
            <v>B</v>
          </cell>
          <cell r="E1651">
            <v>1</v>
          </cell>
          <cell r="F1651">
            <v>1</v>
          </cell>
          <cell r="G1651" t="str">
            <v>Felhalm. célú pénzeszk. átvétel elkülönitett áll-i alapoktól</v>
          </cell>
        </row>
        <row r="1652">
          <cell r="A1652" t="str">
            <v>38</v>
          </cell>
          <cell r="B1652" t="str">
            <v>81</v>
          </cell>
          <cell r="C1652" t="str">
            <v>1</v>
          </cell>
          <cell r="D1652" t="str">
            <v>B</v>
          </cell>
          <cell r="E1652">
            <v>1</v>
          </cell>
          <cell r="F1652">
            <v>1</v>
          </cell>
          <cell r="G1652" t="str">
            <v>Felhalmozási és töke jellegü bevételek</v>
          </cell>
        </row>
        <row r="1653">
          <cell r="A1653" t="str">
            <v>39</v>
          </cell>
          <cell r="B1653" t="str">
            <v>81</v>
          </cell>
          <cell r="C1653" t="str">
            <v>1</v>
          </cell>
          <cell r="D1653" t="str">
            <v>B</v>
          </cell>
          <cell r="E1653">
            <v>1</v>
          </cell>
          <cell r="F1653">
            <v>1</v>
          </cell>
          <cell r="G1653" t="str">
            <v>Egyéb felhalmozási célú pénzeszk. átvétel áht-on belül</v>
          </cell>
        </row>
        <row r="1654">
          <cell r="A1654" t="str">
            <v>40</v>
          </cell>
          <cell r="B1654" t="str">
            <v>81</v>
          </cell>
          <cell r="C1654" t="str">
            <v>1</v>
          </cell>
          <cell r="D1654" t="str">
            <v>B</v>
          </cell>
          <cell r="E1654">
            <v>1</v>
          </cell>
          <cell r="F1654">
            <v>0</v>
          </cell>
          <cell r="G1654" t="str">
            <v>Felhalmozási célra átvett pénzeszköz áht-on kívülröl</v>
          </cell>
        </row>
        <row r="1655">
          <cell r="A1655" t="str">
            <v>41</v>
          </cell>
          <cell r="B1655" t="str">
            <v>81</v>
          </cell>
          <cell r="C1655" t="str">
            <v>1</v>
          </cell>
          <cell r="D1655" t="str">
            <v>B</v>
          </cell>
          <cell r="E1655">
            <v>1</v>
          </cell>
          <cell r="F1655">
            <v>0</v>
          </cell>
          <cell r="G1655" t="str">
            <v>Egyéb felhalm. célú pénzeszk. átvétel,bevétel (38+39+40)</v>
          </cell>
        </row>
        <row r="1656">
          <cell r="A1656" t="str">
            <v>42</v>
          </cell>
          <cell r="B1656" t="str">
            <v>81</v>
          </cell>
          <cell r="C1656" t="str">
            <v>1</v>
          </cell>
          <cell r="D1656" t="str">
            <v>B</v>
          </cell>
          <cell r="E1656">
            <v>1</v>
          </cell>
          <cell r="F1656">
            <v>0</v>
          </cell>
          <cell r="G1656" t="str">
            <v>Kölcsön visszatérülése és igénybevétele</v>
          </cell>
        </row>
        <row r="1657">
          <cell r="A1657" t="str">
            <v>43</v>
          </cell>
          <cell r="B1657" t="str">
            <v>81</v>
          </cell>
          <cell r="C1657" t="str">
            <v>1</v>
          </cell>
          <cell r="D1657" t="str">
            <v>B</v>
          </cell>
          <cell r="E1657">
            <v>1</v>
          </cell>
          <cell r="F1657">
            <v>0</v>
          </cell>
          <cell r="G1657" t="str">
            <v>TÖRVÉNY SZERINTI BEVÉTELEK (28+..+30+34+..+36+40+41+42)</v>
          </cell>
        </row>
        <row r="1658">
          <cell r="A1658" t="str">
            <v>44</v>
          </cell>
          <cell r="B1658" t="str">
            <v>81</v>
          </cell>
          <cell r="C1658" t="str">
            <v>1</v>
          </cell>
          <cell r="D1658" t="str">
            <v>B</v>
          </cell>
          <cell r="E1658">
            <v>1</v>
          </cell>
          <cell r="F1658">
            <v>0</v>
          </cell>
          <cell r="G1658" t="str">
            <v>TÖRVÉNY SZERINTI KIADÁSOK ÉS BEVÉTELEK EGYENLEGE (27-43)</v>
          </cell>
        </row>
        <row r="1659">
          <cell r="A1659" t="str">
            <v>45</v>
          </cell>
          <cell r="B1659" t="str">
            <v>81</v>
          </cell>
          <cell r="C1659" t="str">
            <v>1</v>
          </cell>
          <cell r="D1659" t="str">
            <v>B</v>
          </cell>
          <cell r="E1659">
            <v>1</v>
          </cell>
          <cell r="F1659">
            <v>0</v>
          </cell>
          <cell r="G1659" t="str">
            <v>Költségvetési támogatás(számitott elöirányzat, keretnyitás)</v>
          </cell>
        </row>
        <row r="1660">
          <cell r="A1660" t="str">
            <v>46</v>
          </cell>
          <cell r="B1660" t="str">
            <v>81</v>
          </cell>
          <cell r="C1660" t="str">
            <v>1</v>
          </cell>
          <cell r="D1660" t="str">
            <v>B</v>
          </cell>
          <cell r="E1660">
            <v>1</v>
          </cell>
          <cell r="F1660">
            <v>0</v>
          </cell>
          <cell r="G1660" t="str">
            <v>Nem azonositott bevétel</v>
          </cell>
        </row>
        <row r="1661">
          <cell r="A1661" t="str">
            <v>47</v>
          </cell>
          <cell r="B1661" t="str">
            <v>81</v>
          </cell>
          <cell r="C1661" t="str">
            <v>1</v>
          </cell>
          <cell r="D1661" t="str">
            <v>B</v>
          </cell>
          <cell r="E1661">
            <v>1</v>
          </cell>
          <cell r="F1661">
            <v>0</v>
          </cell>
          <cell r="G1661" t="str">
            <v>Elözö évi elöirányzatmaradv., pénzmaradvány igénybevétele</v>
          </cell>
        </row>
        <row r="1662">
          <cell r="A1662" t="str">
            <v>48</v>
          </cell>
          <cell r="B1662" t="str">
            <v>81</v>
          </cell>
          <cell r="C1662" t="str">
            <v>1</v>
          </cell>
          <cell r="D1662" t="str">
            <v>B</v>
          </cell>
          <cell r="E1662">
            <v>1</v>
          </cell>
          <cell r="F1662">
            <v>0</v>
          </cell>
          <cell r="G1662" t="str">
            <v>Tárgyévi függö átfutó és kiegyenlitö kiadások</v>
          </cell>
        </row>
        <row r="1663">
          <cell r="A1663" t="str">
            <v>49</v>
          </cell>
          <cell r="B1663" t="str">
            <v>81</v>
          </cell>
          <cell r="C1663" t="str">
            <v>1</v>
          </cell>
          <cell r="D1663" t="str">
            <v>B</v>
          </cell>
          <cell r="E1663">
            <v>1</v>
          </cell>
          <cell r="F1663">
            <v>0</v>
          </cell>
          <cell r="G1663" t="str">
            <v>Tárgyévi függö átfutó és kiegyenlitö bevételek</v>
          </cell>
        </row>
        <row r="1664">
          <cell r="A1664" t="str">
            <v>50</v>
          </cell>
          <cell r="B1664" t="str">
            <v>81</v>
          </cell>
          <cell r="C1664" t="str">
            <v>1</v>
          </cell>
          <cell r="D1664" t="str">
            <v>B</v>
          </cell>
          <cell r="E1664">
            <v>1</v>
          </cell>
          <cell r="F1664">
            <v>0</v>
          </cell>
          <cell r="G1664" t="str">
            <v>Elözö évi függö, átfutó és kiegyenlitö kiadások   (csak MÁK)</v>
          </cell>
        </row>
        <row r="1665">
          <cell r="A1665" t="str">
            <v>51</v>
          </cell>
          <cell r="B1665" t="str">
            <v>81</v>
          </cell>
          <cell r="C1665" t="str">
            <v>1</v>
          </cell>
          <cell r="D1665" t="str">
            <v>B</v>
          </cell>
          <cell r="E1665">
            <v>1</v>
          </cell>
          <cell r="F1665">
            <v>0</v>
          </cell>
          <cell r="G1665" t="str">
            <v>Elözö évi házipt-i záro pénzk. t.évi felhasználása(csak MÁK)</v>
          </cell>
        </row>
        <row r="1666">
          <cell r="A1666" t="str">
            <v>52</v>
          </cell>
          <cell r="B1666" t="str">
            <v>81</v>
          </cell>
          <cell r="C1666" t="str">
            <v>1</v>
          </cell>
          <cell r="D1666" t="str">
            <v>B</v>
          </cell>
          <cell r="E1666">
            <v>1</v>
          </cell>
          <cell r="F1666">
            <v>0</v>
          </cell>
          <cell r="G1666" t="str">
            <v>Elözö évi deviza záró állomány t.évi felhasználása(csak MÁK)</v>
          </cell>
        </row>
        <row r="1667">
          <cell r="A1667" t="str">
            <v>53</v>
          </cell>
          <cell r="B1667" t="str">
            <v>81</v>
          </cell>
          <cell r="C1667" t="str">
            <v>1</v>
          </cell>
          <cell r="D1667" t="str">
            <v>B</v>
          </cell>
          <cell r="E1667">
            <v>1</v>
          </cell>
          <cell r="F1667">
            <v>0</v>
          </cell>
          <cell r="G1667" t="str">
            <v>Elözö évi függö, átfutó és kiegyenlitö bevételek (csak MÁK)</v>
          </cell>
        </row>
        <row r="1668">
          <cell r="A1668" t="str">
            <v>54</v>
          </cell>
          <cell r="B1668" t="str">
            <v>81</v>
          </cell>
          <cell r="C1668" t="str">
            <v>1</v>
          </cell>
          <cell r="D1668" t="str">
            <v>B</v>
          </cell>
          <cell r="E1668">
            <v>1</v>
          </cell>
          <cell r="F1668">
            <v>0</v>
          </cell>
          <cell r="G1668" t="str">
            <v>Hitel bevételek (csak beszámoló)</v>
          </cell>
        </row>
        <row r="1669">
          <cell r="A1669" t="str">
            <v>55</v>
          </cell>
          <cell r="B1669" t="str">
            <v>81</v>
          </cell>
          <cell r="C1669" t="str">
            <v>1</v>
          </cell>
          <cell r="D1669" t="str">
            <v>B</v>
          </cell>
          <cell r="E1669">
            <v>1</v>
          </cell>
          <cell r="F1669">
            <v>0</v>
          </cell>
          <cell r="G1669" t="str">
            <v>Hitel kiadások (csak beszámoló)</v>
          </cell>
        </row>
        <row r="1670">
          <cell r="A1670" t="str">
            <v>1</v>
          </cell>
          <cell r="B1670" t="str">
            <v>82</v>
          </cell>
          <cell r="C1670" t="str">
            <v>1</v>
          </cell>
          <cell r="D1670" t="str">
            <v>B</v>
          </cell>
          <cell r="E1670">
            <v>1</v>
          </cell>
          <cell r="F1670">
            <v>0</v>
          </cell>
          <cell r="G1670" t="str">
            <v>Személyi juttatások</v>
          </cell>
        </row>
        <row r="1671">
          <cell r="A1671" t="str">
            <v>2</v>
          </cell>
          <cell r="B1671" t="str">
            <v>82</v>
          </cell>
          <cell r="C1671" t="str">
            <v>1</v>
          </cell>
          <cell r="D1671" t="str">
            <v>B</v>
          </cell>
          <cell r="E1671">
            <v>1</v>
          </cell>
          <cell r="F1671">
            <v>1</v>
          </cell>
          <cell r="G1671" t="str">
            <v>Társadalombiztosítási járulék, eü. és táppénz-hozzájár.</v>
          </cell>
        </row>
        <row r="1672">
          <cell r="A1672" t="str">
            <v>3</v>
          </cell>
          <cell r="B1672" t="str">
            <v>82</v>
          </cell>
          <cell r="C1672" t="str">
            <v>1</v>
          </cell>
          <cell r="D1672" t="str">
            <v>B</v>
          </cell>
          <cell r="E1672">
            <v>1</v>
          </cell>
          <cell r="F1672">
            <v>1</v>
          </cell>
          <cell r="G1672" t="str">
            <v>Munkaadói járulék</v>
          </cell>
        </row>
        <row r="1673">
          <cell r="A1673" t="str">
            <v>4</v>
          </cell>
          <cell r="B1673" t="str">
            <v>82</v>
          </cell>
          <cell r="C1673" t="str">
            <v>1</v>
          </cell>
          <cell r="D1673" t="str">
            <v>B</v>
          </cell>
          <cell r="E1673">
            <v>1</v>
          </cell>
          <cell r="F1673">
            <v>0</v>
          </cell>
          <cell r="G1673" t="str">
            <v>Munkaadókat terhelö járulékok (02+03)</v>
          </cell>
        </row>
        <row r="1674">
          <cell r="A1674" t="str">
            <v>5</v>
          </cell>
          <cell r="B1674" t="str">
            <v>82</v>
          </cell>
          <cell r="C1674" t="str">
            <v>1</v>
          </cell>
          <cell r="D1674" t="str">
            <v>B</v>
          </cell>
          <cell r="E1674">
            <v>1</v>
          </cell>
          <cell r="F1674">
            <v>1</v>
          </cell>
          <cell r="G1674" t="str">
            <v>Dologi kiadások</v>
          </cell>
        </row>
        <row r="1675">
          <cell r="A1675" t="str">
            <v>6</v>
          </cell>
          <cell r="B1675" t="str">
            <v>82</v>
          </cell>
          <cell r="C1675" t="str">
            <v>1</v>
          </cell>
          <cell r="D1675" t="str">
            <v>B</v>
          </cell>
          <cell r="E1675">
            <v>1</v>
          </cell>
          <cell r="F1675">
            <v>1</v>
          </cell>
          <cell r="G1675" t="str">
            <v>Egyéb folyó kiadások (kamat nélkül)</v>
          </cell>
        </row>
        <row r="1676">
          <cell r="A1676" t="str">
            <v>7</v>
          </cell>
          <cell r="B1676" t="str">
            <v>82</v>
          </cell>
          <cell r="C1676" t="str">
            <v>1</v>
          </cell>
          <cell r="D1676" t="str">
            <v>B</v>
          </cell>
          <cell r="E1676">
            <v>1</v>
          </cell>
          <cell r="F1676">
            <v>0</v>
          </cell>
          <cell r="G1676" t="str">
            <v>Dologi és folyó kiadások (05+06)</v>
          </cell>
        </row>
        <row r="1677">
          <cell r="A1677" t="str">
            <v>8</v>
          </cell>
          <cell r="B1677" t="str">
            <v>82</v>
          </cell>
          <cell r="C1677" t="str">
            <v>1</v>
          </cell>
          <cell r="D1677" t="str">
            <v>B</v>
          </cell>
          <cell r="E1677">
            <v>1</v>
          </cell>
          <cell r="F1677">
            <v>0</v>
          </cell>
          <cell r="G1677" t="str">
            <v>Ellátottak pénzbeli juttatásai</v>
          </cell>
        </row>
        <row r="1678">
          <cell r="A1678" t="str">
            <v>9</v>
          </cell>
          <cell r="B1678" t="str">
            <v>82</v>
          </cell>
          <cell r="C1678" t="str">
            <v>1</v>
          </cell>
          <cell r="D1678" t="str">
            <v>B</v>
          </cell>
          <cell r="E1678">
            <v>1</v>
          </cell>
          <cell r="F1678">
            <v>1</v>
          </cell>
          <cell r="G1678" t="str">
            <v>Müködési célú pénzeszk.átadás áht-on belül</v>
          </cell>
        </row>
        <row r="1679">
          <cell r="A1679" t="str">
            <v>10</v>
          </cell>
          <cell r="B1679" t="str">
            <v>82</v>
          </cell>
          <cell r="C1679" t="str">
            <v>1</v>
          </cell>
          <cell r="D1679" t="str">
            <v>B</v>
          </cell>
          <cell r="E1679">
            <v>1</v>
          </cell>
          <cell r="F1679">
            <v>1</v>
          </cell>
          <cell r="G1679" t="str">
            <v>Müködési célú pénzeszk.átadás áht-on kivülre</v>
          </cell>
        </row>
        <row r="1680">
          <cell r="A1680" t="str">
            <v>11</v>
          </cell>
          <cell r="B1680" t="str">
            <v>82</v>
          </cell>
          <cell r="C1680" t="str">
            <v>1</v>
          </cell>
          <cell r="D1680" t="str">
            <v>B</v>
          </cell>
          <cell r="E1680">
            <v>1</v>
          </cell>
          <cell r="F1680">
            <v>1</v>
          </cell>
          <cell r="G1680" t="str">
            <v>Társadalom- és szoc.pol. juttatások és egyéb tb. ell.</v>
          </cell>
        </row>
        <row r="1681">
          <cell r="A1681" t="str">
            <v>12</v>
          </cell>
          <cell r="B1681" t="str">
            <v>82</v>
          </cell>
          <cell r="C1681" t="str">
            <v>1</v>
          </cell>
          <cell r="D1681" t="str">
            <v>B</v>
          </cell>
          <cell r="E1681">
            <v>1</v>
          </cell>
          <cell r="F1681">
            <v>1</v>
          </cell>
          <cell r="G1681" t="str">
            <v>Tervezett maradadvány, eredmény, tartalék</v>
          </cell>
        </row>
        <row r="1682">
          <cell r="A1682" t="str">
            <v>13</v>
          </cell>
          <cell r="B1682" t="str">
            <v>82</v>
          </cell>
          <cell r="C1682" t="str">
            <v>1</v>
          </cell>
          <cell r="D1682" t="str">
            <v>B</v>
          </cell>
          <cell r="E1682">
            <v>1</v>
          </cell>
          <cell r="F1682">
            <v>0</v>
          </cell>
          <cell r="G1682" t="str">
            <v>Egyéb müködési célú támogatás, kiadások (09+10+11+12)</v>
          </cell>
        </row>
        <row r="1683">
          <cell r="A1683" t="str">
            <v>14</v>
          </cell>
          <cell r="B1683" t="str">
            <v>82</v>
          </cell>
          <cell r="C1683" t="str">
            <v>1</v>
          </cell>
          <cell r="D1683" t="str">
            <v>B</v>
          </cell>
          <cell r="E1683">
            <v>1</v>
          </cell>
          <cell r="F1683">
            <v>0</v>
          </cell>
          <cell r="G1683" t="str">
            <v>Kamatkiadások</v>
          </cell>
        </row>
        <row r="1684">
          <cell r="A1684" t="str">
            <v>15</v>
          </cell>
          <cell r="B1684" t="str">
            <v>82</v>
          </cell>
          <cell r="C1684" t="str">
            <v>1</v>
          </cell>
          <cell r="D1684" t="str">
            <v>B</v>
          </cell>
          <cell r="E1684">
            <v>1</v>
          </cell>
          <cell r="F1684">
            <v>0</v>
          </cell>
          <cell r="G1684" t="str">
            <v>Felújítás</v>
          </cell>
        </row>
        <row r="1685">
          <cell r="A1685" t="str">
            <v>16</v>
          </cell>
          <cell r="B1685" t="str">
            <v>82</v>
          </cell>
          <cell r="C1685" t="str">
            <v>1</v>
          </cell>
          <cell r="D1685" t="str">
            <v>B</v>
          </cell>
          <cell r="E1685">
            <v>1</v>
          </cell>
          <cell r="F1685">
            <v>0</v>
          </cell>
          <cell r="G1685" t="str">
            <v>Intézményi beruházási kiadások</v>
          </cell>
        </row>
        <row r="1686">
          <cell r="A1686" t="str">
            <v>17</v>
          </cell>
          <cell r="B1686" t="str">
            <v>82</v>
          </cell>
          <cell r="C1686" t="str">
            <v>1</v>
          </cell>
          <cell r="D1686" t="str">
            <v>B</v>
          </cell>
          <cell r="E1686">
            <v>1</v>
          </cell>
          <cell r="F1686">
            <v>1</v>
          </cell>
          <cell r="G1686" t="str">
            <v>Felhalmozási célú pénzeszk. átadás áht-on belülre</v>
          </cell>
        </row>
        <row r="1687">
          <cell r="A1687" t="str">
            <v>18</v>
          </cell>
          <cell r="B1687" t="str">
            <v>82</v>
          </cell>
          <cell r="C1687" t="str">
            <v>1</v>
          </cell>
          <cell r="D1687" t="str">
            <v>B</v>
          </cell>
          <cell r="E1687">
            <v>1</v>
          </cell>
          <cell r="F1687">
            <v>1</v>
          </cell>
          <cell r="G1687" t="str">
            <v>Felhalmozási célú pénzeszk. átadás áht-on kivülre</v>
          </cell>
        </row>
        <row r="1688">
          <cell r="A1688" t="str">
            <v>19</v>
          </cell>
          <cell r="B1688" t="str">
            <v>82</v>
          </cell>
          <cell r="C1688" t="str">
            <v>1</v>
          </cell>
          <cell r="D1688" t="str">
            <v>B</v>
          </cell>
          <cell r="E1688">
            <v>1</v>
          </cell>
          <cell r="F1688">
            <v>1</v>
          </cell>
          <cell r="G1688" t="str">
            <v>Intézményi egyéb felhalm. kiadások</v>
          </cell>
        </row>
        <row r="1689">
          <cell r="A1689" t="str">
            <v>20</v>
          </cell>
          <cell r="B1689" t="str">
            <v>82</v>
          </cell>
          <cell r="C1689" t="str">
            <v>1</v>
          </cell>
          <cell r="D1689" t="str">
            <v>B</v>
          </cell>
          <cell r="E1689">
            <v>1</v>
          </cell>
          <cell r="F1689">
            <v>0</v>
          </cell>
          <cell r="G1689" t="str">
            <v>Egyéb felhalmozási kiadások (17+18+19)</v>
          </cell>
        </row>
        <row r="1690">
          <cell r="A1690" t="str">
            <v>21</v>
          </cell>
          <cell r="B1690" t="str">
            <v>82</v>
          </cell>
          <cell r="C1690" t="str">
            <v>1</v>
          </cell>
          <cell r="D1690" t="str">
            <v>B</v>
          </cell>
          <cell r="E1690">
            <v>1</v>
          </cell>
          <cell r="F1690">
            <v>1</v>
          </cell>
          <cell r="G1690" t="str">
            <v>Központi beruházási kiadások</v>
          </cell>
        </row>
        <row r="1691">
          <cell r="A1691" t="str">
            <v>22</v>
          </cell>
          <cell r="B1691" t="str">
            <v>82</v>
          </cell>
          <cell r="C1691" t="str">
            <v>1</v>
          </cell>
          <cell r="D1691" t="str">
            <v>B</v>
          </cell>
          <cell r="E1691">
            <v>1</v>
          </cell>
          <cell r="F1691">
            <v>1</v>
          </cell>
          <cell r="G1691" t="str">
            <v>Lakástámogatás</v>
          </cell>
        </row>
        <row r="1692">
          <cell r="A1692" t="str">
            <v>23</v>
          </cell>
          <cell r="B1692" t="str">
            <v>82</v>
          </cell>
          <cell r="C1692" t="str">
            <v>1</v>
          </cell>
          <cell r="D1692" t="str">
            <v>B</v>
          </cell>
          <cell r="E1692">
            <v>1</v>
          </cell>
          <cell r="F1692">
            <v>1</v>
          </cell>
          <cell r="G1692" t="str">
            <v>Lakásépítés</v>
          </cell>
        </row>
        <row r="1693">
          <cell r="A1693" t="str">
            <v>24</v>
          </cell>
          <cell r="B1693" t="str">
            <v>82</v>
          </cell>
          <cell r="C1693" t="str">
            <v>1</v>
          </cell>
          <cell r="D1693" t="str">
            <v>B</v>
          </cell>
          <cell r="E1693">
            <v>1</v>
          </cell>
          <cell r="F1693">
            <v>0</v>
          </cell>
          <cell r="G1693" t="str">
            <v>Központi beruházások (21+22+23)</v>
          </cell>
        </row>
        <row r="1694">
          <cell r="A1694" t="str">
            <v>25</v>
          </cell>
          <cell r="B1694" t="str">
            <v>82</v>
          </cell>
          <cell r="C1694" t="str">
            <v>1</v>
          </cell>
          <cell r="D1694" t="str">
            <v>B</v>
          </cell>
          <cell r="E1694">
            <v>1</v>
          </cell>
          <cell r="F1694">
            <v>0</v>
          </cell>
          <cell r="G1694" t="str">
            <v>Egyéb beruházások és fejlesztési támogatások</v>
          </cell>
        </row>
        <row r="1695">
          <cell r="A1695" t="str">
            <v>26</v>
          </cell>
          <cell r="B1695" t="str">
            <v>82</v>
          </cell>
          <cell r="C1695" t="str">
            <v>1</v>
          </cell>
          <cell r="D1695" t="str">
            <v>B</v>
          </cell>
          <cell r="E1695">
            <v>1</v>
          </cell>
          <cell r="F1695">
            <v>0</v>
          </cell>
          <cell r="G1695" t="str">
            <v>Kölcsönök nyújtása és törlesztése</v>
          </cell>
        </row>
        <row r="1696">
          <cell r="A1696" t="str">
            <v>27</v>
          </cell>
          <cell r="B1696" t="str">
            <v>82</v>
          </cell>
          <cell r="C1696" t="str">
            <v>1</v>
          </cell>
          <cell r="D1696" t="str">
            <v>B</v>
          </cell>
          <cell r="E1696">
            <v>1</v>
          </cell>
          <cell r="F1696">
            <v>0</v>
          </cell>
          <cell r="G1696" t="str">
            <v>TÖRVÉNY SZERINTI KIADÁSOK (01+04+07+08+13+..+16+20+24+25+26)</v>
          </cell>
        </row>
        <row r="1697">
          <cell r="A1697" t="str">
            <v>28</v>
          </cell>
          <cell r="B1697" t="str">
            <v>82</v>
          </cell>
          <cell r="C1697" t="str">
            <v>1</v>
          </cell>
          <cell r="D1697" t="str">
            <v>B</v>
          </cell>
          <cell r="E1697">
            <v>1</v>
          </cell>
          <cell r="F1697">
            <v>0</v>
          </cell>
          <cell r="G1697" t="str">
            <v>Intézményi müködési bevételek</v>
          </cell>
        </row>
        <row r="1698">
          <cell r="A1698" t="str">
            <v>29</v>
          </cell>
          <cell r="B1698" t="str">
            <v>82</v>
          </cell>
          <cell r="C1698" t="str">
            <v>1</v>
          </cell>
          <cell r="D1698" t="str">
            <v>B</v>
          </cell>
          <cell r="E1698">
            <v>1</v>
          </cell>
          <cell r="F1698">
            <v>0</v>
          </cell>
          <cell r="G1698" t="str">
            <v>Kamatbevétel</v>
          </cell>
        </row>
        <row r="1699">
          <cell r="A1699" t="str">
            <v>30</v>
          </cell>
          <cell r="B1699" t="str">
            <v>82</v>
          </cell>
          <cell r="C1699" t="str">
            <v>1</v>
          </cell>
          <cell r="D1699" t="str">
            <v>B</v>
          </cell>
          <cell r="E1699">
            <v>1</v>
          </cell>
          <cell r="F1699">
            <v>0</v>
          </cell>
          <cell r="G1699" t="str">
            <v>Müködési célú pénzeszköz-átvétel TB alapoktól</v>
          </cell>
        </row>
        <row r="1700">
          <cell r="A1700" t="str">
            <v>31</v>
          </cell>
          <cell r="B1700" t="str">
            <v>82</v>
          </cell>
          <cell r="C1700" t="str">
            <v>1</v>
          </cell>
          <cell r="D1700" t="str">
            <v>B</v>
          </cell>
          <cell r="E1700">
            <v>1</v>
          </cell>
          <cell r="F1700">
            <v>1</v>
          </cell>
          <cell r="G1700" t="str">
            <v>Müködési célú pénzeszköz-átvétel elkül.állami pénzalapoktól</v>
          </cell>
        </row>
        <row r="1701">
          <cell r="A1701" t="str">
            <v>32</v>
          </cell>
          <cell r="B1701" t="str">
            <v>82</v>
          </cell>
          <cell r="C1701" t="str">
            <v>1</v>
          </cell>
          <cell r="D1701" t="str">
            <v>B</v>
          </cell>
          <cell r="E1701">
            <v>1</v>
          </cell>
          <cell r="F1701">
            <v>1</v>
          </cell>
          <cell r="G1701" t="str">
            <v>Költségvetési kiegészitések, visszatérülések</v>
          </cell>
        </row>
        <row r="1702">
          <cell r="A1702" t="str">
            <v>33</v>
          </cell>
          <cell r="B1702" t="str">
            <v>82</v>
          </cell>
          <cell r="C1702" t="str">
            <v>1</v>
          </cell>
          <cell r="D1702" t="str">
            <v>B</v>
          </cell>
          <cell r="E1702">
            <v>1</v>
          </cell>
          <cell r="F1702">
            <v>1</v>
          </cell>
          <cell r="G1702" t="str">
            <v>Egyéb müködési célú pénzeszk. átvétel áht-on belül</v>
          </cell>
        </row>
        <row r="1703">
          <cell r="A1703" t="str">
            <v>34</v>
          </cell>
          <cell r="B1703" t="str">
            <v>82</v>
          </cell>
          <cell r="C1703" t="str">
            <v>1</v>
          </cell>
          <cell r="D1703" t="str">
            <v>B</v>
          </cell>
          <cell r="E1703">
            <v>1</v>
          </cell>
          <cell r="F1703">
            <v>0</v>
          </cell>
          <cell r="G1703" t="str">
            <v>Müködési célra átvett pénzeszköz áht-on kívülröl</v>
          </cell>
        </row>
        <row r="1704">
          <cell r="A1704" t="str">
            <v>35</v>
          </cell>
          <cell r="B1704" t="str">
            <v>82</v>
          </cell>
          <cell r="C1704" t="str">
            <v>1</v>
          </cell>
          <cell r="D1704" t="str">
            <v>B</v>
          </cell>
          <cell r="E1704">
            <v>1</v>
          </cell>
          <cell r="F1704">
            <v>0</v>
          </cell>
          <cell r="G1704" t="str">
            <v>Egyéb müködési célú pénzeszköz átvétel, bevétel (32+33+34)</v>
          </cell>
        </row>
        <row r="1705">
          <cell r="A1705" t="str">
            <v>36</v>
          </cell>
          <cell r="B1705" t="str">
            <v>82</v>
          </cell>
          <cell r="C1705" t="str">
            <v>1</v>
          </cell>
          <cell r="D1705" t="str">
            <v>B</v>
          </cell>
          <cell r="E1705">
            <v>1</v>
          </cell>
          <cell r="F1705">
            <v>0</v>
          </cell>
          <cell r="G1705" t="str">
            <v>Felhalm. célú pénzeszk. átvétel TB alapoktól és kezelöitöl</v>
          </cell>
        </row>
        <row r="1706">
          <cell r="A1706" t="str">
            <v>37</v>
          </cell>
          <cell r="B1706" t="str">
            <v>82</v>
          </cell>
          <cell r="C1706" t="str">
            <v>1</v>
          </cell>
          <cell r="D1706" t="str">
            <v>B</v>
          </cell>
          <cell r="E1706">
            <v>1</v>
          </cell>
          <cell r="F1706">
            <v>1</v>
          </cell>
          <cell r="G1706" t="str">
            <v>Felhalm. célú pénzeszk. átvétel elkülönitett áll-i alapoktól</v>
          </cell>
        </row>
        <row r="1707">
          <cell r="A1707" t="str">
            <v>38</v>
          </cell>
          <cell r="B1707" t="str">
            <v>82</v>
          </cell>
          <cell r="C1707" t="str">
            <v>1</v>
          </cell>
          <cell r="D1707" t="str">
            <v>B</v>
          </cell>
          <cell r="E1707">
            <v>1</v>
          </cell>
          <cell r="F1707">
            <v>1</v>
          </cell>
          <cell r="G1707" t="str">
            <v>Felhalmozási és töke jellegü bevételek</v>
          </cell>
        </row>
        <row r="1708">
          <cell r="A1708" t="str">
            <v>39</v>
          </cell>
          <cell r="B1708" t="str">
            <v>82</v>
          </cell>
          <cell r="C1708" t="str">
            <v>1</v>
          </cell>
          <cell r="D1708" t="str">
            <v>B</v>
          </cell>
          <cell r="E1708">
            <v>1</v>
          </cell>
          <cell r="F1708">
            <v>1</v>
          </cell>
          <cell r="G1708" t="str">
            <v>Egyéb felhalmozási célú pénzeszk. átvétel áht-on belül</v>
          </cell>
        </row>
        <row r="1709">
          <cell r="A1709" t="str">
            <v>40</v>
          </cell>
          <cell r="B1709" t="str">
            <v>82</v>
          </cell>
          <cell r="C1709" t="str">
            <v>1</v>
          </cell>
          <cell r="D1709" t="str">
            <v>B</v>
          </cell>
          <cell r="E1709">
            <v>1</v>
          </cell>
          <cell r="F1709">
            <v>0</v>
          </cell>
          <cell r="G1709" t="str">
            <v>Felhalmozási célra átvett pénzeszköz áht-on kívülröl</v>
          </cell>
        </row>
        <row r="1710">
          <cell r="A1710" t="str">
            <v>41</v>
          </cell>
          <cell r="B1710" t="str">
            <v>82</v>
          </cell>
          <cell r="C1710" t="str">
            <v>1</v>
          </cell>
          <cell r="D1710" t="str">
            <v>B</v>
          </cell>
          <cell r="E1710">
            <v>1</v>
          </cell>
          <cell r="F1710">
            <v>0</v>
          </cell>
          <cell r="G1710" t="str">
            <v>Egyéb felhalm. célú pénzeszk. átvétel,bevétel (38+39+40)</v>
          </cell>
        </row>
        <row r="1711">
          <cell r="A1711" t="str">
            <v>42</v>
          </cell>
          <cell r="B1711" t="str">
            <v>82</v>
          </cell>
          <cell r="C1711" t="str">
            <v>1</v>
          </cell>
          <cell r="D1711" t="str">
            <v>B</v>
          </cell>
          <cell r="E1711">
            <v>1</v>
          </cell>
          <cell r="F1711">
            <v>0</v>
          </cell>
          <cell r="G1711" t="str">
            <v>Kölcsön visszatérülése és igénybevétele</v>
          </cell>
        </row>
        <row r="1712">
          <cell r="A1712" t="str">
            <v>43</v>
          </cell>
          <cell r="B1712" t="str">
            <v>82</v>
          </cell>
          <cell r="C1712" t="str">
            <v>1</v>
          </cell>
          <cell r="D1712" t="str">
            <v>B</v>
          </cell>
          <cell r="E1712">
            <v>1</v>
          </cell>
          <cell r="F1712">
            <v>0</v>
          </cell>
          <cell r="G1712" t="str">
            <v>TÖRVÉNY SZERINTI BEVÉTELEK (28+..+30+34+..+36+40+41+42)</v>
          </cell>
        </row>
        <row r="1713">
          <cell r="A1713" t="str">
            <v>44</v>
          </cell>
          <cell r="B1713" t="str">
            <v>82</v>
          </cell>
          <cell r="C1713" t="str">
            <v>1</v>
          </cell>
          <cell r="D1713" t="str">
            <v>B</v>
          </cell>
          <cell r="E1713">
            <v>1</v>
          </cell>
          <cell r="F1713">
            <v>0</v>
          </cell>
          <cell r="G1713" t="str">
            <v>TÖRVÉNY SZERINTI KIADÁSOK ÉS BEVÉTELEK EGYENLEGE (27-43)</v>
          </cell>
        </row>
        <row r="1714">
          <cell r="A1714" t="str">
            <v>45</v>
          </cell>
          <cell r="B1714" t="str">
            <v>82</v>
          </cell>
          <cell r="C1714" t="str">
            <v>1</v>
          </cell>
          <cell r="D1714" t="str">
            <v>B</v>
          </cell>
          <cell r="E1714">
            <v>1</v>
          </cell>
          <cell r="F1714">
            <v>0</v>
          </cell>
          <cell r="G1714" t="str">
            <v>Költségvetési támogatás(számitott elöirányzat, keretnyitás)</v>
          </cell>
        </row>
        <row r="1715">
          <cell r="A1715" t="str">
            <v>46</v>
          </cell>
          <cell r="B1715" t="str">
            <v>82</v>
          </cell>
          <cell r="C1715" t="str">
            <v>1</v>
          </cell>
          <cell r="D1715" t="str">
            <v>B</v>
          </cell>
          <cell r="E1715">
            <v>1</v>
          </cell>
          <cell r="F1715">
            <v>0</v>
          </cell>
          <cell r="G1715" t="str">
            <v>Nem azonositott bevétel</v>
          </cell>
        </row>
        <row r="1716">
          <cell r="A1716" t="str">
            <v>47</v>
          </cell>
          <cell r="B1716" t="str">
            <v>82</v>
          </cell>
          <cell r="C1716" t="str">
            <v>1</v>
          </cell>
          <cell r="D1716" t="str">
            <v>B</v>
          </cell>
          <cell r="E1716">
            <v>1</v>
          </cell>
          <cell r="F1716">
            <v>0</v>
          </cell>
          <cell r="G1716" t="str">
            <v>Elözö évi elöirányzatmaradv., pénzmaradvány igénybevétele</v>
          </cell>
        </row>
        <row r="1717">
          <cell r="A1717" t="str">
            <v>48</v>
          </cell>
          <cell r="B1717" t="str">
            <v>82</v>
          </cell>
          <cell r="C1717" t="str">
            <v>1</v>
          </cell>
          <cell r="D1717" t="str">
            <v>B</v>
          </cell>
          <cell r="E1717">
            <v>1</v>
          </cell>
          <cell r="F1717">
            <v>0</v>
          </cell>
          <cell r="G1717" t="str">
            <v>Tárgyévi függö átfutó és kiegyenlitö kiadások</v>
          </cell>
        </row>
        <row r="1718">
          <cell r="A1718" t="str">
            <v>49</v>
          </cell>
          <cell r="B1718" t="str">
            <v>82</v>
          </cell>
          <cell r="C1718" t="str">
            <v>1</v>
          </cell>
          <cell r="D1718" t="str">
            <v>B</v>
          </cell>
          <cell r="E1718">
            <v>1</v>
          </cell>
          <cell r="F1718">
            <v>0</v>
          </cell>
          <cell r="G1718" t="str">
            <v>Tárgyévi függö átfutó és kiegyenlitö bevételek</v>
          </cell>
        </row>
        <row r="1719">
          <cell r="A1719" t="str">
            <v>50</v>
          </cell>
          <cell r="B1719" t="str">
            <v>82</v>
          </cell>
          <cell r="C1719" t="str">
            <v>1</v>
          </cell>
          <cell r="D1719" t="str">
            <v>B</v>
          </cell>
          <cell r="E1719">
            <v>1</v>
          </cell>
          <cell r="F1719">
            <v>0</v>
          </cell>
          <cell r="G1719" t="str">
            <v>Elözö évi függö, átfutó és kiegyenlitö kiadások   (csak MÁK)</v>
          </cell>
        </row>
        <row r="1720">
          <cell r="A1720" t="str">
            <v>51</v>
          </cell>
          <cell r="B1720" t="str">
            <v>82</v>
          </cell>
          <cell r="C1720" t="str">
            <v>1</v>
          </cell>
          <cell r="D1720" t="str">
            <v>B</v>
          </cell>
          <cell r="E1720">
            <v>1</v>
          </cell>
          <cell r="F1720">
            <v>0</v>
          </cell>
          <cell r="G1720" t="str">
            <v>Elözö évi házipt-i záro pénzk. t.évi felhasználása(csak MÁK)</v>
          </cell>
        </row>
        <row r="1721">
          <cell r="A1721" t="str">
            <v>52</v>
          </cell>
          <cell r="B1721" t="str">
            <v>82</v>
          </cell>
          <cell r="C1721" t="str">
            <v>1</v>
          </cell>
          <cell r="D1721" t="str">
            <v>B</v>
          </cell>
          <cell r="E1721">
            <v>1</v>
          </cell>
          <cell r="F1721">
            <v>0</v>
          </cell>
          <cell r="G1721" t="str">
            <v>Elözö évi deviza záró állomány t.évi felhasználása(csak MÁK)</v>
          </cell>
        </row>
        <row r="1722">
          <cell r="A1722" t="str">
            <v>53</v>
          </cell>
          <cell r="B1722" t="str">
            <v>82</v>
          </cell>
          <cell r="C1722" t="str">
            <v>1</v>
          </cell>
          <cell r="D1722" t="str">
            <v>B</v>
          </cell>
          <cell r="E1722">
            <v>1</v>
          </cell>
          <cell r="F1722">
            <v>0</v>
          </cell>
          <cell r="G1722" t="str">
            <v>Elözö évi függö, átfutó és kiegyenlitö bevételek (csak MÁK)</v>
          </cell>
        </row>
        <row r="1723">
          <cell r="A1723" t="str">
            <v>54</v>
          </cell>
          <cell r="B1723" t="str">
            <v>82</v>
          </cell>
          <cell r="C1723" t="str">
            <v>1</v>
          </cell>
          <cell r="D1723" t="str">
            <v>B</v>
          </cell>
          <cell r="E1723">
            <v>1</v>
          </cell>
          <cell r="F1723">
            <v>0</v>
          </cell>
          <cell r="G1723" t="str">
            <v>Hitel bevételek (csak beszámoló)</v>
          </cell>
        </row>
        <row r="1724">
          <cell r="A1724" t="str">
            <v>55</v>
          </cell>
          <cell r="B1724" t="str">
            <v>82</v>
          </cell>
          <cell r="C1724" t="str">
            <v>1</v>
          </cell>
          <cell r="D1724" t="str">
            <v>B</v>
          </cell>
          <cell r="E1724">
            <v>1</v>
          </cell>
          <cell r="F1724">
            <v>0</v>
          </cell>
          <cell r="G1724" t="str">
            <v>Hitel kiadások (csak beszámoló)</v>
          </cell>
        </row>
        <row r="1725">
          <cell r="A1725" t="str">
            <v>1</v>
          </cell>
          <cell r="B1725" t="str">
            <v>83</v>
          </cell>
          <cell r="C1725" t="str">
            <v>1</v>
          </cell>
          <cell r="D1725" t="str">
            <v>B</v>
          </cell>
          <cell r="E1725">
            <v>1</v>
          </cell>
          <cell r="F1725">
            <v>0</v>
          </cell>
          <cell r="G1725" t="str">
            <v>Kincstári beszámoló</v>
          </cell>
        </row>
        <row r="1726">
          <cell r="A1726" t="str">
            <v>2</v>
          </cell>
          <cell r="B1726" t="str">
            <v>83</v>
          </cell>
          <cell r="C1726" t="str">
            <v>1</v>
          </cell>
          <cell r="D1726" t="str">
            <v>B</v>
          </cell>
          <cell r="E1726">
            <v>1</v>
          </cell>
          <cell r="F1726">
            <v>0</v>
          </cell>
          <cell r="G1726" t="str">
            <v>Költségvetési beszámoló</v>
          </cell>
        </row>
        <row r="1727">
          <cell r="A1727" t="str">
            <v>3</v>
          </cell>
          <cell r="B1727" t="str">
            <v>83</v>
          </cell>
          <cell r="C1727" t="str">
            <v>1</v>
          </cell>
          <cell r="D1727" t="str">
            <v>B</v>
          </cell>
          <cell r="E1727">
            <v>1</v>
          </cell>
          <cell r="F1727">
            <v>2</v>
          </cell>
          <cell r="G1727" t="str">
            <v>Eltérés (01-02)</v>
          </cell>
        </row>
        <row r="1728">
          <cell r="A1728" t="str">
            <v>4</v>
          </cell>
          <cell r="B1728" t="str">
            <v>83</v>
          </cell>
          <cell r="C1728" t="str">
            <v>1</v>
          </cell>
          <cell r="D1728" t="str">
            <v>B</v>
          </cell>
          <cell r="E1728">
            <v>2</v>
          </cell>
          <cell r="F1728">
            <v>0</v>
          </cell>
          <cell r="G1728" t="str">
            <v>Devizaszámla és valutapénztár bevételei</v>
          </cell>
        </row>
        <row r="1729">
          <cell r="A1729" t="str">
            <v>5</v>
          </cell>
          <cell r="B1729" t="str">
            <v>83</v>
          </cell>
          <cell r="C1729" t="str">
            <v>1</v>
          </cell>
          <cell r="D1729" t="str">
            <v>B</v>
          </cell>
          <cell r="E1729">
            <v>1</v>
          </cell>
          <cell r="F1729">
            <v>0</v>
          </cell>
          <cell r="G1729" t="str">
            <v>Házipénztári zárópénzkészlet</v>
          </cell>
        </row>
        <row r="1730">
          <cell r="A1730" t="str">
            <v>6</v>
          </cell>
          <cell r="B1730" t="str">
            <v>83</v>
          </cell>
          <cell r="C1730" t="str">
            <v>1</v>
          </cell>
          <cell r="D1730" t="str">
            <v>B</v>
          </cell>
          <cell r="E1730">
            <v>1</v>
          </cell>
          <cell r="F1730">
            <v>0</v>
          </cell>
          <cell r="G1730" t="str">
            <v>Hitellel összefüggő bevételek</v>
          </cell>
        </row>
        <row r="1731">
          <cell r="A1731" t="str">
            <v>7</v>
          </cell>
          <cell r="B1731" t="str">
            <v>83</v>
          </cell>
          <cell r="C1731" t="str">
            <v>1</v>
          </cell>
          <cell r="D1731" t="str">
            <v>B</v>
          </cell>
          <cell r="E1731">
            <v>1</v>
          </cell>
          <cell r="F1731">
            <v>0</v>
          </cell>
          <cell r="G1731" t="str">
            <v>Függő,átf.,kiegy. bevételek elözö évi állom. rendezése</v>
          </cell>
        </row>
        <row r="1732">
          <cell r="A1732" t="str">
            <v>8</v>
          </cell>
          <cell r="B1732" t="str">
            <v>83</v>
          </cell>
          <cell r="C1732" t="str">
            <v>1</v>
          </cell>
          <cell r="D1732" t="str">
            <v>B</v>
          </cell>
          <cell r="E1732">
            <v>1</v>
          </cell>
          <cell r="F1732">
            <v>0</v>
          </cell>
          <cell r="G1732" t="str">
            <v>Kerekités miatti eltérés</v>
          </cell>
        </row>
        <row r="1733">
          <cell r="A1733" t="str">
            <v>9</v>
          </cell>
          <cell r="B1733" t="str">
            <v>83</v>
          </cell>
          <cell r="C1733" t="str">
            <v>1</v>
          </cell>
          <cell r="D1733" t="str">
            <v>B</v>
          </cell>
          <cell r="E1733">
            <v>1</v>
          </cell>
          <cell r="F1733">
            <v>2</v>
          </cell>
          <cell r="G1733" t="str">
            <v>Rendszerbeli eltérések összesen (=4+..+8)</v>
          </cell>
        </row>
        <row r="1734">
          <cell r="A1734" t="str">
            <v>10</v>
          </cell>
          <cell r="B1734" t="str">
            <v>83</v>
          </cell>
          <cell r="C1734" t="str">
            <v>1</v>
          </cell>
          <cell r="D1734" t="str">
            <v>B</v>
          </cell>
          <cell r="E1734">
            <v>2</v>
          </cell>
          <cell r="F1734">
            <v>0</v>
          </cell>
          <cell r="G1734" t="str">
            <v>Devizaszámla, valutapénztár el nem számolt bevételei</v>
          </cell>
        </row>
        <row r="1735">
          <cell r="A1735" t="str">
            <v>11</v>
          </cell>
          <cell r="B1735" t="str">
            <v>83</v>
          </cell>
          <cell r="C1735" t="str">
            <v>1</v>
          </cell>
          <cell r="D1735" t="str">
            <v>B</v>
          </cell>
          <cell r="E1735">
            <v>1</v>
          </cell>
          <cell r="F1735">
            <v>0</v>
          </cell>
          <cell r="G1735" t="str">
            <v>Uton lévö házipénztári befizetés</v>
          </cell>
        </row>
        <row r="1736">
          <cell r="A1736" t="str">
            <v>12</v>
          </cell>
          <cell r="B1736" t="str">
            <v>83</v>
          </cell>
          <cell r="C1736" t="str">
            <v>1</v>
          </cell>
          <cell r="D1736" t="str">
            <v>B</v>
          </cell>
          <cell r="E1736">
            <v>1</v>
          </cell>
          <cell r="F1736">
            <v>0</v>
          </cell>
          <cell r="G1736" t="str">
            <v>Egyéb fel nem adott pénzforgalom nélküli tételek</v>
          </cell>
        </row>
        <row r="1737">
          <cell r="A1737" t="str">
            <v>13</v>
          </cell>
          <cell r="B1737" t="str">
            <v>83</v>
          </cell>
          <cell r="C1737" t="str">
            <v>1</v>
          </cell>
          <cell r="D1737" t="str">
            <v>B</v>
          </cell>
          <cell r="E1737">
            <v>1</v>
          </cell>
          <cell r="F1737">
            <v>0</v>
          </cell>
          <cell r="G1737" t="str">
            <v>Téves kódhasználat</v>
          </cell>
        </row>
        <row r="1738">
          <cell r="A1738" t="str">
            <v>14</v>
          </cell>
          <cell r="B1738" t="str">
            <v>83</v>
          </cell>
          <cell r="C1738" t="str">
            <v>1</v>
          </cell>
          <cell r="D1738" t="str">
            <v>B</v>
          </cell>
          <cell r="E1738">
            <v>1</v>
          </cell>
          <cell r="F1738">
            <v>0</v>
          </cell>
          <cell r="G1738" t="str">
            <v>Kincstári téves feldolgozás</v>
          </cell>
        </row>
        <row r="1739">
          <cell r="A1739" t="str">
            <v>15</v>
          </cell>
          <cell r="B1739" t="str">
            <v>83</v>
          </cell>
          <cell r="C1739" t="str">
            <v>1</v>
          </cell>
          <cell r="D1739" t="str">
            <v>B</v>
          </cell>
          <cell r="E1739">
            <v>1</v>
          </cell>
          <cell r="F1739">
            <v>0</v>
          </cell>
          <cell r="G1739" t="str">
            <v>Egyéb eltérés</v>
          </cell>
        </row>
        <row r="1740">
          <cell r="A1740" t="str">
            <v>16</v>
          </cell>
          <cell r="B1740" t="str">
            <v>83</v>
          </cell>
          <cell r="C1740" t="str">
            <v>1</v>
          </cell>
          <cell r="D1740" t="str">
            <v>B</v>
          </cell>
          <cell r="E1740">
            <v>1</v>
          </cell>
          <cell r="F1740">
            <v>2</v>
          </cell>
          <cell r="G1740" t="str">
            <v>Nem rendszerbeli eltérések összesen (=10+..+15)</v>
          </cell>
        </row>
        <row r="1741">
          <cell r="A1741" t="str">
            <v>17</v>
          </cell>
          <cell r="B1741" t="str">
            <v>83</v>
          </cell>
          <cell r="C1741" t="str">
            <v>1</v>
          </cell>
          <cell r="D1741" t="str">
            <v>B</v>
          </cell>
          <cell r="E1741">
            <v>2</v>
          </cell>
          <cell r="F1741">
            <v>2</v>
          </cell>
          <cell r="G1741" t="str">
            <v>Eltérés összesen (=09+16)(=03)</v>
          </cell>
        </row>
        <row r="1742">
          <cell r="A1742" t="str">
            <v>1</v>
          </cell>
          <cell r="B1742" t="str">
            <v>84</v>
          </cell>
          <cell r="C1742" t="str">
            <v>1</v>
          </cell>
          <cell r="D1742" t="str">
            <v>B</v>
          </cell>
          <cell r="E1742">
            <v>1</v>
          </cell>
          <cell r="F1742">
            <v>0</v>
          </cell>
          <cell r="G1742" t="str">
            <v>Kincstári beszámoló</v>
          </cell>
        </row>
        <row r="1743">
          <cell r="A1743" t="str">
            <v>2</v>
          </cell>
          <cell r="B1743" t="str">
            <v>84</v>
          </cell>
          <cell r="C1743" t="str">
            <v>1</v>
          </cell>
          <cell r="D1743" t="str">
            <v>B</v>
          </cell>
          <cell r="E1743">
            <v>1</v>
          </cell>
          <cell r="F1743">
            <v>0</v>
          </cell>
          <cell r="G1743" t="str">
            <v>Költségvetési beszámoló</v>
          </cell>
        </row>
        <row r="1744">
          <cell r="A1744" t="str">
            <v>3</v>
          </cell>
          <cell r="B1744" t="str">
            <v>84</v>
          </cell>
          <cell r="C1744" t="str">
            <v>1</v>
          </cell>
          <cell r="D1744" t="str">
            <v>B</v>
          </cell>
          <cell r="E1744">
            <v>1</v>
          </cell>
          <cell r="F1744">
            <v>2</v>
          </cell>
          <cell r="G1744" t="str">
            <v>Eltérés (01-02)</v>
          </cell>
        </row>
        <row r="1745">
          <cell r="A1745" t="str">
            <v>4</v>
          </cell>
          <cell r="B1745" t="str">
            <v>84</v>
          </cell>
          <cell r="C1745" t="str">
            <v>1</v>
          </cell>
          <cell r="D1745" t="str">
            <v>B</v>
          </cell>
          <cell r="E1745">
            <v>1</v>
          </cell>
          <cell r="F1745">
            <v>0</v>
          </cell>
          <cell r="G1745" t="str">
            <v>Házipénztári zárópénzkészlet</v>
          </cell>
        </row>
        <row r="1746">
          <cell r="A1746" t="str">
            <v>5</v>
          </cell>
          <cell r="B1746" t="str">
            <v>84</v>
          </cell>
          <cell r="C1746" t="str">
            <v>1</v>
          </cell>
          <cell r="D1746" t="str">
            <v>B</v>
          </cell>
          <cell r="E1746">
            <v>1</v>
          </cell>
          <cell r="F1746">
            <v>0</v>
          </cell>
          <cell r="G1746" t="str">
            <v>Hitellel összefüggő kiadások</v>
          </cell>
        </row>
        <row r="1747">
          <cell r="A1747" t="str">
            <v>6</v>
          </cell>
          <cell r="B1747" t="str">
            <v>84</v>
          </cell>
          <cell r="C1747" t="str">
            <v>1</v>
          </cell>
          <cell r="D1747" t="str">
            <v>B</v>
          </cell>
          <cell r="E1747">
            <v>1</v>
          </cell>
          <cell r="F1747">
            <v>0</v>
          </cell>
          <cell r="G1747" t="str">
            <v>Függő,átf.,kiegy. bevételek elözö évi állom. rendezése</v>
          </cell>
        </row>
        <row r="1748">
          <cell r="A1748" t="str">
            <v>7</v>
          </cell>
          <cell r="B1748" t="str">
            <v>84</v>
          </cell>
          <cell r="C1748" t="str">
            <v>1</v>
          </cell>
          <cell r="D1748" t="str">
            <v>B</v>
          </cell>
          <cell r="E1748">
            <v>1</v>
          </cell>
          <cell r="F1748">
            <v>0</v>
          </cell>
          <cell r="G1748" t="str">
            <v>Előző évi házipénztári záró pénzkészlet t.évi felhasználása</v>
          </cell>
        </row>
        <row r="1749">
          <cell r="A1749" t="str">
            <v>8</v>
          </cell>
          <cell r="B1749" t="str">
            <v>84</v>
          </cell>
          <cell r="C1749" t="str">
            <v>1</v>
          </cell>
          <cell r="D1749" t="str">
            <v>B</v>
          </cell>
          <cell r="E1749">
            <v>1</v>
          </cell>
          <cell r="F1749">
            <v>0</v>
          </cell>
          <cell r="G1749" t="str">
            <v>Előző évi záró deviza állomány tárgyévi felhasználása</v>
          </cell>
        </row>
        <row r="1750">
          <cell r="A1750" t="str">
            <v>9</v>
          </cell>
          <cell r="B1750" t="str">
            <v>84</v>
          </cell>
          <cell r="C1750" t="str">
            <v>1</v>
          </cell>
          <cell r="D1750" t="str">
            <v>B</v>
          </cell>
          <cell r="E1750">
            <v>1</v>
          </cell>
          <cell r="F1750">
            <v>0</v>
          </cell>
          <cell r="G1750" t="str">
            <v>Kerekités miatti eltérés</v>
          </cell>
        </row>
        <row r="1751">
          <cell r="A1751" t="str">
            <v>10</v>
          </cell>
          <cell r="B1751" t="str">
            <v>84</v>
          </cell>
          <cell r="C1751" t="str">
            <v>1</v>
          </cell>
          <cell r="D1751" t="str">
            <v>B</v>
          </cell>
          <cell r="E1751">
            <v>1</v>
          </cell>
          <cell r="F1751">
            <v>2</v>
          </cell>
          <cell r="G1751" t="str">
            <v>Rendszerbeli eltérések összesen (=4+..+9)</v>
          </cell>
        </row>
        <row r="1752">
          <cell r="A1752" t="str">
            <v>11</v>
          </cell>
          <cell r="B1752" t="str">
            <v>84</v>
          </cell>
          <cell r="C1752" t="str">
            <v>1</v>
          </cell>
          <cell r="D1752" t="str">
            <v>B</v>
          </cell>
          <cell r="E1752">
            <v>2</v>
          </cell>
          <cell r="F1752">
            <v>0</v>
          </cell>
          <cell r="G1752" t="str">
            <v>Devizaszámla, valutapénztár el nem számolt kiadásai</v>
          </cell>
        </row>
        <row r="1753">
          <cell r="A1753" t="str">
            <v>12</v>
          </cell>
          <cell r="B1753" t="str">
            <v>84</v>
          </cell>
          <cell r="C1753" t="str">
            <v>1</v>
          </cell>
          <cell r="D1753" t="str">
            <v>B</v>
          </cell>
          <cell r="E1753">
            <v>1</v>
          </cell>
          <cell r="F1753">
            <v>0</v>
          </cell>
          <cell r="G1753" t="str">
            <v>Uton lévö házipénztári befizetés</v>
          </cell>
        </row>
        <row r="1754">
          <cell r="A1754" t="str">
            <v>13</v>
          </cell>
          <cell r="B1754" t="str">
            <v>84</v>
          </cell>
          <cell r="C1754" t="str">
            <v>1</v>
          </cell>
          <cell r="D1754" t="str">
            <v>B</v>
          </cell>
          <cell r="E1754">
            <v>1</v>
          </cell>
          <cell r="F1754">
            <v>0</v>
          </cell>
          <cell r="G1754" t="str">
            <v>Egyéb fel nem adott pénzforgalom nélküli tételek</v>
          </cell>
        </row>
        <row r="1755">
          <cell r="A1755" t="str">
            <v>14</v>
          </cell>
          <cell r="B1755" t="str">
            <v>84</v>
          </cell>
          <cell r="C1755" t="str">
            <v>1</v>
          </cell>
          <cell r="D1755" t="str">
            <v>B</v>
          </cell>
          <cell r="E1755">
            <v>1</v>
          </cell>
          <cell r="F1755">
            <v>0</v>
          </cell>
          <cell r="G1755" t="str">
            <v>Téves kódhasználat</v>
          </cell>
        </row>
        <row r="1756">
          <cell r="A1756" t="str">
            <v>15</v>
          </cell>
          <cell r="B1756" t="str">
            <v>84</v>
          </cell>
          <cell r="C1756" t="str">
            <v>1</v>
          </cell>
          <cell r="D1756" t="str">
            <v>B</v>
          </cell>
          <cell r="E1756">
            <v>1</v>
          </cell>
          <cell r="F1756">
            <v>0</v>
          </cell>
          <cell r="G1756" t="str">
            <v>Kincstári téves feldolgozás</v>
          </cell>
        </row>
        <row r="1757">
          <cell r="A1757" t="str">
            <v>16</v>
          </cell>
          <cell r="B1757" t="str">
            <v>84</v>
          </cell>
          <cell r="C1757" t="str">
            <v>1</v>
          </cell>
          <cell r="D1757" t="str">
            <v>B</v>
          </cell>
          <cell r="E1757">
            <v>1</v>
          </cell>
          <cell r="F1757">
            <v>0</v>
          </cell>
          <cell r="G1757" t="str">
            <v>Egyéb eltérés</v>
          </cell>
        </row>
        <row r="1758">
          <cell r="A1758" t="str">
            <v>17</v>
          </cell>
          <cell r="B1758" t="str">
            <v>84</v>
          </cell>
          <cell r="C1758" t="str">
            <v>1</v>
          </cell>
          <cell r="D1758" t="str">
            <v>B</v>
          </cell>
          <cell r="E1758">
            <v>1</v>
          </cell>
          <cell r="F1758">
            <v>2</v>
          </cell>
          <cell r="G1758" t="str">
            <v>Nem rendszerbeli eltérések összesen (=11+..+16)</v>
          </cell>
        </row>
        <row r="1759">
          <cell r="A1759" t="str">
            <v>18</v>
          </cell>
          <cell r="B1759" t="str">
            <v>84</v>
          </cell>
          <cell r="C1759" t="str">
            <v>1</v>
          </cell>
          <cell r="D1759" t="str">
            <v>B</v>
          </cell>
          <cell r="E1759">
            <v>2</v>
          </cell>
          <cell r="F1759">
            <v>2</v>
          </cell>
          <cell r="G1759" t="str">
            <v>Eltérés összesen (=10+17)(=03)</v>
          </cell>
        </row>
        <row r="1760">
          <cell r="A1760" t="str">
            <v>1</v>
          </cell>
          <cell r="B1760" t="str">
            <v>98</v>
          </cell>
          <cell r="C1760" t="str">
            <v>1</v>
          </cell>
          <cell r="D1760" t="str">
            <v>B</v>
          </cell>
          <cell r="E1760">
            <v>1</v>
          </cell>
          <cell r="F1760">
            <v>0</v>
          </cell>
          <cell r="G1760" t="str">
            <v>Személyi juttatások</v>
          </cell>
        </row>
        <row r="1761">
          <cell r="A1761" t="str">
            <v>2</v>
          </cell>
          <cell r="B1761" t="str">
            <v>98</v>
          </cell>
          <cell r="C1761" t="str">
            <v>1</v>
          </cell>
          <cell r="D1761" t="str">
            <v>B</v>
          </cell>
          <cell r="E1761">
            <v>1</v>
          </cell>
          <cell r="F1761">
            <v>0</v>
          </cell>
          <cell r="G1761" t="str">
            <v>TB járulék, munkaadói járulék és táppénz-hozzájárulás</v>
          </cell>
        </row>
        <row r="1762">
          <cell r="A1762" t="str">
            <v>3</v>
          </cell>
          <cell r="B1762" t="str">
            <v>98</v>
          </cell>
          <cell r="C1762" t="str">
            <v>1</v>
          </cell>
          <cell r="D1762" t="str">
            <v>B</v>
          </cell>
          <cell r="E1762">
            <v>1</v>
          </cell>
          <cell r="F1762">
            <v>0</v>
          </cell>
          <cell r="G1762" t="str">
            <v>Egészségügyi hozzájárulás</v>
          </cell>
        </row>
        <row r="1763">
          <cell r="A1763" t="str">
            <v>4</v>
          </cell>
          <cell r="B1763" t="str">
            <v>98</v>
          </cell>
          <cell r="C1763" t="str">
            <v>1</v>
          </cell>
          <cell r="D1763" t="str">
            <v>B</v>
          </cell>
          <cell r="E1763">
            <v>1</v>
          </cell>
          <cell r="F1763">
            <v>0</v>
          </cell>
          <cell r="G1763" t="str">
            <v>Dologi kiadások ÁFA nélkül és realizált árf.veszteségek</v>
          </cell>
        </row>
        <row r="1764">
          <cell r="A1764" t="str">
            <v>5</v>
          </cell>
          <cell r="B1764" t="str">
            <v>98</v>
          </cell>
          <cell r="C1764" t="str">
            <v>1</v>
          </cell>
          <cell r="D1764" t="str">
            <v>B</v>
          </cell>
          <cell r="E1764">
            <v>1</v>
          </cell>
          <cell r="F1764">
            <v>0</v>
          </cell>
          <cell r="G1764" t="str">
            <v>Dologi kiadások ÁFA-ja</v>
          </cell>
        </row>
        <row r="1765">
          <cell r="A1765" t="str">
            <v>6</v>
          </cell>
          <cell r="B1765" t="str">
            <v>98</v>
          </cell>
          <cell r="C1765" t="str">
            <v>1</v>
          </cell>
          <cell r="D1765" t="str">
            <v>B</v>
          </cell>
          <cell r="E1765">
            <v>1</v>
          </cell>
          <cell r="F1765">
            <v>0</v>
          </cell>
          <cell r="G1765" t="str">
            <v>Egyéb folyó kiadások (kamatkiadások nélkül)</v>
          </cell>
        </row>
        <row r="1766">
          <cell r="A1766" t="str">
            <v>7</v>
          </cell>
          <cell r="B1766" t="str">
            <v>98</v>
          </cell>
          <cell r="C1766" t="str">
            <v>1</v>
          </cell>
          <cell r="D1766" t="str">
            <v>B</v>
          </cell>
          <cell r="E1766">
            <v>1</v>
          </cell>
          <cell r="F1766">
            <v>0</v>
          </cell>
          <cell r="G1766" t="str">
            <v>Előző évi maradvány visszafizetése</v>
          </cell>
        </row>
        <row r="1767">
          <cell r="A1767" t="str">
            <v>8</v>
          </cell>
          <cell r="B1767" t="str">
            <v>98</v>
          </cell>
          <cell r="C1767" t="str">
            <v>1</v>
          </cell>
          <cell r="D1767" t="str">
            <v>B</v>
          </cell>
          <cell r="E1767">
            <v>1</v>
          </cell>
          <cell r="F1767">
            <v>0</v>
          </cell>
          <cell r="G1767" t="str">
            <v>Ellátottak pénzbeli juttatásai</v>
          </cell>
        </row>
        <row r="1768">
          <cell r="A1768" t="str">
            <v>9</v>
          </cell>
          <cell r="B1768" t="str">
            <v>98</v>
          </cell>
          <cell r="C1768" t="str">
            <v>1</v>
          </cell>
          <cell r="D1768" t="str">
            <v>B</v>
          </cell>
          <cell r="E1768">
            <v>1</v>
          </cell>
          <cell r="F1768">
            <v>0</v>
          </cell>
          <cell r="G1768" t="str">
            <v>Műk. célú pe.átadás központi költségvetési szervnek</v>
          </cell>
        </row>
        <row r="1769">
          <cell r="A1769" t="str">
            <v>10</v>
          </cell>
          <cell r="B1769" t="str">
            <v>98</v>
          </cell>
          <cell r="C1769" t="str">
            <v>1</v>
          </cell>
          <cell r="D1769" t="str">
            <v>B</v>
          </cell>
          <cell r="E1769">
            <v>1</v>
          </cell>
          <cell r="F1769">
            <v>0</v>
          </cell>
          <cell r="G1769" t="str">
            <v>Műk. célú pe.átadás fejezeti kezelésű előirányzatnak</v>
          </cell>
        </row>
        <row r="1770">
          <cell r="A1770" t="str">
            <v>11</v>
          </cell>
          <cell r="B1770" t="str">
            <v>98</v>
          </cell>
          <cell r="C1770" t="str">
            <v>1</v>
          </cell>
          <cell r="D1770" t="str">
            <v>B</v>
          </cell>
          <cell r="E1770">
            <v>1</v>
          </cell>
          <cell r="F1770">
            <v>0</v>
          </cell>
          <cell r="G1770" t="str">
            <v>Műk. célú pe.átadás elkülönített állami pénzalapnak</v>
          </cell>
        </row>
        <row r="1771">
          <cell r="A1771" t="str">
            <v>12</v>
          </cell>
          <cell r="B1771" t="str">
            <v>98</v>
          </cell>
          <cell r="C1771" t="str">
            <v>1</v>
          </cell>
          <cell r="D1771" t="str">
            <v>B</v>
          </cell>
          <cell r="E1771">
            <v>1</v>
          </cell>
          <cell r="F1771">
            <v>0</v>
          </cell>
          <cell r="G1771" t="str">
            <v>Műk. célú pe.átadás társadalombiztosítási alapnak</v>
          </cell>
        </row>
        <row r="1772">
          <cell r="A1772" t="str">
            <v>13</v>
          </cell>
          <cell r="B1772" t="str">
            <v>98</v>
          </cell>
          <cell r="C1772" t="str">
            <v>1</v>
          </cell>
          <cell r="D1772" t="str">
            <v>B</v>
          </cell>
          <cell r="E1772">
            <v>1</v>
          </cell>
          <cell r="F1772">
            <v>0</v>
          </cell>
          <cell r="G1772" t="str">
            <v>Műk. célú pe.átadás helyi önkormányzatoknak</v>
          </cell>
        </row>
        <row r="1773">
          <cell r="A1773" t="str">
            <v>14</v>
          </cell>
          <cell r="B1773" t="str">
            <v>98</v>
          </cell>
          <cell r="C1773" t="str">
            <v>1</v>
          </cell>
          <cell r="D1773" t="str">
            <v>B</v>
          </cell>
          <cell r="E1773">
            <v>1</v>
          </cell>
          <cell r="F1773">
            <v>0</v>
          </cell>
          <cell r="G1773" t="str">
            <v>Műk. célú pe.átadás vállalkozásoknak</v>
          </cell>
        </row>
        <row r="1774">
          <cell r="A1774" t="str">
            <v>15</v>
          </cell>
          <cell r="B1774" t="str">
            <v>98</v>
          </cell>
          <cell r="C1774" t="str">
            <v>1</v>
          </cell>
          <cell r="D1774" t="str">
            <v>B</v>
          </cell>
          <cell r="E1774">
            <v>1</v>
          </cell>
          <cell r="F1774">
            <v>0</v>
          </cell>
          <cell r="G1774" t="str">
            <v>Műk. célú pe.átadás pénzügyi vállalkozásoknak</v>
          </cell>
        </row>
        <row r="1775">
          <cell r="A1775" t="str">
            <v>16</v>
          </cell>
          <cell r="B1775" t="str">
            <v>98</v>
          </cell>
          <cell r="C1775" t="str">
            <v>1</v>
          </cell>
          <cell r="D1775" t="str">
            <v>B</v>
          </cell>
          <cell r="E1775">
            <v>1</v>
          </cell>
          <cell r="F1775">
            <v>0</v>
          </cell>
          <cell r="G1775" t="str">
            <v>Műk. célú pe.átadás háztartásoknak</v>
          </cell>
        </row>
        <row r="1776">
          <cell r="A1776" t="str">
            <v>17</v>
          </cell>
          <cell r="B1776" t="str">
            <v>98</v>
          </cell>
          <cell r="C1776" t="str">
            <v>1</v>
          </cell>
          <cell r="D1776" t="str">
            <v>B</v>
          </cell>
          <cell r="E1776">
            <v>1</v>
          </cell>
          <cell r="F1776">
            <v>0</v>
          </cell>
          <cell r="G1776" t="str">
            <v>Műk. célú pe.átadás non-profit szervezeteknek</v>
          </cell>
        </row>
        <row r="1777">
          <cell r="A1777" t="str">
            <v>18</v>
          </cell>
          <cell r="B1777" t="str">
            <v>98</v>
          </cell>
          <cell r="C1777" t="str">
            <v>1</v>
          </cell>
          <cell r="D1777" t="str">
            <v>B</v>
          </cell>
          <cell r="E1777">
            <v>1</v>
          </cell>
          <cell r="F1777">
            <v>0</v>
          </cell>
          <cell r="G1777" t="str">
            <v>Műk. célú pe.átadás külföldre</v>
          </cell>
        </row>
        <row r="1778">
          <cell r="A1778" t="str">
            <v>19</v>
          </cell>
          <cell r="B1778" t="str">
            <v>98</v>
          </cell>
          <cell r="C1778" t="str">
            <v>1</v>
          </cell>
          <cell r="D1778" t="str">
            <v>B</v>
          </cell>
          <cell r="E1778">
            <v>1</v>
          </cell>
          <cell r="F1778">
            <v>0</v>
          </cell>
          <cell r="G1778" t="str">
            <v>Társadalom- és szociálpol.juttatások,és egyéb TB ellátások</v>
          </cell>
        </row>
        <row r="1779">
          <cell r="A1779" t="str">
            <v>20</v>
          </cell>
          <cell r="B1779" t="str">
            <v>98</v>
          </cell>
          <cell r="C1779" t="str">
            <v>1</v>
          </cell>
          <cell r="D1779" t="str">
            <v>B</v>
          </cell>
          <cell r="E1779">
            <v>1</v>
          </cell>
          <cell r="F1779">
            <v>0</v>
          </cell>
          <cell r="G1779" t="str">
            <v>Tervezett maradvány,eredmény,tartalék</v>
          </cell>
        </row>
        <row r="1780">
          <cell r="A1780" t="str">
            <v>21</v>
          </cell>
          <cell r="B1780" t="str">
            <v>98</v>
          </cell>
          <cell r="C1780" t="str">
            <v>1</v>
          </cell>
          <cell r="D1780" t="str">
            <v>B</v>
          </cell>
          <cell r="E1780">
            <v>1</v>
          </cell>
          <cell r="F1780">
            <v>3</v>
          </cell>
          <cell r="G1780" t="str">
            <v>Egyéb működési célú támogatások, kiadások (09+...+20)</v>
          </cell>
        </row>
        <row r="1781">
          <cell r="A1781" t="str">
            <v>22</v>
          </cell>
          <cell r="B1781" t="str">
            <v>98</v>
          </cell>
          <cell r="C1781" t="str">
            <v>1</v>
          </cell>
          <cell r="D1781" t="str">
            <v>B</v>
          </cell>
          <cell r="E1781">
            <v>1</v>
          </cell>
          <cell r="F1781">
            <v>0</v>
          </cell>
          <cell r="G1781" t="str">
            <v>Kamatkiadások</v>
          </cell>
        </row>
        <row r="1782">
          <cell r="A1782" t="str">
            <v>23</v>
          </cell>
          <cell r="B1782" t="str">
            <v>98</v>
          </cell>
          <cell r="C1782" t="str">
            <v>1</v>
          </cell>
          <cell r="D1782" t="str">
            <v>B</v>
          </cell>
          <cell r="E1782">
            <v>1</v>
          </cell>
          <cell r="F1782">
            <v>0</v>
          </cell>
          <cell r="G1782" t="str">
            <v>Felújítás</v>
          </cell>
        </row>
        <row r="1783">
          <cell r="A1783" t="str">
            <v>24</v>
          </cell>
          <cell r="B1783" t="str">
            <v>98</v>
          </cell>
          <cell r="C1783" t="str">
            <v>1</v>
          </cell>
          <cell r="D1783" t="str">
            <v>B</v>
          </cell>
          <cell r="E1783">
            <v>1</v>
          </cell>
          <cell r="F1783">
            <v>0</v>
          </cell>
          <cell r="G1783" t="str">
            <v>Intézményi beruházási kiadások ÁFA nélkül</v>
          </cell>
        </row>
        <row r="1784">
          <cell r="A1784" t="str">
            <v>25</v>
          </cell>
          <cell r="B1784" t="str">
            <v>98</v>
          </cell>
          <cell r="C1784" t="str">
            <v>1</v>
          </cell>
          <cell r="D1784" t="str">
            <v>B</v>
          </cell>
          <cell r="E1784">
            <v>1</v>
          </cell>
          <cell r="F1784">
            <v>0</v>
          </cell>
          <cell r="G1784" t="str">
            <v>Beruházások ÁFA-ja</v>
          </cell>
        </row>
        <row r="1785">
          <cell r="A1785" t="str">
            <v>26</v>
          </cell>
          <cell r="B1785" t="str">
            <v>98</v>
          </cell>
          <cell r="C1785" t="str">
            <v>1</v>
          </cell>
          <cell r="D1785" t="str">
            <v>B</v>
          </cell>
          <cell r="E1785">
            <v>1</v>
          </cell>
          <cell r="F1785">
            <v>0</v>
          </cell>
          <cell r="G1785" t="str">
            <v>Központi beruházási kiadások</v>
          </cell>
        </row>
        <row r="1786">
          <cell r="A1786" t="str">
            <v>27</v>
          </cell>
          <cell r="B1786" t="str">
            <v>98</v>
          </cell>
          <cell r="C1786" t="str">
            <v>1</v>
          </cell>
          <cell r="D1786" t="str">
            <v>B</v>
          </cell>
          <cell r="E1786">
            <v>1</v>
          </cell>
          <cell r="F1786">
            <v>0</v>
          </cell>
          <cell r="G1786" t="str">
            <v>Lakástámogatás</v>
          </cell>
        </row>
        <row r="1787">
          <cell r="A1787" t="str">
            <v>28</v>
          </cell>
          <cell r="B1787" t="str">
            <v>98</v>
          </cell>
          <cell r="C1787" t="str">
            <v>1</v>
          </cell>
          <cell r="D1787" t="str">
            <v>B</v>
          </cell>
          <cell r="E1787">
            <v>1</v>
          </cell>
          <cell r="F1787">
            <v>0</v>
          </cell>
          <cell r="G1787" t="str">
            <v>Lakásépítés</v>
          </cell>
        </row>
        <row r="1788">
          <cell r="A1788" t="str">
            <v>29</v>
          </cell>
          <cell r="B1788" t="str">
            <v>98</v>
          </cell>
          <cell r="C1788" t="str">
            <v>1</v>
          </cell>
          <cell r="D1788" t="str">
            <v>B</v>
          </cell>
          <cell r="E1788">
            <v>1</v>
          </cell>
          <cell r="F1788">
            <v>3</v>
          </cell>
          <cell r="G1788" t="str">
            <v>Központi beruházások                     (26+...+28)</v>
          </cell>
        </row>
        <row r="1789">
          <cell r="A1789" t="str">
            <v>30</v>
          </cell>
          <cell r="B1789" t="str">
            <v>98</v>
          </cell>
          <cell r="C1789" t="str">
            <v>1</v>
          </cell>
          <cell r="D1789" t="str">
            <v>B</v>
          </cell>
          <cell r="E1789">
            <v>1</v>
          </cell>
          <cell r="F1789">
            <v>0</v>
          </cell>
          <cell r="G1789" t="str">
            <v>Felh.célú pe.átadás központi költségvetési szervnek</v>
          </cell>
        </row>
        <row r="1790">
          <cell r="A1790" t="str">
            <v>31</v>
          </cell>
          <cell r="B1790" t="str">
            <v>98</v>
          </cell>
          <cell r="C1790" t="str">
            <v>1</v>
          </cell>
          <cell r="D1790" t="str">
            <v>B</v>
          </cell>
          <cell r="E1790">
            <v>1</v>
          </cell>
          <cell r="F1790">
            <v>0</v>
          </cell>
          <cell r="G1790" t="str">
            <v>Felh.célú pe.átadás fejezeti kezelésű előirányzatnak</v>
          </cell>
        </row>
        <row r="1791">
          <cell r="A1791" t="str">
            <v>32</v>
          </cell>
          <cell r="B1791" t="str">
            <v>98</v>
          </cell>
          <cell r="C1791" t="str">
            <v>1</v>
          </cell>
          <cell r="D1791" t="str">
            <v>B</v>
          </cell>
          <cell r="E1791">
            <v>1</v>
          </cell>
          <cell r="F1791">
            <v>0</v>
          </cell>
          <cell r="G1791" t="str">
            <v>Felh.célú pe.átadás elkülönített állami pénzalapnak</v>
          </cell>
        </row>
        <row r="1792">
          <cell r="A1792" t="str">
            <v>33</v>
          </cell>
          <cell r="B1792" t="str">
            <v>98</v>
          </cell>
          <cell r="C1792" t="str">
            <v>1</v>
          </cell>
          <cell r="D1792" t="str">
            <v>B</v>
          </cell>
          <cell r="E1792">
            <v>1</v>
          </cell>
          <cell r="F1792">
            <v>0</v>
          </cell>
          <cell r="G1792" t="str">
            <v>Felh.célú pe.átadás társadalombiztosítási alapnak</v>
          </cell>
        </row>
        <row r="1793">
          <cell r="A1793" t="str">
            <v>34</v>
          </cell>
          <cell r="B1793" t="str">
            <v>98</v>
          </cell>
          <cell r="C1793" t="str">
            <v>1</v>
          </cell>
          <cell r="D1793" t="str">
            <v>B</v>
          </cell>
          <cell r="E1793">
            <v>1</v>
          </cell>
          <cell r="F1793">
            <v>0</v>
          </cell>
          <cell r="G1793" t="str">
            <v>Felh.célú pe.átadás helyi önkormányzatoknak</v>
          </cell>
        </row>
        <row r="1794">
          <cell r="A1794" t="str">
            <v>35</v>
          </cell>
          <cell r="B1794" t="str">
            <v>98</v>
          </cell>
          <cell r="C1794" t="str">
            <v>1</v>
          </cell>
          <cell r="D1794" t="str">
            <v>B</v>
          </cell>
          <cell r="E1794">
            <v>1</v>
          </cell>
          <cell r="F1794">
            <v>0</v>
          </cell>
          <cell r="G1794" t="str">
            <v>Felh.célú pe.átadás vállalkozásoknak</v>
          </cell>
        </row>
        <row r="1795">
          <cell r="A1795" t="str">
            <v>36</v>
          </cell>
          <cell r="B1795" t="str">
            <v>98</v>
          </cell>
          <cell r="C1795" t="str">
            <v>1</v>
          </cell>
          <cell r="D1795" t="str">
            <v>B</v>
          </cell>
          <cell r="E1795">
            <v>1</v>
          </cell>
          <cell r="F1795">
            <v>0</v>
          </cell>
          <cell r="G1795" t="str">
            <v>Felh.célú pe.átadás pénzügyi vállalkozásoknak</v>
          </cell>
        </row>
        <row r="1796">
          <cell r="A1796" t="str">
            <v>37</v>
          </cell>
          <cell r="B1796" t="str">
            <v>98</v>
          </cell>
          <cell r="C1796" t="str">
            <v>1</v>
          </cell>
          <cell r="D1796" t="str">
            <v>B</v>
          </cell>
          <cell r="E1796">
            <v>1</v>
          </cell>
          <cell r="F1796">
            <v>0</v>
          </cell>
          <cell r="G1796" t="str">
            <v>Felh.célú pe.átadás háztartásoknak</v>
          </cell>
        </row>
        <row r="1797">
          <cell r="A1797" t="str">
            <v>38</v>
          </cell>
          <cell r="B1797" t="str">
            <v>98</v>
          </cell>
          <cell r="C1797" t="str">
            <v>1</v>
          </cell>
          <cell r="D1797" t="str">
            <v>B</v>
          </cell>
          <cell r="E1797">
            <v>1</v>
          </cell>
          <cell r="F1797">
            <v>0</v>
          </cell>
          <cell r="G1797" t="str">
            <v>Felh.célú pe.átadás non-profit szervezeteknek</v>
          </cell>
        </row>
        <row r="1798">
          <cell r="A1798" t="str">
            <v>39</v>
          </cell>
          <cell r="B1798" t="str">
            <v>98</v>
          </cell>
          <cell r="C1798" t="str">
            <v>1</v>
          </cell>
          <cell r="D1798" t="str">
            <v>B</v>
          </cell>
          <cell r="E1798">
            <v>1</v>
          </cell>
          <cell r="F1798">
            <v>0</v>
          </cell>
          <cell r="G1798" t="str">
            <v>Felh.célú pe.átadás külföldre</v>
          </cell>
        </row>
        <row r="1799">
          <cell r="A1799" t="str">
            <v>40</v>
          </cell>
          <cell r="B1799" t="str">
            <v>98</v>
          </cell>
          <cell r="C1799" t="str">
            <v>1</v>
          </cell>
          <cell r="D1799" t="str">
            <v>B</v>
          </cell>
          <cell r="E1799">
            <v>1</v>
          </cell>
          <cell r="F1799">
            <v>0</v>
          </cell>
          <cell r="G1799" t="str">
            <v>Intézményi egyéb felhalmozási kiadások</v>
          </cell>
        </row>
        <row r="1800">
          <cell r="A1800" t="str">
            <v>41</v>
          </cell>
          <cell r="B1800" t="str">
            <v>98</v>
          </cell>
          <cell r="C1800" t="str">
            <v>1</v>
          </cell>
          <cell r="D1800" t="str">
            <v>B</v>
          </cell>
          <cell r="E1800">
            <v>1</v>
          </cell>
          <cell r="F1800">
            <v>3</v>
          </cell>
          <cell r="G1800" t="str">
            <v>Egyéb felhalmozási kiadások                (30+...+40)</v>
          </cell>
        </row>
        <row r="1801">
          <cell r="A1801" t="str">
            <v>42</v>
          </cell>
          <cell r="B1801" t="str">
            <v>98</v>
          </cell>
          <cell r="C1801" t="str">
            <v>1</v>
          </cell>
          <cell r="D1801" t="str">
            <v>B</v>
          </cell>
          <cell r="E1801">
            <v>1</v>
          </cell>
          <cell r="F1801">
            <v>3</v>
          </cell>
          <cell r="G1801" t="str">
            <v>Felhalmozási kiadások                    (23+24+25+29+41)</v>
          </cell>
        </row>
        <row r="1802">
          <cell r="A1802" t="str">
            <v>43</v>
          </cell>
          <cell r="B1802" t="str">
            <v>98</v>
          </cell>
          <cell r="C1802" t="str">
            <v>1</v>
          </cell>
          <cell r="D1802" t="str">
            <v>B</v>
          </cell>
          <cell r="E1802">
            <v>1</v>
          </cell>
          <cell r="F1802">
            <v>0</v>
          </cell>
          <cell r="G1802" t="str">
            <v>Kölcsönök nyújtása államháztartáson belülre</v>
          </cell>
        </row>
        <row r="1803">
          <cell r="A1803" t="str">
            <v>44</v>
          </cell>
          <cell r="B1803" t="str">
            <v>98</v>
          </cell>
          <cell r="C1803" t="str">
            <v>1</v>
          </cell>
          <cell r="D1803" t="str">
            <v>B</v>
          </cell>
          <cell r="E1803">
            <v>1</v>
          </cell>
          <cell r="F1803">
            <v>0</v>
          </cell>
          <cell r="G1803" t="str">
            <v>Kölcsönök nyújtása államháztartáson kívülre</v>
          </cell>
        </row>
        <row r="1804">
          <cell r="A1804" t="str">
            <v>45</v>
          </cell>
          <cell r="B1804" t="str">
            <v>98</v>
          </cell>
          <cell r="C1804" t="str">
            <v>1</v>
          </cell>
          <cell r="D1804" t="str">
            <v>B</v>
          </cell>
          <cell r="E1804">
            <v>1</v>
          </cell>
          <cell r="F1804">
            <v>0</v>
          </cell>
          <cell r="G1804" t="str">
            <v>Kölcsönök törlesztése államháztartáson belülre</v>
          </cell>
        </row>
        <row r="1805">
          <cell r="A1805" t="str">
            <v>46</v>
          </cell>
          <cell r="B1805" t="str">
            <v>98</v>
          </cell>
          <cell r="C1805" t="str">
            <v>1</v>
          </cell>
          <cell r="D1805" t="str">
            <v>B</v>
          </cell>
          <cell r="E1805">
            <v>1</v>
          </cell>
          <cell r="F1805">
            <v>0</v>
          </cell>
          <cell r="G1805" t="str">
            <v>Pénzügyi befektetések kiadásaiból részesedések vásárlása</v>
          </cell>
        </row>
        <row r="1806">
          <cell r="A1806" t="str">
            <v>47</v>
          </cell>
          <cell r="B1806" t="str">
            <v>98</v>
          </cell>
          <cell r="C1806" t="str">
            <v>1</v>
          </cell>
          <cell r="D1806" t="str">
            <v>B</v>
          </cell>
          <cell r="E1806">
            <v>1</v>
          </cell>
          <cell r="F1806">
            <v>3</v>
          </cell>
          <cell r="G1806" t="str">
            <v>Törvény szerinti kiadások    (01+..+08+21+22+42+..+46)</v>
          </cell>
        </row>
        <row r="1807">
          <cell r="A1807" t="str">
            <v>48</v>
          </cell>
          <cell r="B1807" t="str">
            <v>98</v>
          </cell>
          <cell r="C1807" t="str">
            <v>1</v>
          </cell>
          <cell r="D1807" t="str">
            <v>B</v>
          </cell>
          <cell r="E1807">
            <v>1</v>
          </cell>
          <cell r="F1807">
            <v>0</v>
          </cell>
          <cell r="G1807" t="str">
            <v>Működési bevételek ÁFA nélkül</v>
          </cell>
        </row>
        <row r="1808">
          <cell r="A1808" t="str">
            <v>49</v>
          </cell>
          <cell r="B1808" t="str">
            <v>98</v>
          </cell>
          <cell r="C1808" t="str">
            <v>1</v>
          </cell>
          <cell r="D1808" t="str">
            <v>B</v>
          </cell>
          <cell r="E1808">
            <v>1</v>
          </cell>
          <cell r="F1808">
            <v>0</v>
          </cell>
          <cell r="G1808" t="str">
            <v>ÁFA bevételek, visszatérülések</v>
          </cell>
        </row>
        <row r="1809">
          <cell r="A1809" t="str">
            <v>50</v>
          </cell>
          <cell r="B1809" t="str">
            <v>98</v>
          </cell>
          <cell r="C1809" t="str">
            <v>1</v>
          </cell>
          <cell r="D1809" t="str">
            <v>B</v>
          </cell>
          <cell r="E1809">
            <v>1</v>
          </cell>
          <cell r="F1809">
            <v>0</v>
          </cell>
          <cell r="G1809" t="str">
            <v>Kamatbevételek</v>
          </cell>
        </row>
        <row r="1810">
          <cell r="A1810" t="str">
            <v>51</v>
          </cell>
          <cell r="B1810" t="str">
            <v>98</v>
          </cell>
          <cell r="C1810" t="str">
            <v>1</v>
          </cell>
          <cell r="D1810" t="str">
            <v>B</v>
          </cell>
          <cell r="E1810">
            <v>1</v>
          </cell>
          <cell r="F1810">
            <v>0</v>
          </cell>
          <cell r="G1810" t="str">
            <v>Működési célú pénzeszközátvétel a TB alapoktól</v>
          </cell>
        </row>
        <row r="1811">
          <cell r="A1811" t="str">
            <v>52</v>
          </cell>
          <cell r="B1811" t="str">
            <v>98</v>
          </cell>
          <cell r="C1811" t="str">
            <v>1</v>
          </cell>
          <cell r="D1811" t="str">
            <v>B</v>
          </cell>
          <cell r="E1811">
            <v>1</v>
          </cell>
          <cell r="F1811">
            <v>0</v>
          </cell>
          <cell r="G1811" t="str">
            <v>Működési célú pénzeszközátvétel az elkül.állami alapoktól</v>
          </cell>
        </row>
        <row r="1812">
          <cell r="A1812" t="str">
            <v>53</v>
          </cell>
          <cell r="B1812" t="str">
            <v>98</v>
          </cell>
          <cell r="C1812" t="str">
            <v>1</v>
          </cell>
          <cell r="D1812" t="str">
            <v>B</v>
          </cell>
          <cell r="E1812">
            <v>1</v>
          </cell>
          <cell r="F1812">
            <v>0</v>
          </cell>
          <cell r="G1812" t="str">
            <v>Költségvetési kiegészítések, visszatérülések</v>
          </cell>
        </row>
        <row r="1813">
          <cell r="A1813" t="str">
            <v>54</v>
          </cell>
          <cell r="B1813" t="str">
            <v>98</v>
          </cell>
          <cell r="C1813" t="str">
            <v>1</v>
          </cell>
          <cell r="D1813" t="str">
            <v>B</v>
          </cell>
          <cell r="E1813">
            <v>1</v>
          </cell>
          <cell r="F1813">
            <v>0</v>
          </cell>
          <cell r="G1813" t="str">
            <v>Műk. célú pe.átvétel központi költségvetési szervtől</v>
          </cell>
        </row>
        <row r="1814">
          <cell r="A1814" t="str">
            <v>55</v>
          </cell>
          <cell r="B1814" t="str">
            <v>98</v>
          </cell>
          <cell r="C1814" t="str">
            <v>1</v>
          </cell>
          <cell r="D1814" t="str">
            <v>B</v>
          </cell>
          <cell r="E1814">
            <v>1</v>
          </cell>
          <cell r="F1814">
            <v>0</v>
          </cell>
          <cell r="G1814" t="str">
            <v>Műk. célú pe.átvétel fejezeti kezelésű elöirányzattól</v>
          </cell>
        </row>
        <row r="1815">
          <cell r="A1815" t="str">
            <v>56</v>
          </cell>
          <cell r="B1815" t="str">
            <v>98</v>
          </cell>
          <cell r="C1815" t="str">
            <v>1</v>
          </cell>
          <cell r="D1815" t="str">
            <v>B</v>
          </cell>
          <cell r="E1815">
            <v>1</v>
          </cell>
          <cell r="F1815">
            <v>0</v>
          </cell>
          <cell r="G1815" t="str">
            <v>Műk. célú pe.átvétel helyi önkormányzatoktól</v>
          </cell>
        </row>
        <row r="1816">
          <cell r="A1816" t="str">
            <v>57</v>
          </cell>
          <cell r="B1816" t="str">
            <v>98</v>
          </cell>
          <cell r="C1816" t="str">
            <v>1</v>
          </cell>
          <cell r="D1816" t="str">
            <v>B</v>
          </cell>
          <cell r="E1816">
            <v>1</v>
          </cell>
          <cell r="F1816">
            <v>0</v>
          </cell>
          <cell r="G1816" t="str">
            <v>Műk. célú pe.átvétel vállalkozásoktól</v>
          </cell>
        </row>
        <row r="1817">
          <cell r="A1817" t="str">
            <v>58</v>
          </cell>
          <cell r="B1817" t="str">
            <v>98</v>
          </cell>
          <cell r="C1817" t="str">
            <v>1</v>
          </cell>
          <cell r="D1817" t="str">
            <v>B</v>
          </cell>
          <cell r="E1817">
            <v>1</v>
          </cell>
          <cell r="F1817">
            <v>0</v>
          </cell>
          <cell r="G1817" t="str">
            <v>Műk. célú pe.átvétel pénzügyi vállalkozásoktól</v>
          </cell>
        </row>
        <row r="1818">
          <cell r="A1818" t="str">
            <v>59</v>
          </cell>
          <cell r="B1818" t="str">
            <v>98</v>
          </cell>
          <cell r="C1818" t="str">
            <v>1</v>
          </cell>
          <cell r="D1818" t="str">
            <v>B</v>
          </cell>
          <cell r="E1818">
            <v>1</v>
          </cell>
          <cell r="F1818">
            <v>0</v>
          </cell>
          <cell r="G1818" t="str">
            <v>Műk. célú pe.átvétel háztartásoktól</v>
          </cell>
        </row>
        <row r="1819">
          <cell r="A1819" t="str">
            <v>60</v>
          </cell>
          <cell r="B1819" t="str">
            <v>98</v>
          </cell>
          <cell r="C1819" t="str">
            <v>1</v>
          </cell>
          <cell r="D1819" t="str">
            <v>B</v>
          </cell>
          <cell r="E1819">
            <v>1</v>
          </cell>
          <cell r="F1819">
            <v>0</v>
          </cell>
          <cell r="G1819" t="str">
            <v>Műk. célú pe.átvétel non-profit szervezetektől</v>
          </cell>
        </row>
        <row r="1820">
          <cell r="A1820" t="str">
            <v>61</v>
          </cell>
          <cell r="B1820" t="str">
            <v>98</v>
          </cell>
          <cell r="C1820" t="str">
            <v>1</v>
          </cell>
          <cell r="D1820" t="str">
            <v>B</v>
          </cell>
          <cell r="E1820">
            <v>1</v>
          </cell>
          <cell r="F1820">
            <v>0</v>
          </cell>
          <cell r="G1820" t="str">
            <v>Műk. célú pe.átvétel nemzetközi szervezetektől</v>
          </cell>
        </row>
        <row r="1821">
          <cell r="A1821" t="str">
            <v>62</v>
          </cell>
          <cell r="B1821" t="str">
            <v>98</v>
          </cell>
          <cell r="C1821" t="str">
            <v>1</v>
          </cell>
          <cell r="D1821" t="str">
            <v>B</v>
          </cell>
          <cell r="E1821">
            <v>1</v>
          </cell>
          <cell r="F1821">
            <v>0</v>
          </cell>
          <cell r="G1821" t="str">
            <v>Műk. célú pe.átvétel egyéb külföldi forrásból</v>
          </cell>
        </row>
        <row r="1822">
          <cell r="A1822" t="str">
            <v>63</v>
          </cell>
          <cell r="B1822" t="str">
            <v>98</v>
          </cell>
          <cell r="C1822" t="str">
            <v>1</v>
          </cell>
          <cell r="D1822" t="str">
            <v>B</v>
          </cell>
          <cell r="E1822">
            <v>1</v>
          </cell>
          <cell r="F1822">
            <v>3</v>
          </cell>
          <cell r="G1822" t="str">
            <v>Egyéb műk.célú pénzeszközátvétel, bevételek (53+...+62)</v>
          </cell>
        </row>
        <row r="1823">
          <cell r="A1823" t="str">
            <v>64</v>
          </cell>
          <cell r="B1823" t="str">
            <v>98</v>
          </cell>
          <cell r="C1823" t="str">
            <v>1</v>
          </cell>
          <cell r="D1823" t="str">
            <v>B</v>
          </cell>
          <cell r="E1823">
            <v>1</v>
          </cell>
          <cell r="F1823">
            <v>0</v>
          </cell>
          <cell r="G1823" t="str">
            <v>Felh.célú pénzeszközátvétel a TB alapoktól és kezelőitől</v>
          </cell>
        </row>
        <row r="1824">
          <cell r="A1824" t="str">
            <v>65</v>
          </cell>
          <cell r="B1824" t="str">
            <v>98</v>
          </cell>
          <cell r="C1824" t="str">
            <v>1</v>
          </cell>
          <cell r="D1824" t="str">
            <v>B</v>
          </cell>
          <cell r="E1824">
            <v>1</v>
          </cell>
          <cell r="F1824">
            <v>0</v>
          </cell>
          <cell r="G1824" t="str">
            <v>Felh.célú pénzeszközátvétel az elkülönit.állami alapoktol</v>
          </cell>
        </row>
        <row r="1825">
          <cell r="A1825" t="str">
            <v>66</v>
          </cell>
          <cell r="B1825" t="str">
            <v>98</v>
          </cell>
          <cell r="C1825" t="str">
            <v>1</v>
          </cell>
          <cell r="D1825" t="str">
            <v>B</v>
          </cell>
          <cell r="E1825">
            <v>1</v>
          </cell>
          <cell r="F1825">
            <v>0</v>
          </cell>
          <cell r="G1825" t="str">
            <v>Felhalmozási és tőke jellegű bevételek</v>
          </cell>
        </row>
        <row r="1826">
          <cell r="A1826" t="str">
            <v>67</v>
          </cell>
          <cell r="B1826" t="str">
            <v>98</v>
          </cell>
          <cell r="C1826" t="str">
            <v>1</v>
          </cell>
          <cell r="D1826" t="str">
            <v>B</v>
          </cell>
          <cell r="E1826">
            <v>1</v>
          </cell>
          <cell r="F1826">
            <v>0</v>
          </cell>
          <cell r="G1826" t="str">
            <v>Felh.célú pe.átvétel központi költségvetési szervtől</v>
          </cell>
        </row>
        <row r="1827">
          <cell r="A1827" t="str">
            <v>68</v>
          </cell>
          <cell r="B1827" t="str">
            <v>98</v>
          </cell>
          <cell r="C1827" t="str">
            <v>1</v>
          </cell>
          <cell r="D1827" t="str">
            <v>B</v>
          </cell>
          <cell r="E1827">
            <v>1</v>
          </cell>
          <cell r="F1827">
            <v>0</v>
          </cell>
          <cell r="G1827" t="str">
            <v>Felh.célú pe.átvétel fejezeti kezelésű előirányzattól</v>
          </cell>
        </row>
        <row r="1828">
          <cell r="A1828" t="str">
            <v>69</v>
          </cell>
          <cell r="B1828" t="str">
            <v>98</v>
          </cell>
          <cell r="C1828" t="str">
            <v>1</v>
          </cell>
          <cell r="D1828" t="str">
            <v>B</v>
          </cell>
          <cell r="E1828">
            <v>1</v>
          </cell>
          <cell r="F1828">
            <v>0</v>
          </cell>
          <cell r="G1828" t="str">
            <v>Felh.célú pe.átvétel helyi önkormányzatoktól</v>
          </cell>
        </row>
        <row r="1829">
          <cell r="A1829" t="str">
            <v>70</v>
          </cell>
          <cell r="B1829" t="str">
            <v>98</v>
          </cell>
          <cell r="C1829" t="str">
            <v>1</v>
          </cell>
          <cell r="D1829" t="str">
            <v>B</v>
          </cell>
          <cell r="E1829">
            <v>1</v>
          </cell>
          <cell r="F1829">
            <v>0</v>
          </cell>
          <cell r="G1829" t="str">
            <v>Felh.célú pe.átvétel vállalkozásoktól</v>
          </cell>
        </row>
        <row r="1830">
          <cell r="A1830" t="str">
            <v>71</v>
          </cell>
          <cell r="B1830" t="str">
            <v>98</v>
          </cell>
          <cell r="C1830" t="str">
            <v>1</v>
          </cell>
          <cell r="D1830" t="str">
            <v>B</v>
          </cell>
          <cell r="E1830">
            <v>1</v>
          </cell>
          <cell r="F1830">
            <v>0</v>
          </cell>
          <cell r="G1830" t="str">
            <v>Felh.célú pe.átvétel pénzügyi vállalkozásoktól</v>
          </cell>
        </row>
        <row r="1831">
          <cell r="A1831" t="str">
            <v>72</v>
          </cell>
          <cell r="B1831" t="str">
            <v>98</v>
          </cell>
          <cell r="C1831" t="str">
            <v>1</v>
          </cell>
          <cell r="D1831" t="str">
            <v>B</v>
          </cell>
          <cell r="E1831">
            <v>1</v>
          </cell>
          <cell r="F1831">
            <v>0</v>
          </cell>
          <cell r="G1831" t="str">
            <v>Felh.célú pe.átvétel háztartásoktól</v>
          </cell>
        </row>
        <row r="1832">
          <cell r="A1832" t="str">
            <v>73</v>
          </cell>
          <cell r="B1832" t="str">
            <v>98</v>
          </cell>
          <cell r="C1832" t="str">
            <v>1</v>
          </cell>
          <cell r="D1832" t="str">
            <v>B</v>
          </cell>
          <cell r="E1832">
            <v>1</v>
          </cell>
          <cell r="F1832">
            <v>0</v>
          </cell>
          <cell r="G1832" t="str">
            <v>Felh.célú pe.átvétel non-profit szervezetektől</v>
          </cell>
        </row>
        <row r="1833">
          <cell r="A1833" t="str">
            <v>74</v>
          </cell>
          <cell r="B1833" t="str">
            <v>98</v>
          </cell>
          <cell r="C1833" t="str">
            <v>1</v>
          </cell>
          <cell r="D1833" t="str">
            <v>B</v>
          </cell>
          <cell r="E1833">
            <v>1</v>
          </cell>
          <cell r="F1833">
            <v>0</v>
          </cell>
          <cell r="G1833" t="str">
            <v>Felh.célú pe.átvétel nemzetközi szervezetektől</v>
          </cell>
        </row>
        <row r="1834">
          <cell r="A1834" t="str">
            <v>75</v>
          </cell>
          <cell r="B1834" t="str">
            <v>98</v>
          </cell>
          <cell r="C1834" t="str">
            <v>1</v>
          </cell>
          <cell r="D1834" t="str">
            <v>B</v>
          </cell>
          <cell r="E1834">
            <v>1</v>
          </cell>
          <cell r="F1834">
            <v>0</v>
          </cell>
          <cell r="G1834" t="str">
            <v>Felh.célú pe.átvétel egyéb külföldi forrásból</v>
          </cell>
        </row>
        <row r="1835">
          <cell r="A1835" t="str">
            <v>76</v>
          </cell>
          <cell r="B1835" t="str">
            <v>98</v>
          </cell>
          <cell r="C1835" t="str">
            <v>1</v>
          </cell>
          <cell r="D1835" t="str">
            <v>B</v>
          </cell>
          <cell r="E1835">
            <v>1</v>
          </cell>
          <cell r="F1835">
            <v>3</v>
          </cell>
          <cell r="G1835" t="str">
            <v>Egyéb felh.célú pénzeszközátvétel, bevételek (66+...+75)</v>
          </cell>
        </row>
        <row r="1836">
          <cell r="A1836" t="str">
            <v>77</v>
          </cell>
          <cell r="B1836" t="str">
            <v>98</v>
          </cell>
          <cell r="C1836" t="str">
            <v>1</v>
          </cell>
          <cell r="D1836" t="str">
            <v>B</v>
          </cell>
          <cell r="E1836">
            <v>1</v>
          </cell>
          <cell r="F1836">
            <v>0</v>
          </cell>
          <cell r="G1836" t="str">
            <v>Kölcsönök visszatérülése államháztartáson belülről</v>
          </cell>
        </row>
        <row r="1837">
          <cell r="A1837" t="str">
            <v>78</v>
          </cell>
          <cell r="B1837" t="str">
            <v>98</v>
          </cell>
          <cell r="C1837" t="str">
            <v>1</v>
          </cell>
          <cell r="D1837" t="str">
            <v>B</v>
          </cell>
          <cell r="E1837">
            <v>1</v>
          </cell>
          <cell r="F1837">
            <v>0</v>
          </cell>
          <cell r="G1837" t="str">
            <v>Kölcsönök visszatérülése államháztartáson kivülről</v>
          </cell>
        </row>
        <row r="1838">
          <cell r="A1838" t="str">
            <v>79</v>
          </cell>
          <cell r="B1838" t="str">
            <v>98</v>
          </cell>
          <cell r="C1838" t="str">
            <v>1</v>
          </cell>
          <cell r="D1838" t="str">
            <v>B</v>
          </cell>
          <cell r="E1838">
            <v>1</v>
          </cell>
          <cell r="F1838">
            <v>0</v>
          </cell>
          <cell r="G1838" t="str">
            <v>Kölcsönök igénybevétele államháztartáson belülről</v>
          </cell>
        </row>
        <row r="1839">
          <cell r="A1839" t="str">
            <v>80</v>
          </cell>
          <cell r="B1839" t="str">
            <v>98</v>
          </cell>
          <cell r="C1839" t="str">
            <v>1</v>
          </cell>
          <cell r="D1839" t="str">
            <v>B</v>
          </cell>
          <cell r="E1839">
            <v>1</v>
          </cell>
          <cell r="F1839">
            <v>0</v>
          </cell>
          <cell r="G1839" t="str">
            <v>Osztalékok</v>
          </cell>
        </row>
        <row r="1840">
          <cell r="A1840" t="str">
            <v>81</v>
          </cell>
          <cell r="B1840" t="str">
            <v>98</v>
          </cell>
          <cell r="C1840" t="str">
            <v>1</v>
          </cell>
          <cell r="D1840" t="str">
            <v>B</v>
          </cell>
          <cell r="E1840">
            <v>1</v>
          </cell>
          <cell r="F1840">
            <v>0</v>
          </cell>
          <cell r="G1840" t="str">
            <v>Pénzügyi befektetések bevételeiből részesedések</v>
          </cell>
        </row>
        <row r="1841">
          <cell r="A1841" t="str">
            <v>82</v>
          </cell>
          <cell r="B1841" t="str">
            <v>98</v>
          </cell>
          <cell r="C1841" t="str">
            <v>1</v>
          </cell>
          <cell r="D1841" t="str">
            <v>B</v>
          </cell>
          <cell r="E1841">
            <v>1</v>
          </cell>
          <cell r="F1841">
            <v>0</v>
          </cell>
          <cell r="G1841" t="str">
            <v>Sajátos bevételek</v>
          </cell>
        </row>
        <row r="1842">
          <cell r="A1842" t="str">
            <v>83</v>
          </cell>
          <cell r="B1842" t="str">
            <v>98</v>
          </cell>
          <cell r="C1842" t="str">
            <v>1</v>
          </cell>
          <cell r="D1842" t="str">
            <v>B</v>
          </cell>
          <cell r="E1842">
            <v>1</v>
          </cell>
          <cell r="F1842">
            <v>3</v>
          </cell>
          <cell r="G1842" t="str">
            <v>Törvény szerinti bevételek (48+..+52+63+64+65+76+..+82)</v>
          </cell>
        </row>
        <row r="1843">
          <cell r="A1843" t="str">
            <v>84</v>
          </cell>
          <cell r="B1843" t="str">
            <v>98</v>
          </cell>
          <cell r="C1843" t="str">
            <v>1</v>
          </cell>
          <cell r="D1843" t="str">
            <v>B</v>
          </cell>
          <cell r="E1843">
            <v>1</v>
          </cell>
          <cell r="F1843">
            <v>3</v>
          </cell>
          <cell r="G1843" t="str">
            <v>Törvény szerinti kiadások és bevételek egyenlege(47-83)</v>
          </cell>
        </row>
        <row r="1844">
          <cell r="A1844" t="str">
            <v>85</v>
          </cell>
          <cell r="B1844" t="str">
            <v>98</v>
          </cell>
          <cell r="C1844" t="str">
            <v>1</v>
          </cell>
          <cell r="D1844" t="str">
            <v>B</v>
          </cell>
          <cell r="E1844">
            <v>1</v>
          </cell>
          <cell r="F1844">
            <v>0</v>
          </cell>
          <cell r="G1844" t="str">
            <v>Működési költségvetés támogatása</v>
          </cell>
        </row>
        <row r="1845">
          <cell r="A1845" t="str">
            <v>86</v>
          </cell>
          <cell r="B1845" t="str">
            <v>98</v>
          </cell>
          <cell r="C1845" t="str">
            <v>1</v>
          </cell>
          <cell r="D1845" t="str">
            <v>B</v>
          </cell>
          <cell r="E1845">
            <v>1</v>
          </cell>
          <cell r="F1845">
            <v>0</v>
          </cell>
          <cell r="G1845" t="str">
            <v>Intézményi felhalmozási kiadások támogatása</v>
          </cell>
        </row>
        <row r="1846">
          <cell r="A1846" t="str">
            <v>87</v>
          </cell>
          <cell r="B1846" t="str">
            <v>98</v>
          </cell>
          <cell r="C1846" t="str">
            <v>1</v>
          </cell>
          <cell r="D1846" t="str">
            <v>B</v>
          </cell>
          <cell r="E1846">
            <v>1</v>
          </cell>
          <cell r="F1846">
            <v>0</v>
          </cell>
          <cell r="G1846" t="str">
            <v>Központi felhalmozási kiadások támogatása</v>
          </cell>
        </row>
        <row r="1847">
          <cell r="A1847" t="str">
            <v>88</v>
          </cell>
          <cell r="B1847" t="str">
            <v>98</v>
          </cell>
          <cell r="C1847" t="str">
            <v>1</v>
          </cell>
          <cell r="D1847" t="str">
            <v>B</v>
          </cell>
          <cell r="E1847">
            <v>1</v>
          </cell>
          <cell r="F1847">
            <v>0</v>
          </cell>
          <cell r="G1847" t="str">
            <v>Fejezeti kezelésű előirányzatok támogatása</v>
          </cell>
        </row>
        <row r="1848">
          <cell r="A1848" t="str">
            <v>89</v>
          </cell>
          <cell r="B1848" t="str">
            <v>98</v>
          </cell>
          <cell r="C1848" t="str">
            <v>1</v>
          </cell>
          <cell r="D1848" t="str">
            <v>B</v>
          </cell>
          <cell r="E1848">
            <v>1</v>
          </cell>
          <cell r="F1848">
            <v>3</v>
          </cell>
          <cell r="G1848" t="str">
            <v>Költségvetési támogatás                     (85+...+88)</v>
          </cell>
        </row>
        <row r="1849">
          <cell r="A1849" t="str">
            <v>90</v>
          </cell>
          <cell r="B1849" t="str">
            <v>98</v>
          </cell>
          <cell r="C1849" t="str">
            <v>1</v>
          </cell>
          <cell r="D1849" t="str">
            <v>B</v>
          </cell>
          <cell r="E1849">
            <v>1</v>
          </cell>
          <cell r="F1849">
            <v>3</v>
          </cell>
          <cell r="G1849" t="str">
            <v>Kiadások és bevételek egyenlege (költ.tám.-sal) (84-89)</v>
          </cell>
        </row>
        <row r="1850">
          <cell r="A1850" t="str">
            <v>91</v>
          </cell>
          <cell r="B1850" t="str">
            <v>98</v>
          </cell>
          <cell r="C1850" t="str">
            <v>1</v>
          </cell>
          <cell r="D1850" t="str">
            <v>B</v>
          </cell>
          <cell r="E1850">
            <v>1</v>
          </cell>
          <cell r="F1850">
            <v>0</v>
          </cell>
          <cell r="G1850" t="str">
            <v>Kiadásból:működésből felhalmozás keresztfinanszírozása</v>
          </cell>
        </row>
        <row r="1851">
          <cell r="A1851" t="str">
            <v>92</v>
          </cell>
          <cell r="B1851" t="str">
            <v>98</v>
          </cell>
          <cell r="C1851" t="str">
            <v>1</v>
          </cell>
          <cell r="D1851" t="str">
            <v>B</v>
          </cell>
          <cell r="E1851">
            <v>1</v>
          </cell>
          <cell r="F1851">
            <v>0</v>
          </cell>
          <cell r="G1851" t="str">
            <v>Kiadásból:felhalmozásból működés keresztfinanszírozása</v>
          </cell>
        </row>
        <row r="1852">
          <cell r="A1852" t="str">
            <v>93</v>
          </cell>
          <cell r="B1852" t="str">
            <v>98</v>
          </cell>
          <cell r="C1852" t="str">
            <v>1</v>
          </cell>
          <cell r="D1852" t="str">
            <v>B</v>
          </cell>
          <cell r="E1852">
            <v>1</v>
          </cell>
          <cell r="F1852">
            <v>0</v>
          </cell>
          <cell r="G1852" t="str">
            <v>Műk.költségvetés előir.-maradv.pénzmar.igénybevétele</v>
          </cell>
        </row>
        <row r="1853">
          <cell r="A1853" t="str">
            <v>94</v>
          </cell>
          <cell r="B1853" t="str">
            <v>98</v>
          </cell>
          <cell r="C1853" t="str">
            <v>1</v>
          </cell>
          <cell r="D1853" t="str">
            <v>B</v>
          </cell>
          <cell r="E1853">
            <v>1</v>
          </cell>
          <cell r="F1853">
            <v>0</v>
          </cell>
          <cell r="G1853" t="str">
            <v>Intézm.felhalmozási kiadások előir.-maradv. igénybevétele</v>
          </cell>
        </row>
        <row r="1854">
          <cell r="A1854" t="str">
            <v>95</v>
          </cell>
          <cell r="B1854" t="str">
            <v>98</v>
          </cell>
          <cell r="C1854" t="str">
            <v>1</v>
          </cell>
          <cell r="D1854" t="str">
            <v>B</v>
          </cell>
          <cell r="E1854">
            <v>1</v>
          </cell>
          <cell r="F1854">
            <v>0</v>
          </cell>
          <cell r="G1854" t="str">
            <v>Központi felhalmozási kiadások előir.-maradv. igénybevétele</v>
          </cell>
        </row>
        <row r="1855">
          <cell r="A1855" t="str">
            <v>96</v>
          </cell>
          <cell r="B1855" t="str">
            <v>98</v>
          </cell>
          <cell r="C1855" t="str">
            <v>1</v>
          </cell>
          <cell r="D1855" t="str">
            <v>B</v>
          </cell>
          <cell r="E1855">
            <v>1</v>
          </cell>
          <cell r="F1855">
            <v>0</v>
          </cell>
          <cell r="G1855" t="str">
            <v>Fejezeti kez.(spec.)előirányzatok előir.-maradv. igénybev.</v>
          </cell>
        </row>
        <row r="1856">
          <cell r="A1856" t="str">
            <v>97</v>
          </cell>
          <cell r="B1856" t="str">
            <v>98</v>
          </cell>
          <cell r="C1856" t="str">
            <v>1</v>
          </cell>
          <cell r="D1856" t="str">
            <v>B</v>
          </cell>
          <cell r="E1856">
            <v>1</v>
          </cell>
          <cell r="F1856">
            <v>3</v>
          </cell>
          <cell r="G1856" t="str">
            <v>Előző évi előir.-maradv.,pénzm.igénybevétele  (93+..+96)</v>
          </cell>
        </row>
        <row r="1857">
          <cell r="A1857" t="str">
            <v>98</v>
          </cell>
          <cell r="B1857" t="str">
            <v>98</v>
          </cell>
          <cell r="C1857" t="str">
            <v>1</v>
          </cell>
          <cell r="D1857" t="str">
            <v>B</v>
          </cell>
          <cell r="E1857">
            <v>1</v>
          </cell>
          <cell r="F1857">
            <v>0</v>
          </cell>
          <cell r="G1857" t="str">
            <v>Rövid lejáratú hitelek törlesztése</v>
          </cell>
        </row>
        <row r="1858">
          <cell r="A1858" t="str">
            <v>99</v>
          </cell>
          <cell r="B1858" t="str">
            <v>98</v>
          </cell>
          <cell r="C1858" t="str">
            <v>1</v>
          </cell>
          <cell r="D1858" t="str">
            <v>B</v>
          </cell>
          <cell r="E1858">
            <v>1</v>
          </cell>
          <cell r="F1858">
            <v>0</v>
          </cell>
          <cell r="G1858" t="str">
            <v>Hosszú lejáratú hitelek törlesztése</v>
          </cell>
        </row>
        <row r="1859">
          <cell r="A1859" t="str">
            <v>100</v>
          </cell>
          <cell r="B1859" t="str">
            <v>98</v>
          </cell>
          <cell r="C1859" t="str">
            <v>1</v>
          </cell>
          <cell r="D1859" t="str">
            <v>B</v>
          </cell>
          <cell r="E1859">
            <v>1</v>
          </cell>
          <cell r="F1859">
            <v>0</v>
          </cell>
          <cell r="G1859" t="str">
            <v>Rövid lejáratú értékpapírok beváltása</v>
          </cell>
        </row>
        <row r="1860">
          <cell r="A1860" t="str">
            <v>101</v>
          </cell>
          <cell r="B1860" t="str">
            <v>98</v>
          </cell>
          <cell r="C1860" t="str">
            <v>1</v>
          </cell>
          <cell r="D1860" t="str">
            <v>B</v>
          </cell>
          <cell r="E1860">
            <v>1</v>
          </cell>
          <cell r="F1860">
            <v>0</v>
          </cell>
          <cell r="G1860" t="str">
            <v>Rövid lejáratú értékpapírok vásárlása</v>
          </cell>
        </row>
        <row r="1861">
          <cell r="A1861" t="str">
            <v>102</v>
          </cell>
          <cell r="B1861" t="str">
            <v>98</v>
          </cell>
          <cell r="C1861" t="str">
            <v>1</v>
          </cell>
          <cell r="D1861" t="str">
            <v>B</v>
          </cell>
          <cell r="E1861">
            <v>1</v>
          </cell>
          <cell r="F1861">
            <v>0</v>
          </cell>
          <cell r="G1861" t="str">
            <v>Hosszú lejáratú belföldi értékpapírok beváltása</v>
          </cell>
        </row>
        <row r="1862">
          <cell r="A1862" t="str">
            <v>103</v>
          </cell>
          <cell r="B1862" t="str">
            <v>98</v>
          </cell>
          <cell r="C1862" t="str">
            <v>1</v>
          </cell>
          <cell r="D1862" t="str">
            <v>B</v>
          </cell>
          <cell r="E1862">
            <v>1</v>
          </cell>
          <cell r="F1862">
            <v>0</v>
          </cell>
          <cell r="G1862" t="str">
            <v>Hosszú lejáratú értékpapírok vásárlása</v>
          </cell>
        </row>
        <row r="1863">
          <cell r="A1863" t="str">
            <v>104</v>
          </cell>
          <cell r="B1863" t="str">
            <v>98</v>
          </cell>
          <cell r="C1863" t="str">
            <v>1</v>
          </cell>
          <cell r="D1863" t="str">
            <v>B</v>
          </cell>
          <cell r="E1863">
            <v>1</v>
          </cell>
          <cell r="F1863">
            <v>0</v>
          </cell>
          <cell r="G1863" t="str">
            <v>Hosszú lejáratú külföldi értékpapírok beváltása</v>
          </cell>
        </row>
        <row r="1864">
          <cell r="A1864" t="str">
            <v>105</v>
          </cell>
          <cell r="B1864" t="str">
            <v>98</v>
          </cell>
          <cell r="C1864" t="str">
            <v>1</v>
          </cell>
          <cell r="D1864" t="str">
            <v>B</v>
          </cell>
          <cell r="E1864">
            <v>1</v>
          </cell>
          <cell r="F1864">
            <v>0</v>
          </cell>
          <cell r="G1864" t="str">
            <v>Hiteltörlesztés külföldre</v>
          </cell>
        </row>
        <row r="1865">
          <cell r="A1865" t="str">
            <v>106</v>
          </cell>
          <cell r="B1865" t="str">
            <v>98</v>
          </cell>
          <cell r="C1865" t="str">
            <v>1</v>
          </cell>
          <cell r="D1865" t="str">
            <v>B</v>
          </cell>
          <cell r="E1865">
            <v>1</v>
          </cell>
          <cell r="F1865">
            <v>0</v>
          </cell>
          <cell r="G1865" t="str">
            <v>Egyéb finanszírozás kiadásai</v>
          </cell>
        </row>
        <row r="1866">
          <cell r="A1866" t="str">
            <v>107</v>
          </cell>
          <cell r="B1866" t="str">
            <v>98</v>
          </cell>
          <cell r="C1866" t="str">
            <v>1</v>
          </cell>
          <cell r="D1866" t="str">
            <v>B</v>
          </cell>
          <cell r="E1866">
            <v>1</v>
          </cell>
          <cell r="F1866">
            <v>3</v>
          </cell>
          <cell r="G1866" t="str">
            <v>Finanszírozási kiadások                   (98+...+106)</v>
          </cell>
        </row>
        <row r="1867">
          <cell r="A1867" t="str">
            <v>108</v>
          </cell>
          <cell r="B1867" t="str">
            <v>98</v>
          </cell>
          <cell r="C1867" t="str">
            <v>1</v>
          </cell>
          <cell r="D1867" t="str">
            <v>B</v>
          </cell>
          <cell r="E1867">
            <v>1</v>
          </cell>
          <cell r="F1867">
            <v>0</v>
          </cell>
          <cell r="G1867" t="str">
            <v>Rövid lejáratú hitelek bevételei</v>
          </cell>
        </row>
        <row r="1868">
          <cell r="A1868" t="str">
            <v>109</v>
          </cell>
          <cell r="B1868" t="str">
            <v>98</v>
          </cell>
          <cell r="C1868" t="str">
            <v>1</v>
          </cell>
          <cell r="D1868" t="str">
            <v>B</v>
          </cell>
          <cell r="E1868">
            <v>1</v>
          </cell>
          <cell r="F1868">
            <v>0</v>
          </cell>
          <cell r="G1868" t="str">
            <v>Hosszú lejáratú hitelek bevételei</v>
          </cell>
        </row>
        <row r="1869">
          <cell r="A1869" t="str">
            <v>110</v>
          </cell>
          <cell r="B1869" t="str">
            <v>98</v>
          </cell>
          <cell r="C1869" t="str">
            <v>1</v>
          </cell>
          <cell r="D1869" t="str">
            <v>B</v>
          </cell>
          <cell r="E1869">
            <v>1</v>
          </cell>
          <cell r="F1869">
            <v>0</v>
          </cell>
          <cell r="G1869" t="str">
            <v>Rövid lejáratú értékpapírok kibocsátása</v>
          </cell>
        </row>
        <row r="1870">
          <cell r="A1870" t="str">
            <v>111</v>
          </cell>
          <cell r="B1870" t="str">
            <v>98</v>
          </cell>
          <cell r="C1870" t="str">
            <v>1</v>
          </cell>
          <cell r="D1870" t="str">
            <v>B</v>
          </cell>
          <cell r="E1870">
            <v>1</v>
          </cell>
          <cell r="F1870">
            <v>0</v>
          </cell>
          <cell r="G1870" t="str">
            <v>Rövid lejáratú értékpapírok értékesítése</v>
          </cell>
        </row>
        <row r="1871">
          <cell r="A1871" t="str">
            <v>112</v>
          </cell>
          <cell r="B1871" t="str">
            <v>98</v>
          </cell>
          <cell r="C1871" t="str">
            <v>1</v>
          </cell>
          <cell r="D1871" t="str">
            <v>B</v>
          </cell>
          <cell r="E1871">
            <v>1</v>
          </cell>
          <cell r="F1871">
            <v>0</v>
          </cell>
          <cell r="G1871" t="str">
            <v>Hosszú lejáratú belföldi értékpapírok kibocsátása</v>
          </cell>
        </row>
        <row r="1872">
          <cell r="A1872" t="str">
            <v>113</v>
          </cell>
          <cell r="B1872" t="str">
            <v>98</v>
          </cell>
          <cell r="C1872" t="str">
            <v>1</v>
          </cell>
          <cell r="D1872" t="str">
            <v>B</v>
          </cell>
          <cell r="E1872">
            <v>1</v>
          </cell>
          <cell r="F1872">
            <v>0</v>
          </cell>
          <cell r="G1872" t="str">
            <v>Hosszú lejáratú értékpapírok értékesítése</v>
          </cell>
        </row>
        <row r="1873">
          <cell r="A1873" t="str">
            <v>114</v>
          </cell>
          <cell r="B1873" t="str">
            <v>98</v>
          </cell>
          <cell r="C1873" t="str">
            <v>1</v>
          </cell>
          <cell r="D1873" t="str">
            <v>B</v>
          </cell>
          <cell r="E1873">
            <v>1</v>
          </cell>
          <cell r="F1873">
            <v>0</v>
          </cell>
          <cell r="G1873" t="str">
            <v>Hosszú lejáratú külföldi értékpapírok kibocsátása</v>
          </cell>
        </row>
        <row r="1874">
          <cell r="A1874" t="str">
            <v>115</v>
          </cell>
          <cell r="B1874" t="str">
            <v>98</v>
          </cell>
          <cell r="C1874" t="str">
            <v>1</v>
          </cell>
          <cell r="D1874" t="str">
            <v>B</v>
          </cell>
          <cell r="E1874">
            <v>1</v>
          </cell>
          <cell r="F1874">
            <v>0</v>
          </cell>
          <cell r="G1874" t="str">
            <v>Hitelfelvétel külföldről</v>
          </cell>
        </row>
        <row r="1875">
          <cell r="A1875" t="str">
            <v>116</v>
          </cell>
          <cell r="B1875" t="str">
            <v>98</v>
          </cell>
          <cell r="C1875" t="str">
            <v>1</v>
          </cell>
          <cell r="D1875" t="str">
            <v>B</v>
          </cell>
          <cell r="E1875">
            <v>1</v>
          </cell>
          <cell r="F1875">
            <v>0</v>
          </cell>
          <cell r="G1875" t="str">
            <v>Egyéb finanszírozás bevételei</v>
          </cell>
        </row>
        <row r="1876">
          <cell r="A1876" t="str">
            <v>117</v>
          </cell>
          <cell r="B1876" t="str">
            <v>98</v>
          </cell>
          <cell r="C1876" t="str">
            <v>1</v>
          </cell>
          <cell r="D1876" t="str">
            <v>B</v>
          </cell>
          <cell r="E1876">
            <v>1</v>
          </cell>
          <cell r="F1876">
            <v>3</v>
          </cell>
          <cell r="G1876" t="str">
            <v>Finanszírozási bevételek                 (108+...+116)</v>
          </cell>
        </row>
        <row r="1877">
          <cell r="A1877" t="str">
            <v>118</v>
          </cell>
          <cell r="B1877" t="str">
            <v>98</v>
          </cell>
          <cell r="C1877" t="str">
            <v>1</v>
          </cell>
          <cell r="D1877" t="str">
            <v>B</v>
          </cell>
          <cell r="E1877">
            <v>1</v>
          </cell>
          <cell r="F1877">
            <v>4</v>
          </cell>
          <cell r="G1877" t="str">
            <v>Finanszírozás összesen              (97-107+117)=(90)</v>
          </cell>
        </row>
        <row r="1878">
          <cell r="A1878" t="str">
            <v>119</v>
          </cell>
          <cell r="B1878" t="str">
            <v>98</v>
          </cell>
          <cell r="C1878" t="str">
            <v>1</v>
          </cell>
          <cell r="D1878" t="str">
            <v>B</v>
          </cell>
          <cell r="E1878">
            <v>1</v>
          </cell>
          <cell r="F1878">
            <v>0</v>
          </cell>
          <cell r="G1878" t="str">
            <v>Foglalkoztatottak létszáma(fő) - időszakra</v>
          </cell>
        </row>
        <row r="1879">
          <cell r="A1879" t="str">
            <v>1</v>
          </cell>
          <cell r="B1879" t="str">
            <v>75</v>
          </cell>
          <cell r="C1879" t="str">
            <v>1</v>
          </cell>
          <cell r="D1879" t="str">
            <v>B</v>
          </cell>
          <cell r="E1879">
            <v>1</v>
          </cell>
          <cell r="F1879">
            <v>0</v>
          </cell>
          <cell r="G1879" t="str">
            <v>1. Intézményi beruházási kiadások</v>
          </cell>
        </row>
        <row r="1880">
          <cell r="A1880" t="str">
            <v>2</v>
          </cell>
          <cell r="B1880" t="str">
            <v>75</v>
          </cell>
          <cell r="C1880" t="str">
            <v>1</v>
          </cell>
          <cell r="D1880" t="str">
            <v>B</v>
          </cell>
          <cell r="E1880">
            <v>1</v>
          </cell>
          <cell r="F1880">
            <v>0</v>
          </cell>
          <cell r="G1880" t="str">
            <v>2. Felújítás</v>
          </cell>
        </row>
        <row r="1881">
          <cell r="A1881" t="str">
            <v>3</v>
          </cell>
          <cell r="B1881" t="str">
            <v>75</v>
          </cell>
          <cell r="C1881" t="str">
            <v>1</v>
          </cell>
          <cell r="D1881" t="str">
            <v>B</v>
          </cell>
          <cell r="E1881">
            <v>1</v>
          </cell>
          <cell r="F1881">
            <v>0</v>
          </cell>
          <cell r="G1881" t="str">
            <v>3. Központi beruházás</v>
          </cell>
        </row>
        <row r="1882">
          <cell r="A1882" t="str">
            <v>4</v>
          </cell>
          <cell r="B1882" t="str">
            <v>75</v>
          </cell>
          <cell r="C1882" t="str">
            <v>1</v>
          </cell>
          <cell r="D1882" t="str">
            <v>B</v>
          </cell>
          <cell r="E1882">
            <v>1</v>
          </cell>
          <cell r="F1882">
            <v>0</v>
          </cell>
          <cell r="G1882" t="str">
            <v>4. Lakástámogatás</v>
          </cell>
        </row>
        <row r="1883">
          <cell r="A1883" t="str">
            <v>5</v>
          </cell>
          <cell r="B1883" t="str">
            <v>75</v>
          </cell>
          <cell r="C1883" t="str">
            <v>1</v>
          </cell>
          <cell r="D1883" t="str">
            <v>B</v>
          </cell>
          <cell r="E1883">
            <v>1</v>
          </cell>
          <cell r="F1883">
            <v>0</v>
          </cell>
          <cell r="G1883" t="str">
            <v>5. Lakásépítés</v>
          </cell>
        </row>
        <row r="1884">
          <cell r="A1884" t="str">
            <v>6</v>
          </cell>
          <cell r="B1884" t="str">
            <v>75</v>
          </cell>
          <cell r="C1884" t="str">
            <v>1</v>
          </cell>
          <cell r="D1884" t="str">
            <v>B</v>
          </cell>
          <cell r="E1884">
            <v>1</v>
          </cell>
          <cell r="F1884">
            <v>0</v>
          </cell>
          <cell r="G1884" t="str">
            <v>6. Állami készletek, tartalékok</v>
          </cell>
        </row>
        <row r="1885">
          <cell r="A1885" t="str">
            <v>7</v>
          </cell>
          <cell r="B1885" t="str">
            <v>75</v>
          </cell>
          <cell r="C1885" t="str">
            <v>1</v>
          </cell>
          <cell r="D1885" t="str">
            <v>B</v>
          </cell>
          <cell r="E1885">
            <v>1</v>
          </cell>
          <cell r="F1885">
            <v>0</v>
          </cell>
          <cell r="G1885" t="str">
            <v>7. Beruházás, felújítás általános forgalmi adója</v>
          </cell>
        </row>
        <row r="1886">
          <cell r="A1886" t="str">
            <v>8</v>
          </cell>
          <cell r="B1886" t="str">
            <v>75</v>
          </cell>
          <cell r="C1886" t="str">
            <v>1</v>
          </cell>
          <cell r="D1886" t="str">
            <v>B</v>
          </cell>
          <cell r="E1886">
            <v>1</v>
          </cell>
          <cell r="F1886">
            <v>0</v>
          </cell>
          <cell r="G1886" t="str">
            <v>Felhalmozási kiadások (01+...+07)</v>
          </cell>
        </row>
        <row r="1887">
          <cell r="A1887" t="str">
            <v>9</v>
          </cell>
          <cell r="B1887" t="str">
            <v>75</v>
          </cell>
          <cell r="C1887" t="str">
            <v>1</v>
          </cell>
          <cell r="D1887" t="str">
            <v>B</v>
          </cell>
          <cell r="E1887">
            <v>1</v>
          </cell>
          <cell r="F1887">
            <v>0</v>
          </cell>
          <cell r="G1887" t="str">
            <v>1. Tartósan adott kölcsönök (visszterhesen adott pénzeszk.)</v>
          </cell>
        </row>
        <row r="1888">
          <cell r="A1888" t="str">
            <v>10</v>
          </cell>
          <cell r="B1888" t="str">
            <v>75</v>
          </cell>
          <cell r="C1888" t="str">
            <v>1</v>
          </cell>
          <cell r="D1888" t="str">
            <v>B</v>
          </cell>
          <cell r="E1888">
            <v>1</v>
          </cell>
          <cell r="F1888">
            <v>0</v>
          </cell>
          <cell r="G1888" t="str">
            <v>2. Rövid lejáratú támogatási kölcsönök</v>
          </cell>
        </row>
        <row r="1889">
          <cell r="A1889" t="str">
            <v>11</v>
          </cell>
          <cell r="B1889" t="str">
            <v>75</v>
          </cell>
          <cell r="C1889" t="str">
            <v>1</v>
          </cell>
          <cell r="D1889" t="str">
            <v>B</v>
          </cell>
          <cell r="E1889">
            <v>1</v>
          </cell>
          <cell r="F1889">
            <v>0</v>
          </cell>
          <cell r="G1889" t="str">
            <v>3. Végleges pénzeszközátadás (12+15)</v>
          </cell>
        </row>
        <row r="1890">
          <cell r="A1890" t="str">
            <v>12</v>
          </cell>
          <cell r="B1890" t="str">
            <v>75</v>
          </cell>
          <cell r="C1890" t="str">
            <v>1</v>
          </cell>
          <cell r="D1890" t="str">
            <v>B</v>
          </cell>
          <cell r="E1890">
            <v>1</v>
          </cell>
          <cell r="F1890">
            <v>0</v>
          </cell>
          <cell r="G1890" t="str">
            <v>3.1. Felhalmozási célú végleges pénzeszközátadás (13+14)</v>
          </cell>
        </row>
        <row r="1891">
          <cell r="A1891" t="str">
            <v>13</v>
          </cell>
          <cell r="B1891" t="str">
            <v>75</v>
          </cell>
          <cell r="C1891" t="str">
            <v>1</v>
          </cell>
          <cell r="D1891" t="str">
            <v>B</v>
          </cell>
          <cell r="E1891">
            <v>1</v>
          </cell>
          <cell r="F1891">
            <v>0</v>
          </cell>
          <cell r="G1891" t="str">
            <v>3.1.1. Felhalm-i célú áht-n belüli végleges pénzeszközátadás</v>
          </cell>
        </row>
        <row r="1892">
          <cell r="A1892" t="str">
            <v>14</v>
          </cell>
          <cell r="B1892" t="str">
            <v>75</v>
          </cell>
          <cell r="C1892" t="str">
            <v>1</v>
          </cell>
          <cell r="D1892" t="str">
            <v>B</v>
          </cell>
          <cell r="E1892">
            <v>1</v>
          </cell>
          <cell r="F1892">
            <v>0</v>
          </cell>
          <cell r="G1892" t="str">
            <v>3.1.2. Felhalm-i célú áht-n kívüli végleges pénzeszközátadás</v>
          </cell>
        </row>
        <row r="1893">
          <cell r="A1893" t="str">
            <v>15</v>
          </cell>
          <cell r="B1893" t="str">
            <v>75</v>
          </cell>
          <cell r="C1893" t="str">
            <v>1</v>
          </cell>
          <cell r="D1893" t="str">
            <v>B</v>
          </cell>
          <cell r="E1893">
            <v>1</v>
          </cell>
          <cell r="F1893">
            <v>0</v>
          </cell>
          <cell r="G1893" t="str">
            <v>3.2. Működési célú végleges pénzeszközátadás (16+17)</v>
          </cell>
        </row>
        <row r="1894">
          <cell r="A1894" t="str">
            <v>16</v>
          </cell>
          <cell r="B1894" t="str">
            <v>75</v>
          </cell>
          <cell r="C1894" t="str">
            <v>1</v>
          </cell>
          <cell r="D1894" t="str">
            <v>B</v>
          </cell>
          <cell r="E1894">
            <v>1</v>
          </cell>
          <cell r="F1894">
            <v>0</v>
          </cell>
          <cell r="G1894" t="str">
            <v>3.2.1. Működési célú áht-n belüli végleges pénzeszközátadás</v>
          </cell>
        </row>
        <row r="1895">
          <cell r="A1895" t="str">
            <v>17</v>
          </cell>
          <cell r="B1895" t="str">
            <v>75</v>
          </cell>
          <cell r="C1895" t="str">
            <v>1</v>
          </cell>
          <cell r="D1895" t="str">
            <v>B</v>
          </cell>
          <cell r="E1895">
            <v>1</v>
          </cell>
          <cell r="F1895">
            <v>0</v>
          </cell>
          <cell r="G1895" t="str">
            <v>3.2.2. Működési célú áht-n kívüli végleges pénzeszközátadás</v>
          </cell>
        </row>
        <row r="1896">
          <cell r="A1896" t="str">
            <v>18</v>
          </cell>
          <cell r="B1896" t="str">
            <v>75</v>
          </cell>
          <cell r="C1896" t="str">
            <v>1</v>
          </cell>
          <cell r="D1896" t="str">
            <v>B</v>
          </cell>
          <cell r="E1896">
            <v>1</v>
          </cell>
          <cell r="F1896">
            <v>0</v>
          </cell>
          <cell r="G1896" t="str">
            <v>4. Társadalom- szociálpol-i, egyéb társ.biztosítási juttatás</v>
          </cell>
        </row>
        <row r="1897">
          <cell r="A1897" t="str">
            <v>19</v>
          </cell>
          <cell r="B1897" t="str">
            <v>75</v>
          </cell>
          <cell r="C1897" t="str">
            <v>1</v>
          </cell>
          <cell r="D1897" t="str">
            <v>B</v>
          </cell>
          <cell r="E1897">
            <v>1</v>
          </cell>
          <cell r="F1897">
            <v>0</v>
          </cell>
          <cell r="G1897" t="str">
            <v>Pénzeszközátadások (09+10+11+18)</v>
          </cell>
        </row>
        <row r="1898">
          <cell r="A1898" t="str">
            <v>20</v>
          </cell>
          <cell r="B1898" t="str">
            <v>75</v>
          </cell>
          <cell r="C1898" t="str">
            <v>1</v>
          </cell>
          <cell r="D1898" t="str">
            <v>B</v>
          </cell>
          <cell r="E1898">
            <v>1</v>
          </cell>
          <cell r="F1898">
            <v>0</v>
          </cell>
          <cell r="G1898" t="str">
            <v>1. Személyi juttatások</v>
          </cell>
        </row>
        <row r="1899">
          <cell r="A1899" t="str">
            <v>21</v>
          </cell>
          <cell r="B1899" t="str">
            <v>75</v>
          </cell>
          <cell r="C1899" t="str">
            <v>1</v>
          </cell>
          <cell r="D1899" t="str">
            <v>B</v>
          </cell>
          <cell r="E1899">
            <v>1</v>
          </cell>
          <cell r="F1899">
            <v>0</v>
          </cell>
          <cell r="G1899" t="str">
            <v>2. Munkaadókat terhelő járulékok</v>
          </cell>
        </row>
        <row r="1900">
          <cell r="A1900" t="str">
            <v>22</v>
          </cell>
          <cell r="B1900" t="str">
            <v>75</v>
          </cell>
          <cell r="C1900" t="str">
            <v>1</v>
          </cell>
          <cell r="D1900" t="str">
            <v>B</v>
          </cell>
          <cell r="E1900">
            <v>1</v>
          </cell>
          <cell r="F1900">
            <v>0</v>
          </cell>
          <cell r="G1900" t="str">
            <v>3. Dologi és egyéb folyó kiadások</v>
          </cell>
        </row>
        <row r="1901">
          <cell r="A1901" t="str">
            <v>23</v>
          </cell>
          <cell r="B1901" t="str">
            <v>75</v>
          </cell>
          <cell r="C1901" t="str">
            <v>1</v>
          </cell>
          <cell r="D1901" t="str">
            <v>B</v>
          </cell>
          <cell r="E1901">
            <v>1</v>
          </cell>
          <cell r="F1901">
            <v>0</v>
          </cell>
          <cell r="G1901" t="str">
            <v>4. Ellátottak pénzbeli juttatásai</v>
          </cell>
        </row>
        <row r="1902">
          <cell r="A1902" t="str">
            <v>24</v>
          </cell>
          <cell r="B1902" t="str">
            <v>75</v>
          </cell>
          <cell r="C1902" t="str">
            <v>1</v>
          </cell>
          <cell r="D1902" t="str">
            <v>B</v>
          </cell>
          <cell r="E1902">
            <v>1</v>
          </cell>
          <cell r="F1902">
            <v>0</v>
          </cell>
          <cell r="G1902" t="str">
            <v>Működési kiadások (20+...+23)</v>
          </cell>
        </row>
        <row r="1903">
          <cell r="A1903" t="str">
            <v>25</v>
          </cell>
          <cell r="B1903" t="str">
            <v>75</v>
          </cell>
          <cell r="C1903" t="str">
            <v>1</v>
          </cell>
          <cell r="D1903" t="str">
            <v>B</v>
          </cell>
          <cell r="E1903">
            <v>1</v>
          </cell>
          <cell r="F1903">
            <v>0</v>
          </cell>
          <cell r="G1903" t="str">
            <v>1. Hosszú lej.hitel, kapott kölcsön, kötvénykibocs. kiadásai</v>
          </cell>
        </row>
        <row r="1904">
          <cell r="A1904" t="str">
            <v>26</v>
          </cell>
          <cell r="B1904" t="str">
            <v>75</v>
          </cell>
          <cell r="C1904" t="str">
            <v>1</v>
          </cell>
          <cell r="D1904" t="str">
            <v>B</v>
          </cell>
          <cell r="E1904">
            <v>1</v>
          </cell>
          <cell r="F1904">
            <v>0</v>
          </cell>
          <cell r="G1904" t="str">
            <v>2. Rövid lej. hitel, kapott kölcsön, kötvénykibocs. kiadásai</v>
          </cell>
        </row>
        <row r="1905">
          <cell r="A1905" t="str">
            <v>27</v>
          </cell>
          <cell r="B1905" t="str">
            <v>75</v>
          </cell>
          <cell r="C1905" t="str">
            <v>1</v>
          </cell>
          <cell r="D1905" t="str">
            <v>B</v>
          </cell>
          <cell r="E1905">
            <v>1</v>
          </cell>
          <cell r="F1905">
            <v>0</v>
          </cell>
          <cell r="G1905" t="str">
            <v>Hitelek, kapott kölcsön, kötvénykibocsátás kiadásai (25+26)</v>
          </cell>
        </row>
        <row r="1906">
          <cell r="A1906" t="str">
            <v>28</v>
          </cell>
          <cell r="B1906" t="str">
            <v>75</v>
          </cell>
          <cell r="C1906" t="str">
            <v>1</v>
          </cell>
          <cell r="D1906" t="str">
            <v>B</v>
          </cell>
          <cell r="E1906">
            <v>1</v>
          </cell>
          <cell r="F1906">
            <v>0</v>
          </cell>
          <cell r="G1906" t="str">
            <v>1. Részvények, részesedések vásárlása</v>
          </cell>
        </row>
        <row r="1907">
          <cell r="A1907" t="str">
            <v>29</v>
          </cell>
          <cell r="B1907" t="str">
            <v>75</v>
          </cell>
          <cell r="C1907" t="str">
            <v>1</v>
          </cell>
          <cell r="D1907" t="str">
            <v>B</v>
          </cell>
          <cell r="E1907">
            <v>1</v>
          </cell>
          <cell r="F1907">
            <v>0</v>
          </cell>
          <cell r="G1907" t="str">
            <v>2. Tartós hitelviszonyt megtestesítő értékpapírok vásárlása</v>
          </cell>
        </row>
        <row r="1908">
          <cell r="A1908" t="str">
            <v>30</v>
          </cell>
          <cell r="B1908" t="str">
            <v>75</v>
          </cell>
          <cell r="C1908" t="str">
            <v>1</v>
          </cell>
          <cell r="D1908" t="str">
            <v>B</v>
          </cell>
          <cell r="E1908">
            <v>1</v>
          </cell>
          <cell r="F1908">
            <v>0</v>
          </cell>
          <cell r="G1908" t="str">
            <v>3. Forgatási célú hitelviszonyt megtest. értékpapír vásárlás</v>
          </cell>
        </row>
        <row r="1909">
          <cell r="A1909" t="str">
            <v>31</v>
          </cell>
          <cell r="B1909" t="str">
            <v>75</v>
          </cell>
          <cell r="C1909" t="str">
            <v>1</v>
          </cell>
          <cell r="D1909" t="str">
            <v>B</v>
          </cell>
          <cell r="E1909">
            <v>1</v>
          </cell>
          <cell r="F1909">
            <v>0</v>
          </cell>
          <cell r="G1909" t="str">
            <v>Pénzügyi befektetések, értékpapírok kiadásai (28+29+30)</v>
          </cell>
        </row>
        <row r="1910">
          <cell r="A1910" t="str">
            <v>32</v>
          </cell>
          <cell r="B1910" t="str">
            <v>75</v>
          </cell>
          <cell r="C1910" t="str">
            <v>1</v>
          </cell>
          <cell r="D1910" t="str">
            <v>B</v>
          </cell>
          <cell r="E1910">
            <v>1</v>
          </cell>
          <cell r="F1910">
            <v>0</v>
          </cell>
          <cell r="G1910" t="str">
            <v>Kiadások összesen (08+19+24+27+31)</v>
          </cell>
        </row>
        <row r="1911">
          <cell r="A1911" t="str">
            <v>1</v>
          </cell>
          <cell r="B1911" t="str">
            <v>25</v>
          </cell>
          <cell r="C1911" t="str">
            <v>1</v>
          </cell>
          <cell r="D1911" t="str">
            <v>B</v>
          </cell>
          <cell r="E1911">
            <v>1</v>
          </cell>
          <cell r="F1911">
            <v>0</v>
          </cell>
          <cell r="G1911" t="str">
            <v>Illetékek</v>
          </cell>
        </row>
        <row r="1912">
          <cell r="A1912" t="str">
            <v>2</v>
          </cell>
          <cell r="B1912" t="str">
            <v>25</v>
          </cell>
          <cell r="C1912" t="str">
            <v>1</v>
          </cell>
          <cell r="D1912" t="str">
            <v>B</v>
          </cell>
          <cell r="E1912">
            <v>1</v>
          </cell>
          <cell r="F1912">
            <v>0</v>
          </cell>
          <cell r="G1912" t="str">
            <v>Helyi adók</v>
          </cell>
        </row>
        <row r="1913">
          <cell r="A1913" t="str">
            <v>3</v>
          </cell>
          <cell r="B1913" t="str">
            <v>25</v>
          </cell>
          <cell r="C1913" t="str">
            <v>1</v>
          </cell>
          <cell r="D1913" t="str">
            <v>B</v>
          </cell>
          <cell r="E1913">
            <v>1</v>
          </cell>
          <cell r="F1913">
            <v>0</v>
          </cell>
          <cell r="G1913" t="str">
            <v>Kamatbevételek</v>
          </cell>
        </row>
        <row r="1914">
          <cell r="A1914" t="str">
            <v>4</v>
          </cell>
          <cell r="B1914" t="str">
            <v>25</v>
          </cell>
          <cell r="C1914" t="str">
            <v>1</v>
          </cell>
          <cell r="D1914" t="str">
            <v>B</v>
          </cell>
          <cell r="E1914">
            <v>1</v>
          </cell>
          <cell r="F1914">
            <v>0</v>
          </cell>
          <cell r="G1914" t="str">
            <v>Környezetvédelmi bírság</v>
          </cell>
        </row>
        <row r="1915">
          <cell r="A1915" t="str">
            <v>5</v>
          </cell>
          <cell r="B1915" t="str">
            <v>25</v>
          </cell>
          <cell r="C1915" t="str">
            <v>1</v>
          </cell>
          <cell r="D1915" t="str">
            <v>B</v>
          </cell>
          <cell r="E1915">
            <v>1</v>
          </cell>
          <cell r="F1915">
            <v>0</v>
          </cell>
          <cell r="G1915" t="str">
            <v>Egyéb sajátos bevételek</v>
          </cell>
        </row>
        <row r="1916">
          <cell r="A1916" t="str">
            <v>6</v>
          </cell>
          <cell r="B1916" t="str">
            <v>25</v>
          </cell>
          <cell r="C1916" t="str">
            <v>1</v>
          </cell>
          <cell r="D1916" t="str">
            <v>B</v>
          </cell>
          <cell r="E1916">
            <v>1</v>
          </cell>
          <cell r="F1916">
            <v>3</v>
          </cell>
          <cell r="G1916" t="str">
            <v>Saját folyó bevételek(01+..+05)</v>
          </cell>
        </row>
        <row r="1917">
          <cell r="A1917" t="str">
            <v>7</v>
          </cell>
          <cell r="B1917" t="str">
            <v>25</v>
          </cell>
          <cell r="C1917" t="str">
            <v>1</v>
          </cell>
          <cell r="D1917" t="str">
            <v>B</v>
          </cell>
          <cell r="E1917">
            <v>1</v>
          </cell>
          <cell r="F1917">
            <v>3</v>
          </cell>
          <cell r="G1917" t="str">
            <v>Előző években keletk.tárgyévet terhelő fiz.köt(08+..+14)</v>
          </cell>
        </row>
        <row r="1918">
          <cell r="A1918" t="str">
            <v>8</v>
          </cell>
          <cell r="B1918" t="str">
            <v>25</v>
          </cell>
          <cell r="C1918" t="str">
            <v>1</v>
          </cell>
          <cell r="D1918" t="str">
            <v>B</v>
          </cell>
          <cell r="E1918">
            <v>1</v>
          </cell>
          <cell r="F1918">
            <v>1</v>
          </cell>
          <cell r="G1918" t="str">
            <v>- Támogatási kölcsönök törlesztése ÁH-n belülre</v>
          </cell>
        </row>
        <row r="1919">
          <cell r="A1919" t="str">
            <v>9</v>
          </cell>
          <cell r="B1919" t="str">
            <v>25</v>
          </cell>
          <cell r="C1919" t="str">
            <v>1</v>
          </cell>
          <cell r="D1919" t="str">
            <v>B</v>
          </cell>
          <cell r="E1919">
            <v>1</v>
          </cell>
          <cell r="F1919">
            <v>1</v>
          </cell>
          <cell r="G1919" t="str">
            <v>- Hosszú lejáratú hitelek visszafizetése</v>
          </cell>
        </row>
        <row r="1920">
          <cell r="A1920" t="str">
            <v>10</v>
          </cell>
          <cell r="B1920" t="str">
            <v>25</v>
          </cell>
          <cell r="C1920" t="str">
            <v>1</v>
          </cell>
          <cell r="D1920" t="str">
            <v>B</v>
          </cell>
          <cell r="E1920">
            <v>1</v>
          </cell>
          <cell r="F1920">
            <v>1</v>
          </cell>
          <cell r="G1920" t="str">
            <v>- Rövid lejáratú hitelek visszafizetése</v>
          </cell>
        </row>
        <row r="1921">
          <cell r="A1921" t="str">
            <v>11</v>
          </cell>
          <cell r="B1921" t="str">
            <v>25</v>
          </cell>
          <cell r="C1921" t="str">
            <v>1</v>
          </cell>
          <cell r="D1921" t="str">
            <v>B</v>
          </cell>
          <cell r="E1921">
            <v>1</v>
          </cell>
          <cell r="F1921">
            <v>1</v>
          </cell>
          <cell r="G1921" t="str">
            <v>- Külföldi finanszirozás kiadásai</v>
          </cell>
        </row>
        <row r="1922">
          <cell r="A1922" t="str">
            <v>12</v>
          </cell>
          <cell r="B1922" t="str">
            <v>25</v>
          </cell>
          <cell r="C1922" t="str">
            <v>1</v>
          </cell>
          <cell r="D1922" t="str">
            <v>B</v>
          </cell>
          <cell r="E1922">
            <v>1</v>
          </cell>
          <cell r="F1922">
            <v>1</v>
          </cell>
          <cell r="G1922" t="str">
            <v>- Kötvény kibocsátásból származó fizetési kötelezettség</v>
          </cell>
        </row>
        <row r="1923">
          <cell r="A1923" t="str">
            <v>13</v>
          </cell>
          <cell r="B1923" t="str">
            <v>25</v>
          </cell>
          <cell r="C1923" t="str">
            <v>1</v>
          </cell>
          <cell r="D1923" t="str">
            <v>B</v>
          </cell>
          <cell r="E1923">
            <v>1</v>
          </cell>
          <cell r="F1923">
            <v>1</v>
          </cell>
          <cell r="G1923" t="str">
            <v>- Lízingdíj</v>
          </cell>
        </row>
        <row r="1924">
          <cell r="A1924" t="str">
            <v>14</v>
          </cell>
          <cell r="B1924" t="str">
            <v>25</v>
          </cell>
          <cell r="C1924" t="str">
            <v>1</v>
          </cell>
          <cell r="D1924" t="str">
            <v>B</v>
          </cell>
          <cell r="E1924">
            <v>1</v>
          </cell>
          <cell r="F1924">
            <v>1</v>
          </cell>
          <cell r="G1924" t="str">
            <v>- Garancia és kezes.váll.ból származó fiz.kötelezetts.</v>
          </cell>
        </row>
        <row r="1925">
          <cell r="A1925" t="str">
            <v>15</v>
          </cell>
          <cell r="B1925" t="str">
            <v>25</v>
          </cell>
          <cell r="C1925" t="str">
            <v>1</v>
          </cell>
          <cell r="D1925" t="str">
            <v>B</v>
          </cell>
          <cell r="E1925">
            <v>1</v>
          </cell>
          <cell r="F1925">
            <v>0</v>
          </cell>
          <cell r="G1925" t="str">
            <v>Kamatfizetési kötelezettség 08-14 sorok után</v>
          </cell>
        </row>
        <row r="1926">
          <cell r="A1926" t="str">
            <v>16</v>
          </cell>
          <cell r="B1926" t="str">
            <v>25</v>
          </cell>
          <cell r="C1926" t="str">
            <v>1</v>
          </cell>
          <cell r="D1926" t="str">
            <v>B</v>
          </cell>
          <cell r="E1926">
            <v>1</v>
          </cell>
          <cell r="F1926">
            <v>3</v>
          </cell>
          <cell r="G1926" t="str">
            <v>Rövid lejáratú kötelezettségek (07+15)</v>
          </cell>
        </row>
        <row r="1927">
          <cell r="A1927" t="str">
            <v>17</v>
          </cell>
          <cell r="B1927" t="str">
            <v>25</v>
          </cell>
          <cell r="C1927" t="str">
            <v>1</v>
          </cell>
          <cell r="D1927" t="str">
            <v>B</v>
          </cell>
          <cell r="E1927">
            <v>1</v>
          </cell>
          <cell r="F1927">
            <v>3</v>
          </cell>
          <cell r="G1927" t="str">
            <v>H.önk. adósságot keletkeztető köt.váll.f.hat. (06-16)x0,7</v>
          </cell>
        </row>
        <row r="1928">
          <cell r="A1928" t="str">
            <v>18</v>
          </cell>
          <cell r="B1928" t="str">
            <v>25</v>
          </cell>
          <cell r="C1928" t="str">
            <v>1</v>
          </cell>
          <cell r="D1928" t="str">
            <v>B</v>
          </cell>
          <cell r="E1928">
            <v>1</v>
          </cell>
          <cell r="F1928">
            <v>3</v>
          </cell>
          <cell r="G1928" t="str">
            <v>Tárgyévben keletk.tárgyévet terhelő fiz.köt.(19+..+25)</v>
          </cell>
        </row>
        <row r="1929">
          <cell r="A1929" t="str">
            <v>19</v>
          </cell>
          <cell r="B1929" t="str">
            <v>25</v>
          </cell>
          <cell r="C1929" t="str">
            <v>1</v>
          </cell>
          <cell r="D1929" t="str">
            <v>B</v>
          </cell>
          <cell r="E1929">
            <v>1</v>
          </cell>
          <cell r="F1929">
            <v>1</v>
          </cell>
          <cell r="G1929" t="str">
            <v>- Támogatási kölcsönök törl.ÁH-n belülre</v>
          </cell>
        </row>
        <row r="1930">
          <cell r="A1930" t="str">
            <v>20</v>
          </cell>
          <cell r="B1930" t="str">
            <v>25</v>
          </cell>
          <cell r="C1930" t="str">
            <v>1</v>
          </cell>
          <cell r="D1930" t="str">
            <v>B</v>
          </cell>
          <cell r="E1930">
            <v>1</v>
          </cell>
          <cell r="F1930">
            <v>1</v>
          </cell>
          <cell r="G1930" t="str">
            <v>- Hosszú lejáratú hitelek visszafizetése</v>
          </cell>
        </row>
        <row r="1931">
          <cell r="A1931" t="str">
            <v>21</v>
          </cell>
          <cell r="B1931" t="str">
            <v>25</v>
          </cell>
          <cell r="C1931" t="str">
            <v>1</v>
          </cell>
          <cell r="D1931" t="str">
            <v>B</v>
          </cell>
          <cell r="E1931">
            <v>1</v>
          </cell>
          <cell r="F1931">
            <v>1</v>
          </cell>
          <cell r="G1931" t="str">
            <v>- Rövid lejáratú hitelek visszafizetése</v>
          </cell>
        </row>
        <row r="1932">
          <cell r="A1932" t="str">
            <v>22</v>
          </cell>
          <cell r="B1932" t="str">
            <v>25</v>
          </cell>
          <cell r="C1932" t="str">
            <v>1</v>
          </cell>
          <cell r="D1932" t="str">
            <v>B</v>
          </cell>
          <cell r="E1932">
            <v>1</v>
          </cell>
          <cell r="F1932">
            <v>1</v>
          </cell>
          <cell r="G1932" t="str">
            <v>- Külföldi finanszírozás kiadásai</v>
          </cell>
        </row>
        <row r="1933">
          <cell r="A1933" t="str">
            <v>23</v>
          </cell>
          <cell r="B1933" t="str">
            <v>25</v>
          </cell>
          <cell r="C1933" t="str">
            <v>1</v>
          </cell>
          <cell r="D1933" t="str">
            <v>B</v>
          </cell>
          <cell r="E1933">
            <v>1</v>
          </cell>
          <cell r="F1933">
            <v>1</v>
          </cell>
          <cell r="G1933" t="str">
            <v>- Kötvény kibocsátásból származó fizetési kötelezettség</v>
          </cell>
        </row>
        <row r="1934">
          <cell r="A1934" t="str">
            <v>24</v>
          </cell>
          <cell r="B1934" t="str">
            <v>25</v>
          </cell>
          <cell r="C1934" t="str">
            <v>1</v>
          </cell>
          <cell r="D1934" t="str">
            <v>B</v>
          </cell>
          <cell r="E1934">
            <v>1</v>
          </cell>
          <cell r="F1934">
            <v>1</v>
          </cell>
          <cell r="G1934" t="str">
            <v>- Lízingdíj</v>
          </cell>
        </row>
        <row r="1935">
          <cell r="A1935" t="str">
            <v>25</v>
          </cell>
          <cell r="B1935" t="str">
            <v>25</v>
          </cell>
          <cell r="C1935" t="str">
            <v>1</v>
          </cell>
          <cell r="D1935" t="str">
            <v>B</v>
          </cell>
          <cell r="E1935">
            <v>1</v>
          </cell>
          <cell r="F1935">
            <v>1</v>
          </cell>
          <cell r="G1935" t="str">
            <v>- Garancia és kezesség.váll.ból származó fiz.kötelezetts.</v>
          </cell>
        </row>
        <row r="1936">
          <cell r="A1936" t="str">
            <v>26</v>
          </cell>
          <cell r="B1936" t="str">
            <v>25</v>
          </cell>
          <cell r="C1936" t="str">
            <v>1</v>
          </cell>
          <cell r="D1936" t="str">
            <v>B</v>
          </cell>
          <cell r="E1936">
            <v>1</v>
          </cell>
          <cell r="F1936">
            <v>0</v>
          </cell>
          <cell r="G1936" t="str">
            <v>Kamatfizetési kötelezettség 19-25 sorok után</v>
          </cell>
        </row>
        <row r="1937">
          <cell r="A1937" t="str">
            <v>27</v>
          </cell>
          <cell r="B1937" t="str">
            <v>25</v>
          </cell>
          <cell r="C1937" t="str">
            <v>1</v>
          </cell>
          <cell r="D1937" t="str">
            <v>B</v>
          </cell>
          <cell r="E1937">
            <v>1</v>
          </cell>
          <cell r="F1937">
            <v>3</v>
          </cell>
          <cell r="G1937" t="str">
            <v>Hitelképesség vizs.figy.tárgyévi kötelezettség(18+26)</v>
          </cell>
        </row>
        <row r="1938">
          <cell r="A1938" t="str">
            <v>28</v>
          </cell>
          <cell r="B1938" t="str">
            <v>25</v>
          </cell>
          <cell r="C1938" t="str">
            <v>1</v>
          </cell>
          <cell r="D1938" t="str">
            <v>B</v>
          </cell>
          <cell r="E1938">
            <v>1</v>
          </cell>
          <cell r="F1938">
            <v>0</v>
          </cell>
          <cell r="G1938" t="str">
            <v>Hitelképességi megfelelés (27/17%-a)</v>
          </cell>
        </row>
        <row r="1939">
          <cell r="A1939" t="str">
            <v>1</v>
          </cell>
          <cell r="B1939" t="str">
            <v>58</v>
          </cell>
          <cell r="C1939" t="str">
            <v>1</v>
          </cell>
          <cell r="D1939" t="str">
            <v>B</v>
          </cell>
          <cell r="E1939">
            <v>1</v>
          </cell>
          <cell r="F1939">
            <v>0</v>
          </cell>
          <cell r="G1939" t="str">
            <v>Tartósan adott kölcsönök</v>
          </cell>
        </row>
        <row r="1940">
          <cell r="A1940" t="str">
            <v>2</v>
          </cell>
          <cell r="B1940" t="str">
            <v>58</v>
          </cell>
          <cell r="C1940" t="str">
            <v>1</v>
          </cell>
          <cell r="D1940" t="str">
            <v>B</v>
          </cell>
          <cell r="E1940">
            <v>1</v>
          </cell>
          <cell r="F1940">
            <v>0</v>
          </cell>
          <cell r="G1940" t="str">
            <v>Egyéb hosszú lejáratú követelések</v>
          </cell>
        </row>
        <row r="1941">
          <cell r="A1941" t="str">
            <v>3</v>
          </cell>
          <cell r="B1941" t="str">
            <v>58</v>
          </cell>
          <cell r="C1941" t="str">
            <v>1</v>
          </cell>
          <cell r="D1941" t="str">
            <v>B</v>
          </cell>
          <cell r="E1941">
            <v>1</v>
          </cell>
          <cell r="F1941">
            <v>0</v>
          </cell>
          <cell r="G1941" t="str">
            <v>Intézményi működési bevételekkel kapcsolatos követelések</v>
          </cell>
        </row>
        <row r="1942">
          <cell r="A1942" t="str">
            <v>4</v>
          </cell>
          <cell r="B1942" t="str">
            <v>58</v>
          </cell>
          <cell r="C1942" t="str">
            <v>1</v>
          </cell>
          <cell r="D1942" t="str">
            <v>B</v>
          </cell>
          <cell r="E1942">
            <v>1</v>
          </cell>
          <cell r="F1942">
            <v>0</v>
          </cell>
          <cell r="G1942" t="str">
            <v>Önkormányzatok sajátos működési bevételeivel kapcsolatos követelések</v>
          </cell>
        </row>
        <row r="1943">
          <cell r="A1943" t="str">
            <v>5</v>
          </cell>
          <cell r="B1943" t="str">
            <v>58</v>
          </cell>
          <cell r="C1943" t="str">
            <v>1</v>
          </cell>
          <cell r="D1943" t="str">
            <v>B</v>
          </cell>
          <cell r="E1943">
            <v>1</v>
          </cell>
          <cell r="F1943">
            <v>0</v>
          </cell>
          <cell r="G1943" t="str">
            <v>Ebből:- illetékkel kapcsolatos követelések</v>
          </cell>
        </row>
        <row r="1944">
          <cell r="A1944" t="str">
            <v>6</v>
          </cell>
          <cell r="B1944" t="str">
            <v>58</v>
          </cell>
          <cell r="C1944" t="str">
            <v>1</v>
          </cell>
          <cell r="D1944" t="str">
            <v>B</v>
          </cell>
          <cell r="E1944">
            <v>1</v>
          </cell>
          <cell r="F1944">
            <v>4</v>
          </cell>
          <cell r="G1944" t="str">
            <v>- gépjárműadóval kapcsolatos követelések</v>
          </cell>
        </row>
        <row r="1945">
          <cell r="A1945" t="str">
            <v>7</v>
          </cell>
          <cell r="B1945" t="str">
            <v>58</v>
          </cell>
          <cell r="C1945" t="str">
            <v>1</v>
          </cell>
          <cell r="D1945" t="str">
            <v>B</v>
          </cell>
          <cell r="E1945">
            <v>1</v>
          </cell>
          <cell r="F1945">
            <v>4</v>
          </cell>
          <cell r="G1945" t="str">
            <v>- helyi adókkal kapcsolatos követelések</v>
          </cell>
        </row>
        <row r="1946">
          <cell r="A1946" t="str">
            <v>8</v>
          </cell>
          <cell r="B1946" t="str">
            <v>58</v>
          </cell>
          <cell r="C1946" t="str">
            <v>1</v>
          </cell>
          <cell r="D1946" t="str">
            <v>B</v>
          </cell>
          <cell r="E1946">
            <v>1</v>
          </cell>
          <cell r="F1946">
            <v>0</v>
          </cell>
          <cell r="G1946" t="str">
            <v>Befektetett eszközökkel kapcsolatos követelések</v>
          </cell>
        </row>
        <row r="1947">
          <cell r="A1947" t="str">
            <v>9</v>
          </cell>
          <cell r="B1947" t="str">
            <v>58</v>
          </cell>
          <cell r="C1947" t="str">
            <v>1</v>
          </cell>
          <cell r="D1947" t="str">
            <v>B</v>
          </cell>
          <cell r="E1947">
            <v>1</v>
          </cell>
          <cell r="F1947">
            <v>0</v>
          </cell>
          <cell r="G1947" t="str">
            <v>Rövid lejáratú kölcsönök</v>
          </cell>
        </row>
        <row r="1948">
          <cell r="A1948" t="str">
            <v>10</v>
          </cell>
          <cell r="B1948" t="str">
            <v>58</v>
          </cell>
          <cell r="C1948" t="str">
            <v>1</v>
          </cell>
          <cell r="D1948" t="str">
            <v>B</v>
          </cell>
          <cell r="E1948">
            <v>1</v>
          </cell>
          <cell r="F1948">
            <v>0</v>
          </cell>
          <cell r="G1948" t="str">
            <v>Egyéb rövid lejáratú követelések</v>
          </cell>
        </row>
        <row r="1949">
          <cell r="A1949" t="str">
            <v>11</v>
          </cell>
          <cell r="B1949" t="str">
            <v>58</v>
          </cell>
          <cell r="C1949" t="str">
            <v>1</v>
          </cell>
          <cell r="D1949" t="str">
            <v>B</v>
          </cell>
          <cell r="E1949">
            <v>1</v>
          </cell>
          <cell r="F1949">
            <v>0</v>
          </cell>
          <cell r="G1949" t="str">
            <v>Követelések összesen(01+...+04+08+09+10)</v>
          </cell>
        </row>
        <row r="1950">
          <cell r="A1950" t="str">
            <v>1</v>
          </cell>
          <cell r="B1950" t="str">
            <v>59</v>
          </cell>
          <cell r="C1950" t="str">
            <v>1</v>
          </cell>
          <cell r="D1950" t="str">
            <v>B</v>
          </cell>
          <cell r="E1950">
            <v>1</v>
          </cell>
          <cell r="F1950">
            <v>0</v>
          </cell>
          <cell r="G1950" t="str">
            <v>Hosszú lejáratú kötelezettségek (02+...+04)</v>
          </cell>
        </row>
        <row r="1951">
          <cell r="A1951" t="str">
            <v>2</v>
          </cell>
          <cell r="B1951" t="str">
            <v>59</v>
          </cell>
          <cell r="C1951" t="str">
            <v>1</v>
          </cell>
          <cell r="D1951" t="str">
            <v>B</v>
          </cell>
          <cell r="E1951">
            <v>1</v>
          </cell>
          <cell r="F1951">
            <v>0</v>
          </cell>
          <cell r="G1951" t="str">
            <v>Ebből:- Hosszú lejáratra kapott kölcs.és beruh. és fejl.hitelek</v>
          </cell>
        </row>
        <row r="1952">
          <cell r="A1952" t="str">
            <v>3</v>
          </cell>
          <cell r="B1952" t="str">
            <v>59</v>
          </cell>
          <cell r="C1952" t="str">
            <v>1</v>
          </cell>
          <cell r="D1952" t="str">
            <v>B</v>
          </cell>
          <cell r="E1952">
            <v>1</v>
          </cell>
          <cell r="F1952">
            <v>4</v>
          </cell>
          <cell r="G1952" t="str">
            <v>- tartozás értékpapír kibocsátásból</v>
          </cell>
        </row>
        <row r="1953">
          <cell r="A1953" t="str">
            <v>4</v>
          </cell>
          <cell r="B1953" t="str">
            <v>59</v>
          </cell>
          <cell r="C1953" t="str">
            <v>1</v>
          </cell>
          <cell r="D1953" t="str">
            <v>B</v>
          </cell>
          <cell r="E1953">
            <v>1</v>
          </cell>
          <cell r="F1953">
            <v>4</v>
          </cell>
          <cell r="G1953" t="str">
            <v>- egyéb hosszú lejáratú kötelezettségek</v>
          </cell>
        </row>
        <row r="1954">
          <cell r="A1954" t="str">
            <v>5</v>
          </cell>
          <cell r="B1954" t="str">
            <v>59</v>
          </cell>
          <cell r="C1954" t="str">
            <v>1</v>
          </cell>
          <cell r="D1954" t="str">
            <v>B</v>
          </cell>
          <cell r="E1954">
            <v>1</v>
          </cell>
          <cell r="F1954">
            <v>0</v>
          </cell>
          <cell r="G1954" t="str">
            <v>Rövid lejáratú kötelezettségek (06+07+12)</v>
          </cell>
        </row>
        <row r="1955">
          <cell r="A1955" t="str">
            <v>6</v>
          </cell>
          <cell r="B1955" t="str">
            <v>59</v>
          </cell>
          <cell r="C1955" t="str">
            <v>1</v>
          </cell>
          <cell r="D1955" t="str">
            <v>B</v>
          </cell>
          <cell r="E1955">
            <v>1</v>
          </cell>
          <cell r="F1955">
            <v>1</v>
          </cell>
          <cell r="G1955" t="str">
            <v>- Rövid lejáratú hitelek kölcsönök</v>
          </cell>
        </row>
        <row r="1956">
          <cell r="A1956" t="str">
            <v>7</v>
          </cell>
          <cell r="B1956" t="str">
            <v>59</v>
          </cell>
          <cell r="C1956" t="str">
            <v>1</v>
          </cell>
          <cell r="D1956" t="str">
            <v>B</v>
          </cell>
          <cell r="E1956">
            <v>1</v>
          </cell>
          <cell r="F1956">
            <v>1</v>
          </cell>
          <cell r="G1956" t="str">
            <v>- Kötelezettségek áruszállításból és szolg.-ból (08+...+11)</v>
          </cell>
        </row>
        <row r="1957">
          <cell r="A1957" t="str">
            <v>8</v>
          </cell>
          <cell r="B1957" t="str">
            <v>59</v>
          </cell>
          <cell r="C1957" t="str">
            <v>1</v>
          </cell>
          <cell r="D1957" t="str">
            <v>B</v>
          </cell>
          <cell r="E1957">
            <v>1</v>
          </cell>
          <cell r="F1957">
            <v>1</v>
          </cell>
          <cell r="G1957" t="str">
            <v>Ebből:- beruházással kapcsolatos szállítók</v>
          </cell>
        </row>
        <row r="1958">
          <cell r="A1958" t="str">
            <v>9</v>
          </cell>
          <cell r="B1958" t="str">
            <v>59</v>
          </cell>
          <cell r="C1958" t="str">
            <v>1</v>
          </cell>
          <cell r="D1958" t="str">
            <v>B</v>
          </cell>
          <cell r="E1958">
            <v>1</v>
          </cell>
          <cell r="F1958">
            <v>4</v>
          </cell>
          <cell r="G1958" t="str">
            <v>- felújítással kapcsolatos szállítók</v>
          </cell>
        </row>
        <row r="1959">
          <cell r="A1959" t="str">
            <v>10</v>
          </cell>
          <cell r="B1959" t="str">
            <v>59</v>
          </cell>
          <cell r="C1959" t="str">
            <v>1</v>
          </cell>
          <cell r="D1959" t="str">
            <v>B</v>
          </cell>
          <cell r="E1959">
            <v>1</v>
          </cell>
          <cell r="F1959">
            <v>4</v>
          </cell>
          <cell r="G1959" t="str">
            <v>- termékvásárlással kapcsolatos szállítók</v>
          </cell>
        </row>
        <row r="1960">
          <cell r="A1960" t="str">
            <v>11</v>
          </cell>
          <cell r="B1960" t="str">
            <v>59</v>
          </cell>
          <cell r="C1960" t="str">
            <v>1</v>
          </cell>
          <cell r="D1960" t="str">
            <v>B</v>
          </cell>
          <cell r="E1960">
            <v>1</v>
          </cell>
          <cell r="F1960">
            <v>4</v>
          </cell>
          <cell r="G1960" t="str">
            <v>- szolgáltatás-vásárlással kapcsolatos szállítók</v>
          </cell>
        </row>
        <row r="1961">
          <cell r="A1961" t="str">
            <v>12</v>
          </cell>
          <cell r="B1961" t="str">
            <v>59</v>
          </cell>
          <cell r="C1961" t="str">
            <v>1</v>
          </cell>
          <cell r="D1961" t="str">
            <v>B</v>
          </cell>
          <cell r="E1961">
            <v>1</v>
          </cell>
          <cell r="F1961">
            <v>1</v>
          </cell>
          <cell r="G1961" t="str">
            <v>- Egyéb rövid lejáratú kötelezettségek (13+14+16+17+18)</v>
          </cell>
        </row>
        <row r="1962">
          <cell r="A1962" t="str">
            <v>13</v>
          </cell>
          <cell r="B1962" t="str">
            <v>59</v>
          </cell>
          <cell r="C1962" t="str">
            <v>1</v>
          </cell>
          <cell r="D1962" t="str">
            <v>B</v>
          </cell>
          <cell r="E1962">
            <v>1</v>
          </cell>
          <cell r="F1962">
            <v>1</v>
          </cell>
          <cell r="G1962" t="str">
            <v>Ebből:- személyi kiadások miatt</v>
          </cell>
        </row>
        <row r="1963">
          <cell r="A1963" t="str">
            <v>14</v>
          </cell>
          <cell r="B1963" t="str">
            <v>59</v>
          </cell>
          <cell r="C1963" t="str">
            <v>1</v>
          </cell>
          <cell r="D1963" t="str">
            <v>B</v>
          </cell>
          <cell r="E1963">
            <v>1</v>
          </cell>
          <cell r="F1963">
            <v>4</v>
          </cell>
          <cell r="G1963" t="str">
            <v>- köztartozások miatt</v>
          </cell>
        </row>
        <row r="1964">
          <cell r="A1964" t="str">
            <v>15</v>
          </cell>
          <cell r="B1964" t="str">
            <v>59</v>
          </cell>
          <cell r="C1964" t="str">
            <v>1</v>
          </cell>
          <cell r="D1964" t="str">
            <v>B</v>
          </cell>
          <cell r="E1964">
            <v>1</v>
          </cell>
          <cell r="F1964">
            <v>4</v>
          </cell>
          <cell r="G1964" t="str">
            <v>ebböl:iparűzési adó felt.köt.eredő túlfizetés miatt</v>
          </cell>
        </row>
        <row r="1965">
          <cell r="A1965" t="str">
            <v>16</v>
          </cell>
          <cell r="B1965" t="str">
            <v>59</v>
          </cell>
          <cell r="C1965" t="str">
            <v>1</v>
          </cell>
          <cell r="D1965" t="str">
            <v>B</v>
          </cell>
          <cell r="E1965">
            <v>1</v>
          </cell>
          <cell r="F1965">
            <v>4</v>
          </cell>
          <cell r="G1965" t="str">
            <v>- tartozás működési célú kötvénykibocsátásból</v>
          </cell>
        </row>
        <row r="1966">
          <cell r="A1966" t="str">
            <v>17</v>
          </cell>
          <cell r="B1966" t="str">
            <v>59</v>
          </cell>
          <cell r="C1966" t="str">
            <v>1</v>
          </cell>
          <cell r="D1966" t="str">
            <v>B</v>
          </cell>
          <cell r="E1966">
            <v>1</v>
          </cell>
          <cell r="F1966">
            <v>4</v>
          </cell>
          <cell r="G1966" t="str">
            <v>- hosszú lejáratú köt.következő évi törlesztő részlete</v>
          </cell>
        </row>
        <row r="1967">
          <cell r="A1967" t="str">
            <v>18</v>
          </cell>
          <cell r="B1967" t="str">
            <v>59</v>
          </cell>
          <cell r="C1967" t="str">
            <v>1</v>
          </cell>
          <cell r="D1967" t="str">
            <v>B</v>
          </cell>
          <cell r="E1967">
            <v>1</v>
          </cell>
          <cell r="F1967">
            <v>4</v>
          </cell>
          <cell r="G1967" t="str">
            <v>- különféle egyéb kötelezettség miatti tartozás</v>
          </cell>
        </row>
        <row r="1968">
          <cell r="A1968" t="str">
            <v>19</v>
          </cell>
          <cell r="B1968" t="str">
            <v>59</v>
          </cell>
          <cell r="C1968" t="str">
            <v>1</v>
          </cell>
          <cell r="D1968" t="str">
            <v>B</v>
          </cell>
          <cell r="E1968">
            <v>1</v>
          </cell>
          <cell r="F1968">
            <v>0</v>
          </cell>
          <cell r="G1968" t="str">
            <v>Kötelezettségek összesen          (01+05)</v>
          </cell>
        </row>
        <row r="1969">
          <cell r="A1969" t="str">
            <v>1</v>
          </cell>
          <cell r="B1969" t="str">
            <v>76</v>
          </cell>
          <cell r="C1969" t="str">
            <v>1</v>
          </cell>
          <cell r="D1969" t="str">
            <v>B</v>
          </cell>
          <cell r="E1969">
            <v>1</v>
          </cell>
          <cell r="F1969">
            <v>0</v>
          </cell>
          <cell r="G1969" t="str">
            <v>1. Intézményi beruházási kiadások</v>
          </cell>
        </row>
        <row r="1970">
          <cell r="A1970" t="str">
            <v>2</v>
          </cell>
          <cell r="B1970" t="str">
            <v>76</v>
          </cell>
          <cell r="C1970" t="str">
            <v>1</v>
          </cell>
          <cell r="D1970" t="str">
            <v>B</v>
          </cell>
          <cell r="E1970">
            <v>1</v>
          </cell>
          <cell r="F1970">
            <v>0</v>
          </cell>
          <cell r="G1970" t="str">
            <v>2. Felújítás</v>
          </cell>
        </row>
        <row r="1971">
          <cell r="A1971" t="str">
            <v>3</v>
          </cell>
          <cell r="B1971" t="str">
            <v>76</v>
          </cell>
          <cell r="C1971" t="str">
            <v>1</v>
          </cell>
          <cell r="D1971" t="str">
            <v>B</v>
          </cell>
          <cell r="E1971">
            <v>1</v>
          </cell>
          <cell r="F1971">
            <v>0</v>
          </cell>
          <cell r="G1971" t="str">
            <v>3. Központi beruházás</v>
          </cell>
        </row>
        <row r="1972">
          <cell r="A1972" t="str">
            <v>4</v>
          </cell>
          <cell r="B1972" t="str">
            <v>76</v>
          </cell>
          <cell r="C1972" t="str">
            <v>1</v>
          </cell>
          <cell r="D1972" t="str">
            <v>B</v>
          </cell>
          <cell r="E1972">
            <v>1</v>
          </cell>
          <cell r="F1972">
            <v>0</v>
          </cell>
          <cell r="G1972" t="str">
            <v>4. Lakástámogatás</v>
          </cell>
        </row>
        <row r="1973">
          <cell r="A1973" t="str">
            <v>5</v>
          </cell>
          <cell r="B1973" t="str">
            <v>76</v>
          </cell>
          <cell r="C1973" t="str">
            <v>1</v>
          </cell>
          <cell r="D1973" t="str">
            <v>B</v>
          </cell>
          <cell r="E1973">
            <v>1</v>
          </cell>
          <cell r="F1973">
            <v>0</v>
          </cell>
          <cell r="G1973" t="str">
            <v>5. Lakásépítés</v>
          </cell>
        </row>
        <row r="1974">
          <cell r="A1974" t="str">
            <v>6</v>
          </cell>
          <cell r="B1974" t="str">
            <v>76</v>
          </cell>
          <cell r="C1974" t="str">
            <v>1</v>
          </cell>
          <cell r="D1974" t="str">
            <v>B</v>
          </cell>
          <cell r="E1974">
            <v>1</v>
          </cell>
          <cell r="F1974">
            <v>0</v>
          </cell>
          <cell r="G1974" t="str">
            <v>6. Beruházás, felújítás általános forgalmi adója</v>
          </cell>
        </row>
        <row r="1975">
          <cell r="A1975" t="str">
            <v>7</v>
          </cell>
          <cell r="B1975" t="str">
            <v>76</v>
          </cell>
          <cell r="C1975" t="str">
            <v>1</v>
          </cell>
          <cell r="D1975" t="str">
            <v>B</v>
          </cell>
          <cell r="E1975">
            <v>1</v>
          </cell>
          <cell r="F1975">
            <v>0</v>
          </cell>
          <cell r="G1975" t="str">
            <v>Felhalmozási kiadások (01+...+06)</v>
          </cell>
        </row>
        <row r="1976">
          <cell r="A1976" t="str">
            <v>8</v>
          </cell>
          <cell r="B1976" t="str">
            <v>76</v>
          </cell>
          <cell r="C1976" t="str">
            <v>1</v>
          </cell>
          <cell r="D1976" t="str">
            <v>B</v>
          </cell>
          <cell r="E1976">
            <v>1</v>
          </cell>
          <cell r="F1976">
            <v>0</v>
          </cell>
          <cell r="G1976" t="str">
            <v>1. Tartósan adott kölcsönök (visszterhesen adott pénzeszk.)</v>
          </cell>
        </row>
        <row r="1977">
          <cell r="A1977" t="str">
            <v>9</v>
          </cell>
          <cell r="B1977" t="str">
            <v>76</v>
          </cell>
          <cell r="C1977" t="str">
            <v>1</v>
          </cell>
          <cell r="D1977" t="str">
            <v>B</v>
          </cell>
          <cell r="E1977">
            <v>1</v>
          </cell>
          <cell r="F1977">
            <v>0</v>
          </cell>
          <cell r="G1977" t="str">
            <v>2. Rövid lejáratú támogatási kölcsönök</v>
          </cell>
        </row>
        <row r="1978">
          <cell r="A1978" t="str">
            <v>10</v>
          </cell>
          <cell r="B1978" t="str">
            <v>76</v>
          </cell>
          <cell r="C1978" t="str">
            <v>1</v>
          </cell>
          <cell r="D1978" t="str">
            <v>B</v>
          </cell>
          <cell r="E1978">
            <v>1</v>
          </cell>
          <cell r="F1978">
            <v>0</v>
          </cell>
          <cell r="G1978" t="str">
            <v>3. Végleges pénzeszközátadás (11+14)</v>
          </cell>
        </row>
        <row r="1979">
          <cell r="A1979" t="str">
            <v>11</v>
          </cell>
          <cell r="B1979" t="str">
            <v>76</v>
          </cell>
          <cell r="C1979" t="str">
            <v>1</v>
          </cell>
          <cell r="D1979" t="str">
            <v>B</v>
          </cell>
          <cell r="E1979">
            <v>1</v>
          </cell>
          <cell r="F1979">
            <v>0</v>
          </cell>
          <cell r="G1979" t="str">
            <v>3.1. Felhalmozási célú végleges pénzeszközátadás (12+13)</v>
          </cell>
        </row>
        <row r="1980">
          <cell r="A1980" t="str">
            <v>12</v>
          </cell>
          <cell r="B1980" t="str">
            <v>76</v>
          </cell>
          <cell r="C1980" t="str">
            <v>1</v>
          </cell>
          <cell r="D1980" t="str">
            <v>B</v>
          </cell>
          <cell r="E1980">
            <v>1</v>
          </cell>
          <cell r="F1980">
            <v>0</v>
          </cell>
          <cell r="G1980" t="str">
            <v>3.1.1. Felhalm-i célú áht-n belüli végleges pénzeszközátadás</v>
          </cell>
        </row>
        <row r="1981">
          <cell r="A1981" t="str">
            <v>13</v>
          </cell>
          <cell r="B1981" t="str">
            <v>76</v>
          </cell>
          <cell r="C1981" t="str">
            <v>1</v>
          </cell>
          <cell r="D1981" t="str">
            <v>B</v>
          </cell>
          <cell r="E1981">
            <v>1</v>
          </cell>
          <cell r="F1981">
            <v>0</v>
          </cell>
          <cell r="G1981" t="str">
            <v>3.1.2. Felhalm-i célú áht-n kívüli végleges pénzeszközátadás</v>
          </cell>
        </row>
        <row r="1982">
          <cell r="A1982" t="str">
            <v>14</v>
          </cell>
          <cell r="B1982" t="str">
            <v>76</v>
          </cell>
          <cell r="C1982" t="str">
            <v>1</v>
          </cell>
          <cell r="D1982" t="str">
            <v>B</v>
          </cell>
          <cell r="E1982">
            <v>1</v>
          </cell>
          <cell r="F1982">
            <v>0</v>
          </cell>
          <cell r="G1982" t="str">
            <v>3.2. Működési célú végleges pénzeszközátadás (15+16)</v>
          </cell>
        </row>
        <row r="1983">
          <cell r="A1983" t="str">
            <v>15</v>
          </cell>
          <cell r="B1983" t="str">
            <v>76</v>
          </cell>
          <cell r="C1983" t="str">
            <v>1</v>
          </cell>
          <cell r="D1983" t="str">
            <v>B</v>
          </cell>
          <cell r="E1983">
            <v>1</v>
          </cell>
          <cell r="F1983">
            <v>0</v>
          </cell>
          <cell r="G1983" t="str">
            <v>3.2.1. Működési célú áht-n belüli végleges pénzeszközátadás</v>
          </cell>
        </row>
        <row r="1984">
          <cell r="A1984" t="str">
            <v>16</v>
          </cell>
          <cell r="B1984" t="str">
            <v>76</v>
          </cell>
          <cell r="C1984" t="str">
            <v>1</v>
          </cell>
          <cell r="D1984" t="str">
            <v>B</v>
          </cell>
          <cell r="E1984">
            <v>1</v>
          </cell>
          <cell r="F1984">
            <v>0</v>
          </cell>
          <cell r="G1984" t="str">
            <v>3.2.2. Működési célú áht-n kívüli végleges pénzeszközátadás</v>
          </cell>
        </row>
        <row r="1985">
          <cell r="A1985" t="str">
            <v>17</v>
          </cell>
          <cell r="B1985" t="str">
            <v>76</v>
          </cell>
          <cell r="C1985" t="str">
            <v>1</v>
          </cell>
          <cell r="D1985" t="str">
            <v>B</v>
          </cell>
          <cell r="E1985">
            <v>1</v>
          </cell>
          <cell r="F1985">
            <v>0</v>
          </cell>
          <cell r="G1985" t="str">
            <v>Pénzeszközátadások (08+09+10)</v>
          </cell>
        </row>
        <row r="1986">
          <cell r="A1986" t="str">
            <v>18</v>
          </cell>
          <cell r="B1986" t="str">
            <v>76</v>
          </cell>
          <cell r="C1986" t="str">
            <v>1</v>
          </cell>
          <cell r="D1986" t="str">
            <v>B</v>
          </cell>
          <cell r="E1986">
            <v>1</v>
          </cell>
          <cell r="F1986">
            <v>0</v>
          </cell>
          <cell r="G1986" t="str">
            <v>1. Személyi juttatások</v>
          </cell>
        </row>
        <row r="1987">
          <cell r="A1987" t="str">
            <v>19</v>
          </cell>
          <cell r="B1987" t="str">
            <v>76</v>
          </cell>
          <cell r="C1987" t="str">
            <v>1</v>
          </cell>
          <cell r="D1987" t="str">
            <v>B</v>
          </cell>
          <cell r="E1987">
            <v>1</v>
          </cell>
          <cell r="F1987">
            <v>0</v>
          </cell>
          <cell r="G1987" t="str">
            <v>2. Munkaadókat terhelő járulékok</v>
          </cell>
        </row>
        <row r="1988">
          <cell r="A1988" t="str">
            <v>20</v>
          </cell>
          <cell r="B1988" t="str">
            <v>76</v>
          </cell>
          <cell r="C1988" t="str">
            <v>1</v>
          </cell>
          <cell r="D1988" t="str">
            <v>B</v>
          </cell>
          <cell r="E1988">
            <v>1</v>
          </cell>
          <cell r="F1988">
            <v>0</v>
          </cell>
          <cell r="G1988" t="str">
            <v>3. Dologi és egyéb folyó kiadások</v>
          </cell>
        </row>
        <row r="1989">
          <cell r="A1989" t="str">
            <v>21</v>
          </cell>
          <cell r="B1989" t="str">
            <v>76</v>
          </cell>
          <cell r="C1989" t="str">
            <v>1</v>
          </cell>
          <cell r="D1989" t="str">
            <v>B</v>
          </cell>
          <cell r="E1989">
            <v>1</v>
          </cell>
          <cell r="F1989">
            <v>0</v>
          </cell>
          <cell r="G1989" t="str">
            <v>Működési kiadások (18+...+20)</v>
          </cell>
        </row>
        <row r="1990">
          <cell r="A1990" t="str">
            <v>22</v>
          </cell>
          <cell r="B1990" t="str">
            <v>76</v>
          </cell>
          <cell r="C1990" t="str">
            <v>1</v>
          </cell>
          <cell r="D1990" t="str">
            <v>B</v>
          </cell>
          <cell r="E1990">
            <v>1</v>
          </cell>
          <cell r="F1990">
            <v>0</v>
          </cell>
          <cell r="G1990" t="str">
            <v>1. Hosszú lejáratra kapott kölcsönök kiadásai</v>
          </cell>
        </row>
        <row r="1991">
          <cell r="A1991" t="str">
            <v>23</v>
          </cell>
          <cell r="B1991" t="str">
            <v>76</v>
          </cell>
          <cell r="C1991" t="str">
            <v>1</v>
          </cell>
          <cell r="D1991" t="str">
            <v>B</v>
          </cell>
          <cell r="E1991">
            <v>1</v>
          </cell>
          <cell r="F1991">
            <v>0</v>
          </cell>
          <cell r="G1991" t="str">
            <v>2. Rövid lejáratra kapott kölcsönök kiadásai</v>
          </cell>
        </row>
        <row r="1992">
          <cell r="A1992" t="str">
            <v>24</v>
          </cell>
          <cell r="B1992" t="str">
            <v>76</v>
          </cell>
          <cell r="C1992" t="str">
            <v>1</v>
          </cell>
          <cell r="D1992" t="str">
            <v>B</v>
          </cell>
          <cell r="E1992">
            <v>1</v>
          </cell>
          <cell r="F1992">
            <v>0</v>
          </cell>
          <cell r="G1992" t="str">
            <v>Kapott kölcsönök kiadásai (22+23)</v>
          </cell>
        </row>
        <row r="1993">
          <cell r="A1993" t="str">
            <v>25</v>
          </cell>
          <cell r="B1993" t="str">
            <v>76</v>
          </cell>
          <cell r="C1993" t="str">
            <v>1</v>
          </cell>
          <cell r="D1993" t="str">
            <v>B</v>
          </cell>
          <cell r="E1993">
            <v>1</v>
          </cell>
          <cell r="F1993">
            <v>0</v>
          </cell>
          <cell r="G1993" t="str">
            <v>Kiadások összesen (07+17+21+24)</v>
          </cell>
        </row>
        <row r="1994">
          <cell r="A1994" t="str">
            <v>1</v>
          </cell>
          <cell r="B1994" t="str">
            <v>77</v>
          </cell>
          <cell r="C1994" t="str">
            <v>1</v>
          </cell>
          <cell r="D1994" t="str">
            <v>B</v>
          </cell>
          <cell r="E1994">
            <v>1</v>
          </cell>
          <cell r="F1994">
            <v>0</v>
          </cell>
          <cell r="G1994" t="str">
            <v>1. Intézményi beruházási kiadások</v>
          </cell>
        </row>
        <row r="1995">
          <cell r="A1995" t="str">
            <v>2</v>
          </cell>
          <cell r="B1995" t="str">
            <v>77</v>
          </cell>
          <cell r="C1995" t="str">
            <v>1</v>
          </cell>
          <cell r="D1995" t="str">
            <v>B</v>
          </cell>
          <cell r="E1995">
            <v>1</v>
          </cell>
          <cell r="F1995">
            <v>0</v>
          </cell>
          <cell r="G1995" t="str">
            <v>2. Felújítás</v>
          </cell>
        </row>
        <row r="1996">
          <cell r="A1996" t="str">
            <v>3</v>
          </cell>
          <cell r="B1996" t="str">
            <v>77</v>
          </cell>
          <cell r="C1996" t="str">
            <v>1</v>
          </cell>
          <cell r="D1996" t="str">
            <v>B</v>
          </cell>
          <cell r="E1996">
            <v>1</v>
          </cell>
          <cell r="F1996">
            <v>0</v>
          </cell>
          <cell r="G1996" t="str">
            <v>3. Központi beruházás</v>
          </cell>
        </row>
        <row r="1997">
          <cell r="A1997" t="str">
            <v>4</v>
          </cell>
          <cell r="B1997" t="str">
            <v>77</v>
          </cell>
          <cell r="C1997" t="str">
            <v>1</v>
          </cell>
          <cell r="D1997" t="str">
            <v>B</v>
          </cell>
          <cell r="E1997">
            <v>1</v>
          </cell>
          <cell r="F1997">
            <v>0</v>
          </cell>
          <cell r="G1997" t="str">
            <v>4. Beruházás, felújítás általános forgalmi adója</v>
          </cell>
        </row>
        <row r="1998">
          <cell r="A1998" t="str">
            <v>5</v>
          </cell>
          <cell r="B1998" t="str">
            <v>77</v>
          </cell>
          <cell r="C1998" t="str">
            <v>1</v>
          </cell>
          <cell r="D1998" t="str">
            <v>B</v>
          </cell>
          <cell r="E1998">
            <v>1</v>
          </cell>
          <cell r="F1998">
            <v>0</v>
          </cell>
          <cell r="G1998" t="str">
            <v>Felhalmozási kiadások (01+...+04)</v>
          </cell>
        </row>
        <row r="1999">
          <cell r="A1999" t="str">
            <v>6</v>
          </cell>
          <cell r="B1999" t="str">
            <v>77</v>
          </cell>
          <cell r="C1999" t="str">
            <v>1</v>
          </cell>
          <cell r="D1999" t="str">
            <v>B</v>
          </cell>
          <cell r="E1999">
            <v>1</v>
          </cell>
          <cell r="F1999">
            <v>0</v>
          </cell>
          <cell r="G1999" t="str">
            <v>1. Tartósan adott kölcsönök (visszterhesen adott pénzeszk.)</v>
          </cell>
        </row>
        <row r="2000">
          <cell r="A2000" t="str">
            <v>7</v>
          </cell>
          <cell r="B2000" t="str">
            <v>77</v>
          </cell>
          <cell r="C2000" t="str">
            <v>1</v>
          </cell>
          <cell r="D2000" t="str">
            <v>B</v>
          </cell>
          <cell r="E2000">
            <v>1</v>
          </cell>
          <cell r="F2000">
            <v>0</v>
          </cell>
          <cell r="G2000" t="str">
            <v>2. Rövid lejáratú támogatási kölcsönök</v>
          </cell>
        </row>
        <row r="2001">
          <cell r="A2001" t="str">
            <v>8</v>
          </cell>
          <cell r="B2001" t="str">
            <v>77</v>
          </cell>
          <cell r="C2001" t="str">
            <v>1</v>
          </cell>
          <cell r="D2001" t="str">
            <v>B</v>
          </cell>
          <cell r="E2001">
            <v>1</v>
          </cell>
          <cell r="F2001">
            <v>0</v>
          </cell>
          <cell r="G2001" t="str">
            <v>3. Végleges pénzeszközátadás (09+12)</v>
          </cell>
        </row>
        <row r="2002">
          <cell r="A2002" t="str">
            <v>9</v>
          </cell>
          <cell r="B2002" t="str">
            <v>77</v>
          </cell>
          <cell r="C2002" t="str">
            <v>1</v>
          </cell>
          <cell r="D2002" t="str">
            <v>B</v>
          </cell>
          <cell r="E2002">
            <v>1</v>
          </cell>
          <cell r="F2002">
            <v>0</v>
          </cell>
          <cell r="G2002" t="str">
            <v>3.1. Felhalmozási célú végleges pénzeszközátadás (10+11)</v>
          </cell>
        </row>
        <row r="2003">
          <cell r="A2003" t="str">
            <v>10</v>
          </cell>
          <cell r="B2003" t="str">
            <v>77</v>
          </cell>
          <cell r="C2003" t="str">
            <v>1</v>
          </cell>
          <cell r="D2003" t="str">
            <v>B</v>
          </cell>
          <cell r="E2003">
            <v>1</v>
          </cell>
          <cell r="F2003">
            <v>0</v>
          </cell>
          <cell r="G2003" t="str">
            <v>3.1.1. Felhalm-i célú áht-n belüli végleges pénzeszközátadás</v>
          </cell>
        </row>
        <row r="2004">
          <cell r="A2004" t="str">
            <v>11</v>
          </cell>
          <cell r="B2004" t="str">
            <v>77</v>
          </cell>
          <cell r="C2004" t="str">
            <v>1</v>
          </cell>
          <cell r="D2004" t="str">
            <v>B</v>
          </cell>
          <cell r="E2004">
            <v>1</v>
          </cell>
          <cell r="F2004">
            <v>0</v>
          </cell>
          <cell r="G2004" t="str">
            <v>3.1.2. Felhalm-i célú áht-n kívüli végleges pénzeszközátadás</v>
          </cell>
        </row>
        <row r="2005">
          <cell r="A2005" t="str">
            <v>12</v>
          </cell>
          <cell r="B2005" t="str">
            <v>77</v>
          </cell>
          <cell r="C2005" t="str">
            <v>1</v>
          </cell>
          <cell r="D2005" t="str">
            <v>B</v>
          </cell>
          <cell r="E2005">
            <v>1</v>
          </cell>
          <cell r="F2005">
            <v>0</v>
          </cell>
          <cell r="G2005" t="str">
            <v>3.2. Működési célú végleges pénzeszközátadás (13+14)</v>
          </cell>
        </row>
        <row r="2006">
          <cell r="A2006" t="str">
            <v>13</v>
          </cell>
          <cell r="B2006" t="str">
            <v>77</v>
          </cell>
          <cell r="C2006" t="str">
            <v>1</v>
          </cell>
          <cell r="D2006" t="str">
            <v>B</v>
          </cell>
          <cell r="E2006">
            <v>1</v>
          </cell>
          <cell r="F2006">
            <v>0</v>
          </cell>
          <cell r="G2006" t="str">
            <v>3.2.1. Működési célú áht-n belüli végleges pénzeszközátadás</v>
          </cell>
        </row>
        <row r="2007">
          <cell r="A2007" t="str">
            <v>14</v>
          </cell>
          <cell r="B2007" t="str">
            <v>77</v>
          </cell>
          <cell r="C2007" t="str">
            <v>1</v>
          </cell>
          <cell r="D2007" t="str">
            <v>B</v>
          </cell>
          <cell r="E2007">
            <v>1</v>
          </cell>
          <cell r="F2007">
            <v>0</v>
          </cell>
          <cell r="G2007" t="str">
            <v>3.2.2. Működési célú áht-n kívüli végleges pénzeszközátadás</v>
          </cell>
        </row>
        <row r="2008">
          <cell r="A2008" t="str">
            <v>15</v>
          </cell>
          <cell r="B2008" t="str">
            <v>77</v>
          </cell>
          <cell r="C2008" t="str">
            <v>1</v>
          </cell>
          <cell r="D2008" t="str">
            <v>B</v>
          </cell>
          <cell r="E2008">
            <v>1</v>
          </cell>
          <cell r="F2008">
            <v>0</v>
          </cell>
          <cell r="G2008" t="str">
            <v>Pénzeszközátadások (06+07+08)</v>
          </cell>
        </row>
        <row r="2009">
          <cell r="A2009" t="str">
            <v>16</v>
          </cell>
          <cell r="B2009" t="str">
            <v>77</v>
          </cell>
          <cell r="C2009" t="str">
            <v>1</v>
          </cell>
          <cell r="D2009" t="str">
            <v>B</v>
          </cell>
          <cell r="E2009">
            <v>1</v>
          </cell>
          <cell r="F2009">
            <v>0</v>
          </cell>
          <cell r="G2009" t="str">
            <v>1. Személyi juttatások</v>
          </cell>
        </row>
        <row r="2010">
          <cell r="A2010" t="str">
            <v>17</v>
          </cell>
          <cell r="B2010" t="str">
            <v>77</v>
          </cell>
          <cell r="C2010" t="str">
            <v>1</v>
          </cell>
          <cell r="D2010" t="str">
            <v>B</v>
          </cell>
          <cell r="E2010">
            <v>1</v>
          </cell>
          <cell r="F2010">
            <v>0</v>
          </cell>
          <cell r="G2010" t="str">
            <v>2. Munkaadókat terhelő járulékok</v>
          </cell>
        </row>
        <row r="2011">
          <cell r="A2011" t="str">
            <v>18</v>
          </cell>
          <cell r="B2011" t="str">
            <v>77</v>
          </cell>
          <cell r="C2011" t="str">
            <v>1</v>
          </cell>
          <cell r="D2011" t="str">
            <v>B</v>
          </cell>
          <cell r="E2011">
            <v>1</v>
          </cell>
          <cell r="F2011">
            <v>0</v>
          </cell>
          <cell r="G2011" t="str">
            <v>3. Dologi és egyéb folyó kiadások</v>
          </cell>
        </row>
        <row r="2012">
          <cell r="A2012" t="str">
            <v>19</v>
          </cell>
          <cell r="B2012" t="str">
            <v>77</v>
          </cell>
          <cell r="C2012" t="str">
            <v>1</v>
          </cell>
          <cell r="D2012" t="str">
            <v>B</v>
          </cell>
          <cell r="E2012">
            <v>1</v>
          </cell>
          <cell r="F2012">
            <v>0</v>
          </cell>
          <cell r="G2012" t="str">
            <v>Működési kiadások (16+...+18)</v>
          </cell>
        </row>
        <row r="2013">
          <cell r="A2013" t="str">
            <v>20</v>
          </cell>
          <cell r="B2013" t="str">
            <v>77</v>
          </cell>
          <cell r="C2013" t="str">
            <v>1</v>
          </cell>
          <cell r="D2013" t="str">
            <v>B</v>
          </cell>
          <cell r="E2013">
            <v>1</v>
          </cell>
          <cell r="F2013">
            <v>0</v>
          </cell>
          <cell r="G2013" t="str">
            <v>1. Hosszú lejáratra kapott kölcsönök kiadásai</v>
          </cell>
        </row>
        <row r="2014">
          <cell r="A2014" t="str">
            <v>21</v>
          </cell>
          <cell r="B2014" t="str">
            <v>77</v>
          </cell>
          <cell r="C2014" t="str">
            <v>1</v>
          </cell>
          <cell r="D2014" t="str">
            <v>B</v>
          </cell>
          <cell r="E2014">
            <v>1</v>
          </cell>
          <cell r="F2014">
            <v>0</v>
          </cell>
          <cell r="G2014" t="str">
            <v>2. Rövid lejáratra kapott kölcsönök kiadásai</v>
          </cell>
        </row>
        <row r="2015">
          <cell r="A2015" t="str">
            <v>22</v>
          </cell>
          <cell r="B2015" t="str">
            <v>77</v>
          </cell>
          <cell r="C2015" t="str">
            <v>1</v>
          </cell>
          <cell r="D2015" t="str">
            <v>B</v>
          </cell>
          <cell r="E2015">
            <v>1</v>
          </cell>
          <cell r="F2015">
            <v>0</v>
          </cell>
          <cell r="G2015" t="str">
            <v>Kapott kölcsönök kiadásai (20+21)</v>
          </cell>
        </row>
        <row r="2016">
          <cell r="A2016" t="str">
            <v>23</v>
          </cell>
          <cell r="B2016" t="str">
            <v>77</v>
          </cell>
          <cell r="C2016" t="str">
            <v>1</v>
          </cell>
          <cell r="D2016" t="str">
            <v>B</v>
          </cell>
          <cell r="E2016">
            <v>1</v>
          </cell>
          <cell r="F2016">
            <v>0</v>
          </cell>
          <cell r="G2016" t="str">
            <v>Kiadások összesen (05+15+19+22)</v>
          </cell>
        </row>
        <row r="2017">
          <cell r="A2017" t="str">
            <v>1</v>
          </cell>
          <cell r="B2017" t="str">
            <v>78</v>
          </cell>
          <cell r="C2017" t="str">
            <v>1</v>
          </cell>
          <cell r="D2017" t="str">
            <v>B</v>
          </cell>
          <cell r="E2017">
            <v>1</v>
          </cell>
          <cell r="F2017">
            <v>0</v>
          </cell>
          <cell r="G2017" t="str">
            <v>1. Intézményi beruházási kiadások</v>
          </cell>
        </row>
        <row r="2018">
          <cell r="A2018" t="str">
            <v>2</v>
          </cell>
          <cell r="B2018" t="str">
            <v>78</v>
          </cell>
          <cell r="C2018" t="str">
            <v>1</v>
          </cell>
          <cell r="D2018" t="str">
            <v>B</v>
          </cell>
          <cell r="E2018">
            <v>1</v>
          </cell>
          <cell r="F2018">
            <v>0</v>
          </cell>
          <cell r="G2018" t="str">
            <v>2. Felújítás</v>
          </cell>
        </row>
        <row r="2019">
          <cell r="A2019" t="str">
            <v>3</v>
          </cell>
          <cell r="B2019" t="str">
            <v>78</v>
          </cell>
          <cell r="C2019" t="str">
            <v>1</v>
          </cell>
          <cell r="D2019" t="str">
            <v>B</v>
          </cell>
          <cell r="E2019">
            <v>1</v>
          </cell>
          <cell r="F2019">
            <v>0</v>
          </cell>
          <cell r="G2019" t="str">
            <v>3. Központi beruházás</v>
          </cell>
        </row>
        <row r="2020">
          <cell r="A2020" t="str">
            <v>4</v>
          </cell>
          <cell r="B2020" t="str">
            <v>78</v>
          </cell>
          <cell r="C2020" t="str">
            <v>1</v>
          </cell>
          <cell r="D2020" t="str">
            <v>B</v>
          </cell>
          <cell r="E2020">
            <v>1</v>
          </cell>
          <cell r="F2020">
            <v>0</v>
          </cell>
          <cell r="G2020" t="str">
            <v>4. Beruházás, felújítás általános forgalmi adója</v>
          </cell>
        </row>
        <row r="2021">
          <cell r="A2021" t="str">
            <v>5</v>
          </cell>
          <cell r="B2021" t="str">
            <v>78</v>
          </cell>
          <cell r="C2021" t="str">
            <v>1</v>
          </cell>
          <cell r="D2021" t="str">
            <v>B</v>
          </cell>
          <cell r="E2021">
            <v>1</v>
          </cell>
          <cell r="F2021">
            <v>0</v>
          </cell>
          <cell r="G2021" t="str">
            <v>Felhalmozási kiadások (01+...+04)</v>
          </cell>
        </row>
        <row r="2022">
          <cell r="A2022" t="str">
            <v>6</v>
          </cell>
          <cell r="B2022" t="str">
            <v>78</v>
          </cell>
          <cell r="C2022" t="str">
            <v>1</v>
          </cell>
          <cell r="D2022" t="str">
            <v>B</v>
          </cell>
          <cell r="E2022">
            <v>1</v>
          </cell>
          <cell r="F2022">
            <v>0</v>
          </cell>
          <cell r="G2022" t="str">
            <v>1. Tartósan adott kölcsönök (visszterhesen adott pénzeszk.)</v>
          </cell>
        </row>
        <row r="2023">
          <cell r="A2023" t="str">
            <v>7</v>
          </cell>
          <cell r="B2023" t="str">
            <v>78</v>
          </cell>
          <cell r="C2023" t="str">
            <v>1</v>
          </cell>
          <cell r="D2023" t="str">
            <v>B</v>
          </cell>
          <cell r="E2023">
            <v>1</v>
          </cell>
          <cell r="F2023">
            <v>0</v>
          </cell>
          <cell r="G2023" t="str">
            <v>2. Rövid lejáratú támogatási kölcsönök</v>
          </cell>
        </row>
        <row r="2024">
          <cell r="A2024" t="str">
            <v>8</v>
          </cell>
          <cell r="B2024" t="str">
            <v>78</v>
          </cell>
          <cell r="C2024" t="str">
            <v>1</v>
          </cell>
          <cell r="D2024" t="str">
            <v>B</v>
          </cell>
          <cell r="E2024">
            <v>1</v>
          </cell>
          <cell r="F2024">
            <v>0</v>
          </cell>
          <cell r="G2024" t="str">
            <v>3. Végleges pénzeszközátadás (09+12)</v>
          </cell>
        </row>
        <row r="2025">
          <cell r="A2025" t="str">
            <v>9</v>
          </cell>
          <cell r="B2025" t="str">
            <v>78</v>
          </cell>
          <cell r="C2025" t="str">
            <v>1</v>
          </cell>
          <cell r="D2025" t="str">
            <v>B</v>
          </cell>
          <cell r="E2025">
            <v>1</v>
          </cell>
          <cell r="F2025">
            <v>0</v>
          </cell>
          <cell r="G2025" t="str">
            <v>3.1. Felhalmozási célú végleges pénzeszközátadás (10+11)</v>
          </cell>
        </row>
        <row r="2026">
          <cell r="A2026" t="str">
            <v>10</v>
          </cell>
          <cell r="B2026" t="str">
            <v>78</v>
          </cell>
          <cell r="C2026" t="str">
            <v>1</v>
          </cell>
          <cell r="D2026" t="str">
            <v>B</v>
          </cell>
          <cell r="E2026">
            <v>1</v>
          </cell>
          <cell r="F2026">
            <v>0</v>
          </cell>
          <cell r="G2026" t="str">
            <v>3.1.1. Felhalm-i célú áht-n belüli végleges pénzeszközátadás</v>
          </cell>
        </row>
        <row r="2027">
          <cell r="A2027" t="str">
            <v>11</v>
          </cell>
          <cell r="B2027" t="str">
            <v>78</v>
          </cell>
          <cell r="C2027" t="str">
            <v>1</v>
          </cell>
          <cell r="D2027" t="str">
            <v>B</v>
          </cell>
          <cell r="E2027">
            <v>1</v>
          </cell>
          <cell r="F2027">
            <v>0</v>
          </cell>
          <cell r="G2027" t="str">
            <v>3.1.2. Felhalm-i célú áht-n kívüli végleges pénzeszközátadás</v>
          </cell>
        </row>
        <row r="2028">
          <cell r="A2028" t="str">
            <v>12</v>
          </cell>
          <cell r="B2028" t="str">
            <v>78</v>
          </cell>
          <cell r="C2028" t="str">
            <v>1</v>
          </cell>
          <cell r="D2028" t="str">
            <v>B</v>
          </cell>
          <cell r="E2028">
            <v>1</v>
          </cell>
          <cell r="F2028">
            <v>0</v>
          </cell>
          <cell r="G2028" t="str">
            <v>3.2. Működési célú végleges pénzeszközátadás (13+14)</v>
          </cell>
        </row>
        <row r="2029">
          <cell r="A2029" t="str">
            <v>13</v>
          </cell>
          <cell r="B2029" t="str">
            <v>78</v>
          </cell>
          <cell r="C2029" t="str">
            <v>1</v>
          </cell>
          <cell r="D2029" t="str">
            <v>B</v>
          </cell>
          <cell r="E2029">
            <v>1</v>
          </cell>
          <cell r="F2029">
            <v>0</v>
          </cell>
          <cell r="G2029" t="str">
            <v>3.2.1. Működési célú áht-n belüli végleges pénzeszközátadás</v>
          </cell>
        </row>
        <row r="2030">
          <cell r="A2030" t="str">
            <v>14</v>
          </cell>
          <cell r="B2030" t="str">
            <v>78</v>
          </cell>
          <cell r="C2030" t="str">
            <v>1</v>
          </cell>
          <cell r="D2030" t="str">
            <v>B</v>
          </cell>
          <cell r="E2030">
            <v>1</v>
          </cell>
          <cell r="F2030">
            <v>0</v>
          </cell>
          <cell r="G2030" t="str">
            <v>3.2.2. Működési célú áht-n kívüli végleges pénzeszközátadás</v>
          </cell>
        </row>
        <row r="2031">
          <cell r="A2031" t="str">
            <v>15</v>
          </cell>
          <cell r="B2031" t="str">
            <v>78</v>
          </cell>
          <cell r="C2031" t="str">
            <v>1</v>
          </cell>
          <cell r="D2031" t="str">
            <v>B</v>
          </cell>
          <cell r="E2031">
            <v>1</v>
          </cell>
          <cell r="F2031">
            <v>0</v>
          </cell>
          <cell r="G2031" t="str">
            <v>Pénzeszközátadások (06+07+08)</v>
          </cell>
        </row>
        <row r="2032">
          <cell r="A2032" t="str">
            <v>16</v>
          </cell>
          <cell r="B2032" t="str">
            <v>78</v>
          </cell>
          <cell r="C2032" t="str">
            <v>1</v>
          </cell>
          <cell r="D2032" t="str">
            <v>B</v>
          </cell>
          <cell r="E2032">
            <v>1</v>
          </cell>
          <cell r="F2032">
            <v>0</v>
          </cell>
          <cell r="G2032" t="str">
            <v>1. Személyi juttatások</v>
          </cell>
        </row>
        <row r="2033">
          <cell r="A2033" t="str">
            <v>17</v>
          </cell>
          <cell r="B2033" t="str">
            <v>78</v>
          </cell>
          <cell r="C2033" t="str">
            <v>1</v>
          </cell>
          <cell r="D2033" t="str">
            <v>B</v>
          </cell>
          <cell r="E2033">
            <v>1</v>
          </cell>
          <cell r="F2033">
            <v>0</v>
          </cell>
          <cell r="G2033" t="str">
            <v>2. Munkaadókat terhelő járulékok</v>
          </cell>
        </row>
        <row r="2034">
          <cell r="A2034" t="str">
            <v>18</v>
          </cell>
          <cell r="B2034" t="str">
            <v>78</v>
          </cell>
          <cell r="C2034" t="str">
            <v>1</v>
          </cell>
          <cell r="D2034" t="str">
            <v>B</v>
          </cell>
          <cell r="E2034">
            <v>1</v>
          </cell>
          <cell r="F2034">
            <v>0</v>
          </cell>
          <cell r="G2034" t="str">
            <v>3. Dologi és egyéb folyó kiadások</v>
          </cell>
        </row>
        <row r="2035">
          <cell r="A2035" t="str">
            <v>19</v>
          </cell>
          <cell r="B2035" t="str">
            <v>78</v>
          </cell>
          <cell r="C2035" t="str">
            <v>1</v>
          </cell>
          <cell r="D2035" t="str">
            <v>B</v>
          </cell>
          <cell r="E2035">
            <v>1</v>
          </cell>
          <cell r="F2035">
            <v>0</v>
          </cell>
          <cell r="G2035" t="str">
            <v>Működési kiadások (16+...+18)</v>
          </cell>
        </row>
        <row r="2036">
          <cell r="A2036" t="str">
            <v>20</v>
          </cell>
          <cell r="B2036" t="str">
            <v>78</v>
          </cell>
          <cell r="C2036" t="str">
            <v>1</v>
          </cell>
          <cell r="D2036" t="str">
            <v>B</v>
          </cell>
          <cell r="E2036">
            <v>1</v>
          </cell>
          <cell r="F2036">
            <v>0</v>
          </cell>
          <cell r="G2036" t="str">
            <v>1. Hosszú lejáratra kapott kölcsönök kiadásai</v>
          </cell>
        </row>
        <row r="2037">
          <cell r="A2037" t="str">
            <v>21</v>
          </cell>
          <cell r="B2037" t="str">
            <v>78</v>
          </cell>
          <cell r="C2037" t="str">
            <v>1</v>
          </cell>
          <cell r="D2037" t="str">
            <v>B</v>
          </cell>
          <cell r="E2037">
            <v>1</v>
          </cell>
          <cell r="F2037">
            <v>0</v>
          </cell>
          <cell r="G2037" t="str">
            <v>2. Rövid lejáratra kapott kölcsönök kiadásai</v>
          </cell>
        </row>
        <row r="2038">
          <cell r="A2038" t="str">
            <v>22</v>
          </cell>
          <cell r="B2038" t="str">
            <v>78</v>
          </cell>
          <cell r="C2038" t="str">
            <v>1</v>
          </cell>
          <cell r="D2038" t="str">
            <v>B</v>
          </cell>
          <cell r="E2038">
            <v>1</v>
          </cell>
          <cell r="F2038">
            <v>0</v>
          </cell>
          <cell r="G2038" t="str">
            <v>Kapott kölcsönök kiadásai (20+21)</v>
          </cell>
        </row>
        <row r="2039">
          <cell r="A2039" t="str">
            <v>23</v>
          </cell>
          <cell r="B2039" t="str">
            <v>78</v>
          </cell>
          <cell r="C2039" t="str">
            <v>1</v>
          </cell>
          <cell r="D2039" t="str">
            <v>B</v>
          </cell>
          <cell r="E2039">
            <v>1</v>
          </cell>
          <cell r="F2039">
            <v>0</v>
          </cell>
          <cell r="G2039" t="str">
            <v>Kiadások összesen (05+15+19+22)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GYSZ042"/>
      <sheetName val="EP10"/>
      <sheetName val="Egyszbesz"/>
      <sheetName val="Egyszbesz2"/>
      <sheetName val="PAR13"/>
      <sheetName val="PAR13 (2)"/>
      <sheetName val="Munka3"/>
      <sheetName val="PAR10"/>
      <sheetName val="Munka7"/>
      <sheetName val="JO"/>
      <sheetName val="Munka8"/>
      <sheetName val="PMINT"/>
      <sheetName val="PMHIV"/>
      <sheetName val="pmelsz"/>
      <sheetName val="pmelszjav"/>
      <sheetName val="ÖNKM"/>
      <sheetName val="ÖNKM (2)"/>
      <sheetName val="HIVM "/>
      <sheetName val="INTM"/>
      <sheetName val="ESZKM"/>
      <sheetName val="Forrm"/>
      <sheetName val="38"/>
      <sheetName val="48"/>
      <sheetName val="48 (2)"/>
      <sheetName val="49"/>
      <sheetName val="49 (2)"/>
      <sheetName val="31"/>
      <sheetName val="31 (2)"/>
      <sheetName val="51"/>
      <sheetName val="51 (2)"/>
      <sheetName val="Difint"/>
      <sheetName val="31+51"/>
      <sheetName val="Központ"/>
      <sheetName val="55"/>
      <sheetName val="50"/>
      <sheetName val="HITEL2003"/>
      <sheetName val="HELYA"/>
      <sheetName val="LAKAL"/>
      <sheetName val="Létszám2004"/>
      <sheetName val="Munka2"/>
      <sheetName val="51M"/>
      <sheetName val="Munka6"/>
      <sheetName val="Munka5"/>
      <sheetName val="Munka4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URES</v>
          </cell>
          <cell r="G1" t="str">
            <v>SZOV</v>
          </cell>
          <cell r="H1" t="str">
            <v>SZ1</v>
          </cell>
          <cell r="I1" t="str">
            <v>SZ2</v>
          </cell>
        </row>
        <row r="2">
          <cell r="A2" t="str">
            <v>0</v>
          </cell>
          <cell r="B2" t="str">
            <v>01</v>
          </cell>
          <cell r="C2" t="str">
            <v>0</v>
          </cell>
          <cell r="D2" t="str">
            <v>B</v>
          </cell>
          <cell r="E2">
            <v>1</v>
          </cell>
          <cell r="F2">
            <v>25</v>
          </cell>
          <cell r="G2" t="str">
            <v>ESZKÖZÖK</v>
          </cell>
        </row>
        <row r="3">
          <cell r="A3" t="str">
            <v>1</v>
          </cell>
          <cell r="B3" t="str">
            <v>01</v>
          </cell>
          <cell r="C3" t="str">
            <v>1</v>
          </cell>
          <cell r="D3" t="str">
            <v>B</v>
          </cell>
          <cell r="E3">
            <v>1</v>
          </cell>
          <cell r="F3">
            <v>1</v>
          </cell>
          <cell r="G3" t="str">
            <v>1.Alapítás-átszervezés aktivált értéke (1111,1121)</v>
          </cell>
        </row>
        <row r="4">
          <cell r="A4" t="str">
            <v>2</v>
          </cell>
          <cell r="B4" t="str">
            <v>01</v>
          </cell>
          <cell r="C4" t="str">
            <v>1</v>
          </cell>
          <cell r="D4" t="str">
            <v>B</v>
          </cell>
          <cell r="E4">
            <v>1</v>
          </cell>
          <cell r="F4">
            <v>1</v>
          </cell>
          <cell r="G4" t="str">
            <v>2.Kisérleti fejlesztés aktivált értéke (1112,1122)</v>
          </cell>
        </row>
        <row r="5">
          <cell r="A5" t="str">
            <v>3</v>
          </cell>
          <cell r="B5" t="str">
            <v>01</v>
          </cell>
          <cell r="C5" t="str">
            <v>1</v>
          </cell>
          <cell r="D5" t="str">
            <v>B</v>
          </cell>
          <cell r="E5">
            <v>1</v>
          </cell>
          <cell r="F5">
            <v>1</v>
          </cell>
          <cell r="G5" t="str">
            <v>3.Vagyoni értékü jogok (1113,1123)</v>
          </cell>
        </row>
        <row r="6">
          <cell r="A6" t="str">
            <v>4</v>
          </cell>
          <cell r="B6" t="str">
            <v>01</v>
          </cell>
          <cell r="C6" t="str">
            <v>1</v>
          </cell>
          <cell r="D6" t="str">
            <v>B</v>
          </cell>
          <cell r="E6">
            <v>1</v>
          </cell>
          <cell r="F6">
            <v>1</v>
          </cell>
          <cell r="G6" t="str">
            <v>4.Szellemi termékek (1114,1124)</v>
          </cell>
        </row>
        <row r="7">
          <cell r="A7" t="str">
            <v>5</v>
          </cell>
          <cell r="B7" t="str">
            <v>01</v>
          </cell>
          <cell r="C7" t="str">
            <v>1</v>
          </cell>
          <cell r="D7" t="str">
            <v>B</v>
          </cell>
          <cell r="E7">
            <v>1</v>
          </cell>
          <cell r="F7">
            <v>1</v>
          </cell>
          <cell r="G7" t="str">
            <v>5.Immateriális javakra adott elölegek (1181,1182)</v>
          </cell>
        </row>
        <row r="8">
          <cell r="A8" t="str">
            <v>6</v>
          </cell>
          <cell r="B8" t="str">
            <v>01</v>
          </cell>
          <cell r="C8" t="str">
            <v>1</v>
          </cell>
          <cell r="D8" t="str">
            <v>B</v>
          </cell>
          <cell r="E8">
            <v>1</v>
          </cell>
          <cell r="F8">
            <v>0</v>
          </cell>
          <cell r="G8" t="str">
            <v>6.Immateriális javak értékhelyesbítése (119)</v>
          </cell>
        </row>
        <row r="9">
          <cell r="A9" t="str">
            <v>7</v>
          </cell>
          <cell r="B9" t="str">
            <v>01</v>
          </cell>
          <cell r="C9" t="str">
            <v>1</v>
          </cell>
          <cell r="D9" t="str">
            <v>B</v>
          </cell>
          <cell r="E9">
            <v>1</v>
          </cell>
          <cell r="F9">
            <v>0</v>
          </cell>
          <cell r="G9" t="str">
            <v>I.Immateriális javak összesen (01+...+06)</v>
          </cell>
        </row>
        <row r="10">
          <cell r="A10" t="str">
            <v>8</v>
          </cell>
          <cell r="B10" t="str">
            <v>01</v>
          </cell>
          <cell r="C10" t="str">
            <v>1</v>
          </cell>
          <cell r="D10" t="str">
            <v>B</v>
          </cell>
          <cell r="E10">
            <v>1</v>
          </cell>
          <cell r="F10">
            <v>1</v>
          </cell>
          <cell r="G10" t="str">
            <v>1.Ingatlanok és a kapcsolodó vagyoni értékű jogok (121,122)</v>
          </cell>
        </row>
        <row r="11">
          <cell r="A11" t="str">
            <v>9</v>
          </cell>
          <cell r="B11" t="str">
            <v>01</v>
          </cell>
          <cell r="C11" t="str">
            <v>1</v>
          </cell>
          <cell r="D11" t="str">
            <v>B</v>
          </cell>
          <cell r="E11">
            <v>1</v>
          </cell>
          <cell r="F11">
            <v>1</v>
          </cell>
          <cell r="G11" t="str">
            <v>2.Gépek, berendezések és felszerelések (1311,1312)</v>
          </cell>
        </row>
        <row r="12">
          <cell r="A12" t="str">
            <v>10</v>
          </cell>
          <cell r="B12" t="str">
            <v>01</v>
          </cell>
          <cell r="C12" t="str">
            <v>1</v>
          </cell>
          <cell r="D12" t="str">
            <v>B</v>
          </cell>
          <cell r="E12">
            <v>1</v>
          </cell>
          <cell r="F12">
            <v>1</v>
          </cell>
          <cell r="G12" t="str">
            <v>3.Járművek (1321,1322-ből)</v>
          </cell>
        </row>
        <row r="13">
          <cell r="A13" t="str">
            <v>11</v>
          </cell>
          <cell r="B13" t="str">
            <v>01</v>
          </cell>
          <cell r="C13" t="str">
            <v>1</v>
          </cell>
          <cell r="D13" t="str">
            <v>B</v>
          </cell>
          <cell r="E13">
            <v>1</v>
          </cell>
          <cell r="F13">
            <v>1</v>
          </cell>
          <cell r="G13" t="str">
            <v>4.Tenyészállatok (141,142-ből)</v>
          </cell>
        </row>
        <row r="14">
          <cell r="A14" t="str">
            <v>12</v>
          </cell>
          <cell r="B14" t="str">
            <v>01</v>
          </cell>
          <cell r="C14" t="str">
            <v>1</v>
          </cell>
          <cell r="D14" t="str">
            <v>B</v>
          </cell>
          <cell r="E14">
            <v>1</v>
          </cell>
          <cell r="F14">
            <v>1</v>
          </cell>
          <cell r="G14" t="str">
            <v>5.Beruházások, felújítások (1227,127,131-ből,132-ből,142-ből,147)</v>
          </cell>
        </row>
        <row r="15">
          <cell r="A15" t="str">
            <v>13</v>
          </cell>
          <cell r="B15" t="str">
            <v>01</v>
          </cell>
          <cell r="C15" t="str">
            <v>1</v>
          </cell>
          <cell r="D15" t="str">
            <v>B</v>
          </cell>
          <cell r="E15">
            <v>1</v>
          </cell>
          <cell r="F15">
            <v>1</v>
          </cell>
          <cell r="G15" t="str">
            <v>6.Beruházásra adott előlegek (128,1318,1328,148,1598,1599)</v>
          </cell>
        </row>
        <row r="16">
          <cell r="A16" t="str">
            <v>14</v>
          </cell>
          <cell r="B16" t="str">
            <v>01</v>
          </cell>
          <cell r="C16" t="str">
            <v>1</v>
          </cell>
          <cell r="D16" t="str">
            <v>B</v>
          </cell>
          <cell r="E16">
            <v>1</v>
          </cell>
          <cell r="F16">
            <v>1</v>
          </cell>
          <cell r="G16" t="str">
            <v>7.Állami készletek, tartalékok (1591,1592)</v>
          </cell>
        </row>
        <row r="17">
          <cell r="A17" t="str">
            <v>15</v>
          </cell>
          <cell r="B17" t="str">
            <v>01</v>
          </cell>
          <cell r="C17" t="str">
            <v>1</v>
          </cell>
          <cell r="D17" t="str">
            <v>B</v>
          </cell>
          <cell r="E17">
            <v>1</v>
          </cell>
          <cell r="F17">
            <v>1</v>
          </cell>
          <cell r="G17" t="str">
            <v>8.Tárgyi eszközök értékhelyesbítése (129,1319,1329,149)</v>
          </cell>
        </row>
        <row r="18">
          <cell r="A18" t="str">
            <v>16</v>
          </cell>
          <cell r="B18" t="str">
            <v>01</v>
          </cell>
          <cell r="C18" t="str">
            <v>1</v>
          </cell>
          <cell r="D18" t="str">
            <v>B</v>
          </cell>
          <cell r="E18">
            <v>1</v>
          </cell>
          <cell r="F18">
            <v>0</v>
          </cell>
          <cell r="G18" t="str">
            <v>II. Tárgyi eszközök összesen (08+...+15)</v>
          </cell>
        </row>
        <row r="19">
          <cell r="A19" t="str">
            <v>17</v>
          </cell>
          <cell r="B19" t="str">
            <v>01</v>
          </cell>
          <cell r="C19" t="str">
            <v>1</v>
          </cell>
          <cell r="D19" t="str">
            <v>B</v>
          </cell>
          <cell r="E19">
            <v>1</v>
          </cell>
          <cell r="F19">
            <v>1</v>
          </cell>
          <cell r="G19" t="str">
            <v>1.Egyéb tartós részesedés (171,1751)</v>
          </cell>
        </row>
        <row r="20">
          <cell r="A20" t="str">
            <v>18</v>
          </cell>
          <cell r="B20" t="str">
            <v>01</v>
          </cell>
          <cell r="C20" t="str">
            <v>1</v>
          </cell>
          <cell r="D20" t="str">
            <v>B</v>
          </cell>
          <cell r="E20">
            <v>1</v>
          </cell>
          <cell r="F20">
            <v>1</v>
          </cell>
          <cell r="G20" t="str">
            <v>2.Tartós hitelviszonyt megtestestesítő értékpapir (172-174,1752)</v>
          </cell>
        </row>
        <row r="21">
          <cell r="A21" t="str">
            <v>19</v>
          </cell>
          <cell r="B21" t="str">
            <v>01</v>
          </cell>
          <cell r="C21" t="str">
            <v>1</v>
          </cell>
          <cell r="D21" t="str">
            <v>B</v>
          </cell>
          <cell r="E21">
            <v>1</v>
          </cell>
          <cell r="F21">
            <v>1</v>
          </cell>
          <cell r="G21" t="str">
            <v>3.Tartósan adott kölcsön (191-194-ből,1981-ből)</v>
          </cell>
        </row>
        <row r="22">
          <cell r="A22" t="str">
            <v>20</v>
          </cell>
          <cell r="B22" t="str">
            <v>01</v>
          </cell>
          <cell r="C22" t="str">
            <v>1</v>
          </cell>
          <cell r="D22" t="str">
            <v>B</v>
          </cell>
          <cell r="E22">
            <v>1</v>
          </cell>
          <cell r="F22">
            <v>1</v>
          </cell>
          <cell r="G22" t="str">
            <v>4.Hosszú lejáratú bankbetétek (178)</v>
          </cell>
        </row>
        <row r="23">
          <cell r="A23" t="str">
            <v>21</v>
          </cell>
          <cell r="B23" t="str">
            <v>01</v>
          </cell>
          <cell r="C23" t="str">
            <v>1</v>
          </cell>
          <cell r="D23" t="str">
            <v>B</v>
          </cell>
          <cell r="E23">
            <v>1</v>
          </cell>
          <cell r="F23">
            <v>1</v>
          </cell>
          <cell r="G23" t="str">
            <v>5.Egyéb hosszu lejáratu követelések (195,1982-ből)</v>
          </cell>
        </row>
        <row r="24">
          <cell r="A24" t="str">
            <v>22</v>
          </cell>
          <cell r="B24" t="str">
            <v>01</v>
          </cell>
          <cell r="C24" t="str">
            <v>1</v>
          </cell>
          <cell r="D24" t="str">
            <v>B</v>
          </cell>
          <cell r="E24">
            <v>1</v>
          </cell>
          <cell r="F24">
            <v>0</v>
          </cell>
          <cell r="G24" t="str">
            <v>6.Befektetett pénzügyi eszközök értékhelyesbítése (179)</v>
          </cell>
        </row>
        <row r="25">
          <cell r="A25" t="str">
            <v>23</v>
          </cell>
          <cell r="B25" t="str">
            <v>01</v>
          </cell>
          <cell r="C25" t="str">
            <v>1</v>
          </cell>
          <cell r="D25" t="str">
            <v>B</v>
          </cell>
          <cell r="E25">
            <v>1</v>
          </cell>
          <cell r="F25">
            <v>0</v>
          </cell>
          <cell r="G25" t="str">
            <v>III. Befektetett pénzügyi eszközök összesen (17+...+22)</v>
          </cell>
        </row>
        <row r="26">
          <cell r="A26" t="str">
            <v>24</v>
          </cell>
          <cell r="B26" t="str">
            <v>01</v>
          </cell>
          <cell r="C26" t="str">
            <v>1</v>
          </cell>
          <cell r="D26" t="str">
            <v>B</v>
          </cell>
          <cell r="E26">
            <v>1</v>
          </cell>
          <cell r="F26">
            <v>0</v>
          </cell>
          <cell r="G26" t="str">
            <v>1.Üzemeltetésre, kezelésre átadott eszközök (161-162)</v>
          </cell>
        </row>
        <row r="27">
          <cell r="A27" t="str">
            <v>25</v>
          </cell>
          <cell r="B27" t="str">
            <v>01</v>
          </cell>
          <cell r="C27" t="str">
            <v>1</v>
          </cell>
          <cell r="D27" t="str">
            <v>B</v>
          </cell>
          <cell r="E27">
            <v>1</v>
          </cell>
          <cell r="F27">
            <v>0</v>
          </cell>
          <cell r="G27" t="str">
            <v>2.Koncesszióba adott eszközök (163,164)</v>
          </cell>
        </row>
        <row r="28">
          <cell r="A28" t="str">
            <v>26</v>
          </cell>
          <cell r="B28" t="str">
            <v>01</v>
          </cell>
          <cell r="C28" t="str">
            <v>1</v>
          </cell>
          <cell r="D28" t="str">
            <v>B</v>
          </cell>
          <cell r="E28">
            <v>1</v>
          </cell>
          <cell r="F28">
            <v>0</v>
          </cell>
          <cell r="G28" t="str">
            <v>3.Vagyonkezelésbe adott eszközök (167,168)</v>
          </cell>
        </row>
        <row r="29">
          <cell r="A29" t="str">
            <v>27</v>
          </cell>
          <cell r="B29" t="str">
            <v>01</v>
          </cell>
          <cell r="C29" t="str">
            <v>1</v>
          </cell>
          <cell r="D29" t="str">
            <v>B</v>
          </cell>
          <cell r="E29">
            <v>1</v>
          </cell>
          <cell r="F29">
            <v>0</v>
          </cell>
          <cell r="G29" t="str">
            <v>4.Vagyonkezelésbe vett eszközök (165,166)</v>
          </cell>
        </row>
        <row r="30">
          <cell r="A30" t="str">
            <v>28</v>
          </cell>
          <cell r="B30" t="str">
            <v>01</v>
          </cell>
          <cell r="C30" t="str">
            <v>1</v>
          </cell>
          <cell r="D30" t="str">
            <v>B</v>
          </cell>
          <cell r="E30">
            <v>1</v>
          </cell>
          <cell r="F30">
            <v>0</v>
          </cell>
          <cell r="G30" t="str">
            <v>5.Üzem-re,kezelésre,koncesszióba, vagyonkez-be vett eszk.értékhelyesb.</v>
          </cell>
        </row>
        <row r="31">
          <cell r="A31" t="str">
            <v>29</v>
          </cell>
          <cell r="B31" t="str">
            <v>01</v>
          </cell>
          <cell r="C31" t="str">
            <v>1</v>
          </cell>
          <cell r="D31" t="str">
            <v>B</v>
          </cell>
          <cell r="E31">
            <v>1</v>
          </cell>
          <cell r="F31">
            <v>0</v>
          </cell>
          <cell r="G31" t="str">
            <v>IV.Üzem-re,kezelésre,koncesszióba adott, vagyonkez-be vett eszk.(24+..</v>
          </cell>
        </row>
        <row r="32">
          <cell r="A32" t="str">
            <v>30</v>
          </cell>
          <cell r="B32" t="str">
            <v>01</v>
          </cell>
          <cell r="C32" t="str">
            <v>1</v>
          </cell>
          <cell r="D32" t="str">
            <v>B</v>
          </cell>
          <cell r="E32">
            <v>1</v>
          </cell>
          <cell r="F32">
            <v>0</v>
          </cell>
          <cell r="G32" t="str">
            <v>A.) BEFEKTETETT ESZKÖZÖK ÖSSZESEN (07+16+23+29)</v>
          </cell>
        </row>
        <row r="33">
          <cell r="A33" t="str">
            <v>31</v>
          </cell>
          <cell r="B33" t="str">
            <v>01</v>
          </cell>
          <cell r="C33" t="str">
            <v>1</v>
          </cell>
          <cell r="D33" t="str">
            <v>B</v>
          </cell>
          <cell r="E33">
            <v>1</v>
          </cell>
          <cell r="F33">
            <v>1</v>
          </cell>
          <cell r="G33" t="str">
            <v>1.Anyagok (21,241)</v>
          </cell>
        </row>
        <row r="34">
          <cell r="A34" t="str">
            <v>32</v>
          </cell>
          <cell r="B34" t="str">
            <v>01</v>
          </cell>
          <cell r="C34" t="str">
            <v>1</v>
          </cell>
          <cell r="D34" t="str">
            <v>B</v>
          </cell>
          <cell r="E34">
            <v>1</v>
          </cell>
          <cell r="F34">
            <v>1</v>
          </cell>
          <cell r="G34" t="str">
            <v>2.Befejezetlen termelés és félkész termékek (253,263)</v>
          </cell>
        </row>
        <row r="35">
          <cell r="A35" t="str">
            <v>33</v>
          </cell>
          <cell r="B35" t="str">
            <v>01</v>
          </cell>
          <cell r="C35" t="str">
            <v>1</v>
          </cell>
          <cell r="D35" t="str">
            <v>B</v>
          </cell>
          <cell r="E35">
            <v>1</v>
          </cell>
          <cell r="F35">
            <v>1</v>
          </cell>
          <cell r="G35" t="str">
            <v>3.Növendék-, hizó és egyéb állatok (252,262)</v>
          </cell>
        </row>
        <row r="36">
          <cell r="A36" t="str">
            <v>34</v>
          </cell>
          <cell r="B36" t="str">
            <v>01</v>
          </cell>
          <cell r="C36" t="str">
            <v>1</v>
          </cell>
          <cell r="D36" t="str">
            <v>B</v>
          </cell>
          <cell r="E36">
            <v>1</v>
          </cell>
          <cell r="F36">
            <v>1</v>
          </cell>
          <cell r="G36" t="str">
            <v>4.Késztermékek (251,261)</v>
          </cell>
        </row>
        <row r="37">
          <cell r="A37" t="str">
            <v>35</v>
          </cell>
          <cell r="B37" t="str">
            <v>01</v>
          </cell>
          <cell r="C37" t="str">
            <v>1</v>
          </cell>
          <cell r="D37" t="str">
            <v>B</v>
          </cell>
          <cell r="E37">
            <v>1</v>
          </cell>
          <cell r="F37">
            <v>1</v>
          </cell>
          <cell r="G37" t="str">
            <v>5/a Áruk,betétdíjas göngyölegek,közvetített szolgáltatás(22,23-ból,24</v>
          </cell>
        </row>
        <row r="38">
          <cell r="A38" t="str">
            <v>36</v>
          </cell>
          <cell r="B38" t="str">
            <v>01</v>
          </cell>
          <cell r="C38" t="str">
            <v>1</v>
          </cell>
          <cell r="D38" t="str">
            <v>B</v>
          </cell>
          <cell r="E38">
            <v>1</v>
          </cell>
          <cell r="F38">
            <v>1</v>
          </cell>
          <cell r="G38" t="str">
            <v>5/b Követelés fejében átvett eszközök, készletek (233,245)</v>
          </cell>
        </row>
        <row r="39">
          <cell r="A39" t="str">
            <v>37</v>
          </cell>
          <cell r="B39" t="str">
            <v>01</v>
          </cell>
          <cell r="C39" t="str">
            <v>1</v>
          </cell>
          <cell r="D39" t="str">
            <v>B</v>
          </cell>
          <cell r="E39">
            <v>1</v>
          </cell>
          <cell r="F39">
            <v>0</v>
          </cell>
          <cell r="G39" t="str">
            <v>I. Készletek összesen (31+...+36)</v>
          </cell>
        </row>
        <row r="40">
          <cell r="A40" t="str">
            <v>38</v>
          </cell>
          <cell r="B40" t="str">
            <v>01</v>
          </cell>
          <cell r="C40" t="str">
            <v>1</v>
          </cell>
          <cell r="D40" t="str">
            <v>B</v>
          </cell>
          <cell r="E40">
            <v>1</v>
          </cell>
          <cell r="F40">
            <v>1</v>
          </cell>
          <cell r="G40" t="str">
            <v>1.Követelések áruszállításból és szolgáltatásból (vevők) (282-284,288</v>
          </cell>
        </row>
        <row r="41">
          <cell r="A41" t="str">
            <v>39</v>
          </cell>
          <cell r="B41" t="str">
            <v>01</v>
          </cell>
          <cell r="C41" t="str">
            <v>1</v>
          </cell>
          <cell r="D41" t="str">
            <v>B</v>
          </cell>
          <cell r="E41">
            <v>1</v>
          </cell>
          <cell r="F41">
            <v>1</v>
          </cell>
          <cell r="G41" t="str">
            <v>2.Adósok (281,2881)</v>
          </cell>
        </row>
        <row r="42">
          <cell r="A42" t="str">
            <v>40</v>
          </cell>
          <cell r="B42" t="str">
            <v>01</v>
          </cell>
          <cell r="C42" t="str">
            <v>1</v>
          </cell>
          <cell r="D42" t="str">
            <v>B</v>
          </cell>
          <cell r="E42">
            <v>1</v>
          </cell>
          <cell r="F42">
            <v>1</v>
          </cell>
          <cell r="G42" t="str">
            <v>3.Rövid lejáratu kölcsönök(27,278)</v>
          </cell>
        </row>
        <row r="43">
          <cell r="A43" t="str">
            <v>41</v>
          </cell>
          <cell r="B43" t="str">
            <v>01</v>
          </cell>
          <cell r="C43" t="str">
            <v>1</v>
          </cell>
          <cell r="D43" t="str">
            <v>B</v>
          </cell>
          <cell r="E43">
            <v>1</v>
          </cell>
          <cell r="F43">
            <v>1</v>
          </cell>
          <cell r="G43" t="str">
            <v>4.Egyéb követelések (285-287,2885-2887,19-ből)</v>
          </cell>
        </row>
        <row r="44">
          <cell r="A44" t="str">
            <v>42</v>
          </cell>
          <cell r="B44" t="str">
            <v>01</v>
          </cell>
          <cell r="C44" t="str">
            <v>1</v>
          </cell>
          <cell r="D44" t="str">
            <v>B</v>
          </cell>
          <cell r="E44">
            <v>1</v>
          </cell>
          <cell r="F44">
            <v>2</v>
          </cell>
          <cell r="G44" t="str">
            <v>- kölcs-ből mérlegford.-napot követö évbeni részlet(191-194-ből,1981</v>
          </cell>
        </row>
        <row r="45">
          <cell r="A45" t="str">
            <v>43</v>
          </cell>
          <cell r="B45" t="str">
            <v>01</v>
          </cell>
          <cell r="C45" t="str">
            <v>1</v>
          </cell>
          <cell r="D45" t="str">
            <v>B</v>
          </cell>
          <cell r="E45">
            <v>1</v>
          </cell>
          <cell r="F45">
            <v>2</v>
          </cell>
          <cell r="G45" t="str">
            <v>- támogatási program előlege (2871)</v>
          </cell>
        </row>
        <row r="46">
          <cell r="A46" t="str">
            <v>44</v>
          </cell>
          <cell r="B46" t="str">
            <v>01</v>
          </cell>
          <cell r="C46" t="str">
            <v>1</v>
          </cell>
          <cell r="D46" t="str">
            <v>B</v>
          </cell>
          <cell r="E46">
            <v>1</v>
          </cell>
          <cell r="F46">
            <v>2</v>
          </cell>
          <cell r="G46" t="str">
            <v>- támogatási progamok szabálytalan kifizetése miatti követelés (2872</v>
          </cell>
        </row>
        <row r="47">
          <cell r="A47" t="str">
            <v>45</v>
          </cell>
          <cell r="B47" t="str">
            <v>01</v>
          </cell>
          <cell r="C47" t="str">
            <v>1</v>
          </cell>
          <cell r="D47" t="str">
            <v>B</v>
          </cell>
          <cell r="E47">
            <v>1</v>
          </cell>
          <cell r="F47">
            <v>0</v>
          </cell>
          <cell r="G47" t="str">
            <v>II. Követelések összesen (38+...+41)</v>
          </cell>
        </row>
        <row r="48">
          <cell r="A48" t="str">
            <v>46</v>
          </cell>
          <cell r="B48" t="str">
            <v>01</v>
          </cell>
          <cell r="C48" t="str">
            <v>1</v>
          </cell>
          <cell r="D48" t="str">
            <v>B</v>
          </cell>
          <cell r="E48">
            <v>1</v>
          </cell>
          <cell r="F48">
            <v>1</v>
          </cell>
          <cell r="G48" t="str">
            <v>1.Egyéb részesedés (2951,298-bol)</v>
          </cell>
        </row>
        <row r="49">
          <cell r="A49" t="str">
            <v>47</v>
          </cell>
          <cell r="B49" t="str">
            <v>01</v>
          </cell>
          <cell r="C49" t="str">
            <v>1</v>
          </cell>
          <cell r="D49" t="str">
            <v>B</v>
          </cell>
          <cell r="E49">
            <v>1</v>
          </cell>
          <cell r="F49">
            <v>1</v>
          </cell>
          <cell r="G49" t="str">
            <v>2.Forgatási célú hitelviszonyt megtestesítő értékpapírok (29-ből)</v>
          </cell>
        </row>
        <row r="50">
          <cell r="A50" t="str">
            <v>48</v>
          </cell>
          <cell r="B50" t="str">
            <v>01</v>
          </cell>
          <cell r="C50" t="str">
            <v>1</v>
          </cell>
          <cell r="D50" t="str">
            <v>B</v>
          </cell>
          <cell r="E50">
            <v>1</v>
          </cell>
          <cell r="F50">
            <v>0</v>
          </cell>
          <cell r="G50" t="str">
            <v>III. Értékpapírok összesen (39+40)</v>
          </cell>
        </row>
        <row r="51">
          <cell r="A51" t="str">
            <v>49</v>
          </cell>
          <cell r="B51" t="str">
            <v>01</v>
          </cell>
          <cell r="C51" t="str">
            <v>1</v>
          </cell>
          <cell r="D51" t="str">
            <v>B</v>
          </cell>
          <cell r="E51">
            <v>1</v>
          </cell>
          <cell r="F51">
            <v>1</v>
          </cell>
          <cell r="G51" t="str">
            <v>1.Pénztárak, csekkek, betétkönyvek (33)</v>
          </cell>
        </row>
        <row r="52">
          <cell r="A52" t="str">
            <v>50</v>
          </cell>
          <cell r="B52" t="str">
            <v>01</v>
          </cell>
          <cell r="C52" t="str">
            <v>1</v>
          </cell>
          <cell r="D52" t="str">
            <v>B</v>
          </cell>
          <cell r="E52">
            <v>1</v>
          </cell>
          <cell r="F52">
            <v>1</v>
          </cell>
          <cell r="G52" t="str">
            <v>2.Költségvetési bankszámlák (34)</v>
          </cell>
        </row>
        <row r="53">
          <cell r="A53" t="str">
            <v>51</v>
          </cell>
          <cell r="B53" t="str">
            <v>01</v>
          </cell>
          <cell r="C53" t="str">
            <v>1</v>
          </cell>
          <cell r="D53" t="str">
            <v>B</v>
          </cell>
          <cell r="E53">
            <v>1</v>
          </cell>
          <cell r="F53">
            <v>1</v>
          </cell>
          <cell r="G53" t="str">
            <v>3.Elszámolási számlák (35)</v>
          </cell>
        </row>
        <row r="54">
          <cell r="A54" t="str">
            <v>52</v>
          </cell>
          <cell r="B54" t="str">
            <v>01</v>
          </cell>
          <cell r="C54" t="str">
            <v>1</v>
          </cell>
          <cell r="D54" t="str">
            <v>B</v>
          </cell>
          <cell r="E54">
            <v>1</v>
          </cell>
          <cell r="F54">
            <v>1</v>
          </cell>
          <cell r="G54" t="str">
            <v>4.Idegen pénzeszközök (36)</v>
          </cell>
        </row>
        <row r="55">
          <cell r="A55" t="str">
            <v>53</v>
          </cell>
          <cell r="B55" t="str">
            <v>01</v>
          </cell>
          <cell r="C55" t="str">
            <v>1</v>
          </cell>
          <cell r="D55" t="str">
            <v>B</v>
          </cell>
          <cell r="E55">
            <v>1</v>
          </cell>
          <cell r="F55">
            <v>0</v>
          </cell>
          <cell r="G55" t="str">
            <v>IV. Pénzeszközök összesen (49+...+52)</v>
          </cell>
        </row>
        <row r="56">
          <cell r="A56" t="str">
            <v>54</v>
          </cell>
          <cell r="B56" t="str">
            <v>01</v>
          </cell>
          <cell r="C56" t="str">
            <v>1</v>
          </cell>
          <cell r="D56" t="str">
            <v>B</v>
          </cell>
          <cell r="E56">
            <v>1</v>
          </cell>
          <cell r="F56">
            <v>1</v>
          </cell>
          <cell r="G56" t="str">
            <v>1.Költségvetési aktív függő elszámolások (391)</v>
          </cell>
        </row>
        <row r="57">
          <cell r="A57" t="str">
            <v>55</v>
          </cell>
          <cell r="B57" t="str">
            <v>01</v>
          </cell>
          <cell r="C57" t="str">
            <v>1</v>
          </cell>
          <cell r="D57" t="str">
            <v>B</v>
          </cell>
          <cell r="E57">
            <v>1</v>
          </cell>
          <cell r="F57">
            <v>1</v>
          </cell>
          <cell r="G57" t="str">
            <v>2.Költségvetési aktív átfutó elszámolások (392,396,398)</v>
          </cell>
        </row>
        <row r="58">
          <cell r="A58" t="str">
            <v>56</v>
          </cell>
          <cell r="B58" t="str">
            <v>01</v>
          </cell>
          <cell r="C58" t="str">
            <v>1</v>
          </cell>
          <cell r="D58" t="str">
            <v>B</v>
          </cell>
          <cell r="E58">
            <v>1</v>
          </cell>
          <cell r="F58">
            <v>1</v>
          </cell>
          <cell r="G58" t="str">
            <v>3.Költségvetési aktív kiegyenlitő elszámolások (394)</v>
          </cell>
        </row>
        <row r="59">
          <cell r="A59" t="str">
            <v>57</v>
          </cell>
          <cell r="B59" t="str">
            <v>01</v>
          </cell>
          <cell r="C59" t="str">
            <v>1</v>
          </cell>
          <cell r="D59" t="str">
            <v>B</v>
          </cell>
          <cell r="E59">
            <v>1</v>
          </cell>
          <cell r="F59">
            <v>1</v>
          </cell>
          <cell r="G59" t="str">
            <v>4.Költségvetésen kívüli aktív pénzügyi elszámolások (399)</v>
          </cell>
        </row>
        <row r="60">
          <cell r="A60" t="str">
            <v>58</v>
          </cell>
          <cell r="B60" t="str">
            <v>01</v>
          </cell>
          <cell r="C60" t="str">
            <v>1</v>
          </cell>
          <cell r="D60" t="str">
            <v>B</v>
          </cell>
          <cell r="E60">
            <v>1</v>
          </cell>
          <cell r="F60">
            <v>0</v>
          </cell>
          <cell r="G60" t="str">
            <v>V. Egyéb aktív pénzügyi elszámolások összesen (54+...+57)</v>
          </cell>
        </row>
        <row r="61">
          <cell r="A61" t="str">
            <v>59</v>
          </cell>
          <cell r="B61" t="str">
            <v>01</v>
          </cell>
          <cell r="C61" t="str">
            <v>1</v>
          </cell>
          <cell r="D61" t="str">
            <v>B</v>
          </cell>
          <cell r="E61">
            <v>1</v>
          </cell>
          <cell r="F61">
            <v>0</v>
          </cell>
          <cell r="G61" t="str">
            <v>B.) FORGÓESZKÖZÖK ÖSSZESEN     (37+45+48+53+58)</v>
          </cell>
        </row>
        <row r="62">
          <cell r="A62" t="str">
            <v>60</v>
          </cell>
          <cell r="B62" t="str">
            <v>01</v>
          </cell>
          <cell r="C62" t="str">
            <v>1</v>
          </cell>
          <cell r="D62" t="str">
            <v>B</v>
          </cell>
          <cell r="E62">
            <v>1</v>
          </cell>
          <cell r="F62">
            <v>0</v>
          </cell>
          <cell r="G62" t="str">
            <v>E S Z K Ö Z Ö K  Ö S S Z E S E N           (30+59)</v>
          </cell>
        </row>
        <row r="63">
          <cell r="A63" t="str">
            <v>0</v>
          </cell>
          <cell r="B63" t="str">
            <v>01</v>
          </cell>
          <cell r="C63" t="str">
            <v>0</v>
          </cell>
          <cell r="D63" t="str">
            <v>B</v>
          </cell>
          <cell r="E63">
            <v>0</v>
          </cell>
          <cell r="F63">
            <v>25</v>
          </cell>
          <cell r="G63" t="str">
            <v>FORRÁSOK</v>
          </cell>
        </row>
        <row r="64">
          <cell r="A64" t="str">
            <v>61</v>
          </cell>
          <cell r="B64" t="str">
            <v>01</v>
          </cell>
          <cell r="C64" t="str">
            <v>1</v>
          </cell>
          <cell r="D64" t="str">
            <v>B</v>
          </cell>
          <cell r="E64">
            <v>1</v>
          </cell>
          <cell r="F64">
            <v>1</v>
          </cell>
          <cell r="G64" t="str">
            <v>1.Induló tőke (411)</v>
          </cell>
        </row>
        <row r="65">
          <cell r="A65" t="str">
            <v>62</v>
          </cell>
          <cell r="B65" t="str">
            <v>01</v>
          </cell>
          <cell r="C65" t="str">
            <v>1</v>
          </cell>
          <cell r="D65" t="str">
            <v>B</v>
          </cell>
          <cell r="E65">
            <v>1</v>
          </cell>
          <cell r="F65">
            <v>1</v>
          </cell>
          <cell r="G65" t="str">
            <v>2.Tőkeváltozások (412)</v>
          </cell>
        </row>
        <row r="66">
          <cell r="A66" t="str">
            <v>63</v>
          </cell>
          <cell r="B66" t="str">
            <v>01</v>
          </cell>
          <cell r="C66" t="str">
            <v>1</v>
          </cell>
          <cell r="D66" t="str">
            <v>B</v>
          </cell>
          <cell r="E66">
            <v>1</v>
          </cell>
          <cell r="F66">
            <v>1</v>
          </cell>
          <cell r="G66" t="str">
            <v>3.Értékelési tartalék (417)</v>
          </cell>
        </row>
        <row r="67">
          <cell r="A67" t="str">
            <v>64</v>
          </cell>
          <cell r="B67" t="str">
            <v>01</v>
          </cell>
          <cell r="C67" t="str">
            <v>1</v>
          </cell>
          <cell r="D67" t="str">
            <v>B</v>
          </cell>
          <cell r="E67">
            <v>1</v>
          </cell>
          <cell r="F67">
            <v>0</v>
          </cell>
          <cell r="G67" t="str">
            <v>D.) SAJÁT TŐKE ÖSSZESEN           (61+62+63)</v>
          </cell>
        </row>
        <row r="68">
          <cell r="A68" t="str">
            <v>65</v>
          </cell>
          <cell r="B68" t="str">
            <v>01</v>
          </cell>
          <cell r="C68" t="str">
            <v>1</v>
          </cell>
          <cell r="D68" t="str">
            <v>B</v>
          </cell>
          <cell r="E68">
            <v>1</v>
          </cell>
          <cell r="F68">
            <v>1</v>
          </cell>
          <cell r="G68" t="str">
            <v>1.Költségvetési tartalék elszámolása (4211,4214) (66+67)</v>
          </cell>
        </row>
        <row r="69">
          <cell r="A69" t="str">
            <v>66</v>
          </cell>
          <cell r="B69" t="str">
            <v>01</v>
          </cell>
          <cell r="C69" t="str">
            <v>1</v>
          </cell>
          <cell r="D69" t="str">
            <v>B</v>
          </cell>
          <cell r="E69">
            <v>1</v>
          </cell>
          <cell r="F69">
            <v>2</v>
          </cell>
          <cell r="G69" t="str">
            <v>- tárgyévi költségvetési tartalék elszámolása (4211)</v>
          </cell>
        </row>
        <row r="70">
          <cell r="A70" t="str">
            <v>67</v>
          </cell>
          <cell r="B70" t="str">
            <v>01</v>
          </cell>
          <cell r="C70" t="str">
            <v>1</v>
          </cell>
          <cell r="D70" t="str">
            <v>B</v>
          </cell>
          <cell r="E70">
            <v>1</v>
          </cell>
          <cell r="F70">
            <v>2</v>
          </cell>
          <cell r="G70" t="str">
            <v>- előző év(ek) költségvetési tartalékának elszámolása (4214)</v>
          </cell>
        </row>
        <row r="71">
          <cell r="A71" t="str">
            <v>68</v>
          </cell>
          <cell r="B71" t="str">
            <v>01</v>
          </cell>
          <cell r="C71" t="str">
            <v>1</v>
          </cell>
          <cell r="D71" t="str">
            <v>B</v>
          </cell>
          <cell r="E71">
            <v>1</v>
          </cell>
          <cell r="F71">
            <v>1</v>
          </cell>
          <cell r="G71" t="str">
            <v>2.Költségvetési pénzmaradvány (4212)</v>
          </cell>
        </row>
        <row r="72">
          <cell r="A72" t="str">
            <v>69</v>
          </cell>
          <cell r="B72" t="str">
            <v>01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3.Kiadási megtakarítás (425)</v>
          </cell>
        </row>
        <row r="73">
          <cell r="A73" t="str">
            <v>70</v>
          </cell>
          <cell r="B73" t="str">
            <v>01</v>
          </cell>
          <cell r="C73" t="str">
            <v>1</v>
          </cell>
          <cell r="D73" t="str">
            <v>B</v>
          </cell>
          <cell r="E73">
            <v>1</v>
          </cell>
          <cell r="F73">
            <v>1</v>
          </cell>
          <cell r="G73" t="str">
            <v>4.Bevételi lemaradás(426)</v>
          </cell>
        </row>
        <row r="74">
          <cell r="A74" t="str">
            <v>71</v>
          </cell>
          <cell r="B74" t="str">
            <v>01</v>
          </cell>
          <cell r="C74" t="str">
            <v>1</v>
          </cell>
          <cell r="D74" t="str">
            <v>B</v>
          </cell>
          <cell r="E74">
            <v>1</v>
          </cell>
          <cell r="F74">
            <v>1</v>
          </cell>
          <cell r="G74" t="str">
            <v>5.Elöirányzat-maradvány (424)</v>
          </cell>
        </row>
        <row r="75">
          <cell r="A75" t="str">
            <v>72</v>
          </cell>
          <cell r="B75" t="str">
            <v>01</v>
          </cell>
          <cell r="C75" t="str">
            <v>1</v>
          </cell>
          <cell r="D75" t="str">
            <v>B</v>
          </cell>
          <cell r="E75">
            <v>1</v>
          </cell>
          <cell r="F75">
            <v>0</v>
          </cell>
          <cell r="G75" t="str">
            <v>I. Költségvetési tartalékok összesen (65+68+69+70+71)</v>
          </cell>
        </row>
        <row r="76">
          <cell r="A76" t="str">
            <v>73</v>
          </cell>
          <cell r="B76" t="str">
            <v>01</v>
          </cell>
          <cell r="C76" t="str">
            <v>1</v>
          </cell>
          <cell r="D76" t="str">
            <v>B</v>
          </cell>
          <cell r="E76">
            <v>1</v>
          </cell>
          <cell r="F76">
            <v>1</v>
          </cell>
          <cell r="G76" t="str">
            <v>1.Vállalkozási tartalék elszámolása (4221,4224) (74+75)</v>
          </cell>
        </row>
        <row r="77">
          <cell r="A77" t="str">
            <v>74</v>
          </cell>
          <cell r="B77" t="str">
            <v>01</v>
          </cell>
          <cell r="C77" t="str">
            <v>1</v>
          </cell>
          <cell r="D77" t="str">
            <v>B</v>
          </cell>
          <cell r="E77">
            <v>1</v>
          </cell>
          <cell r="F77">
            <v>2</v>
          </cell>
          <cell r="G77" t="str">
            <v>- tárgyévi  vállalkozási tartalék elszámolása (4221)</v>
          </cell>
        </row>
        <row r="78">
          <cell r="A78" t="str">
            <v>75</v>
          </cell>
          <cell r="B78" t="str">
            <v>01</v>
          </cell>
          <cell r="C78" t="str">
            <v>1</v>
          </cell>
          <cell r="D78" t="str">
            <v>B</v>
          </cell>
          <cell r="E78">
            <v>1</v>
          </cell>
          <cell r="F78">
            <v>2</v>
          </cell>
          <cell r="G78" t="str">
            <v>- előző év(ek) vállalkozási tartalékának elszámolása(4224)</v>
          </cell>
        </row>
        <row r="79">
          <cell r="A79" t="str">
            <v>76</v>
          </cell>
          <cell r="B79" t="str">
            <v>01</v>
          </cell>
          <cell r="C79" t="str">
            <v>1</v>
          </cell>
          <cell r="D79" t="str">
            <v>B</v>
          </cell>
          <cell r="E79">
            <v>1</v>
          </cell>
          <cell r="F79">
            <v>1</v>
          </cell>
          <cell r="G79" t="str">
            <v>2.Vállalkozási tevékenység eredménye (4222)</v>
          </cell>
        </row>
        <row r="80">
          <cell r="A80" t="str">
            <v>77</v>
          </cell>
          <cell r="B80" t="str">
            <v>01</v>
          </cell>
          <cell r="C80" t="str">
            <v>1</v>
          </cell>
          <cell r="D80" t="str">
            <v>B</v>
          </cell>
          <cell r="E80">
            <v>1</v>
          </cell>
          <cell r="F80">
            <v>1</v>
          </cell>
          <cell r="G80" t="str">
            <v>3.Vállalkozási tevékenység kiadási megtakarítása (427)</v>
          </cell>
        </row>
        <row r="81">
          <cell r="A81" t="str">
            <v>78</v>
          </cell>
          <cell r="B81" t="str">
            <v>01</v>
          </cell>
          <cell r="C81" t="str">
            <v>1</v>
          </cell>
          <cell r="D81" t="str">
            <v>B</v>
          </cell>
          <cell r="E81">
            <v>1</v>
          </cell>
          <cell r="F81">
            <v>1</v>
          </cell>
          <cell r="G81" t="str">
            <v>4.Vállalkozási tevékenység bevételi lemaradása (428)</v>
          </cell>
        </row>
        <row r="82">
          <cell r="A82" t="str">
            <v>79</v>
          </cell>
          <cell r="B82" t="str">
            <v>01</v>
          </cell>
          <cell r="C82" t="str">
            <v>1</v>
          </cell>
          <cell r="D82" t="str">
            <v>B</v>
          </cell>
          <cell r="E82">
            <v>1</v>
          </cell>
          <cell r="F82">
            <v>0</v>
          </cell>
          <cell r="G82" t="str">
            <v>II. Vállalkozási tartalékok összesen  (73+76+77+78)</v>
          </cell>
        </row>
        <row r="83">
          <cell r="A83" t="str">
            <v>80</v>
          </cell>
          <cell r="B83" t="str">
            <v>01</v>
          </cell>
          <cell r="C83" t="str">
            <v>1</v>
          </cell>
          <cell r="D83" t="str">
            <v>B</v>
          </cell>
          <cell r="E83">
            <v>1</v>
          </cell>
          <cell r="F83">
            <v>0</v>
          </cell>
          <cell r="G83" t="str">
            <v>E.) TARTALÉKOK ÖSSZESEN      (72+79)</v>
          </cell>
        </row>
        <row r="84">
          <cell r="A84" t="str">
            <v>81</v>
          </cell>
          <cell r="B84" t="str">
            <v>01</v>
          </cell>
          <cell r="C84" t="str">
            <v>1</v>
          </cell>
          <cell r="D84" t="str">
            <v>B</v>
          </cell>
          <cell r="E84">
            <v>1</v>
          </cell>
          <cell r="F84">
            <v>1</v>
          </cell>
          <cell r="G84" t="str">
            <v>1.Hosszú lejáratra kapott kölcsönök (4351-ből,4361-ből)</v>
          </cell>
        </row>
        <row r="85">
          <cell r="A85" t="str">
            <v>82</v>
          </cell>
          <cell r="B85" t="str">
            <v>01</v>
          </cell>
          <cell r="C85" t="str">
            <v>1</v>
          </cell>
          <cell r="D85" t="str">
            <v>B</v>
          </cell>
          <cell r="E85">
            <v>1</v>
          </cell>
          <cell r="F85">
            <v>1</v>
          </cell>
          <cell r="G85" t="str">
            <v>2.Tartozások fejlesztési célú kötvénykibocsátásból (4341-ből)</v>
          </cell>
        </row>
        <row r="86">
          <cell r="A86" t="str">
            <v>83</v>
          </cell>
          <cell r="B86" t="str">
            <v>01</v>
          </cell>
          <cell r="C86" t="str">
            <v>1</v>
          </cell>
          <cell r="D86" t="str">
            <v>B</v>
          </cell>
          <cell r="E86">
            <v>1</v>
          </cell>
          <cell r="F86">
            <v>1</v>
          </cell>
          <cell r="G86" t="str">
            <v>3.Tartozások működési célú kötvénykibocsátásból (4341-ből)</v>
          </cell>
        </row>
        <row r="87">
          <cell r="A87" t="str">
            <v>84</v>
          </cell>
          <cell r="B87" t="str">
            <v>01</v>
          </cell>
          <cell r="C87" t="str">
            <v>1</v>
          </cell>
          <cell r="D87" t="str">
            <v>B</v>
          </cell>
          <cell r="E87">
            <v>1</v>
          </cell>
          <cell r="F87">
            <v>1</v>
          </cell>
          <cell r="G87" t="str">
            <v>4.Beruházási és fejlesztési hitelek (43111-ből,4321-ből,4331-ből)</v>
          </cell>
        </row>
        <row r="88">
          <cell r="A88" t="str">
            <v>85</v>
          </cell>
          <cell r="B88" t="str">
            <v>01</v>
          </cell>
          <cell r="C88" t="str">
            <v>1</v>
          </cell>
          <cell r="D88" t="str">
            <v>B</v>
          </cell>
          <cell r="E88">
            <v>1</v>
          </cell>
          <cell r="F88">
            <v>1</v>
          </cell>
          <cell r="G88" t="str">
            <v>5.Működési célú hosszú lejáratú hitelek (43112-ből)</v>
          </cell>
        </row>
        <row r="89">
          <cell r="A89" t="str">
            <v>86</v>
          </cell>
          <cell r="B89" t="str">
            <v>01</v>
          </cell>
          <cell r="C89" t="str">
            <v>1</v>
          </cell>
          <cell r="D89" t="str">
            <v>B</v>
          </cell>
          <cell r="E89">
            <v>1</v>
          </cell>
          <cell r="F89">
            <v>1</v>
          </cell>
          <cell r="G89" t="str">
            <v>6.Egyéb hosszuú lejáratú kötelezettségek (438-ból)</v>
          </cell>
        </row>
        <row r="90">
          <cell r="A90" t="str">
            <v>87</v>
          </cell>
          <cell r="B90" t="str">
            <v>01</v>
          </cell>
          <cell r="C90" t="str">
            <v>1</v>
          </cell>
          <cell r="D90" t="str">
            <v>B</v>
          </cell>
          <cell r="E90">
            <v>1</v>
          </cell>
          <cell r="F90">
            <v>0</v>
          </cell>
          <cell r="G90" t="str">
            <v>I. Hosszú lejáratú kötelezettségek összesen (81+...+86)</v>
          </cell>
        </row>
        <row r="91">
          <cell r="A91" t="str">
            <v>88</v>
          </cell>
          <cell r="B91" t="str">
            <v>01</v>
          </cell>
          <cell r="C91" t="str">
            <v>1</v>
          </cell>
          <cell r="D91" t="str">
            <v>B</v>
          </cell>
          <cell r="E91">
            <v>1</v>
          </cell>
          <cell r="F91">
            <v>1</v>
          </cell>
          <cell r="G91" t="str">
            <v>1.Rövid lejáratú kölcsönök (4561,4571)</v>
          </cell>
        </row>
        <row r="92">
          <cell r="A92" t="str">
            <v>89</v>
          </cell>
          <cell r="B92" t="str">
            <v>01</v>
          </cell>
          <cell r="C92" t="str">
            <v>1</v>
          </cell>
          <cell r="D92" t="str">
            <v>B</v>
          </cell>
          <cell r="E92">
            <v>1</v>
          </cell>
          <cell r="F92">
            <v>1</v>
          </cell>
          <cell r="G92" t="str">
            <v>2.Rövid lejáratú hitelek (4511,4521,4531,4541)</v>
          </cell>
        </row>
        <row r="93">
          <cell r="A93" t="str">
            <v>90</v>
          </cell>
          <cell r="B93" t="str">
            <v>01</v>
          </cell>
          <cell r="C93" t="str">
            <v>1</v>
          </cell>
          <cell r="D93" t="str">
            <v>B</v>
          </cell>
          <cell r="E93">
            <v>1</v>
          </cell>
          <cell r="F93">
            <v>1</v>
          </cell>
          <cell r="G93" t="str">
            <v>3.Kötelezettségek áruszállításból és szolgáltatásból(szállítók) (91+9</v>
          </cell>
        </row>
        <row r="94">
          <cell r="A94" t="str">
            <v>91</v>
          </cell>
          <cell r="B94" t="str">
            <v>01</v>
          </cell>
          <cell r="C94" t="str">
            <v>1</v>
          </cell>
          <cell r="D94" t="str">
            <v>B</v>
          </cell>
          <cell r="E94">
            <v>1</v>
          </cell>
          <cell r="F94">
            <v>2</v>
          </cell>
          <cell r="G94" t="str">
            <v>- tárgyévi költségvetést terhelő szállítói kötelezettségek</v>
          </cell>
        </row>
        <row r="95">
          <cell r="A95" t="str">
            <v>92</v>
          </cell>
          <cell r="B95" t="str">
            <v>01</v>
          </cell>
          <cell r="C95" t="str">
            <v>1</v>
          </cell>
          <cell r="D95" t="str">
            <v>B</v>
          </cell>
          <cell r="E95">
            <v>1</v>
          </cell>
          <cell r="F95">
            <v>2</v>
          </cell>
          <cell r="G95" t="str">
            <v>- tárgyévet követő évet terhelő szállítói kötelezettségek</v>
          </cell>
        </row>
        <row r="96">
          <cell r="A96" t="str">
            <v>93</v>
          </cell>
          <cell r="B96" t="str">
            <v>01</v>
          </cell>
          <cell r="C96" t="str">
            <v>1</v>
          </cell>
          <cell r="D96" t="str">
            <v>B</v>
          </cell>
          <cell r="E96">
            <v>1</v>
          </cell>
          <cell r="F96">
            <v>1</v>
          </cell>
          <cell r="G96" t="str">
            <v>4.Egyéb rövid lejáratú kötelezettségek (43-ból,444-449,4551)</v>
          </cell>
        </row>
        <row r="97">
          <cell r="A97" t="str">
            <v>94</v>
          </cell>
          <cell r="B97" t="str">
            <v>01</v>
          </cell>
          <cell r="C97" t="str">
            <v>1</v>
          </cell>
          <cell r="D97" t="str">
            <v>B</v>
          </cell>
          <cell r="E97">
            <v>1</v>
          </cell>
          <cell r="F97">
            <v>2</v>
          </cell>
          <cell r="G97" t="str">
            <v>- váltótartozások (444)</v>
          </cell>
        </row>
        <row r="98">
          <cell r="A98" t="str">
            <v>95</v>
          </cell>
          <cell r="B98" t="str">
            <v>01</v>
          </cell>
          <cell r="C98" t="str">
            <v>1</v>
          </cell>
          <cell r="D98" t="str">
            <v>B</v>
          </cell>
          <cell r="E98">
            <v>1</v>
          </cell>
          <cell r="F98">
            <v>2</v>
          </cell>
          <cell r="G98" t="str">
            <v>- munkavállalókkal szembeni különféle kötelezettségek(445)</v>
          </cell>
        </row>
        <row r="99">
          <cell r="A99" t="str">
            <v>96</v>
          </cell>
          <cell r="B99" t="str">
            <v>01</v>
          </cell>
          <cell r="C99" t="str">
            <v>1</v>
          </cell>
          <cell r="D99" t="str">
            <v>B</v>
          </cell>
          <cell r="E99">
            <v>1</v>
          </cell>
          <cell r="F99">
            <v>2</v>
          </cell>
          <cell r="G99" t="str">
            <v>- költségvetéssel szembeni kötelezettségek (446)</v>
          </cell>
        </row>
        <row r="100">
          <cell r="A100" t="str">
            <v>97</v>
          </cell>
          <cell r="B100" t="str">
            <v>01</v>
          </cell>
          <cell r="C100" t="str">
            <v>1</v>
          </cell>
          <cell r="D100" t="str">
            <v>B</v>
          </cell>
          <cell r="E100">
            <v>1</v>
          </cell>
          <cell r="F100">
            <v>2</v>
          </cell>
          <cell r="G100" t="str">
            <v>- iparűzési adó feltöltés miatti kötelezettségek (4471)</v>
          </cell>
        </row>
        <row r="101">
          <cell r="A101" t="str">
            <v>98</v>
          </cell>
          <cell r="B101" t="str">
            <v>01</v>
          </cell>
          <cell r="C101" t="str">
            <v>1</v>
          </cell>
          <cell r="D101" t="str">
            <v>B</v>
          </cell>
          <cell r="E101">
            <v>1</v>
          </cell>
          <cell r="F101">
            <v>2</v>
          </cell>
          <cell r="G101" t="str">
            <v>- helyi adó túlfizetés (4472)</v>
          </cell>
        </row>
        <row r="102">
          <cell r="A102" t="str">
            <v>99</v>
          </cell>
          <cell r="B102" t="str">
            <v>01</v>
          </cell>
          <cell r="C102" t="str">
            <v>1</v>
          </cell>
          <cell r="D102" t="str">
            <v>B</v>
          </cell>
          <cell r="E102">
            <v>1</v>
          </cell>
          <cell r="F102">
            <v>2</v>
          </cell>
          <cell r="G102" t="str">
            <v>- szabálytalan kifizetések miatti kötelezettségek (448)</v>
          </cell>
        </row>
        <row r="103">
          <cell r="A103" t="str">
            <v>100</v>
          </cell>
          <cell r="B103" t="str">
            <v>01</v>
          </cell>
          <cell r="C103" t="str">
            <v>1</v>
          </cell>
          <cell r="D103" t="str">
            <v>B</v>
          </cell>
          <cell r="E103">
            <v>1</v>
          </cell>
          <cell r="F103">
            <v>2</v>
          </cell>
          <cell r="G103" t="str">
            <v>- hosszú lejáratra kapott kölcsön köv.évi törlesztése (4351-ből,4361</v>
          </cell>
        </row>
        <row r="104">
          <cell r="A104" t="str">
            <v>101</v>
          </cell>
          <cell r="B104" t="str">
            <v>01</v>
          </cell>
          <cell r="C104" t="str">
            <v>1</v>
          </cell>
          <cell r="D104" t="str">
            <v>B</v>
          </cell>
          <cell r="E104">
            <v>1</v>
          </cell>
          <cell r="F104">
            <v>2</v>
          </cell>
          <cell r="G104" t="str">
            <v>- felhalm.célú kötv.kibocs-ból szárm. tart. köv.évi törlesztése(4341</v>
          </cell>
        </row>
        <row r="105">
          <cell r="A105" t="str">
            <v>102</v>
          </cell>
          <cell r="B105" t="str">
            <v>01</v>
          </cell>
          <cell r="C105" t="str">
            <v>1</v>
          </cell>
          <cell r="D105" t="str">
            <v>B</v>
          </cell>
          <cell r="E105">
            <v>1</v>
          </cell>
          <cell r="F105">
            <v>2</v>
          </cell>
          <cell r="G105" t="str">
            <v>- működési célú kötv.kib.szárm. tart. köv.évi törlesztése(4341-ből,4</v>
          </cell>
        </row>
        <row r="106">
          <cell r="A106" t="str">
            <v>103</v>
          </cell>
          <cell r="B106" t="str">
            <v>01</v>
          </cell>
          <cell r="C106" t="str">
            <v>1</v>
          </cell>
          <cell r="D106" t="str">
            <v>B</v>
          </cell>
          <cell r="E106">
            <v>1</v>
          </cell>
          <cell r="F106">
            <v>2</v>
          </cell>
          <cell r="G106" t="str">
            <v>- beruházási, fejlesztési hitelek következő évi törlesztése (43-ból)</v>
          </cell>
        </row>
        <row r="107">
          <cell r="A107" t="str">
            <v>104</v>
          </cell>
          <cell r="B107" t="str">
            <v>01</v>
          </cell>
          <cell r="C107" t="str">
            <v>1</v>
          </cell>
          <cell r="D107" t="str">
            <v>B</v>
          </cell>
          <cell r="E107">
            <v>1</v>
          </cell>
          <cell r="F107">
            <v>2</v>
          </cell>
          <cell r="G107" t="str">
            <v>- működéi célú hosszú lejáratú hitelek köv. évi törlesztése (43112-b</v>
          </cell>
        </row>
        <row r="108">
          <cell r="A108" t="str">
            <v>105</v>
          </cell>
          <cell r="B108" t="str">
            <v>01</v>
          </cell>
          <cell r="C108" t="str">
            <v>1</v>
          </cell>
          <cell r="D108" t="str">
            <v>B</v>
          </cell>
          <cell r="E108">
            <v>1</v>
          </cell>
          <cell r="F108">
            <v>2</v>
          </cell>
          <cell r="G108" t="str">
            <v>- egyéb hosszú lejáratú kötelezettség köv. évi törlesztése (438-ból)</v>
          </cell>
        </row>
        <row r="109">
          <cell r="A109" t="str">
            <v>106</v>
          </cell>
          <cell r="B109" t="str">
            <v>01</v>
          </cell>
          <cell r="C109" t="str">
            <v>1</v>
          </cell>
          <cell r="D109" t="str">
            <v>B</v>
          </cell>
          <cell r="E109">
            <v>1</v>
          </cell>
          <cell r="F109">
            <v>2</v>
          </cell>
          <cell r="G109" t="str">
            <v>- tárgyévi költségvetést terhelő rövid lejáratú kötelezettségek (449</v>
          </cell>
        </row>
        <row r="110">
          <cell r="A110" t="str">
            <v>107</v>
          </cell>
          <cell r="B110" t="str">
            <v>01</v>
          </cell>
          <cell r="C110" t="str">
            <v>1</v>
          </cell>
          <cell r="D110" t="str">
            <v>B</v>
          </cell>
          <cell r="E110">
            <v>1</v>
          </cell>
          <cell r="F110">
            <v>2</v>
          </cell>
          <cell r="G110" t="str">
            <v>- egyéb különféle kötelezettségek (449)</v>
          </cell>
        </row>
        <row r="111">
          <cell r="A111" t="str">
            <v>108</v>
          </cell>
          <cell r="B111" t="str">
            <v>01</v>
          </cell>
          <cell r="C111" t="str">
            <v>1</v>
          </cell>
          <cell r="D111" t="str">
            <v>B</v>
          </cell>
          <cell r="E111">
            <v>1</v>
          </cell>
          <cell r="F111">
            <v>0</v>
          </cell>
          <cell r="G111" t="str">
            <v>II. Rövid lejáratú kötelezettségek összesen (88+89+90+93)</v>
          </cell>
        </row>
        <row r="112">
          <cell r="A112" t="str">
            <v>109</v>
          </cell>
          <cell r="B112" t="str">
            <v>01</v>
          </cell>
          <cell r="C112" t="str">
            <v>1</v>
          </cell>
          <cell r="D112" t="str">
            <v>B</v>
          </cell>
          <cell r="E112">
            <v>1</v>
          </cell>
          <cell r="F112">
            <v>1</v>
          </cell>
          <cell r="G112" t="str">
            <v>1.Költségvetési passzív függő elszámolások (481)</v>
          </cell>
        </row>
        <row r="113">
          <cell r="A113" t="str">
            <v>110</v>
          </cell>
          <cell r="B113" t="str">
            <v>01</v>
          </cell>
          <cell r="C113" t="str">
            <v>1</v>
          </cell>
          <cell r="D113" t="str">
            <v>B</v>
          </cell>
          <cell r="E113">
            <v>1</v>
          </cell>
          <cell r="F113">
            <v>1</v>
          </cell>
          <cell r="G113" t="str">
            <v>2.Költségvetési passzív átfutó elszámolások (482,487)</v>
          </cell>
        </row>
        <row r="114">
          <cell r="A114" t="str">
            <v>111</v>
          </cell>
          <cell r="B114" t="str">
            <v>01</v>
          </cell>
          <cell r="C114" t="str">
            <v>1</v>
          </cell>
          <cell r="D114" t="str">
            <v>B</v>
          </cell>
          <cell r="E114">
            <v>1</v>
          </cell>
          <cell r="F114">
            <v>1</v>
          </cell>
          <cell r="G114" t="str">
            <v>3.Költségvetési passzív kiegyenlítő elszámolások (483-484)</v>
          </cell>
        </row>
        <row r="115">
          <cell r="A115" t="str">
            <v>112</v>
          </cell>
          <cell r="B115" t="str">
            <v>01</v>
          </cell>
          <cell r="C115" t="str">
            <v>1</v>
          </cell>
          <cell r="D115" t="str">
            <v>B</v>
          </cell>
          <cell r="E115">
            <v>1</v>
          </cell>
          <cell r="F115">
            <v>1</v>
          </cell>
          <cell r="G115" t="str">
            <v>4.Költségvetésen kívüli passzív pénzügyi elszámolások (488-489-ből)</v>
          </cell>
        </row>
        <row r="116">
          <cell r="A116" t="str">
            <v>113</v>
          </cell>
          <cell r="B116" t="str">
            <v>01</v>
          </cell>
          <cell r="C116" t="str">
            <v>1</v>
          </cell>
          <cell r="D116" t="str">
            <v>B</v>
          </cell>
          <cell r="E116">
            <v>1</v>
          </cell>
          <cell r="F116">
            <v>1</v>
          </cell>
          <cell r="G116" t="str">
            <v>- Költségvetésen kívüli letéti elszámolások (488-bol)</v>
          </cell>
        </row>
        <row r="117">
          <cell r="A117" t="str">
            <v>114</v>
          </cell>
          <cell r="B117" t="str">
            <v>01</v>
          </cell>
          <cell r="C117" t="str">
            <v>1</v>
          </cell>
          <cell r="D117" t="str">
            <v>B</v>
          </cell>
          <cell r="E117">
            <v>1</v>
          </cell>
          <cell r="F117">
            <v>1</v>
          </cell>
          <cell r="G117" t="str">
            <v>- Nemzetközi támogatási programok deviza elszámolása(488-bol)</v>
          </cell>
        </row>
        <row r="118">
          <cell r="A118" t="str">
            <v>115</v>
          </cell>
          <cell r="B118" t="str">
            <v>01</v>
          </cell>
          <cell r="C118" t="str">
            <v>1</v>
          </cell>
          <cell r="D118" t="str">
            <v>B</v>
          </cell>
          <cell r="E118">
            <v>1</v>
          </cell>
          <cell r="F118">
            <v>0</v>
          </cell>
          <cell r="G118" t="str">
            <v>III. Egyéb passzív pénzügyi elszámolások összesen (109+...+112)</v>
          </cell>
        </row>
        <row r="119">
          <cell r="A119" t="str">
            <v>116</v>
          </cell>
          <cell r="B119" t="str">
            <v>01</v>
          </cell>
          <cell r="C119" t="str">
            <v>1</v>
          </cell>
          <cell r="D119" t="str">
            <v>B</v>
          </cell>
          <cell r="E119">
            <v>1</v>
          </cell>
          <cell r="F119">
            <v>0</v>
          </cell>
          <cell r="G119" t="str">
            <v>F.) KÖTELEZETTSÉGEK ÖSSZESEN   (87+108+115)</v>
          </cell>
        </row>
        <row r="120">
          <cell r="A120" t="str">
            <v>117</v>
          </cell>
          <cell r="B120" t="str">
            <v>01</v>
          </cell>
          <cell r="C120" t="str">
            <v>1</v>
          </cell>
          <cell r="D120" t="str">
            <v>B</v>
          </cell>
          <cell r="E120">
            <v>1</v>
          </cell>
          <cell r="F120">
            <v>0</v>
          </cell>
          <cell r="G120" t="str">
            <v>F O R R Á S O K   Ö S S Z E S E N      (64+80+116)</v>
          </cell>
        </row>
        <row r="121">
          <cell r="A121" t="str">
            <v>1</v>
          </cell>
          <cell r="B121" t="str">
            <v>02</v>
          </cell>
          <cell r="C121" t="str">
            <v>1</v>
          </cell>
          <cell r="D121" t="str">
            <v>B</v>
          </cell>
          <cell r="E121">
            <v>1</v>
          </cell>
          <cell r="F121">
            <v>0</v>
          </cell>
          <cell r="G121" t="str">
            <v>Alapilletmények</v>
          </cell>
        </row>
        <row r="122">
          <cell r="A122" t="str">
            <v>2</v>
          </cell>
          <cell r="B122" t="str">
            <v>02</v>
          </cell>
          <cell r="C122" t="str">
            <v>1</v>
          </cell>
          <cell r="D122" t="str">
            <v>B</v>
          </cell>
          <cell r="E122">
            <v>1</v>
          </cell>
          <cell r="F122">
            <v>0</v>
          </cell>
          <cell r="G122" t="str">
            <v>Illetménykiegészitések</v>
          </cell>
        </row>
        <row r="123">
          <cell r="A123" t="str">
            <v>3</v>
          </cell>
          <cell r="B123" t="str">
            <v>02</v>
          </cell>
          <cell r="C123" t="str">
            <v>1</v>
          </cell>
          <cell r="D123" t="str">
            <v>B</v>
          </cell>
          <cell r="E123">
            <v>1</v>
          </cell>
          <cell r="F123">
            <v>0</v>
          </cell>
          <cell r="G123" t="str">
            <v>Nyelvpotlék</v>
          </cell>
        </row>
        <row r="124">
          <cell r="A124" t="str">
            <v>4</v>
          </cell>
          <cell r="B124" t="str">
            <v>02</v>
          </cell>
          <cell r="C124" t="str">
            <v>1</v>
          </cell>
          <cell r="D124" t="str">
            <v>B</v>
          </cell>
          <cell r="E124">
            <v>1</v>
          </cell>
          <cell r="F124">
            <v>0</v>
          </cell>
          <cell r="G124" t="str">
            <v>Egyéb kötelezö illetménypotlékok</v>
          </cell>
        </row>
        <row r="125">
          <cell r="A125" t="str">
            <v>5</v>
          </cell>
          <cell r="B125" t="str">
            <v>02</v>
          </cell>
          <cell r="C125" t="str">
            <v>1</v>
          </cell>
          <cell r="D125" t="str">
            <v>B</v>
          </cell>
          <cell r="E125">
            <v>1</v>
          </cell>
          <cell r="F125">
            <v>0</v>
          </cell>
          <cell r="G125" t="str">
            <v>Egyéb feltételtöl függö potlékok és juttatások</v>
          </cell>
        </row>
        <row r="126">
          <cell r="A126" t="str">
            <v>6</v>
          </cell>
          <cell r="B126" t="str">
            <v>02</v>
          </cell>
          <cell r="C126" t="str">
            <v>1</v>
          </cell>
          <cell r="D126" t="str">
            <v>B</v>
          </cell>
          <cell r="E126">
            <v>1</v>
          </cell>
          <cell r="F126">
            <v>0</v>
          </cell>
          <cell r="G126" t="str">
            <v>Egyéb juttatás</v>
          </cell>
        </row>
        <row r="127">
          <cell r="A127" t="str">
            <v>7</v>
          </cell>
          <cell r="B127" t="str">
            <v>02</v>
          </cell>
          <cell r="C127" t="str">
            <v>1</v>
          </cell>
          <cell r="D127" t="str">
            <v>B</v>
          </cell>
          <cell r="E127">
            <v>1</v>
          </cell>
          <cell r="F127">
            <v>3</v>
          </cell>
          <cell r="G127" t="str">
            <v>Telj.munkaidö.fogl.rendszeres szem.jut.össz.(01+...+06)</v>
          </cell>
        </row>
        <row r="128">
          <cell r="A128" t="str">
            <v>8</v>
          </cell>
          <cell r="B128" t="str">
            <v>02</v>
          </cell>
          <cell r="C128" t="str">
            <v>1</v>
          </cell>
          <cell r="D128" t="str">
            <v>B</v>
          </cell>
          <cell r="E128">
            <v>1</v>
          </cell>
          <cell r="F128">
            <v>0</v>
          </cell>
          <cell r="G128" t="str">
            <v>Részmunkaidöben fogl.rendszeres személyi juttatása</v>
          </cell>
        </row>
        <row r="129">
          <cell r="A129" t="str">
            <v>9</v>
          </cell>
          <cell r="B129" t="str">
            <v>02</v>
          </cell>
          <cell r="C129" t="str">
            <v>1</v>
          </cell>
          <cell r="D129" t="str">
            <v>B</v>
          </cell>
          <cell r="E129">
            <v>1</v>
          </cell>
          <cell r="F129">
            <v>3</v>
          </cell>
          <cell r="G129" t="str">
            <v>Rendszeres személyi juttatások (07+08)</v>
          </cell>
        </row>
        <row r="130">
          <cell r="A130" t="str">
            <v>10</v>
          </cell>
          <cell r="B130" t="str">
            <v>02</v>
          </cell>
          <cell r="C130" t="str">
            <v>1</v>
          </cell>
          <cell r="D130" t="str">
            <v>B</v>
          </cell>
          <cell r="E130">
            <v>1</v>
          </cell>
          <cell r="F130">
            <v>0</v>
          </cell>
          <cell r="G130" t="str">
            <v>Jutalom (normativ)</v>
          </cell>
        </row>
        <row r="131">
          <cell r="A131" t="str">
            <v>11</v>
          </cell>
          <cell r="B131" t="str">
            <v>02</v>
          </cell>
          <cell r="C131" t="str">
            <v>1</v>
          </cell>
          <cell r="D131" t="str">
            <v>B</v>
          </cell>
          <cell r="E131">
            <v>1</v>
          </cell>
          <cell r="F131">
            <v>0</v>
          </cell>
          <cell r="G131" t="str">
            <v>Jutalom (teljesitményhez kötött)</v>
          </cell>
        </row>
        <row r="132">
          <cell r="A132" t="str">
            <v>12</v>
          </cell>
          <cell r="B132" t="str">
            <v>02</v>
          </cell>
          <cell r="C132" t="str">
            <v>1</v>
          </cell>
          <cell r="D132" t="str">
            <v>B</v>
          </cell>
          <cell r="E132">
            <v>1</v>
          </cell>
          <cell r="F132">
            <v>0</v>
          </cell>
          <cell r="G132" t="str">
            <v>Készenléti,ügyeleti,helyettesitési dij,tulora,tulszolgálat</v>
          </cell>
        </row>
        <row r="133">
          <cell r="A133" t="str">
            <v>13</v>
          </cell>
          <cell r="B133" t="str">
            <v>02</v>
          </cell>
          <cell r="C133" t="str">
            <v>1</v>
          </cell>
          <cell r="D133" t="str">
            <v>B</v>
          </cell>
          <cell r="E133">
            <v>1</v>
          </cell>
          <cell r="F133">
            <v>0</v>
          </cell>
          <cell r="G133" t="str">
            <v>Egyéb munkavégzéshez kapcsolodo juttatások</v>
          </cell>
        </row>
        <row r="134">
          <cell r="A134" t="str">
            <v>14</v>
          </cell>
          <cell r="B134" t="str">
            <v>02</v>
          </cell>
          <cell r="C134" t="str">
            <v>1</v>
          </cell>
          <cell r="D134" t="str">
            <v>B</v>
          </cell>
          <cell r="E134">
            <v>1</v>
          </cell>
          <cell r="F134">
            <v>3</v>
          </cell>
          <cell r="G134" t="str">
            <v>Telj.munkaidö.fogl.munkavégz.kapcs.jut.össz.(10+...+13)</v>
          </cell>
        </row>
        <row r="135">
          <cell r="A135" t="str">
            <v>15</v>
          </cell>
          <cell r="B135" t="str">
            <v>02</v>
          </cell>
          <cell r="C135" t="str">
            <v>1</v>
          </cell>
          <cell r="D135" t="str">
            <v>B</v>
          </cell>
          <cell r="E135">
            <v>1</v>
          </cell>
          <cell r="F135">
            <v>0</v>
          </cell>
          <cell r="G135" t="str">
            <v>Részmunkaidöben fogl.munkavégzéshez kapcsolodo juttatásai</v>
          </cell>
        </row>
        <row r="136">
          <cell r="A136" t="str">
            <v>16</v>
          </cell>
          <cell r="B136" t="str">
            <v>02</v>
          </cell>
          <cell r="C136" t="str">
            <v>1</v>
          </cell>
          <cell r="D136" t="str">
            <v>B</v>
          </cell>
          <cell r="E136">
            <v>1</v>
          </cell>
          <cell r="F136">
            <v>3</v>
          </cell>
          <cell r="G136" t="str">
            <v>Munkavégzéshez kapcsolodo juttatások (14+15)</v>
          </cell>
        </row>
        <row r="137">
          <cell r="A137" t="str">
            <v>17</v>
          </cell>
          <cell r="B137" t="str">
            <v>02</v>
          </cell>
          <cell r="C137" t="str">
            <v>1</v>
          </cell>
          <cell r="D137" t="str">
            <v>B</v>
          </cell>
          <cell r="E137">
            <v>1</v>
          </cell>
          <cell r="F137">
            <v>0</v>
          </cell>
          <cell r="G137" t="str">
            <v>Végkielégités</v>
          </cell>
        </row>
        <row r="138">
          <cell r="A138" t="str">
            <v>18</v>
          </cell>
          <cell r="B138" t="str">
            <v>02</v>
          </cell>
          <cell r="C138" t="str">
            <v>1</v>
          </cell>
          <cell r="D138" t="str">
            <v>B</v>
          </cell>
          <cell r="E138">
            <v>1</v>
          </cell>
          <cell r="F138">
            <v>0</v>
          </cell>
          <cell r="G138" t="str">
            <v>Jubileumi jutalom</v>
          </cell>
        </row>
        <row r="139">
          <cell r="A139" t="str">
            <v>19</v>
          </cell>
          <cell r="B139" t="str">
            <v>02</v>
          </cell>
          <cell r="C139" t="str">
            <v>1</v>
          </cell>
          <cell r="D139" t="str">
            <v>B</v>
          </cell>
          <cell r="E139">
            <v>1</v>
          </cell>
          <cell r="F139">
            <v>0</v>
          </cell>
          <cell r="G139" t="str">
            <v>Napidij</v>
          </cell>
        </row>
        <row r="140">
          <cell r="A140" t="str">
            <v>20</v>
          </cell>
          <cell r="B140" t="str">
            <v>02</v>
          </cell>
          <cell r="C140" t="str">
            <v>1</v>
          </cell>
          <cell r="D140" t="str">
            <v>B</v>
          </cell>
          <cell r="E140">
            <v>1</v>
          </cell>
          <cell r="F140">
            <v>0</v>
          </cell>
          <cell r="G140" t="str">
            <v>Biztositási dijak</v>
          </cell>
        </row>
        <row r="141">
          <cell r="A141" t="str">
            <v>21</v>
          </cell>
          <cell r="B141" t="str">
            <v>02</v>
          </cell>
          <cell r="C141" t="str">
            <v>1</v>
          </cell>
          <cell r="D141" t="str">
            <v>B</v>
          </cell>
          <cell r="E141">
            <v>1</v>
          </cell>
          <cell r="F141">
            <v>0</v>
          </cell>
          <cell r="G141" t="str">
            <v>Egyéb sajátos juttatások</v>
          </cell>
        </row>
        <row r="142">
          <cell r="A142" t="str">
            <v>22</v>
          </cell>
          <cell r="B142" t="str">
            <v>02</v>
          </cell>
          <cell r="C142" t="str">
            <v>1</v>
          </cell>
          <cell r="D142" t="str">
            <v>B</v>
          </cell>
          <cell r="E142">
            <v>1</v>
          </cell>
          <cell r="F142">
            <v>3</v>
          </cell>
          <cell r="G142" t="str">
            <v>Telj.munkaidöben fogl. sajátos juttatásai(17+...+21)</v>
          </cell>
        </row>
        <row r="143">
          <cell r="A143" t="str">
            <v>23</v>
          </cell>
          <cell r="B143" t="str">
            <v>02</v>
          </cell>
          <cell r="C143" t="str">
            <v>1</v>
          </cell>
          <cell r="D143" t="str">
            <v>B</v>
          </cell>
          <cell r="E143">
            <v>1</v>
          </cell>
          <cell r="F143">
            <v>0</v>
          </cell>
          <cell r="G143" t="str">
            <v>Részmunkaidöben foglalkoztatottak sajátos juttatásai</v>
          </cell>
        </row>
        <row r="144">
          <cell r="A144" t="str">
            <v>24</v>
          </cell>
          <cell r="B144" t="str">
            <v>02</v>
          </cell>
          <cell r="C144" t="str">
            <v>1</v>
          </cell>
          <cell r="D144" t="str">
            <v>B</v>
          </cell>
          <cell r="E144">
            <v>1</v>
          </cell>
          <cell r="F144">
            <v>3</v>
          </cell>
          <cell r="G144" t="str">
            <v>Foglalkoztatottak sajátos juttatásai (22+23)</v>
          </cell>
        </row>
        <row r="145">
          <cell r="A145" t="str">
            <v>25</v>
          </cell>
          <cell r="B145" t="str">
            <v>02</v>
          </cell>
          <cell r="C145" t="str">
            <v>1</v>
          </cell>
          <cell r="D145" t="str">
            <v>B</v>
          </cell>
          <cell r="E145">
            <v>1</v>
          </cell>
          <cell r="F145">
            <v>0</v>
          </cell>
          <cell r="G145" t="str">
            <v>Ruházati költségtérités, hozzájárulás</v>
          </cell>
        </row>
        <row r="146">
          <cell r="A146" t="str">
            <v>26</v>
          </cell>
          <cell r="B146" t="str">
            <v>02</v>
          </cell>
          <cell r="C146" t="str">
            <v>1</v>
          </cell>
          <cell r="D146" t="str">
            <v>B</v>
          </cell>
          <cell r="E146">
            <v>1</v>
          </cell>
          <cell r="F146">
            <v>0</v>
          </cell>
          <cell r="G146" t="str">
            <v>Üdülési hozzájárulás</v>
          </cell>
        </row>
        <row r="147">
          <cell r="A147" t="str">
            <v>27</v>
          </cell>
          <cell r="B147" t="str">
            <v>02</v>
          </cell>
          <cell r="C147" t="str">
            <v>1</v>
          </cell>
          <cell r="D147" t="str">
            <v>B</v>
          </cell>
          <cell r="E147">
            <v>1</v>
          </cell>
          <cell r="F147">
            <v>0</v>
          </cell>
          <cell r="G147" t="str">
            <v>Közlekedési költségtérités</v>
          </cell>
        </row>
        <row r="148">
          <cell r="A148" t="str">
            <v>28</v>
          </cell>
          <cell r="B148" t="str">
            <v>02</v>
          </cell>
          <cell r="C148" t="str">
            <v>1</v>
          </cell>
          <cell r="D148" t="str">
            <v>B</v>
          </cell>
          <cell r="E148">
            <v>1</v>
          </cell>
          <cell r="F148">
            <v>0</v>
          </cell>
          <cell r="G148" t="str">
            <v>Étkezési hozzájárulás</v>
          </cell>
        </row>
        <row r="149">
          <cell r="A149" t="str">
            <v>29</v>
          </cell>
          <cell r="B149" t="str">
            <v>02</v>
          </cell>
          <cell r="C149" t="str">
            <v>1</v>
          </cell>
          <cell r="D149" t="str">
            <v>B</v>
          </cell>
          <cell r="E149">
            <v>1</v>
          </cell>
          <cell r="F149">
            <v>0</v>
          </cell>
          <cell r="G149" t="str">
            <v>Egyéb költségtérités és hozzájárulás</v>
          </cell>
        </row>
        <row r="150">
          <cell r="A150" t="str">
            <v>30</v>
          </cell>
          <cell r="B150" t="str">
            <v>02</v>
          </cell>
          <cell r="C150" t="str">
            <v>1</v>
          </cell>
          <cell r="D150" t="str">
            <v>B</v>
          </cell>
          <cell r="E150">
            <v>1</v>
          </cell>
          <cell r="F150">
            <v>3</v>
          </cell>
          <cell r="G150" t="str">
            <v>Telj.munkaidö.fogl.személyhez kapcs.költ.tér.(25+..+29)</v>
          </cell>
        </row>
        <row r="151">
          <cell r="A151" t="str">
            <v>31</v>
          </cell>
          <cell r="B151" t="str">
            <v>02</v>
          </cell>
          <cell r="C151" t="str">
            <v>1</v>
          </cell>
          <cell r="D151" t="str">
            <v>B</v>
          </cell>
          <cell r="E151">
            <v>1</v>
          </cell>
          <cell r="F151">
            <v>0</v>
          </cell>
          <cell r="G151" t="str">
            <v>Részmunkaidöben fogl.személyhez kapcs.költségtéritései</v>
          </cell>
        </row>
        <row r="152">
          <cell r="A152" t="str">
            <v>32</v>
          </cell>
          <cell r="B152" t="str">
            <v>02</v>
          </cell>
          <cell r="C152" t="str">
            <v>1</v>
          </cell>
          <cell r="D152" t="str">
            <v>B</v>
          </cell>
          <cell r="E152">
            <v>1</v>
          </cell>
          <cell r="F152">
            <v>3</v>
          </cell>
          <cell r="G152" t="str">
            <v>Személyhez kapcs.költ.tér.,hozzájárulások össz.(30+31)</v>
          </cell>
        </row>
        <row r="153">
          <cell r="A153" t="str">
            <v>33</v>
          </cell>
          <cell r="B153" t="str">
            <v>02</v>
          </cell>
          <cell r="C153" t="str">
            <v>1</v>
          </cell>
          <cell r="D153" t="str">
            <v>B</v>
          </cell>
          <cell r="E153">
            <v>1</v>
          </cell>
          <cell r="F153">
            <v>0</v>
          </cell>
          <cell r="G153" t="str">
            <v>Telj.munkaidöben fogl.szociális jellegü juttatásai</v>
          </cell>
        </row>
        <row r="154">
          <cell r="A154" t="str">
            <v>34</v>
          </cell>
          <cell r="B154" t="str">
            <v>02</v>
          </cell>
          <cell r="C154" t="str">
            <v>1</v>
          </cell>
          <cell r="D154" t="str">
            <v>B</v>
          </cell>
          <cell r="E154">
            <v>1</v>
          </cell>
          <cell r="F154">
            <v>0</v>
          </cell>
          <cell r="G154" t="str">
            <v>Részmunkaidöben fogl.szociális jellegü juttatásai</v>
          </cell>
        </row>
        <row r="155">
          <cell r="A155" t="str">
            <v>35</v>
          </cell>
          <cell r="B155" t="str">
            <v>02</v>
          </cell>
          <cell r="C155" t="str">
            <v>1</v>
          </cell>
          <cell r="D155" t="str">
            <v>B</v>
          </cell>
          <cell r="E155">
            <v>1</v>
          </cell>
          <cell r="F155">
            <v>3</v>
          </cell>
          <cell r="G155" t="str">
            <v>Szociális jellegü juttatások (33+34)</v>
          </cell>
        </row>
        <row r="156">
          <cell r="A156" t="str">
            <v>36</v>
          </cell>
          <cell r="B156" t="str">
            <v>02</v>
          </cell>
          <cell r="C156" t="str">
            <v>1</v>
          </cell>
          <cell r="D156" t="str">
            <v>B</v>
          </cell>
          <cell r="E156">
            <v>1</v>
          </cell>
          <cell r="F156">
            <v>0</v>
          </cell>
          <cell r="G156" t="str">
            <v>Telj.munkaidöben.fogl.különféle nem rendszeres juttatásai</v>
          </cell>
        </row>
        <row r="157">
          <cell r="A157" t="str">
            <v>37</v>
          </cell>
          <cell r="B157" t="str">
            <v>02</v>
          </cell>
          <cell r="C157" t="str">
            <v>1</v>
          </cell>
          <cell r="D157" t="str">
            <v>B</v>
          </cell>
          <cell r="E157">
            <v>1</v>
          </cell>
          <cell r="F157">
            <v>0</v>
          </cell>
          <cell r="G157" t="str">
            <v>Részmunkaidöben fogl.különféle nem rendszeres juttatásai</v>
          </cell>
        </row>
        <row r="158">
          <cell r="A158" t="str">
            <v>38</v>
          </cell>
          <cell r="B158" t="str">
            <v>02</v>
          </cell>
          <cell r="C158" t="str">
            <v>1</v>
          </cell>
          <cell r="D158" t="str">
            <v>B</v>
          </cell>
          <cell r="E158">
            <v>1</v>
          </cell>
          <cell r="F158">
            <v>3</v>
          </cell>
          <cell r="G158" t="str">
            <v>Különféle nem rendszeres juttatások összesen (36+37)</v>
          </cell>
        </row>
        <row r="159">
          <cell r="A159" t="str">
            <v>39</v>
          </cell>
          <cell r="B159" t="str">
            <v>02</v>
          </cell>
          <cell r="C159" t="str">
            <v>1</v>
          </cell>
          <cell r="D159" t="str">
            <v>B</v>
          </cell>
          <cell r="E159">
            <v>1</v>
          </cell>
          <cell r="F159">
            <v>3</v>
          </cell>
          <cell r="G159" t="str">
            <v>Telj.munkaidö.fogl.nem rendsz.juttat.(14+22+30+33+36)</v>
          </cell>
        </row>
        <row r="160">
          <cell r="A160" t="str">
            <v>40</v>
          </cell>
          <cell r="B160" t="str">
            <v>02</v>
          </cell>
          <cell r="C160" t="str">
            <v>1</v>
          </cell>
          <cell r="D160" t="str">
            <v>B</v>
          </cell>
          <cell r="E160">
            <v>1</v>
          </cell>
          <cell r="F160">
            <v>3</v>
          </cell>
          <cell r="G160" t="str">
            <v>Részmunkaidöben fogl.nem rendsz.juttat.(15+23+31+34+37)</v>
          </cell>
        </row>
        <row r="161">
          <cell r="A161" t="str">
            <v>41</v>
          </cell>
          <cell r="B161" t="str">
            <v>02</v>
          </cell>
          <cell r="C161" t="str">
            <v>1</v>
          </cell>
          <cell r="D161" t="str">
            <v>B</v>
          </cell>
          <cell r="E161">
            <v>1</v>
          </cell>
          <cell r="F161">
            <v>4</v>
          </cell>
          <cell r="G161" t="str">
            <v>Nem rendszeres személyi juttatások (39+40)</v>
          </cell>
        </row>
        <row r="162">
          <cell r="A162" t="str">
            <v>42</v>
          </cell>
          <cell r="B162" t="str">
            <v>02</v>
          </cell>
          <cell r="C162" t="str">
            <v>1</v>
          </cell>
          <cell r="D162" t="str">
            <v>B</v>
          </cell>
          <cell r="E162">
            <v>1</v>
          </cell>
          <cell r="F162">
            <v>0</v>
          </cell>
          <cell r="G162" t="str">
            <v>Állományba nem tartozok juttatásai</v>
          </cell>
        </row>
        <row r="163">
          <cell r="A163" t="str">
            <v>43</v>
          </cell>
          <cell r="B163" t="str">
            <v>02</v>
          </cell>
          <cell r="C163" t="str">
            <v>1</v>
          </cell>
          <cell r="D163" t="str">
            <v>B</v>
          </cell>
          <cell r="E163">
            <v>1</v>
          </cell>
          <cell r="F163">
            <v>0</v>
          </cell>
          <cell r="G163" t="str">
            <v>Tartalékos állományuak juttatásai</v>
          </cell>
        </row>
        <row r="164">
          <cell r="A164" t="str">
            <v>44</v>
          </cell>
          <cell r="B164" t="str">
            <v>02</v>
          </cell>
          <cell r="C164" t="str">
            <v>1</v>
          </cell>
          <cell r="D164" t="str">
            <v>B</v>
          </cell>
          <cell r="E164">
            <v>1</v>
          </cell>
          <cell r="F164">
            <v>0</v>
          </cell>
          <cell r="G164" t="str">
            <v>Katonai és rendvédelmi tanintézeti hallgatok juttatásai</v>
          </cell>
        </row>
        <row r="165">
          <cell r="A165" t="str">
            <v>45</v>
          </cell>
          <cell r="B165" t="str">
            <v>02</v>
          </cell>
          <cell r="C165" t="str">
            <v>1</v>
          </cell>
          <cell r="D165" t="str">
            <v>B</v>
          </cell>
          <cell r="E165">
            <v>1</v>
          </cell>
          <cell r="F165">
            <v>0</v>
          </cell>
          <cell r="G165" t="str">
            <v>Sorkatonai szolgálatot teljesitök juttatásai</v>
          </cell>
        </row>
        <row r="166">
          <cell r="A166" t="str">
            <v>46</v>
          </cell>
          <cell r="B166" t="str">
            <v>02</v>
          </cell>
          <cell r="C166" t="str">
            <v>1</v>
          </cell>
          <cell r="D166" t="str">
            <v>B</v>
          </cell>
          <cell r="E166">
            <v>1</v>
          </cell>
          <cell r="F166">
            <v>0</v>
          </cell>
          <cell r="G166" t="str">
            <v>Egyéb sajátos juttatások</v>
          </cell>
        </row>
        <row r="167">
          <cell r="A167" t="str">
            <v>47</v>
          </cell>
          <cell r="B167" t="str">
            <v>02</v>
          </cell>
          <cell r="C167" t="str">
            <v>1</v>
          </cell>
          <cell r="D167" t="str">
            <v>B</v>
          </cell>
          <cell r="E167">
            <v>1</v>
          </cell>
          <cell r="F167">
            <v>3</v>
          </cell>
          <cell r="G167" t="str">
            <v>Fegyveres erök,test.,rendv.áll.nem tart.jut.(43+...+46)</v>
          </cell>
        </row>
        <row r="168">
          <cell r="A168" t="str">
            <v>48</v>
          </cell>
          <cell r="B168" t="str">
            <v>02</v>
          </cell>
          <cell r="C168" t="str">
            <v>1</v>
          </cell>
          <cell r="D168" t="str">
            <v>B</v>
          </cell>
          <cell r="E168">
            <v>1</v>
          </cell>
          <cell r="F168">
            <v>3</v>
          </cell>
          <cell r="G168" t="str">
            <v>Külsö személyi juttatások (42+47)</v>
          </cell>
        </row>
        <row r="169">
          <cell r="A169" t="str">
            <v>49</v>
          </cell>
          <cell r="B169" t="str">
            <v>02</v>
          </cell>
          <cell r="C169" t="str">
            <v>1</v>
          </cell>
          <cell r="D169" t="str">
            <v>B</v>
          </cell>
          <cell r="E169">
            <v>1</v>
          </cell>
          <cell r="F169">
            <v>3</v>
          </cell>
          <cell r="G169" t="str">
            <v>Személyi juttatások összesen (09+41+48)</v>
          </cell>
        </row>
        <row r="170">
          <cell r="A170" t="str">
            <v>50</v>
          </cell>
          <cell r="B170" t="str">
            <v>02</v>
          </cell>
          <cell r="C170" t="str">
            <v>1</v>
          </cell>
          <cell r="D170" t="str">
            <v>B</v>
          </cell>
          <cell r="E170">
            <v>1</v>
          </cell>
          <cell r="F170">
            <v>0</v>
          </cell>
          <cell r="G170" t="str">
            <v>Társadalombiztositási járulék</v>
          </cell>
        </row>
        <row r="171">
          <cell r="A171" t="str">
            <v>51</v>
          </cell>
          <cell r="B171" t="str">
            <v>02</v>
          </cell>
          <cell r="C171" t="str">
            <v>1</v>
          </cell>
          <cell r="D171" t="str">
            <v>B</v>
          </cell>
          <cell r="E171">
            <v>1</v>
          </cell>
          <cell r="F171">
            <v>0</v>
          </cell>
          <cell r="G171" t="str">
            <v>Munkaadoi járulék</v>
          </cell>
        </row>
        <row r="172">
          <cell r="A172" t="str">
            <v>52</v>
          </cell>
          <cell r="B172" t="str">
            <v>02</v>
          </cell>
          <cell r="C172" t="str">
            <v>1</v>
          </cell>
          <cell r="D172" t="str">
            <v>B</v>
          </cell>
          <cell r="E172">
            <v>1</v>
          </cell>
          <cell r="F172">
            <v>0</v>
          </cell>
          <cell r="G172" t="str">
            <v>Egészségügyi hozzájárulás</v>
          </cell>
        </row>
        <row r="173">
          <cell r="A173" t="str">
            <v>53</v>
          </cell>
          <cell r="B173" t="str">
            <v>02</v>
          </cell>
          <cell r="C173" t="str">
            <v>1</v>
          </cell>
          <cell r="D173" t="str">
            <v>B</v>
          </cell>
          <cell r="E173">
            <v>1</v>
          </cell>
          <cell r="F173">
            <v>0</v>
          </cell>
          <cell r="G173" t="str">
            <v>Táppénz hozzájárulás</v>
          </cell>
        </row>
        <row r="174">
          <cell r="A174" t="str">
            <v>54</v>
          </cell>
          <cell r="B174" t="str">
            <v>02</v>
          </cell>
          <cell r="C174" t="str">
            <v>1</v>
          </cell>
          <cell r="D174" t="str">
            <v>B</v>
          </cell>
          <cell r="E174">
            <v>1</v>
          </cell>
          <cell r="F174">
            <v>0</v>
          </cell>
          <cell r="G174" t="str">
            <v>Munkaadokat terhelö járulékok államháztartáson kivülre</v>
          </cell>
        </row>
        <row r="175">
          <cell r="A175" t="str">
            <v>55</v>
          </cell>
          <cell r="B175" t="str">
            <v>02</v>
          </cell>
          <cell r="C175" t="str">
            <v>1</v>
          </cell>
          <cell r="D175" t="str">
            <v>B</v>
          </cell>
          <cell r="E175">
            <v>1</v>
          </cell>
          <cell r="F175">
            <v>0</v>
          </cell>
          <cell r="G175" t="str">
            <v>Munkaadokat terhelö egyéb járulékok</v>
          </cell>
        </row>
        <row r="176">
          <cell r="A176" t="str">
            <v>56</v>
          </cell>
          <cell r="B176" t="str">
            <v>02</v>
          </cell>
          <cell r="C176" t="str">
            <v>1</v>
          </cell>
          <cell r="D176" t="str">
            <v>B</v>
          </cell>
          <cell r="E176">
            <v>1</v>
          </cell>
          <cell r="F176">
            <v>3</v>
          </cell>
          <cell r="G176" t="str">
            <v>Munkaadokat terhelö járulékok (50+...+55)</v>
          </cell>
        </row>
        <row r="177">
          <cell r="A177" t="str">
            <v>1</v>
          </cell>
          <cell r="B177" t="str">
            <v>03</v>
          </cell>
          <cell r="C177" t="str">
            <v>1</v>
          </cell>
          <cell r="D177" t="str">
            <v>B</v>
          </cell>
          <cell r="E177">
            <v>1</v>
          </cell>
          <cell r="F177">
            <v>0</v>
          </cell>
          <cell r="G177" t="str">
            <v>Élelmiszer beszerzés</v>
          </cell>
        </row>
        <row r="178">
          <cell r="A178" t="str">
            <v>2</v>
          </cell>
          <cell r="B178" t="str">
            <v>03</v>
          </cell>
          <cell r="C178" t="str">
            <v>1</v>
          </cell>
          <cell r="D178" t="str">
            <v>B</v>
          </cell>
          <cell r="E178">
            <v>1</v>
          </cell>
          <cell r="F178">
            <v>0</v>
          </cell>
          <cell r="G178" t="str">
            <v>Gyogyszerbeszerzés</v>
          </cell>
        </row>
        <row r="179">
          <cell r="A179" t="str">
            <v>3</v>
          </cell>
          <cell r="B179" t="str">
            <v>03</v>
          </cell>
          <cell r="C179" t="str">
            <v>1</v>
          </cell>
          <cell r="D179" t="str">
            <v>B</v>
          </cell>
          <cell r="E179">
            <v>1</v>
          </cell>
          <cell r="F179">
            <v>0</v>
          </cell>
          <cell r="G179" t="str">
            <v>Vegyszerbeszerzés</v>
          </cell>
        </row>
        <row r="180">
          <cell r="A180" t="str">
            <v>4</v>
          </cell>
          <cell r="B180" t="str">
            <v>03</v>
          </cell>
          <cell r="C180" t="str">
            <v>1</v>
          </cell>
          <cell r="D180" t="str">
            <v>B</v>
          </cell>
          <cell r="E180">
            <v>1</v>
          </cell>
          <cell r="F180">
            <v>0</v>
          </cell>
          <cell r="G180" t="str">
            <v>Irodaszer, nyomtatvány beszerzése</v>
          </cell>
        </row>
        <row r="181">
          <cell r="A181" t="str">
            <v>5</v>
          </cell>
          <cell r="B181" t="str">
            <v>03</v>
          </cell>
          <cell r="C181" t="str">
            <v>1</v>
          </cell>
          <cell r="D181" t="str">
            <v>B</v>
          </cell>
          <cell r="E181">
            <v>1</v>
          </cell>
          <cell r="F181">
            <v>0</v>
          </cell>
          <cell r="G181" t="str">
            <v>Könyv beszerzése</v>
          </cell>
        </row>
        <row r="182">
          <cell r="A182" t="str">
            <v>6</v>
          </cell>
          <cell r="B182" t="str">
            <v>03</v>
          </cell>
          <cell r="C182" t="str">
            <v>1</v>
          </cell>
          <cell r="D182" t="str">
            <v>B</v>
          </cell>
          <cell r="E182">
            <v>1</v>
          </cell>
          <cell r="F182">
            <v>0</v>
          </cell>
          <cell r="G182" t="str">
            <v>Folyoirat beszerzése</v>
          </cell>
        </row>
        <row r="183">
          <cell r="A183" t="str">
            <v>7</v>
          </cell>
          <cell r="B183" t="str">
            <v>03</v>
          </cell>
          <cell r="C183" t="str">
            <v>1</v>
          </cell>
          <cell r="D183" t="str">
            <v>B</v>
          </cell>
          <cell r="E183">
            <v>1</v>
          </cell>
          <cell r="F183">
            <v>0</v>
          </cell>
          <cell r="G183" t="str">
            <v>Egyéb informáciohordozo beszerzése</v>
          </cell>
        </row>
        <row r="184">
          <cell r="A184" t="str">
            <v>8</v>
          </cell>
          <cell r="B184" t="str">
            <v>03</v>
          </cell>
          <cell r="C184" t="str">
            <v>1</v>
          </cell>
          <cell r="D184" t="str">
            <v>B</v>
          </cell>
          <cell r="E184">
            <v>1</v>
          </cell>
          <cell r="F184">
            <v>0</v>
          </cell>
          <cell r="G184" t="str">
            <v>Tüzelöanyagok beszerzése</v>
          </cell>
        </row>
        <row r="185">
          <cell r="A185" t="str">
            <v>9</v>
          </cell>
          <cell r="B185" t="str">
            <v>03</v>
          </cell>
          <cell r="C185" t="str">
            <v>1</v>
          </cell>
          <cell r="D185" t="str">
            <v>B</v>
          </cell>
          <cell r="E185">
            <v>1</v>
          </cell>
          <cell r="F185">
            <v>0</v>
          </cell>
          <cell r="G185" t="str">
            <v>Hajto- és kenöanyag beszerzése</v>
          </cell>
        </row>
        <row r="186">
          <cell r="A186" t="str">
            <v>10</v>
          </cell>
          <cell r="B186" t="str">
            <v>03</v>
          </cell>
          <cell r="C186" t="str">
            <v>1</v>
          </cell>
          <cell r="D186" t="str">
            <v>B</v>
          </cell>
          <cell r="E186">
            <v>1</v>
          </cell>
          <cell r="F186">
            <v>0</v>
          </cell>
          <cell r="G186" t="str">
            <v>Szakmai anyagok beszerzése</v>
          </cell>
        </row>
        <row r="187">
          <cell r="A187" t="str">
            <v>11</v>
          </cell>
          <cell r="B187" t="str">
            <v>03</v>
          </cell>
          <cell r="C187" t="str">
            <v>1</v>
          </cell>
          <cell r="D187" t="str">
            <v>B</v>
          </cell>
          <cell r="E187">
            <v>1</v>
          </cell>
          <cell r="F187">
            <v>0</v>
          </cell>
          <cell r="G187" t="str">
            <v>Kis értékü tárgyi eszköz,szellemi termékek beszerzése</v>
          </cell>
        </row>
        <row r="188">
          <cell r="A188" t="str">
            <v>12</v>
          </cell>
          <cell r="B188" t="str">
            <v>03</v>
          </cell>
          <cell r="C188" t="str">
            <v>1</v>
          </cell>
          <cell r="D188" t="str">
            <v>B</v>
          </cell>
          <cell r="E188">
            <v>1</v>
          </cell>
          <cell r="F188">
            <v>0</v>
          </cell>
          <cell r="G188" t="str">
            <v>Munkaruha,védöruha,formaruha,egyenruha</v>
          </cell>
        </row>
        <row r="189">
          <cell r="A189" t="str">
            <v>13</v>
          </cell>
          <cell r="B189" t="str">
            <v>03</v>
          </cell>
          <cell r="C189" t="str">
            <v>1</v>
          </cell>
          <cell r="D189" t="str">
            <v>B</v>
          </cell>
          <cell r="E189">
            <v>1</v>
          </cell>
          <cell r="F189">
            <v>0</v>
          </cell>
          <cell r="G189" t="str">
            <v>Egyéb anyagbeszerzés</v>
          </cell>
        </row>
        <row r="190">
          <cell r="A190" t="str">
            <v>14</v>
          </cell>
          <cell r="B190" t="str">
            <v>03</v>
          </cell>
          <cell r="C190" t="str">
            <v>1</v>
          </cell>
          <cell r="D190" t="str">
            <v>B</v>
          </cell>
          <cell r="E190">
            <v>1</v>
          </cell>
          <cell r="F190">
            <v>3</v>
          </cell>
          <cell r="G190" t="str">
            <v>Készletbeszerzés (01+...+13)</v>
          </cell>
        </row>
        <row r="191">
          <cell r="A191" t="str">
            <v>15</v>
          </cell>
          <cell r="B191" t="str">
            <v>03</v>
          </cell>
          <cell r="C191" t="str">
            <v>1</v>
          </cell>
          <cell r="D191" t="str">
            <v>B</v>
          </cell>
          <cell r="E191">
            <v>1</v>
          </cell>
          <cell r="F191">
            <v>0</v>
          </cell>
          <cell r="G191" t="str">
            <v>Nem adatátviteli célu távközlési dijak</v>
          </cell>
        </row>
        <row r="192">
          <cell r="A192" t="str">
            <v>16</v>
          </cell>
          <cell r="B192" t="str">
            <v>03</v>
          </cell>
          <cell r="C192" t="str">
            <v>1</v>
          </cell>
          <cell r="D192" t="str">
            <v>B</v>
          </cell>
          <cell r="E192">
            <v>1</v>
          </cell>
          <cell r="F192">
            <v>0</v>
          </cell>
          <cell r="G192" t="str">
            <v>Adatátviteli célu távközlési dijak</v>
          </cell>
        </row>
        <row r="193">
          <cell r="A193" t="str">
            <v>17</v>
          </cell>
          <cell r="B193" t="str">
            <v>03</v>
          </cell>
          <cell r="C193" t="str">
            <v>1</v>
          </cell>
          <cell r="D193" t="str">
            <v>B</v>
          </cell>
          <cell r="E193">
            <v>1</v>
          </cell>
          <cell r="F193">
            <v>0</v>
          </cell>
          <cell r="G193" t="str">
            <v>Egyéb kommunikácios szolgáltatások</v>
          </cell>
        </row>
        <row r="194">
          <cell r="A194" t="str">
            <v>18</v>
          </cell>
          <cell r="B194" t="str">
            <v>03</v>
          </cell>
          <cell r="C194" t="str">
            <v>1</v>
          </cell>
          <cell r="D194" t="str">
            <v>B</v>
          </cell>
          <cell r="E194">
            <v>1</v>
          </cell>
          <cell r="F194">
            <v>3</v>
          </cell>
          <cell r="G194" t="str">
            <v>Kommunikácios szolgáltatások  (15+16+17)</v>
          </cell>
        </row>
        <row r="195">
          <cell r="A195" t="str">
            <v>19</v>
          </cell>
          <cell r="B195" t="str">
            <v>03</v>
          </cell>
          <cell r="C195" t="str">
            <v>1</v>
          </cell>
          <cell r="D195" t="str">
            <v>B</v>
          </cell>
          <cell r="E195">
            <v>1</v>
          </cell>
          <cell r="F195">
            <v>0</v>
          </cell>
          <cell r="G195" t="str">
            <v>Vásárolt élelmezés</v>
          </cell>
        </row>
        <row r="196">
          <cell r="A196" t="str">
            <v>20</v>
          </cell>
          <cell r="B196" t="str">
            <v>03</v>
          </cell>
          <cell r="C196" t="str">
            <v>1</v>
          </cell>
          <cell r="D196" t="str">
            <v>B</v>
          </cell>
          <cell r="E196">
            <v>1</v>
          </cell>
          <cell r="F196">
            <v>0</v>
          </cell>
          <cell r="G196" t="str">
            <v>Bérleti és lizing dijak</v>
          </cell>
        </row>
        <row r="197">
          <cell r="A197" t="str">
            <v>21</v>
          </cell>
          <cell r="B197" t="str">
            <v>03</v>
          </cell>
          <cell r="C197" t="str">
            <v>1</v>
          </cell>
          <cell r="D197" t="str">
            <v>B</v>
          </cell>
          <cell r="E197">
            <v>1</v>
          </cell>
          <cell r="F197">
            <v>0</v>
          </cell>
          <cell r="G197" t="str">
            <v>Szállitási szolgáltatás</v>
          </cell>
        </row>
        <row r="198">
          <cell r="A198" t="str">
            <v>22</v>
          </cell>
          <cell r="B198" t="str">
            <v>03</v>
          </cell>
          <cell r="C198" t="str">
            <v>1</v>
          </cell>
          <cell r="D198" t="str">
            <v>B</v>
          </cell>
          <cell r="E198">
            <v>1</v>
          </cell>
          <cell r="F198">
            <v>0</v>
          </cell>
          <cell r="G198" t="str">
            <v>Gázenergia-szolgáltatás dija</v>
          </cell>
        </row>
        <row r="199">
          <cell r="A199" t="str">
            <v>23</v>
          </cell>
          <cell r="B199" t="str">
            <v>03</v>
          </cell>
          <cell r="C199" t="str">
            <v>1</v>
          </cell>
          <cell r="D199" t="str">
            <v>B</v>
          </cell>
          <cell r="E199">
            <v>1</v>
          </cell>
          <cell r="F199">
            <v>0</v>
          </cell>
          <cell r="G199" t="str">
            <v>Villamosenergia-szolgáltatás dija</v>
          </cell>
        </row>
        <row r="200">
          <cell r="A200" t="str">
            <v>24</v>
          </cell>
          <cell r="B200" t="str">
            <v>03</v>
          </cell>
          <cell r="C200" t="str">
            <v>1</v>
          </cell>
          <cell r="D200" t="str">
            <v>B</v>
          </cell>
          <cell r="E200">
            <v>1</v>
          </cell>
          <cell r="F200">
            <v>0</v>
          </cell>
          <cell r="G200" t="str">
            <v>Távhö- és melegviz-szolgáltatás dija</v>
          </cell>
        </row>
        <row r="201">
          <cell r="A201" t="str">
            <v>25</v>
          </cell>
          <cell r="B201" t="str">
            <v>03</v>
          </cell>
          <cell r="C201" t="str">
            <v>1</v>
          </cell>
          <cell r="D201" t="str">
            <v>B</v>
          </cell>
          <cell r="E201">
            <v>1</v>
          </cell>
          <cell r="F201">
            <v>0</v>
          </cell>
          <cell r="G201" t="str">
            <v>Viz- és csatornadijak</v>
          </cell>
        </row>
        <row r="202">
          <cell r="A202" t="str">
            <v>26</v>
          </cell>
          <cell r="B202" t="str">
            <v>03</v>
          </cell>
          <cell r="C202" t="str">
            <v>1</v>
          </cell>
          <cell r="D202" t="str">
            <v>B</v>
          </cell>
          <cell r="E202">
            <v>1</v>
          </cell>
          <cell r="F202">
            <v>0</v>
          </cell>
          <cell r="G202" t="str">
            <v>Karbantartási,kisjavitási szolgáltatások kiadásai</v>
          </cell>
        </row>
        <row r="203">
          <cell r="A203" t="str">
            <v>27</v>
          </cell>
          <cell r="B203" t="str">
            <v>03</v>
          </cell>
          <cell r="C203" t="str">
            <v>1</v>
          </cell>
          <cell r="D203" t="str">
            <v>B</v>
          </cell>
          <cell r="E203">
            <v>1</v>
          </cell>
          <cell r="F203">
            <v>0</v>
          </cell>
          <cell r="G203" t="str">
            <v>Egyéb üzemeltetési,fenntartási szolgáltatási kiadások</v>
          </cell>
        </row>
        <row r="204">
          <cell r="A204" t="str">
            <v>28</v>
          </cell>
          <cell r="B204" t="str">
            <v>03</v>
          </cell>
          <cell r="C204" t="str">
            <v>1</v>
          </cell>
          <cell r="D204" t="str">
            <v>B</v>
          </cell>
          <cell r="E204">
            <v>1</v>
          </cell>
          <cell r="F204">
            <v>0</v>
          </cell>
          <cell r="G204" t="str">
            <v>Továbbszámlázott(közvetitett)szolg.kiadások ÁH-n belülre</v>
          </cell>
        </row>
        <row r="205">
          <cell r="A205" t="str">
            <v>29</v>
          </cell>
          <cell r="B205" t="str">
            <v>03</v>
          </cell>
          <cell r="C205" t="str">
            <v>1</v>
          </cell>
          <cell r="D205" t="str">
            <v>B</v>
          </cell>
          <cell r="E205">
            <v>1</v>
          </cell>
          <cell r="F205">
            <v>0</v>
          </cell>
          <cell r="G205" t="str">
            <v>Továbbszámlázott(közvetitett)szolg.kiadások ÁH-n kivülre</v>
          </cell>
        </row>
        <row r="206">
          <cell r="A206" t="str">
            <v>30</v>
          </cell>
          <cell r="B206" t="str">
            <v>03</v>
          </cell>
          <cell r="C206" t="str">
            <v>1</v>
          </cell>
          <cell r="D206" t="str">
            <v>B</v>
          </cell>
          <cell r="E206">
            <v>1</v>
          </cell>
          <cell r="F206">
            <v>3</v>
          </cell>
          <cell r="G206" t="str">
            <v>Szolgáltatási kiadások (19+...+29)</v>
          </cell>
        </row>
        <row r="207">
          <cell r="A207" t="str">
            <v>31</v>
          </cell>
          <cell r="B207" t="str">
            <v>03</v>
          </cell>
          <cell r="C207" t="str">
            <v>1</v>
          </cell>
          <cell r="D207" t="str">
            <v>B</v>
          </cell>
          <cell r="E207">
            <v>1</v>
          </cell>
          <cell r="F207">
            <v>0</v>
          </cell>
          <cell r="G207" t="str">
            <v>Vásárolt közszolgáltatások</v>
          </cell>
        </row>
        <row r="208">
          <cell r="A208" t="str">
            <v>32</v>
          </cell>
          <cell r="B208" t="str">
            <v>03</v>
          </cell>
          <cell r="C208" t="str">
            <v>1</v>
          </cell>
          <cell r="D208" t="str">
            <v>B</v>
          </cell>
          <cell r="E208">
            <v>1</v>
          </cell>
          <cell r="F208">
            <v>0</v>
          </cell>
          <cell r="G208" t="str">
            <v>Vásárolt termékek és szolgáltatások ÁFA-ja</v>
          </cell>
        </row>
        <row r="209">
          <cell r="A209" t="str">
            <v>33</v>
          </cell>
          <cell r="B209" t="str">
            <v>03</v>
          </cell>
          <cell r="C209" t="str">
            <v>1</v>
          </cell>
          <cell r="D209" t="str">
            <v>B</v>
          </cell>
          <cell r="E209">
            <v>1</v>
          </cell>
          <cell r="F209">
            <v>0</v>
          </cell>
          <cell r="G209" t="str">
            <v>Kiszámlázott termékek és szolgáltatások ÁFA befizetése</v>
          </cell>
        </row>
        <row r="210">
          <cell r="A210" t="str">
            <v>34</v>
          </cell>
          <cell r="B210" t="str">
            <v>03</v>
          </cell>
          <cell r="C210" t="str">
            <v>1</v>
          </cell>
          <cell r="D210" t="str">
            <v>B</v>
          </cell>
          <cell r="E210">
            <v>1</v>
          </cell>
          <cell r="F210">
            <v>0</v>
          </cell>
          <cell r="G210" t="str">
            <v>Ért.tárgyi eszköz.,immat.javak ÁFA befiz.(05.ürlap nélkül)</v>
          </cell>
        </row>
        <row r="211">
          <cell r="A211" t="str">
            <v>35</v>
          </cell>
          <cell r="B211" t="str">
            <v>03</v>
          </cell>
          <cell r="C211" t="str">
            <v>1</v>
          </cell>
          <cell r="D211" t="str">
            <v>B</v>
          </cell>
          <cell r="E211">
            <v>1</v>
          </cell>
          <cell r="F211">
            <v>3</v>
          </cell>
          <cell r="G211" t="str">
            <v>Általános forgalmi ado összesen (32+33+34)</v>
          </cell>
        </row>
        <row r="212">
          <cell r="A212" t="str">
            <v>36</v>
          </cell>
          <cell r="B212" t="str">
            <v>03</v>
          </cell>
          <cell r="C212" t="str">
            <v>1</v>
          </cell>
          <cell r="D212" t="str">
            <v>B</v>
          </cell>
          <cell r="E212">
            <v>1</v>
          </cell>
          <cell r="F212">
            <v>0</v>
          </cell>
          <cell r="G212" t="str">
            <v>Belföldi kiküldetés</v>
          </cell>
        </row>
        <row r="213">
          <cell r="A213" t="str">
            <v>37</v>
          </cell>
          <cell r="B213" t="str">
            <v>03</v>
          </cell>
          <cell r="C213" t="str">
            <v>1</v>
          </cell>
          <cell r="D213" t="str">
            <v>B</v>
          </cell>
          <cell r="E213">
            <v>1</v>
          </cell>
          <cell r="F213">
            <v>0</v>
          </cell>
          <cell r="G213" t="str">
            <v>Külföldi kiküldetés</v>
          </cell>
        </row>
        <row r="214">
          <cell r="A214" t="str">
            <v>38</v>
          </cell>
          <cell r="B214" t="str">
            <v>03</v>
          </cell>
          <cell r="C214" t="str">
            <v>1</v>
          </cell>
          <cell r="D214" t="str">
            <v>B</v>
          </cell>
          <cell r="E214">
            <v>1</v>
          </cell>
          <cell r="F214">
            <v>0</v>
          </cell>
          <cell r="G214" t="str">
            <v>Reprezentácio</v>
          </cell>
        </row>
        <row r="215">
          <cell r="A215" t="str">
            <v>39</v>
          </cell>
          <cell r="B215" t="str">
            <v>03</v>
          </cell>
          <cell r="C215" t="str">
            <v>1</v>
          </cell>
          <cell r="D215" t="str">
            <v>B</v>
          </cell>
          <cell r="E215">
            <v>1</v>
          </cell>
          <cell r="F215">
            <v>0</v>
          </cell>
          <cell r="G215" t="str">
            <v>Reklám és propaganda kiadások</v>
          </cell>
        </row>
        <row r="216">
          <cell r="A216" t="str">
            <v>40</v>
          </cell>
          <cell r="B216" t="str">
            <v>03</v>
          </cell>
          <cell r="C216" t="str">
            <v>1</v>
          </cell>
          <cell r="D216" t="str">
            <v>B</v>
          </cell>
          <cell r="E216">
            <v>1</v>
          </cell>
          <cell r="F216">
            <v>3</v>
          </cell>
          <cell r="G216" t="str">
            <v>Kiküldetés,reprezentácio,reklámkiadások (36+...+39)</v>
          </cell>
        </row>
        <row r="217">
          <cell r="A217" t="str">
            <v>41</v>
          </cell>
          <cell r="B217" t="str">
            <v>03</v>
          </cell>
          <cell r="C217" t="str">
            <v>1</v>
          </cell>
          <cell r="D217" t="str">
            <v>B</v>
          </cell>
          <cell r="E217">
            <v>1</v>
          </cell>
          <cell r="F217">
            <v>0</v>
          </cell>
          <cell r="G217" t="str">
            <v>Szellemi tevékenység végzésére kifizetés</v>
          </cell>
        </row>
        <row r="218">
          <cell r="A218" t="str">
            <v>42</v>
          </cell>
          <cell r="B218" t="str">
            <v>03</v>
          </cell>
          <cell r="C218" t="str">
            <v>1</v>
          </cell>
          <cell r="D218" t="str">
            <v>B</v>
          </cell>
          <cell r="E218">
            <v>1</v>
          </cell>
          <cell r="F218">
            <v>0</v>
          </cell>
          <cell r="G218" t="str">
            <v>Egyéb dologi kiadások</v>
          </cell>
        </row>
        <row r="219">
          <cell r="A219" t="str">
            <v>43</v>
          </cell>
          <cell r="B219" t="str">
            <v>03</v>
          </cell>
          <cell r="C219" t="str">
            <v>1</v>
          </cell>
          <cell r="D219" t="str">
            <v>B</v>
          </cell>
          <cell r="E219">
            <v>1</v>
          </cell>
          <cell r="F219">
            <v>4</v>
          </cell>
          <cell r="G219" t="str">
            <v>Dologi kiadások (14+18+30+31+35+40+41+42)</v>
          </cell>
        </row>
        <row r="220">
          <cell r="A220" t="str">
            <v>44</v>
          </cell>
          <cell r="B220" t="str">
            <v>03</v>
          </cell>
          <cell r="C220" t="str">
            <v>1</v>
          </cell>
          <cell r="D220" t="str">
            <v>B</v>
          </cell>
          <cell r="E220">
            <v>1</v>
          </cell>
          <cell r="F220">
            <v>0</v>
          </cell>
          <cell r="G220" t="str">
            <v>Elözö évi maradvány visszafizetése (felügyeleti nélkül)</v>
          </cell>
        </row>
        <row r="221">
          <cell r="A221" t="str">
            <v>45</v>
          </cell>
          <cell r="B221" t="str">
            <v>03</v>
          </cell>
          <cell r="C221" t="str">
            <v>1</v>
          </cell>
          <cell r="D221" t="str">
            <v>B</v>
          </cell>
          <cell r="E221">
            <v>1</v>
          </cell>
          <cell r="F221">
            <v>0</v>
          </cell>
          <cell r="G221" t="str">
            <v>Vállalkozási tevékenység eredménye utáni befizetés</v>
          </cell>
        </row>
        <row r="222">
          <cell r="A222" t="str">
            <v>46</v>
          </cell>
          <cell r="B222" t="str">
            <v>03</v>
          </cell>
          <cell r="C222" t="str">
            <v>1</v>
          </cell>
          <cell r="D222" t="str">
            <v>B</v>
          </cell>
          <cell r="E222">
            <v>1</v>
          </cell>
          <cell r="F222">
            <v>0</v>
          </cell>
          <cell r="G222" t="str">
            <v>Felügyeleti szerv javára teljesitett egyéb befizetés</v>
          </cell>
        </row>
        <row r="223">
          <cell r="A223" t="str">
            <v>47</v>
          </cell>
          <cell r="B223" t="str">
            <v>03</v>
          </cell>
          <cell r="C223" t="str">
            <v>1</v>
          </cell>
          <cell r="D223" t="str">
            <v>B</v>
          </cell>
          <cell r="E223">
            <v>1</v>
          </cell>
          <cell r="F223">
            <v>0</v>
          </cell>
          <cell r="G223" t="str">
            <v>Eredeti elöirányzatot meghalado bevétel utáni befizetés</v>
          </cell>
        </row>
        <row r="224">
          <cell r="A224" t="str">
            <v>48</v>
          </cell>
          <cell r="B224" t="str">
            <v>03</v>
          </cell>
          <cell r="C224" t="str">
            <v>1</v>
          </cell>
          <cell r="D224" t="str">
            <v>B</v>
          </cell>
          <cell r="E224">
            <v>1</v>
          </cell>
          <cell r="F224">
            <v>0</v>
          </cell>
          <cell r="G224" t="str">
            <v>Bevételek meghatározott köre utáni befizetés</v>
          </cell>
        </row>
        <row r="225">
          <cell r="A225" t="str">
            <v>49</v>
          </cell>
          <cell r="B225" t="str">
            <v>03</v>
          </cell>
          <cell r="C225" t="str">
            <v>1</v>
          </cell>
          <cell r="D225" t="str">
            <v>B</v>
          </cell>
          <cell r="E225">
            <v>1</v>
          </cell>
          <cell r="F225">
            <v>0</v>
          </cell>
          <cell r="G225" t="str">
            <v>Befektetett eszközökkel kapcsolatos befizetési kötelezettség</v>
          </cell>
        </row>
        <row r="226">
          <cell r="A226" t="str">
            <v>50</v>
          </cell>
          <cell r="B226" t="str">
            <v>03</v>
          </cell>
          <cell r="C226" t="str">
            <v>1</v>
          </cell>
          <cell r="D226" t="str">
            <v>B</v>
          </cell>
          <cell r="E226">
            <v>1</v>
          </cell>
          <cell r="F226">
            <v>0</v>
          </cell>
          <cell r="G226" t="str">
            <v>Egyéb befizetési kötelezettség</v>
          </cell>
        </row>
        <row r="227">
          <cell r="A227" t="str">
            <v>51</v>
          </cell>
          <cell r="B227" t="str">
            <v>03</v>
          </cell>
          <cell r="C227" t="str">
            <v>1</v>
          </cell>
          <cell r="D227" t="str">
            <v>B</v>
          </cell>
          <cell r="E227">
            <v>1</v>
          </cell>
          <cell r="F227">
            <v>3</v>
          </cell>
          <cell r="G227" t="str">
            <v>Különféle költségvetési befizetések (44+...+50)</v>
          </cell>
        </row>
        <row r="228">
          <cell r="A228" t="str">
            <v>52</v>
          </cell>
          <cell r="B228" t="str">
            <v>03</v>
          </cell>
          <cell r="C228" t="str">
            <v>1</v>
          </cell>
          <cell r="D228" t="str">
            <v>B</v>
          </cell>
          <cell r="E228">
            <v>1</v>
          </cell>
          <cell r="F228">
            <v>0</v>
          </cell>
          <cell r="G228" t="str">
            <v>Munkáltato által fizetett személyi jövedelemado</v>
          </cell>
        </row>
        <row r="229">
          <cell r="A229" t="str">
            <v>53</v>
          </cell>
          <cell r="B229" t="str">
            <v>03</v>
          </cell>
          <cell r="C229" t="str">
            <v>1</v>
          </cell>
          <cell r="D229" t="str">
            <v>B</v>
          </cell>
          <cell r="E229">
            <v>1</v>
          </cell>
          <cell r="F229">
            <v>0</v>
          </cell>
          <cell r="G229" t="str">
            <v>Nemzetközi tagsági dijak</v>
          </cell>
        </row>
        <row r="230">
          <cell r="A230" t="str">
            <v>54</v>
          </cell>
          <cell r="B230" t="str">
            <v>03</v>
          </cell>
          <cell r="C230" t="str">
            <v>1</v>
          </cell>
          <cell r="D230" t="str">
            <v>B</v>
          </cell>
          <cell r="E230">
            <v>1</v>
          </cell>
          <cell r="F230">
            <v>0</v>
          </cell>
          <cell r="G230" t="str">
            <v>Adok,dijak,egyéb befizetések</v>
          </cell>
        </row>
        <row r="231">
          <cell r="A231" t="str">
            <v>55</v>
          </cell>
          <cell r="B231" t="str">
            <v>03</v>
          </cell>
          <cell r="C231" t="str">
            <v>1</v>
          </cell>
          <cell r="D231" t="str">
            <v>B</v>
          </cell>
          <cell r="E231">
            <v>1</v>
          </cell>
          <cell r="F231">
            <v>3</v>
          </cell>
          <cell r="G231" t="str">
            <v>Adok,dijak,befizetések (52+53+54)</v>
          </cell>
        </row>
        <row r="232">
          <cell r="A232" t="str">
            <v>56</v>
          </cell>
          <cell r="B232" t="str">
            <v>03</v>
          </cell>
          <cell r="C232" t="str">
            <v>1</v>
          </cell>
          <cell r="D232" t="str">
            <v>B</v>
          </cell>
          <cell r="E232">
            <v>1</v>
          </cell>
          <cell r="F232">
            <v>0</v>
          </cell>
          <cell r="G232" t="str">
            <v>Kamatkiadások államháztartáson kivülre</v>
          </cell>
        </row>
        <row r="233">
          <cell r="A233" t="str">
            <v>57</v>
          </cell>
          <cell r="B233" t="str">
            <v>03</v>
          </cell>
          <cell r="C233" t="str">
            <v>1</v>
          </cell>
          <cell r="D233" t="str">
            <v>B</v>
          </cell>
          <cell r="E233">
            <v>1</v>
          </cell>
          <cell r="F233">
            <v>0</v>
          </cell>
          <cell r="G233" t="str">
            <v>Kamatkiadások államháztartáson belülre</v>
          </cell>
        </row>
        <row r="234">
          <cell r="A234" t="str">
            <v>58</v>
          </cell>
          <cell r="B234" t="str">
            <v>03</v>
          </cell>
          <cell r="C234" t="str">
            <v>1</v>
          </cell>
          <cell r="D234" t="str">
            <v>B</v>
          </cell>
          <cell r="E234">
            <v>1</v>
          </cell>
          <cell r="F234">
            <v>2</v>
          </cell>
          <cell r="G234" t="str">
            <v>Kamatkiadások  (56+57)</v>
          </cell>
        </row>
        <row r="235">
          <cell r="A235" t="str">
            <v>59</v>
          </cell>
          <cell r="B235" t="str">
            <v>03</v>
          </cell>
          <cell r="C235" t="str">
            <v>1</v>
          </cell>
          <cell r="D235" t="str">
            <v>B</v>
          </cell>
          <cell r="E235">
            <v>1</v>
          </cell>
          <cell r="F235">
            <v>0</v>
          </cell>
          <cell r="G235" t="str">
            <v>Realizált árfolyamveszteségek</v>
          </cell>
        </row>
        <row r="236">
          <cell r="A236" t="str">
            <v>60</v>
          </cell>
          <cell r="B236" t="str">
            <v>03</v>
          </cell>
          <cell r="C236" t="str">
            <v>1</v>
          </cell>
          <cell r="D236" t="str">
            <v>B</v>
          </cell>
          <cell r="E236">
            <v>1</v>
          </cell>
          <cell r="F236">
            <v>2</v>
          </cell>
          <cell r="G236" t="str">
            <v>Egyéb folyo kiadások (51+55+58+59)</v>
          </cell>
        </row>
        <row r="237">
          <cell r="A237" t="str">
            <v>61</v>
          </cell>
          <cell r="B237" t="str">
            <v>03</v>
          </cell>
          <cell r="C237" t="str">
            <v>1</v>
          </cell>
          <cell r="D237" t="str">
            <v>B</v>
          </cell>
          <cell r="E237">
            <v>1</v>
          </cell>
          <cell r="F237">
            <v>3</v>
          </cell>
          <cell r="G237" t="str">
            <v>Dologi kiadások és egyéb folyo kiadások   (43+60)</v>
          </cell>
        </row>
        <row r="238">
          <cell r="A238" t="str">
            <v>1</v>
          </cell>
          <cell r="B238" t="str">
            <v>04</v>
          </cell>
          <cell r="C238" t="str">
            <v>1</v>
          </cell>
          <cell r="D238" t="str">
            <v>B</v>
          </cell>
          <cell r="E238">
            <v>1</v>
          </cell>
          <cell r="F238">
            <v>0</v>
          </cell>
          <cell r="G238" t="str">
            <v>Felügy. alá tartozo ktgv-i szerveknek folyositott támogatás</v>
          </cell>
        </row>
        <row r="239">
          <cell r="A239" t="str">
            <v>2</v>
          </cell>
          <cell r="B239" t="str">
            <v>04</v>
          </cell>
          <cell r="C239" t="str">
            <v>1</v>
          </cell>
          <cell r="D239" t="str">
            <v>B</v>
          </cell>
          <cell r="E239">
            <v>1</v>
          </cell>
          <cell r="F239">
            <v>0</v>
          </cell>
          <cell r="G239" t="str">
            <v>Müködési célu pénzeszközátadás államháztartáson kivülre</v>
          </cell>
        </row>
        <row r="240">
          <cell r="A240" t="str">
            <v>3</v>
          </cell>
          <cell r="B240" t="str">
            <v>04</v>
          </cell>
          <cell r="C240" t="str">
            <v>1</v>
          </cell>
          <cell r="D240" t="str">
            <v>B</v>
          </cell>
          <cell r="E240">
            <v>1</v>
          </cell>
          <cell r="F240">
            <v>0</v>
          </cell>
          <cell r="G240" t="str">
            <v>Müködési célu pénzeszközátadás államháztartáson belülre</v>
          </cell>
        </row>
        <row r="241">
          <cell r="A241" t="str">
            <v>4</v>
          </cell>
          <cell r="B241" t="str">
            <v>04</v>
          </cell>
          <cell r="C241" t="str">
            <v>1</v>
          </cell>
          <cell r="D241" t="str">
            <v>B</v>
          </cell>
          <cell r="E241">
            <v>1</v>
          </cell>
          <cell r="F241">
            <v>0</v>
          </cell>
          <cell r="G241" t="str">
            <v>Felhalmozási célu pénzeszközátadás államháztartáson kivülre</v>
          </cell>
        </row>
        <row r="242">
          <cell r="A242" t="str">
            <v>5</v>
          </cell>
          <cell r="B242" t="str">
            <v>04</v>
          </cell>
          <cell r="C242" t="str">
            <v>1</v>
          </cell>
          <cell r="D242" t="str">
            <v>B</v>
          </cell>
          <cell r="E242">
            <v>1</v>
          </cell>
          <cell r="F242">
            <v>0</v>
          </cell>
          <cell r="G242" t="str">
            <v>Felhalmozási célu pénzeszközátadás államháztartáson belülre</v>
          </cell>
        </row>
        <row r="243">
          <cell r="A243" t="str">
            <v>6</v>
          </cell>
          <cell r="B243" t="str">
            <v>04</v>
          </cell>
          <cell r="C243" t="str">
            <v>1</v>
          </cell>
          <cell r="D243" t="str">
            <v>B</v>
          </cell>
          <cell r="E243">
            <v>1</v>
          </cell>
          <cell r="F243">
            <v>0</v>
          </cell>
          <cell r="G243" t="str">
            <v>Családi támogatások</v>
          </cell>
        </row>
        <row r="244">
          <cell r="A244" t="str">
            <v>7</v>
          </cell>
          <cell r="B244" t="str">
            <v>04</v>
          </cell>
          <cell r="C244" t="str">
            <v>1</v>
          </cell>
          <cell r="D244" t="str">
            <v>B</v>
          </cell>
          <cell r="E244">
            <v>1</v>
          </cell>
          <cell r="F244">
            <v>0</v>
          </cell>
          <cell r="G244" t="str">
            <v>Központi költségvetésböl folyositott egyéb ellátások</v>
          </cell>
        </row>
        <row r="245">
          <cell r="A245" t="str">
            <v>8</v>
          </cell>
          <cell r="B245" t="str">
            <v>04</v>
          </cell>
          <cell r="C245" t="str">
            <v>1</v>
          </cell>
          <cell r="D245" t="str">
            <v>B</v>
          </cell>
          <cell r="E245">
            <v>1</v>
          </cell>
          <cell r="F245">
            <v>0</v>
          </cell>
          <cell r="G245" t="str">
            <v>Önkormányzatok által folyositott ellátások</v>
          </cell>
        </row>
        <row r="246">
          <cell r="A246" t="str">
            <v>9</v>
          </cell>
          <cell r="B246" t="str">
            <v>04</v>
          </cell>
          <cell r="C246" t="str">
            <v>1</v>
          </cell>
          <cell r="D246" t="str">
            <v>B</v>
          </cell>
          <cell r="E246">
            <v>1</v>
          </cell>
          <cell r="F246">
            <v>0</v>
          </cell>
          <cell r="G246" t="str">
            <v>Pénzbeli kártérités,egyéb pénzbeli juttatások</v>
          </cell>
        </row>
        <row r="247">
          <cell r="A247" t="str">
            <v>10</v>
          </cell>
          <cell r="B247" t="str">
            <v>04</v>
          </cell>
          <cell r="C247" t="str">
            <v>1</v>
          </cell>
          <cell r="D247" t="str">
            <v>B</v>
          </cell>
          <cell r="E247">
            <v>1</v>
          </cell>
          <cell r="F247">
            <v>2</v>
          </cell>
          <cell r="G247" t="str">
            <v>Társadalom- és szociálpolitikai juttatások (06+07+08+09)</v>
          </cell>
        </row>
        <row r="248">
          <cell r="A248" t="str">
            <v>11</v>
          </cell>
          <cell r="B248" t="str">
            <v>04</v>
          </cell>
          <cell r="C248" t="str">
            <v>1</v>
          </cell>
          <cell r="D248" t="str">
            <v>B</v>
          </cell>
          <cell r="E248">
            <v>1</v>
          </cell>
          <cell r="F248">
            <v>2</v>
          </cell>
          <cell r="G248" t="str">
            <v>Pénzeszközátadás,egyéb támogatás (01+...+05+10)</v>
          </cell>
        </row>
        <row r="249">
          <cell r="A249" t="str">
            <v>12</v>
          </cell>
          <cell r="B249" t="str">
            <v>04</v>
          </cell>
          <cell r="C249" t="str">
            <v>1</v>
          </cell>
          <cell r="D249" t="str">
            <v>B</v>
          </cell>
          <cell r="E249">
            <v>1</v>
          </cell>
          <cell r="F249">
            <v>0</v>
          </cell>
          <cell r="G249" t="str">
            <v>Állami gondozásban levök pénzbeli juttatásai</v>
          </cell>
        </row>
        <row r="250">
          <cell r="A250" t="str">
            <v>13</v>
          </cell>
          <cell r="B250" t="str">
            <v>04</v>
          </cell>
          <cell r="C250" t="str">
            <v>1</v>
          </cell>
          <cell r="D250" t="str">
            <v>B</v>
          </cell>
          <cell r="E250">
            <v>1</v>
          </cell>
          <cell r="F250">
            <v>0</v>
          </cell>
          <cell r="G250" t="str">
            <v>Középfoku oktatásban részt vevök pénzbeli juttatásai</v>
          </cell>
        </row>
        <row r="251">
          <cell r="A251" t="str">
            <v>14</v>
          </cell>
          <cell r="B251" t="str">
            <v>04</v>
          </cell>
          <cell r="C251" t="str">
            <v>1</v>
          </cell>
          <cell r="D251" t="str">
            <v>B</v>
          </cell>
          <cell r="E251">
            <v>1</v>
          </cell>
          <cell r="F251">
            <v>0</v>
          </cell>
          <cell r="G251" t="str">
            <v>Felsöfoku oktatásban részt vevök pénzbeli juttatásai</v>
          </cell>
        </row>
        <row r="252">
          <cell r="A252" t="str">
            <v>15</v>
          </cell>
          <cell r="B252" t="str">
            <v>04</v>
          </cell>
          <cell r="C252" t="str">
            <v>1</v>
          </cell>
          <cell r="D252" t="str">
            <v>B</v>
          </cell>
          <cell r="E252">
            <v>1</v>
          </cell>
          <cell r="F252">
            <v>0</v>
          </cell>
          <cell r="G252" t="str">
            <v>Felnöttoktatásban részt vevök pénzbeli juttatásai</v>
          </cell>
        </row>
        <row r="253">
          <cell r="A253" t="str">
            <v>16</v>
          </cell>
          <cell r="B253" t="str">
            <v>04</v>
          </cell>
          <cell r="C253" t="str">
            <v>1</v>
          </cell>
          <cell r="D253" t="str">
            <v>B</v>
          </cell>
          <cell r="E253">
            <v>1</v>
          </cell>
          <cell r="F253">
            <v>0</v>
          </cell>
          <cell r="G253" t="str">
            <v>Ellátottak egyéb pénzbeli juttatásai</v>
          </cell>
        </row>
        <row r="254">
          <cell r="A254" t="str">
            <v>17</v>
          </cell>
          <cell r="B254" t="str">
            <v>04</v>
          </cell>
          <cell r="C254" t="str">
            <v>1</v>
          </cell>
          <cell r="D254" t="str">
            <v>B</v>
          </cell>
          <cell r="E254">
            <v>1</v>
          </cell>
          <cell r="F254">
            <v>3</v>
          </cell>
          <cell r="G254" t="str">
            <v>Ellátottak pénzbeli juttatásai (12+...+16)</v>
          </cell>
        </row>
        <row r="255">
          <cell r="A255" t="str">
            <v>18</v>
          </cell>
          <cell r="B255" t="str">
            <v>04</v>
          </cell>
          <cell r="C255" t="str">
            <v>1</v>
          </cell>
          <cell r="D255" t="str">
            <v>B</v>
          </cell>
          <cell r="E255">
            <v>1</v>
          </cell>
          <cell r="F255">
            <v>0</v>
          </cell>
          <cell r="G255" t="str">
            <v>Nyugdijbiztositási pénzbeli ellátások</v>
          </cell>
        </row>
        <row r="256">
          <cell r="A256" t="str">
            <v>19</v>
          </cell>
          <cell r="B256" t="str">
            <v>04</v>
          </cell>
          <cell r="C256" t="str">
            <v>1</v>
          </cell>
          <cell r="D256" t="str">
            <v>B</v>
          </cell>
          <cell r="E256">
            <v>1</v>
          </cell>
          <cell r="F256">
            <v>0</v>
          </cell>
          <cell r="G256" t="str">
            <v>Egészségbiztositási pénzbeli ellátások</v>
          </cell>
        </row>
        <row r="257">
          <cell r="A257" t="str">
            <v>20</v>
          </cell>
          <cell r="B257" t="str">
            <v>04</v>
          </cell>
          <cell r="C257" t="str">
            <v>1</v>
          </cell>
          <cell r="D257" t="str">
            <v>B</v>
          </cell>
          <cell r="E257">
            <v>1</v>
          </cell>
          <cell r="F257">
            <v>0</v>
          </cell>
          <cell r="G257" t="str">
            <v>Munkaeröpiaci pénzbeli ellátások</v>
          </cell>
        </row>
        <row r="258">
          <cell r="A258" t="str">
            <v>21</v>
          </cell>
          <cell r="B258" t="str">
            <v>04</v>
          </cell>
          <cell r="C258" t="str">
            <v>1</v>
          </cell>
          <cell r="D258" t="str">
            <v>B</v>
          </cell>
          <cell r="E258">
            <v>1</v>
          </cell>
          <cell r="F258">
            <v>0</v>
          </cell>
          <cell r="G258" t="str">
            <v>Háztartások közvetett támogatása</v>
          </cell>
        </row>
        <row r="259">
          <cell r="A259" t="str">
            <v>1</v>
          </cell>
          <cell r="B259" t="str">
            <v>05</v>
          </cell>
          <cell r="C259" t="str">
            <v>1</v>
          </cell>
          <cell r="D259" t="str">
            <v>B</v>
          </cell>
          <cell r="E259">
            <v>1</v>
          </cell>
          <cell r="F259">
            <v>0</v>
          </cell>
          <cell r="G259" t="str">
            <v>Ingatlanok felujitása</v>
          </cell>
        </row>
        <row r="260">
          <cell r="A260" t="str">
            <v>2</v>
          </cell>
          <cell r="B260" t="str">
            <v>05</v>
          </cell>
          <cell r="C260" t="str">
            <v>1</v>
          </cell>
          <cell r="D260" t="str">
            <v>B</v>
          </cell>
          <cell r="E260">
            <v>1</v>
          </cell>
          <cell r="F260">
            <v>0</v>
          </cell>
          <cell r="G260" t="str">
            <v>Gépek, berendezések és felszerelések felujitása</v>
          </cell>
        </row>
        <row r="261">
          <cell r="A261" t="str">
            <v>3</v>
          </cell>
          <cell r="B261" t="str">
            <v>05</v>
          </cell>
          <cell r="C261" t="str">
            <v>1</v>
          </cell>
          <cell r="D261" t="str">
            <v>B</v>
          </cell>
          <cell r="E261">
            <v>1</v>
          </cell>
          <cell r="F261">
            <v>0</v>
          </cell>
          <cell r="G261" t="str">
            <v>Jármüvek felujitása</v>
          </cell>
        </row>
        <row r="262">
          <cell r="A262" t="str">
            <v>4</v>
          </cell>
          <cell r="B262" t="str">
            <v>05</v>
          </cell>
          <cell r="C262" t="str">
            <v>1</v>
          </cell>
          <cell r="D262" t="str">
            <v>B</v>
          </cell>
          <cell r="E262">
            <v>1</v>
          </cell>
          <cell r="F262">
            <v>0</v>
          </cell>
          <cell r="G262" t="str">
            <v>Tenyészállatok felújítása</v>
          </cell>
        </row>
        <row r="263">
          <cell r="A263" t="str">
            <v>5</v>
          </cell>
          <cell r="B263" t="str">
            <v>05</v>
          </cell>
          <cell r="C263" t="str">
            <v>1</v>
          </cell>
          <cell r="D263" t="str">
            <v>B</v>
          </cell>
          <cell r="E263">
            <v>1</v>
          </cell>
          <cell r="F263">
            <v>0</v>
          </cell>
          <cell r="G263" t="str">
            <v>Felujitás elözetesen felszámitott általános forgalmi adoja</v>
          </cell>
        </row>
        <row r="264">
          <cell r="A264" t="str">
            <v>6</v>
          </cell>
          <cell r="B264" t="str">
            <v>05</v>
          </cell>
          <cell r="C264" t="str">
            <v>1</v>
          </cell>
          <cell r="D264" t="str">
            <v>B</v>
          </cell>
          <cell r="E264">
            <v>1</v>
          </cell>
          <cell r="F264">
            <v>3</v>
          </cell>
          <cell r="G264" t="str">
            <v>Felujitás összesen (01+...+05)</v>
          </cell>
        </row>
        <row r="265">
          <cell r="A265" t="str">
            <v>7</v>
          </cell>
          <cell r="B265" t="str">
            <v>05</v>
          </cell>
          <cell r="C265" t="str">
            <v>1</v>
          </cell>
          <cell r="D265" t="str">
            <v>B</v>
          </cell>
          <cell r="E265">
            <v>1</v>
          </cell>
          <cell r="F265">
            <v>0</v>
          </cell>
          <cell r="G265" t="str">
            <v>Immateriális javak vásárlása</v>
          </cell>
        </row>
        <row r="266">
          <cell r="A266" t="str">
            <v>8</v>
          </cell>
          <cell r="B266" t="str">
            <v>05</v>
          </cell>
          <cell r="C266" t="str">
            <v>1</v>
          </cell>
          <cell r="D266" t="str">
            <v>B</v>
          </cell>
          <cell r="E266">
            <v>1</v>
          </cell>
          <cell r="F266">
            <v>0</v>
          </cell>
          <cell r="G266" t="str">
            <v>Ingatlanok vásárlása, létesitése (föld kivételével)</v>
          </cell>
        </row>
        <row r="267">
          <cell r="A267" t="str">
            <v>9</v>
          </cell>
          <cell r="B267" t="str">
            <v>05</v>
          </cell>
          <cell r="C267" t="str">
            <v>1</v>
          </cell>
          <cell r="D267" t="str">
            <v>B</v>
          </cell>
          <cell r="E267">
            <v>1</v>
          </cell>
          <cell r="F267">
            <v>0</v>
          </cell>
          <cell r="G267" t="str">
            <v>Földterület vásárlása</v>
          </cell>
        </row>
        <row r="268">
          <cell r="A268" t="str">
            <v>10</v>
          </cell>
          <cell r="B268" t="str">
            <v>05</v>
          </cell>
          <cell r="C268" t="str">
            <v>1</v>
          </cell>
          <cell r="D268" t="str">
            <v>B</v>
          </cell>
          <cell r="E268">
            <v>1</v>
          </cell>
          <cell r="F268">
            <v>0</v>
          </cell>
          <cell r="G268" t="str">
            <v>Gépek,berendezések és felszerelések vásárlása,létesitése</v>
          </cell>
        </row>
        <row r="269">
          <cell r="A269" t="str">
            <v>11</v>
          </cell>
          <cell r="B269" t="str">
            <v>05</v>
          </cell>
          <cell r="C269" t="str">
            <v>1</v>
          </cell>
          <cell r="D269" t="str">
            <v>B</v>
          </cell>
          <cell r="E269">
            <v>1</v>
          </cell>
          <cell r="F269">
            <v>0</v>
          </cell>
          <cell r="G269" t="str">
            <v>Jármüvek vásárlása,létesitése</v>
          </cell>
        </row>
        <row r="270">
          <cell r="A270" t="str">
            <v>12</v>
          </cell>
          <cell r="B270" t="str">
            <v>05</v>
          </cell>
          <cell r="C270" t="str">
            <v>1</v>
          </cell>
          <cell r="D270" t="str">
            <v>B</v>
          </cell>
          <cell r="E270">
            <v>1</v>
          </cell>
          <cell r="F270">
            <v>0</v>
          </cell>
          <cell r="G270" t="str">
            <v>Tenyészállatok vásárlása</v>
          </cell>
        </row>
        <row r="271">
          <cell r="A271" t="str">
            <v>13</v>
          </cell>
          <cell r="B271" t="str">
            <v>05</v>
          </cell>
          <cell r="C271" t="str">
            <v>1</v>
          </cell>
          <cell r="D271" t="str">
            <v>B</v>
          </cell>
          <cell r="E271">
            <v>1</v>
          </cell>
          <cell r="F271">
            <v>3</v>
          </cell>
          <cell r="G271" t="str">
            <v>Intézményi beruházási kiadások  (07+...+12)</v>
          </cell>
        </row>
        <row r="272">
          <cell r="A272" t="str">
            <v>14</v>
          </cell>
          <cell r="B272" t="str">
            <v>05</v>
          </cell>
          <cell r="C272" t="str">
            <v>1</v>
          </cell>
          <cell r="D272" t="str">
            <v>B</v>
          </cell>
          <cell r="E272">
            <v>1</v>
          </cell>
          <cell r="F272">
            <v>0</v>
          </cell>
          <cell r="G272" t="str">
            <v>Immateriális javak vásárlása</v>
          </cell>
        </row>
        <row r="273">
          <cell r="A273" t="str">
            <v>15</v>
          </cell>
          <cell r="B273" t="str">
            <v>05</v>
          </cell>
          <cell r="C273" t="str">
            <v>1</v>
          </cell>
          <cell r="D273" t="str">
            <v>B</v>
          </cell>
          <cell r="E273">
            <v>1</v>
          </cell>
          <cell r="F273">
            <v>0</v>
          </cell>
          <cell r="G273" t="str">
            <v>Ingatlanok vásárlása, létesitése (föld nélkül)</v>
          </cell>
        </row>
        <row r="274">
          <cell r="A274" t="str">
            <v>16</v>
          </cell>
          <cell r="B274" t="str">
            <v>05</v>
          </cell>
          <cell r="C274" t="str">
            <v>1</v>
          </cell>
          <cell r="D274" t="str">
            <v>B</v>
          </cell>
          <cell r="E274">
            <v>1</v>
          </cell>
          <cell r="F274">
            <v>0</v>
          </cell>
          <cell r="G274" t="str">
            <v>Földterület vásárlása</v>
          </cell>
        </row>
        <row r="275">
          <cell r="A275" t="str">
            <v>17</v>
          </cell>
          <cell r="B275" t="str">
            <v>05</v>
          </cell>
          <cell r="C275" t="str">
            <v>1</v>
          </cell>
          <cell r="D275" t="str">
            <v>B</v>
          </cell>
          <cell r="E275">
            <v>1</v>
          </cell>
          <cell r="F275">
            <v>0</v>
          </cell>
          <cell r="G275" t="str">
            <v>Gépek,berendezések és felszerelések vásárlása,létesitése</v>
          </cell>
        </row>
        <row r="276">
          <cell r="A276" t="str">
            <v>18</v>
          </cell>
          <cell r="B276" t="str">
            <v>05</v>
          </cell>
          <cell r="C276" t="str">
            <v>1</v>
          </cell>
          <cell r="D276" t="str">
            <v>B</v>
          </cell>
          <cell r="E276">
            <v>1</v>
          </cell>
          <cell r="F276">
            <v>0</v>
          </cell>
          <cell r="G276" t="str">
            <v>Jármüvek vásárlása, létesitése</v>
          </cell>
        </row>
        <row r="277">
          <cell r="A277" t="str">
            <v>19</v>
          </cell>
          <cell r="B277" t="str">
            <v>05</v>
          </cell>
          <cell r="C277" t="str">
            <v>1</v>
          </cell>
          <cell r="D277" t="str">
            <v>B</v>
          </cell>
          <cell r="E277">
            <v>1</v>
          </cell>
          <cell r="F277">
            <v>0</v>
          </cell>
          <cell r="G277" t="str">
            <v>Felhalm. célu pénzeszközátadás vállalkozásoknak</v>
          </cell>
        </row>
        <row r="278">
          <cell r="A278" t="str">
            <v>20</v>
          </cell>
          <cell r="B278" t="str">
            <v>05</v>
          </cell>
          <cell r="C278" t="str">
            <v>1</v>
          </cell>
          <cell r="D278" t="str">
            <v>B</v>
          </cell>
          <cell r="E278">
            <v>1</v>
          </cell>
          <cell r="F278">
            <v>0</v>
          </cell>
          <cell r="G278" t="str">
            <v>Felhalm. célu egyéb pénzeszközátadás államházt.kivülre</v>
          </cell>
        </row>
        <row r="279">
          <cell r="A279" t="str">
            <v>21</v>
          </cell>
          <cell r="B279" t="str">
            <v>05</v>
          </cell>
          <cell r="C279" t="str">
            <v>1</v>
          </cell>
          <cell r="D279" t="str">
            <v>B</v>
          </cell>
          <cell r="E279">
            <v>1</v>
          </cell>
          <cell r="F279">
            <v>3</v>
          </cell>
          <cell r="G279" t="str">
            <v>Központi beruházási kiadások (14+...+20)</v>
          </cell>
        </row>
        <row r="280">
          <cell r="A280" t="str">
            <v>22</v>
          </cell>
          <cell r="B280" t="str">
            <v>05</v>
          </cell>
          <cell r="C280" t="str">
            <v>1</v>
          </cell>
          <cell r="D280" t="str">
            <v>B</v>
          </cell>
          <cell r="E280">
            <v>1</v>
          </cell>
          <cell r="F280">
            <v>0</v>
          </cell>
          <cell r="G280" t="str">
            <v>Felhalmozási célu pénzeszközátadás háztartásoknak</v>
          </cell>
        </row>
        <row r="281">
          <cell r="A281" t="str">
            <v>23</v>
          </cell>
          <cell r="B281" t="str">
            <v>05</v>
          </cell>
          <cell r="C281" t="str">
            <v>1</v>
          </cell>
          <cell r="D281" t="str">
            <v>B</v>
          </cell>
          <cell r="E281">
            <v>1</v>
          </cell>
          <cell r="F281">
            <v>3</v>
          </cell>
          <cell r="G281" t="str">
            <v>Lakástámogatás (=22)</v>
          </cell>
        </row>
        <row r="282">
          <cell r="A282" t="str">
            <v>24</v>
          </cell>
          <cell r="B282" t="str">
            <v>05</v>
          </cell>
          <cell r="C282" t="str">
            <v>1</v>
          </cell>
          <cell r="D282" t="str">
            <v>B</v>
          </cell>
          <cell r="E282">
            <v>1</v>
          </cell>
          <cell r="F282">
            <v>0</v>
          </cell>
          <cell r="G282" t="str">
            <v>Ingatlanok vásárlása, létesitése</v>
          </cell>
        </row>
        <row r="283">
          <cell r="A283" t="str">
            <v>25</v>
          </cell>
          <cell r="B283" t="str">
            <v>05</v>
          </cell>
          <cell r="C283" t="str">
            <v>1</v>
          </cell>
          <cell r="D283" t="str">
            <v>B</v>
          </cell>
          <cell r="E283">
            <v>1</v>
          </cell>
          <cell r="F283">
            <v>3</v>
          </cell>
          <cell r="G283" t="str">
            <v>Lakásépités (=24)</v>
          </cell>
        </row>
        <row r="284">
          <cell r="A284" t="str">
            <v>26</v>
          </cell>
          <cell r="B284" t="str">
            <v>05</v>
          </cell>
          <cell r="C284" t="str">
            <v>1</v>
          </cell>
          <cell r="D284" t="str">
            <v>B</v>
          </cell>
          <cell r="E284">
            <v>1</v>
          </cell>
          <cell r="F284">
            <v>0</v>
          </cell>
          <cell r="G284" t="str">
            <v>Állami készletek,tartalékok felhalmozási kiadásai</v>
          </cell>
        </row>
        <row r="285">
          <cell r="A285" t="str">
            <v>27</v>
          </cell>
          <cell r="B285" t="str">
            <v>05</v>
          </cell>
          <cell r="C285" t="str">
            <v>1</v>
          </cell>
          <cell r="D285" t="str">
            <v>B</v>
          </cell>
          <cell r="E285">
            <v>1</v>
          </cell>
          <cell r="F285">
            <v>0</v>
          </cell>
          <cell r="G285" t="str">
            <v>Intézményi beruházások általános forgalmi adoja</v>
          </cell>
        </row>
        <row r="286">
          <cell r="A286" t="str">
            <v>28</v>
          </cell>
          <cell r="B286" t="str">
            <v>05</v>
          </cell>
          <cell r="C286" t="str">
            <v>1</v>
          </cell>
          <cell r="D286" t="str">
            <v>B</v>
          </cell>
          <cell r="E286">
            <v>1</v>
          </cell>
          <cell r="F286">
            <v>0</v>
          </cell>
          <cell r="G286" t="str">
            <v>Központi beruházási kiadások általános forgalmi adoja</v>
          </cell>
        </row>
        <row r="287">
          <cell r="A287" t="str">
            <v>29</v>
          </cell>
          <cell r="B287" t="str">
            <v>05</v>
          </cell>
          <cell r="C287" t="str">
            <v>1</v>
          </cell>
          <cell r="D287" t="str">
            <v>B</v>
          </cell>
          <cell r="E287">
            <v>1</v>
          </cell>
          <cell r="F287">
            <v>0</v>
          </cell>
          <cell r="G287" t="str">
            <v>Lakásépités általános forgalmi adoja</v>
          </cell>
        </row>
        <row r="288">
          <cell r="A288" t="str">
            <v>30</v>
          </cell>
          <cell r="B288" t="str">
            <v>05</v>
          </cell>
          <cell r="C288" t="str">
            <v>1</v>
          </cell>
          <cell r="D288" t="str">
            <v>B</v>
          </cell>
          <cell r="E288">
            <v>1</v>
          </cell>
          <cell r="F288">
            <v>0</v>
          </cell>
          <cell r="G288" t="str">
            <v>Állami készletek,tartalékok általános forgalmi adoja</v>
          </cell>
        </row>
        <row r="289">
          <cell r="A289" t="str">
            <v>31</v>
          </cell>
          <cell r="B289" t="str">
            <v>05</v>
          </cell>
          <cell r="C289" t="str">
            <v>1</v>
          </cell>
          <cell r="D289" t="str">
            <v>B</v>
          </cell>
          <cell r="E289">
            <v>1</v>
          </cell>
          <cell r="F289">
            <v>0</v>
          </cell>
          <cell r="G289" t="str">
            <v>Beruházásokhoz kapcsolodo általános forgalmi ado befizetés</v>
          </cell>
        </row>
        <row r="290">
          <cell r="A290" t="str">
            <v>32</v>
          </cell>
          <cell r="B290" t="str">
            <v>05</v>
          </cell>
          <cell r="C290" t="str">
            <v>1</v>
          </cell>
          <cell r="D290" t="str">
            <v>B</v>
          </cell>
          <cell r="E290">
            <v>1</v>
          </cell>
          <cell r="F290">
            <v>3</v>
          </cell>
          <cell r="G290" t="str">
            <v>Beruházások általános forgalmi adoja (27+...+31)</v>
          </cell>
        </row>
        <row r="291">
          <cell r="A291" t="str">
            <v>33</v>
          </cell>
          <cell r="B291" t="str">
            <v>05</v>
          </cell>
          <cell r="C291" t="str">
            <v>1</v>
          </cell>
          <cell r="D291" t="str">
            <v>B</v>
          </cell>
          <cell r="E291">
            <v>1</v>
          </cell>
          <cell r="F291">
            <v>3</v>
          </cell>
          <cell r="G291" t="str">
            <v>Felhalmozási kiadások összesen (13+21+23+25+26+32)</v>
          </cell>
        </row>
        <row r="292">
          <cell r="A292" t="str">
            <v>34</v>
          </cell>
          <cell r="B292" t="str">
            <v>05</v>
          </cell>
          <cell r="C292" t="str">
            <v>1</v>
          </cell>
          <cell r="D292" t="str">
            <v>B</v>
          </cell>
          <cell r="E292">
            <v>1</v>
          </cell>
          <cell r="F292">
            <v>0</v>
          </cell>
          <cell r="G292" t="str">
            <v>Részvények és részesedések vásárlása</v>
          </cell>
        </row>
        <row r="293">
          <cell r="A293" t="str">
            <v>35</v>
          </cell>
          <cell r="B293" t="str">
            <v>05</v>
          </cell>
          <cell r="C293" t="str">
            <v>1</v>
          </cell>
          <cell r="D293" t="str">
            <v>B</v>
          </cell>
          <cell r="E293">
            <v>1</v>
          </cell>
          <cell r="F293">
            <v>0</v>
          </cell>
          <cell r="G293" t="str">
            <v>Kárpotlási jegyek vásárlása</v>
          </cell>
        </row>
        <row r="294">
          <cell r="A294" t="str">
            <v>36</v>
          </cell>
          <cell r="B294" t="str">
            <v>05</v>
          </cell>
          <cell r="C294" t="str">
            <v>1</v>
          </cell>
          <cell r="D294" t="str">
            <v>B</v>
          </cell>
          <cell r="E294">
            <v>1</v>
          </cell>
          <cell r="F294">
            <v>0</v>
          </cell>
          <cell r="G294" t="str">
            <v>Államkötvények,egyéb értékpapirok vásárlása</v>
          </cell>
        </row>
        <row r="295">
          <cell r="A295" t="str">
            <v>37</v>
          </cell>
          <cell r="B295" t="str">
            <v>05</v>
          </cell>
          <cell r="C295" t="str">
            <v>1</v>
          </cell>
          <cell r="D295" t="str">
            <v>B</v>
          </cell>
          <cell r="E295">
            <v>1</v>
          </cell>
          <cell r="F295">
            <v>0</v>
          </cell>
          <cell r="G295" t="str">
            <v>Egyéb pénzügyi befektetések</v>
          </cell>
        </row>
        <row r="296">
          <cell r="A296" t="str">
            <v>38</v>
          </cell>
          <cell r="B296" t="str">
            <v>05</v>
          </cell>
          <cell r="C296" t="str">
            <v>1</v>
          </cell>
          <cell r="D296" t="str">
            <v>B</v>
          </cell>
          <cell r="E296">
            <v>1</v>
          </cell>
          <cell r="F296">
            <v>3</v>
          </cell>
          <cell r="G296" t="str">
            <v>Pénzügyi befektetések kiadásai (34+...+37)</v>
          </cell>
        </row>
        <row r="297">
          <cell r="A297" t="str">
            <v>39</v>
          </cell>
          <cell r="B297" t="str">
            <v>05</v>
          </cell>
          <cell r="C297" t="str">
            <v>1</v>
          </cell>
          <cell r="D297" t="str">
            <v>B</v>
          </cell>
          <cell r="E297">
            <v>1</v>
          </cell>
          <cell r="F297">
            <v>3</v>
          </cell>
          <cell r="G297" t="str">
            <v>Felhalmozási kiadások és pénzügyi befekt.össz.(33+38)</v>
          </cell>
        </row>
        <row r="298">
          <cell r="A298" t="str">
            <v>1</v>
          </cell>
          <cell r="B298" t="str">
            <v>06</v>
          </cell>
          <cell r="C298" t="str">
            <v>1</v>
          </cell>
          <cell r="D298" t="str">
            <v>B</v>
          </cell>
          <cell r="E298">
            <v>1</v>
          </cell>
          <cell r="F298">
            <v>0</v>
          </cell>
          <cell r="G298" t="str">
            <v>Mük.célu tám.-i kölcsönök nyujtása központi ktgv-i szervnek</v>
          </cell>
        </row>
        <row r="299">
          <cell r="A299" t="str">
            <v>2</v>
          </cell>
          <cell r="B299" t="str">
            <v>06</v>
          </cell>
          <cell r="C299" t="str">
            <v>1</v>
          </cell>
          <cell r="D299" t="str">
            <v>B</v>
          </cell>
          <cell r="E299">
            <v>1</v>
          </cell>
          <cell r="F299">
            <v>0</v>
          </cell>
          <cell r="G299" t="str">
            <v>Mük.célu tám.-i kölcsönök nyujtása helyi önk. ktgv-i sz-nek</v>
          </cell>
        </row>
        <row r="300">
          <cell r="A300" t="str">
            <v>3</v>
          </cell>
          <cell r="B300" t="str">
            <v>06</v>
          </cell>
          <cell r="C300" t="str">
            <v>1</v>
          </cell>
          <cell r="D300" t="str">
            <v>B</v>
          </cell>
          <cell r="E300">
            <v>1</v>
          </cell>
          <cell r="F300">
            <v>0</v>
          </cell>
          <cell r="G300" t="str">
            <v>Mük.célu tám.-i kölcsönök nyujtása fejezeten (önk.) belül</v>
          </cell>
        </row>
        <row r="301">
          <cell r="A301" t="str">
            <v>4</v>
          </cell>
          <cell r="B301" t="str">
            <v>06</v>
          </cell>
          <cell r="C301" t="str">
            <v>1</v>
          </cell>
          <cell r="D301" t="str">
            <v>B</v>
          </cell>
          <cell r="E301">
            <v>1</v>
          </cell>
          <cell r="F301">
            <v>0</v>
          </cell>
          <cell r="G301" t="str">
            <v>Mük.célu tám.-i kölcsönök nyujtása TB.alapoknak és kezelöin.</v>
          </cell>
        </row>
        <row r="302">
          <cell r="A302" t="str">
            <v>5</v>
          </cell>
          <cell r="B302" t="str">
            <v>06</v>
          </cell>
          <cell r="C302" t="str">
            <v>1</v>
          </cell>
          <cell r="D302" t="str">
            <v>B</v>
          </cell>
          <cell r="E302">
            <v>1</v>
          </cell>
          <cell r="F302">
            <v>0</v>
          </cell>
          <cell r="G302" t="str">
            <v>Mük.célu tám.-i kölcsönök nyujtása elkül.állami pénzalapokn.</v>
          </cell>
        </row>
        <row r="303">
          <cell r="A303" t="str">
            <v>6</v>
          </cell>
          <cell r="B303" t="str">
            <v>06</v>
          </cell>
          <cell r="C303" t="str">
            <v>1</v>
          </cell>
          <cell r="D303" t="str">
            <v>B</v>
          </cell>
          <cell r="E303">
            <v>1</v>
          </cell>
          <cell r="F303">
            <v>2</v>
          </cell>
          <cell r="G303" t="str">
            <v>Mük.célu tám.-i kölcsön nyujt.áht.belülre (01+...+05)</v>
          </cell>
        </row>
        <row r="304">
          <cell r="A304" t="str">
            <v>7</v>
          </cell>
          <cell r="B304" t="str">
            <v>06</v>
          </cell>
          <cell r="C304" t="str">
            <v>1</v>
          </cell>
          <cell r="D304" t="str">
            <v>B</v>
          </cell>
          <cell r="E304">
            <v>1</v>
          </cell>
          <cell r="F304">
            <v>0</v>
          </cell>
          <cell r="G304" t="str">
            <v>Felh.célu tám.-i kölcsönök nyujtása kp-i ktgv-i szervnek</v>
          </cell>
        </row>
        <row r="305">
          <cell r="A305" t="str">
            <v>8</v>
          </cell>
          <cell r="B305" t="str">
            <v>06</v>
          </cell>
          <cell r="C305" t="str">
            <v>1</v>
          </cell>
          <cell r="D305" t="str">
            <v>B</v>
          </cell>
          <cell r="E305">
            <v>1</v>
          </cell>
          <cell r="F305">
            <v>0</v>
          </cell>
          <cell r="G305" t="str">
            <v>Felh.célu tám.-i kölcsönök nyujtása helyi önk.ktgv-i sz-nek</v>
          </cell>
        </row>
        <row r="306">
          <cell r="A306" t="str">
            <v>9</v>
          </cell>
          <cell r="B306" t="str">
            <v>06</v>
          </cell>
          <cell r="C306" t="str">
            <v>1</v>
          </cell>
          <cell r="D306" t="str">
            <v>B</v>
          </cell>
          <cell r="E306">
            <v>1</v>
          </cell>
          <cell r="F306">
            <v>0</v>
          </cell>
          <cell r="G306" t="str">
            <v>Felh.célu tám.-i kölcsönök nyujtása fejezeten (önk.) belül</v>
          </cell>
        </row>
        <row r="307">
          <cell r="A307" t="str">
            <v>10</v>
          </cell>
          <cell r="B307" t="str">
            <v>06</v>
          </cell>
          <cell r="C307" t="str">
            <v>1</v>
          </cell>
          <cell r="D307" t="str">
            <v>B</v>
          </cell>
          <cell r="E307">
            <v>1</v>
          </cell>
          <cell r="F307">
            <v>0</v>
          </cell>
          <cell r="G307" t="str">
            <v>Felh.célu tám.-i kölcsönök nyujtása TB.alapoknak és kezelöi.</v>
          </cell>
        </row>
        <row r="308">
          <cell r="A308" t="str">
            <v>11</v>
          </cell>
          <cell r="B308" t="str">
            <v>06</v>
          </cell>
          <cell r="C308" t="str">
            <v>1</v>
          </cell>
          <cell r="D308" t="str">
            <v>B</v>
          </cell>
          <cell r="E308">
            <v>1</v>
          </cell>
          <cell r="F308">
            <v>0</v>
          </cell>
          <cell r="G308" t="str">
            <v>Felh.célu tám.-i kölcsönök nyujtása elkül.állami pénzalapok.</v>
          </cell>
        </row>
        <row r="309">
          <cell r="A309" t="str">
            <v>12</v>
          </cell>
          <cell r="B309" t="str">
            <v>06</v>
          </cell>
          <cell r="C309" t="str">
            <v>1</v>
          </cell>
          <cell r="D309" t="str">
            <v>B</v>
          </cell>
          <cell r="E309">
            <v>1</v>
          </cell>
          <cell r="F309">
            <v>2</v>
          </cell>
          <cell r="G309" t="str">
            <v>Felh.célu tám.-i kölcsön nyujtása áht.belülre (07+...+11)</v>
          </cell>
        </row>
        <row r="310">
          <cell r="A310" t="str">
            <v>13</v>
          </cell>
          <cell r="B310" t="str">
            <v>06</v>
          </cell>
          <cell r="C310" t="str">
            <v>1</v>
          </cell>
          <cell r="D310" t="str">
            <v>B</v>
          </cell>
          <cell r="E310">
            <v>1</v>
          </cell>
          <cell r="F310">
            <v>3</v>
          </cell>
          <cell r="G310" t="str">
            <v>Támogatási kölcsönök nyujtása áht.belülre (06+12)</v>
          </cell>
        </row>
        <row r="311">
          <cell r="A311" t="str">
            <v>14</v>
          </cell>
          <cell r="B311" t="str">
            <v>06</v>
          </cell>
          <cell r="C311" t="str">
            <v>1</v>
          </cell>
          <cell r="D311" t="str">
            <v>B</v>
          </cell>
          <cell r="E311">
            <v>1</v>
          </cell>
          <cell r="F311">
            <v>0</v>
          </cell>
          <cell r="G311" t="str">
            <v>Mük.célu tám.-i kölcsönök nyujtása állami nem pü-i váll-nak</v>
          </cell>
        </row>
        <row r="312">
          <cell r="A312" t="str">
            <v>15</v>
          </cell>
          <cell r="B312" t="str">
            <v>06</v>
          </cell>
          <cell r="C312" t="str">
            <v>1</v>
          </cell>
          <cell r="D312" t="str">
            <v>B</v>
          </cell>
          <cell r="E312">
            <v>1</v>
          </cell>
          <cell r="F312">
            <v>0</v>
          </cell>
          <cell r="G312" t="str">
            <v>Mük.célu tám.-i kölcsönök nyujtása pénzügyi vállalkozásoknak</v>
          </cell>
        </row>
        <row r="313">
          <cell r="A313" t="str">
            <v>16</v>
          </cell>
          <cell r="B313" t="str">
            <v>06</v>
          </cell>
          <cell r="C313" t="str">
            <v>1</v>
          </cell>
          <cell r="D313" t="str">
            <v>B</v>
          </cell>
          <cell r="E313">
            <v>1</v>
          </cell>
          <cell r="F313">
            <v>0</v>
          </cell>
          <cell r="G313" t="str">
            <v>Mük.célu tám.RSz 87.cikkely.kölcs.nyujt.önk.többs.tul.váll.</v>
          </cell>
        </row>
        <row r="314">
          <cell r="A314" t="str">
            <v>17</v>
          </cell>
          <cell r="B314" t="str">
            <v>06</v>
          </cell>
          <cell r="C314" t="str">
            <v>1</v>
          </cell>
          <cell r="D314" t="str">
            <v>B</v>
          </cell>
          <cell r="E314">
            <v>1</v>
          </cell>
          <cell r="F314">
            <v>0</v>
          </cell>
          <cell r="G314" t="str">
            <v>Mük.célu tám.RSz 87.cikkely.kölcs.nyujt.nem önk.többs.váll.</v>
          </cell>
        </row>
        <row r="315">
          <cell r="A315" t="str">
            <v>18</v>
          </cell>
          <cell r="B315" t="str">
            <v>06</v>
          </cell>
          <cell r="C315" t="str">
            <v>1</v>
          </cell>
          <cell r="D315" t="str">
            <v>B</v>
          </cell>
          <cell r="E315">
            <v>1</v>
          </cell>
          <cell r="F315">
            <v>2</v>
          </cell>
          <cell r="G315" t="str">
            <v>Mük.célu tám.RSz 87.cikkely.kölcs.nyujt.egyéb váll.(16+17)</v>
          </cell>
        </row>
        <row r="316">
          <cell r="A316" t="str">
            <v>19</v>
          </cell>
          <cell r="B316" t="str">
            <v>06</v>
          </cell>
          <cell r="C316" t="str">
            <v>1</v>
          </cell>
          <cell r="D316" t="str">
            <v>B</v>
          </cell>
          <cell r="E316">
            <v>1</v>
          </cell>
          <cell r="F316">
            <v>0</v>
          </cell>
          <cell r="G316" t="str">
            <v>Mük.célu tám.nem 16. sorba tart.kölcsön önk.többs.váll-nak</v>
          </cell>
        </row>
        <row r="317">
          <cell r="A317" t="str">
            <v>20</v>
          </cell>
          <cell r="B317" t="str">
            <v>06</v>
          </cell>
          <cell r="C317" t="str">
            <v>1</v>
          </cell>
          <cell r="D317" t="str">
            <v>B</v>
          </cell>
          <cell r="E317">
            <v>1</v>
          </cell>
          <cell r="F317">
            <v>0</v>
          </cell>
          <cell r="G317" t="str">
            <v>Mük.célu tám.nem 17. sorba tart.kölcsön nem önk.többs.v-nak</v>
          </cell>
        </row>
        <row r="318">
          <cell r="A318" t="str">
            <v>21</v>
          </cell>
          <cell r="B318" t="str">
            <v>06</v>
          </cell>
          <cell r="C318" t="str">
            <v>1</v>
          </cell>
          <cell r="D318" t="str">
            <v>B</v>
          </cell>
          <cell r="E318">
            <v>1</v>
          </cell>
          <cell r="F318">
            <v>2</v>
          </cell>
          <cell r="G318" t="str">
            <v>Mük.célu tám.-i kölcsönök nyujtása egyéb vállal.(18+19+20)</v>
          </cell>
        </row>
        <row r="319">
          <cell r="A319" t="str">
            <v>22</v>
          </cell>
          <cell r="B319" t="str">
            <v>06</v>
          </cell>
          <cell r="C319" t="str">
            <v>1</v>
          </cell>
          <cell r="D319" t="str">
            <v>B</v>
          </cell>
          <cell r="E319">
            <v>1</v>
          </cell>
          <cell r="F319">
            <v>0</v>
          </cell>
          <cell r="G319" t="str">
            <v>Mük.célu tám.-i kölcsönök nyujtása háztartásoknak</v>
          </cell>
        </row>
        <row r="320">
          <cell r="A320" t="str">
            <v>23</v>
          </cell>
          <cell r="B320" t="str">
            <v>06</v>
          </cell>
          <cell r="C320" t="str">
            <v>1</v>
          </cell>
          <cell r="D320" t="str">
            <v>B</v>
          </cell>
          <cell r="E320">
            <v>1</v>
          </cell>
          <cell r="F320">
            <v>0</v>
          </cell>
          <cell r="G320" t="str">
            <v>Mük.célu tám.-i kölcsönök nyujtása non-profit szervezeteknek</v>
          </cell>
        </row>
        <row r="321">
          <cell r="A321" t="str">
            <v>24</v>
          </cell>
          <cell r="B321" t="str">
            <v>06</v>
          </cell>
          <cell r="C321" t="str">
            <v>1</v>
          </cell>
          <cell r="D321" t="str">
            <v>B</v>
          </cell>
          <cell r="E321">
            <v>1</v>
          </cell>
          <cell r="F321">
            <v>0</v>
          </cell>
          <cell r="G321" t="str">
            <v>Mük.célu tám.-i kölcsönök nyujtása külföldre</v>
          </cell>
        </row>
        <row r="322">
          <cell r="A322" t="str">
            <v>25</v>
          </cell>
          <cell r="B322" t="str">
            <v>06</v>
          </cell>
          <cell r="C322" t="str">
            <v>1</v>
          </cell>
          <cell r="D322" t="str">
            <v>B</v>
          </cell>
          <cell r="E322">
            <v>1</v>
          </cell>
          <cell r="F322">
            <v>2</v>
          </cell>
          <cell r="G322" t="str">
            <v>Mük.célu tám.kölcs.nyujt.áht.-n kivülre (14+15+21+...+24)</v>
          </cell>
        </row>
        <row r="323">
          <cell r="A323" t="str">
            <v>26</v>
          </cell>
          <cell r="B323" t="str">
            <v>06</v>
          </cell>
          <cell r="C323" t="str">
            <v>1</v>
          </cell>
          <cell r="D323" t="str">
            <v>B</v>
          </cell>
          <cell r="E323">
            <v>1</v>
          </cell>
          <cell r="F323">
            <v>0</v>
          </cell>
          <cell r="G323" t="str">
            <v>Felh.célu tám.-i kölcsönök nyujtása állami nem pü-i váll-nak</v>
          </cell>
        </row>
        <row r="324">
          <cell r="A324" t="str">
            <v>27</v>
          </cell>
          <cell r="B324" t="str">
            <v>06</v>
          </cell>
          <cell r="C324" t="str">
            <v>1</v>
          </cell>
          <cell r="D324" t="str">
            <v>B</v>
          </cell>
          <cell r="E324">
            <v>1</v>
          </cell>
          <cell r="F324">
            <v>0</v>
          </cell>
          <cell r="G324" t="str">
            <v>Felh.célu tám.-i kölcsönök nyujtása pénzügyi vállalkozásnak</v>
          </cell>
        </row>
        <row r="325">
          <cell r="A325" t="str">
            <v>28</v>
          </cell>
          <cell r="B325" t="str">
            <v>06</v>
          </cell>
          <cell r="C325" t="str">
            <v>1</v>
          </cell>
          <cell r="D325" t="str">
            <v>B</v>
          </cell>
          <cell r="E325">
            <v>1</v>
          </cell>
          <cell r="F325">
            <v>0</v>
          </cell>
          <cell r="G325" t="str">
            <v>Felh.célu tám.RSz 87.cikkely.kölcs.nyujt.önk.többs.tul.váll.</v>
          </cell>
        </row>
        <row r="326">
          <cell r="A326" t="str">
            <v>29</v>
          </cell>
          <cell r="B326" t="str">
            <v>06</v>
          </cell>
          <cell r="C326" t="str">
            <v>1</v>
          </cell>
          <cell r="D326" t="str">
            <v>B</v>
          </cell>
          <cell r="E326">
            <v>1</v>
          </cell>
          <cell r="F326">
            <v>0</v>
          </cell>
          <cell r="G326" t="str">
            <v>Felh.célu tám.RSz 87.cikkely.kölcs.nyujt.nem önk.többs.váll.</v>
          </cell>
        </row>
        <row r="327">
          <cell r="A327" t="str">
            <v>30</v>
          </cell>
          <cell r="B327" t="str">
            <v>06</v>
          </cell>
          <cell r="C327" t="str">
            <v>1</v>
          </cell>
          <cell r="D327" t="str">
            <v>B</v>
          </cell>
          <cell r="E327">
            <v>1</v>
          </cell>
          <cell r="F327">
            <v>2</v>
          </cell>
          <cell r="G327" t="str">
            <v>Felh.célu tám.RSz87.cikkely.kölcs.nyujt.egyéb váll.(28+29)</v>
          </cell>
        </row>
        <row r="328">
          <cell r="A328" t="str">
            <v>31</v>
          </cell>
          <cell r="B328" t="str">
            <v>06</v>
          </cell>
          <cell r="C328" t="str">
            <v>1</v>
          </cell>
          <cell r="D328" t="str">
            <v>B</v>
          </cell>
          <cell r="E328">
            <v>1</v>
          </cell>
          <cell r="F328">
            <v>0</v>
          </cell>
          <cell r="G328" t="str">
            <v>Felh.célu tám.nem 28. sorba tart.kölcs.nyujt.önk.többs.váll.</v>
          </cell>
        </row>
        <row r="329">
          <cell r="A329" t="str">
            <v>32</v>
          </cell>
          <cell r="B329" t="str">
            <v>06</v>
          </cell>
          <cell r="C329" t="str">
            <v>1</v>
          </cell>
          <cell r="D329" t="str">
            <v>B</v>
          </cell>
          <cell r="E329">
            <v>1</v>
          </cell>
          <cell r="F329">
            <v>0</v>
          </cell>
          <cell r="G329" t="str">
            <v>Felh.célu tám.nem 29.sorba tart.kölcsön nem önk.többs.v-nak</v>
          </cell>
        </row>
        <row r="330">
          <cell r="A330" t="str">
            <v>33</v>
          </cell>
          <cell r="B330" t="str">
            <v>06</v>
          </cell>
          <cell r="C330" t="str">
            <v>1</v>
          </cell>
          <cell r="D330" t="str">
            <v>B</v>
          </cell>
          <cell r="E330">
            <v>1</v>
          </cell>
          <cell r="F330">
            <v>2</v>
          </cell>
          <cell r="G330" t="str">
            <v>Felh.célu tám.-i kölcsönök nyujtása egyéb váll.(30+31+32)</v>
          </cell>
        </row>
        <row r="331">
          <cell r="A331" t="str">
            <v>34</v>
          </cell>
          <cell r="B331" t="str">
            <v>06</v>
          </cell>
          <cell r="C331" t="str">
            <v>1</v>
          </cell>
          <cell r="D331" t="str">
            <v>B</v>
          </cell>
          <cell r="E331">
            <v>1</v>
          </cell>
          <cell r="F331">
            <v>0</v>
          </cell>
          <cell r="G331" t="str">
            <v>Felh.célu id.tám.-i kölcs.nyujtása háztartásoknak(lak.tám.)</v>
          </cell>
        </row>
        <row r="332">
          <cell r="A332" t="str">
            <v>35</v>
          </cell>
          <cell r="B332" t="str">
            <v>06</v>
          </cell>
          <cell r="C332" t="str">
            <v>1</v>
          </cell>
          <cell r="D332" t="str">
            <v>B</v>
          </cell>
          <cell r="E332">
            <v>1</v>
          </cell>
          <cell r="F332">
            <v>0</v>
          </cell>
          <cell r="G332" t="str">
            <v>Egyéb felh.célu tám.-i kölcsönök nyujtása háztartásoknak</v>
          </cell>
        </row>
        <row r="333">
          <cell r="A333" t="str">
            <v>36</v>
          </cell>
          <cell r="B333" t="str">
            <v>06</v>
          </cell>
          <cell r="C333" t="str">
            <v>1</v>
          </cell>
          <cell r="D333" t="str">
            <v>B</v>
          </cell>
          <cell r="E333">
            <v>1</v>
          </cell>
          <cell r="F333">
            <v>0</v>
          </cell>
          <cell r="G333" t="str">
            <v>Felh.célu tám.-i kölcsönök nyujtása non-profit szervezetekn.</v>
          </cell>
        </row>
        <row r="334">
          <cell r="A334" t="str">
            <v>37</v>
          </cell>
          <cell r="B334" t="str">
            <v>06</v>
          </cell>
          <cell r="C334" t="str">
            <v>1</v>
          </cell>
          <cell r="D334" t="str">
            <v>B</v>
          </cell>
          <cell r="E334">
            <v>1</v>
          </cell>
          <cell r="F334">
            <v>0</v>
          </cell>
          <cell r="G334" t="str">
            <v>Felh.célu tám.-i kölcsönök nyujtása külföldre</v>
          </cell>
        </row>
        <row r="335">
          <cell r="A335" t="str">
            <v>38</v>
          </cell>
          <cell r="B335" t="str">
            <v>06</v>
          </cell>
          <cell r="C335" t="str">
            <v>1</v>
          </cell>
          <cell r="D335" t="str">
            <v>B</v>
          </cell>
          <cell r="E335">
            <v>1</v>
          </cell>
          <cell r="F335">
            <v>2</v>
          </cell>
          <cell r="G335" t="str">
            <v>Felh.célu tám.kölcsön nyujt.áht.kivülre (26+27+33+...+37)</v>
          </cell>
        </row>
        <row r="336">
          <cell r="A336" t="str">
            <v>39</v>
          </cell>
          <cell r="B336" t="str">
            <v>06</v>
          </cell>
          <cell r="C336" t="str">
            <v>1</v>
          </cell>
          <cell r="D336" t="str">
            <v>B</v>
          </cell>
          <cell r="E336">
            <v>1</v>
          </cell>
          <cell r="F336">
            <v>2</v>
          </cell>
          <cell r="G336" t="str">
            <v>Támogatási kölcsönök nyujtása áht.kivülre (25+38)</v>
          </cell>
        </row>
        <row r="337">
          <cell r="A337" t="str">
            <v>40</v>
          </cell>
          <cell r="B337" t="str">
            <v>06</v>
          </cell>
          <cell r="C337" t="str">
            <v>1</v>
          </cell>
          <cell r="D337" t="str">
            <v>B</v>
          </cell>
          <cell r="E337">
            <v>1</v>
          </cell>
          <cell r="F337">
            <v>0</v>
          </cell>
          <cell r="G337" t="str">
            <v>Mük.célu tám.-i kölcsönök törleszt.központi ktgv-i szervnek</v>
          </cell>
        </row>
        <row r="338">
          <cell r="A338" t="str">
            <v>41</v>
          </cell>
          <cell r="B338" t="str">
            <v>06</v>
          </cell>
          <cell r="C338" t="str">
            <v>1</v>
          </cell>
          <cell r="D338" t="str">
            <v>B</v>
          </cell>
          <cell r="E338">
            <v>1</v>
          </cell>
          <cell r="F338">
            <v>0</v>
          </cell>
          <cell r="G338" t="str">
            <v>Mük.célu tám.-i kölcsönök törleszt.helyi önk. ktgv-i sz-nek</v>
          </cell>
        </row>
        <row r="339">
          <cell r="A339" t="str">
            <v>42</v>
          </cell>
          <cell r="B339" t="str">
            <v>06</v>
          </cell>
          <cell r="C339" t="str">
            <v>1</v>
          </cell>
          <cell r="D339" t="str">
            <v>B</v>
          </cell>
          <cell r="E339">
            <v>1</v>
          </cell>
          <cell r="F339">
            <v>0</v>
          </cell>
          <cell r="G339" t="str">
            <v>Mük.célu tám.-i kölcsönök törleszt.fejezeten (önk.) belül</v>
          </cell>
        </row>
        <row r="340">
          <cell r="A340" t="str">
            <v>43</v>
          </cell>
          <cell r="B340" t="str">
            <v>06</v>
          </cell>
          <cell r="C340" t="str">
            <v>1</v>
          </cell>
          <cell r="D340" t="str">
            <v>B</v>
          </cell>
          <cell r="E340">
            <v>1</v>
          </cell>
          <cell r="F340">
            <v>0</v>
          </cell>
          <cell r="G340" t="str">
            <v>Mük.célu tám.-i kölcsönök törleszt.TB.alapoknak és kezelöin.</v>
          </cell>
        </row>
        <row r="341">
          <cell r="A341" t="str">
            <v>44</v>
          </cell>
          <cell r="B341" t="str">
            <v>06</v>
          </cell>
          <cell r="C341" t="str">
            <v>1</v>
          </cell>
          <cell r="D341" t="str">
            <v>B</v>
          </cell>
          <cell r="E341">
            <v>1</v>
          </cell>
          <cell r="F341">
            <v>0</v>
          </cell>
          <cell r="G341" t="str">
            <v>Mük.célu tám.-i kölcsönök törleszt.elkül.állami pénzalapokn.</v>
          </cell>
        </row>
        <row r="342">
          <cell r="A342" t="str">
            <v>45</v>
          </cell>
          <cell r="B342" t="str">
            <v>06</v>
          </cell>
          <cell r="C342" t="str">
            <v>1</v>
          </cell>
          <cell r="D342" t="str">
            <v>B</v>
          </cell>
          <cell r="E342">
            <v>1</v>
          </cell>
          <cell r="F342">
            <v>2</v>
          </cell>
          <cell r="G342" t="str">
            <v>Mük.célu tám.-i kölcsön törleszt.áht.belülre (40+...+44)</v>
          </cell>
        </row>
        <row r="343">
          <cell r="A343" t="str">
            <v>46</v>
          </cell>
          <cell r="B343" t="str">
            <v>06</v>
          </cell>
          <cell r="C343" t="str">
            <v>1</v>
          </cell>
          <cell r="D343" t="str">
            <v>B</v>
          </cell>
          <cell r="E343">
            <v>1</v>
          </cell>
          <cell r="F343">
            <v>0</v>
          </cell>
          <cell r="G343" t="str">
            <v>Felh.célu tám.-i kölcsönök törleszt. kp-i ktgv-i szervnek</v>
          </cell>
        </row>
        <row r="344">
          <cell r="A344" t="str">
            <v>47</v>
          </cell>
          <cell r="B344" t="str">
            <v>06</v>
          </cell>
          <cell r="C344" t="str">
            <v>1</v>
          </cell>
          <cell r="D344" t="str">
            <v>B</v>
          </cell>
          <cell r="E344">
            <v>1</v>
          </cell>
          <cell r="F344">
            <v>0</v>
          </cell>
          <cell r="G344" t="str">
            <v>Felh.célu tám.-i kölcsönök törleszt.helyi önk.ktgv-i sz-nek</v>
          </cell>
        </row>
        <row r="345">
          <cell r="A345" t="str">
            <v>48</v>
          </cell>
          <cell r="B345" t="str">
            <v>06</v>
          </cell>
          <cell r="C345" t="str">
            <v>1</v>
          </cell>
          <cell r="D345" t="str">
            <v>B</v>
          </cell>
          <cell r="E345">
            <v>1</v>
          </cell>
          <cell r="F345">
            <v>0</v>
          </cell>
          <cell r="G345" t="str">
            <v>Felh.célu tám.-i kölcsönök törleszt.fejezeten (önk.) belül</v>
          </cell>
        </row>
        <row r="346">
          <cell r="A346" t="str">
            <v>49</v>
          </cell>
          <cell r="B346" t="str">
            <v>06</v>
          </cell>
          <cell r="C346" t="str">
            <v>1</v>
          </cell>
          <cell r="D346" t="str">
            <v>B</v>
          </cell>
          <cell r="E346">
            <v>1</v>
          </cell>
          <cell r="F346">
            <v>0</v>
          </cell>
          <cell r="G346" t="str">
            <v>Felh.célu tám.-i kölcsönök törleszt.TB.alapoknak és kezelöi.</v>
          </cell>
        </row>
        <row r="347">
          <cell r="A347" t="str">
            <v>50</v>
          </cell>
          <cell r="B347" t="str">
            <v>06</v>
          </cell>
          <cell r="C347" t="str">
            <v>1</v>
          </cell>
          <cell r="D347" t="str">
            <v>B</v>
          </cell>
          <cell r="E347">
            <v>1</v>
          </cell>
          <cell r="F347">
            <v>0</v>
          </cell>
          <cell r="G347" t="str">
            <v>Felh.célu tám.-i kölcsönök törleszt.elkül.állami pénzalapok.</v>
          </cell>
        </row>
        <row r="348">
          <cell r="A348" t="str">
            <v>51</v>
          </cell>
          <cell r="B348" t="str">
            <v>06</v>
          </cell>
          <cell r="C348" t="str">
            <v>1</v>
          </cell>
          <cell r="D348" t="str">
            <v>B</v>
          </cell>
          <cell r="E348">
            <v>1</v>
          </cell>
          <cell r="F348">
            <v>2</v>
          </cell>
          <cell r="G348" t="str">
            <v>Felh.célu tám.-i kölcsön törl.áht.-belülre (46+...+50)</v>
          </cell>
        </row>
        <row r="349">
          <cell r="A349" t="str">
            <v>52</v>
          </cell>
          <cell r="B349" t="str">
            <v>06</v>
          </cell>
          <cell r="C349" t="str">
            <v>1</v>
          </cell>
          <cell r="D349" t="str">
            <v>B</v>
          </cell>
          <cell r="E349">
            <v>1</v>
          </cell>
          <cell r="F349">
            <v>2</v>
          </cell>
          <cell r="G349" t="str">
            <v>Támogatási kölcsönök törleszt.államházt. belülre (45+51)</v>
          </cell>
        </row>
        <row r="350">
          <cell r="A350" t="str">
            <v>53</v>
          </cell>
          <cell r="B350" t="str">
            <v>06</v>
          </cell>
          <cell r="C350" t="str">
            <v>1</v>
          </cell>
          <cell r="D350" t="str">
            <v>B</v>
          </cell>
          <cell r="E350">
            <v>1</v>
          </cell>
          <cell r="F350">
            <v>2</v>
          </cell>
          <cell r="G350" t="str">
            <v>Kölcsönök nyujtása és törlesztése (13+39+52)</v>
          </cell>
        </row>
        <row r="351">
          <cell r="A351" t="str">
            <v>54</v>
          </cell>
          <cell r="B351" t="str">
            <v>06</v>
          </cell>
          <cell r="C351" t="str">
            <v>1</v>
          </cell>
          <cell r="D351" t="str">
            <v>B</v>
          </cell>
          <cell r="E351">
            <v>1</v>
          </cell>
          <cell r="F351">
            <v>0</v>
          </cell>
          <cell r="G351" t="str">
            <v>Hosszu lejáratu hitelek visszafiz.(törl.)pénzügyi vállalk.</v>
          </cell>
        </row>
        <row r="352">
          <cell r="A352" t="str">
            <v>55</v>
          </cell>
          <cell r="B352" t="str">
            <v>06</v>
          </cell>
          <cell r="C352" t="str">
            <v>1</v>
          </cell>
          <cell r="D352" t="str">
            <v>B</v>
          </cell>
          <cell r="E352">
            <v>1</v>
          </cell>
          <cell r="F352">
            <v>0</v>
          </cell>
          <cell r="G352" t="str">
            <v>Hosszu lejáratu hitelek visszafiz.(törl.)egyéb belföldi hit.</v>
          </cell>
        </row>
        <row r="353">
          <cell r="A353" t="str">
            <v>56</v>
          </cell>
          <cell r="B353" t="str">
            <v>06</v>
          </cell>
          <cell r="C353" t="str">
            <v>1</v>
          </cell>
          <cell r="D353" t="str">
            <v>B</v>
          </cell>
          <cell r="E353">
            <v>1</v>
          </cell>
          <cell r="F353">
            <v>0</v>
          </cell>
          <cell r="G353" t="str">
            <v>Rövid lejáratu hitelek visszafiz.(törl.) pénzügyi vállalk.</v>
          </cell>
        </row>
        <row r="354">
          <cell r="A354" t="str">
            <v>57</v>
          </cell>
          <cell r="B354" t="str">
            <v>06</v>
          </cell>
          <cell r="C354" t="str">
            <v>1</v>
          </cell>
          <cell r="D354" t="str">
            <v>B</v>
          </cell>
          <cell r="E354">
            <v>1</v>
          </cell>
          <cell r="F354">
            <v>0</v>
          </cell>
          <cell r="G354" t="str">
            <v>Likviditási célu hitel törlesztése pénzügyi vállalk.</v>
          </cell>
        </row>
        <row r="355">
          <cell r="A355" t="str">
            <v>58</v>
          </cell>
          <cell r="B355" t="str">
            <v>06</v>
          </cell>
          <cell r="C355" t="str">
            <v>1</v>
          </cell>
          <cell r="D355" t="str">
            <v>B</v>
          </cell>
          <cell r="E355">
            <v>1</v>
          </cell>
          <cell r="F355">
            <v>0</v>
          </cell>
          <cell r="G355" t="str">
            <v>Rövid lejáratu hitelek visszafiz.(törl.) egyéb belföldi hit.</v>
          </cell>
        </row>
        <row r="356">
          <cell r="A356" t="str">
            <v>59</v>
          </cell>
          <cell r="B356" t="str">
            <v>06</v>
          </cell>
          <cell r="C356" t="str">
            <v>1</v>
          </cell>
          <cell r="D356" t="str">
            <v>B</v>
          </cell>
          <cell r="E356">
            <v>1</v>
          </cell>
          <cell r="F356">
            <v>0</v>
          </cell>
          <cell r="G356" t="str">
            <v>Likviditási célu hitel törlesztése központi költségvetésnek</v>
          </cell>
        </row>
        <row r="357">
          <cell r="A357" t="str">
            <v>60</v>
          </cell>
          <cell r="B357" t="str">
            <v>06</v>
          </cell>
          <cell r="C357" t="str">
            <v>1</v>
          </cell>
          <cell r="D357" t="str">
            <v>B</v>
          </cell>
          <cell r="E357">
            <v>1</v>
          </cell>
          <cell r="F357">
            <v>0</v>
          </cell>
          <cell r="G357" t="str">
            <v>Müködési célu hitel visszafiz.más elkül. állami pénzalap.</v>
          </cell>
        </row>
        <row r="358">
          <cell r="A358" t="str">
            <v>61</v>
          </cell>
          <cell r="B358" t="str">
            <v>06</v>
          </cell>
          <cell r="C358" t="str">
            <v>1</v>
          </cell>
          <cell r="D358" t="str">
            <v>B</v>
          </cell>
          <cell r="E358">
            <v>1</v>
          </cell>
          <cell r="F358">
            <v>0</v>
          </cell>
          <cell r="G358" t="str">
            <v>Hosszu lejáratu belföldi értékpapirok beváltása</v>
          </cell>
        </row>
        <row r="359">
          <cell r="A359" t="str">
            <v>62</v>
          </cell>
          <cell r="B359" t="str">
            <v>06</v>
          </cell>
          <cell r="C359" t="str">
            <v>1</v>
          </cell>
          <cell r="D359" t="str">
            <v>B</v>
          </cell>
          <cell r="E359">
            <v>1</v>
          </cell>
          <cell r="F359">
            <v>0</v>
          </cell>
          <cell r="G359" t="str">
            <v>Rövid lejáratu belföldi értékpapirok beváltása</v>
          </cell>
        </row>
        <row r="360">
          <cell r="A360" t="str">
            <v>63</v>
          </cell>
          <cell r="B360" t="str">
            <v>06</v>
          </cell>
          <cell r="C360" t="str">
            <v>1</v>
          </cell>
          <cell r="D360" t="str">
            <v>B</v>
          </cell>
          <cell r="E360">
            <v>1</v>
          </cell>
          <cell r="F360">
            <v>0</v>
          </cell>
          <cell r="G360" t="str">
            <v>Rövid lejáratu értékpapirok vásárlása</v>
          </cell>
        </row>
        <row r="361">
          <cell r="A361" t="str">
            <v>64</v>
          </cell>
          <cell r="B361" t="str">
            <v>06</v>
          </cell>
          <cell r="C361" t="str">
            <v>1</v>
          </cell>
          <cell r="D361" t="str">
            <v>B</v>
          </cell>
          <cell r="E361">
            <v>1</v>
          </cell>
          <cell r="F361">
            <v>2</v>
          </cell>
          <cell r="G361" t="str">
            <v>Belföldi finanszirozás kiadásai (54+...+63)</v>
          </cell>
        </row>
        <row r="362">
          <cell r="A362" t="str">
            <v>65</v>
          </cell>
          <cell r="B362" t="str">
            <v>06</v>
          </cell>
          <cell r="C362" t="str">
            <v>1</v>
          </cell>
          <cell r="D362" t="str">
            <v>B</v>
          </cell>
          <cell r="E362">
            <v>1</v>
          </cell>
          <cell r="F362">
            <v>0</v>
          </cell>
          <cell r="G362" t="str">
            <v>Hosszu lejáratu külföldi értékpapirok beváltása</v>
          </cell>
        </row>
        <row r="363">
          <cell r="A363" t="str">
            <v>66</v>
          </cell>
          <cell r="B363" t="str">
            <v>06</v>
          </cell>
          <cell r="C363" t="str">
            <v>1</v>
          </cell>
          <cell r="D363" t="str">
            <v>B</v>
          </cell>
          <cell r="E363">
            <v>1</v>
          </cell>
          <cell r="F363">
            <v>0</v>
          </cell>
          <cell r="G363" t="str">
            <v>Hiteltörlesztés nemzetközi fejlesztési szervezeteknek</v>
          </cell>
        </row>
        <row r="364">
          <cell r="A364" t="str">
            <v>67</v>
          </cell>
          <cell r="B364" t="str">
            <v>06</v>
          </cell>
          <cell r="C364" t="str">
            <v>1</v>
          </cell>
          <cell r="D364" t="str">
            <v>B</v>
          </cell>
          <cell r="E364">
            <v>1</v>
          </cell>
          <cell r="F364">
            <v>0</v>
          </cell>
          <cell r="G364" t="str">
            <v>Hiteltörlesztés más kormányoknak</v>
          </cell>
        </row>
        <row r="365">
          <cell r="A365" t="str">
            <v>68</v>
          </cell>
          <cell r="B365" t="str">
            <v>06</v>
          </cell>
          <cell r="C365" t="str">
            <v>1</v>
          </cell>
          <cell r="D365" t="str">
            <v>B</v>
          </cell>
          <cell r="E365">
            <v>1</v>
          </cell>
          <cell r="F365">
            <v>0</v>
          </cell>
          <cell r="G365" t="str">
            <v>Hiteltörlesztés külföldi pénzintézeteknek</v>
          </cell>
        </row>
        <row r="366">
          <cell r="A366" t="str">
            <v>69</v>
          </cell>
          <cell r="B366" t="str">
            <v>06</v>
          </cell>
          <cell r="C366" t="str">
            <v>1</v>
          </cell>
          <cell r="D366" t="str">
            <v>B</v>
          </cell>
          <cell r="E366">
            <v>1</v>
          </cell>
          <cell r="F366">
            <v>0</v>
          </cell>
          <cell r="G366" t="str">
            <v>Hiteltörlesztés egyéb külföldi hitelezönek</v>
          </cell>
        </row>
        <row r="367">
          <cell r="A367" t="str">
            <v>70</v>
          </cell>
          <cell r="B367" t="str">
            <v>06</v>
          </cell>
          <cell r="C367" t="str">
            <v>1</v>
          </cell>
          <cell r="D367" t="str">
            <v>B</v>
          </cell>
          <cell r="E367">
            <v>1</v>
          </cell>
          <cell r="F367">
            <v>2</v>
          </cell>
          <cell r="G367" t="str">
            <v>Külföldi finanszirozás kiadásai (65+...+69)</v>
          </cell>
        </row>
        <row r="368">
          <cell r="A368" t="str">
            <v>71</v>
          </cell>
          <cell r="B368" t="str">
            <v>06</v>
          </cell>
          <cell r="C368" t="str">
            <v>1</v>
          </cell>
          <cell r="D368" t="str">
            <v>B</v>
          </cell>
          <cell r="E368">
            <v>1</v>
          </cell>
          <cell r="F368">
            <v>0</v>
          </cell>
          <cell r="G368" t="str">
            <v>Tervezett maradvány,eredmény</v>
          </cell>
        </row>
        <row r="369">
          <cell r="A369" t="str">
            <v>72</v>
          </cell>
          <cell r="B369" t="str">
            <v>06</v>
          </cell>
          <cell r="C369" t="str">
            <v>1</v>
          </cell>
          <cell r="D369" t="str">
            <v>B</v>
          </cell>
          <cell r="E369">
            <v>1</v>
          </cell>
          <cell r="F369">
            <v>0</v>
          </cell>
          <cell r="G369" t="str">
            <v>Céltartalékok</v>
          </cell>
        </row>
        <row r="370">
          <cell r="A370" t="str">
            <v>73</v>
          </cell>
          <cell r="B370" t="str">
            <v>06</v>
          </cell>
          <cell r="C370" t="str">
            <v>1</v>
          </cell>
          <cell r="D370" t="str">
            <v>B</v>
          </cell>
          <cell r="E370">
            <v>1</v>
          </cell>
          <cell r="F370">
            <v>0</v>
          </cell>
          <cell r="G370" t="str">
            <v>Alap- és vállalkozási tevékenység közötti elszámolások</v>
          </cell>
        </row>
        <row r="371">
          <cell r="A371" t="str">
            <v>74</v>
          </cell>
          <cell r="B371" t="str">
            <v>06</v>
          </cell>
          <cell r="C371" t="str">
            <v>1</v>
          </cell>
          <cell r="D371" t="str">
            <v>B</v>
          </cell>
          <cell r="E371">
            <v>1</v>
          </cell>
          <cell r="F371">
            <v>2</v>
          </cell>
          <cell r="G371" t="str">
            <v>Pénzforgalom nélküli kiadások (71+72+73)</v>
          </cell>
        </row>
        <row r="372">
          <cell r="A372" t="str">
            <v>75</v>
          </cell>
          <cell r="B372" t="str">
            <v>06</v>
          </cell>
          <cell r="C372" t="str">
            <v>1</v>
          </cell>
          <cell r="D372" t="str">
            <v>B</v>
          </cell>
          <cell r="E372">
            <v>1</v>
          </cell>
          <cell r="F372">
            <v>0</v>
          </cell>
          <cell r="G372" t="str">
            <v>Kiegyenlitö kiadások</v>
          </cell>
        </row>
        <row r="373">
          <cell r="A373" t="str">
            <v>76</v>
          </cell>
          <cell r="B373" t="str">
            <v>06</v>
          </cell>
          <cell r="C373" t="str">
            <v>1</v>
          </cell>
          <cell r="D373" t="str">
            <v>B</v>
          </cell>
          <cell r="E373">
            <v>1</v>
          </cell>
          <cell r="F373">
            <v>0</v>
          </cell>
          <cell r="G373" t="str">
            <v>Függö kiadások</v>
          </cell>
        </row>
        <row r="374">
          <cell r="A374" t="str">
            <v>77</v>
          </cell>
          <cell r="B374" t="str">
            <v>06</v>
          </cell>
          <cell r="C374" t="str">
            <v>1</v>
          </cell>
          <cell r="D374" t="str">
            <v>B</v>
          </cell>
          <cell r="E374">
            <v>1</v>
          </cell>
          <cell r="F374">
            <v>0</v>
          </cell>
          <cell r="G374" t="str">
            <v>átfuto kiadások</v>
          </cell>
        </row>
        <row r="375">
          <cell r="A375" t="str">
            <v>78</v>
          </cell>
          <cell r="B375" t="str">
            <v>06</v>
          </cell>
          <cell r="C375" t="str">
            <v>1</v>
          </cell>
          <cell r="D375" t="str">
            <v>B</v>
          </cell>
          <cell r="E375">
            <v>1</v>
          </cell>
          <cell r="F375">
            <v>2</v>
          </cell>
          <cell r="G375" t="str">
            <v>Kiegyenlitö,függö,átfuto kiadások (75+76+77)</v>
          </cell>
        </row>
        <row r="376">
          <cell r="A376" t="str">
            <v>1</v>
          </cell>
          <cell r="B376" t="str">
            <v>07</v>
          </cell>
          <cell r="C376" t="str">
            <v>1</v>
          </cell>
          <cell r="D376" t="str">
            <v>B</v>
          </cell>
          <cell r="E376">
            <v>1</v>
          </cell>
          <cell r="F376">
            <v>0</v>
          </cell>
          <cell r="G376" t="str">
            <v>Intézményi ellátási dijak</v>
          </cell>
        </row>
        <row r="377">
          <cell r="A377" t="str">
            <v>2</v>
          </cell>
          <cell r="B377" t="str">
            <v>07</v>
          </cell>
          <cell r="C377" t="str">
            <v>1</v>
          </cell>
          <cell r="D377" t="str">
            <v>B</v>
          </cell>
          <cell r="E377">
            <v>1</v>
          </cell>
          <cell r="F377">
            <v>0</v>
          </cell>
          <cell r="G377" t="str">
            <v>Alkalmazottak téritése</v>
          </cell>
        </row>
        <row r="378">
          <cell r="A378" t="str">
            <v>3</v>
          </cell>
          <cell r="B378" t="str">
            <v>07</v>
          </cell>
          <cell r="C378" t="str">
            <v>1</v>
          </cell>
          <cell r="D378" t="str">
            <v>B</v>
          </cell>
          <cell r="E378">
            <v>1</v>
          </cell>
          <cell r="F378">
            <v>0</v>
          </cell>
          <cell r="G378" t="str">
            <v>Hatosági,enged.-i,felügyeleti,ellörzési feladatok bevétele</v>
          </cell>
        </row>
        <row r="379">
          <cell r="A379" t="str">
            <v>4</v>
          </cell>
          <cell r="B379" t="str">
            <v>07</v>
          </cell>
          <cell r="C379" t="str">
            <v>1</v>
          </cell>
          <cell r="D379" t="str">
            <v>B</v>
          </cell>
          <cell r="E379">
            <v>1</v>
          </cell>
          <cell r="F379">
            <v>0</v>
          </cell>
          <cell r="G379" t="str">
            <v>Egyéb alaptevékenységi bevételek</v>
          </cell>
        </row>
        <row r="380">
          <cell r="A380" t="str">
            <v>5</v>
          </cell>
          <cell r="B380" t="str">
            <v>07</v>
          </cell>
          <cell r="C380" t="str">
            <v>1</v>
          </cell>
          <cell r="D380" t="str">
            <v>B</v>
          </cell>
          <cell r="E380">
            <v>1</v>
          </cell>
          <cell r="F380">
            <v>3</v>
          </cell>
          <cell r="G380" t="str">
            <v>Alaptevékenység bevételei (01+...+04)</v>
          </cell>
        </row>
        <row r="381">
          <cell r="A381" t="str">
            <v>6</v>
          </cell>
          <cell r="B381" t="str">
            <v>07</v>
          </cell>
          <cell r="C381" t="str">
            <v>1</v>
          </cell>
          <cell r="D381" t="str">
            <v>B</v>
          </cell>
          <cell r="E381">
            <v>1</v>
          </cell>
          <cell r="F381">
            <v>0</v>
          </cell>
          <cell r="G381" t="str">
            <v>Állami feladatok ellát.során létrehozott áru-és készletért.</v>
          </cell>
        </row>
        <row r="382">
          <cell r="A382" t="str">
            <v>7</v>
          </cell>
          <cell r="B382" t="str">
            <v>07</v>
          </cell>
          <cell r="C382" t="str">
            <v>1</v>
          </cell>
          <cell r="D382" t="str">
            <v>B</v>
          </cell>
          <cell r="E382">
            <v>1</v>
          </cell>
          <cell r="F382">
            <v>0</v>
          </cell>
          <cell r="G382" t="str">
            <v>Alaptevékenység körében végzett szolgáltatások ellenértéke</v>
          </cell>
        </row>
        <row r="383">
          <cell r="A383" t="str">
            <v>8</v>
          </cell>
          <cell r="B383" t="str">
            <v>07</v>
          </cell>
          <cell r="C383" t="str">
            <v>1</v>
          </cell>
          <cell r="D383" t="str">
            <v>B</v>
          </cell>
          <cell r="E383">
            <v>1</v>
          </cell>
          <cell r="F383">
            <v>0</v>
          </cell>
          <cell r="G383" t="str">
            <v>Alaptevékenység sajátos szolgáltatásainak ellenértéke</v>
          </cell>
        </row>
        <row r="384">
          <cell r="A384" t="str">
            <v>9</v>
          </cell>
          <cell r="B384" t="str">
            <v>07</v>
          </cell>
          <cell r="C384" t="str">
            <v>1</v>
          </cell>
          <cell r="D384" t="str">
            <v>B</v>
          </cell>
          <cell r="E384">
            <v>1</v>
          </cell>
          <cell r="F384">
            <v>0</v>
          </cell>
          <cell r="G384" t="str">
            <v>Továbbszámlázott(közvetitett) szolg.bevételei ÁH-n belülre</v>
          </cell>
        </row>
        <row r="385">
          <cell r="A385" t="str">
            <v>10</v>
          </cell>
          <cell r="B385" t="str">
            <v>07</v>
          </cell>
          <cell r="C385" t="str">
            <v>1</v>
          </cell>
          <cell r="D385" t="str">
            <v>B</v>
          </cell>
          <cell r="E385">
            <v>1</v>
          </cell>
          <cell r="F385">
            <v>0</v>
          </cell>
          <cell r="G385" t="str">
            <v>Továbbszámlázott(közvetitett) szolg.bevételei ÁH-n kivülre</v>
          </cell>
        </row>
        <row r="386">
          <cell r="A386" t="str">
            <v>11</v>
          </cell>
          <cell r="B386" t="str">
            <v>07</v>
          </cell>
          <cell r="C386" t="str">
            <v>1</v>
          </cell>
          <cell r="D386" t="str">
            <v>B</v>
          </cell>
          <cell r="E386">
            <v>1</v>
          </cell>
          <cell r="F386">
            <v>3</v>
          </cell>
          <cell r="G386" t="str">
            <v>Alaptevékenységgel összefüggö egyéb bevételek(06+...+10)</v>
          </cell>
        </row>
        <row r="387">
          <cell r="A387" t="str">
            <v>12</v>
          </cell>
          <cell r="B387" t="str">
            <v>07</v>
          </cell>
          <cell r="C387" t="str">
            <v>1</v>
          </cell>
          <cell r="D387" t="str">
            <v>B</v>
          </cell>
          <cell r="E387">
            <v>1</v>
          </cell>
          <cell r="F387">
            <v>0</v>
          </cell>
          <cell r="G387" t="str">
            <v>Bérleti és lizingdijbevételek</v>
          </cell>
        </row>
        <row r="388">
          <cell r="A388" t="str">
            <v>13</v>
          </cell>
          <cell r="B388" t="str">
            <v>07</v>
          </cell>
          <cell r="C388" t="str">
            <v>1</v>
          </cell>
          <cell r="D388" t="str">
            <v>B</v>
          </cell>
          <cell r="E388">
            <v>1</v>
          </cell>
          <cell r="F388">
            <v>0</v>
          </cell>
          <cell r="G388" t="str">
            <v>Szellemi és anyagi infrastruktura magáncélu igénybevét.tér.</v>
          </cell>
        </row>
        <row r="389">
          <cell r="A389" t="str">
            <v>14</v>
          </cell>
          <cell r="B389" t="str">
            <v>07</v>
          </cell>
          <cell r="C389" t="str">
            <v>1</v>
          </cell>
          <cell r="D389" t="str">
            <v>B</v>
          </cell>
          <cell r="E389">
            <v>1</v>
          </cell>
          <cell r="F389">
            <v>0</v>
          </cell>
          <cell r="G389" t="str">
            <v>Vendéglátoip. vállalk. által üzemelt.int.étterem bérl.dija</v>
          </cell>
        </row>
        <row r="390">
          <cell r="A390" t="str">
            <v>15</v>
          </cell>
          <cell r="B390" t="str">
            <v>07</v>
          </cell>
          <cell r="C390" t="str">
            <v>1</v>
          </cell>
          <cell r="D390" t="str">
            <v>B</v>
          </cell>
          <cell r="E390">
            <v>1</v>
          </cell>
          <cell r="F390">
            <v>0</v>
          </cell>
          <cell r="G390" t="str">
            <v>Elhasználodott,feleslegessé vált készletek értékesitése</v>
          </cell>
        </row>
        <row r="391">
          <cell r="A391" t="str">
            <v>16</v>
          </cell>
          <cell r="B391" t="str">
            <v>07</v>
          </cell>
          <cell r="C391" t="str">
            <v>1</v>
          </cell>
          <cell r="D391" t="str">
            <v>B</v>
          </cell>
          <cell r="E391">
            <v>1</v>
          </cell>
          <cell r="F391">
            <v>0</v>
          </cell>
          <cell r="G391" t="str">
            <v>Dolgozo,hallgato,tanulo,stb.kártéritése és egyéb téritése</v>
          </cell>
        </row>
        <row r="392">
          <cell r="A392" t="str">
            <v>17</v>
          </cell>
          <cell r="B392" t="str">
            <v>07</v>
          </cell>
          <cell r="C392" t="str">
            <v>1</v>
          </cell>
          <cell r="D392" t="str">
            <v>B</v>
          </cell>
          <cell r="E392">
            <v>1</v>
          </cell>
          <cell r="F392">
            <v>0</v>
          </cell>
          <cell r="G392" t="str">
            <v>Kötbér,birság,egyéb kártérités,bánatpénz megfiz.szárm.pénz.</v>
          </cell>
        </row>
        <row r="393">
          <cell r="A393" t="str">
            <v>18</v>
          </cell>
          <cell r="B393" t="str">
            <v>07</v>
          </cell>
          <cell r="C393" t="str">
            <v>1</v>
          </cell>
          <cell r="D393" t="str">
            <v>B</v>
          </cell>
          <cell r="E393">
            <v>1</v>
          </cell>
          <cell r="F393">
            <v>0</v>
          </cell>
          <cell r="G393" t="str">
            <v>Egyéb bevételek</v>
          </cell>
        </row>
        <row r="394">
          <cell r="A394" t="str">
            <v>19</v>
          </cell>
          <cell r="B394" t="str">
            <v>07</v>
          </cell>
          <cell r="C394" t="str">
            <v>1</v>
          </cell>
          <cell r="D394" t="str">
            <v>B</v>
          </cell>
          <cell r="E394">
            <v>1</v>
          </cell>
          <cell r="F394">
            <v>3</v>
          </cell>
          <cell r="G394" t="str">
            <v>Intézmények egyéb sajátos bevételei (12+...+18)</v>
          </cell>
        </row>
        <row r="395">
          <cell r="A395" t="str">
            <v>20</v>
          </cell>
          <cell r="B395" t="str">
            <v>07</v>
          </cell>
          <cell r="C395" t="str">
            <v>1</v>
          </cell>
          <cell r="D395" t="str">
            <v>B</v>
          </cell>
          <cell r="E395">
            <v>1</v>
          </cell>
          <cell r="F395">
            <v>0</v>
          </cell>
          <cell r="G395" t="str">
            <v>Müködési kiadáshoz kapcsolodo ÁFA visszatérülése</v>
          </cell>
        </row>
        <row r="396">
          <cell r="A396" t="str">
            <v>21</v>
          </cell>
          <cell r="B396" t="str">
            <v>07</v>
          </cell>
          <cell r="C396" t="str">
            <v>1</v>
          </cell>
          <cell r="D396" t="str">
            <v>B</v>
          </cell>
          <cell r="E396">
            <v>1</v>
          </cell>
          <cell r="F396">
            <v>0</v>
          </cell>
          <cell r="G396" t="str">
            <v>Felhalmozási kiadáshoz kapcsolodo ÁFA visszatérülése</v>
          </cell>
        </row>
        <row r="397">
          <cell r="A397" t="str">
            <v>22</v>
          </cell>
          <cell r="B397" t="str">
            <v>07</v>
          </cell>
          <cell r="C397" t="str">
            <v>1</v>
          </cell>
          <cell r="D397" t="str">
            <v>B</v>
          </cell>
          <cell r="E397">
            <v>1</v>
          </cell>
          <cell r="F397">
            <v>0</v>
          </cell>
          <cell r="G397" t="str">
            <v>Kiszámlázott termékek és szolgáltatások ÁFA-ja</v>
          </cell>
        </row>
        <row r="398">
          <cell r="A398" t="str">
            <v>23</v>
          </cell>
          <cell r="B398" t="str">
            <v>07</v>
          </cell>
          <cell r="C398" t="str">
            <v>1</v>
          </cell>
          <cell r="D398" t="str">
            <v>B</v>
          </cell>
          <cell r="E398">
            <v>1</v>
          </cell>
          <cell r="F398">
            <v>0</v>
          </cell>
          <cell r="G398" t="str">
            <v>Értékesitett tárgyi eszközök,immateriális javak ÁFA-ja</v>
          </cell>
        </row>
        <row r="399">
          <cell r="A399" t="str">
            <v>24</v>
          </cell>
          <cell r="B399" t="str">
            <v>07</v>
          </cell>
          <cell r="C399" t="str">
            <v>1</v>
          </cell>
          <cell r="D399" t="str">
            <v>B</v>
          </cell>
          <cell r="E399">
            <v>1</v>
          </cell>
          <cell r="F399">
            <v>3</v>
          </cell>
          <cell r="G399" t="str">
            <v>Ált.forg. ado bevételek,visszatérülések (20+...+23)</v>
          </cell>
        </row>
        <row r="400">
          <cell r="A400" t="str">
            <v>25</v>
          </cell>
          <cell r="B400" t="str">
            <v>07</v>
          </cell>
          <cell r="C400" t="str">
            <v>1</v>
          </cell>
          <cell r="D400" t="str">
            <v>B</v>
          </cell>
          <cell r="E400">
            <v>1</v>
          </cell>
          <cell r="F400">
            <v>0</v>
          </cell>
          <cell r="G400" t="str">
            <v>Áruértékesités</v>
          </cell>
        </row>
        <row r="401">
          <cell r="A401" t="str">
            <v>26</v>
          </cell>
          <cell r="B401" t="str">
            <v>07</v>
          </cell>
          <cell r="C401" t="str">
            <v>1</v>
          </cell>
          <cell r="D401" t="str">
            <v>B</v>
          </cell>
          <cell r="E401">
            <v>1</v>
          </cell>
          <cell r="F401">
            <v>0</v>
          </cell>
          <cell r="G401" t="str">
            <v>Szolgáltatás</v>
          </cell>
        </row>
        <row r="402">
          <cell r="A402" t="str">
            <v>27</v>
          </cell>
          <cell r="B402" t="str">
            <v>07</v>
          </cell>
          <cell r="C402" t="str">
            <v>1</v>
          </cell>
          <cell r="D402" t="str">
            <v>B</v>
          </cell>
          <cell r="E402">
            <v>1</v>
          </cell>
          <cell r="F402">
            <v>3</v>
          </cell>
          <cell r="G402" t="str">
            <v>Vállalkozási bevételek (25+26)</v>
          </cell>
        </row>
        <row r="403">
          <cell r="A403" t="str">
            <v>28</v>
          </cell>
          <cell r="B403" t="str">
            <v>07</v>
          </cell>
          <cell r="C403" t="str">
            <v>1</v>
          </cell>
          <cell r="D403" t="str">
            <v>B</v>
          </cell>
          <cell r="E403">
            <v>1</v>
          </cell>
          <cell r="F403">
            <v>0</v>
          </cell>
          <cell r="G403" t="str">
            <v>Államháztartáson kivülröl származo bef.pénz.eszk.kamata</v>
          </cell>
        </row>
        <row r="404">
          <cell r="A404" t="str">
            <v>29</v>
          </cell>
          <cell r="B404" t="str">
            <v>07</v>
          </cell>
          <cell r="C404" t="str">
            <v>1</v>
          </cell>
          <cell r="D404" t="str">
            <v>B</v>
          </cell>
          <cell r="E404">
            <v>1</v>
          </cell>
          <cell r="F404">
            <v>0</v>
          </cell>
          <cell r="G404" t="str">
            <v>Egyéb államháztartáson kivülröl származo kamatbevétel</v>
          </cell>
        </row>
        <row r="405">
          <cell r="A405" t="str">
            <v>30</v>
          </cell>
          <cell r="B405" t="str">
            <v>07</v>
          </cell>
          <cell r="C405" t="str">
            <v>1</v>
          </cell>
          <cell r="D405" t="str">
            <v>B</v>
          </cell>
          <cell r="E405">
            <v>1</v>
          </cell>
          <cell r="F405">
            <v>0</v>
          </cell>
          <cell r="G405" t="str">
            <v>Kamatbevételek államháztartáson belülröl</v>
          </cell>
        </row>
        <row r="406">
          <cell r="A406" t="str">
            <v>31</v>
          </cell>
          <cell r="B406" t="str">
            <v>07</v>
          </cell>
          <cell r="C406" t="str">
            <v>1</v>
          </cell>
          <cell r="D406" t="str">
            <v>B</v>
          </cell>
          <cell r="E406">
            <v>1</v>
          </cell>
          <cell r="F406">
            <v>3</v>
          </cell>
          <cell r="G406" t="str">
            <v>Kamatbevételek (28+29+30)</v>
          </cell>
        </row>
        <row r="407">
          <cell r="A407" t="str">
            <v>32</v>
          </cell>
          <cell r="B407" t="str">
            <v>07</v>
          </cell>
          <cell r="C407" t="str">
            <v>1</v>
          </cell>
          <cell r="D407" t="str">
            <v>B</v>
          </cell>
          <cell r="E407">
            <v>1</v>
          </cell>
          <cell r="F407">
            <v>3</v>
          </cell>
          <cell r="G407" t="str">
            <v>Intézményi müködési bevételek (05+11+19+24+27+31)</v>
          </cell>
        </row>
        <row r="408">
          <cell r="A408" t="str">
            <v>33</v>
          </cell>
          <cell r="B408" t="str">
            <v>07</v>
          </cell>
          <cell r="C408" t="str">
            <v>1</v>
          </cell>
          <cell r="D408" t="str">
            <v>B</v>
          </cell>
          <cell r="E408">
            <v>1</v>
          </cell>
          <cell r="F408">
            <v>0</v>
          </cell>
          <cell r="G408" t="str">
            <v>Központi költségvetés sajátos bevételei</v>
          </cell>
        </row>
        <row r="409">
          <cell r="A409" t="str">
            <v>34</v>
          </cell>
          <cell r="B409" t="str">
            <v>07</v>
          </cell>
          <cell r="C409" t="str">
            <v>1</v>
          </cell>
          <cell r="D409" t="str">
            <v>B</v>
          </cell>
          <cell r="E409">
            <v>1</v>
          </cell>
          <cell r="F409">
            <v>0</v>
          </cell>
          <cell r="G409" t="str">
            <v>Elkülönitett állami pénzalapok sajátos bevételei</v>
          </cell>
        </row>
        <row r="410">
          <cell r="A410" t="str">
            <v>35</v>
          </cell>
          <cell r="B410" t="str">
            <v>07</v>
          </cell>
          <cell r="C410" t="str">
            <v>1</v>
          </cell>
          <cell r="D410" t="str">
            <v>B</v>
          </cell>
          <cell r="E410">
            <v>1</v>
          </cell>
          <cell r="F410">
            <v>0</v>
          </cell>
          <cell r="G410" t="str">
            <v>Társadalombiztositási alapok sajátos bevételei</v>
          </cell>
        </row>
        <row r="411">
          <cell r="A411" t="str">
            <v>36</v>
          </cell>
          <cell r="B411" t="str">
            <v>07</v>
          </cell>
          <cell r="C411" t="str">
            <v>1</v>
          </cell>
          <cell r="D411" t="str">
            <v>B</v>
          </cell>
          <cell r="E411">
            <v>1</v>
          </cell>
          <cell r="F411">
            <v>0</v>
          </cell>
          <cell r="G411" t="str">
            <v>Önkormányzatok sajátos müködési bevételei</v>
          </cell>
        </row>
        <row r="412">
          <cell r="A412" t="str">
            <v>37</v>
          </cell>
          <cell r="B412" t="str">
            <v>07</v>
          </cell>
          <cell r="C412" t="str">
            <v>1</v>
          </cell>
          <cell r="D412" t="str">
            <v>B</v>
          </cell>
          <cell r="E412">
            <v>1</v>
          </cell>
          <cell r="F412">
            <v>3</v>
          </cell>
          <cell r="G412" t="str">
            <v>Államháztartás alrendszereinek mük.bevételei(33+...+36)</v>
          </cell>
        </row>
        <row r="413">
          <cell r="A413" t="str">
            <v>1</v>
          </cell>
          <cell r="B413" t="str">
            <v>08</v>
          </cell>
          <cell r="C413" t="str">
            <v>1</v>
          </cell>
          <cell r="D413" t="str">
            <v>B</v>
          </cell>
          <cell r="E413">
            <v>1</v>
          </cell>
          <cell r="F413">
            <v>0</v>
          </cell>
          <cell r="G413" t="str">
            <v>Ingatlanok értékesitése (föld kivételével)</v>
          </cell>
        </row>
        <row r="414">
          <cell r="A414" t="str">
            <v>2</v>
          </cell>
          <cell r="B414" t="str">
            <v>08</v>
          </cell>
          <cell r="C414" t="str">
            <v>1</v>
          </cell>
          <cell r="D414" t="str">
            <v>B</v>
          </cell>
          <cell r="E414">
            <v>1</v>
          </cell>
          <cell r="F414">
            <v>0</v>
          </cell>
          <cell r="G414" t="str">
            <v>Földterület értékesitése</v>
          </cell>
        </row>
        <row r="415">
          <cell r="A415" t="str">
            <v>3</v>
          </cell>
          <cell r="B415" t="str">
            <v>08</v>
          </cell>
          <cell r="C415" t="str">
            <v>1</v>
          </cell>
          <cell r="D415" t="str">
            <v>B</v>
          </cell>
          <cell r="E415">
            <v>1</v>
          </cell>
          <cell r="F415">
            <v>0</v>
          </cell>
          <cell r="G415" t="str">
            <v>Gépek,berendezések és felszerelések értékesitése</v>
          </cell>
        </row>
        <row r="416">
          <cell r="A416" t="str">
            <v>4</v>
          </cell>
          <cell r="B416" t="str">
            <v>08</v>
          </cell>
          <cell r="C416" t="str">
            <v>1</v>
          </cell>
          <cell r="D416" t="str">
            <v>B</v>
          </cell>
          <cell r="E416">
            <v>1</v>
          </cell>
          <cell r="F416">
            <v>0</v>
          </cell>
          <cell r="G416" t="str">
            <v>Jármüvek értékesitése</v>
          </cell>
        </row>
        <row r="417">
          <cell r="A417" t="str">
            <v>5</v>
          </cell>
          <cell r="B417" t="str">
            <v>08</v>
          </cell>
          <cell r="C417" t="str">
            <v>1</v>
          </cell>
          <cell r="D417" t="str">
            <v>B</v>
          </cell>
          <cell r="E417">
            <v>1</v>
          </cell>
          <cell r="F417">
            <v>0</v>
          </cell>
          <cell r="G417" t="str">
            <v>Immateriális javak értékesitése</v>
          </cell>
        </row>
        <row r="418">
          <cell r="A418" t="str">
            <v>6</v>
          </cell>
          <cell r="B418" t="str">
            <v>08</v>
          </cell>
          <cell r="C418" t="str">
            <v>1</v>
          </cell>
          <cell r="D418" t="str">
            <v>B</v>
          </cell>
          <cell r="E418">
            <v>1</v>
          </cell>
          <cell r="F418">
            <v>2</v>
          </cell>
          <cell r="G418" t="str">
            <v>Tárgyi eszközök,immateriális javak értékesitése(01+...+05)</v>
          </cell>
        </row>
        <row r="419">
          <cell r="A419" t="str">
            <v>7</v>
          </cell>
          <cell r="B419" t="str">
            <v>08</v>
          </cell>
          <cell r="C419" t="str">
            <v>1</v>
          </cell>
          <cell r="D419" t="str">
            <v>B</v>
          </cell>
          <cell r="E419">
            <v>1</v>
          </cell>
          <cell r="F419">
            <v>0</v>
          </cell>
          <cell r="G419" t="str">
            <v>Önkormányzatok sajátos felhalmozási és tökebevételei</v>
          </cell>
        </row>
        <row r="420">
          <cell r="A420" t="str">
            <v>8</v>
          </cell>
          <cell r="B420" t="str">
            <v>08</v>
          </cell>
          <cell r="C420" t="str">
            <v>1</v>
          </cell>
          <cell r="D420" t="str">
            <v>B</v>
          </cell>
          <cell r="E420">
            <v>1</v>
          </cell>
          <cell r="F420">
            <v>0</v>
          </cell>
          <cell r="G420" t="str">
            <v>Osztalék-és hozambevétel</v>
          </cell>
        </row>
        <row r="421">
          <cell r="A421" t="str">
            <v>9</v>
          </cell>
          <cell r="B421" t="str">
            <v>08</v>
          </cell>
          <cell r="C421" t="str">
            <v>1</v>
          </cell>
          <cell r="D421" t="str">
            <v>B</v>
          </cell>
          <cell r="E421">
            <v>1</v>
          </cell>
          <cell r="F421">
            <v>0</v>
          </cell>
          <cell r="G421" t="str">
            <v>Részvények,részesedések értékesitése</v>
          </cell>
        </row>
        <row r="422">
          <cell r="A422" t="str">
            <v>10</v>
          </cell>
          <cell r="B422" t="str">
            <v>08</v>
          </cell>
          <cell r="C422" t="str">
            <v>1</v>
          </cell>
          <cell r="D422" t="str">
            <v>B</v>
          </cell>
          <cell r="E422">
            <v>1</v>
          </cell>
          <cell r="F422">
            <v>0</v>
          </cell>
          <cell r="G422" t="str">
            <v>Kárpotlási jegyek értékesitése</v>
          </cell>
        </row>
        <row r="423">
          <cell r="A423" t="str">
            <v>11</v>
          </cell>
          <cell r="B423" t="str">
            <v>08</v>
          </cell>
          <cell r="C423" t="str">
            <v>1</v>
          </cell>
          <cell r="D423" t="str">
            <v>B</v>
          </cell>
          <cell r="E423">
            <v>1</v>
          </cell>
          <cell r="F423">
            <v>0</v>
          </cell>
          <cell r="G423" t="str">
            <v>Államkötvények,egyéb értékpapirok értékesitése</v>
          </cell>
        </row>
        <row r="424">
          <cell r="A424" t="str">
            <v>12</v>
          </cell>
          <cell r="B424" t="str">
            <v>08</v>
          </cell>
          <cell r="C424" t="str">
            <v>1</v>
          </cell>
          <cell r="D424" t="str">
            <v>B</v>
          </cell>
          <cell r="E424">
            <v>1</v>
          </cell>
          <cell r="F424">
            <v>0</v>
          </cell>
          <cell r="G424" t="str">
            <v>Egyéb pénzügyi befektetések bevételei</v>
          </cell>
        </row>
        <row r="425">
          <cell r="A425" t="str">
            <v>13</v>
          </cell>
          <cell r="B425" t="str">
            <v>08</v>
          </cell>
          <cell r="C425" t="str">
            <v>1</v>
          </cell>
          <cell r="D425" t="str">
            <v>B</v>
          </cell>
          <cell r="E425">
            <v>1</v>
          </cell>
          <cell r="F425">
            <v>3</v>
          </cell>
          <cell r="G425" t="str">
            <v>Pénzügyi befektetések bevételei (08+...+12)</v>
          </cell>
        </row>
        <row r="426">
          <cell r="A426" t="str">
            <v>14</v>
          </cell>
          <cell r="B426" t="str">
            <v>08</v>
          </cell>
          <cell r="C426" t="str">
            <v>1</v>
          </cell>
          <cell r="D426" t="str">
            <v>B</v>
          </cell>
          <cell r="E426">
            <v>1</v>
          </cell>
          <cell r="F426">
            <v>0</v>
          </cell>
          <cell r="G426" t="str">
            <v>Állami készletek,tartalékok értékesitése</v>
          </cell>
        </row>
        <row r="427">
          <cell r="A427" t="str">
            <v>15</v>
          </cell>
          <cell r="B427" t="str">
            <v>08</v>
          </cell>
          <cell r="C427" t="str">
            <v>1</v>
          </cell>
          <cell r="D427" t="str">
            <v>B</v>
          </cell>
          <cell r="E427">
            <v>1</v>
          </cell>
          <cell r="F427">
            <v>3</v>
          </cell>
          <cell r="G427" t="str">
            <v>Felhalmozási és töke jellegü bevételek (06+07+13+14)</v>
          </cell>
        </row>
        <row r="428">
          <cell r="A428" t="str">
            <v>1</v>
          </cell>
          <cell r="B428" t="str">
            <v>09</v>
          </cell>
          <cell r="C428" t="str">
            <v>1</v>
          </cell>
          <cell r="D428" t="str">
            <v>B</v>
          </cell>
          <cell r="E428">
            <v>1</v>
          </cell>
          <cell r="F428">
            <v>0</v>
          </cell>
          <cell r="G428" t="str">
            <v>Müködési költségvetés támogatása</v>
          </cell>
        </row>
        <row r="429">
          <cell r="A429" t="str">
            <v>2</v>
          </cell>
          <cell r="B429" t="str">
            <v>09</v>
          </cell>
          <cell r="C429" t="str">
            <v>1</v>
          </cell>
          <cell r="D429" t="str">
            <v>B</v>
          </cell>
          <cell r="E429">
            <v>1</v>
          </cell>
          <cell r="F429">
            <v>0</v>
          </cell>
          <cell r="G429" t="str">
            <v>Intézményi felhalmozási kiadások támogatása</v>
          </cell>
        </row>
        <row r="430">
          <cell r="A430" t="str">
            <v>3</v>
          </cell>
          <cell r="B430" t="str">
            <v>09</v>
          </cell>
          <cell r="C430" t="str">
            <v>1</v>
          </cell>
          <cell r="D430" t="str">
            <v>B</v>
          </cell>
          <cell r="E430">
            <v>1</v>
          </cell>
          <cell r="F430">
            <v>0</v>
          </cell>
          <cell r="G430" t="str">
            <v>Kormányzati felhalmozási kiadások támogatása</v>
          </cell>
        </row>
        <row r="431">
          <cell r="A431" t="str">
            <v>4</v>
          </cell>
          <cell r="B431" t="str">
            <v>09</v>
          </cell>
          <cell r="C431" t="str">
            <v>1</v>
          </cell>
          <cell r="D431" t="str">
            <v>B</v>
          </cell>
          <cell r="E431">
            <v>1</v>
          </cell>
          <cell r="F431">
            <v>2</v>
          </cell>
          <cell r="G431" t="str">
            <v>Felügyeleti szervtöl kapott támogatás (01+...+03)</v>
          </cell>
        </row>
        <row r="432">
          <cell r="A432" t="str">
            <v>5</v>
          </cell>
          <cell r="B432" t="str">
            <v>09</v>
          </cell>
          <cell r="C432" t="str">
            <v>1</v>
          </cell>
          <cell r="D432" t="str">
            <v>B</v>
          </cell>
          <cell r="E432">
            <v>1</v>
          </cell>
          <cell r="F432">
            <v>0</v>
          </cell>
          <cell r="G432" t="str">
            <v>Önkormányzatok költségvetési támogatása</v>
          </cell>
        </row>
        <row r="433">
          <cell r="A433" t="str">
            <v>6</v>
          </cell>
          <cell r="B433" t="str">
            <v>09</v>
          </cell>
          <cell r="C433" t="str">
            <v>1</v>
          </cell>
          <cell r="D433" t="str">
            <v>B</v>
          </cell>
          <cell r="E433">
            <v>1</v>
          </cell>
          <cell r="F433">
            <v>0</v>
          </cell>
          <cell r="G433" t="str">
            <v>Társadalombiztositási alapok költségvetési támogatása</v>
          </cell>
        </row>
        <row r="434">
          <cell r="A434" t="str">
            <v>7</v>
          </cell>
          <cell r="B434" t="str">
            <v>09</v>
          </cell>
          <cell r="C434" t="str">
            <v>1</v>
          </cell>
          <cell r="D434" t="str">
            <v>B</v>
          </cell>
          <cell r="E434">
            <v>1</v>
          </cell>
          <cell r="F434">
            <v>0</v>
          </cell>
          <cell r="G434" t="str">
            <v>Elkülönitett állami pénzalapok költségvetési támogatása</v>
          </cell>
        </row>
        <row r="435">
          <cell r="A435" t="str">
            <v>8</v>
          </cell>
          <cell r="B435" t="str">
            <v>09</v>
          </cell>
          <cell r="C435" t="str">
            <v>1</v>
          </cell>
          <cell r="D435" t="str">
            <v>B</v>
          </cell>
          <cell r="E435">
            <v>1</v>
          </cell>
          <cell r="F435">
            <v>3</v>
          </cell>
          <cell r="G435" t="str">
            <v>Központi költségvetésböl kapott támogatás (05+...+07)</v>
          </cell>
        </row>
        <row r="436">
          <cell r="A436" t="str">
            <v>9</v>
          </cell>
          <cell r="B436" t="str">
            <v>09</v>
          </cell>
          <cell r="C436" t="str">
            <v>1</v>
          </cell>
          <cell r="D436" t="str">
            <v>B</v>
          </cell>
          <cell r="E436">
            <v>1</v>
          </cell>
          <cell r="F436">
            <v>0</v>
          </cell>
          <cell r="G436" t="str">
            <v>Elözö évi központi költségvetési kieg.-ek, visszatérülések</v>
          </cell>
        </row>
        <row r="437">
          <cell r="A437" t="str">
            <v>10</v>
          </cell>
          <cell r="B437" t="str">
            <v>09</v>
          </cell>
          <cell r="C437" t="str">
            <v>1</v>
          </cell>
          <cell r="D437" t="str">
            <v>B</v>
          </cell>
          <cell r="E437">
            <v>1</v>
          </cell>
          <cell r="F437">
            <v>0</v>
          </cell>
          <cell r="G437" t="str">
            <v>Elözö évi egyéb költségvetési kieg.-ek, visszatérülések</v>
          </cell>
        </row>
        <row r="438">
          <cell r="A438" t="str">
            <v>11</v>
          </cell>
          <cell r="B438" t="str">
            <v>09</v>
          </cell>
          <cell r="C438" t="str">
            <v>1</v>
          </cell>
          <cell r="D438" t="str">
            <v>B</v>
          </cell>
          <cell r="E438">
            <v>1</v>
          </cell>
          <cell r="F438">
            <v>3</v>
          </cell>
          <cell r="G438" t="str">
            <v>Kiegészitések,visszatérülések  (09+10)</v>
          </cell>
        </row>
        <row r="439">
          <cell r="A439" t="str">
            <v>12</v>
          </cell>
          <cell r="B439" t="str">
            <v>09</v>
          </cell>
          <cell r="C439" t="str">
            <v>1</v>
          </cell>
          <cell r="D439" t="str">
            <v>B</v>
          </cell>
          <cell r="E439">
            <v>1</v>
          </cell>
          <cell r="F439">
            <v>0</v>
          </cell>
          <cell r="G439" t="str">
            <v>Müködési célu pénzeszközátvétel államháztartáson kivülröl</v>
          </cell>
        </row>
        <row r="440">
          <cell r="A440" t="str">
            <v>13</v>
          </cell>
          <cell r="B440" t="str">
            <v>09</v>
          </cell>
          <cell r="C440" t="str">
            <v>1</v>
          </cell>
          <cell r="D440" t="str">
            <v>B</v>
          </cell>
          <cell r="E440">
            <v>1</v>
          </cell>
          <cell r="F440">
            <v>0</v>
          </cell>
          <cell r="G440" t="str">
            <v>Müködési célu pénzeszközátvétel államháztartáson belülröl</v>
          </cell>
        </row>
        <row r="441">
          <cell r="A441" t="str">
            <v>14</v>
          </cell>
          <cell r="B441" t="str">
            <v>09</v>
          </cell>
          <cell r="C441" t="str">
            <v>1</v>
          </cell>
          <cell r="D441" t="str">
            <v>B</v>
          </cell>
          <cell r="E441">
            <v>1</v>
          </cell>
          <cell r="F441">
            <v>0</v>
          </cell>
          <cell r="G441" t="str">
            <v>Felhalm. célu pénzeszközátvétel államháztartáson kivülröl</v>
          </cell>
        </row>
        <row r="442">
          <cell r="A442" t="str">
            <v>15</v>
          </cell>
          <cell r="B442" t="str">
            <v>09</v>
          </cell>
          <cell r="C442" t="str">
            <v>1</v>
          </cell>
          <cell r="D442" t="str">
            <v>B</v>
          </cell>
          <cell r="E442">
            <v>1</v>
          </cell>
          <cell r="F442">
            <v>0</v>
          </cell>
          <cell r="G442" t="str">
            <v>Felhalm. célu pénzeszközátvétel államháztartáson belülröl</v>
          </cell>
        </row>
        <row r="443">
          <cell r="A443" t="str">
            <v>16</v>
          </cell>
          <cell r="B443" t="str">
            <v>09</v>
          </cell>
          <cell r="C443" t="str">
            <v>1</v>
          </cell>
          <cell r="D443" t="str">
            <v>B</v>
          </cell>
          <cell r="E443">
            <v>1</v>
          </cell>
          <cell r="F443">
            <v>3</v>
          </cell>
          <cell r="G443" t="str">
            <v>Támog.,kieg. és átvett pénzeszközök (04+08+11+...+15)</v>
          </cell>
        </row>
        <row r="444">
          <cell r="A444" t="str">
            <v>1</v>
          </cell>
          <cell r="B444" t="str">
            <v>10</v>
          </cell>
          <cell r="C444" t="str">
            <v>1</v>
          </cell>
          <cell r="D444" t="str">
            <v>B</v>
          </cell>
          <cell r="E444">
            <v>1</v>
          </cell>
          <cell r="F444">
            <v>0</v>
          </cell>
          <cell r="G444" t="str">
            <v>Mük.célu tám.kölcsön visszatér.állami nem pü-i vállalk-tol</v>
          </cell>
        </row>
        <row r="445">
          <cell r="A445" t="str">
            <v>2</v>
          </cell>
          <cell r="B445" t="str">
            <v>10</v>
          </cell>
          <cell r="C445" t="str">
            <v>1</v>
          </cell>
          <cell r="D445" t="str">
            <v>B</v>
          </cell>
          <cell r="E445">
            <v>1</v>
          </cell>
          <cell r="F445">
            <v>0</v>
          </cell>
          <cell r="G445" t="str">
            <v>Mük.célu tám.kölcsön visszatér.pénzügyi vállalkozásoktol</v>
          </cell>
        </row>
        <row r="446">
          <cell r="A446" t="str">
            <v>3</v>
          </cell>
          <cell r="B446" t="str">
            <v>10</v>
          </cell>
          <cell r="C446" t="str">
            <v>1</v>
          </cell>
          <cell r="D446" t="str">
            <v>B</v>
          </cell>
          <cell r="E446">
            <v>1</v>
          </cell>
          <cell r="F446">
            <v>0</v>
          </cell>
          <cell r="G446" t="str">
            <v>Mük.célu tám.RSz 87.cikkely.kölcs.vissz.önk.többs.váll.-tol</v>
          </cell>
        </row>
        <row r="447">
          <cell r="A447" t="str">
            <v>4</v>
          </cell>
          <cell r="B447" t="str">
            <v>10</v>
          </cell>
          <cell r="C447" t="str">
            <v>1</v>
          </cell>
          <cell r="D447" t="str">
            <v>B</v>
          </cell>
          <cell r="E447">
            <v>1</v>
          </cell>
          <cell r="F447">
            <v>0</v>
          </cell>
          <cell r="G447" t="str">
            <v>Mük.célu tám.RSz 87.cikkely.kölcs.vissz.nem önk.többs.váll.</v>
          </cell>
        </row>
        <row r="448">
          <cell r="A448" t="str">
            <v>5</v>
          </cell>
          <cell r="B448" t="str">
            <v>10</v>
          </cell>
          <cell r="C448" t="str">
            <v>1</v>
          </cell>
          <cell r="D448" t="str">
            <v>B</v>
          </cell>
          <cell r="E448">
            <v>1</v>
          </cell>
          <cell r="F448">
            <v>1</v>
          </cell>
          <cell r="G448" t="str">
            <v>Mük.célu tám.RSz 87.cikkely.kölcs.vissz.e.váll.(03+04)</v>
          </cell>
        </row>
        <row r="449">
          <cell r="A449" t="str">
            <v>6</v>
          </cell>
          <cell r="B449" t="str">
            <v>10</v>
          </cell>
          <cell r="C449" t="str">
            <v>1</v>
          </cell>
          <cell r="D449" t="str">
            <v>B</v>
          </cell>
          <cell r="E449">
            <v>1</v>
          </cell>
          <cell r="F449">
            <v>0</v>
          </cell>
          <cell r="G449" t="str">
            <v>Mük.célu tám.nem RSz 87.cikkely.kölcs.vissz.önk.többs.váll.</v>
          </cell>
        </row>
        <row r="450">
          <cell r="A450" t="str">
            <v>7</v>
          </cell>
          <cell r="B450" t="str">
            <v>10</v>
          </cell>
          <cell r="C450" t="str">
            <v>1</v>
          </cell>
          <cell r="D450" t="str">
            <v>B</v>
          </cell>
          <cell r="E450">
            <v>1</v>
          </cell>
          <cell r="F450">
            <v>0</v>
          </cell>
          <cell r="G450" t="str">
            <v>Mük.célu tám.nem RSz 87.cikkely.kölcs.vissz.nem önk.többs.v.</v>
          </cell>
        </row>
        <row r="451">
          <cell r="A451" t="str">
            <v>8</v>
          </cell>
          <cell r="B451" t="str">
            <v>10</v>
          </cell>
          <cell r="C451" t="str">
            <v>1</v>
          </cell>
          <cell r="D451" t="str">
            <v>B</v>
          </cell>
          <cell r="E451">
            <v>1</v>
          </cell>
          <cell r="F451">
            <v>1</v>
          </cell>
          <cell r="G451" t="str">
            <v>Mük.célu tám.kölcsön visszatér.egyéb váll.(05+06+07)</v>
          </cell>
        </row>
        <row r="452">
          <cell r="A452" t="str">
            <v>9</v>
          </cell>
          <cell r="B452" t="str">
            <v>10</v>
          </cell>
          <cell r="C452" t="str">
            <v>1</v>
          </cell>
          <cell r="D452" t="str">
            <v>B</v>
          </cell>
          <cell r="E452">
            <v>1</v>
          </cell>
          <cell r="F452">
            <v>0</v>
          </cell>
          <cell r="G452" t="str">
            <v>Mük.célu tám.kölcsön visszatér. háztartásoktol</v>
          </cell>
        </row>
        <row r="453">
          <cell r="A453" t="str">
            <v>10</v>
          </cell>
          <cell r="B453" t="str">
            <v>10</v>
          </cell>
          <cell r="C453" t="str">
            <v>1</v>
          </cell>
          <cell r="D453" t="str">
            <v>B</v>
          </cell>
          <cell r="E453">
            <v>1</v>
          </cell>
          <cell r="F453">
            <v>0</v>
          </cell>
          <cell r="G453" t="str">
            <v>Mük.célu tám.kölcsön visszatér. non-profit szervezetektöl</v>
          </cell>
        </row>
        <row r="454">
          <cell r="A454" t="str">
            <v>11</v>
          </cell>
          <cell r="B454" t="str">
            <v>10</v>
          </cell>
          <cell r="C454" t="str">
            <v>1</v>
          </cell>
          <cell r="D454" t="str">
            <v>B</v>
          </cell>
          <cell r="E454">
            <v>1</v>
          </cell>
          <cell r="F454">
            <v>0</v>
          </cell>
          <cell r="G454" t="str">
            <v>Mük.célu tám.kölcsön visszatér. külföldröl</v>
          </cell>
        </row>
        <row r="455">
          <cell r="A455" t="str">
            <v>12</v>
          </cell>
          <cell r="B455" t="str">
            <v>10</v>
          </cell>
          <cell r="C455" t="str">
            <v>1</v>
          </cell>
          <cell r="D455" t="str">
            <v>B</v>
          </cell>
          <cell r="E455">
            <v>1</v>
          </cell>
          <cell r="F455">
            <v>2</v>
          </cell>
          <cell r="G455" t="str">
            <v>Mük.célu tám.kölcsön visszatér.áht.kiv.(01+02+08+...+11)</v>
          </cell>
        </row>
        <row r="456">
          <cell r="A456" t="str">
            <v>13</v>
          </cell>
          <cell r="B456" t="str">
            <v>10</v>
          </cell>
          <cell r="C456" t="str">
            <v>1</v>
          </cell>
          <cell r="D456" t="str">
            <v>B</v>
          </cell>
          <cell r="E456">
            <v>1</v>
          </cell>
          <cell r="F456">
            <v>0</v>
          </cell>
          <cell r="G456" t="str">
            <v>Felh.célu tám.kölcsön visszatér.állami nem pü-i vállalk-tol</v>
          </cell>
        </row>
        <row r="457">
          <cell r="A457" t="str">
            <v>14</v>
          </cell>
          <cell r="B457" t="str">
            <v>10</v>
          </cell>
          <cell r="C457" t="str">
            <v>1</v>
          </cell>
          <cell r="D457" t="str">
            <v>B</v>
          </cell>
          <cell r="E457">
            <v>1</v>
          </cell>
          <cell r="F457">
            <v>0</v>
          </cell>
          <cell r="G457" t="str">
            <v>Felh.célu tám.kölcsön visszatér.pénzügyi vállalkozásoktol</v>
          </cell>
        </row>
        <row r="458">
          <cell r="A458" t="str">
            <v>15</v>
          </cell>
          <cell r="B458" t="str">
            <v>10</v>
          </cell>
          <cell r="C458" t="str">
            <v>1</v>
          </cell>
          <cell r="D458" t="str">
            <v>B</v>
          </cell>
          <cell r="E458">
            <v>1</v>
          </cell>
          <cell r="F458">
            <v>0</v>
          </cell>
          <cell r="G458" t="str">
            <v>Felh.célu tám.RSz 87.cikkely.kölcs.vissz.önk.többs.váll.-tol</v>
          </cell>
        </row>
        <row r="459">
          <cell r="A459" t="str">
            <v>16</v>
          </cell>
          <cell r="B459" t="str">
            <v>10</v>
          </cell>
          <cell r="C459" t="str">
            <v>1</v>
          </cell>
          <cell r="D459" t="str">
            <v>B</v>
          </cell>
          <cell r="E459">
            <v>1</v>
          </cell>
          <cell r="F459">
            <v>0</v>
          </cell>
          <cell r="G459" t="str">
            <v>Felh.célu tám.RSz 87.cikkely.kölcs.vissz.nem önk.többs.váll.</v>
          </cell>
        </row>
        <row r="460">
          <cell r="A460" t="str">
            <v>17</v>
          </cell>
          <cell r="B460" t="str">
            <v>10</v>
          </cell>
          <cell r="C460" t="str">
            <v>1</v>
          </cell>
          <cell r="D460" t="str">
            <v>B</v>
          </cell>
          <cell r="E460">
            <v>1</v>
          </cell>
          <cell r="F460">
            <v>1</v>
          </cell>
          <cell r="G460" t="str">
            <v>Felh.célu tám.RSz 87.cikkely.kölcs.vissz.e.váll.(15+16)</v>
          </cell>
        </row>
        <row r="461">
          <cell r="A461" t="str">
            <v>18</v>
          </cell>
          <cell r="B461" t="str">
            <v>10</v>
          </cell>
          <cell r="C461" t="str">
            <v>1</v>
          </cell>
          <cell r="D461" t="str">
            <v>B</v>
          </cell>
          <cell r="E461">
            <v>1</v>
          </cell>
          <cell r="F461">
            <v>0</v>
          </cell>
          <cell r="G461" t="str">
            <v>Felh.célu tám.nem 15.sorba tart.kölcs.vissz.önk.többs.váll.</v>
          </cell>
        </row>
        <row r="462">
          <cell r="A462" t="str">
            <v>19</v>
          </cell>
          <cell r="B462" t="str">
            <v>10</v>
          </cell>
          <cell r="C462" t="str">
            <v>1</v>
          </cell>
          <cell r="D462" t="str">
            <v>B</v>
          </cell>
          <cell r="E462">
            <v>1</v>
          </cell>
          <cell r="F462">
            <v>0</v>
          </cell>
          <cell r="G462" t="str">
            <v>Felh.célu tám.nem 16.sorba tart.kölcs.vissz.nem önk.többs.v</v>
          </cell>
        </row>
        <row r="463">
          <cell r="A463" t="str">
            <v>20</v>
          </cell>
          <cell r="B463" t="str">
            <v>10</v>
          </cell>
          <cell r="C463" t="str">
            <v>1</v>
          </cell>
          <cell r="D463" t="str">
            <v>B</v>
          </cell>
          <cell r="E463">
            <v>1</v>
          </cell>
          <cell r="F463">
            <v>1</v>
          </cell>
          <cell r="G463" t="str">
            <v>Felh.célu tám.kölcsön visszatér.egyéb váll.(17+18+19)</v>
          </cell>
        </row>
        <row r="464">
          <cell r="A464" t="str">
            <v>21</v>
          </cell>
          <cell r="B464" t="str">
            <v>10</v>
          </cell>
          <cell r="C464" t="str">
            <v>1</v>
          </cell>
          <cell r="D464" t="str">
            <v>B</v>
          </cell>
          <cell r="E464">
            <v>1</v>
          </cell>
          <cell r="F464">
            <v>0</v>
          </cell>
          <cell r="G464" t="str">
            <v>Felh.célu tám.kölcsön visszatér.háztartásoktol</v>
          </cell>
        </row>
        <row r="465">
          <cell r="A465" t="str">
            <v>22</v>
          </cell>
          <cell r="B465" t="str">
            <v>10</v>
          </cell>
          <cell r="C465" t="str">
            <v>1</v>
          </cell>
          <cell r="D465" t="str">
            <v>B</v>
          </cell>
          <cell r="E465">
            <v>1</v>
          </cell>
          <cell r="F465">
            <v>0</v>
          </cell>
          <cell r="G465" t="str">
            <v>Felh.célu tám.kölcsön visszatér.non-profit szervezetektöl</v>
          </cell>
        </row>
        <row r="466">
          <cell r="A466" t="str">
            <v>23</v>
          </cell>
          <cell r="B466" t="str">
            <v>10</v>
          </cell>
          <cell r="C466" t="str">
            <v>1</v>
          </cell>
          <cell r="D466" t="str">
            <v>B</v>
          </cell>
          <cell r="E466">
            <v>1</v>
          </cell>
          <cell r="F466">
            <v>0</v>
          </cell>
          <cell r="G466" t="str">
            <v>Felh.célu tám.kölcsön visszatér.külföldröl</v>
          </cell>
        </row>
        <row r="467">
          <cell r="A467" t="str">
            <v>24</v>
          </cell>
          <cell r="B467" t="str">
            <v>10</v>
          </cell>
          <cell r="C467" t="str">
            <v>1</v>
          </cell>
          <cell r="D467" t="str">
            <v>B</v>
          </cell>
          <cell r="E467">
            <v>1</v>
          </cell>
          <cell r="F467">
            <v>2</v>
          </cell>
          <cell r="G467" t="str">
            <v>Felh.célu tám.kölcsön visszatér.áht.kiv.(13+14+20+...+23)</v>
          </cell>
        </row>
        <row r="468">
          <cell r="A468" t="str">
            <v>25</v>
          </cell>
          <cell r="B468" t="str">
            <v>10</v>
          </cell>
          <cell r="C468" t="str">
            <v>1</v>
          </cell>
          <cell r="D468" t="str">
            <v>B</v>
          </cell>
          <cell r="E468">
            <v>1</v>
          </cell>
          <cell r="F468">
            <v>3</v>
          </cell>
          <cell r="G468" t="str">
            <v>Támog.kölcsön visszatér.államháztartáson kivülröl(12+24)</v>
          </cell>
        </row>
        <row r="469">
          <cell r="A469" t="str">
            <v>26</v>
          </cell>
          <cell r="B469" t="str">
            <v>10</v>
          </cell>
          <cell r="C469" t="str">
            <v>1</v>
          </cell>
          <cell r="D469" t="str">
            <v>B</v>
          </cell>
          <cell r="E469">
            <v>1</v>
          </cell>
          <cell r="F469">
            <v>0</v>
          </cell>
          <cell r="G469" t="str">
            <v>Mük.célu tám.kölcsön visszatér. központi kgtv-i szervtöl</v>
          </cell>
        </row>
        <row r="470">
          <cell r="A470" t="str">
            <v>27</v>
          </cell>
          <cell r="B470" t="str">
            <v>10</v>
          </cell>
          <cell r="C470" t="str">
            <v>1</v>
          </cell>
          <cell r="D470" t="str">
            <v>B</v>
          </cell>
          <cell r="E470">
            <v>1</v>
          </cell>
          <cell r="F470">
            <v>0</v>
          </cell>
          <cell r="G470" t="str">
            <v>Mük.célu tám.kölcsön visszatér. helyi önk.kgtv-i szervtöl</v>
          </cell>
        </row>
        <row r="471">
          <cell r="A471" t="str">
            <v>28</v>
          </cell>
          <cell r="B471" t="str">
            <v>10</v>
          </cell>
          <cell r="C471" t="str">
            <v>1</v>
          </cell>
          <cell r="D471" t="str">
            <v>B</v>
          </cell>
          <cell r="E471">
            <v>1</v>
          </cell>
          <cell r="F471">
            <v>0</v>
          </cell>
          <cell r="G471" t="str">
            <v>Mük.célu tám.kölcsön visszatér. fejezeten (önk.) belül</v>
          </cell>
        </row>
        <row r="472">
          <cell r="A472" t="str">
            <v>29</v>
          </cell>
          <cell r="B472" t="str">
            <v>10</v>
          </cell>
          <cell r="C472" t="str">
            <v>1</v>
          </cell>
          <cell r="D472" t="str">
            <v>B</v>
          </cell>
          <cell r="E472">
            <v>1</v>
          </cell>
          <cell r="F472">
            <v>0</v>
          </cell>
          <cell r="G472" t="str">
            <v>Mük.célu tám.kölcsön visszatér. TB alapoktol és kezelöitöl</v>
          </cell>
        </row>
        <row r="473">
          <cell r="A473" t="str">
            <v>30</v>
          </cell>
          <cell r="B473" t="str">
            <v>10</v>
          </cell>
          <cell r="C473" t="str">
            <v>1</v>
          </cell>
          <cell r="D473" t="str">
            <v>B</v>
          </cell>
          <cell r="E473">
            <v>1</v>
          </cell>
          <cell r="F473">
            <v>0</v>
          </cell>
          <cell r="G473" t="str">
            <v>Mük.célu tám.kölcsön visszatér. elkül.állami pénzalapoktol</v>
          </cell>
        </row>
        <row r="474">
          <cell r="A474" t="str">
            <v>31</v>
          </cell>
          <cell r="B474" t="str">
            <v>10</v>
          </cell>
          <cell r="C474" t="str">
            <v>1</v>
          </cell>
          <cell r="D474" t="str">
            <v>B</v>
          </cell>
          <cell r="E474">
            <v>1</v>
          </cell>
          <cell r="F474">
            <v>2</v>
          </cell>
          <cell r="G474" t="str">
            <v>Mük.célu tám.kölcsön visszatér.államházt.bel.(26+...+30)</v>
          </cell>
        </row>
        <row r="475">
          <cell r="A475" t="str">
            <v>32</v>
          </cell>
          <cell r="B475" t="str">
            <v>10</v>
          </cell>
          <cell r="C475" t="str">
            <v>1</v>
          </cell>
          <cell r="D475" t="str">
            <v>B</v>
          </cell>
          <cell r="E475">
            <v>1</v>
          </cell>
          <cell r="F475">
            <v>0</v>
          </cell>
          <cell r="G475" t="str">
            <v>Felh.célu tám.kölcsön visszatér. központi kgtv-i szervtöl</v>
          </cell>
        </row>
        <row r="476">
          <cell r="A476" t="str">
            <v>33</v>
          </cell>
          <cell r="B476" t="str">
            <v>10</v>
          </cell>
          <cell r="C476" t="str">
            <v>1</v>
          </cell>
          <cell r="D476" t="str">
            <v>B</v>
          </cell>
          <cell r="E476">
            <v>1</v>
          </cell>
          <cell r="F476">
            <v>0</v>
          </cell>
          <cell r="G476" t="str">
            <v>Felh.célu tám.kölcsön visszatér. helyi önk.kgtv-i szervtöl</v>
          </cell>
        </row>
        <row r="477">
          <cell r="A477" t="str">
            <v>34</v>
          </cell>
          <cell r="B477" t="str">
            <v>10</v>
          </cell>
          <cell r="C477" t="str">
            <v>1</v>
          </cell>
          <cell r="D477" t="str">
            <v>B</v>
          </cell>
          <cell r="E477">
            <v>1</v>
          </cell>
          <cell r="F477">
            <v>0</v>
          </cell>
          <cell r="G477" t="str">
            <v>Felh.célu tám.kölcsön visszatér. fejezeten (önk.) belül</v>
          </cell>
        </row>
        <row r="478">
          <cell r="A478" t="str">
            <v>35</v>
          </cell>
          <cell r="B478" t="str">
            <v>10</v>
          </cell>
          <cell r="C478" t="str">
            <v>1</v>
          </cell>
          <cell r="D478" t="str">
            <v>B</v>
          </cell>
          <cell r="E478">
            <v>1</v>
          </cell>
          <cell r="F478">
            <v>0</v>
          </cell>
          <cell r="G478" t="str">
            <v>Felh.célu tám.kölcsön visszatér. TB alapoktol és kezelöitöl</v>
          </cell>
        </row>
        <row r="479">
          <cell r="A479" t="str">
            <v>36</v>
          </cell>
          <cell r="B479" t="str">
            <v>10</v>
          </cell>
          <cell r="C479" t="str">
            <v>1</v>
          </cell>
          <cell r="D479" t="str">
            <v>B</v>
          </cell>
          <cell r="E479">
            <v>1</v>
          </cell>
          <cell r="F479">
            <v>0</v>
          </cell>
          <cell r="G479" t="str">
            <v>Felh.célu tám.kölcsön visszatér. elkül.állami pénzalapoktol</v>
          </cell>
        </row>
        <row r="480">
          <cell r="A480" t="str">
            <v>37</v>
          </cell>
          <cell r="B480" t="str">
            <v>10</v>
          </cell>
          <cell r="C480" t="str">
            <v>1</v>
          </cell>
          <cell r="D480" t="str">
            <v>B</v>
          </cell>
          <cell r="E480">
            <v>1</v>
          </cell>
          <cell r="F480">
            <v>2</v>
          </cell>
          <cell r="G480" t="str">
            <v>Felh.célu tám.kölcsön visszatér.áht.bel.(32+...+36)</v>
          </cell>
        </row>
        <row r="481">
          <cell r="A481" t="str">
            <v>38</v>
          </cell>
          <cell r="B481" t="str">
            <v>10</v>
          </cell>
          <cell r="C481" t="str">
            <v>1</v>
          </cell>
          <cell r="D481" t="str">
            <v>B</v>
          </cell>
          <cell r="E481">
            <v>1</v>
          </cell>
          <cell r="F481">
            <v>0</v>
          </cell>
          <cell r="G481" t="str">
            <v>Mük.célu tám.kölcsön igénybevét.központi kgtv-i szervtöl</v>
          </cell>
        </row>
        <row r="482">
          <cell r="A482" t="str">
            <v>39</v>
          </cell>
          <cell r="B482" t="str">
            <v>10</v>
          </cell>
          <cell r="C482" t="str">
            <v>1</v>
          </cell>
          <cell r="D482" t="str">
            <v>B</v>
          </cell>
          <cell r="E482">
            <v>1</v>
          </cell>
          <cell r="F482">
            <v>0</v>
          </cell>
          <cell r="G482" t="str">
            <v>Mük.célu tám.kölcsön igénybevét.helyi önk.kgtv-i szervtöl</v>
          </cell>
        </row>
        <row r="483">
          <cell r="A483" t="str">
            <v>40</v>
          </cell>
          <cell r="B483" t="str">
            <v>10</v>
          </cell>
          <cell r="C483" t="str">
            <v>1</v>
          </cell>
          <cell r="D483" t="str">
            <v>B</v>
          </cell>
          <cell r="E483">
            <v>1</v>
          </cell>
          <cell r="F483">
            <v>0</v>
          </cell>
          <cell r="G483" t="str">
            <v>Mük.célu tám.kölcsön igénybevét.fejezeten (önk.) belül</v>
          </cell>
        </row>
        <row r="484">
          <cell r="A484" t="str">
            <v>41</v>
          </cell>
          <cell r="B484" t="str">
            <v>10</v>
          </cell>
          <cell r="C484" t="str">
            <v>1</v>
          </cell>
          <cell r="D484" t="str">
            <v>B</v>
          </cell>
          <cell r="E484">
            <v>1</v>
          </cell>
          <cell r="F484">
            <v>0</v>
          </cell>
          <cell r="G484" t="str">
            <v>Mük.célu tám.kölcsön igénybevét.TB alapoktol és kezelöitöl</v>
          </cell>
        </row>
        <row r="485">
          <cell r="A485" t="str">
            <v>42</v>
          </cell>
          <cell r="B485" t="str">
            <v>10</v>
          </cell>
          <cell r="C485" t="str">
            <v>1</v>
          </cell>
          <cell r="D485" t="str">
            <v>B</v>
          </cell>
          <cell r="E485">
            <v>1</v>
          </cell>
          <cell r="F485">
            <v>0</v>
          </cell>
          <cell r="G485" t="str">
            <v>Mük.célu tám.kölcsön igénybevét.elkül.állami pénzalapoktol</v>
          </cell>
        </row>
        <row r="486">
          <cell r="A486" t="str">
            <v>43</v>
          </cell>
          <cell r="B486" t="str">
            <v>10</v>
          </cell>
          <cell r="C486" t="str">
            <v>1</v>
          </cell>
          <cell r="D486" t="str">
            <v>B</v>
          </cell>
          <cell r="E486">
            <v>1</v>
          </cell>
          <cell r="F486">
            <v>2</v>
          </cell>
          <cell r="G486" t="str">
            <v>Mük.célu tám.kölcsön igénybevét.államházt.bel.(38+...+42)</v>
          </cell>
        </row>
        <row r="487">
          <cell r="A487" t="str">
            <v>44</v>
          </cell>
          <cell r="B487" t="str">
            <v>10</v>
          </cell>
          <cell r="C487" t="str">
            <v>1</v>
          </cell>
          <cell r="D487" t="str">
            <v>B</v>
          </cell>
          <cell r="E487">
            <v>1</v>
          </cell>
          <cell r="F487">
            <v>0</v>
          </cell>
          <cell r="G487" t="str">
            <v>Felh.célu tám.kölcsön igénybevét.központi kgtv-i szervtöl</v>
          </cell>
        </row>
        <row r="488">
          <cell r="A488" t="str">
            <v>45</v>
          </cell>
          <cell r="B488" t="str">
            <v>10</v>
          </cell>
          <cell r="C488" t="str">
            <v>1</v>
          </cell>
          <cell r="D488" t="str">
            <v>B</v>
          </cell>
          <cell r="E488">
            <v>1</v>
          </cell>
          <cell r="F488">
            <v>0</v>
          </cell>
          <cell r="G488" t="str">
            <v>Felh.célu tám.kölcsön igénybevét.helyi önk.kgtv-i szervtöl</v>
          </cell>
        </row>
        <row r="489">
          <cell r="A489" t="str">
            <v>46</v>
          </cell>
          <cell r="B489" t="str">
            <v>10</v>
          </cell>
          <cell r="C489" t="str">
            <v>1</v>
          </cell>
          <cell r="D489" t="str">
            <v>B</v>
          </cell>
          <cell r="E489">
            <v>1</v>
          </cell>
          <cell r="F489">
            <v>0</v>
          </cell>
          <cell r="G489" t="str">
            <v>Felh.célu tám.kölcsön igénybevét.fejezeten (önk.) belül</v>
          </cell>
        </row>
        <row r="490">
          <cell r="A490" t="str">
            <v>47</v>
          </cell>
          <cell r="B490" t="str">
            <v>10</v>
          </cell>
          <cell r="C490" t="str">
            <v>1</v>
          </cell>
          <cell r="D490" t="str">
            <v>B</v>
          </cell>
          <cell r="E490">
            <v>1</v>
          </cell>
          <cell r="F490">
            <v>0</v>
          </cell>
          <cell r="G490" t="str">
            <v>Felh.célu tám.kölcsön igénybevét.TB alapoktol és kezelöitöl</v>
          </cell>
        </row>
        <row r="491">
          <cell r="A491" t="str">
            <v>48</v>
          </cell>
          <cell r="B491" t="str">
            <v>10</v>
          </cell>
          <cell r="C491" t="str">
            <v>1</v>
          </cell>
          <cell r="D491" t="str">
            <v>B</v>
          </cell>
          <cell r="E491">
            <v>1</v>
          </cell>
          <cell r="F491">
            <v>0</v>
          </cell>
          <cell r="G491" t="str">
            <v>Felh.célu tám.kölcsön igénybevét.elkül.állami pénzalapoktol</v>
          </cell>
        </row>
        <row r="492">
          <cell r="A492" t="str">
            <v>49</v>
          </cell>
          <cell r="B492" t="str">
            <v>10</v>
          </cell>
          <cell r="C492" t="str">
            <v>1</v>
          </cell>
          <cell r="D492" t="str">
            <v>B</v>
          </cell>
          <cell r="E492">
            <v>1</v>
          </cell>
          <cell r="F492">
            <v>2</v>
          </cell>
          <cell r="G492" t="str">
            <v>Felh.célu tám.kölcsön igénybevét.áht.belül (44+...+48)</v>
          </cell>
        </row>
        <row r="493">
          <cell r="A493" t="str">
            <v>50</v>
          </cell>
          <cell r="B493" t="str">
            <v>10</v>
          </cell>
          <cell r="C493" t="str">
            <v>1</v>
          </cell>
          <cell r="D493" t="str">
            <v>B</v>
          </cell>
          <cell r="E493">
            <v>1</v>
          </cell>
          <cell r="F493">
            <v>3</v>
          </cell>
          <cell r="G493" t="str">
            <v>Támog-i kölcsön vtérül.,igénybev.áht.belül(31+37+43+49)</v>
          </cell>
        </row>
        <row r="494">
          <cell r="A494" t="str">
            <v>51</v>
          </cell>
          <cell r="B494" t="str">
            <v>10</v>
          </cell>
          <cell r="C494" t="str">
            <v>1</v>
          </cell>
          <cell r="D494" t="str">
            <v>B</v>
          </cell>
          <cell r="E494">
            <v>1</v>
          </cell>
          <cell r="F494">
            <v>0</v>
          </cell>
          <cell r="G494" t="str">
            <v>Hosszu lejáratu hitelek felvétele pénzügyi vállalkozásoktol</v>
          </cell>
        </row>
        <row r="495">
          <cell r="A495" t="str">
            <v>52</v>
          </cell>
          <cell r="B495" t="str">
            <v>10</v>
          </cell>
          <cell r="C495" t="str">
            <v>1</v>
          </cell>
          <cell r="D495" t="str">
            <v>B</v>
          </cell>
          <cell r="E495">
            <v>1</v>
          </cell>
          <cell r="F495">
            <v>0</v>
          </cell>
          <cell r="G495" t="str">
            <v>Rövid lejáratu hitelek felvétele pénzügyi vállalkozásoktol</v>
          </cell>
        </row>
        <row r="496">
          <cell r="A496" t="str">
            <v>53</v>
          </cell>
          <cell r="B496" t="str">
            <v>10</v>
          </cell>
          <cell r="C496" t="str">
            <v>1</v>
          </cell>
          <cell r="D496" t="str">
            <v>B</v>
          </cell>
          <cell r="E496">
            <v>1</v>
          </cell>
          <cell r="F496">
            <v>0</v>
          </cell>
          <cell r="G496" t="str">
            <v>Likviditási célu hitel felvétele  pénzügyi vállalkozásoktol</v>
          </cell>
        </row>
        <row r="497">
          <cell r="A497" t="str">
            <v>54</v>
          </cell>
          <cell r="B497" t="str">
            <v>10</v>
          </cell>
          <cell r="C497" t="str">
            <v>1</v>
          </cell>
          <cell r="D497" t="str">
            <v>B</v>
          </cell>
          <cell r="E497">
            <v>1</v>
          </cell>
          <cell r="F497">
            <v>0</v>
          </cell>
          <cell r="G497" t="str">
            <v>Hosszu lejáratu hitelfelvétel egyéb belföldi forrásbol</v>
          </cell>
        </row>
        <row r="498">
          <cell r="A498" t="str">
            <v>55</v>
          </cell>
          <cell r="B498" t="str">
            <v>10</v>
          </cell>
          <cell r="C498" t="str">
            <v>1</v>
          </cell>
          <cell r="D498" t="str">
            <v>B</v>
          </cell>
          <cell r="E498">
            <v>1</v>
          </cell>
          <cell r="F498">
            <v>0</v>
          </cell>
          <cell r="G498" t="str">
            <v>Rövid lejáratu hitelfelvétel egyéb belföldi forrásbol</v>
          </cell>
        </row>
        <row r="499">
          <cell r="A499" t="str">
            <v>56</v>
          </cell>
          <cell r="B499" t="str">
            <v>10</v>
          </cell>
          <cell r="C499" t="str">
            <v>1</v>
          </cell>
          <cell r="D499" t="str">
            <v>B</v>
          </cell>
          <cell r="E499">
            <v>1</v>
          </cell>
          <cell r="F499">
            <v>2</v>
          </cell>
          <cell r="G499" t="str">
            <v>Hitelfelvétel államháztartáson kivülröl (51+...+55)</v>
          </cell>
        </row>
        <row r="500">
          <cell r="A500" t="str">
            <v>57</v>
          </cell>
          <cell r="B500" t="str">
            <v>10</v>
          </cell>
          <cell r="C500" t="str">
            <v>1</v>
          </cell>
          <cell r="D500" t="str">
            <v>B</v>
          </cell>
          <cell r="E500">
            <v>1</v>
          </cell>
          <cell r="F500">
            <v>0</v>
          </cell>
          <cell r="G500" t="str">
            <v>Likviditási célu hitel felvétele központi költségvetéstöl</v>
          </cell>
        </row>
        <row r="501">
          <cell r="A501" t="str">
            <v>58</v>
          </cell>
          <cell r="B501" t="str">
            <v>10</v>
          </cell>
          <cell r="C501" t="str">
            <v>1</v>
          </cell>
          <cell r="D501" t="str">
            <v>B</v>
          </cell>
          <cell r="E501">
            <v>1</v>
          </cell>
          <cell r="F501">
            <v>0</v>
          </cell>
          <cell r="G501" t="str">
            <v>Hitelfelvétel más alaptol</v>
          </cell>
        </row>
        <row r="502">
          <cell r="A502" t="str">
            <v>59</v>
          </cell>
          <cell r="B502" t="str">
            <v>10</v>
          </cell>
          <cell r="C502" t="str">
            <v>1</v>
          </cell>
          <cell r="D502" t="str">
            <v>B</v>
          </cell>
          <cell r="E502">
            <v>1</v>
          </cell>
          <cell r="F502">
            <v>2</v>
          </cell>
          <cell r="G502" t="str">
            <v>Hitelfelvétel államháztartáson belülröl (57+58)</v>
          </cell>
        </row>
        <row r="503">
          <cell r="A503" t="str">
            <v>60</v>
          </cell>
          <cell r="B503" t="str">
            <v>10</v>
          </cell>
          <cell r="C503" t="str">
            <v>1</v>
          </cell>
          <cell r="D503" t="str">
            <v>B</v>
          </cell>
          <cell r="E503">
            <v>1</v>
          </cell>
          <cell r="F503">
            <v>3</v>
          </cell>
          <cell r="G503" t="str">
            <v>Belföldi hitelek felvétele  (56+59)</v>
          </cell>
        </row>
        <row r="504">
          <cell r="A504" t="str">
            <v>61</v>
          </cell>
          <cell r="B504" t="str">
            <v>10</v>
          </cell>
          <cell r="C504" t="str">
            <v>1</v>
          </cell>
          <cell r="D504" t="str">
            <v>B</v>
          </cell>
          <cell r="E504">
            <v>1</v>
          </cell>
          <cell r="F504">
            <v>0</v>
          </cell>
          <cell r="G504" t="str">
            <v>Rövid lejáratu értékpapirok értékesitése</v>
          </cell>
        </row>
        <row r="505">
          <cell r="A505" t="str">
            <v>62</v>
          </cell>
          <cell r="B505" t="str">
            <v>10</v>
          </cell>
          <cell r="C505" t="str">
            <v>1</v>
          </cell>
          <cell r="D505" t="str">
            <v>B</v>
          </cell>
          <cell r="E505">
            <v>1</v>
          </cell>
          <cell r="F505">
            <v>0</v>
          </cell>
          <cell r="G505" t="str">
            <v>Rövid lejáratu értékpapirok kibocsátása</v>
          </cell>
        </row>
        <row r="506">
          <cell r="A506" t="str">
            <v>63</v>
          </cell>
          <cell r="B506" t="str">
            <v>10</v>
          </cell>
          <cell r="C506" t="str">
            <v>1</v>
          </cell>
          <cell r="D506" t="str">
            <v>B</v>
          </cell>
          <cell r="E506">
            <v>1</v>
          </cell>
          <cell r="F506">
            <v>0</v>
          </cell>
          <cell r="G506" t="str">
            <v>Hosszu lejáratu belföldi értékpapirok kibocsátása</v>
          </cell>
        </row>
        <row r="507">
          <cell r="A507" t="str">
            <v>64</v>
          </cell>
          <cell r="B507" t="str">
            <v>10</v>
          </cell>
          <cell r="C507" t="str">
            <v>1</v>
          </cell>
          <cell r="D507" t="str">
            <v>B</v>
          </cell>
          <cell r="E507">
            <v>1</v>
          </cell>
          <cell r="F507">
            <v>2</v>
          </cell>
          <cell r="G507" t="str">
            <v>Belföldi értékpapirok bevételei  (61+62+63)</v>
          </cell>
        </row>
        <row r="508">
          <cell r="A508" t="str">
            <v>65</v>
          </cell>
          <cell r="B508" t="str">
            <v>10</v>
          </cell>
          <cell r="C508" t="str">
            <v>1</v>
          </cell>
          <cell r="D508" t="str">
            <v>B</v>
          </cell>
          <cell r="E508">
            <v>1</v>
          </cell>
          <cell r="F508">
            <v>2</v>
          </cell>
          <cell r="G508" t="str">
            <v>Belföldi hitelmüveletek bevételei (60+64)</v>
          </cell>
        </row>
        <row r="509">
          <cell r="A509" t="str">
            <v>66</v>
          </cell>
          <cell r="B509" t="str">
            <v>10</v>
          </cell>
          <cell r="C509" t="str">
            <v>1</v>
          </cell>
          <cell r="D509" t="str">
            <v>B</v>
          </cell>
          <cell r="E509">
            <v>1</v>
          </cell>
          <cell r="F509">
            <v>0</v>
          </cell>
          <cell r="G509" t="str">
            <v>Hosszu lejáratu külföldi értékpapirok kibocsátása</v>
          </cell>
        </row>
        <row r="510">
          <cell r="A510" t="str">
            <v>67</v>
          </cell>
          <cell r="B510" t="str">
            <v>10</v>
          </cell>
          <cell r="C510" t="str">
            <v>1</v>
          </cell>
          <cell r="D510" t="str">
            <v>B</v>
          </cell>
          <cell r="E510">
            <v>1</v>
          </cell>
          <cell r="F510">
            <v>0</v>
          </cell>
          <cell r="G510" t="str">
            <v>Hitelfelvétel nemzetközi fejlesztési szervezetektöl</v>
          </cell>
        </row>
        <row r="511">
          <cell r="A511" t="str">
            <v>68</v>
          </cell>
          <cell r="B511" t="str">
            <v>10</v>
          </cell>
          <cell r="C511" t="str">
            <v>1</v>
          </cell>
          <cell r="D511" t="str">
            <v>B</v>
          </cell>
          <cell r="E511">
            <v>1</v>
          </cell>
          <cell r="F511">
            <v>0</v>
          </cell>
          <cell r="G511" t="str">
            <v>Hitelfelvétel kormányoktol</v>
          </cell>
        </row>
        <row r="512">
          <cell r="A512" t="str">
            <v>69</v>
          </cell>
          <cell r="B512" t="str">
            <v>10</v>
          </cell>
          <cell r="C512" t="str">
            <v>1</v>
          </cell>
          <cell r="D512" t="str">
            <v>B</v>
          </cell>
          <cell r="E512">
            <v>1</v>
          </cell>
          <cell r="F512">
            <v>0</v>
          </cell>
          <cell r="G512" t="str">
            <v>Hitelfelvétel külföldi pénzintézettöl</v>
          </cell>
        </row>
        <row r="513">
          <cell r="A513" t="str">
            <v>70</v>
          </cell>
          <cell r="B513" t="str">
            <v>10</v>
          </cell>
          <cell r="C513" t="str">
            <v>1</v>
          </cell>
          <cell r="D513" t="str">
            <v>B</v>
          </cell>
          <cell r="E513">
            <v>1</v>
          </cell>
          <cell r="F513">
            <v>0</v>
          </cell>
          <cell r="G513" t="str">
            <v>Hitelfelvétel egyéb külföldi hitelezötöl</v>
          </cell>
        </row>
        <row r="514">
          <cell r="A514" t="str">
            <v>71</v>
          </cell>
          <cell r="B514" t="str">
            <v>10</v>
          </cell>
          <cell r="C514" t="str">
            <v>1</v>
          </cell>
          <cell r="D514" t="str">
            <v>B</v>
          </cell>
          <cell r="E514">
            <v>1</v>
          </cell>
          <cell r="F514">
            <v>2</v>
          </cell>
          <cell r="G514" t="str">
            <v>Külföldi finanszirozás bevételei (66+...+70)</v>
          </cell>
        </row>
        <row r="515">
          <cell r="A515" t="str">
            <v>72</v>
          </cell>
          <cell r="B515" t="str">
            <v>10</v>
          </cell>
          <cell r="C515" t="str">
            <v>1</v>
          </cell>
          <cell r="D515" t="str">
            <v>B</v>
          </cell>
          <cell r="E515">
            <v>1</v>
          </cell>
          <cell r="F515">
            <v>0</v>
          </cell>
          <cell r="G515" t="str">
            <v>Elözö évi elöirányzat-maradvány,pénzmaradvány igénybevétele</v>
          </cell>
        </row>
        <row r="516">
          <cell r="A516" t="str">
            <v>73</v>
          </cell>
          <cell r="B516" t="str">
            <v>10</v>
          </cell>
          <cell r="C516" t="str">
            <v>1</v>
          </cell>
          <cell r="D516" t="str">
            <v>B</v>
          </cell>
          <cell r="E516">
            <v>1</v>
          </cell>
          <cell r="F516">
            <v>0</v>
          </cell>
          <cell r="G516" t="str">
            <v>Elözö évi vállalkozási eredmény igénybevétele</v>
          </cell>
        </row>
        <row r="517">
          <cell r="A517" t="str">
            <v>74</v>
          </cell>
          <cell r="B517" t="str">
            <v>10</v>
          </cell>
          <cell r="C517" t="str">
            <v>1</v>
          </cell>
          <cell r="D517" t="str">
            <v>B</v>
          </cell>
          <cell r="E517">
            <v>1</v>
          </cell>
          <cell r="F517">
            <v>0</v>
          </cell>
          <cell r="G517" t="str">
            <v>Alap-és vállalkozási tevékenység közötti elszámolások</v>
          </cell>
        </row>
        <row r="518">
          <cell r="A518" t="str">
            <v>75</v>
          </cell>
          <cell r="B518" t="str">
            <v>10</v>
          </cell>
          <cell r="C518" t="str">
            <v>1</v>
          </cell>
          <cell r="D518" t="str">
            <v>B</v>
          </cell>
          <cell r="E518">
            <v>1</v>
          </cell>
          <cell r="F518">
            <v>2</v>
          </cell>
          <cell r="G518" t="str">
            <v>Pénzforgalom nélküli bevételek (72+73+74)</v>
          </cell>
        </row>
        <row r="519">
          <cell r="A519" t="str">
            <v>76</v>
          </cell>
          <cell r="B519" t="str">
            <v>10</v>
          </cell>
          <cell r="C519" t="str">
            <v>1</v>
          </cell>
          <cell r="D519" t="str">
            <v>B</v>
          </cell>
          <cell r="E519">
            <v>1</v>
          </cell>
          <cell r="F519">
            <v>0</v>
          </cell>
          <cell r="G519" t="str">
            <v>Kiegyenlitö bevételek</v>
          </cell>
        </row>
        <row r="520">
          <cell r="A520" t="str">
            <v>77</v>
          </cell>
          <cell r="B520" t="str">
            <v>10</v>
          </cell>
          <cell r="C520" t="str">
            <v>1</v>
          </cell>
          <cell r="D520" t="str">
            <v>B</v>
          </cell>
          <cell r="E520">
            <v>1</v>
          </cell>
          <cell r="F520">
            <v>0</v>
          </cell>
          <cell r="G520" t="str">
            <v>Függö bevételek</v>
          </cell>
        </row>
        <row r="521">
          <cell r="A521" t="str">
            <v>78</v>
          </cell>
          <cell r="B521" t="str">
            <v>10</v>
          </cell>
          <cell r="C521" t="str">
            <v>1</v>
          </cell>
          <cell r="D521" t="str">
            <v>B</v>
          </cell>
          <cell r="E521">
            <v>1</v>
          </cell>
          <cell r="F521">
            <v>0</v>
          </cell>
          <cell r="G521" t="str">
            <v>Átfuto bevételek</v>
          </cell>
        </row>
        <row r="522">
          <cell r="A522" t="str">
            <v>79</v>
          </cell>
          <cell r="B522" t="str">
            <v>10</v>
          </cell>
          <cell r="C522" t="str">
            <v>1</v>
          </cell>
          <cell r="D522" t="str">
            <v>B</v>
          </cell>
          <cell r="E522">
            <v>1</v>
          </cell>
          <cell r="F522">
            <v>2</v>
          </cell>
          <cell r="G522" t="str">
            <v>Kiegyenlitö,függö, átfuto bevételek (76+77+78)</v>
          </cell>
        </row>
        <row r="523">
          <cell r="A523" t="str">
            <v>1</v>
          </cell>
          <cell r="B523" t="str">
            <v>12</v>
          </cell>
          <cell r="C523" t="str">
            <v>1</v>
          </cell>
          <cell r="D523" t="str">
            <v>B</v>
          </cell>
          <cell r="E523">
            <v>1</v>
          </cell>
          <cell r="F523">
            <v>0</v>
          </cell>
          <cell r="G523" t="str">
            <v>Munkanélküliek jövedelempotlo támogatása</v>
          </cell>
        </row>
        <row r="524">
          <cell r="A524" t="str">
            <v>2</v>
          </cell>
          <cell r="B524" t="str">
            <v>12</v>
          </cell>
          <cell r="C524" t="str">
            <v>1</v>
          </cell>
          <cell r="D524" t="str">
            <v>B</v>
          </cell>
          <cell r="E524">
            <v>1</v>
          </cell>
          <cell r="F524">
            <v>0</v>
          </cell>
          <cell r="G524" t="str">
            <v>Tartosan munkanélküliek rendszeres szociális segélyezése</v>
          </cell>
        </row>
        <row r="525">
          <cell r="A525" t="str">
            <v>3</v>
          </cell>
          <cell r="B525" t="str">
            <v>12</v>
          </cell>
          <cell r="C525" t="str">
            <v>1</v>
          </cell>
          <cell r="D525" t="str">
            <v>B</v>
          </cell>
          <cell r="E525">
            <v>1</v>
          </cell>
          <cell r="F525">
            <v>0</v>
          </cell>
          <cell r="G525" t="str">
            <v>Idöskoruak járadéka</v>
          </cell>
        </row>
        <row r="526">
          <cell r="A526" t="str">
            <v>4</v>
          </cell>
          <cell r="B526" t="str">
            <v>12</v>
          </cell>
          <cell r="C526" t="str">
            <v>1</v>
          </cell>
          <cell r="D526" t="str">
            <v>B</v>
          </cell>
          <cell r="E526">
            <v>1</v>
          </cell>
          <cell r="F526">
            <v>0</v>
          </cell>
          <cell r="G526" t="str">
            <v>Rendszeres szociális segély egyéb jogcimeken</v>
          </cell>
        </row>
        <row r="527">
          <cell r="A527" t="str">
            <v>5</v>
          </cell>
          <cell r="B527" t="str">
            <v>12</v>
          </cell>
          <cell r="C527" t="str">
            <v>1</v>
          </cell>
          <cell r="D527" t="str">
            <v>B</v>
          </cell>
          <cell r="E527">
            <v>1</v>
          </cell>
          <cell r="F527">
            <v>0</v>
          </cell>
          <cell r="G527" t="str">
            <v>Lakásfenntartási támogatás SZT 38.§(2),(5) bek.alapján</v>
          </cell>
        </row>
        <row r="528">
          <cell r="A528" t="str">
            <v>6</v>
          </cell>
          <cell r="B528" t="str">
            <v>12</v>
          </cell>
          <cell r="C528" t="str">
            <v>1</v>
          </cell>
          <cell r="D528" t="str">
            <v>B</v>
          </cell>
          <cell r="E528">
            <v>1</v>
          </cell>
          <cell r="F528">
            <v>0</v>
          </cell>
          <cell r="G528" t="str">
            <v>Lakásfenntartási támogatás SZT 38.§(3) bek.b.pontja a.</v>
          </cell>
        </row>
        <row r="529">
          <cell r="A529" t="str">
            <v>7</v>
          </cell>
          <cell r="B529" t="str">
            <v>12</v>
          </cell>
          <cell r="C529" t="str">
            <v>1</v>
          </cell>
          <cell r="D529" t="str">
            <v>B</v>
          </cell>
          <cell r="E529">
            <v>1</v>
          </cell>
          <cell r="F529">
            <v>0</v>
          </cell>
          <cell r="G529" t="str">
            <v>Rendszeres gyermekvédelmi támogatás</v>
          </cell>
        </row>
        <row r="530">
          <cell r="A530" t="str">
            <v>8</v>
          </cell>
          <cell r="B530" t="str">
            <v>12</v>
          </cell>
          <cell r="C530" t="str">
            <v>1</v>
          </cell>
          <cell r="D530" t="str">
            <v>B</v>
          </cell>
          <cell r="E530">
            <v>1</v>
          </cell>
          <cell r="F530">
            <v>0</v>
          </cell>
          <cell r="G530" t="str">
            <v>Ápolási dij SZT 41.§.(1.)bek.alapján</v>
          </cell>
        </row>
        <row r="531">
          <cell r="A531" t="str">
            <v>9</v>
          </cell>
          <cell r="B531" t="str">
            <v>12</v>
          </cell>
          <cell r="C531" t="str">
            <v>1</v>
          </cell>
          <cell r="D531" t="str">
            <v>B</v>
          </cell>
          <cell r="E531">
            <v>1</v>
          </cell>
          <cell r="F531">
            <v>0</v>
          </cell>
          <cell r="G531" t="str">
            <v>Ápolási dij SZT 41.§.(4.)bek.alapján</v>
          </cell>
        </row>
        <row r="532">
          <cell r="A532" t="str">
            <v>10</v>
          </cell>
          <cell r="B532" t="str">
            <v>12</v>
          </cell>
          <cell r="C532" t="str">
            <v>1</v>
          </cell>
          <cell r="D532" t="str">
            <v>B</v>
          </cell>
          <cell r="E532">
            <v>1</v>
          </cell>
          <cell r="F532">
            <v>0</v>
          </cell>
          <cell r="G532" t="str">
            <v>Adosságcsökkentési támogatás</v>
          </cell>
        </row>
        <row r="533">
          <cell r="A533" t="str">
            <v>11</v>
          </cell>
          <cell r="B533" t="str">
            <v>12</v>
          </cell>
          <cell r="C533" t="str">
            <v>1</v>
          </cell>
          <cell r="D533" t="str">
            <v>B</v>
          </cell>
          <cell r="E533">
            <v>1</v>
          </cell>
          <cell r="F533">
            <v>0</v>
          </cell>
          <cell r="G533" t="str">
            <v>Egyéb rászorultságtol függö ellátások</v>
          </cell>
        </row>
        <row r="534">
          <cell r="A534" t="str">
            <v>12</v>
          </cell>
          <cell r="B534" t="str">
            <v>12</v>
          </cell>
          <cell r="C534" t="str">
            <v>1</v>
          </cell>
          <cell r="D534" t="str">
            <v>B</v>
          </cell>
          <cell r="E534">
            <v>1</v>
          </cell>
          <cell r="F534">
            <v>2</v>
          </cell>
          <cell r="G534" t="str">
            <v>Rászorultságtol függö pénz.szoc.ellátás össz.(01+...+11)</v>
          </cell>
        </row>
        <row r="535">
          <cell r="A535" t="str">
            <v>13</v>
          </cell>
          <cell r="B535" t="str">
            <v>12</v>
          </cell>
          <cell r="C535" t="str">
            <v>1</v>
          </cell>
          <cell r="D535" t="str">
            <v>B</v>
          </cell>
          <cell r="E535">
            <v>2</v>
          </cell>
          <cell r="F535">
            <v>0</v>
          </cell>
          <cell r="G535" t="str">
            <v>Köztemetés</v>
          </cell>
        </row>
        <row r="536">
          <cell r="A536" t="str">
            <v>14</v>
          </cell>
          <cell r="B536" t="str">
            <v>12</v>
          </cell>
          <cell r="C536" t="str">
            <v>1</v>
          </cell>
          <cell r="D536" t="str">
            <v>B</v>
          </cell>
          <cell r="E536">
            <v>1</v>
          </cell>
          <cell r="F536">
            <v>0</v>
          </cell>
          <cell r="G536" t="str">
            <v>Közgyogyellátás</v>
          </cell>
        </row>
        <row r="537">
          <cell r="A537" t="str">
            <v>15</v>
          </cell>
          <cell r="B537" t="str">
            <v>12</v>
          </cell>
          <cell r="C537" t="str">
            <v>1</v>
          </cell>
          <cell r="D537" t="str">
            <v>B</v>
          </cell>
          <cell r="E537">
            <v>1</v>
          </cell>
          <cell r="F537">
            <v>0</v>
          </cell>
          <cell r="G537" t="str">
            <v>Természetben nyujtott egyéb ellátások</v>
          </cell>
        </row>
        <row r="538">
          <cell r="A538" t="str">
            <v>16</v>
          </cell>
          <cell r="B538" t="str">
            <v>12</v>
          </cell>
          <cell r="C538" t="str">
            <v>1</v>
          </cell>
          <cell r="D538" t="str">
            <v>B</v>
          </cell>
          <cell r="E538">
            <v>1</v>
          </cell>
          <cell r="F538">
            <v>2</v>
          </cell>
          <cell r="G538" t="str">
            <v>Természetben nyujtott szoc.ellátások összesen (13+14+15)</v>
          </cell>
        </row>
        <row r="539">
          <cell r="A539" t="str">
            <v>17</v>
          </cell>
          <cell r="B539" t="str">
            <v>12</v>
          </cell>
          <cell r="C539" t="str">
            <v>1</v>
          </cell>
          <cell r="D539" t="str">
            <v>B</v>
          </cell>
          <cell r="E539">
            <v>2</v>
          </cell>
          <cell r="F539">
            <v>0</v>
          </cell>
          <cell r="G539" t="str">
            <v>Szociálisan rászorultak lakáshitel és kölcsöntartozásai</v>
          </cell>
        </row>
        <row r="540">
          <cell r="A540" t="str">
            <v>18</v>
          </cell>
          <cell r="B540" t="str">
            <v>12</v>
          </cell>
          <cell r="C540" t="str">
            <v>1</v>
          </cell>
          <cell r="D540" t="str">
            <v>B</v>
          </cell>
          <cell r="E540">
            <v>2</v>
          </cell>
          <cell r="F540">
            <v>3</v>
          </cell>
          <cell r="G540" t="str">
            <v>Önkormányzatok által foly.ellátások összesen (12+16+17)</v>
          </cell>
        </row>
        <row r="541">
          <cell r="A541" t="str">
            <v>1</v>
          </cell>
          <cell r="B541" t="str">
            <v>13</v>
          </cell>
          <cell r="C541" t="str">
            <v>1</v>
          </cell>
          <cell r="D541" t="str">
            <v>B</v>
          </cell>
          <cell r="E541">
            <v>1</v>
          </cell>
          <cell r="F541">
            <v>0</v>
          </cell>
          <cell r="G541" t="str">
            <v>Ifj.Szoc.Csal.Min. - mozgáskorlátozottak támogatása</v>
          </cell>
        </row>
        <row r="542">
          <cell r="A542" t="str">
            <v>2</v>
          </cell>
          <cell r="B542" t="str">
            <v>13</v>
          </cell>
          <cell r="C542" t="str">
            <v>1</v>
          </cell>
          <cell r="D542" t="str">
            <v>B</v>
          </cell>
          <cell r="E542">
            <v>1</v>
          </cell>
          <cell r="F542">
            <v>0</v>
          </cell>
          <cell r="G542" t="str">
            <v>Ifj.Szoc.Csal.Min. - otthonteremtési támogatás</v>
          </cell>
        </row>
        <row r="543">
          <cell r="A543" t="str">
            <v>3</v>
          </cell>
          <cell r="B543" t="str">
            <v>13</v>
          </cell>
          <cell r="C543" t="str">
            <v>1</v>
          </cell>
          <cell r="D543" t="str">
            <v>B</v>
          </cell>
          <cell r="E543">
            <v>1</v>
          </cell>
          <cell r="F543">
            <v>0</v>
          </cell>
          <cell r="G543" t="str">
            <v>Ifj.Szoc.Csal.Min. - megelölegezett gyermektartásidij</v>
          </cell>
        </row>
        <row r="544">
          <cell r="A544" t="str">
            <v>4</v>
          </cell>
          <cell r="B544" t="str">
            <v>13</v>
          </cell>
          <cell r="C544" t="str">
            <v>1</v>
          </cell>
          <cell r="D544" t="str">
            <v>B</v>
          </cell>
          <cell r="E544">
            <v>1</v>
          </cell>
          <cell r="F544">
            <v>0</v>
          </cell>
          <cell r="G544" t="str">
            <v>Ifj.Szoc.Csal.Min-GYES-GYED-en hallgatoi hitele célzott tám.</v>
          </cell>
        </row>
        <row r="545">
          <cell r="A545" t="str">
            <v>5</v>
          </cell>
          <cell r="B545" t="str">
            <v>13</v>
          </cell>
          <cell r="C545" t="str">
            <v>1</v>
          </cell>
          <cell r="D545" t="str">
            <v>B</v>
          </cell>
          <cell r="E545">
            <v>1</v>
          </cell>
          <cell r="F545">
            <v>0</v>
          </cell>
          <cell r="G545" t="str">
            <v>Ifj.Szoc.Csal.Min-külföldön végz.kiem.kts-ig.szervtranszplan</v>
          </cell>
        </row>
        <row r="546">
          <cell r="A546" t="str">
            <v>6</v>
          </cell>
          <cell r="B546" t="str">
            <v>13</v>
          </cell>
          <cell r="C546" t="str">
            <v>1</v>
          </cell>
          <cell r="D546" t="str">
            <v>B</v>
          </cell>
          <cell r="E546">
            <v>1</v>
          </cell>
          <cell r="F546">
            <v>0</v>
          </cell>
          <cell r="G546" t="str">
            <v>Ifj.Szoc.Csal.Min.- sorozás elötti háziorvosi vizsgálat dija</v>
          </cell>
        </row>
        <row r="547">
          <cell r="A547" t="str">
            <v>7</v>
          </cell>
          <cell r="B547" t="str">
            <v>13</v>
          </cell>
          <cell r="C547" t="str">
            <v>1</v>
          </cell>
          <cell r="D547" t="str">
            <v>B</v>
          </cell>
          <cell r="E547">
            <v>1</v>
          </cell>
          <cell r="F547">
            <v>0</v>
          </cell>
          <cell r="G547" t="str">
            <v>HM sorozás elötti háziorvosi vizsgálat dija</v>
          </cell>
        </row>
        <row r="548">
          <cell r="A548" t="str">
            <v>8</v>
          </cell>
          <cell r="B548" t="str">
            <v>13</v>
          </cell>
          <cell r="C548" t="str">
            <v>1</v>
          </cell>
          <cell r="D548" t="str">
            <v>B</v>
          </cell>
          <cell r="E548">
            <v>1</v>
          </cell>
          <cell r="F548">
            <v>0</v>
          </cell>
          <cell r="G548" t="str">
            <v>BM Bevándorlási és Állampolg. H. által finanszírozott ellát.</v>
          </cell>
        </row>
        <row r="549">
          <cell r="A549" t="str">
            <v>9</v>
          </cell>
          <cell r="B549" t="str">
            <v>13</v>
          </cell>
          <cell r="C549" t="str">
            <v>1</v>
          </cell>
          <cell r="D549" t="str">
            <v>B</v>
          </cell>
          <cell r="E549">
            <v>1</v>
          </cell>
          <cell r="F549">
            <v>0</v>
          </cell>
          <cell r="G549" t="str">
            <v>Fejezetek által folyositott egyéb ellátások</v>
          </cell>
        </row>
        <row r="550">
          <cell r="A550" t="str">
            <v>10</v>
          </cell>
          <cell r="B550" t="str">
            <v>13</v>
          </cell>
          <cell r="C550" t="str">
            <v>1</v>
          </cell>
          <cell r="D550" t="str">
            <v>B</v>
          </cell>
          <cell r="E550">
            <v>1</v>
          </cell>
          <cell r="F550">
            <v>2</v>
          </cell>
          <cell r="G550" t="str">
            <v>Fejezeti kez.elői.-ból finanszírozott ellát.össz(01+..+09)</v>
          </cell>
        </row>
        <row r="551">
          <cell r="A551" t="str">
            <v>11</v>
          </cell>
          <cell r="B551" t="str">
            <v>13</v>
          </cell>
          <cell r="C551" t="str">
            <v>1</v>
          </cell>
          <cell r="D551" t="str">
            <v>B</v>
          </cell>
          <cell r="E551">
            <v>1</v>
          </cell>
          <cell r="F551">
            <v>0</v>
          </cell>
          <cell r="G551" t="str">
            <v>Közp.költségvet.- családi pótlék</v>
          </cell>
        </row>
        <row r="552">
          <cell r="A552" t="str">
            <v>12</v>
          </cell>
          <cell r="B552" t="str">
            <v>13</v>
          </cell>
          <cell r="C552" t="str">
            <v>1</v>
          </cell>
          <cell r="D552" t="str">
            <v>B</v>
          </cell>
          <cell r="E552">
            <v>1</v>
          </cell>
          <cell r="F552">
            <v>0</v>
          </cell>
          <cell r="G552" t="str">
            <v>Közp.költségvet.- anyasági támogatás</v>
          </cell>
        </row>
        <row r="553">
          <cell r="A553" t="str">
            <v>13</v>
          </cell>
          <cell r="B553" t="str">
            <v>13</v>
          </cell>
          <cell r="C553" t="str">
            <v>1</v>
          </cell>
          <cell r="D553" t="str">
            <v>B</v>
          </cell>
          <cell r="E553">
            <v>1</v>
          </cell>
          <cell r="F553">
            <v>0</v>
          </cell>
          <cell r="G553" t="str">
            <v>Közp.költségvet.- gyermekgondozási dij</v>
          </cell>
        </row>
        <row r="554">
          <cell r="A554" t="str">
            <v>14</v>
          </cell>
          <cell r="B554" t="str">
            <v>13</v>
          </cell>
          <cell r="C554" t="str">
            <v>1</v>
          </cell>
          <cell r="D554" t="str">
            <v>B</v>
          </cell>
          <cell r="E554">
            <v>1</v>
          </cell>
          <cell r="F554">
            <v>0</v>
          </cell>
          <cell r="G554" t="str">
            <v>Közp.költségvet.- gyermekgondozási segély</v>
          </cell>
        </row>
        <row r="555">
          <cell r="A555" t="str">
            <v>15</v>
          </cell>
          <cell r="B555" t="str">
            <v>13</v>
          </cell>
          <cell r="C555" t="str">
            <v>1</v>
          </cell>
          <cell r="D555" t="str">
            <v>B</v>
          </cell>
          <cell r="E555">
            <v>1</v>
          </cell>
          <cell r="F555">
            <v>0</v>
          </cell>
          <cell r="G555" t="str">
            <v>Közp.költségvet.- gyermeknevelési támogatás</v>
          </cell>
        </row>
        <row r="556">
          <cell r="A556" t="str">
            <v>16</v>
          </cell>
          <cell r="B556" t="str">
            <v>13</v>
          </cell>
          <cell r="C556" t="str">
            <v>1</v>
          </cell>
          <cell r="D556" t="str">
            <v>B</v>
          </cell>
          <cell r="E556">
            <v>1</v>
          </cell>
          <cell r="F556">
            <v>0</v>
          </cell>
          <cell r="G556" t="str">
            <v>Közp.költségvet- apák munkaidőkedv.távolléti dij megtéritése</v>
          </cell>
        </row>
        <row r="557">
          <cell r="A557" t="str">
            <v>17</v>
          </cell>
          <cell r="B557" t="str">
            <v>13</v>
          </cell>
          <cell r="C557" t="str">
            <v>1</v>
          </cell>
          <cell r="D557" t="str">
            <v>B</v>
          </cell>
          <cell r="E557">
            <v>1</v>
          </cell>
          <cell r="F557">
            <v>0</v>
          </cell>
          <cell r="G557" t="str">
            <v>Közp.költségvet.- rokkantsági járadék</v>
          </cell>
        </row>
        <row r="558">
          <cell r="A558" t="str">
            <v>18</v>
          </cell>
          <cell r="B558" t="str">
            <v>13</v>
          </cell>
          <cell r="C558" t="str">
            <v>1</v>
          </cell>
          <cell r="D558" t="str">
            <v>B</v>
          </cell>
          <cell r="E558">
            <v>1</v>
          </cell>
          <cell r="F558">
            <v>0</v>
          </cell>
          <cell r="G558" t="str">
            <v>Közp.költségvet.- megváltozott munkaképességüek járadékai</v>
          </cell>
        </row>
        <row r="559">
          <cell r="A559" t="str">
            <v>19</v>
          </cell>
          <cell r="B559" t="str">
            <v>13</v>
          </cell>
          <cell r="C559" t="str">
            <v>1</v>
          </cell>
          <cell r="D559" t="str">
            <v>B</v>
          </cell>
          <cell r="E559">
            <v>1</v>
          </cell>
          <cell r="F559">
            <v>0</v>
          </cell>
          <cell r="G559" t="str">
            <v>Közp.költségvet.- egészségkárosodási járadék</v>
          </cell>
        </row>
        <row r="560">
          <cell r="A560" t="str">
            <v>20</v>
          </cell>
          <cell r="B560" t="str">
            <v>13</v>
          </cell>
          <cell r="C560" t="str">
            <v>1</v>
          </cell>
          <cell r="D560" t="str">
            <v>B</v>
          </cell>
          <cell r="E560">
            <v>1</v>
          </cell>
          <cell r="F560">
            <v>0</v>
          </cell>
          <cell r="G560" t="str">
            <v>Közp.költségvet.-bányászok korengedm.nyugdija,szén.,ker-kieg</v>
          </cell>
        </row>
        <row r="561">
          <cell r="A561" t="str">
            <v>21</v>
          </cell>
          <cell r="B561" t="str">
            <v>13</v>
          </cell>
          <cell r="C561" t="str">
            <v>1</v>
          </cell>
          <cell r="D561" t="str">
            <v>B</v>
          </cell>
          <cell r="E561">
            <v>1</v>
          </cell>
          <cell r="F561">
            <v>1</v>
          </cell>
          <cell r="G561" t="str">
            <v>- 20.sorbol szénjárandoság pénzbeli megváltása</v>
          </cell>
        </row>
        <row r="562">
          <cell r="A562" t="str">
            <v>22</v>
          </cell>
          <cell r="B562" t="str">
            <v>13</v>
          </cell>
          <cell r="C562" t="str">
            <v>1</v>
          </cell>
          <cell r="D562" t="str">
            <v>B</v>
          </cell>
          <cell r="E562">
            <v>1</v>
          </cell>
          <cell r="F562">
            <v>1</v>
          </cell>
          <cell r="G562" t="str">
            <v>- 20.sorbol mecseki bány.munkát végzök bány-i keresetkieg.</v>
          </cell>
        </row>
        <row r="563">
          <cell r="A563" t="str">
            <v>23</v>
          </cell>
          <cell r="B563" t="str">
            <v>13</v>
          </cell>
          <cell r="C563" t="str">
            <v>1</v>
          </cell>
          <cell r="D563" t="str">
            <v>B</v>
          </cell>
          <cell r="E563">
            <v>1</v>
          </cell>
          <cell r="F563">
            <v>0</v>
          </cell>
          <cell r="G563" t="str">
            <v>Közp.költségvet.- mezögazdasági járadék</v>
          </cell>
        </row>
        <row r="564">
          <cell r="A564" t="str">
            <v>24</v>
          </cell>
          <cell r="B564" t="str">
            <v>13</v>
          </cell>
          <cell r="C564" t="str">
            <v>1</v>
          </cell>
          <cell r="D564" t="str">
            <v>B</v>
          </cell>
          <cell r="E564">
            <v>1</v>
          </cell>
          <cell r="F564">
            <v>0</v>
          </cell>
          <cell r="G564" t="str">
            <v>Közp.költségvet.- fogyatékossági támogatás és vakok szem.j.</v>
          </cell>
        </row>
        <row r="565">
          <cell r="A565" t="str">
            <v>25</v>
          </cell>
          <cell r="B565" t="str">
            <v>13</v>
          </cell>
          <cell r="C565" t="str">
            <v>1</v>
          </cell>
          <cell r="D565" t="str">
            <v>B</v>
          </cell>
          <cell r="E565">
            <v>1</v>
          </cell>
          <cell r="F565">
            <v>0</v>
          </cell>
          <cell r="G565" t="str">
            <v>Közp.költségvet.- megvált.munkaképességüek keresetkiegészít.</v>
          </cell>
        </row>
        <row r="566">
          <cell r="A566" t="str">
            <v>26</v>
          </cell>
          <cell r="B566" t="str">
            <v>13</v>
          </cell>
          <cell r="C566" t="str">
            <v>1</v>
          </cell>
          <cell r="D566" t="str">
            <v>B</v>
          </cell>
          <cell r="E566">
            <v>1</v>
          </cell>
          <cell r="F566">
            <v>0</v>
          </cell>
          <cell r="G566" t="str">
            <v>Közp.költségvet.- politikai rehab.és más nyugdijkiegészít.</v>
          </cell>
        </row>
        <row r="567">
          <cell r="A567" t="str">
            <v>27</v>
          </cell>
          <cell r="B567" t="str">
            <v>13</v>
          </cell>
          <cell r="C567" t="str">
            <v>1</v>
          </cell>
          <cell r="D567" t="str">
            <v>B</v>
          </cell>
          <cell r="E567">
            <v>1</v>
          </cell>
          <cell r="F567">
            <v>1</v>
          </cell>
          <cell r="G567" t="str">
            <v>- 26.sorbol kitüntetésekhez és cimekhez kötött potlékok</v>
          </cell>
        </row>
        <row r="568">
          <cell r="A568" t="str">
            <v>28</v>
          </cell>
          <cell r="B568" t="str">
            <v>13</v>
          </cell>
          <cell r="C568" t="str">
            <v>1</v>
          </cell>
          <cell r="D568" t="str">
            <v>B</v>
          </cell>
          <cell r="E568">
            <v>1</v>
          </cell>
          <cell r="F568">
            <v>1</v>
          </cell>
          <cell r="G568" t="str">
            <v>- 26.sorbol tudományos fokozattal rendelkezök nyugdijkieg.</v>
          </cell>
        </row>
        <row r="569">
          <cell r="A569" t="str">
            <v>29</v>
          </cell>
          <cell r="B569" t="str">
            <v>13</v>
          </cell>
          <cell r="C569" t="str">
            <v>1</v>
          </cell>
          <cell r="D569" t="str">
            <v>B</v>
          </cell>
          <cell r="E569">
            <v>1</v>
          </cell>
          <cell r="F569">
            <v>1</v>
          </cell>
          <cell r="G569" t="str">
            <v>- 26.sorbol nemzeti gondozotti ellátások</v>
          </cell>
        </row>
        <row r="570">
          <cell r="A570" t="str">
            <v>30</v>
          </cell>
          <cell r="B570" t="str">
            <v>13</v>
          </cell>
          <cell r="C570" t="str">
            <v>1</v>
          </cell>
          <cell r="D570" t="str">
            <v>B</v>
          </cell>
          <cell r="E570">
            <v>1</v>
          </cell>
          <cell r="F570">
            <v>1</v>
          </cell>
          <cell r="G570" t="str">
            <v>- 26.sorbol nemzeti helytállásért nevü potlék</v>
          </cell>
        </row>
        <row r="571">
          <cell r="A571" t="str">
            <v>31</v>
          </cell>
          <cell r="B571" t="str">
            <v>13</v>
          </cell>
          <cell r="C571" t="str">
            <v>1</v>
          </cell>
          <cell r="D571" t="str">
            <v>B</v>
          </cell>
          <cell r="E571">
            <v>1</v>
          </cell>
          <cell r="F571">
            <v>1</v>
          </cell>
          <cell r="G571" t="str">
            <v>- 26.sorbol egyes nyugdij hátr.enyh.(közszol.idö után járo)</v>
          </cell>
        </row>
        <row r="572">
          <cell r="A572" t="str">
            <v>32</v>
          </cell>
          <cell r="B572" t="str">
            <v>13</v>
          </cell>
          <cell r="C572" t="str">
            <v>1</v>
          </cell>
          <cell r="D572" t="str">
            <v>B</v>
          </cell>
          <cell r="E572">
            <v>1</v>
          </cell>
          <cell r="F572">
            <v>1</v>
          </cell>
          <cell r="G572" t="str">
            <v>- 26.sorbol szinmüvészek öregségi korhatár elötti nyugdija</v>
          </cell>
        </row>
        <row r="573">
          <cell r="A573" t="str">
            <v>33</v>
          </cell>
          <cell r="B573" t="str">
            <v>13</v>
          </cell>
          <cell r="C573" t="str">
            <v>1</v>
          </cell>
          <cell r="D573" t="str">
            <v>B</v>
          </cell>
          <cell r="E573">
            <v>1</v>
          </cell>
          <cell r="F573">
            <v>1</v>
          </cell>
          <cell r="G573" t="str">
            <v>- 26.sorbol Kiválo és Érdemes müvész., Népm.Mesterei járad.</v>
          </cell>
        </row>
        <row r="574">
          <cell r="A574" t="str">
            <v>34</v>
          </cell>
          <cell r="B574" t="str">
            <v>13</v>
          </cell>
          <cell r="C574" t="str">
            <v>1</v>
          </cell>
          <cell r="D574" t="str">
            <v>B</v>
          </cell>
          <cell r="E574">
            <v>1</v>
          </cell>
          <cell r="F574">
            <v>0</v>
          </cell>
          <cell r="G574" t="str">
            <v>-26.sorbol tartos idejü szabadságelvonást elszenv-ek juttat.</v>
          </cell>
        </row>
        <row r="575">
          <cell r="A575" t="str">
            <v>35</v>
          </cell>
          <cell r="B575" t="str">
            <v>13</v>
          </cell>
          <cell r="C575" t="str">
            <v>1</v>
          </cell>
          <cell r="D575" t="str">
            <v>B</v>
          </cell>
          <cell r="E575">
            <v>1</v>
          </cell>
          <cell r="F575">
            <v>0</v>
          </cell>
          <cell r="G575" t="str">
            <v>Közp.költségvet.- házastársi potlék,házastárs utáni jöv.pot.</v>
          </cell>
        </row>
        <row r="576">
          <cell r="A576" t="str">
            <v>36</v>
          </cell>
          <cell r="B576" t="str">
            <v>13</v>
          </cell>
          <cell r="C576" t="str">
            <v>1</v>
          </cell>
          <cell r="D576" t="str">
            <v>B</v>
          </cell>
          <cell r="E576">
            <v>1</v>
          </cell>
          <cell r="F576">
            <v>0</v>
          </cell>
          <cell r="G576" t="str">
            <v>Közp.költségvet.- cukorbetegek támogatása</v>
          </cell>
        </row>
        <row r="577">
          <cell r="A577" t="str">
            <v>37</v>
          </cell>
          <cell r="B577" t="str">
            <v>13</v>
          </cell>
          <cell r="C577" t="str">
            <v>1</v>
          </cell>
          <cell r="D577" t="str">
            <v>B</v>
          </cell>
          <cell r="E577">
            <v>1</v>
          </cell>
          <cell r="F577">
            <v>0</v>
          </cell>
          <cell r="G577" t="str">
            <v>Közp.költségvet.- lakbértámogatás</v>
          </cell>
        </row>
        <row r="578">
          <cell r="A578" t="str">
            <v>38</v>
          </cell>
          <cell r="B578" t="str">
            <v>13</v>
          </cell>
          <cell r="C578" t="str">
            <v>1</v>
          </cell>
          <cell r="D578" t="str">
            <v>B</v>
          </cell>
          <cell r="E578">
            <v>1</v>
          </cell>
          <cell r="F578">
            <v>0</v>
          </cell>
          <cell r="G578" t="str">
            <v>Közp.költségvet.- katonai családi segély</v>
          </cell>
        </row>
        <row r="579">
          <cell r="A579" t="str">
            <v>39</v>
          </cell>
          <cell r="B579" t="str">
            <v>13</v>
          </cell>
          <cell r="C579" t="str">
            <v>1</v>
          </cell>
          <cell r="D579" t="str">
            <v>B</v>
          </cell>
          <cell r="E579">
            <v>1</v>
          </cell>
          <cell r="F579">
            <v>0</v>
          </cell>
          <cell r="G579" t="str">
            <v>Közp.költségvet.- közgyogyellátás</v>
          </cell>
        </row>
        <row r="580">
          <cell r="A580" t="str">
            <v>40</v>
          </cell>
          <cell r="B580" t="str">
            <v>13</v>
          </cell>
          <cell r="C580" t="str">
            <v>1</v>
          </cell>
          <cell r="D580" t="str">
            <v>B</v>
          </cell>
          <cell r="E580">
            <v>1</v>
          </cell>
          <cell r="F580">
            <v>0</v>
          </cell>
          <cell r="G580" t="str">
            <v>Közp.költségvet.- pénzbeli kárpotlás (élet és szabadság)</v>
          </cell>
        </row>
        <row r="581">
          <cell r="A581" t="str">
            <v>41</v>
          </cell>
          <cell r="B581" t="str">
            <v>13</v>
          </cell>
          <cell r="C581" t="str">
            <v>1</v>
          </cell>
          <cell r="D581" t="str">
            <v>B</v>
          </cell>
          <cell r="E581">
            <v>1</v>
          </cell>
          <cell r="F581">
            <v>0</v>
          </cell>
          <cell r="G581" t="str">
            <v>Közp.költségvet.- 1947-es párizsi békeszerzödésböl kárpotlás</v>
          </cell>
        </row>
        <row r="582">
          <cell r="A582" t="str">
            <v>42</v>
          </cell>
          <cell r="B582" t="str">
            <v>13</v>
          </cell>
          <cell r="C582" t="str">
            <v>1</v>
          </cell>
          <cell r="D582" t="str">
            <v>B</v>
          </cell>
          <cell r="E582">
            <v>1</v>
          </cell>
          <cell r="F582">
            <v>2</v>
          </cell>
          <cell r="G582" t="str">
            <v>Közp.költségvetés ellátása (11+...+20+23+...+26+35+...+41)</v>
          </cell>
        </row>
        <row r="583">
          <cell r="A583" t="str">
            <v>43</v>
          </cell>
          <cell r="B583" t="str">
            <v>13</v>
          </cell>
          <cell r="C583" t="str">
            <v>1</v>
          </cell>
          <cell r="D583" t="str">
            <v>B</v>
          </cell>
          <cell r="E583">
            <v>1</v>
          </cell>
          <cell r="F583">
            <v>0</v>
          </cell>
          <cell r="G583" t="str">
            <v>ÁPV Rt-t terhelö kárpotlási életjáradék (vagyoni)</v>
          </cell>
        </row>
        <row r="584">
          <cell r="A584" t="str">
            <v>44</v>
          </cell>
          <cell r="B584" t="str">
            <v>13</v>
          </cell>
          <cell r="C584" t="str">
            <v>1</v>
          </cell>
          <cell r="D584" t="str">
            <v>B</v>
          </cell>
          <cell r="E584">
            <v>1</v>
          </cell>
          <cell r="F584">
            <v>0</v>
          </cell>
          <cell r="G584" t="str">
            <v>Munkáltatoi befizetésböl finanszirozott koreng. nyugdij</v>
          </cell>
        </row>
        <row r="585">
          <cell r="A585" t="str">
            <v>45</v>
          </cell>
          <cell r="B585" t="str">
            <v>13</v>
          </cell>
          <cell r="C585" t="str">
            <v>1</v>
          </cell>
          <cell r="D585" t="str">
            <v>B</v>
          </cell>
          <cell r="E585">
            <v>1</v>
          </cell>
          <cell r="F585">
            <v>0</v>
          </cell>
          <cell r="G585" t="str">
            <v>Hadigondozottak Közalapitványát terh.hadigondozotti ellátás</v>
          </cell>
        </row>
        <row r="586">
          <cell r="A586" t="str">
            <v>46</v>
          </cell>
          <cell r="B586" t="str">
            <v>13</v>
          </cell>
          <cell r="C586" t="str">
            <v>1</v>
          </cell>
          <cell r="D586" t="str">
            <v>B</v>
          </cell>
          <cell r="E586">
            <v>1</v>
          </cell>
          <cell r="F586">
            <v>0</v>
          </cell>
          <cell r="G586" t="str">
            <v>Nemzeti Földalapbol fizetett életjáradék</v>
          </cell>
        </row>
        <row r="587">
          <cell r="A587" t="str">
            <v>47</v>
          </cell>
          <cell r="B587" t="str">
            <v>13</v>
          </cell>
          <cell r="C587" t="str">
            <v>1</v>
          </cell>
          <cell r="D587" t="str">
            <v>B</v>
          </cell>
          <cell r="E587">
            <v>1</v>
          </cell>
          <cell r="F587">
            <v>2</v>
          </cell>
          <cell r="G587" t="str">
            <v>Egyéb ellátások összesen (43+...+46)</v>
          </cell>
        </row>
        <row r="588">
          <cell r="A588" t="str">
            <v>48</v>
          </cell>
          <cell r="B588" t="str">
            <v>13</v>
          </cell>
          <cell r="C588" t="str">
            <v>1</v>
          </cell>
          <cell r="D588" t="str">
            <v>B</v>
          </cell>
          <cell r="E588">
            <v>1</v>
          </cell>
          <cell r="F588">
            <v>3</v>
          </cell>
          <cell r="G588" t="str">
            <v>Ellátások összesen (10+42+47)</v>
          </cell>
        </row>
        <row r="589">
          <cell r="A589" t="str">
            <v>1</v>
          </cell>
          <cell r="B589" t="str">
            <v>16</v>
          </cell>
          <cell r="C589" t="str">
            <v>1</v>
          </cell>
          <cell r="D589" t="str">
            <v>B</v>
          </cell>
          <cell r="E589">
            <v>1</v>
          </cell>
          <cell r="F589">
            <v>0</v>
          </cell>
          <cell r="G589" t="str">
            <v>Illetékek</v>
          </cell>
        </row>
        <row r="590">
          <cell r="A590" t="str">
            <v>2</v>
          </cell>
          <cell r="B590" t="str">
            <v>16</v>
          </cell>
          <cell r="C590" t="str">
            <v>1</v>
          </cell>
          <cell r="D590" t="str">
            <v>B</v>
          </cell>
          <cell r="E590">
            <v>1</v>
          </cell>
          <cell r="F590">
            <v>0</v>
          </cell>
          <cell r="G590" t="str">
            <v>Épitményado</v>
          </cell>
        </row>
        <row r="591">
          <cell r="A591" t="str">
            <v>3</v>
          </cell>
          <cell r="B591" t="str">
            <v>16</v>
          </cell>
          <cell r="C591" t="str">
            <v>1</v>
          </cell>
          <cell r="D591" t="str">
            <v>B</v>
          </cell>
          <cell r="E591">
            <v>1</v>
          </cell>
          <cell r="F591">
            <v>0</v>
          </cell>
          <cell r="G591" t="str">
            <v>Telekado</v>
          </cell>
        </row>
        <row r="592">
          <cell r="A592" t="str">
            <v>4</v>
          </cell>
          <cell r="B592" t="str">
            <v>16</v>
          </cell>
          <cell r="C592" t="str">
            <v>1</v>
          </cell>
          <cell r="D592" t="str">
            <v>B</v>
          </cell>
          <cell r="E592">
            <v>1</v>
          </cell>
          <cell r="F592">
            <v>0</v>
          </cell>
          <cell r="G592" t="str">
            <v>Vállakozok kommunális adoja</v>
          </cell>
        </row>
        <row r="593">
          <cell r="A593" t="str">
            <v>5</v>
          </cell>
          <cell r="B593" t="str">
            <v>16</v>
          </cell>
          <cell r="C593" t="str">
            <v>1</v>
          </cell>
          <cell r="D593" t="str">
            <v>B</v>
          </cell>
          <cell r="E593">
            <v>1</v>
          </cell>
          <cell r="F593">
            <v>0</v>
          </cell>
          <cell r="G593" t="str">
            <v>Magánszemélyek kommunális adoja</v>
          </cell>
        </row>
        <row r="594">
          <cell r="A594" t="str">
            <v>6</v>
          </cell>
          <cell r="B594" t="str">
            <v>16</v>
          </cell>
          <cell r="C594" t="str">
            <v>1</v>
          </cell>
          <cell r="D594" t="str">
            <v>B</v>
          </cell>
          <cell r="E594">
            <v>1</v>
          </cell>
          <cell r="F594">
            <v>0</v>
          </cell>
          <cell r="G594" t="str">
            <v>Idegenforgalmi ado tartozkodás után</v>
          </cell>
        </row>
        <row r="595">
          <cell r="A595" t="str">
            <v>7</v>
          </cell>
          <cell r="B595" t="str">
            <v>16</v>
          </cell>
          <cell r="C595" t="str">
            <v>1</v>
          </cell>
          <cell r="D595" t="str">
            <v>B</v>
          </cell>
          <cell r="E595">
            <v>1</v>
          </cell>
          <cell r="F595">
            <v>0</v>
          </cell>
          <cell r="G595" t="str">
            <v>Idegenforgalmi ado épület után</v>
          </cell>
        </row>
        <row r="596">
          <cell r="A596" t="str">
            <v>8</v>
          </cell>
          <cell r="B596" t="str">
            <v>16</v>
          </cell>
          <cell r="C596" t="str">
            <v>1</v>
          </cell>
          <cell r="D596" t="str">
            <v>B</v>
          </cell>
          <cell r="E596">
            <v>1</v>
          </cell>
          <cell r="F596">
            <v>0</v>
          </cell>
          <cell r="G596" t="str">
            <v>Iparüzési ado állando jelleggel végzett iparüzési tev.után</v>
          </cell>
        </row>
        <row r="597">
          <cell r="A597" t="str">
            <v>9</v>
          </cell>
          <cell r="B597" t="str">
            <v>16</v>
          </cell>
          <cell r="C597" t="str">
            <v>1</v>
          </cell>
          <cell r="D597" t="str">
            <v>B</v>
          </cell>
          <cell r="E597">
            <v>1</v>
          </cell>
          <cell r="F597">
            <v>0</v>
          </cell>
          <cell r="G597" t="str">
            <v>Iparüzési ado ideigl. jelleggel végzett iparüzési tev.után</v>
          </cell>
        </row>
        <row r="598">
          <cell r="A598" t="str">
            <v>10</v>
          </cell>
          <cell r="B598" t="str">
            <v>16</v>
          </cell>
          <cell r="C598" t="str">
            <v>1</v>
          </cell>
          <cell r="D598" t="str">
            <v>B</v>
          </cell>
          <cell r="E598">
            <v>1</v>
          </cell>
          <cell r="F598">
            <v>2</v>
          </cell>
          <cell r="G598" t="str">
            <v>Helyi adok összesen (02+...+09)</v>
          </cell>
        </row>
        <row r="599">
          <cell r="A599" t="str">
            <v>11</v>
          </cell>
          <cell r="B599" t="str">
            <v>16</v>
          </cell>
          <cell r="C599" t="str">
            <v>1</v>
          </cell>
          <cell r="D599" t="str">
            <v>B</v>
          </cell>
          <cell r="E599">
            <v>1</v>
          </cell>
          <cell r="F599">
            <v>0</v>
          </cell>
          <cell r="G599" t="str">
            <v>Potlékok,birságok</v>
          </cell>
        </row>
        <row r="600">
          <cell r="A600" t="str">
            <v>12</v>
          </cell>
          <cell r="B600" t="str">
            <v>16</v>
          </cell>
          <cell r="C600" t="str">
            <v>1</v>
          </cell>
          <cell r="D600" t="str">
            <v>B</v>
          </cell>
          <cell r="E600">
            <v>1</v>
          </cell>
          <cell r="F600">
            <v>0</v>
          </cell>
          <cell r="G600" t="str">
            <v>Személyi jövedelemado helyben marado része</v>
          </cell>
        </row>
        <row r="601">
          <cell r="A601" t="str">
            <v>13</v>
          </cell>
          <cell r="B601" t="str">
            <v>16</v>
          </cell>
          <cell r="C601" t="str">
            <v>1</v>
          </cell>
          <cell r="D601" t="str">
            <v>B</v>
          </cell>
          <cell r="E601">
            <v>1</v>
          </cell>
          <cell r="F601">
            <v>0</v>
          </cell>
          <cell r="G601" t="str">
            <v>Jövedelemkülönbség mérséklésére (+,-)</v>
          </cell>
        </row>
        <row r="602">
          <cell r="A602" t="str">
            <v>14</v>
          </cell>
          <cell r="B602" t="str">
            <v>16</v>
          </cell>
          <cell r="C602" t="str">
            <v>1</v>
          </cell>
          <cell r="D602" t="str">
            <v>B</v>
          </cell>
          <cell r="E602">
            <v>1</v>
          </cell>
          <cell r="F602">
            <v>0</v>
          </cell>
          <cell r="G602" t="str">
            <v>Személyi jövedelemado normativ modon elosztott része</v>
          </cell>
        </row>
        <row r="603">
          <cell r="A603" t="str">
            <v>15</v>
          </cell>
          <cell r="B603" t="str">
            <v>16</v>
          </cell>
          <cell r="C603" t="str">
            <v>1</v>
          </cell>
          <cell r="D603" t="str">
            <v>B</v>
          </cell>
          <cell r="E603">
            <v>1</v>
          </cell>
          <cell r="F603">
            <v>0</v>
          </cell>
          <cell r="G603" t="str">
            <v>Gépjármüado</v>
          </cell>
        </row>
        <row r="604">
          <cell r="A604" t="str">
            <v>16</v>
          </cell>
          <cell r="B604" t="str">
            <v>16</v>
          </cell>
          <cell r="C604" t="str">
            <v>1</v>
          </cell>
          <cell r="D604" t="str">
            <v>B</v>
          </cell>
          <cell r="E604">
            <v>1</v>
          </cell>
          <cell r="F604">
            <v>0</v>
          </cell>
          <cell r="G604" t="str">
            <v>Termöföld bérbeadásábol származo jövedelemado</v>
          </cell>
        </row>
        <row r="605">
          <cell r="A605" t="str">
            <v>17</v>
          </cell>
          <cell r="B605" t="str">
            <v>16</v>
          </cell>
          <cell r="C605" t="str">
            <v>1</v>
          </cell>
          <cell r="D605" t="str">
            <v>B</v>
          </cell>
          <cell r="E605">
            <v>1</v>
          </cell>
          <cell r="F605">
            <v>0</v>
          </cell>
          <cell r="G605" t="str">
            <v>Átengedett egyéb központi adok</v>
          </cell>
        </row>
        <row r="606">
          <cell r="A606" t="str">
            <v>18</v>
          </cell>
          <cell r="B606" t="str">
            <v>16</v>
          </cell>
          <cell r="C606" t="str">
            <v>1</v>
          </cell>
          <cell r="D606" t="str">
            <v>B</v>
          </cell>
          <cell r="E606">
            <v>1</v>
          </cell>
          <cell r="F606">
            <v>2</v>
          </cell>
          <cell r="G606" t="str">
            <v>Átengedett központi adok (12+...+17)</v>
          </cell>
        </row>
        <row r="607">
          <cell r="A607" t="str">
            <v>19</v>
          </cell>
          <cell r="B607" t="str">
            <v>16</v>
          </cell>
          <cell r="C607" t="str">
            <v>1</v>
          </cell>
          <cell r="D607" t="str">
            <v>B</v>
          </cell>
          <cell r="E607">
            <v>1</v>
          </cell>
          <cell r="F607">
            <v>0</v>
          </cell>
          <cell r="G607" t="str">
            <v>Környezetvédelmi birság</v>
          </cell>
        </row>
        <row r="608">
          <cell r="A608" t="str">
            <v>20</v>
          </cell>
          <cell r="B608" t="str">
            <v>16</v>
          </cell>
          <cell r="C608" t="str">
            <v>1</v>
          </cell>
          <cell r="D608" t="str">
            <v>B</v>
          </cell>
          <cell r="E608">
            <v>1</v>
          </cell>
          <cell r="F608">
            <v>0</v>
          </cell>
          <cell r="G608" t="str">
            <v>Természetvédelmi birság</v>
          </cell>
        </row>
        <row r="609">
          <cell r="A609" t="str">
            <v>21</v>
          </cell>
          <cell r="B609" t="str">
            <v>16</v>
          </cell>
          <cell r="C609" t="str">
            <v>1</v>
          </cell>
          <cell r="D609" t="str">
            <v>B</v>
          </cell>
          <cell r="E609">
            <v>1</v>
          </cell>
          <cell r="F609">
            <v>0</v>
          </cell>
          <cell r="G609" t="str">
            <v>Müemlékvédelmi birság</v>
          </cell>
        </row>
        <row r="610">
          <cell r="A610" t="str">
            <v>22</v>
          </cell>
          <cell r="B610" t="str">
            <v>16</v>
          </cell>
          <cell r="C610" t="str">
            <v>1</v>
          </cell>
          <cell r="D610" t="str">
            <v>B</v>
          </cell>
          <cell r="E610">
            <v>1</v>
          </cell>
          <cell r="F610">
            <v>0</v>
          </cell>
          <cell r="G610" t="str">
            <v>Épitésügyi birság</v>
          </cell>
        </row>
        <row r="611">
          <cell r="A611" t="str">
            <v>23</v>
          </cell>
          <cell r="B611" t="str">
            <v>16</v>
          </cell>
          <cell r="C611" t="str">
            <v>1</v>
          </cell>
          <cell r="D611" t="str">
            <v>B</v>
          </cell>
          <cell r="E611">
            <v>1</v>
          </cell>
          <cell r="F611">
            <v>0</v>
          </cell>
          <cell r="G611" t="str">
            <v>Talajterhelési dij</v>
          </cell>
        </row>
        <row r="612">
          <cell r="A612" t="str">
            <v>24</v>
          </cell>
          <cell r="B612" t="str">
            <v>16</v>
          </cell>
          <cell r="C612" t="str">
            <v>1</v>
          </cell>
          <cell r="D612" t="str">
            <v>B</v>
          </cell>
          <cell r="E612">
            <v>1</v>
          </cell>
          <cell r="F612">
            <v>0</v>
          </cell>
          <cell r="G612" t="str">
            <v>Egyéb sajátos bevételek</v>
          </cell>
        </row>
        <row r="613">
          <cell r="A613" t="str">
            <v>25</v>
          </cell>
          <cell r="B613" t="str">
            <v>16</v>
          </cell>
          <cell r="C613" t="str">
            <v>1</v>
          </cell>
          <cell r="D613" t="str">
            <v>B</v>
          </cell>
          <cell r="E613">
            <v>1</v>
          </cell>
          <cell r="F613">
            <v>2</v>
          </cell>
          <cell r="G613" t="str">
            <v>Önkormányzatok sajátos mük.bevételei(01+10+11+18+...+24)</v>
          </cell>
        </row>
        <row r="614">
          <cell r="A614" t="str">
            <v>26</v>
          </cell>
          <cell r="B614" t="str">
            <v>16</v>
          </cell>
          <cell r="C614" t="str">
            <v>1</v>
          </cell>
          <cell r="D614" t="str">
            <v>B</v>
          </cell>
          <cell r="E614">
            <v>1</v>
          </cell>
          <cell r="F614">
            <v>0</v>
          </cell>
          <cell r="G614" t="str">
            <v>Önkormányzati lakások értékesitése</v>
          </cell>
        </row>
        <row r="615">
          <cell r="A615" t="str">
            <v>27</v>
          </cell>
          <cell r="B615" t="str">
            <v>16</v>
          </cell>
          <cell r="C615" t="str">
            <v>1</v>
          </cell>
          <cell r="D615" t="str">
            <v>B</v>
          </cell>
          <cell r="E615">
            <v>1</v>
          </cell>
          <cell r="F615">
            <v>0</v>
          </cell>
          <cell r="G615" t="str">
            <v>Önkormányzati lakotelek értékesitése</v>
          </cell>
        </row>
        <row r="616">
          <cell r="A616" t="str">
            <v>28</v>
          </cell>
          <cell r="B616" t="str">
            <v>16</v>
          </cell>
          <cell r="C616" t="str">
            <v>1</v>
          </cell>
          <cell r="D616" t="str">
            <v>B</v>
          </cell>
          <cell r="E616">
            <v>1</v>
          </cell>
          <cell r="F616">
            <v>0</v>
          </cell>
          <cell r="G616" t="str">
            <v>Privatizáciobol származo bevétel</v>
          </cell>
        </row>
        <row r="617">
          <cell r="A617" t="str">
            <v>29</v>
          </cell>
          <cell r="B617" t="str">
            <v>16</v>
          </cell>
          <cell r="C617" t="str">
            <v>1</v>
          </cell>
          <cell r="D617" t="str">
            <v>B</v>
          </cell>
          <cell r="E617">
            <v>1</v>
          </cell>
          <cell r="F617">
            <v>0</v>
          </cell>
          <cell r="G617" t="str">
            <v>Vállalatértékesitésböl származo bevétel</v>
          </cell>
        </row>
        <row r="618">
          <cell r="A618" t="str">
            <v>30</v>
          </cell>
          <cell r="B618" t="str">
            <v>16</v>
          </cell>
          <cell r="C618" t="str">
            <v>1</v>
          </cell>
          <cell r="D618" t="str">
            <v>B</v>
          </cell>
          <cell r="E618">
            <v>1</v>
          </cell>
          <cell r="F618">
            <v>0</v>
          </cell>
          <cell r="G618" t="str">
            <v>Vadászati jog értékesitéséböl származo bevétel</v>
          </cell>
        </row>
        <row r="619">
          <cell r="A619" t="str">
            <v>31</v>
          </cell>
          <cell r="B619" t="str">
            <v>16</v>
          </cell>
          <cell r="C619" t="str">
            <v>1</v>
          </cell>
          <cell r="D619" t="str">
            <v>B</v>
          </cell>
          <cell r="E619">
            <v>1</v>
          </cell>
          <cell r="F619">
            <v>0</v>
          </cell>
          <cell r="G619" t="str">
            <v>Egyéb vagyoni értékü jog értékesitéséböl származo bevétel</v>
          </cell>
        </row>
        <row r="620">
          <cell r="A620" t="str">
            <v>32</v>
          </cell>
          <cell r="B620" t="str">
            <v>16</v>
          </cell>
          <cell r="C620" t="str">
            <v>1</v>
          </cell>
          <cell r="D620" t="str">
            <v>B</v>
          </cell>
          <cell r="E620">
            <v>1</v>
          </cell>
          <cell r="F620">
            <v>0</v>
          </cell>
          <cell r="G620" t="str">
            <v>Egyéb önkormányzati vagyon bérbeadásábol származo bevétel</v>
          </cell>
        </row>
        <row r="621">
          <cell r="A621" t="str">
            <v>33</v>
          </cell>
          <cell r="B621" t="str">
            <v>16</v>
          </cell>
          <cell r="C621" t="str">
            <v>1</v>
          </cell>
          <cell r="D621" t="str">
            <v>B</v>
          </cell>
          <cell r="E621">
            <v>1</v>
          </cell>
          <cell r="F621">
            <v>0</v>
          </cell>
          <cell r="G621" t="str">
            <v>Egyéb önkorm.vagyon üzemeltet.,koncessz.származo bevétel</v>
          </cell>
        </row>
        <row r="622">
          <cell r="A622" t="str">
            <v>34</v>
          </cell>
          <cell r="B622" t="str">
            <v>16</v>
          </cell>
          <cell r="C622" t="str">
            <v>1</v>
          </cell>
          <cell r="D622" t="str">
            <v>B</v>
          </cell>
          <cell r="E622">
            <v>1</v>
          </cell>
          <cell r="F622">
            <v>2</v>
          </cell>
          <cell r="G622" t="str">
            <v>Önkormányzatok sajátos felh. és töke bevét.(26+...+33)</v>
          </cell>
        </row>
        <row r="623">
          <cell r="A623" t="str">
            <v>35</v>
          </cell>
          <cell r="B623" t="str">
            <v>16</v>
          </cell>
          <cell r="C623" t="str">
            <v>1</v>
          </cell>
          <cell r="D623" t="str">
            <v>B</v>
          </cell>
          <cell r="E623">
            <v>1</v>
          </cell>
          <cell r="F623">
            <v>0</v>
          </cell>
          <cell r="G623" t="str">
            <v>Normativ hozzájárulás - lakosságszámhoz kötött</v>
          </cell>
        </row>
        <row r="624">
          <cell r="A624" t="str">
            <v>36</v>
          </cell>
          <cell r="B624" t="str">
            <v>16</v>
          </cell>
          <cell r="C624" t="str">
            <v>1</v>
          </cell>
          <cell r="D624" t="str">
            <v>B</v>
          </cell>
          <cell r="E624">
            <v>1</v>
          </cell>
          <cell r="F624">
            <v>0</v>
          </cell>
          <cell r="G624" t="str">
            <v>Normativ hozzájárulás - feladatmutatohoz kötött</v>
          </cell>
        </row>
        <row r="625">
          <cell r="A625" t="str">
            <v>37</v>
          </cell>
          <cell r="B625" t="str">
            <v>16</v>
          </cell>
          <cell r="C625" t="str">
            <v>1</v>
          </cell>
          <cell r="D625" t="str">
            <v>B</v>
          </cell>
          <cell r="E625">
            <v>1</v>
          </cell>
          <cell r="F625">
            <v>2</v>
          </cell>
          <cell r="G625" t="str">
            <v>Normativ állami hozzájárulások (35+36)</v>
          </cell>
        </row>
        <row r="626">
          <cell r="A626" t="str">
            <v>38</v>
          </cell>
          <cell r="B626" t="str">
            <v>16</v>
          </cell>
          <cell r="C626" t="str">
            <v>1</v>
          </cell>
          <cell r="D626" t="str">
            <v>B</v>
          </cell>
          <cell r="E626">
            <v>1</v>
          </cell>
          <cell r="F626">
            <v>0</v>
          </cell>
          <cell r="G626" t="str">
            <v>Központositott elöirányzatok</v>
          </cell>
        </row>
        <row r="627">
          <cell r="A627" t="str">
            <v>39</v>
          </cell>
          <cell r="B627" t="str">
            <v>16</v>
          </cell>
          <cell r="C627" t="str">
            <v>1</v>
          </cell>
          <cell r="D627" t="str">
            <v>B</v>
          </cell>
          <cell r="E627">
            <v>1</v>
          </cell>
          <cell r="F627">
            <v>0</v>
          </cell>
          <cell r="G627" t="str">
            <v>Önhib.kivül hátr.hely.levö(mük.forráshiány.)helyi önk.tám.</v>
          </cell>
        </row>
        <row r="628">
          <cell r="A628" t="str">
            <v>40</v>
          </cell>
          <cell r="B628" t="str">
            <v>16</v>
          </cell>
          <cell r="C628" t="str">
            <v>1</v>
          </cell>
          <cell r="D628" t="str">
            <v>B</v>
          </cell>
          <cell r="E628">
            <v>1</v>
          </cell>
          <cell r="F628">
            <v>0</v>
          </cell>
          <cell r="G628" t="str">
            <v>Áll.támog.tart.fiz.képtelen helyi önk.adosságrendezésére</v>
          </cell>
        </row>
        <row r="629">
          <cell r="A629" t="str">
            <v>41</v>
          </cell>
          <cell r="B629" t="str">
            <v>16</v>
          </cell>
          <cell r="C629" t="str">
            <v>1</v>
          </cell>
          <cell r="D629" t="str">
            <v>B</v>
          </cell>
          <cell r="E629">
            <v>1</v>
          </cell>
          <cell r="F629">
            <v>0</v>
          </cell>
          <cell r="G629" t="str">
            <v>Müködésképtelen önkormányzatok egyéb támogatása</v>
          </cell>
        </row>
        <row r="630">
          <cell r="A630" t="str">
            <v>42</v>
          </cell>
          <cell r="B630" t="str">
            <v>16</v>
          </cell>
          <cell r="C630" t="str">
            <v>1</v>
          </cell>
          <cell r="D630" t="str">
            <v>B</v>
          </cell>
          <cell r="E630">
            <v>1</v>
          </cell>
          <cell r="F630">
            <v>2</v>
          </cell>
          <cell r="G630" t="str">
            <v>Müködésképtelenné vált helyi önk.kieg.támog.(39+..+41)</v>
          </cell>
        </row>
        <row r="631">
          <cell r="A631" t="str">
            <v>43</v>
          </cell>
          <cell r="B631" t="str">
            <v>16</v>
          </cell>
          <cell r="C631" t="str">
            <v>1</v>
          </cell>
          <cell r="D631" t="str">
            <v>B</v>
          </cell>
          <cell r="E631">
            <v>1</v>
          </cell>
          <cell r="F631">
            <v>0</v>
          </cell>
          <cell r="G631" t="str">
            <v>Helyi önkormányzatok szinházi támogatása</v>
          </cell>
        </row>
        <row r="632">
          <cell r="A632" t="str">
            <v>44</v>
          </cell>
          <cell r="B632" t="str">
            <v>16</v>
          </cell>
          <cell r="C632" t="str">
            <v>1</v>
          </cell>
          <cell r="D632" t="str">
            <v>B</v>
          </cell>
          <cell r="E632">
            <v>1</v>
          </cell>
          <cell r="F632">
            <v>0</v>
          </cell>
          <cell r="G632" t="str">
            <v>Kiegészitö támogatás egyes közoktatási feladatok ellát.</v>
          </cell>
        </row>
        <row r="633">
          <cell r="A633" t="str">
            <v>45</v>
          </cell>
          <cell r="B633" t="str">
            <v>16</v>
          </cell>
          <cell r="C633" t="str">
            <v>1</v>
          </cell>
          <cell r="D633" t="str">
            <v>B</v>
          </cell>
          <cell r="E633">
            <v>1</v>
          </cell>
          <cell r="F633">
            <v>0</v>
          </cell>
          <cell r="G633" t="str">
            <v>Egyes szociális feladatok kiegészitö támogatása</v>
          </cell>
        </row>
        <row r="634">
          <cell r="A634" t="str">
            <v>46</v>
          </cell>
          <cell r="B634" t="str">
            <v>16</v>
          </cell>
          <cell r="C634" t="str">
            <v>1</v>
          </cell>
          <cell r="D634" t="str">
            <v>B</v>
          </cell>
          <cell r="E634">
            <v>1</v>
          </cell>
          <cell r="F634">
            <v>0</v>
          </cell>
          <cell r="G634" t="str">
            <v>Fővárosi ker. belter.utjainak szilárd burk.valo ellátása</v>
          </cell>
        </row>
        <row r="635">
          <cell r="A635" t="str">
            <v>47</v>
          </cell>
          <cell r="B635" t="str">
            <v>16</v>
          </cell>
          <cell r="C635" t="str">
            <v>1</v>
          </cell>
          <cell r="D635" t="str">
            <v>B</v>
          </cell>
          <cell r="E635">
            <v>1</v>
          </cell>
          <cell r="F635">
            <v>2</v>
          </cell>
          <cell r="G635" t="str">
            <v>Normativ,kötött felhasználásu támogatások (44+...+46)</v>
          </cell>
        </row>
        <row r="636">
          <cell r="A636" t="str">
            <v>48</v>
          </cell>
          <cell r="B636" t="str">
            <v>16</v>
          </cell>
          <cell r="C636" t="str">
            <v>1</v>
          </cell>
          <cell r="D636" t="str">
            <v>B</v>
          </cell>
          <cell r="E636">
            <v>1</v>
          </cell>
          <cell r="F636">
            <v>0</v>
          </cell>
          <cell r="G636" t="str">
            <v>Cimzett támogatás</v>
          </cell>
        </row>
        <row r="637">
          <cell r="A637" t="str">
            <v>49</v>
          </cell>
          <cell r="B637" t="str">
            <v>16</v>
          </cell>
          <cell r="C637" t="str">
            <v>1</v>
          </cell>
          <cell r="D637" t="str">
            <v>B</v>
          </cell>
          <cell r="E637">
            <v>1</v>
          </cell>
          <cell r="F637">
            <v>0</v>
          </cell>
          <cell r="G637" t="str">
            <v>Céltámogatás</v>
          </cell>
        </row>
        <row r="638">
          <cell r="A638" t="str">
            <v>50</v>
          </cell>
          <cell r="B638" t="str">
            <v>16</v>
          </cell>
          <cell r="C638" t="str">
            <v>1</v>
          </cell>
          <cell r="D638" t="str">
            <v>B</v>
          </cell>
          <cell r="E638">
            <v>1</v>
          </cell>
          <cell r="F638">
            <v>0</v>
          </cell>
          <cell r="G638" t="str">
            <v>Területi kiegyenlitést szolgálo fejlesztési célu támogatás</v>
          </cell>
        </row>
        <row r="639">
          <cell r="A639" t="str">
            <v>51</v>
          </cell>
          <cell r="B639" t="str">
            <v>16</v>
          </cell>
          <cell r="C639" t="str">
            <v>1</v>
          </cell>
          <cell r="D639" t="str">
            <v>B</v>
          </cell>
          <cell r="E639">
            <v>1</v>
          </cell>
          <cell r="F639">
            <v>0</v>
          </cell>
          <cell r="G639" t="str">
            <v>Céljellegü decentralizált támogatás</v>
          </cell>
        </row>
        <row r="640">
          <cell r="A640" t="str">
            <v>52</v>
          </cell>
          <cell r="B640" t="str">
            <v>16</v>
          </cell>
          <cell r="C640" t="str">
            <v>1</v>
          </cell>
          <cell r="D640" t="str">
            <v>B</v>
          </cell>
          <cell r="E640">
            <v>1</v>
          </cell>
          <cell r="F640">
            <v>0</v>
          </cell>
          <cell r="G640" t="str">
            <v>Egyéb központi támogatás</v>
          </cell>
        </row>
        <row r="641">
          <cell r="A641" t="str">
            <v>53</v>
          </cell>
          <cell r="B641" t="str">
            <v>16</v>
          </cell>
          <cell r="C641" t="str">
            <v>1</v>
          </cell>
          <cell r="D641" t="str">
            <v>B</v>
          </cell>
          <cell r="E641">
            <v>1</v>
          </cell>
          <cell r="F641">
            <v>2</v>
          </cell>
          <cell r="G641" t="str">
            <v>Önkormányzat költségvet.támogatása (37++38+42+43+47+..+52)</v>
          </cell>
        </row>
        <row r="642">
          <cell r="A642" t="str">
            <v>1</v>
          </cell>
          <cell r="B642" t="str">
            <v>17</v>
          </cell>
          <cell r="C642" t="str">
            <v>1</v>
          </cell>
          <cell r="D642" t="str">
            <v>B</v>
          </cell>
          <cell r="E642">
            <v>1</v>
          </cell>
          <cell r="F642">
            <v>0</v>
          </cell>
          <cell r="G642" t="str">
            <v>Rendszeres személyi juttatások</v>
          </cell>
        </row>
        <row r="643">
          <cell r="A643" t="str">
            <v>2</v>
          </cell>
          <cell r="B643" t="str">
            <v>17</v>
          </cell>
          <cell r="C643" t="str">
            <v>1</v>
          </cell>
          <cell r="D643" t="str">
            <v>B</v>
          </cell>
          <cell r="E643">
            <v>1</v>
          </cell>
          <cell r="F643">
            <v>0</v>
          </cell>
          <cell r="G643" t="str">
            <v>Nem rendszeres személyi juttatások</v>
          </cell>
        </row>
        <row r="644">
          <cell r="A644" t="str">
            <v>3</v>
          </cell>
          <cell r="B644" t="str">
            <v>17</v>
          </cell>
          <cell r="C644" t="str">
            <v>1</v>
          </cell>
          <cell r="D644" t="str">
            <v>B</v>
          </cell>
          <cell r="E644">
            <v>1</v>
          </cell>
          <cell r="F644">
            <v>0</v>
          </cell>
          <cell r="G644" t="str">
            <v>Külsö személyi juttatások</v>
          </cell>
        </row>
        <row r="645">
          <cell r="A645" t="str">
            <v>4</v>
          </cell>
          <cell r="B645" t="str">
            <v>17</v>
          </cell>
          <cell r="C645" t="str">
            <v>1</v>
          </cell>
          <cell r="D645" t="str">
            <v>B</v>
          </cell>
          <cell r="E645">
            <v>1</v>
          </cell>
          <cell r="F645">
            <v>3</v>
          </cell>
          <cell r="G645" t="str">
            <v>Személyi juttatások (01+02+03)</v>
          </cell>
        </row>
        <row r="646">
          <cell r="A646" t="str">
            <v>5</v>
          </cell>
          <cell r="B646" t="str">
            <v>17</v>
          </cell>
          <cell r="C646" t="str">
            <v>1</v>
          </cell>
          <cell r="D646" t="str">
            <v>B</v>
          </cell>
          <cell r="E646">
            <v>1</v>
          </cell>
          <cell r="F646">
            <v>0</v>
          </cell>
          <cell r="G646" t="str">
            <v>Munkaadokat terhelö járulékok</v>
          </cell>
        </row>
        <row r="647">
          <cell r="A647" t="str">
            <v>6</v>
          </cell>
          <cell r="B647" t="str">
            <v>17</v>
          </cell>
          <cell r="C647" t="str">
            <v>1</v>
          </cell>
          <cell r="D647" t="str">
            <v>B</v>
          </cell>
          <cell r="E647">
            <v>1</v>
          </cell>
          <cell r="F647">
            <v>0</v>
          </cell>
          <cell r="G647" t="str">
            <v>Anyag és kisértékü tárgyi eszköz beszerzése</v>
          </cell>
        </row>
        <row r="648">
          <cell r="A648" t="str">
            <v>7</v>
          </cell>
          <cell r="B648" t="str">
            <v>17</v>
          </cell>
          <cell r="C648" t="str">
            <v>1</v>
          </cell>
          <cell r="D648" t="str">
            <v>B</v>
          </cell>
          <cell r="E648">
            <v>1</v>
          </cell>
          <cell r="F648">
            <v>0</v>
          </cell>
          <cell r="G648" t="str">
            <v>Egyéb dologi kiadások</v>
          </cell>
        </row>
        <row r="649">
          <cell r="A649" t="str">
            <v>8</v>
          </cell>
          <cell r="B649" t="str">
            <v>17</v>
          </cell>
          <cell r="C649" t="str">
            <v>1</v>
          </cell>
          <cell r="D649" t="str">
            <v>B</v>
          </cell>
          <cell r="E649">
            <v>1</v>
          </cell>
          <cell r="F649">
            <v>0</v>
          </cell>
          <cell r="G649" t="str">
            <v>Egyéb folyo kiadások</v>
          </cell>
        </row>
        <row r="650">
          <cell r="A650" t="str">
            <v>9</v>
          </cell>
          <cell r="B650" t="str">
            <v>17</v>
          </cell>
          <cell r="C650" t="str">
            <v>1</v>
          </cell>
          <cell r="D650" t="str">
            <v>B</v>
          </cell>
          <cell r="E650">
            <v>1</v>
          </cell>
          <cell r="F650">
            <v>3</v>
          </cell>
          <cell r="G650" t="str">
            <v>Dologi kiadások és egyéb folyo kiadások (06+07+08)</v>
          </cell>
        </row>
        <row r="651">
          <cell r="A651" t="str">
            <v>10</v>
          </cell>
          <cell r="B651" t="str">
            <v>17</v>
          </cell>
          <cell r="C651" t="str">
            <v>1</v>
          </cell>
          <cell r="D651" t="str">
            <v>B</v>
          </cell>
          <cell r="E651">
            <v>1</v>
          </cell>
          <cell r="F651">
            <v>0</v>
          </cell>
          <cell r="G651" t="str">
            <v>Müködési célu pénzeszközátadás államháztartáson belül</v>
          </cell>
        </row>
        <row r="652">
          <cell r="A652" t="str">
            <v>11</v>
          </cell>
          <cell r="B652" t="str">
            <v>17</v>
          </cell>
          <cell r="C652" t="str">
            <v>1</v>
          </cell>
          <cell r="D652" t="str">
            <v>B</v>
          </cell>
          <cell r="E652">
            <v>1</v>
          </cell>
          <cell r="F652">
            <v>0</v>
          </cell>
          <cell r="G652" t="str">
            <v>Müködési célu pénzeszközátadás államháztartáson kivül</v>
          </cell>
        </row>
        <row r="653">
          <cell r="A653" t="str">
            <v>12</v>
          </cell>
          <cell r="B653" t="str">
            <v>17</v>
          </cell>
          <cell r="C653" t="str">
            <v>1</v>
          </cell>
          <cell r="D653" t="str">
            <v>B</v>
          </cell>
          <cell r="E653">
            <v>1</v>
          </cell>
          <cell r="F653">
            <v>0</v>
          </cell>
          <cell r="G653" t="str">
            <v>Felhalmozási célu pénzeszközátadás államháztartáson belül</v>
          </cell>
        </row>
        <row r="654">
          <cell r="A654" t="str">
            <v>13</v>
          </cell>
          <cell r="B654" t="str">
            <v>17</v>
          </cell>
          <cell r="C654" t="str">
            <v>1</v>
          </cell>
          <cell r="D654" t="str">
            <v>B</v>
          </cell>
          <cell r="E654">
            <v>1</v>
          </cell>
          <cell r="F654">
            <v>0</v>
          </cell>
          <cell r="G654" t="str">
            <v>Felhalmozási célu pénzeszközátadás államháztartáson kivül</v>
          </cell>
        </row>
        <row r="655">
          <cell r="A655" t="str">
            <v>14</v>
          </cell>
          <cell r="B655" t="str">
            <v>17</v>
          </cell>
          <cell r="C655" t="str">
            <v>1</v>
          </cell>
          <cell r="D655" t="str">
            <v>B</v>
          </cell>
          <cell r="E655">
            <v>1</v>
          </cell>
          <cell r="F655">
            <v>0</v>
          </cell>
          <cell r="G655" t="str">
            <v>Társadalom- és szociálpolitikai juttatások</v>
          </cell>
        </row>
        <row r="656">
          <cell r="A656" t="str">
            <v>15</v>
          </cell>
          <cell r="B656" t="str">
            <v>17</v>
          </cell>
          <cell r="C656" t="str">
            <v>1</v>
          </cell>
          <cell r="D656" t="str">
            <v>B</v>
          </cell>
          <cell r="E656">
            <v>1</v>
          </cell>
          <cell r="F656">
            <v>3</v>
          </cell>
          <cell r="G656" t="str">
            <v>Végleges pénzeszközátadás, egyéb támogatás (10+...+14)</v>
          </cell>
        </row>
        <row r="657">
          <cell r="A657" t="str">
            <v>16</v>
          </cell>
          <cell r="B657" t="str">
            <v>17</v>
          </cell>
          <cell r="C657" t="str">
            <v>1</v>
          </cell>
          <cell r="D657" t="str">
            <v>B</v>
          </cell>
          <cell r="E657">
            <v>1</v>
          </cell>
          <cell r="F657">
            <v>0</v>
          </cell>
          <cell r="G657" t="str">
            <v>Ellátottak pénzbeli juttatásai</v>
          </cell>
        </row>
        <row r="658">
          <cell r="A658" t="str">
            <v>17</v>
          </cell>
          <cell r="B658" t="str">
            <v>17</v>
          </cell>
          <cell r="C658" t="str">
            <v>1</v>
          </cell>
          <cell r="D658" t="str">
            <v>B</v>
          </cell>
          <cell r="E658">
            <v>1</v>
          </cell>
          <cell r="F658">
            <v>3</v>
          </cell>
          <cell r="G658" t="str">
            <v>Müködési költségvetés kiadásai (04+05+09+15+16)</v>
          </cell>
        </row>
        <row r="659">
          <cell r="A659" t="str">
            <v>18</v>
          </cell>
          <cell r="B659" t="str">
            <v>17</v>
          </cell>
          <cell r="C659" t="str">
            <v>1</v>
          </cell>
          <cell r="D659" t="str">
            <v>B</v>
          </cell>
          <cell r="E659">
            <v>1</v>
          </cell>
          <cell r="F659">
            <v>0</v>
          </cell>
          <cell r="G659" t="str">
            <v>Felujitás</v>
          </cell>
        </row>
        <row r="660">
          <cell r="A660" t="str">
            <v>19</v>
          </cell>
          <cell r="B660" t="str">
            <v>17</v>
          </cell>
          <cell r="C660" t="str">
            <v>1</v>
          </cell>
          <cell r="D660" t="str">
            <v>B</v>
          </cell>
          <cell r="E660">
            <v>1</v>
          </cell>
          <cell r="F660">
            <v>0</v>
          </cell>
          <cell r="G660" t="str">
            <v>Beruházási kiadások és pénzügyi befektetések</v>
          </cell>
        </row>
        <row r="661">
          <cell r="A661" t="str">
            <v>20</v>
          </cell>
          <cell r="B661" t="str">
            <v>17</v>
          </cell>
          <cell r="C661" t="str">
            <v>1</v>
          </cell>
          <cell r="D661" t="str">
            <v>B</v>
          </cell>
          <cell r="E661">
            <v>1</v>
          </cell>
          <cell r="F661">
            <v>0</v>
          </cell>
          <cell r="G661" t="str">
            <v>Hitelek,értékpapirok,kölcsönök</v>
          </cell>
        </row>
        <row r="662">
          <cell r="A662" t="str">
            <v>21</v>
          </cell>
          <cell r="B662" t="str">
            <v>17</v>
          </cell>
          <cell r="C662" t="str">
            <v>1</v>
          </cell>
          <cell r="D662" t="str">
            <v>B</v>
          </cell>
          <cell r="E662">
            <v>1</v>
          </cell>
          <cell r="F662">
            <v>0</v>
          </cell>
          <cell r="G662" t="str">
            <v>Pénzforgalom nélküli kiadások</v>
          </cell>
        </row>
        <row r="663">
          <cell r="A663" t="str">
            <v>22</v>
          </cell>
          <cell r="B663" t="str">
            <v>17</v>
          </cell>
          <cell r="C663" t="str">
            <v>1</v>
          </cell>
          <cell r="D663" t="str">
            <v>B</v>
          </cell>
          <cell r="E663">
            <v>1</v>
          </cell>
          <cell r="F663">
            <v>0</v>
          </cell>
          <cell r="G663" t="str">
            <v>Költségvetési aktiv pénzügyi elszámolások</v>
          </cell>
        </row>
        <row r="664">
          <cell r="A664" t="str">
            <v>23</v>
          </cell>
          <cell r="B664" t="str">
            <v>17</v>
          </cell>
          <cell r="C664" t="str">
            <v>1</v>
          </cell>
          <cell r="D664" t="str">
            <v>B</v>
          </cell>
          <cell r="E664">
            <v>1</v>
          </cell>
          <cell r="F664">
            <v>3</v>
          </cell>
          <cell r="G664" t="str">
            <v>Helyi kisebbségi önkormányzatok kiadásai össz.(17+...+22)</v>
          </cell>
        </row>
        <row r="665">
          <cell r="A665" t="str">
            <v>24</v>
          </cell>
          <cell r="B665" t="str">
            <v>17</v>
          </cell>
          <cell r="C665" t="str">
            <v>1</v>
          </cell>
          <cell r="D665" t="str">
            <v>B</v>
          </cell>
          <cell r="E665">
            <v>1</v>
          </cell>
          <cell r="F665">
            <v>0</v>
          </cell>
          <cell r="G665" t="str">
            <v>Helyi kisebbségi önkormányzatok intézményeinek mük. bevét.</v>
          </cell>
        </row>
        <row r="666">
          <cell r="A666" t="str">
            <v>25</v>
          </cell>
          <cell r="B666" t="str">
            <v>17</v>
          </cell>
          <cell r="C666" t="str">
            <v>1</v>
          </cell>
          <cell r="D666" t="str">
            <v>B</v>
          </cell>
          <cell r="E666">
            <v>1</v>
          </cell>
          <cell r="F666">
            <v>0</v>
          </cell>
          <cell r="G666" t="str">
            <v>Helyi kisebbségi önkormányzatok sajátos müködési bevételei</v>
          </cell>
        </row>
        <row r="667">
          <cell r="A667" t="str">
            <v>26</v>
          </cell>
          <cell r="B667" t="str">
            <v>17</v>
          </cell>
          <cell r="C667" t="str">
            <v>1</v>
          </cell>
          <cell r="D667" t="str">
            <v>B</v>
          </cell>
          <cell r="E667">
            <v>1</v>
          </cell>
          <cell r="F667">
            <v>0</v>
          </cell>
          <cell r="G667" t="str">
            <v>Helyi kisebbségi önkormányzatok felhalm. és töke jell. bev.</v>
          </cell>
        </row>
        <row r="668">
          <cell r="A668" t="str">
            <v>27</v>
          </cell>
          <cell r="B668" t="str">
            <v>17</v>
          </cell>
          <cell r="C668" t="str">
            <v>1</v>
          </cell>
          <cell r="D668" t="str">
            <v>B</v>
          </cell>
          <cell r="E668">
            <v>1</v>
          </cell>
          <cell r="F668">
            <v>0</v>
          </cell>
          <cell r="G668" t="str">
            <v>Normativ állami hozzájárulás</v>
          </cell>
        </row>
        <row r="669">
          <cell r="A669" t="str">
            <v>28</v>
          </cell>
          <cell r="B669" t="str">
            <v>17</v>
          </cell>
          <cell r="C669" t="str">
            <v>1</v>
          </cell>
          <cell r="D669" t="str">
            <v>B</v>
          </cell>
          <cell r="E669">
            <v>1</v>
          </cell>
          <cell r="F669">
            <v>0</v>
          </cell>
          <cell r="G669" t="str">
            <v>Egyéb állami támogatás, hozzájárulás</v>
          </cell>
        </row>
        <row r="670">
          <cell r="A670" t="str">
            <v>29</v>
          </cell>
          <cell r="B670" t="str">
            <v>17</v>
          </cell>
          <cell r="C670" t="str">
            <v>1</v>
          </cell>
          <cell r="D670" t="str">
            <v>B</v>
          </cell>
          <cell r="E670">
            <v>1</v>
          </cell>
          <cell r="F670">
            <v>0</v>
          </cell>
          <cell r="G670" t="str">
            <v>Helyi kisebbségi önkorm.-tol átvett pénzeszk.,egyéb kieg.</v>
          </cell>
        </row>
        <row r="671">
          <cell r="A671" t="str">
            <v>30</v>
          </cell>
          <cell r="B671" t="str">
            <v>17</v>
          </cell>
          <cell r="C671" t="str">
            <v>1</v>
          </cell>
          <cell r="D671" t="str">
            <v>B</v>
          </cell>
          <cell r="E671">
            <v>1</v>
          </cell>
          <cell r="F671">
            <v>0</v>
          </cell>
          <cell r="G671" t="str">
            <v>Egyéb támogatások,kiegészitések és átvett pénzeszközök</v>
          </cell>
        </row>
        <row r="672">
          <cell r="A672" t="str">
            <v>31</v>
          </cell>
          <cell r="B672" t="str">
            <v>17</v>
          </cell>
          <cell r="C672" t="str">
            <v>1</v>
          </cell>
          <cell r="D672" t="str">
            <v>B</v>
          </cell>
          <cell r="E672">
            <v>1</v>
          </cell>
          <cell r="F672">
            <v>0</v>
          </cell>
          <cell r="G672" t="str">
            <v>Hitelek,értékpapirok,kölcsönök</v>
          </cell>
        </row>
        <row r="673">
          <cell r="A673" t="str">
            <v>32</v>
          </cell>
          <cell r="B673" t="str">
            <v>17</v>
          </cell>
          <cell r="C673" t="str">
            <v>1</v>
          </cell>
          <cell r="D673" t="str">
            <v>B</v>
          </cell>
          <cell r="E673">
            <v>1</v>
          </cell>
          <cell r="F673">
            <v>0</v>
          </cell>
          <cell r="G673" t="str">
            <v>Pénzforgalom nélküli bevételek</v>
          </cell>
        </row>
        <row r="674">
          <cell r="A674" t="str">
            <v>33</v>
          </cell>
          <cell r="B674" t="str">
            <v>17</v>
          </cell>
          <cell r="C674" t="str">
            <v>1</v>
          </cell>
          <cell r="D674" t="str">
            <v>B</v>
          </cell>
          <cell r="E674">
            <v>1</v>
          </cell>
          <cell r="F674">
            <v>0</v>
          </cell>
          <cell r="G674" t="str">
            <v>Költségvetési passziv pénzügyi elszámolások</v>
          </cell>
        </row>
        <row r="675">
          <cell r="A675" t="str">
            <v>34</v>
          </cell>
          <cell r="B675" t="str">
            <v>17</v>
          </cell>
          <cell r="C675" t="str">
            <v>1</v>
          </cell>
          <cell r="D675" t="str">
            <v>B</v>
          </cell>
          <cell r="E675">
            <v>1</v>
          </cell>
          <cell r="F675">
            <v>3</v>
          </cell>
          <cell r="G675" t="str">
            <v>Helyi kisebbségi önkormányzatok bevételei össz(24+...+33)</v>
          </cell>
        </row>
        <row r="676">
          <cell r="A676" t="str">
            <v>1</v>
          </cell>
          <cell r="B676" t="str">
            <v>21</v>
          </cell>
          <cell r="C676" t="str">
            <v>1</v>
          </cell>
          <cell r="D676" t="str">
            <v>B</v>
          </cell>
          <cell r="E676">
            <v>1</v>
          </cell>
          <cell r="F676">
            <v>0</v>
          </cell>
          <cell r="G676" t="str">
            <v>Rendszeres személyi juttatások</v>
          </cell>
        </row>
        <row r="677">
          <cell r="A677" t="str">
            <v>2</v>
          </cell>
          <cell r="B677" t="str">
            <v>21</v>
          </cell>
          <cell r="C677" t="str">
            <v>1</v>
          </cell>
          <cell r="D677" t="str">
            <v>B</v>
          </cell>
          <cell r="E677">
            <v>1</v>
          </cell>
          <cell r="F677">
            <v>0</v>
          </cell>
          <cell r="G677" t="str">
            <v>Nem rendszeres személyi juttatások</v>
          </cell>
        </row>
        <row r="678">
          <cell r="A678" t="str">
            <v>3</v>
          </cell>
          <cell r="B678" t="str">
            <v>21</v>
          </cell>
          <cell r="C678" t="str">
            <v>1</v>
          </cell>
          <cell r="D678" t="str">
            <v>B</v>
          </cell>
          <cell r="E678">
            <v>1</v>
          </cell>
          <cell r="F678">
            <v>0</v>
          </cell>
          <cell r="G678" t="str">
            <v>Külsö személyi juttatások</v>
          </cell>
        </row>
        <row r="679">
          <cell r="A679" t="str">
            <v>4</v>
          </cell>
          <cell r="B679" t="str">
            <v>21</v>
          </cell>
          <cell r="C679" t="str">
            <v>1</v>
          </cell>
          <cell r="D679" t="str">
            <v>B</v>
          </cell>
          <cell r="E679">
            <v>1</v>
          </cell>
          <cell r="F679">
            <v>0</v>
          </cell>
          <cell r="G679" t="str">
            <v>Munkaadokat terhelö járulékok</v>
          </cell>
        </row>
        <row r="680">
          <cell r="A680" t="str">
            <v>5</v>
          </cell>
          <cell r="B680" t="str">
            <v>21</v>
          </cell>
          <cell r="C680" t="str">
            <v>1</v>
          </cell>
          <cell r="D680" t="str">
            <v>B</v>
          </cell>
          <cell r="E680">
            <v>1</v>
          </cell>
          <cell r="F680">
            <v>0</v>
          </cell>
          <cell r="G680" t="str">
            <v>Anyag és kis értékű tárgyi eszk.szellemi term. beszezése</v>
          </cell>
        </row>
        <row r="681">
          <cell r="A681" t="str">
            <v>6</v>
          </cell>
          <cell r="B681" t="str">
            <v>21</v>
          </cell>
          <cell r="C681" t="str">
            <v>1</v>
          </cell>
          <cell r="D681" t="str">
            <v>B</v>
          </cell>
          <cell r="E681">
            <v>1</v>
          </cell>
          <cell r="F681">
            <v>0</v>
          </cell>
          <cell r="G681" t="str">
            <v>Dologi kiadások (05 sor nélkül)</v>
          </cell>
        </row>
        <row r="682">
          <cell r="A682" t="str">
            <v>7</v>
          </cell>
          <cell r="B682" t="str">
            <v>21</v>
          </cell>
          <cell r="C682" t="str">
            <v>1</v>
          </cell>
          <cell r="D682" t="str">
            <v>B</v>
          </cell>
          <cell r="E682">
            <v>1</v>
          </cell>
          <cell r="F682">
            <v>0</v>
          </cell>
          <cell r="G682" t="str">
            <v>Egyéb folyo kiadások</v>
          </cell>
        </row>
        <row r="683">
          <cell r="A683" t="str">
            <v>8</v>
          </cell>
          <cell r="B683" t="str">
            <v>21</v>
          </cell>
          <cell r="C683" t="str">
            <v>1</v>
          </cell>
          <cell r="D683" t="str">
            <v>B</v>
          </cell>
          <cell r="E683">
            <v>1</v>
          </cell>
          <cell r="F683">
            <v>0</v>
          </cell>
          <cell r="G683" t="str">
            <v>Mük.célu pénzeszközátadás non-profit szervezeteknek</v>
          </cell>
        </row>
        <row r="684">
          <cell r="A684" t="str">
            <v>9</v>
          </cell>
          <cell r="B684" t="str">
            <v>21</v>
          </cell>
          <cell r="C684" t="str">
            <v>1</v>
          </cell>
          <cell r="D684" t="str">
            <v>B</v>
          </cell>
          <cell r="E684">
            <v>1</v>
          </cell>
          <cell r="F684">
            <v>0</v>
          </cell>
          <cell r="G684" t="str">
            <v>Mük.célu pénzeszközátadás háztartásoknak</v>
          </cell>
        </row>
        <row r="685">
          <cell r="A685" t="str">
            <v>10</v>
          </cell>
          <cell r="B685" t="str">
            <v>21</v>
          </cell>
          <cell r="C685" t="str">
            <v>1</v>
          </cell>
          <cell r="D685" t="str">
            <v>B</v>
          </cell>
          <cell r="E685">
            <v>1</v>
          </cell>
          <cell r="F685">
            <v>0</v>
          </cell>
          <cell r="G685" t="str">
            <v>Mük.célu p.e.átadás állami(önk.)nem pénzügyi vállalk.</v>
          </cell>
        </row>
        <row r="686">
          <cell r="A686" t="str">
            <v>11</v>
          </cell>
          <cell r="B686" t="str">
            <v>21</v>
          </cell>
          <cell r="C686" t="str">
            <v>1</v>
          </cell>
          <cell r="D686" t="str">
            <v>B</v>
          </cell>
          <cell r="E686">
            <v>1</v>
          </cell>
          <cell r="F686">
            <v>0</v>
          </cell>
          <cell r="G686" t="str">
            <v>Mük.célu pénzeszközátadás pénzügyi vállalkozásoknak</v>
          </cell>
        </row>
        <row r="687">
          <cell r="A687" t="str">
            <v>12</v>
          </cell>
          <cell r="B687" t="str">
            <v>21</v>
          </cell>
          <cell r="C687" t="str">
            <v>1</v>
          </cell>
          <cell r="D687" t="str">
            <v>B</v>
          </cell>
          <cell r="E687">
            <v>1</v>
          </cell>
          <cell r="F687">
            <v>0</v>
          </cell>
          <cell r="G687" t="str">
            <v>Mük.célu Római szerződés 87.cikk.önk.többs.tul.vál.</v>
          </cell>
        </row>
        <row r="688">
          <cell r="A688" t="str">
            <v>13</v>
          </cell>
          <cell r="B688" t="str">
            <v>21</v>
          </cell>
          <cell r="C688" t="str">
            <v>1</v>
          </cell>
          <cell r="D688" t="str">
            <v>B</v>
          </cell>
          <cell r="E688">
            <v>1</v>
          </cell>
          <cell r="F688">
            <v>0</v>
          </cell>
          <cell r="G688" t="str">
            <v>Mük.célu Római szerződés 87.cikk.nem önk.többs.t.vál.</v>
          </cell>
        </row>
        <row r="689">
          <cell r="A689" t="str">
            <v>14</v>
          </cell>
          <cell r="B689" t="str">
            <v>21</v>
          </cell>
          <cell r="C689" t="str">
            <v>1</v>
          </cell>
          <cell r="D689" t="str">
            <v>B</v>
          </cell>
          <cell r="E689">
            <v>1</v>
          </cell>
          <cell r="F689">
            <v>2</v>
          </cell>
          <cell r="G689" t="str">
            <v>Mük.célu Római szerződés 87.cikk vállalk.(12+13)</v>
          </cell>
        </row>
        <row r="690">
          <cell r="A690" t="str">
            <v>15</v>
          </cell>
          <cell r="B690" t="str">
            <v>21</v>
          </cell>
          <cell r="C690" t="str">
            <v>1</v>
          </cell>
          <cell r="D690" t="str">
            <v>B</v>
          </cell>
          <cell r="E690">
            <v>1</v>
          </cell>
          <cell r="F690">
            <v>0</v>
          </cell>
          <cell r="G690" t="str">
            <v>Mük.célu 12.sorban nem szerepeltetett önk.többs.tul.vál.</v>
          </cell>
        </row>
        <row r="691">
          <cell r="A691" t="str">
            <v>16</v>
          </cell>
          <cell r="B691" t="str">
            <v>21</v>
          </cell>
          <cell r="C691" t="str">
            <v>1</v>
          </cell>
          <cell r="D691" t="str">
            <v>B</v>
          </cell>
          <cell r="E691">
            <v>1</v>
          </cell>
          <cell r="F691">
            <v>0</v>
          </cell>
          <cell r="G691" t="str">
            <v>Mük.célu 13.sorban nem szerepelt. nem önk.több.tul.vál.</v>
          </cell>
        </row>
        <row r="692">
          <cell r="A692" t="str">
            <v>17</v>
          </cell>
          <cell r="B692" t="str">
            <v>21</v>
          </cell>
          <cell r="C692" t="str">
            <v>1</v>
          </cell>
          <cell r="D692" t="str">
            <v>B</v>
          </cell>
          <cell r="E692">
            <v>1</v>
          </cell>
          <cell r="F692">
            <v>2</v>
          </cell>
          <cell r="G692" t="str">
            <v>Mük.célu pénzeszközát.egyéb váll.(14+15+16)</v>
          </cell>
        </row>
        <row r="693">
          <cell r="A693" t="str">
            <v>18</v>
          </cell>
          <cell r="B693" t="str">
            <v>21</v>
          </cell>
          <cell r="C693" t="str">
            <v>1</v>
          </cell>
          <cell r="D693" t="str">
            <v>B</v>
          </cell>
          <cell r="E693">
            <v>1</v>
          </cell>
          <cell r="F693">
            <v>0</v>
          </cell>
          <cell r="G693" t="str">
            <v>Müködési célu pénzeszközátadás EU-nak</v>
          </cell>
        </row>
        <row r="694">
          <cell r="A694" t="str">
            <v>19</v>
          </cell>
          <cell r="B694" t="str">
            <v>21</v>
          </cell>
          <cell r="C694" t="str">
            <v>1</v>
          </cell>
          <cell r="D694" t="str">
            <v>B</v>
          </cell>
          <cell r="E694">
            <v>1</v>
          </cell>
          <cell r="F694">
            <v>0</v>
          </cell>
          <cell r="G694" t="str">
            <v>Mük.célu pe.átad.korm.és nemzetközi szerv.-nek</v>
          </cell>
        </row>
        <row r="695">
          <cell r="A695" t="str">
            <v>20</v>
          </cell>
          <cell r="B695" t="str">
            <v>21</v>
          </cell>
          <cell r="C695" t="str">
            <v>1</v>
          </cell>
          <cell r="D695" t="str">
            <v>B</v>
          </cell>
          <cell r="E695">
            <v>1</v>
          </cell>
          <cell r="F695">
            <v>0</v>
          </cell>
          <cell r="G695" t="str">
            <v>Mük.célu pénzeszközátadás egyéb külföldinek</v>
          </cell>
        </row>
        <row r="696">
          <cell r="A696" t="str">
            <v>21</v>
          </cell>
          <cell r="B696" t="str">
            <v>21</v>
          </cell>
          <cell r="C696" t="str">
            <v>1</v>
          </cell>
          <cell r="D696" t="str">
            <v>B</v>
          </cell>
          <cell r="E696">
            <v>1</v>
          </cell>
          <cell r="F696">
            <v>2</v>
          </cell>
          <cell r="G696" t="str">
            <v>Müködési célu pénzeszközátadás külföldieknek(19+20)</v>
          </cell>
        </row>
        <row r="697">
          <cell r="A697" t="str">
            <v>22</v>
          </cell>
          <cell r="B697" t="str">
            <v>21</v>
          </cell>
          <cell r="C697" t="str">
            <v>1</v>
          </cell>
          <cell r="D697" t="str">
            <v>B</v>
          </cell>
          <cell r="E697">
            <v>1</v>
          </cell>
          <cell r="F697">
            <v>2</v>
          </cell>
          <cell r="G697" t="str">
            <v>Mük.célu pe.átadás áht.-n kivülre (08+..+11+17+18+21)</v>
          </cell>
        </row>
        <row r="698">
          <cell r="A698" t="str">
            <v>23</v>
          </cell>
          <cell r="B698" t="str">
            <v>21</v>
          </cell>
          <cell r="C698" t="str">
            <v>1</v>
          </cell>
          <cell r="D698" t="str">
            <v>B</v>
          </cell>
          <cell r="E698">
            <v>1</v>
          </cell>
          <cell r="F698">
            <v>0</v>
          </cell>
          <cell r="G698" t="str">
            <v>Mük.célu pénzeszközátad.fejezeten (önk.)belül</v>
          </cell>
        </row>
        <row r="699">
          <cell r="A699" t="str">
            <v>24</v>
          </cell>
          <cell r="B699" t="str">
            <v>21</v>
          </cell>
          <cell r="C699" t="str">
            <v>1</v>
          </cell>
          <cell r="D699" t="str">
            <v>B</v>
          </cell>
          <cell r="E699">
            <v>1</v>
          </cell>
          <cell r="F699">
            <v>0</v>
          </cell>
          <cell r="G699" t="str">
            <v>Mük.célu pénzeszközátad.központi kgtv-i szerv.</v>
          </cell>
        </row>
        <row r="700">
          <cell r="A700" t="str">
            <v>25</v>
          </cell>
          <cell r="B700" t="str">
            <v>21</v>
          </cell>
          <cell r="C700" t="str">
            <v>1</v>
          </cell>
          <cell r="D700" t="str">
            <v>B</v>
          </cell>
          <cell r="E700">
            <v>1</v>
          </cell>
          <cell r="F700">
            <v>0</v>
          </cell>
          <cell r="G700" t="str">
            <v>Mük.célu pénzeszközátad.önkorm-i kgtv-i szerv.</v>
          </cell>
        </row>
        <row r="701">
          <cell r="A701" t="str">
            <v>26</v>
          </cell>
          <cell r="B701" t="str">
            <v>21</v>
          </cell>
          <cell r="C701" t="str">
            <v>1</v>
          </cell>
          <cell r="D701" t="str">
            <v>B</v>
          </cell>
          <cell r="E701">
            <v>1</v>
          </cell>
          <cell r="F701">
            <v>0</v>
          </cell>
          <cell r="G701" t="str">
            <v>Mük.célu pénzeszközátad.TB alapoknak és kezel.</v>
          </cell>
        </row>
        <row r="702">
          <cell r="A702" t="str">
            <v>27</v>
          </cell>
          <cell r="B702" t="str">
            <v>21</v>
          </cell>
          <cell r="C702" t="str">
            <v>1</v>
          </cell>
          <cell r="D702" t="str">
            <v>B</v>
          </cell>
          <cell r="E702">
            <v>1</v>
          </cell>
          <cell r="F702">
            <v>0</v>
          </cell>
          <cell r="G702" t="str">
            <v>Mük.célu pénzeszközátad.elkül.állami pénzalap.</v>
          </cell>
        </row>
        <row r="703">
          <cell r="A703" t="str">
            <v>28</v>
          </cell>
          <cell r="B703" t="str">
            <v>21</v>
          </cell>
          <cell r="C703" t="str">
            <v>1</v>
          </cell>
          <cell r="D703" t="str">
            <v>B</v>
          </cell>
          <cell r="E703">
            <v>1</v>
          </cell>
          <cell r="F703">
            <v>0</v>
          </cell>
          <cell r="G703" t="str">
            <v>Mük.célu pénzeszközátad.fejezeti kez.elöirány.</v>
          </cell>
        </row>
        <row r="704">
          <cell r="A704" t="str">
            <v>29</v>
          </cell>
          <cell r="B704" t="str">
            <v>21</v>
          </cell>
          <cell r="C704" t="str">
            <v>1</v>
          </cell>
          <cell r="D704" t="str">
            <v>B</v>
          </cell>
          <cell r="E704">
            <v>1</v>
          </cell>
          <cell r="F704">
            <v>2</v>
          </cell>
          <cell r="G704" t="str">
            <v>Mük.célu pénzeszk.átadás államházt.belülre (23+...+28)</v>
          </cell>
        </row>
        <row r="705">
          <cell r="A705" t="str">
            <v>30</v>
          </cell>
          <cell r="B705" t="str">
            <v>21</v>
          </cell>
          <cell r="C705" t="str">
            <v>1</v>
          </cell>
          <cell r="D705" t="str">
            <v>B</v>
          </cell>
          <cell r="E705">
            <v>1</v>
          </cell>
          <cell r="F705">
            <v>0</v>
          </cell>
          <cell r="G705" t="str">
            <v>Felh.célu pénzeszközátad.non-profit szerv-nek</v>
          </cell>
        </row>
        <row r="706">
          <cell r="A706" t="str">
            <v>31</v>
          </cell>
          <cell r="B706" t="str">
            <v>21</v>
          </cell>
          <cell r="C706" t="str">
            <v>1</v>
          </cell>
          <cell r="D706" t="str">
            <v>B</v>
          </cell>
          <cell r="E706">
            <v>1</v>
          </cell>
          <cell r="F706">
            <v>0</v>
          </cell>
          <cell r="G706" t="str">
            <v>Lakásért fizetett pénzbeli térités</v>
          </cell>
        </row>
        <row r="707">
          <cell r="A707" t="str">
            <v>32</v>
          </cell>
          <cell r="B707" t="str">
            <v>21</v>
          </cell>
          <cell r="C707" t="str">
            <v>1</v>
          </cell>
          <cell r="D707" t="str">
            <v>B</v>
          </cell>
          <cell r="E707">
            <v>1</v>
          </cell>
          <cell r="F707">
            <v>0</v>
          </cell>
          <cell r="G707" t="str">
            <v>Lakáshoz jutás pénzbeli támogatás végleges jelleggel</v>
          </cell>
        </row>
        <row r="708">
          <cell r="A708" t="str">
            <v>33</v>
          </cell>
          <cell r="B708" t="str">
            <v>21</v>
          </cell>
          <cell r="C708" t="str">
            <v>1</v>
          </cell>
          <cell r="D708" t="str">
            <v>B</v>
          </cell>
          <cell r="E708">
            <v>1</v>
          </cell>
          <cell r="F708">
            <v>0</v>
          </cell>
          <cell r="G708" t="str">
            <v>Egyéb pénzeszközátadás háztartásoknak</v>
          </cell>
        </row>
        <row r="709">
          <cell r="A709" t="str">
            <v>34</v>
          </cell>
          <cell r="B709" t="str">
            <v>21</v>
          </cell>
          <cell r="C709" t="str">
            <v>1</v>
          </cell>
          <cell r="D709" t="str">
            <v>B</v>
          </cell>
          <cell r="E709">
            <v>1</v>
          </cell>
          <cell r="F709">
            <v>2</v>
          </cell>
          <cell r="G709" t="str">
            <v>Felh.célu pénzeszközátadás háztartásoknak (31+32+33)</v>
          </cell>
        </row>
        <row r="710">
          <cell r="A710" t="str">
            <v>35</v>
          </cell>
          <cell r="B710" t="str">
            <v>21</v>
          </cell>
          <cell r="C710" t="str">
            <v>1</v>
          </cell>
          <cell r="D710" t="str">
            <v>B</v>
          </cell>
          <cell r="E710">
            <v>1</v>
          </cell>
          <cell r="F710">
            <v>0</v>
          </cell>
          <cell r="G710" t="str">
            <v>Felh.célu p.e.átadás állami(önk.)nem pü-i vállalk.</v>
          </cell>
        </row>
        <row r="711">
          <cell r="A711" t="str">
            <v>36</v>
          </cell>
          <cell r="B711" t="str">
            <v>21</v>
          </cell>
          <cell r="C711" t="str">
            <v>1</v>
          </cell>
          <cell r="D711" t="str">
            <v>B</v>
          </cell>
          <cell r="E711">
            <v>1</v>
          </cell>
          <cell r="F711">
            <v>0</v>
          </cell>
          <cell r="G711" t="str">
            <v>Felh.célu pénzeszközátadás pü-i vállalkozásnak</v>
          </cell>
        </row>
        <row r="712">
          <cell r="A712" t="str">
            <v>37</v>
          </cell>
          <cell r="B712" t="str">
            <v>21</v>
          </cell>
          <cell r="C712" t="str">
            <v>1</v>
          </cell>
          <cell r="D712" t="str">
            <v>B</v>
          </cell>
          <cell r="E712">
            <v>1</v>
          </cell>
          <cell r="F712">
            <v>0</v>
          </cell>
          <cell r="G712" t="str">
            <v>Felh.célu Római szerződés 87.cikk..önk.többs.tul.vál.</v>
          </cell>
        </row>
        <row r="713">
          <cell r="A713" t="str">
            <v>38</v>
          </cell>
          <cell r="B713" t="str">
            <v>21</v>
          </cell>
          <cell r="C713" t="str">
            <v>1</v>
          </cell>
          <cell r="D713" t="str">
            <v>B</v>
          </cell>
          <cell r="E713">
            <v>1</v>
          </cell>
          <cell r="F713">
            <v>0</v>
          </cell>
          <cell r="G713" t="str">
            <v>Felh.célu Római szerződés 87.cikk. nem önk.többs.vál.</v>
          </cell>
        </row>
        <row r="714">
          <cell r="A714" t="str">
            <v>39</v>
          </cell>
          <cell r="B714" t="str">
            <v>21</v>
          </cell>
          <cell r="C714" t="str">
            <v>1</v>
          </cell>
          <cell r="D714" t="str">
            <v>B</v>
          </cell>
          <cell r="E714">
            <v>1</v>
          </cell>
          <cell r="F714">
            <v>1</v>
          </cell>
          <cell r="G714" t="str">
            <v>Felh.célu Római szerződés 87.cikk. vállalk.(37+38)</v>
          </cell>
        </row>
        <row r="715">
          <cell r="A715" t="str">
            <v>40</v>
          </cell>
          <cell r="B715" t="str">
            <v>21</v>
          </cell>
          <cell r="C715" t="str">
            <v>1</v>
          </cell>
          <cell r="D715" t="str">
            <v>B</v>
          </cell>
          <cell r="E715">
            <v>1</v>
          </cell>
          <cell r="F715">
            <v>0</v>
          </cell>
          <cell r="G715" t="str">
            <v>Felh.célu a 37.sor nem szerepeltetett önk.többs.tul.vál.</v>
          </cell>
        </row>
        <row r="716">
          <cell r="A716" t="str">
            <v>41</v>
          </cell>
          <cell r="B716" t="str">
            <v>21</v>
          </cell>
          <cell r="C716" t="str">
            <v>1</v>
          </cell>
          <cell r="D716" t="str">
            <v>B</v>
          </cell>
          <cell r="E716">
            <v>1</v>
          </cell>
          <cell r="F716">
            <v>0</v>
          </cell>
          <cell r="G716" t="str">
            <v>Felh.célu 38.sorban nem szerepelt. nem önk.többs.vál.</v>
          </cell>
        </row>
        <row r="717">
          <cell r="A717" t="str">
            <v>42</v>
          </cell>
          <cell r="B717" t="str">
            <v>21</v>
          </cell>
          <cell r="C717" t="str">
            <v>1</v>
          </cell>
          <cell r="D717" t="str">
            <v>B</v>
          </cell>
          <cell r="E717">
            <v>1</v>
          </cell>
          <cell r="F717">
            <v>0</v>
          </cell>
          <cell r="G717" t="str">
            <v>Felh.célu pénzeszközátad.egyéb váll.(39+40+41)</v>
          </cell>
        </row>
        <row r="718">
          <cell r="A718" t="str">
            <v>43</v>
          </cell>
          <cell r="B718" t="str">
            <v>21</v>
          </cell>
          <cell r="C718" t="str">
            <v>1</v>
          </cell>
          <cell r="D718" t="str">
            <v>B</v>
          </cell>
          <cell r="E718">
            <v>1</v>
          </cell>
          <cell r="F718">
            <v>0</v>
          </cell>
          <cell r="G718" t="str">
            <v>Felhalmozási célu pénzeszközátadás EU-nak</v>
          </cell>
        </row>
        <row r="719">
          <cell r="A719" t="str">
            <v>44</v>
          </cell>
          <cell r="B719" t="str">
            <v>21</v>
          </cell>
          <cell r="C719" t="str">
            <v>1</v>
          </cell>
          <cell r="D719" t="str">
            <v>B</v>
          </cell>
          <cell r="E719">
            <v>1</v>
          </cell>
          <cell r="F719">
            <v>0</v>
          </cell>
          <cell r="G719" t="str">
            <v>Felhalmozási célu pénzeszközátadás egyéb külföldinek</v>
          </cell>
        </row>
        <row r="720">
          <cell r="A720" t="str">
            <v>45</v>
          </cell>
          <cell r="B720" t="str">
            <v>21</v>
          </cell>
          <cell r="C720" t="str">
            <v>1</v>
          </cell>
          <cell r="D720" t="str">
            <v>B</v>
          </cell>
          <cell r="E720">
            <v>1</v>
          </cell>
          <cell r="F720">
            <v>0</v>
          </cell>
          <cell r="G720" t="str">
            <v>Felh.célu pe.átadás kormányoknak és nemzetközi szerv-nek</v>
          </cell>
        </row>
        <row r="721">
          <cell r="A721" t="str">
            <v>46</v>
          </cell>
          <cell r="B721" t="str">
            <v>21</v>
          </cell>
          <cell r="C721" t="str">
            <v>1</v>
          </cell>
          <cell r="D721" t="str">
            <v>B</v>
          </cell>
          <cell r="E721">
            <v>1</v>
          </cell>
          <cell r="F721">
            <v>1</v>
          </cell>
          <cell r="G721" t="str">
            <v>Felhalmozási célu pénzeszközátadás külföldiek.(44+45)</v>
          </cell>
        </row>
        <row r="722">
          <cell r="A722" t="str">
            <v>47</v>
          </cell>
          <cell r="B722" t="str">
            <v>21</v>
          </cell>
          <cell r="C722" t="str">
            <v>1</v>
          </cell>
          <cell r="D722" t="str">
            <v>B</v>
          </cell>
          <cell r="E722">
            <v>1</v>
          </cell>
          <cell r="F722">
            <v>1</v>
          </cell>
          <cell r="G722" t="str">
            <v>Felh.célu pénze.átad.áht.kivülre (30+34+35+36+42+43+46)</v>
          </cell>
        </row>
        <row r="723">
          <cell r="A723" t="str">
            <v>48</v>
          </cell>
          <cell r="B723" t="str">
            <v>21</v>
          </cell>
          <cell r="C723" t="str">
            <v>1</v>
          </cell>
          <cell r="D723" t="str">
            <v>B</v>
          </cell>
          <cell r="E723">
            <v>1</v>
          </cell>
          <cell r="F723">
            <v>0</v>
          </cell>
          <cell r="G723" t="str">
            <v>Felh.célu pénzeszközátad.fejezeten(önk.)belül</v>
          </cell>
        </row>
        <row r="724">
          <cell r="A724" t="str">
            <v>49</v>
          </cell>
          <cell r="B724" t="str">
            <v>21</v>
          </cell>
          <cell r="C724" t="str">
            <v>1</v>
          </cell>
          <cell r="D724" t="str">
            <v>B</v>
          </cell>
          <cell r="E724">
            <v>1</v>
          </cell>
          <cell r="F724">
            <v>0</v>
          </cell>
          <cell r="G724" t="str">
            <v>Felh.célu pénzeszközátad.közp. kgtv-i szervnek</v>
          </cell>
        </row>
        <row r="725">
          <cell r="A725" t="str">
            <v>50</v>
          </cell>
          <cell r="B725" t="str">
            <v>21</v>
          </cell>
          <cell r="C725" t="str">
            <v>1</v>
          </cell>
          <cell r="D725" t="str">
            <v>B</v>
          </cell>
          <cell r="E725">
            <v>1</v>
          </cell>
          <cell r="F725">
            <v>0</v>
          </cell>
          <cell r="G725" t="str">
            <v>Felh.célu pénzeszközátad.önkorm-i kgtv-i szer.</v>
          </cell>
        </row>
        <row r="726">
          <cell r="A726" t="str">
            <v>51</v>
          </cell>
          <cell r="B726" t="str">
            <v>21</v>
          </cell>
          <cell r="C726" t="str">
            <v>1</v>
          </cell>
          <cell r="D726" t="str">
            <v>B</v>
          </cell>
          <cell r="E726">
            <v>1</v>
          </cell>
          <cell r="F726">
            <v>0</v>
          </cell>
          <cell r="G726" t="str">
            <v>Felh.célu pénzeszközátad.TB alapnak és kezelőinek</v>
          </cell>
        </row>
        <row r="727">
          <cell r="A727" t="str">
            <v>52</v>
          </cell>
          <cell r="B727" t="str">
            <v>21</v>
          </cell>
          <cell r="C727" t="str">
            <v>1</v>
          </cell>
          <cell r="D727" t="str">
            <v>B</v>
          </cell>
          <cell r="E727">
            <v>1</v>
          </cell>
          <cell r="F727">
            <v>0</v>
          </cell>
          <cell r="G727" t="str">
            <v>Felh.célu pénzeszközátadás elkül.áll. pénzalap. és kez.</v>
          </cell>
        </row>
        <row r="728">
          <cell r="A728" t="str">
            <v>53</v>
          </cell>
          <cell r="B728" t="str">
            <v>21</v>
          </cell>
          <cell r="C728" t="str">
            <v>1</v>
          </cell>
          <cell r="D728" t="str">
            <v>B</v>
          </cell>
          <cell r="E728">
            <v>1</v>
          </cell>
          <cell r="F728">
            <v>0</v>
          </cell>
          <cell r="G728" t="str">
            <v>Felh.célu pénzeszközátad.fejezeti kez.elöirány</v>
          </cell>
        </row>
        <row r="729">
          <cell r="A729" t="str">
            <v>54</v>
          </cell>
          <cell r="B729" t="str">
            <v>21</v>
          </cell>
          <cell r="C729" t="str">
            <v>1</v>
          </cell>
          <cell r="D729" t="str">
            <v>B</v>
          </cell>
          <cell r="E729">
            <v>1</v>
          </cell>
          <cell r="F729">
            <v>2</v>
          </cell>
          <cell r="G729" t="str">
            <v>Felh.célu pénze.átadás államházt.belülre (48+..+53)</v>
          </cell>
        </row>
        <row r="730">
          <cell r="A730" t="str">
            <v>55</v>
          </cell>
          <cell r="B730" t="str">
            <v>21</v>
          </cell>
          <cell r="C730" t="str">
            <v>1</v>
          </cell>
          <cell r="D730" t="str">
            <v>B</v>
          </cell>
          <cell r="E730">
            <v>1</v>
          </cell>
          <cell r="F730">
            <v>0</v>
          </cell>
          <cell r="G730" t="str">
            <v>Ellátottak pénzbeli juttatásai</v>
          </cell>
        </row>
        <row r="731">
          <cell r="A731" t="str">
            <v>56</v>
          </cell>
          <cell r="B731" t="str">
            <v>21</v>
          </cell>
          <cell r="C731" t="str">
            <v>1</v>
          </cell>
          <cell r="D731" t="str">
            <v>B</v>
          </cell>
          <cell r="E731">
            <v>1</v>
          </cell>
          <cell r="F731">
            <v>0</v>
          </cell>
          <cell r="G731" t="str">
            <v>Támogatás és egyéb juttatás</v>
          </cell>
        </row>
        <row r="732">
          <cell r="A732" t="str">
            <v>57</v>
          </cell>
          <cell r="B732" t="str">
            <v>21</v>
          </cell>
          <cell r="C732" t="str">
            <v>1</v>
          </cell>
          <cell r="D732" t="str">
            <v>B</v>
          </cell>
          <cell r="E732">
            <v>1</v>
          </cell>
          <cell r="F732">
            <v>0</v>
          </cell>
          <cell r="G732" t="str">
            <v>Felujitás</v>
          </cell>
        </row>
        <row r="733">
          <cell r="A733" t="str">
            <v>58</v>
          </cell>
          <cell r="B733" t="str">
            <v>21</v>
          </cell>
          <cell r="C733" t="str">
            <v>1</v>
          </cell>
          <cell r="D733" t="str">
            <v>B</v>
          </cell>
          <cell r="E733">
            <v>1</v>
          </cell>
          <cell r="F733">
            <v>0</v>
          </cell>
          <cell r="G733" t="str">
            <v>Immateriális javak,tárgyi eszközök vásárlása,létesit.</v>
          </cell>
        </row>
        <row r="734">
          <cell r="A734" t="str">
            <v>59</v>
          </cell>
          <cell r="B734" t="str">
            <v>21</v>
          </cell>
          <cell r="C734" t="str">
            <v>1</v>
          </cell>
          <cell r="D734" t="str">
            <v>B</v>
          </cell>
          <cell r="E734">
            <v>1</v>
          </cell>
          <cell r="F734">
            <v>0</v>
          </cell>
          <cell r="G734" t="str">
            <v>Központi beruh.felhalm.célu pénzeszk.átadása</v>
          </cell>
        </row>
        <row r="735">
          <cell r="A735" t="str">
            <v>60</v>
          </cell>
          <cell r="B735" t="str">
            <v>21</v>
          </cell>
          <cell r="C735" t="str">
            <v>1</v>
          </cell>
          <cell r="D735" t="str">
            <v>B</v>
          </cell>
          <cell r="E735">
            <v>1</v>
          </cell>
          <cell r="F735">
            <v>0</v>
          </cell>
          <cell r="G735" t="str">
            <v>Pénzügyi befektetések</v>
          </cell>
        </row>
        <row r="736">
          <cell r="A736" t="str">
            <v>61</v>
          </cell>
          <cell r="B736" t="str">
            <v>21</v>
          </cell>
          <cell r="C736" t="str">
            <v>1</v>
          </cell>
          <cell r="D736" t="str">
            <v>B</v>
          </cell>
          <cell r="E736">
            <v>1</v>
          </cell>
          <cell r="F736">
            <v>0</v>
          </cell>
          <cell r="G736" t="str">
            <v>Kölcsönök nyujtása és törlesztése</v>
          </cell>
        </row>
        <row r="737">
          <cell r="A737" t="str">
            <v>62</v>
          </cell>
          <cell r="B737" t="str">
            <v>21</v>
          </cell>
          <cell r="C737" t="str">
            <v>1</v>
          </cell>
          <cell r="D737" t="str">
            <v>B</v>
          </cell>
          <cell r="E737">
            <v>1</v>
          </cell>
          <cell r="F737">
            <v>2</v>
          </cell>
          <cell r="G737" t="str">
            <v>Pénzforgalmi kiadások (01+..+07+22+29+47+54+..+61)</v>
          </cell>
        </row>
        <row r="738">
          <cell r="A738" t="str">
            <v>63</v>
          </cell>
          <cell r="B738" t="str">
            <v>21</v>
          </cell>
          <cell r="C738" t="str">
            <v>1</v>
          </cell>
          <cell r="D738" t="str">
            <v>B</v>
          </cell>
          <cell r="E738">
            <v>1</v>
          </cell>
          <cell r="F738">
            <v>0</v>
          </cell>
          <cell r="G738" t="str">
            <v>Pénzforgalom nélküli kiadások</v>
          </cell>
        </row>
        <row r="739">
          <cell r="A739" t="str">
            <v>64</v>
          </cell>
          <cell r="B739" t="str">
            <v>21</v>
          </cell>
          <cell r="C739" t="str">
            <v>1</v>
          </cell>
          <cell r="D739" t="str">
            <v>B</v>
          </cell>
          <cell r="E739">
            <v>1</v>
          </cell>
          <cell r="F739">
            <v>2</v>
          </cell>
          <cell r="G739" t="str">
            <v>Költségvetési kiadások (62+63)</v>
          </cell>
        </row>
        <row r="740">
          <cell r="A740" t="str">
            <v>65</v>
          </cell>
          <cell r="B740" t="str">
            <v>21</v>
          </cell>
          <cell r="C740" t="str">
            <v>1</v>
          </cell>
          <cell r="D740" t="str">
            <v>B</v>
          </cell>
          <cell r="E740">
            <v>1</v>
          </cell>
          <cell r="F740">
            <v>0</v>
          </cell>
          <cell r="G740" t="str">
            <v>Finanszirozás kiadásai</v>
          </cell>
        </row>
        <row r="741">
          <cell r="A741" t="str">
            <v>66</v>
          </cell>
          <cell r="B741" t="str">
            <v>21</v>
          </cell>
          <cell r="C741" t="str">
            <v>1</v>
          </cell>
          <cell r="D741" t="str">
            <v>B</v>
          </cell>
          <cell r="E741">
            <v>1</v>
          </cell>
          <cell r="F741">
            <v>2</v>
          </cell>
          <cell r="G741" t="str">
            <v>Kiadások összesen (64+65)</v>
          </cell>
        </row>
        <row r="742">
          <cell r="A742" t="str">
            <v>67</v>
          </cell>
          <cell r="B742" t="str">
            <v>21</v>
          </cell>
          <cell r="C742" t="str">
            <v>1</v>
          </cell>
          <cell r="D742" t="str">
            <v>B</v>
          </cell>
          <cell r="E742">
            <v>1</v>
          </cell>
          <cell r="F742">
            <v>0</v>
          </cell>
          <cell r="G742" t="str">
            <v>Int.üzemelt.kapcs.létszám(fö)-költ.engedélyezett létszám</v>
          </cell>
        </row>
        <row r="743">
          <cell r="A743" t="str">
            <v>68</v>
          </cell>
          <cell r="B743" t="str">
            <v>21</v>
          </cell>
          <cell r="C743" t="str">
            <v>1</v>
          </cell>
          <cell r="D743" t="str">
            <v>B</v>
          </cell>
          <cell r="E743">
            <v>1</v>
          </cell>
          <cell r="F743">
            <v>0</v>
          </cell>
          <cell r="G743" t="str">
            <v>Int.üzemelt.kapcs.létszám(fö)-átl.stat.állományi létszám</v>
          </cell>
        </row>
        <row r="744">
          <cell r="A744" t="str">
            <v>69</v>
          </cell>
          <cell r="B744" t="str">
            <v>21</v>
          </cell>
          <cell r="C744" t="str">
            <v>1</v>
          </cell>
          <cell r="D744" t="str">
            <v>B</v>
          </cell>
          <cell r="E744">
            <v>1</v>
          </cell>
          <cell r="F744">
            <v>0</v>
          </cell>
          <cell r="G744" t="str">
            <v>Szakmai tev.ellát.létszám(fö)-költ.engedélyezett létszám</v>
          </cell>
        </row>
        <row r="745">
          <cell r="A745" t="str">
            <v>70</v>
          </cell>
          <cell r="B745" t="str">
            <v>21</v>
          </cell>
          <cell r="C745" t="str">
            <v>1</v>
          </cell>
          <cell r="D745" t="str">
            <v>B</v>
          </cell>
          <cell r="E745">
            <v>1</v>
          </cell>
          <cell r="F745">
            <v>0</v>
          </cell>
          <cell r="G745" t="str">
            <v>Szakmai tev.ellát.létszám(fö)-átl.stat.állományi létszám</v>
          </cell>
        </row>
        <row r="746">
          <cell r="A746" t="str">
            <v>1</v>
          </cell>
          <cell r="B746" t="str">
            <v>22</v>
          </cell>
          <cell r="C746" t="str">
            <v>1</v>
          </cell>
          <cell r="D746" t="str">
            <v>B</v>
          </cell>
          <cell r="E746">
            <v>1</v>
          </cell>
          <cell r="F746">
            <v>0</v>
          </cell>
          <cell r="G746" t="str">
            <v>Intézményi müködési bevételek</v>
          </cell>
        </row>
        <row r="747">
          <cell r="A747" t="str">
            <v>2</v>
          </cell>
          <cell r="B747" t="str">
            <v>22</v>
          </cell>
          <cell r="C747" t="str">
            <v>1</v>
          </cell>
          <cell r="D747" t="str">
            <v>B</v>
          </cell>
          <cell r="E747">
            <v>1</v>
          </cell>
          <cell r="F747">
            <v>2</v>
          </cell>
          <cell r="G747" t="str">
            <v>01-böl Alaptevékenység bevételei</v>
          </cell>
        </row>
        <row r="748">
          <cell r="A748" t="str">
            <v>3</v>
          </cell>
          <cell r="B748" t="str">
            <v>22</v>
          </cell>
          <cell r="C748" t="str">
            <v>1</v>
          </cell>
          <cell r="D748" t="str">
            <v>B</v>
          </cell>
          <cell r="E748">
            <v>1</v>
          </cell>
          <cell r="F748">
            <v>2</v>
          </cell>
          <cell r="G748" t="str">
            <v>01-böl Alaptevékenységgel összefüggő egyéb bevételek</v>
          </cell>
        </row>
        <row r="749">
          <cell r="A749" t="str">
            <v>4</v>
          </cell>
          <cell r="B749" t="str">
            <v>22</v>
          </cell>
          <cell r="C749" t="str">
            <v>1</v>
          </cell>
          <cell r="D749" t="str">
            <v>B</v>
          </cell>
          <cell r="E749">
            <v>1</v>
          </cell>
          <cell r="F749">
            <v>2</v>
          </cell>
          <cell r="G749" t="str">
            <v>01-böl Intézmények egyéb sajátos bevételei</v>
          </cell>
        </row>
        <row r="750">
          <cell r="A750" t="str">
            <v>5</v>
          </cell>
          <cell r="B750" t="str">
            <v>22</v>
          </cell>
          <cell r="C750" t="str">
            <v>1</v>
          </cell>
          <cell r="D750" t="str">
            <v>B</v>
          </cell>
          <cell r="E750">
            <v>1</v>
          </cell>
          <cell r="F750">
            <v>0</v>
          </cell>
          <cell r="G750" t="str">
            <v>Önkormányzatok sajátos müködési bevételei</v>
          </cell>
        </row>
        <row r="751">
          <cell r="A751" t="str">
            <v>6</v>
          </cell>
          <cell r="B751" t="str">
            <v>22</v>
          </cell>
          <cell r="C751" t="str">
            <v>1</v>
          </cell>
          <cell r="D751" t="str">
            <v>B</v>
          </cell>
          <cell r="E751">
            <v>1</v>
          </cell>
          <cell r="F751">
            <v>3</v>
          </cell>
          <cell r="G751" t="str">
            <v>Intézmények és önkormányzatok müködési bev.(01+05)</v>
          </cell>
        </row>
        <row r="752">
          <cell r="A752" t="str">
            <v>7</v>
          </cell>
          <cell r="B752" t="str">
            <v>22</v>
          </cell>
          <cell r="C752" t="str">
            <v>1</v>
          </cell>
          <cell r="D752" t="str">
            <v>B</v>
          </cell>
          <cell r="E752">
            <v>1</v>
          </cell>
          <cell r="F752">
            <v>0</v>
          </cell>
          <cell r="G752" t="str">
            <v>Felhalmozási és töke jellegü bevételek</v>
          </cell>
        </row>
        <row r="753">
          <cell r="A753" t="str">
            <v>8</v>
          </cell>
          <cell r="B753" t="str">
            <v>22</v>
          </cell>
          <cell r="C753" t="str">
            <v>1</v>
          </cell>
          <cell r="D753" t="str">
            <v>B</v>
          </cell>
          <cell r="E753">
            <v>1</v>
          </cell>
          <cell r="F753">
            <v>0</v>
          </cell>
          <cell r="G753" t="str">
            <v>Támogatások, kiegészitések és átvett pénzeszközök</v>
          </cell>
        </row>
        <row r="754">
          <cell r="A754" t="str">
            <v>9</v>
          </cell>
          <cell r="B754" t="str">
            <v>22</v>
          </cell>
          <cell r="C754" t="str">
            <v>1</v>
          </cell>
          <cell r="D754" t="str">
            <v>B</v>
          </cell>
          <cell r="E754">
            <v>1</v>
          </cell>
          <cell r="F754">
            <v>2</v>
          </cell>
          <cell r="G754" t="str">
            <v>08-bol Felügyeleti szervtöl kapott támogatás</v>
          </cell>
        </row>
        <row r="755">
          <cell r="A755" t="str">
            <v>10</v>
          </cell>
          <cell r="B755" t="str">
            <v>22</v>
          </cell>
          <cell r="C755" t="str">
            <v>1</v>
          </cell>
          <cell r="D755" t="str">
            <v>B</v>
          </cell>
          <cell r="E755">
            <v>1</v>
          </cell>
          <cell r="F755">
            <v>2</v>
          </cell>
          <cell r="G755" t="str">
            <v>08-bol Önkormányzatok költségvetési támogatása</v>
          </cell>
        </row>
        <row r="756">
          <cell r="A756" t="str">
            <v>11</v>
          </cell>
          <cell r="B756" t="str">
            <v>22</v>
          </cell>
          <cell r="C756" t="str">
            <v>1</v>
          </cell>
          <cell r="D756" t="str">
            <v>B</v>
          </cell>
          <cell r="E756">
            <v>1</v>
          </cell>
          <cell r="F756">
            <v>2</v>
          </cell>
          <cell r="G756" t="str">
            <v>08-bol mük.c.p.eszközátvétel vállalkozásoktol</v>
          </cell>
        </row>
        <row r="757">
          <cell r="A757" t="str">
            <v>12</v>
          </cell>
          <cell r="B757" t="str">
            <v>22</v>
          </cell>
          <cell r="C757" t="str">
            <v>1</v>
          </cell>
          <cell r="D757" t="str">
            <v>B</v>
          </cell>
          <cell r="E757">
            <v>1</v>
          </cell>
          <cell r="F757">
            <v>2</v>
          </cell>
          <cell r="G757" t="str">
            <v>08-bol mük.c.p.eszközátvét.háztartásoktol</v>
          </cell>
        </row>
        <row r="758">
          <cell r="A758" t="str">
            <v>13</v>
          </cell>
          <cell r="B758" t="str">
            <v>22</v>
          </cell>
          <cell r="C758" t="str">
            <v>1</v>
          </cell>
          <cell r="D758" t="str">
            <v>B</v>
          </cell>
          <cell r="E758">
            <v>1</v>
          </cell>
          <cell r="F758">
            <v>2</v>
          </cell>
          <cell r="G758" t="str">
            <v>08-bol mük.c.p.eszközátvét.non-profit szerv.</v>
          </cell>
        </row>
        <row r="759">
          <cell r="A759" t="str">
            <v>14</v>
          </cell>
          <cell r="B759" t="str">
            <v>22</v>
          </cell>
          <cell r="C759" t="str">
            <v>1</v>
          </cell>
          <cell r="D759" t="str">
            <v>B</v>
          </cell>
          <cell r="E759">
            <v>1</v>
          </cell>
          <cell r="F759">
            <v>2</v>
          </cell>
          <cell r="G759" t="str">
            <v>08-bol mük.c.p.eszközátvét.egyéb belföldi forrásból</v>
          </cell>
        </row>
        <row r="760">
          <cell r="A760" t="str">
            <v>15</v>
          </cell>
          <cell r="B760" t="str">
            <v>22</v>
          </cell>
          <cell r="C760" t="str">
            <v>1</v>
          </cell>
          <cell r="D760" t="str">
            <v>B</v>
          </cell>
          <cell r="E760">
            <v>1</v>
          </cell>
          <cell r="F760">
            <v>3</v>
          </cell>
          <cell r="G760" t="str">
            <v>08-bol mük.c.pe.átvét.áht.kiv.belföldi f.(11+.+14)</v>
          </cell>
        </row>
        <row r="761">
          <cell r="A761" t="str">
            <v>16</v>
          </cell>
          <cell r="B761" t="str">
            <v>22</v>
          </cell>
          <cell r="C761" t="str">
            <v>1</v>
          </cell>
          <cell r="D761" t="str">
            <v>B</v>
          </cell>
          <cell r="E761">
            <v>1</v>
          </cell>
          <cell r="F761">
            <v>2</v>
          </cell>
          <cell r="G761" t="str">
            <v>08-bol mük.célra kapott juttatások EU-tol</v>
          </cell>
        </row>
        <row r="762">
          <cell r="A762" t="str">
            <v>17</v>
          </cell>
          <cell r="B762" t="str">
            <v>22</v>
          </cell>
          <cell r="C762" t="str">
            <v>1</v>
          </cell>
          <cell r="D762" t="str">
            <v>B</v>
          </cell>
          <cell r="E762">
            <v>1</v>
          </cell>
          <cell r="F762">
            <v>2</v>
          </cell>
          <cell r="G762" t="str">
            <v>08-bol mük.célra kapott jut.nemzetközi szerv-töl</v>
          </cell>
        </row>
        <row r="763">
          <cell r="A763" t="str">
            <v>18</v>
          </cell>
          <cell r="B763" t="str">
            <v>22</v>
          </cell>
          <cell r="C763" t="str">
            <v>1</v>
          </cell>
          <cell r="D763" t="str">
            <v>B</v>
          </cell>
          <cell r="E763">
            <v>1</v>
          </cell>
          <cell r="F763">
            <v>2</v>
          </cell>
          <cell r="G763" t="str">
            <v>08-bol mük.célra kapott juttatások kormányoktol</v>
          </cell>
        </row>
        <row r="764">
          <cell r="A764" t="str">
            <v>19</v>
          </cell>
          <cell r="B764" t="str">
            <v>22</v>
          </cell>
          <cell r="C764" t="str">
            <v>1</v>
          </cell>
          <cell r="D764" t="str">
            <v>B</v>
          </cell>
          <cell r="E764">
            <v>1</v>
          </cell>
          <cell r="F764">
            <v>2</v>
          </cell>
          <cell r="G764" t="str">
            <v>08-bol mük.célra kapott jut.külföldi magánforrásokból</v>
          </cell>
        </row>
        <row r="765">
          <cell r="A765" t="str">
            <v>20</v>
          </cell>
          <cell r="B765" t="str">
            <v>22</v>
          </cell>
          <cell r="C765" t="str">
            <v>1</v>
          </cell>
          <cell r="D765" t="str">
            <v>B</v>
          </cell>
          <cell r="E765">
            <v>1</v>
          </cell>
          <cell r="F765">
            <v>3</v>
          </cell>
          <cell r="G765" t="str">
            <v>08-bol mük.c.pe.átvétel más külf.f.(17+18+19)</v>
          </cell>
        </row>
        <row r="766">
          <cell r="A766" t="str">
            <v>21</v>
          </cell>
          <cell r="B766" t="str">
            <v>22</v>
          </cell>
          <cell r="C766" t="str">
            <v>1</v>
          </cell>
          <cell r="D766" t="str">
            <v>B</v>
          </cell>
          <cell r="E766">
            <v>1</v>
          </cell>
          <cell r="F766">
            <v>3</v>
          </cell>
          <cell r="G766" t="str">
            <v>08-bol mük.c.pe.átvétel államh.kiv.(15+16+20)</v>
          </cell>
        </row>
        <row r="767">
          <cell r="A767" t="str">
            <v>22</v>
          </cell>
          <cell r="B767" t="str">
            <v>22</v>
          </cell>
          <cell r="C767" t="str">
            <v>1</v>
          </cell>
          <cell r="D767" t="str">
            <v>B</v>
          </cell>
          <cell r="E767">
            <v>1</v>
          </cell>
          <cell r="F767">
            <v>2</v>
          </cell>
          <cell r="G767" t="str">
            <v>08-bol mük.c.pe.átvétel fejezeten (önk.)belül</v>
          </cell>
        </row>
        <row r="768">
          <cell r="A768" t="str">
            <v>23</v>
          </cell>
          <cell r="B768" t="str">
            <v>22</v>
          </cell>
          <cell r="C768" t="str">
            <v>1</v>
          </cell>
          <cell r="D768" t="str">
            <v>B</v>
          </cell>
          <cell r="E768">
            <v>1</v>
          </cell>
          <cell r="F768">
            <v>2</v>
          </cell>
          <cell r="G768" t="str">
            <v>08-bol mük.c.pe.átvétel központi kgtv-i szervtől</v>
          </cell>
        </row>
        <row r="769">
          <cell r="A769" t="str">
            <v>24</v>
          </cell>
          <cell r="B769" t="str">
            <v>22</v>
          </cell>
          <cell r="C769" t="str">
            <v>1</v>
          </cell>
          <cell r="D769" t="str">
            <v>B</v>
          </cell>
          <cell r="E769">
            <v>1</v>
          </cell>
          <cell r="F769">
            <v>2</v>
          </cell>
          <cell r="G769" t="str">
            <v>08-bol mük.c.pe.átvétel önk.kgtv-i szervtöl</v>
          </cell>
        </row>
        <row r="770">
          <cell r="A770" t="str">
            <v>25</v>
          </cell>
          <cell r="B770" t="str">
            <v>22</v>
          </cell>
          <cell r="C770" t="str">
            <v>1</v>
          </cell>
          <cell r="D770" t="str">
            <v>B</v>
          </cell>
          <cell r="E770">
            <v>1</v>
          </cell>
          <cell r="F770">
            <v>2</v>
          </cell>
          <cell r="G770" t="str">
            <v>08-bol mük.c.pe.átvétel tb alapoktol és kez.</v>
          </cell>
        </row>
        <row r="771">
          <cell r="A771" t="str">
            <v>26</v>
          </cell>
          <cell r="B771" t="str">
            <v>22</v>
          </cell>
          <cell r="C771" t="str">
            <v>1</v>
          </cell>
          <cell r="D771" t="str">
            <v>B</v>
          </cell>
          <cell r="E771">
            <v>1</v>
          </cell>
          <cell r="F771">
            <v>2</v>
          </cell>
          <cell r="G771" t="str">
            <v>08-bol mük.c.pe.átvétel elkül.állami pénzalap.</v>
          </cell>
        </row>
        <row r="772">
          <cell r="A772" t="str">
            <v>27</v>
          </cell>
          <cell r="B772" t="str">
            <v>22</v>
          </cell>
          <cell r="C772" t="str">
            <v>1</v>
          </cell>
          <cell r="D772" t="str">
            <v>B</v>
          </cell>
          <cell r="E772">
            <v>1</v>
          </cell>
          <cell r="F772">
            <v>2</v>
          </cell>
          <cell r="G772" t="str">
            <v>08-bol mük.c.pe.átvétel fejezeti kez.elöirány.</v>
          </cell>
        </row>
        <row r="773">
          <cell r="A773" t="str">
            <v>28</v>
          </cell>
          <cell r="B773" t="str">
            <v>22</v>
          </cell>
          <cell r="C773" t="str">
            <v>1</v>
          </cell>
          <cell r="D773" t="str">
            <v>B</v>
          </cell>
          <cell r="E773">
            <v>1</v>
          </cell>
          <cell r="F773">
            <v>3</v>
          </cell>
          <cell r="G773" t="str">
            <v>08-bol mük.c.pe.átvétel államh.bel.(22+..+27)</v>
          </cell>
        </row>
        <row r="774">
          <cell r="A774" t="str">
            <v>29</v>
          </cell>
          <cell r="B774" t="str">
            <v>22</v>
          </cell>
          <cell r="C774" t="str">
            <v>1</v>
          </cell>
          <cell r="D774" t="str">
            <v>B</v>
          </cell>
          <cell r="E774">
            <v>1</v>
          </cell>
          <cell r="F774">
            <v>3</v>
          </cell>
          <cell r="G774" t="str">
            <v>08-bol mük.célra kapott juttatások (21+28)</v>
          </cell>
        </row>
        <row r="775">
          <cell r="A775" t="str">
            <v>30</v>
          </cell>
          <cell r="B775" t="str">
            <v>22</v>
          </cell>
          <cell r="C775" t="str">
            <v>1</v>
          </cell>
          <cell r="D775" t="str">
            <v>B</v>
          </cell>
          <cell r="E775">
            <v>1</v>
          </cell>
          <cell r="F775">
            <v>2</v>
          </cell>
          <cell r="G775" t="str">
            <v>08-bol felh.c.p.eszközátvétel háztartásoktol</v>
          </cell>
        </row>
        <row r="776">
          <cell r="A776" t="str">
            <v>31</v>
          </cell>
          <cell r="B776" t="str">
            <v>22</v>
          </cell>
          <cell r="C776" t="str">
            <v>1</v>
          </cell>
          <cell r="D776" t="str">
            <v>B</v>
          </cell>
          <cell r="E776">
            <v>1</v>
          </cell>
          <cell r="F776">
            <v>2</v>
          </cell>
          <cell r="G776" t="str">
            <v>08-bol felh.c.p.eszk.átvétel non-profit szervezetektől</v>
          </cell>
        </row>
        <row r="777">
          <cell r="A777" t="str">
            <v>32</v>
          </cell>
          <cell r="B777" t="str">
            <v>22</v>
          </cell>
          <cell r="C777" t="str">
            <v>1</v>
          </cell>
          <cell r="D777" t="str">
            <v>B</v>
          </cell>
          <cell r="E777">
            <v>1</v>
          </cell>
          <cell r="F777">
            <v>2</v>
          </cell>
          <cell r="G777" t="str">
            <v>08-bol felh.c.p.eszközátvétel vállalkozásoktól</v>
          </cell>
        </row>
        <row r="778">
          <cell r="A778" t="str">
            <v>33</v>
          </cell>
          <cell r="B778" t="str">
            <v>22</v>
          </cell>
          <cell r="C778" t="str">
            <v>1</v>
          </cell>
          <cell r="D778" t="str">
            <v>B</v>
          </cell>
          <cell r="E778">
            <v>1</v>
          </cell>
          <cell r="F778">
            <v>2</v>
          </cell>
          <cell r="G778" t="str">
            <v>08-bol felh.c.p.eszközátvétel pü-i vállalkozásoktól</v>
          </cell>
        </row>
        <row r="779">
          <cell r="A779" t="str">
            <v>34</v>
          </cell>
          <cell r="B779" t="str">
            <v>22</v>
          </cell>
          <cell r="C779" t="str">
            <v>1</v>
          </cell>
          <cell r="D779" t="str">
            <v>B</v>
          </cell>
          <cell r="E779">
            <v>1</v>
          </cell>
          <cell r="F779">
            <v>3</v>
          </cell>
          <cell r="G779" t="str">
            <v>08-bol felh.c.pe.átvétel áht-n kiv.belf.for.(30+.+33)</v>
          </cell>
        </row>
        <row r="780">
          <cell r="A780" t="str">
            <v>35</v>
          </cell>
          <cell r="B780" t="str">
            <v>22</v>
          </cell>
          <cell r="C780" t="str">
            <v>1</v>
          </cell>
          <cell r="D780" t="str">
            <v>B</v>
          </cell>
          <cell r="E780">
            <v>1</v>
          </cell>
          <cell r="F780">
            <v>2</v>
          </cell>
          <cell r="G780" t="str">
            <v>08-bol felh.c.kapott juttatások EU-tol</v>
          </cell>
        </row>
        <row r="781">
          <cell r="A781" t="str">
            <v>36</v>
          </cell>
          <cell r="B781" t="str">
            <v>22</v>
          </cell>
          <cell r="C781" t="str">
            <v>1</v>
          </cell>
          <cell r="D781" t="str">
            <v>B</v>
          </cell>
          <cell r="E781">
            <v>1</v>
          </cell>
          <cell r="F781">
            <v>2</v>
          </cell>
          <cell r="G781" t="str">
            <v>08-bol felh.c.kapott jut.nemzetközi szervezetektől</v>
          </cell>
        </row>
        <row r="782">
          <cell r="A782" t="str">
            <v>37</v>
          </cell>
          <cell r="B782" t="str">
            <v>22</v>
          </cell>
          <cell r="C782" t="str">
            <v>1</v>
          </cell>
          <cell r="D782" t="str">
            <v>B</v>
          </cell>
          <cell r="E782">
            <v>1</v>
          </cell>
          <cell r="F782">
            <v>2</v>
          </cell>
          <cell r="G782" t="str">
            <v>08-bol felh.c.kapott juttatások kormányoktol</v>
          </cell>
        </row>
        <row r="783">
          <cell r="A783" t="str">
            <v>38</v>
          </cell>
          <cell r="B783" t="str">
            <v>22</v>
          </cell>
          <cell r="C783" t="str">
            <v>1</v>
          </cell>
          <cell r="D783" t="str">
            <v>B</v>
          </cell>
          <cell r="E783">
            <v>1</v>
          </cell>
          <cell r="F783">
            <v>2</v>
          </cell>
          <cell r="G783" t="str">
            <v>08-bol felh.c.kapott jut.külföldről (nem korm.)</v>
          </cell>
        </row>
        <row r="784">
          <cell r="A784" t="str">
            <v>39</v>
          </cell>
          <cell r="B784" t="str">
            <v>22</v>
          </cell>
          <cell r="C784" t="str">
            <v>1</v>
          </cell>
          <cell r="D784" t="str">
            <v>B</v>
          </cell>
          <cell r="E784">
            <v>1</v>
          </cell>
          <cell r="F784">
            <v>3</v>
          </cell>
          <cell r="G784" t="str">
            <v>08-bol felh.c.pe.kapott más külföldi f.(36+37+38)</v>
          </cell>
        </row>
        <row r="785">
          <cell r="A785" t="str">
            <v>40</v>
          </cell>
          <cell r="B785" t="str">
            <v>22</v>
          </cell>
          <cell r="C785" t="str">
            <v>1</v>
          </cell>
          <cell r="D785" t="str">
            <v>B</v>
          </cell>
          <cell r="E785">
            <v>1</v>
          </cell>
          <cell r="F785">
            <v>3</v>
          </cell>
          <cell r="G785" t="str">
            <v>08-bol felh.c.pe.átvét.államh.kiv(34+35+39)</v>
          </cell>
        </row>
        <row r="786">
          <cell r="A786" t="str">
            <v>41</v>
          </cell>
          <cell r="B786" t="str">
            <v>22</v>
          </cell>
          <cell r="C786" t="str">
            <v>1</v>
          </cell>
          <cell r="D786" t="str">
            <v>B</v>
          </cell>
          <cell r="E786">
            <v>1</v>
          </cell>
          <cell r="F786">
            <v>2</v>
          </cell>
          <cell r="G786" t="str">
            <v>08-bol felh.c.pe.átvét.fejezeten (önk.)belül</v>
          </cell>
        </row>
        <row r="787">
          <cell r="A787" t="str">
            <v>42</v>
          </cell>
          <cell r="B787" t="str">
            <v>22</v>
          </cell>
          <cell r="C787" t="str">
            <v>1</v>
          </cell>
          <cell r="D787" t="str">
            <v>B</v>
          </cell>
          <cell r="E787">
            <v>1</v>
          </cell>
          <cell r="F787">
            <v>2</v>
          </cell>
          <cell r="G787" t="str">
            <v>08-bol felh.c.pe.átvét.központi kgtv-i szer.</v>
          </cell>
        </row>
        <row r="788">
          <cell r="A788" t="str">
            <v>43</v>
          </cell>
          <cell r="B788" t="str">
            <v>22</v>
          </cell>
          <cell r="C788" t="str">
            <v>1</v>
          </cell>
          <cell r="D788" t="str">
            <v>B</v>
          </cell>
          <cell r="E788">
            <v>1</v>
          </cell>
          <cell r="F788">
            <v>2</v>
          </cell>
          <cell r="G788" t="str">
            <v>08-bol felh.c.pe.átvét.önk.kgtv-i szervtöl</v>
          </cell>
        </row>
        <row r="789">
          <cell r="A789" t="str">
            <v>44</v>
          </cell>
          <cell r="B789" t="str">
            <v>22</v>
          </cell>
          <cell r="C789" t="str">
            <v>1</v>
          </cell>
          <cell r="D789" t="str">
            <v>B</v>
          </cell>
          <cell r="E789">
            <v>1</v>
          </cell>
          <cell r="F789">
            <v>2</v>
          </cell>
          <cell r="G789" t="str">
            <v>08-bol felh.c.pe.átvét.tb alapoktol és kez.</v>
          </cell>
        </row>
        <row r="790">
          <cell r="A790" t="str">
            <v>45</v>
          </cell>
          <cell r="B790" t="str">
            <v>22</v>
          </cell>
          <cell r="C790" t="str">
            <v>1</v>
          </cell>
          <cell r="D790" t="str">
            <v>B</v>
          </cell>
          <cell r="E790">
            <v>1</v>
          </cell>
          <cell r="F790">
            <v>2</v>
          </cell>
          <cell r="G790" t="str">
            <v>08-bol felh.c.pe.átvét.elkül.állami pénzalap</v>
          </cell>
        </row>
        <row r="791">
          <cell r="A791" t="str">
            <v>46</v>
          </cell>
          <cell r="B791" t="str">
            <v>22</v>
          </cell>
          <cell r="C791" t="str">
            <v>1</v>
          </cell>
          <cell r="D791" t="str">
            <v>B</v>
          </cell>
          <cell r="E791">
            <v>1</v>
          </cell>
          <cell r="F791">
            <v>2</v>
          </cell>
          <cell r="G791" t="str">
            <v>08-bol felh.c.pe.átvét.fejezeti kez.elöir.</v>
          </cell>
        </row>
        <row r="792">
          <cell r="A792" t="str">
            <v>47</v>
          </cell>
          <cell r="B792" t="str">
            <v>22</v>
          </cell>
          <cell r="C792" t="str">
            <v>1</v>
          </cell>
          <cell r="D792" t="str">
            <v>B</v>
          </cell>
          <cell r="E792">
            <v>1</v>
          </cell>
          <cell r="F792">
            <v>3</v>
          </cell>
          <cell r="G792" t="str">
            <v>08-bol felh.c.pe.átvét.államh.bel(41+..+46)</v>
          </cell>
        </row>
        <row r="793">
          <cell r="A793" t="str">
            <v>48</v>
          </cell>
          <cell r="B793" t="str">
            <v>22</v>
          </cell>
          <cell r="C793" t="str">
            <v>1</v>
          </cell>
          <cell r="D793" t="str">
            <v>B</v>
          </cell>
          <cell r="E793">
            <v>1</v>
          </cell>
          <cell r="F793">
            <v>3</v>
          </cell>
          <cell r="G793" t="str">
            <v>08-bol felh.célu p.eszközátvételek (40+47)</v>
          </cell>
        </row>
        <row r="794">
          <cell r="A794" t="str">
            <v>49</v>
          </cell>
          <cell r="B794" t="str">
            <v>22</v>
          </cell>
          <cell r="C794" t="str">
            <v>1</v>
          </cell>
          <cell r="D794" t="str">
            <v>B</v>
          </cell>
          <cell r="E794">
            <v>1</v>
          </cell>
          <cell r="F794">
            <v>0</v>
          </cell>
          <cell r="G794" t="str">
            <v>Támogatási kölcsönök igénybevétele és visszatérülése</v>
          </cell>
        </row>
        <row r="795">
          <cell r="A795" t="str">
            <v>50</v>
          </cell>
          <cell r="B795" t="str">
            <v>22</v>
          </cell>
          <cell r="C795" t="str">
            <v>1</v>
          </cell>
          <cell r="D795" t="str">
            <v>B</v>
          </cell>
          <cell r="E795">
            <v>1</v>
          </cell>
          <cell r="F795">
            <v>3</v>
          </cell>
          <cell r="G795" t="str">
            <v>Pénzforgalmi bevételek (06+07+08+49)</v>
          </cell>
        </row>
        <row r="796">
          <cell r="A796" t="str">
            <v>51</v>
          </cell>
          <cell r="B796" t="str">
            <v>22</v>
          </cell>
          <cell r="C796" t="str">
            <v>1</v>
          </cell>
          <cell r="D796" t="str">
            <v>B</v>
          </cell>
          <cell r="E796">
            <v>1</v>
          </cell>
          <cell r="F796">
            <v>0</v>
          </cell>
          <cell r="G796" t="str">
            <v>Pénzforgalom nélküli bevételek</v>
          </cell>
        </row>
        <row r="797">
          <cell r="A797" t="str">
            <v>52</v>
          </cell>
          <cell r="B797" t="str">
            <v>22</v>
          </cell>
          <cell r="C797" t="str">
            <v>1</v>
          </cell>
          <cell r="D797" t="str">
            <v>B</v>
          </cell>
          <cell r="E797">
            <v>1</v>
          </cell>
          <cell r="F797">
            <v>3</v>
          </cell>
          <cell r="G797" t="str">
            <v>Költségvetési bevételek (50+51)</v>
          </cell>
        </row>
        <row r="798">
          <cell r="A798" t="str">
            <v>53</v>
          </cell>
          <cell r="B798" t="str">
            <v>22</v>
          </cell>
          <cell r="C798" t="str">
            <v>1</v>
          </cell>
          <cell r="D798" t="str">
            <v>B</v>
          </cell>
          <cell r="E798">
            <v>1</v>
          </cell>
          <cell r="F798">
            <v>0</v>
          </cell>
          <cell r="G798" t="str">
            <v>Finanszirozás bevételei</v>
          </cell>
        </row>
        <row r="799">
          <cell r="A799" t="str">
            <v>54</v>
          </cell>
          <cell r="B799" t="str">
            <v>22</v>
          </cell>
          <cell r="C799" t="str">
            <v>1</v>
          </cell>
          <cell r="D799" t="str">
            <v>B</v>
          </cell>
          <cell r="E799">
            <v>1</v>
          </cell>
          <cell r="F799">
            <v>3</v>
          </cell>
          <cell r="G799" t="str">
            <v>Bevételek összesen (52+53)</v>
          </cell>
        </row>
        <row r="800">
          <cell r="A800" t="str">
            <v>1</v>
          </cell>
          <cell r="B800" t="str">
            <v>23</v>
          </cell>
          <cell r="C800" t="str">
            <v>1</v>
          </cell>
          <cell r="D800" t="str">
            <v>B</v>
          </cell>
          <cell r="E800">
            <v>1</v>
          </cell>
          <cell r="F800">
            <v>0</v>
          </cell>
          <cell r="G800" t="str">
            <v>Személyi juttatások (=02/49)</v>
          </cell>
        </row>
        <row r="801">
          <cell r="A801" t="str">
            <v>2</v>
          </cell>
          <cell r="B801" t="str">
            <v>23</v>
          </cell>
          <cell r="C801" t="str">
            <v>1</v>
          </cell>
          <cell r="D801" t="str">
            <v>B</v>
          </cell>
          <cell r="E801">
            <v>1</v>
          </cell>
          <cell r="F801">
            <v>0</v>
          </cell>
          <cell r="G801" t="str">
            <v>Munkaadokat terhelö járulék (=02/56)</v>
          </cell>
        </row>
        <row r="802">
          <cell r="A802" t="str">
            <v>3</v>
          </cell>
          <cell r="B802" t="str">
            <v>23</v>
          </cell>
          <cell r="C802" t="str">
            <v>1</v>
          </cell>
          <cell r="D802" t="str">
            <v>B</v>
          </cell>
          <cell r="E802">
            <v>1</v>
          </cell>
          <cell r="F802">
            <v>0</v>
          </cell>
          <cell r="G802" t="str">
            <v>Dologi kiadások (=03/61-03/58)</v>
          </cell>
        </row>
        <row r="803">
          <cell r="A803" t="str">
            <v>4</v>
          </cell>
          <cell r="B803" t="str">
            <v>23</v>
          </cell>
          <cell r="C803" t="str">
            <v>1</v>
          </cell>
          <cell r="D803" t="str">
            <v>B</v>
          </cell>
          <cell r="E803">
            <v>1</v>
          </cell>
          <cell r="F803">
            <v>0</v>
          </cell>
          <cell r="G803" t="str">
            <v>Ellátottak pénzbeli juttatásai (=04/17)</v>
          </cell>
        </row>
        <row r="804">
          <cell r="A804" t="str">
            <v>5</v>
          </cell>
          <cell r="B804" t="str">
            <v>23</v>
          </cell>
          <cell r="C804" t="str">
            <v>1</v>
          </cell>
          <cell r="D804" t="str">
            <v>B</v>
          </cell>
          <cell r="E804">
            <v>1</v>
          </cell>
          <cell r="F804">
            <v>0</v>
          </cell>
          <cell r="G804" t="str">
            <v>Egyéb mük.célu támog,folyo kiad.(=04/01+02+03+10+18+...+21)</v>
          </cell>
        </row>
        <row r="805">
          <cell r="A805" t="str">
            <v>6</v>
          </cell>
          <cell r="B805" t="str">
            <v>23</v>
          </cell>
          <cell r="C805" t="str">
            <v>1</v>
          </cell>
          <cell r="D805" t="str">
            <v>B</v>
          </cell>
          <cell r="E805">
            <v>1</v>
          </cell>
          <cell r="F805">
            <v>0</v>
          </cell>
          <cell r="G805" t="str">
            <v>Kamatkiadások (=03/58)</v>
          </cell>
        </row>
        <row r="806">
          <cell r="A806" t="str">
            <v>7</v>
          </cell>
          <cell r="B806" t="str">
            <v>23</v>
          </cell>
          <cell r="C806" t="str">
            <v>1</v>
          </cell>
          <cell r="D806" t="str">
            <v>B</v>
          </cell>
          <cell r="E806">
            <v>1</v>
          </cell>
          <cell r="F806">
            <v>2</v>
          </cell>
          <cell r="G806" t="str">
            <v>Müködési költségvetés (01+...+06)</v>
          </cell>
        </row>
        <row r="807">
          <cell r="A807" t="str">
            <v>8</v>
          </cell>
          <cell r="B807" t="str">
            <v>23</v>
          </cell>
          <cell r="C807" t="str">
            <v>1</v>
          </cell>
          <cell r="D807" t="str">
            <v>B</v>
          </cell>
          <cell r="E807">
            <v>1</v>
          </cell>
          <cell r="F807">
            <v>0</v>
          </cell>
          <cell r="G807" t="str">
            <v>Intézményi beruházási kiadások (=05/13+05/27)</v>
          </cell>
        </row>
        <row r="808">
          <cell r="A808" t="str">
            <v>9</v>
          </cell>
          <cell r="B808" t="str">
            <v>23</v>
          </cell>
          <cell r="C808" t="str">
            <v>1</v>
          </cell>
          <cell r="D808" t="str">
            <v>B</v>
          </cell>
          <cell r="E808">
            <v>1</v>
          </cell>
          <cell r="F808">
            <v>0</v>
          </cell>
          <cell r="G808" t="str">
            <v>Felújítás (=05/06)</v>
          </cell>
        </row>
        <row r="809">
          <cell r="A809" t="str">
            <v>10</v>
          </cell>
          <cell r="B809" t="str">
            <v>23</v>
          </cell>
          <cell r="C809" t="str">
            <v>1</v>
          </cell>
          <cell r="D809" t="str">
            <v>B</v>
          </cell>
          <cell r="E809">
            <v>1</v>
          </cell>
          <cell r="F809">
            <v>0</v>
          </cell>
          <cell r="G809" t="str">
            <v>Egyéb intézményi felhalm.kiad.(=04/04+05 +05/26+30+31+38)</v>
          </cell>
        </row>
        <row r="810">
          <cell r="A810" t="str">
            <v>11</v>
          </cell>
          <cell r="B810" t="str">
            <v>23</v>
          </cell>
          <cell r="C810" t="str">
            <v>1</v>
          </cell>
          <cell r="D810" t="str">
            <v>B</v>
          </cell>
          <cell r="E810">
            <v>1</v>
          </cell>
          <cell r="F810">
            <v>0</v>
          </cell>
          <cell r="G810" t="str">
            <v>Központi beruházási kiadások (=05/21+05/28)</v>
          </cell>
        </row>
        <row r="811">
          <cell r="A811" t="str">
            <v>12</v>
          </cell>
          <cell r="B811" t="str">
            <v>23</v>
          </cell>
          <cell r="C811" t="str">
            <v>1</v>
          </cell>
          <cell r="D811" t="str">
            <v>B</v>
          </cell>
          <cell r="E811">
            <v>1</v>
          </cell>
          <cell r="F811">
            <v>0</v>
          </cell>
          <cell r="G811" t="str">
            <v>Lakástámogatás (=05/23)</v>
          </cell>
        </row>
        <row r="812">
          <cell r="A812" t="str">
            <v>13</v>
          </cell>
          <cell r="B812" t="str">
            <v>23</v>
          </cell>
          <cell r="C812" t="str">
            <v>1</v>
          </cell>
          <cell r="D812" t="str">
            <v>B</v>
          </cell>
          <cell r="E812">
            <v>1</v>
          </cell>
          <cell r="F812">
            <v>0</v>
          </cell>
          <cell r="G812" t="str">
            <v>Lakásépités (=05/25+05/29)</v>
          </cell>
        </row>
        <row r="813">
          <cell r="A813" t="str">
            <v>14</v>
          </cell>
          <cell r="B813" t="str">
            <v>23</v>
          </cell>
          <cell r="C813" t="str">
            <v>1</v>
          </cell>
          <cell r="D813" t="str">
            <v>B</v>
          </cell>
          <cell r="E813">
            <v>1</v>
          </cell>
          <cell r="F813">
            <v>2</v>
          </cell>
          <cell r="G813" t="str">
            <v>Felhalmozási kiadások (08+...+13)</v>
          </cell>
        </row>
        <row r="814">
          <cell r="A814" t="str">
            <v>15</v>
          </cell>
          <cell r="B814" t="str">
            <v>23</v>
          </cell>
          <cell r="C814" t="str">
            <v>1</v>
          </cell>
          <cell r="D814" t="str">
            <v>B</v>
          </cell>
          <cell r="E814">
            <v>1</v>
          </cell>
          <cell r="F814">
            <v>0</v>
          </cell>
          <cell r="G814" t="str">
            <v>Kölcsön nyujtása,törlesztése (=06/53)</v>
          </cell>
        </row>
        <row r="815">
          <cell r="A815" t="str">
            <v>16</v>
          </cell>
          <cell r="B815" t="str">
            <v>23</v>
          </cell>
          <cell r="C815" t="str">
            <v>1</v>
          </cell>
          <cell r="D815" t="str">
            <v>B</v>
          </cell>
          <cell r="E815">
            <v>1</v>
          </cell>
          <cell r="F815">
            <v>0</v>
          </cell>
          <cell r="G815" t="str">
            <v>Pénzforgalom nélküli kiadások (=06/71+06/72)</v>
          </cell>
        </row>
        <row r="816">
          <cell r="A816" t="str">
            <v>17</v>
          </cell>
          <cell r="B816" t="str">
            <v>23</v>
          </cell>
          <cell r="C816" t="str">
            <v>1</v>
          </cell>
          <cell r="D816" t="str">
            <v>B</v>
          </cell>
          <cell r="E816">
            <v>1</v>
          </cell>
          <cell r="F816">
            <v>2</v>
          </cell>
          <cell r="G816" t="str">
            <v>Költségvetési kiadások összesen  (07+14+15+16)</v>
          </cell>
        </row>
        <row r="817">
          <cell r="A817" t="str">
            <v>18</v>
          </cell>
          <cell r="B817" t="str">
            <v>23</v>
          </cell>
          <cell r="C817" t="str">
            <v>1</v>
          </cell>
          <cell r="D817" t="str">
            <v>B</v>
          </cell>
          <cell r="E817">
            <v>1</v>
          </cell>
          <cell r="F817">
            <v>0</v>
          </cell>
          <cell r="G817" t="str">
            <v>Alap- és vállalkozási tev.közötti elszámolások (=06/73)</v>
          </cell>
        </row>
        <row r="818">
          <cell r="A818" t="str">
            <v>19</v>
          </cell>
          <cell r="B818" t="str">
            <v>23</v>
          </cell>
          <cell r="C818" t="str">
            <v>1</v>
          </cell>
          <cell r="D818" t="str">
            <v>B</v>
          </cell>
          <cell r="E818">
            <v>1</v>
          </cell>
          <cell r="F818">
            <v>0</v>
          </cell>
          <cell r="G818" t="str">
            <v>Finanszirozás kiadásai (=06/64+70+78)</v>
          </cell>
        </row>
        <row r="819">
          <cell r="A819" t="str">
            <v>20</v>
          </cell>
          <cell r="B819" t="str">
            <v>23</v>
          </cell>
          <cell r="C819" t="str">
            <v>1</v>
          </cell>
          <cell r="D819" t="str">
            <v>B</v>
          </cell>
          <cell r="E819">
            <v>2</v>
          </cell>
          <cell r="F819">
            <v>3</v>
          </cell>
          <cell r="G819" t="str">
            <v>K i a d á s o k  ö s s z e s e n  (17+18+19)</v>
          </cell>
        </row>
        <row r="820">
          <cell r="A820" t="str">
            <v>21</v>
          </cell>
          <cell r="B820" t="str">
            <v>23</v>
          </cell>
          <cell r="C820" t="str">
            <v>1</v>
          </cell>
          <cell r="D820" t="str">
            <v>B</v>
          </cell>
          <cell r="E820">
            <v>2</v>
          </cell>
          <cell r="F820">
            <v>0</v>
          </cell>
          <cell r="G820" t="str">
            <v>Müködési költségvetés bevételei (=07/32+37 +09/11+12+13)</v>
          </cell>
        </row>
        <row r="821">
          <cell r="A821" t="str">
            <v>22</v>
          </cell>
          <cell r="B821" t="str">
            <v>23</v>
          </cell>
          <cell r="C821" t="str">
            <v>1</v>
          </cell>
          <cell r="D821" t="str">
            <v>B</v>
          </cell>
          <cell r="E821">
            <v>1</v>
          </cell>
          <cell r="F821">
            <v>0</v>
          </cell>
          <cell r="G821" t="str">
            <v>Felhalmozási bevételek (=08/15+09/14+09/15)</v>
          </cell>
        </row>
        <row r="822">
          <cell r="A822" t="str">
            <v>23</v>
          </cell>
          <cell r="B822" t="str">
            <v>23</v>
          </cell>
          <cell r="C822" t="str">
            <v>1</v>
          </cell>
          <cell r="D822" t="str">
            <v>B</v>
          </cell>
          <cell r="E822">
            <v>1</v>
          </cell>
          <cell r="F822">
            <v>0</v>
          </cell>
          <cell r="G822" t="str">
            <v>Támogatási kölcsönök igénybevétele,visszatér(=10/25+10/50)</v>
          </cell>
        </row>
        <row r="823">
          <cell r="A823" t="str">
            <v>24</v>
          </cell>
          <cell r="B823" t="str">
            <v>23</v>
          </cell>
          <cell r="C823" t="str">
            <v>1</v>
          </cell>
          <cell r="D823" t="str">
            <v>B</v>
          </cell>
          <cell r="E823">
            <v>1</v>
          </cell>
          <cell r="F823">
            <v>0</v>
          </cell>
          <cell r="G823" t="str">
            <v>Költségvetési támogatás (= 09/04 vagy 09/05)</v>
          </cell>
        </row>
        <row r="824">
          <cell r="A824" t="str">
            <v>25</v>
          </cell>
          <cell r="B824" t="str">
            <v>23</v>
          </cell>
          <cell r="C824" t="str">
            <v>1</v>
          </cell>
          <cell r="D824" t="str">
            <v>B</v>
          </cell>
          <cell r="E824">
            <v>1</v>
          </cell>
          <cell r="F824">
            <v>0</v>
          </cell>
          <cell r="G824" t="str">
            <v>Pénzforgalom nélküli bevételek (=10/72+10/73)</v>
          </cell>
        </row>
        <row r="825">
          <cell r="A825" t="str">
            <v>26</v>
          </cell>
          <cell r="B825" t="str">
            <v>23</v>
          </cell>
          <cell r="C825" t="str">
            <v>1</v>
          </cell>
          <cell r="D825" t="str">
            <v>B</v>
          </cell>
          <cell r="E825">
            <v>1</v>
          </cell>
          <cell r="F825">
            <v>2</v>
          </cell>
          <cell r="G825" t="str">
            <v>Költségvetési bevételek összesen  (21+..+25)</v>
          </cell>
        </row>
        <row r="826">
          <cell r="A826" t="str">
            <v>27</v>
          </cell>
          <cell r="B826" t="str">
            <v>23</v>
          </cell>
          <cell r="C826" t="str">
            <v>1</v>
          </cell>
          <cell r="D826" t="str">
            <v>B</v>
          </cell>
          <cell r="E826">
            <v>1</v>
          </cell>
          <cell r="F826">
            <v>0</v>
          </cell>
          <cell r="G826" t="str">
            <v>Alap- és vállalkozási tev.közötti elszámolások (=10/74)</v>
          </cell>
        </row>
        <row r="827">
          <cell r="A827" t="str">
            <v>28</v>
          </cell>
          <cell r="B827" t="str">
            <v>23</v>
          </cell>
          <cell r="C827" t="str">
            <v>1</v>
          </cell>
          <cell r="D827" t="str">
            <v>B</v>
          </cell>
          <cell r="E827">
            <v>1</v>
          </cell>
          <cell r="F827">
            <v>0</v>
          </cell>
          <cell r="G827" t="str">
            <v>Finanszirozás bevételei (=10/65+71+79)</v>
          </cell>
        </row>
        <row r="828">
          <cell r="A828" t="str">
            <v>29</v>
          </cell>
          <cell r="B828" t="str">
            <v>23</v>
          </cell>
          <cell r="C828" t="str">
            <v>1</v>
          </cell>
          <cell r="D828" t="str">
            <v>B</v>
          </cell>
          <cell r="E828">
            <v>2</v>
          </cell>
          <cell r="F828">
            <v>3</v>
          </cell>
          <cell r="G828" t="str">
            <v>B e v é t e l e k  ö s s z e s e n  (26+27+28)</v>
          </cell>
        </row>
        <row r="829">
          <cell r="A829" t="str">
            <v>1</v>
          </cell>
          <cell r="B829" t="str">
            <v>24</v>
          </cell>
          <cell r="C829" t="str">
            <v>1</v>
          </cell>
          <cell r="D829" t="str">
            <v>B</v>
          </cell>
          <cell r="E829">
            <v>1</v>
          </cell>
          <cell r="F829">
            <v>0</v>
          </cell>
          <cell r="G829" t="str">
            <v>Pénzkészlet tárgyidö.elején-Ft.Költ.bankszámlák egyenlege</v>
          </cell>
        </row>
        <row r="830">
          <cell r="A830" t="str">
            <v>2</v>
          </cell>
          <cell r="B830" t="str">
            <v>24</v>
          </cell>
          <cell r="C830" t="str">
            <v>1</v>
          </cell>
          <cell r="D830" t="str">
            <v>B</v>
          </cell>
          <cell r="E830">
            <v>1</v>
          </cell>
          <cell r="F830">
            <v>0</v>
          </cell>
          <cell r="G830" t="str">
            <v>Pénzkészlet tárgyidö.elején-Devizabetét számlák egyenlege</v>
          </cell>
        </row>
        <row r="831">
          <cell r="A831" t="str">
            <v>3</v>
          </cell>
          <cell r="B831" t="str">
            <v>24</v>
          </cell>
          <cell r="C831" t="str">
            <v>1</v>
          </cell>
          <cell r="D831" t="str">
            <v>B</v>
          </cell>
          <cell r="E831">
            <v>1</v>
          </cell>
          <cell r="F831">
            <v>0</v>
          </cell>
          <cell r="G831" t="str">
            <v>Pénzkészlet tárgyidö.elején-Forintpénztár,betét.egyenlege</v>
          </cell>
        </row>
        <row r="832">
          <cell r="A832" t="str">
            <v>4</v>
          </cell>
          <cell r="B832" t="str">
            <v>24</v>
          </cell>
          <cell r="C832" t="str">
            <v>1</v>
          </cell>
          <cell r="D832" t="str">
            <v>B</v>
          </cell>
          <cell r="E832">
            <v>1</v>
          </cell>
          <cell r="F832">
            <v>0</v>
          </cell>
          <cell r="G832" t="str">
            <v>Pénzkészlet tárgyidö.elején-Valutapénztárak egyenlege</v>
          </cell>
        </row>
        <row r="833">
          <cell r="A833" t="str">
            <v>5</v>
          </cell>
          <cell r="B833" t="str">
            <v>24</v>
          </cell>
          <cell r="C833" t="str">
            <v>1</v>
          </cell>
          <cell r="D833" t="str">
            <v>B</v>
          </cell>
          <cell r="E833">
            <v>1</v>
          </cell>
          <cell r="F833">
            <v>0</v>
          </cell>
          <cell r="G833" t="str">
            <v>Pénzkészlet tárgyidö.elején- ÖSSZESEN (01+02+03+04)</v>
          </cell>
        </row>
        <row r="834">
          <cell r="A834" t="str">
            <v>6</v>
          </cell>
          <cell r="B834" t="str">
            <v>24</v>
          </cell>
          <cell r="C834" t="str">
            <v>1</v>
          </cell>
          <cell r="D834" t="str">
            <v>B</v>
          </cell>
          <cell r="E834">
            <v>2</v>
          </cell>
          <cell r="F834">
            <v>1</v>
          </cell>
          <cell r="G834" t="str">
            <v>Bevételek                                           (+)</v>
          </cell>
        </row>
        <row r="835">
          <cell r="A835" t="str">
            <v>7</v>
          </cell>
          <cell r="B835" t="str">
            <v>24</v>
          </cell>
          <cell r="C835" t="str">
            <v>1</v>
          </cell>
          <cell r="D835" t="str">
            <v>B</v>
          </cell>
          <cell r="E835">
            <v>2</v>
          </cell>
          <cell r="F835">
            <v>1</v>
          </cell>
          <cell r="G835" t="str">
            <v>Kiadások                                            (-)</v>
          </cell>
        </row>
        <row r="836">
          <cell r="A836" t="str">
            <v>8</v>
          </cell>
          <cell r="B836" t="str">
            <v>24</v>
          </cell>
          <cell r="C836" t="str">
            <v>1</v>
          </cell>
          <cell r="D836" t="str">
            <v>B</v>
          </cell>
          <cell r="E836">
            <v>2</v>
          </cell>
          <cell r="F836">
            <v>0</v>
          </cell>
          <cell r="G836" t="str">
            <v>Pénzkészlet tárgyidö.végén-Ft.költs.bankszámlák egyenlege</v>
          </cell>
        </row>
        <row r="837">
          <cell r="A837" t="str">
            <v>9</v>
          </cell>
          <cell r="B837" t="str">
            <v>24</v>
          </cell>
          <cell r="C837" t="str">
            <v>1</v>
          </cell>
          <cell r="D837" t="str">
            <v>B</v>
          </cell>
          <cell r="E837">
            <v>1</v>
          </cell>
          <cell r="F837">
            <v>0</v>
          </cell>
          <cell r="G837" t="str">
            <v>Pénzkészlet tárgyidö.végén-Devizabetét számlák egyenlege</v>
          </cell>
        </row>
        <row r="838">
          <cell r="A838" t="str">
            <v>10</v>
          </cell>
          <cell r="B838" t="str">
            <v>24</v>
          </cell>
          <cell r="C838" t="str">
            <v>1</v>
          </cell>
          <cell r="D838" t="str">
            <v>B</v>
          </cell>
          <cell r="E838">
            <v>1</v>
          </cell>
          <cell r="F838">
            <v>0</v>
          </cell>
          <cell r="G838" t="str">
            <v>Pénzkészlet tárgyidö.végén-Forintpénztár,betét.egyenlege</v>
          </cell>
        </row>
        <row r="839">
          <cell r="A839" t="str">
            <v>11</v>
          </cell>
          <cell r="B839" t="str">
            <v>24</v>
          </cell>
          <cell r="C839" t="str">
            <v>1</v>
          </cell>
          <cell r="D839" t="str">
            <v>B</v>
          </cell>
          <cell r="E839">
            <v>1</v>
          </cell>
          <cell r="F839">
            <v>0</v>
          </cell>
          <cell r="G839" t="str">
            <v>Pénzkészlet tárgyidö.végén-Valutapénztárak egyenlege</v>
          </cell>
        </row>
        <row r="840">
          <cell r="A840" t="str">
            <v>12</v>
          </cell>
          <cell r="B840" t="str">
            <v>24</v>
          </cell>
          <cell r="C840" t="str">
            <v>1</v>
          </cell>
          <cell r="D840" t="str">
            <v>B</v>
          </cell>
          <cell r="E840">
            <v>1</v>
          </cell>
          <cell r="F840">
            <v>0</v>
          </cell>
          <cell r="G840" t="str">
            <v>Pénzkészlet tárgyidö.végén- ÖSSZESEN(08+...+11=05+06-07)</v>
          </cell>
        </row>
        <row r="841">
          <cell r="A841" t="str">
            <v>1</v>
          </cell>
          <cell r="B841" t="str">
            <v>26</v>
          </cell>
          <cell r="C841" t="str">
            <v>1</v>
          </cell>
          <cell r="D841" t="str">
            <v>B</v>
          </cell>
          <cell r="E841">
            <v>1</v>
          </cell>
          <cell r="F841">
            <v>0</v>
          </cell>
          <cell r="G841" t="str">
            <v>Személyi juttatások</v>
          </cell>
        </row>
        <row r="842">
          <cell r="A842" t="str">
            <v>2</v>
          </cell>
          <cell r="B842" t="str">
            <v>26</v>
          </cell>
          <cell r="C842" t="str">
            <v>1</v>
          </cell>
          <cell r="D842" t="str">
            <v>B</v>
          </cell>
          <cell r="E842">
            <v>1</v>
          </cell>
          <cell r="F842">
            <v>0</v>
          </cell>
          <cell r="G842" t="str">
            <v>Munkaadokat terhelö járulékok</v>
          </cell>
        </row>
        <row r="843">
          <cell r="A843" t="str">
            <v>3</v>
          </cell>
          <cell r="B843" t="str">
            <v>26</v>
          </cell>
          <cell r="C843" t="str">
            <v>1</v>
          </cell>
          <cell r="D843" t="str">
            <v>B</v>
          </cell>
          <cell r="E843">
            <v>1</v>
          </cell>
          <cell r="F843">
            <v>0</v>
          </cell>
          <cell r="G843" t="str">
            <v>Dologi kiadások és egyéb folyo kiadások</v>
          </cell>
        </row>
        <row r="844">
          <cell r="A844" t="str">
            <v>4</v>
          </cell>
          <cell r="B844" t="str">
            <v>26</v>
          </cell>
          <cell r="C844" t="str">
            <v>1</v>
          </cell>
          <cell r="D844" t="str">
            <v>B</v>
          </cell>
          <cell r="E844">
            <v>1</v>
          </cell>
          <cell r="F844">
            <v>0</v>
          </cell>
          <cell r="G844" t="str">
            <v>Végleges pénzeszközátadás, egyéb támogatás</v>
          </cell>
        </row>
        <row r="845">
          <cell r="A845" t="str">
            <v>5</v>
          </cell>
          <cell r="B845" t="str">
            <v>26</v>
          </cell>
          <cell r="C845" t="str">
            <v>1</v>
          </cell>
          <cell r="D845" t="str">
            <v>B</v>
          </cell>
          <cell r="E845">
            <v>1</v>
          </cell>
          <cell r="F845">
            <v>0</v>
          </cell>
          <cell r="G845" t="str">
            <v>Ellátottak pénzbeli juttatásai</v>
          </cell>
        </row>
        <row r="846">
          <cell r="A846" t="str">
            <v>6</v>
          </cell>
          <cell r="B846" t="str">
            <v>26</v>
          </cell>
          <cell r="C846" t="str">
            <v>1</v>
          </cell>
          <cell r="D846" t="str">
            <v>B</v>
          </cell>
          <cell r="E846">
            <v>1</v>
          </cell>
          <cell r="F846">
            <v>0</v>
          </cell>
          <cell r="G846" t="str">
            <v>Felujitás</v>
          </cell>
        </row>
        <row r="847">
          <cell r="A847" t="str">
            <v>7</v>
          </cell>
          <cell r="B847" t="str">
            <v>26</v>
          </cell>
          <cell r="C847" t="str">
            <v>1</v>
          </cell>
          <cell r="D847" t="str">
            <v>B</v>
          </cell>
          <cell r="E847">
            <v>1</v>
          </cell>
          <cell r="F847">
            <v>0</v>
          </cell>
          <cell r="G847" t="str">
            <v>Felhalmozási kiadások és pénzügyi befektetések</v>
          </cell>
        </row>
        <row r="848">
          <cell r="A848" t="str">
            <v>8</v>
          </cell>
          <cell r="B848" t="str">
            <v>26</v>
          </cell>
          <cell r="C848" t="str">
            <v>1</v>
          </cell>
          <cell r="D848" t="str">
            <v>B</v>
          </cell>
          <cell r="E848">
            <v>1</v>
          </cell>
          <cell r="F848">
            <v>0</v>
          </cell>
          <cell r="G848" t="str">
            <v>Hitelek,értékpap.,kölcsönök,pénzforg.nélk.kiad.</v>
          </cell>
        </row>
        <row r="849">
          <cell r="A849" t="str">
            <v>9</v>
          </cell>
          <cell r="B849" t="str">
            <v>26</v>
          </cell>
          <cell r="C849" t="str">
            <v>1</v>
          </cell>
          <cell r="D849" t="str">
            <v>B</v>
          </cell>
          <cell r="E849">
            <v>2</v>
          </cell>
          <cell r="F849">
            <v>3</v>
          </cell>
          <cell r="G849" t="str">
            <v>Kiadások összesen (01+...+08)</v>
          </cell>
        </row>
        <row r="850">
          <cell r="A850" t="str">
            <v>10</v>
          </cell>
          <cell r="B850" t="str">
            <v>26</v>
          </cell>
          <cell r="C850" t="str">
            <v>1</v>
          </cell>
          <cell r="D850" t="str">
            <v>B</v>
          </cell>
          <cell r="E850">
            <v>2</v>
          </cell>
          <cell r="F850">
            <v>0</v>
          </cell>
          <cell r="G850" t="str">
            <v>Intézményi müködési bevételek</v>
          </cell>
        </row>
        <row r="851">
          <cell r="A851" t="str">
            <v>11</v>
          </cell>
          <cell r="B851" t="str">
            <v>26</v>
          </cell>
          <cell r="C851" t="str">
            <v>1</v>
          </cell>
          <cell r="D851" t="str">
            <v>B</v>
          </cell>
          <cell r="E851">
            <v>1</v>
          </cell>
          <cell r="F851">
            <v>0</v>
          </cell>
          <cell r="G851" t="str">
            <v>Önkormányzatok sajátos müködési bevételei</v>
          </cell>
        </row>
        <row r="852">
          <cell r="A852" t="str">
            <v>12</v>
          </cell>
          <cell r="B852" t="str">
            <v>26</v>
          </cell>
          <cell r="C852" t="str">
            <v>1</v>
          </cell>
          <cell r="D852" t="str">
            <v>B</v>
          </cell>
          <cell r="E852">
            <v>2</v>
          </cell>
          <cell r="F852">
            <v>3</v>
          </cell>
          <cell r="G852" t="str">
            <v>Intézmények és önkorm. mük.bev.(10+11)</v>
          </cell>
        </row>
        <row r="853">
          <cell r="A853" t="str">
            <v>13</v>
          </cell>
          <cell r="B853" t="str">
            <v>26</v>
          </cell>
          <cell r="C853" t="str">
            <v>1</v>
          </cell>
          <cell r="D853" t="str">
            <v>B</v>
          </cell>
          <cell r="E853">
            <v>2</v>
          </cell>
          <cell r="F853">
            <v>0</v>
          </cell>
          <cell r="G853" t="str">
            <v>Felhalmozási és töke jellegü bevételek</v>
          </cell>
        </row>
        <row r="854">
          <cell r="A854" t="str">
            <v>14</v>
          </cell>
          <cell r="B854" t="str">
            <v>26</v>
          </cell>
          <cell r="C854" t="str">
            <v>1</v>
          </cell>
          <cell r="D854" t="str">
            <v>B</v>
          </cell>
          <cell r="E854">
            <v>1</v>
          </cell>
          <cell r="F854">
            <v>0</v>
          </cell>
          <cell r="G854" t="str">
            <v>Támogatások, kiegészitések és átvett pénzeszk.</v>
          </cell>
        </row>
        <row r="855">
          <cell r="A855" t="str">
            <v>15</v>
          </cell>
          <cell r="B855" t="str">
            <v>26</v>
          </cell>
          <cell r="C855" t="str">
            <v>1</v>
          </cell>
          <cell r="D855" t="str">
            <v>B</v>
          </cell>
          <cell r="E855">
            <v>1</v>
          </cell>
          <cell r="F855">
            <v>0</v>
          </cell>
          <cell r="G855" t="str">
            <v>Hitelek, értékp.,kölcs., pénzforgalom nélküli bevételek</v>
          </cell>
        </row>
        <row r="856">
          <cell r="A856" t="str">
            <v>16</v>
          </cell>
          <cell r="B856" t="str">
            <v>26</v>
          </cell>
          <cell r="C856" t="str">
            <v>1</v>
          </cell>
          <cell r="D856" t="str">
            <v>B</v>
          </cell>
          <cell r="E856">
            <v>2</v>
          </cell>
          <cell r="F856">
            <v>3</v>
          </cell>
          <cell r="G856" t="str">
            <v>Bevételek összesen (12+...+15)</v>
          </cell>
        </row>
        <row r="857">
          <cell r="A857" t="str">
            <v>1</v>
          </cell>
          <cell r="B857" t="str">
            <v>27</v>
          </cell>
          <cell r="C857" t="str">
            <v>1</v>
          </cell>
          <cell r="D857" t="str">
            <v>B</v>
          </cell>
          <cell r="E857">
            <v>1</v>
          </cell>
          <cell r="F857">
            <v>0</v>
          </cell>
          <cell r="G857" t="str">
            <v>Bankszámlaegyenleg a tárgyidöszak elején</v>
          </cell>
        </row>
        <row r="858">
          <cell r="A858" t="str">
            <v>2</v>
          </cell>
          <cell r="B858" t="str">
            <v>27</v>
          </cell>
          <cell r="C858" t="str">
            <v>1</v>
          </cell>
          <cell r="D858" t="str">
            <v>B</v>
          </cell>
          <cell r="E858">
            <v>1</v>
          </cell>
          <cell r="F858">
            <v>0</v>
          </cell>
          <cell r="G858" t="str">
            <v>Biroi letétek bevétele</v>
          </cell>
        </row>
        <row r="859">
          <cell r="A859" t="str">
            <v>3</v>
          </cell>
          <cell r="B859" t="str">
            <v>27</v>
          </cell>
          <cell r="C859" t="str">
            <v>1</v>
          </cell>
          <cell r="D859" t="str">
            <v>B</v>
          </cell>
          <cell r="E859">
            <v>1</v>
          </cell>
          <cell r="F859">
            <v>0</v>
          </cell>
          <cell r="G859" t="str">
            <v>Más jogszabályban foglalt letétek bevétele</v>
          </cell>
        </row>
        <row r="860">
          <cell r="A860" t="str">
            <v>4</v>
          </cell>
          <cell r="B860" t="str">
            <v>27</v>
          </cell>
          <cell r="C860" t="str">
            <v>1</v>
          </cell>
          <cell r="D860" t="str">
            <v>B</v>
          </cell>
          <cell r="E860">
            <v>1</v>
          </cell>
          <cell r="F860">
            <v>0</v>
          </cell>
          <cell r="G860" t="str">
            <v>Letéti pénzeszköz hozambevétele</v>
          </cell>
        </row>
        <row r="861">
          <cell r="A861" t="str">
            <v>5</v>
          </cell>
          <cell r="B861" t="str">
            <v>27</v>
          </cell>
          <cell r="C861" t="str">
            <v>1</v>
          </cell>
          <cell r="D861" t="str">
            <v>B</v>
          </cell>
          <cell r="E861">
            <v>1</v>
          </cell>
          <cell r="F861">
            <v>0</v>
          </cell>
          <cell r="G861" t="str">
            <v>Egyéb letéti bevételek</v>
          </cell>
        </row>
        <row r="862">
          <cell r="A862" t="str">
            <v>6</v>
          </cell>
          <cell r="B862" t="str">
            <v>27</v>
          </cell>
          <cell r="C862" t="str">
            <v>1</v>
          </cell>
          <cell r="D862" t="str">
            <v>B</v>
          </cell>
          <cell r="E862">
            <v>1</v>
          </cell>
          <cell r="F862">
            <v>3</v>
          </cell>
          <cell r="G862" t="str">
            <v>Letéti bevételek összesen (02+...+05)</v>
          </cell>
        </row>
        <row r="863">
          <cell r="A863" t="str">
            <v>7</v>
          </cell>
          <cell r="B863" t="str">
            <v>27</v>
          </cell>
          <cell r="C863" t="str">
            <v>1</v>
          </cell>
          <cell r="D863" t="str">
            <v>B</v>
          </cell>
          <cell r="E863">
            <v>2</v>
          </cell>
          <cell r="F863">
            <v>0</v>
          </cell>
          <cell r="G863" t="str">
            <v>Biroi letétek kiadásai</v>
          </cell>
        </row>
        <row r="864">
          <cell r="A864" t="str">
            <v>8</v>
          </cell>
          <cell r="B864" t="str">
            <v>27</v>
          </cell>
          <cell r="C864" t="str">
            <v>1</v>
          </cell>
          <cell r="D864" t="str">
            <v>B</v>
          </cell>
          <cell r="E864">
            <v>1</v>
          </cell>
          <cell r="F864">
            <v>0</v>
          </cell>
          <cell r="G864" t="str">
            <v>Más jogszabályban foglalt letétek kiadásai</v>
          </cell>
        </row>
        <row r="865">
          <cell r="A865" t="str">
            <v>9</v>
          </cell>
          <cell r="B865" t="str">
            <v>27</v>
          </cell>
          <cell r="C865" t="str">
            <v>1</v>
          </cell>
          <cell r="D865" t="str">
            <v>B</v>
          </cell>
          <cell r="E865">
            <v>1</v>
          </cell>
          <cell r="F865">
            <v>0</v>
          </cell>
          <cell r="G865" t="str">
            <v>Hozambevétel átutalása a ktgs-i elszámolási számlára</v>
          </cell>
        </row>
        <row r="866">
          <cell r="A866" t="str">
            <v>10</v>
          </cell>
          <cell r="B866" t="str">
            <v>27</v>
          </cell>
          <cell r="C866" t="str">
            <v>1</v>
          </cell>
          <cell r="D866" t="str">
            <v>B</v>
          </cell>
          <cell r="E866">
            <v>1</v>
          </cell>
          <cell r="F866">
            <v>0</v>
          </cell>
          <cell r="G866" t="str">
            <v>Egyéb letétek kiadásai</v>
          </cell>
        </row>
        <row r="867">
          <cell r="A867" t="str">
            <v>11</v>
          </cell>
          <cell r="B867" t="str">
            <v>27</v>
          </cell>
          <cell r="C867" t="str">
            <v>1</v>
          </cell>
          <cell r="D867" t="str">
            <v>B</v>
          </cell>
          <cell r="E867">
            <v>1</v>
          </cell>
          <cell r="F867">
            <v>3</v>
          </cell>
          <cell r="G867" t="str">
            <v>Letéti kiadások összesen (07+...+10)</v>
          </cell>
        </row>
        <row r="868">
          <cell r="A868" t="str">
            <v>12</v>
          </cell>
          <cell r="B868" t="str">
            <v>27</v>
          </cell>
          <cell r="C868" t="str">
            <v>1</v>
          </cell>
          <cell r="D868" t="str">
            <v>B</v>
          </cell>
          <cell r="E868">
            <v>2</v>
          </cell>
          <cell r="F868">
            <v>0</v>
          </cell>
          <cell r="G868" t="str">
            <v>Bankszámlaegyenleg a tárgyidöszak végén (01+06-11)</v>
          </cell>
        </row>
        <row r="869">
          <cell r="A869" t="str">
            <v>1</v>
          </cell>
          <cell r="B869" t="str">
            <v>29</v>
          </cell>
          <cell r="C869" t="str">
            <v>1</v>
          </cell>
          <cell r="D869" t="str">
            <v>B</v>
          </cell>
          <cell r="E869">
            <v>1</v>
          </cell>
          <cell r="F869">
            <v>0</v>
          </cell>
          <cell r="G869" t="str">
            <v>Költségvetési bankszámlák zároegyenlegei</v>
          </cell>
        </row>
        <row r="870">
          <cell r="A870" t="str">
            <v>2</v>
          </cell>
          <cell r="B870" t="str">
            <v>29</v>
          </cell>
          <cell r="C870" t="str">
            <v>1</v>
          </cell>
          <cell r="D870" t="str">
            <v>B</v>
          </cell>
          <cell r="E870">
            <v>1</v>
          </cell>
          <cell r="F870">
            <v>0</v>
          </cell>
          <cell r="G870" t="str">
            <v>Pénztárak és betétkönyvek zároegyenlegei</v>
          </cell>
        </row>
        <row r="871">
          <cell r="A871" t="str">
            <v>3</v>
          </cell>
          <cell r="B871" t="str">
            <v>29</v>
          </cell>
          <cell r="C871" t="str">
            <v>1</v>
          </cell>
          <cell r="D871" t="str">
            <v>B</v>
          </cell>
          <cell r="E871">
            <v>1</v>
          </cell>
          <cell r="F871">
            <v>3</v>
          </cell>
          <cell r="G871" t="str">
            <v>Záro pénzkészlet (01+02)</v>
          </cell>
        </row>
        <row r="872">
          <cell r="A872" t="str">
            <v>4</v>
          </cell>
          <cell r="B872" t="str">
            <v>29</v>
          </cell>
          <cell r="C872" t="str">
            <v>1</v>
          </cell>
          <cell r="D872" t="str">
            <v>B</v>
          </cell>
          <cell r="E872">
            <v>1</v>
          </cell>
          <cell r="F872">
            <v>0</v>
          </cell>
          <cell r="G872" t="str">
            <v>Költségvetési aktiv kiegyenlitö elszámolások zároegyenl.</v>
          </cell>
        </row>
        <row r="873">
          <cell r="A873" t="str">
            <v>5</v>
          </cell>
          <cell r="B873" t="str">
            <v>29</v>
          </cell>
          <cell r="C873" t="str">
            <v>1</v>
          </cell>
          <cell r="D873" t="str">
            <v>B</v>
          </cell>
          <cell r="E873">
            <v>1</v>
          </cell>
          <cell r="F873">
            <v>0</v>
          </cell>
          <cell r="G873" t="str">
            <v>Passziv kiegyenlitö elszámolások zároegyenlegei         (-)</v>
          </cell>
        </row>
        <row r="874">
          <cell r="A874" t="str">
            <v>6</v>
          </cell>
          <cell r="B874" t="str">
            <v>29</v>
          </cell>
          <cell r="C874" t="str">
            <v>1</v>
          </cell>
          <cell r="D874" t="str">
            <v>B</v>
          </cell>
          <cell r="E874">
            <v>1</v>
          </cell>
          <cell r="F874">
            <v>0</v>
          </cell>
          <cell r="G874" t="str">
            <v>Költségvetési aktiv átfuto elszámolások zároegyenlege</v>
          </cell>
        </row>
        <row r="875">
          <cell r="A875" t="str">
            <v>7</v>
          </cell>
          <cell r="B875" t="str">
            <v>29</v>
          </cell>
          <cell r="C875" t="str">
            <v>1</v>
          </cell>
          <cell r="D875" t="str">
            <v>B</v>
          </cell>
          <cell r="E875">
            <v>1</v>
          </cell>
          <cell r="F875">
            <v>0</v>
          </cell>
          <cell r="G875" t="str">
            <v>Passziv átfuto elszámolások zároegyenlege               (-)</v>
          </cell>
        </row>
        <row r="876">
          <cell r="A876" t="str">
            <v>8</v>
          </cell>
          <cell r="B876" t="str">
            <v>29</v>
          </cell>
          <cell r="C876" t="str">
            <v>1</v>
          </cell>
          <cell r="D876" t="str">
            <v>B</v>
          </cell>
          <cell r="E876">
            <v>1</v>
          </cell>
          <cell r="F876">
            <v>0</v>
          </cell>
          <cell r="G876" t="str">
            <v>Aktiv függö elszámolások zároegyenlege</v>
          </cell>
        </row>
        <row r="877">
          <cell r="A877" t="str">
            <v>9</v>
          </cell>
          <cell r="B877" t="str">
            <v>29</v>
          </cell>
          <cell r="C877" t="str">
            <v>1</v>
          </cell>
          <cell r="D877" t="str">
            <v>B</v>
          </cell>
          <cell r="E877">
            <v>1</v>
          </cell>
          <cell r="F877">
            <v>0</v>
          </cell>
          <cell r="G877" t="str">
            <v>Passziv függö elszámolások zároegyenlege                (-)</v>
          </cell>
        </row>
        <row r="878">
          <cell r="A878" t="str">
            <v>10</v>
          </cell>
          <cell r="B878" t="str">
            <v>29</v>
          </cell>
          <cell r="C878" t="str">
            <v>1</v>
          </cell>
          <cell r="D878" t="str">
            <v>B</v>
          </cell>
          <cell r="E878">
            <v>1</v>
          </cell>
          <cell r="F878">
            <v>3</v>
          </cell>
          <cell r="G878" t="str">
            <v>Egyéb aktiv, passziv pü.elszámolások összesen(04-09)(+-)</v>
          </cell>
        </row>
        <row r="879">
          <cell r="A879" t="str">
            <v>11</v>
          </cell>
          <cell r="B879" t="str">
            <v>29</v>
          </cell>
          <cell r="C879" t="str">
            <v>1</v>
          </cell>
          <cell r="D879" t="str">
            <v>B</v>
          </cell>
          <cell r="E879">
            <v>1</v>
          </cell>
          <cell r="F879">
            <v>0</v>
          </cell>
          <cell r="G879" t="str">
            <v>Elözö év(ek)ben képzett tartalékok maradványa           (-)</v>
          </cell>
        </row>
        <row r="880">
          <cell r="A880" t="str">
            <v>12</v>
          </cell>
          <cell r="B880" t="str">
            <v>29</v>
          </cell>
          <cell r="C880" t="str">
            <v>1</v>
          </cell>
          <cell r="D880" t="str">
            <v>B</v>
          </cell>
          <cell r="E880">
            <v>1</v>
          </cell>
          <cell r="F880">
            <v>0</v>
          </cell>
          <cell r="G880" t="str">
            <v>Vállalkozási tevékenység pénzforgalmi eredménye         (-)</v>
          </cell>
        </row>
        <row r="881">
          <cell r="A881" t="str">
            <v>13</v>
          </cell>
          <cell r="B881" t="str">
            <v>29</v>
          </cell>
          <cell r="C881" t="str">
            <v>1</v>
          </cell>
          <cell r="D881" t="str">
            <v>B</v>
          </cell>
          <cell r="E881">
            <v>1</v>
          </cell>
          <cell r="F881">
            <v>3</v>
          </cell>
          <cell r="G881" t="str">
            <v>Tárgyévi helyesbitett pénzmaradvány (03+10-11-12)</v>
          </cell>
        </row>
        <row r="882">
          <cell r="A882" t="str">
            <v>14</v>
          </cell>
          <cell r="B882" t="str">
            <v>29</v>
          </cell>
          <cell r="C882" t="str">
            <v>1</v>
          </cell>
          <cell r="D882" t="str">
            <v>B</v>
          </cell>
          <cell r="E882">
            <v>1</v>
          </cell>
          <cell r="F882">
            <v>0</v>
          </cell>
          <cell r="G882" t="str">
            <v>Intézményi költségvetési befiz.többlettámogatás miatt (+ -)</v>
          </cell>
        </row>
        <row r="883">
          <cell r="A883" t="str">
            <v>15</v>
          </cell>
          <cell r="B883" t="str">
            <v>29</v>
          </cell>
          <cell r="C883" t="str">
            <v>1</v>
          </cell>
          <cell r="D883" t="str">
            <v>B</v>
          </cell>
          <cell r="E883">
            <v>1</v>
          </cell>
          <cell r="F883">
            <v>0</v>
          </cell>
          <cell r="G883" t="str">
            <v>Költségvetési befizetés többlettámogatás miatt        (+ -)</v>
          </cell>
        </row>
        <row r="884">
          <cell r="A884" t="str">
            <v>16</v>
          </cell>
          <cell r="B884" t="str">
            <v>29</v>
          </cell>
          <cell r="C884" t="str">
            <v>1</v>
          </cell>
          <cell r="D884" t="str">
            <v>B</v>
          </cell>
          <cell r="E884">
            <v>1</v>
          </cell>
          <cell r="F884">
            <v>0</v>
          </cell>
          <cell r="G884" t="str">
            <v>Költségvetési kiutalás kiutalatlan intézm.támog.miatt (+ -)</v>
          </cell>
        </row>
        <row r="885">
          <cell r="A885" t="str">
            <v>17</v>
          </cell>
          <cell r="B885" t="str">
            <v>29</v>
          </cell>
          <cell r="C885" t="str">
            <v>1</v>
          </cell>
          <cell r="D885" t="str">
            <v>B</v>
          </cell>
          <cell r="E885">
            <v>1</v>
          </cell>
          <cell r="F885">
            <v>0</v>
          </cell>
          <cell r="G885" t="str">
            <v>Költségvetési kiutalás kiutalatlan támogatás miatt    (+ -)</v>
          </cell>
        </row>
        <row r="886">
          <cell r="A886" t="str">
            <v>18</v>
          </cell>
          <cell r="B886" t="str">
            <v>29</v>
          </cell>
          <cell r="C886" t="str">
            <v>1</v>
          </cell>
          <cell r="D886" t="str">
            <v>B</v>
          </cell>
          <cell r="E886">
            <v>1</v>
          </cell>
          <cell r="F886">
            <v>0</v>
          </cell>
          <cell r="G886" t="str">
            <v>Pénzmaradványt terhelö elvonások                      (+ -)</v>
          </cell>
        </row>
        <row r="887">
          <cell r="A887" t="str">
            <v>19</v>
          </cell>
          <cell r="B887" t="str">
            <v>29</v>
          </cell>
          <cell r="C887" t="str">
            <v>1</v>
          </cell>
          <cell r="D887" t="str">
            <v>B</v>
          </cell>
          <cell r="E887">
            <v>1</v>
          </cell>
          <cell r="F887">
            <v>3</v>
          </cell>
          <cell r="G887" t="str">
            <v>Költségvetési pénzmaradvány(13+...+18)</v>
          </cell>
        </row>
        <row r="888">
          <cell r="A888" t="str">
            <v>20</v>
          </cell>
          <cell r="B888" t="str">
            <v>29</v>
          </cell>
          <cell r="C888" t="str">
            <v>1</v>
          </cell>
          <cell r="D888" t="str">
            <v>B</v>
          </cell>
          <cell r="E888">
            <v>1</v>
          </cell>
          <cell r="F888">
            <v>0</v>
          </cell>
          <cell r="G888" t="str">
            <v>Vállalk. tev. eredményéböl alaptev. ellát-ra felhaszn. össz.</v>
          </cell>
        </row>
        <row r="889">
          <cell r="A889" t="str">
            <v>21</v>
          </cell>
          <cell r="B889" t="str">
            <v>29</v>
          </cell>
          <cell r="C889" t="str">
            <v>1</v>
          </cell>
          <cell r="D889" t="str">
            <v>B</v>
          </cell>
          <cell r="E889">
            <v>1</v>
          </cell>
          <cell r="F889">
            <v>0</v>
          </cell>
          <cell r="G889" t="str">
            <v>Ktgv-i pénzmaradv.külön jogszabály alapján mod. tétel (+ -)</v>
          </cell>
        </row>
        <row r="890">
          <cell r="A890" t="str">
            <v>22</v>
          </cell>
          <cell r="B890" t="str">
            <v>29</v>
          </cell>
          <cell r="C890" t="str">
            <v>1</v>
          </cell>
          <cell r="D890" t="str">
            <v>B</v>
          </cell>
          <cell r="E890">
            <v>1</v>
          </cell>
          <cell r="F890">
            <v>3</v>
          </cell>
          <cell r="G890" t="str">
            <v>Modositott pénzmaradvány (19+20+21)</v>
          </cell>
        </row>
        <row r="891">
          <cell r="A891" t="str">
            <v>23</v>
          </cell>
          <cell r="B891" t="str">
            <v>29</v>
          </cell>
          <cell r="C891" t="str">
            <v>1</v>
          </cell>
          <cell r="D891" t="str">
            <v>B</v>
          </cell>
          <cell r="E891">
            <v>1</v>
          </cell>
          <cell r="F891">
            <v>0</v>
          </cell>
          <cell r="G891" t="str">
            <v>A 19.sorbol- Egészségbizt.alapbol foly.pénzeszk.maradványa</v>
          </cell>
        </row>
        <row r="892">
          <cell r="A892" t="str">
            <v>24</v>
          </cell>
          <cell r="B892" t="str">
            <v>29</v>
          </cell>
          <cell r="C892" t="str">
            <v>1</v>
          </cell>
          <cell r="D892" t="str">
            <v>B</v>
          </cell>
          <cell r="E892">
            <v>1</v>
          </cell>
          <cell r="F892">
            <v>0</v>
          </cell>
          <cell r="G892" t="str">
            <v>A 19.sorbol- Kötelezettséggel terhelt pénzmaradvány</v>
          </cell>
        </row>
        <row r="893">
          <cell r="A893" t="str">
            <v>25</v>
          </cell>
          <cell r="B893" t="str">
            <v>29</v>
          </cell>
          <cell r="C893" t="str">
            <v>1</v>
          </cell>
          <cell r="D893" t="str">
            <v>B</v>
          </cell>
          <cell r="E893">
            <v>1</v>
          </cell>
          <cell r="F893">
            <v>0</v>
          </cell>
          <cell r="G893" t="str">
            <v>A 19.sorbol- Szabad pénzmaradvány</v>
          </cell>
        </row>
        <row r="894">
          <cell r="A894" t="str">
            <v>26</v>
          </cell>
          <cell r="B894" t="str">
            <v>29</v>
          </cell>
          <cell r="C894" t="str">
            <v>1</v>
          </cell>
          <cell r="D894" t="str">
            <v>B</v>
          </cell>
          <cell r="E894">
            <v>1</v>
          </cell>
          <cell r="F894">
            <v>3</v>
          </cell>
          <cell r="G894" t="str">
            <v>Technikai összesen (22+23+24+25)</v>
          </cell>
        </row>
        <row r="895">
          <cell r="A895" t="str">
            <v>1</v>
          </cell>
          <cell r="B895" t="str">
            <v>30</v>
          </cell>
          <cell r="C895" t="str">
            <v>1</v>
          </cell>
          <cell r="D895" t="str">
            <v>B</v>
          </cell>
          <cell r="E895">
            <v>1</v>
          </cell>
          <cell r="F895">
            <v>0</v>
          </cell>
          <cell r="G895" t="str">
            <v>Vállalkozási tevékenység bevételi elöirányzata</v>
          </cell>
        </row>
        <row r="896">
          <cell r="A896" t="str">
            <v>2</v>
          </cell>
          <cell r="B896" t="str">
            <v>30</v>
          </cell>
          <cell r="C896" t="str">
            <v>1</v>
          </cell>
          <cell r="D896" t="str">
            <v>B</v>
          </cell>
          <cell r="E896">
            <v>1</v>
          </cell>
          <cell r="F896">
            <v>0</v>
          </cell>
          <cell r="G896" t="str">
            <v>Váll.tev.szakfeladaton - folyo bevételei</v>
          </cell>
        </row>
        <row r="897">
          <cell r="A897" t="str">
            <v>3</v>
          </cell>
          <cell r="B897" t="str">
            <v>30</v>
          </cell>
          <cell r="C897" t="str">
            <v>1</v>
          </cell>
          <cell r="D897" t="str">
            <v>B</v>
          </cell>
          <cell r="E897">
            <v>1</v>
          </cell>
          <cell r="F897">
            <v>0</v>
          </cell>
          <cell r="G897" t="str">
            <v>Váll.tev.szakfeladaton - kamatbevétele</v>
          </cell>
        </row>
        <row r="898">
          <cell r="A898" t="str">
            <v>4</v>
          </cell>
          <cell r="B898" t="str">
            <v>30</v>
          </cell>
          <cell r="C898" t="str">
            <v>1</v>
          </cell>
          <cell r="D898" t="str">
            <v>B</v>
          </cell>
          <cell r="E898">
            <v>1</v>
          </cell>
          <cell r="F898">
            <v>0</v>
          </cell>
          <cell r="G898" t="str">
            <v>Váll.tev.szakfeladaton - felhalmozási, tökejellegü bevételei</v>
          </cell>
        </row>
        <row r="899">
          <cell r="A899" t="str">
            <v>5</v>
          </cell>
          <cell r="B899" t="str">
            <v>30</v>
          </cell>
          <cell r="C899" t="str">
            <v>1</v>
          </cell>
          <cell r="D899" t="str">
            <v>B</v>
          </cell>
          <cell r="E899">
            <v>1</v>
          </cell>
          <cell r="F899">
            <v>0</v>
          </cell>
          <cell r="G899" t="str">
            <v>Váll.tev.szakfeladaton - osztalék és hozambevétele</v>
          </cell>
        </row>
        <row r="900">
          <cell r="A900" t="str">
            <v>6</v>
          </cell>
          <cell r="B900" t="str">
            <v>30</v>
          </cell>
          <cell r="C900" t="str">
            <v>1</v>
          </cell>
          <cell r="D900" t="str">
            <v>B</v>
          </cell>
          <cell r="E900">
            <v>1</v>
          </cell>
          <cell r="F900">
            <v>0</v>
          </cell>
          <cell r="G900" t="str">
            <v>Váll.tev.szakfeladaton - pénzforgalom nélküli bevétele</v>
          </cell>
        </row>
        <row r="901">
          <cell r="A901" t="str">
            <v>7</v>
          </cell>
          <cell r="B901" t="str">
            <v>30</v>
          </cell>
          <cell r="C901" t="str">
            <v>1</v>
          </cell>
          <cell r="D901" t="str">
            <v>B</v>
          </cell>
          <cell r="E901">
            <v>1</v>
          </cell>
          <cell r="F901">
            <v>0</v>
          </cell>
          <cell r="G901" t="str">
            <v>Váll.tev.szakfeladaton - felhalm.folyo támog.,visszatérülés</v>
          </cell>
        </row>
        <row r="902">
          <cell r="A902" t="str">
            <v>8</v>
          </cell>
          <cell r="B902" t="str">
            <v>30</v>
          </cell>
          <cell r="C902" t="str">
            <v>1</v>
          </cell>
          <cell r="D902" t="str">
            <v>B</v>
          </cell>
          <cell r="E902">
            <v>1</v>
          </cell>
          <cell r="F902">
            <v>0</v>
          </cell>
          <cell r="G902" t="str">
            <v>Váll.tev.szakfeladaton - hitel,rövid lejár.értékparir bevét</v>
          </cell>
        </row>
        <row r="903">
          <cell r="A903" t="str">
            <v>9</v>
          </cell>
          <cell r="B903" t="str">
            <v>30</v>
          </cell>
          <cell r="C903" t="str">
            <v>1</v>
          </cell>
          <cell r="D903" t="str">
            <v>B</v>
          </cell>
          <cell r="E903">
            <v>1</v>
          </cell>
          <cell r="F903">
            <v>1</v>
          </cell>
          <cell r="G903" t="str">
            <v>Váll.tev.szakfeladaton - bevételei összesen (02+...+08)</v>
          </cell>
        </row>
        <row r="904">
          <cell r="A904" t="str">
            <v>10</v>
          </cell>
          <cell r="B904" t="str">
            <v>30</v>
          </cell>
          <cell r="C904" t="str">
            <v>1</v>
          </cell>
          <cell r="D904" t="str">
            <v>B</v>
          </cell>
          <cell r="E904">
            <v>1</v>
          </cell>
          <cell r="F904">
            <v>0</v>
          </cell>
          <cell r="G904" t="str">
            <v>Vállalkozási tevékenység kiadási elöirányzata</v>
          </cell>
        </row>
        <row r="905">
          <cell r="A905" t="str">
            <v>11</v>
          </cell>
          <cell r="B905" t="str">
            <v>30</v>
          </cell>
          <cell r="C905" t="str">
            <v>1</v>
          </cell>
          <cell r="D905" t="str">
            <v>B</v>
          </cell>
          <cell r="E905">
            <v>1</v>
          </cell>
          <cell r="F905">
            <v>0</v>
          </cell>
          <cell r="G905" t="str">
            <v>Váll.tev.szakfeladaton - folyo(és pénzforg.nélküli)kiadásai</v>
          </cell>
        </row>
        <row r="906">
          <cell r="A906" t="str">
            <v>12</v>
          </cell>
          <cell r="B906" t="str">
            <v>30</v>
          </cell>
          <cell r="C906" t="str">
            <v>1</v>
          </cell>
          <cell r="D906" t="str">
            <v>B</v>
          </cell>
          <cell r="E906">
            <v>1</v>
          </cell>
          <cell r="F906">
            <v>0</v>
          </cell>
          <cell r="G906" t="str">
            <v>Váll.tev.szakfeladaton - felhalmozási és tökekiadásai</v>
          </cell>
        </row>
        <row r="907">
          <cell r="A907" t="str">
            <v>13</v>
          </cell>
          <cell r="B907" t="str">
            <v>30</v>
          </cell>
          <cell r="C907" t="str">
            <v>1</v>
          </cell>
          <cell r="D907" t="str">
            <v>B</v>
          </cell>
          <cell r="E907">
            <v>1</v>
          </cell>
          <cell r="F907">
            <v>0</v>
          </cell>
          <cell r="G907" t="str">
            <v>Váll.tev.szakfeladaton - pe.átadásai,elvonásai,egyéb átut.</v>
          </cell>
        </row>
        <row r="908">
          <cell r="A908" t="str">
            <v>14</v>
          </cell>
          <cell r="B908" t="str">
            <v>30</v>
          </cell>
          <cell r="C908" t="str">
            <v>1</v>
          </cell>
          <cell r="D908" t="str">
            <v>B</v>
          </cell>
          <cell r="E908">
            <v>1</v>
          </cell>
          <cell r="F908">
            <v>0</v>
          </cell>
          <cell r="G908" t="str">
            <v>Váll.tev.szakfeladaton - hitel,rövid lejár.értékpapir kiad.</v>
          </cell>
        </row>
        <row r="909">
          <cell r="A909" t="str">
            <v>15</v>
          </cell>
          <cell r="B909" t="str">
            <v>30</v>
          </cell>
          <cell r="C909" t="str">
            <v>1</v>
          </cell>
          <cell r="D909" t="str">
            <v>B</v>
          </cell>
          <cell r="E909">
            <v>1</v>
          </cell>
          <cell r="F909">
            <v>0</v>
          </cell>
          <cell r="G909" t="str">
            <v>Váll.tev.szakfeladaton - kiadásai összesen (11 +...+ 14)</v>
          </cell>
        </row>
        <row r="910">
          <cell r="A910" t="str">
            <v>16</v>
          </cell>
          <cell r="B910" t="str">
            <v>30</v>
          </cell>
          <cell r="C910" t="str">
            <v>1</v>
          </cell>
          <cell r="D910" t="str">
            <v>B</v>
          </cell>
          <cell r="E910">
            <v>1</v>
          </cell>
          <cell r="F910">
            <v>1</v>
          </cell>
          <cell r="G910" t="str">
            <v>Vállalkozási tevékenység pénzforgalmi eredménye (09-15)</v>
          </cell>
        </row>
        <row r="911">
          <cell r="A911" t="str">
            <v>17</v>
          </cell>
          <cell r="B911" t="str">
            <v>30</v>
          </cell>
          <cell r="C911" t="str">
            <v>1</v>
          </cell>
          <cell r="D911" t="str">
            <v>B</v>
          </cell>
          <cell r="E911">
            <v>1</v>
          </cell>
          <cell r="F911">
            <v>0</v>
          </cell>
          <cell r="G911" t="str">
            <v>Vállalkozási tevékenységet terhelö értékcsökkenési leirás(-)</v>
          </cell>
        </row>
        <row r="912">
          <cell r="A912" t="str">
            <v>18</v>
          </cell>
          <cell r="B912" t="str">
            <v>30</v>
          </cell>
          <cell r="C912" t="str">
            <v>1</v>
          </cell>
          <cell r="D912" t="str">
            <v>B</v>
          </cell>
          <cell r="E912">
            <v>1</v>
          </cell>
          <cell r="F912">
            <v>0</v>
          </cell>
          <cell r="G912" t="str">
            <v>Alaptevékenység ellátására felhaszn. tárgyévi eredmény  (-)</v>
          </cell>
        </row>
        <row r="913">
          <cell r="A913" t="str">
            <v>19</v>
          </cell>
          <cell r="B913" t="str">
            <v>30</v>
          </cell>
          <cell r="C913" t="str">
            <v>1</v>
          </cell>
          <cell r="D913" t="str">
            <v>B</v>
          </cell>
          <cell r="E913">
            <v>1</v>
          </cell>
          <cell r="F913">
            <v>0</v>
          </cell>
          <cell r="G913" t="str">
            <v>Alaptevékenység ellátására felhaszn.elözö év(ek) eredm. (-)</v>
          </cell>
        </row>
        <row r="914">
          <cell r="A914" t="str">
            <v>20</v>
          </cell>
          <cell r="B914" t="str">
            <v>30</v>
          </cell>
          <cell r="C914" t="str">
            <v>1</v>
          </cell>
          <cell r="D914" t="str">
            <v>B</v>
          </cell>
          <cell r="E914">
            <v>1</v>
          </cell>
          <cell r="F914">
            <v>0</v>
          </cell>
          <cell r="G914" t="str">
            <v>A tárgyévet köv. évben alaptev.ellát.felhasz.terv.eredm.(-)</v>
          </cell>
        </row>
        <row r="915">
          <cell r="A915" t="str">
            <v>21</v>
          </cell>
          <cell r="B915" t="str">
            <v>30</v>
          </cell>
          <cell r="C915" t="str">
            <v>1</v>
          </cell>
          <cell r="D915" t="str">
            <v>B</v>
          </cell>
          <cell r="E915">
            <v>1</v>
          </cell>
          <cell r="F915">
            <v>0</v>
          </cell>
          <cell r="G915" t="str">
            <v>Pénzforg.eredm.külön jogszabály alapján modosito tétel(+ -)</v>
          </cell>
        </row>
        <row r="916">
          <cell r="A916" t="str">
            <v>22</v>
          </cell>
          <cell r="B916" t="str">
            <v>30</v>
          </cell>
          <cell r="C916" t="str">
            <v>1</v>
          </cell>
          <cell r="D916" t="str">
            <v>B</v>
          </cell>
          <cell r="E916">
            <v>1</v>
          </cell>
          <cell r="F916">
            <v>1</v>
          </cell>
          <cell r="G916" t="str">
            <v>Vállalk.tev.mod.pénzforgalmi eredménye(16-17-18-19-20+21)</v>
          </cell>
        </row>
        <row r="917">
          <cell r="A917" t="str">
            <v>23</v>
          </cell>
          <cell r="B917" t="str">
            <v>30</v>
          </cell>
          <cell r="C917" t="str">
            <v>1</v>
          </cell>
          <cell r="D917" t="str">
            <v>B</v>
          </cell>
          <cell r="E917">
            <v>1</v>
          </cell>
          <cell r="F917">
            <v>0</v>
          </cell>
          <cell r="G917" t="str">
            <v>Tárgyévröl átvitt veszteség</v>
          </cell>
        </row>
        <row r="918">
          <cell r="A918" t="str">
            <v>24</v>
          </cell>
          <cell r="B918" t="str">
            <v>30</v>
          </cell>
          <cell r="C918" t="str">
            <v>1</v>
          </cell>
          <cell r="D918" t="str">
            <v>B</v>
          </cell>
          <cell r="E918">
            <v>1</v>
          </cell>
          <cell r="F918">
            <v>0</v>
          </cell>
          <cell r="G918" t="str">
            <v>Megelözö év(ek) el nem számolt veszteség. t.évre esö r. (-)</v>
          </cell>
        </row>
        <row r="919">
          <cell r="A919" t="str">
            <v>25</v>
          </cell>
          <cell r="B919" t="str">
            <v>30</v>
          </cell>
          <cell r="C919" t="str">
            <v>1</v>
          </cell>
          <cell r="D919" t="str">
            <v>B</v>
          </cell>
          <cell r="E919">
            <v>1</v>
          </cell>
          <cell r="F919">
            <v>1</v>
          </cell>
          <cell r="G919" t="str">
            <v>Vállalkozási tevékenység helyesbitett eredm.  (22+23-24)</v>
          </cell>
        </row>
        <row r="920">
          <cell r="A920" t="str">
            <v>26</v>
          </cell>
          <cell r="B920" t="str">
            <v>30</v>
          </cell>
          <cell r="C920" t="str">
            <v>1</v>
          </cell>
          <cell r="D920" t="str">
            <v>B</v>
          </cell>
          <cell r="E920">
            <v>1</v>
          </cell>
          <cell r="F920">
            <v>0</v>
          </cell>
          <cell r="G920" t="str">
            <v>Vállalkozási tevékenységet terhelö befizetés            (-)</v>
          </cell>
        </row>
        <row r="921">
          <cell r="A921" t="str">
            <v>27</v>
          </cell>
          <cell r="B921" t="str">
            <v>30</v>
          </cell>
          <cell r="C921" t="str">
            <v>1</v>
          </cell>
          <cell r="D921" t="str">
            <v>B</v>
          </cell>
          <cell r="E921">
            <v>1</v>
          </cell>
          <cell r="F921">
            <v>3</v>
          </cell>
          <cell r="G921" t="str">
            <v>T a r t a l é k b a    helyezhetö összeg (16-18-19-26)</v>
          </cell>
        </row>
        <row r="922">
          <cell r="A922" t="str">
            <v>2</v>
          </cell>
          <cell r="B922" t="str">
            <v>31</v>
          </cell>
          <cell r="C922" t="str">
            <v>1</v>
          </cell>
          <cell r="D922" t="str">
            <v>B</v>
          </cell>
          <cell r="E922">
            <v>1</v>
          </cell>
          <cell r="F922">
            <v>0</v>
          </cell>
          <cell r="G922" t="str">
            <v>Ktv.feladattal korr. - mutatoszám</v>
          </cell>
        </row>
        <row r="923">
          <cell r="A923" t="str">
            <v>3</v>
          </cell>
          <cell r="B923" t="str">
            <v>31</v>
          </cell>
          <cell r="C923" t="str">
            <v>1</v>
          </cell>
          <cell r="D923" t="str">
            <v>B</v>
          </cell>
          <cell r="E923">
            <v>1</v>
          </cell>
          <cell r="F923">
            <v>0</v>
          </cell>
          <cell r="G923" t="str">
            <v>Ktv.feladattal korr. - áll.hozzájárulás</v>
          </cell>
        </row>
        <row r="924">
          <cell r="A924" t="str">
            <v>4</v>
          </cell>
          <cell r="B924" t="str">
            <v>31</v>
          </cell>
          <cell r="C924" t="str">
            <v>1</v>
          </cell>
          <cell r="D924" t="str">
            <v>B</v>
          </cell>
          <cell r="E924">
            <v>2</v>
          </cell>
          <cell r="F924">
            <v>0</v>
          </cell>
          <cell r="G924" t="str">
            <v>Évközi változás- ápr.30.- mutatoszám</v>
          </cell>
        </row>
        <row r="925">
          <cell r="A925" t="str">
            <v>5</v>
          </cell>
          <cell r="B925" t="str">
            <v>31</v>
          </cell>
          <cell r="C925" t="str">
            <v>1</v>
          </cell>
          <cell r="D925" t="str">
            <v>B</v>
          </cell>
          <cell r="E925">
            <v>1</v>
          </cell>
          <cell r="F925">
            <v>0</v>
          </cell>
          <cell r="G925" t="str">
            <v>Évközi változás- ápr.30.- áll.hozzájárulás</v>
          </cell>
        </row>
        <row r="926">
          <cell r="A926" t="str">
            <v>6</v>
          </cell>
          <cell r="B926" t="str">
            <v>31</v>
          </cell>
          <cell r="C926" t="str">
            <v>1</v>
          </cell>
          <cell r="D926" t="str">
            <v>B</v>
          </cell>
          <cell r="E926">
            <v>2</v>
          </cell>
          <cell r="F926">
            <v>0</v>
          </cell>
          <cell r="G926" t="str">
            <v>Évközi változás- jul.31.- mutatoszám</v>
          </cell>
        </row>
        <row r="927">
          <cell r="A927" t="str">
            <v>7</v>
          </cell>
          <cell r="B927" t="str">
            <v>31</v>
          </cell>
          <cell r="C927" t="str">
            <v>1</v>
          </cell>
          <cell r="D927" t="str">
            <v>B</v>
          </cell>
          <cell r="E927">
            <v>1</v>
          </cell>
          <cell r="F927">
            <v>0</v>
          </cell>
          <cell r="G927" t="str">
            <v>Évközi változás- jul.31.- áll.hozzájárulás</v>
          </cell>
        </row>
        <row r="928">
          <cell r="A928" t="str">
            <v>8</v>
          </cell>
          <cell r="B928" t="str">
            <v>31</v>
          </cell>
          <cell r="C928" t="str">
            <v>1</v>
          </cell>
          <cell r="D928" t="str">
            <v>B</v>
          </cell>
          <cell r="E928">
            <v>2</v>
          </cell>
          <cell r="F928">
            <v>0</v>
          </cell>
          <cell r="G928" t="str">
            <v>Évközi változás- okt.15.- mutatoszám</v>
          </cell>
        </row>
        <row r="929">
          <cell r="A929" t="str">
            <v>9</v>
          </cell>
          <cell r="B929" t="str">
            <v>31</v>
          </cell>
          <cell r="C929" t="str">
            <v>1</v>
          </cell>
          <cell r="D929" t="str">
            <v>B</v>
          </cell>
          <cell r="E929">
            <v>1</v>
          </cell>
          <cell r="F929">
            <v>0</v>
          </cell>
          <cell r="G929" t="str">
            <v>Évközi változás- okt.15.- áll.hozzájárulás</v>
          </cell>
        </row>
        <row r="930">
          <cell r="A930" t="str">
            <v>10</v>
          </cell>
          <cell r="B930" t="str">
            <v>31</v>
          </cell>
          <cell r="C930" t="str">
            <v>1</v>
          </cell>
          <cell r="D930" t="str">
            <v>B</v>
          </cell>
          <cell r="E930">
            <v>2</v>
          </cell>
          <cell r="F930">
            <v>0</v>
          </cell>
          <cell r="G930" t="str">
            <v>Tényleges - mutatoszám</v>
          </cell>
        </row>
        <row r="931">
          <cell r="A931" t="str">
            <v>11</v>
          </cell>
          <cell r="B931" t="str">
            <v>31</v>
          </cell>
          <cell r="C931" t="str">
            <v>1</v>
          </cell>
          <cell r="D931" t="str">
            <v>B</v>
          </cell>
          <cell r="E931">
            <v>1</v>
          </cell>
          <cell r="F931">
            <v>0</v>
          </cell>
          <cell r="G931" t="str">
            <v>Tényleges - állami hozzájárulás</v>
          </cell>
        </row>
        <row r="932">
          <cell r="A932" t="str">
            <v>12</v>
          </cell>
          <cell r="B932" t="str">
            <v>31</v>
          </cell>
          <cell r="C932" t="str">
            <v>1</v>
          </cell>
          <cell r="D932" t="str">
            <v>B</v>
          </cell>
          <cell r="E932">
            <v>2</v>
          </cell>
          <cell r="F932">
            <v>1</v>
          </cell>
          <cell r="G932" t="str">
            <v>Eltérés-dec.31.-mutatoszám(12=10-2-4-6-8)</v>
          </cell>
        </row>
        <row r="933">
          <cell r="A933" t="str">
            <v>13</v>
          </cell>
          <cell r="B933" t="str">
            <v>31</v>
          </cell>
          <cell r="C933" t="str">
            <v>1</v>
          </cell>
          <cell r="D933" t="str">
            <v>B</v>
          </cell>
          <cell r="E933">
            <v>1</v>
          </cell>
          <cell r="F933">
            <v>1</v>
          </cell>
          <cell r="G933" t="str">
            <v>Eltérés-dec.31.-áll.hozzájár.(13=11-3-5-7-9)</v>
          </cell>
        </row>
        <row r="934">
          <cell r="A934" t="str">
            <v>3</v>
          </cell>
          <cell r="B934" t="str">
            <v>32</v>
          </cell>
          <cell r="C934" t="str">
            <v>1</v>
          </cell>
          <cell r="D934" t="str">
            <v>B</v>
          </cell>
          <cell r="E934">
            <v>1</v>
          </cell>
          <cell r="F934">
            <v>0</v>
          </cell>
          <cell r="G934" t="str">
            <v>Beruházás tervezett összes költsége</v>
          </cell>
        </row>
        <row r="935">
          <cell r="A935" t="str">
            <v>4</v>
          </cell>
          <cell r="B935" t="str">
            <v>32</v>
          </cell>
          <cell r="C935" t="str">
            <v>1</v>
          </cell>
          <cell r="D935" t="str">
            <v>B</v>
          </cell>
          <cell r="E935">
            <v>1</v>
          </cell>
          <cell r="F935">
            <v>0</v>
          </cell>
          <cell r="G935" t="str">
            <v>Beruházásbol Céltámogatás - eredeti elöir.</v>
          </cell>
        </row>
        <row r="936">
          <cell r="A936" t="str">
            <v>5</v>
          </cell>
          <cell r="B936" t="str">
            <v>32</v>
          </cell>
          <cell r="C936" t="str">
            <v>1</v>
          </cell>
          <cell r="D936" t="str">
            <v>B</v>
          </cell>
          <cell r="E936">
            <v>1</v>
          </cell>
          <cell r="F936">
            <v>0</v>
          </cell>
          <cell r="G936" t="str">
            <v>Beruházásbol Céltámogatás - modositott elöir.</v>
          </cell>
        </row>
        <row r="937">
          <cell r="A937" t="str">
            <v>6</v>
          </cell>
          <cell r="B937" t="str">
            <v>32</v>
          </cell>
          <cell r="C937" t="str">
            <v>1</v>
          </cell>
          <cell r="D937" t="str">
            <v>B</v>
          </cell>
          <cell r="E937">
            <v>2</v>
          </cell>
          <cell r="F937">
            <v>0</v>
          </cell>
          <cell r="G937" t="str">
            <v>Elözö idöszak Beruházás összes ráforditása</v>
          </cell>
        </row>
        <row r="938">
          <cell r="A938" t="str">
            <v>7</v>
          </cell>
          <cell r="B938" t="str">
            <v>32</v>
          </cell>
          <cell r="C938" t="str">
            <v>1</v>
          </cell>
          <cell r="D938" t="str">
            <v>B</v>
          </cell>
          <cell r="E938">
            <v>1</v>
          </cell>
          <cell r="F938">
            <v>0</v>
          </cell>
          <cell r="G938" t="str">
            <v>Elözö idöszak Céltámogatás- idöarányos elöir.</v>
          </cell>
        </row>
        <row r="939">
          <cell r="A939" t="str">
            <v>8</v>
          </cell>
          <cell r="B939" t="str">
            <v>32</v>
          </cell>
          <cell r="C939" t="str">
            <v>1</v>
          </cell>
          <cell r="D939" t="str">
            <v>B</v>
          </cell>
          <cell r="E939">
            <v>1</v>
          </cell>
          <cell r="F939">
            <v>0</v>
          </cell>
          <cell r="G939" t="str">
            <v>Elözö idöszak Céltámogatás- igénybe vett össz.</v>
          </cell>
        </row>
        <row r="940">
          <cell r="A940" t="str">
            <v>9</v>
          </cell>
          <cell r="B940" t="str">
            <v>32</v>
          </cell>
          <cell r="C940" t="str">
            <v>1</v>
          </cell>
          <cell r="D940" t="str">
            <v>B</v>
          </cell>
          <cell r="E940">
            <v>2</v>
          </cell>
          <cell r="F940">
            <v>0</v>
          </cell>
          <cell r="G940" t="str">
            <v>Tárgyévi Beruházás **tervezett** ráforditása</v>
          </cell>
        </row>
        <row r="941">
          <cell r="A941" t="str">
            <v>10</v>
          </cell>
          <cell r="B941" t="str">
            <v>32</v>
          </cell>
          <cell r="C941" t="str">
            <v>1</v>
          </cell>
          <cell r="D941" t="str">
            <v>B</v>
          </cell>
          <cell r="E941">
            <v>1</v>
          </cell>
          <cell r="F941">
            <v>0</v>
          </cell>
          <cell r="G941" t="str">
            <v>Tárgyévi Céltámogatás elöir.- áthuzudo</v>
          </cell>
        </row>
        <row r="942">
          <cell r="A942" t="str">
            <v>11</v>
          </cell>
          <cell r="B942" t="str">
            <v>32</v>
          </cell>
          <cell r="C942" t="str">
            <v>1</v>
          </cell>
          <cell r="D942" t="str">
            <v>B</v>
          </cell>
          <cell r="E942">
            <v>1</v>
          </cell>
          <cell r="F942">
            <v>0</v>
          </cell>
          <cell r="G942" t="str">
            <v>Tárgyévi Céltámogatás elöir.- tárgyévi</v>
          </cell>
        </row>
        <row r="943">
          <cell r="A943" t="str">
            <v>12</v>
          </cell>
          <cell r="B943" t="str">
            <v>32</v>
          </cell>
          <cell r="C943" t="str">
            <v>1</v>
          </cell>
          <cell r="D943" t="str">
            <v>B</v>
          </cell>
          <cell r="E943">
            <v>1</v>
          </cell>
          <cell r="F943">
            <v>0</v>
          </cell>
          <cell r="G943" t="str">
            <v>Tárgyévi Céltámogatás elöir.- összes</v>
          </cell>
        </row>
        <row r="944">
          <cell r="A944" t="str">
            <v>13</v>
          </cell>
          <cell r="B944" t="str">
            <v>32</v>
          </cell>
          <cell r="C944" t="str">
            <v>1</v>
          </cell>
          <cell r="D944" t="str">
            <v>B</v>
          </cell>
          <cell r="E944">
            <v>2</v>
          </cell>
          <cell r="F944">
            <v>0</v>
          </cell>
          <cell r="G944" t="str">
            <v>Tárgyévi Beruházás **tényleges**  ráforditása</v>
          </cell>
        </row>
        <row r="945">
          <cell r="A945" t="str">
            <v>14</v>
          </cell>
          <cell r="B945" t="str">
            <v>32</v>
          </cell>
          <cell r="C945" t="str">
            <v>1</v>
          </cell>
          <cell r="D945" t="str">
            <v>B</v>
          </cell>
          <cell r="E945">
            <v>1</v>
          </cell>
          <cell r="F945">
            <v>0</v>
          </cell>
          <cell r="G945" t="str">
            <v>Tárgyévi Igénybe vett céltám.- áthuzodo elöir.</v>
          </cell>
        </row>
        <row r="946">
          <cell r="A946" t="str">
            <v>15</v>
          </cell>
          <cell r="B946" t="str">
            <v>32</v>
          </cell>
          <cell r="C946" t="str">
            <v>1</v>
          </cell>
          <cell r="D946" t="str">
            <v>B</v>
          </cell>
          <cell r="E946">
            <v>1</v>
          </cell>
          <cell r="F946">
            <v>0</v>
          </cell>
          <cell r="G946" t="str">
            <v>Tárgyévi Igénybe vett céltám.- tárgyévi elöir.</v>
          </cell>
        </row>
        <row r="947">
          <cell r="A947" t="str">
            <v>16</v>
          </cell>
          <cell r="B947" t="str">
            <v>32</v>
          </cell>
          <cell r="C947" t="str">
            <v>1</v>
          </cell>
          <cell r="D947" t="str">
            <v>B</v>
          </cell>
          <cell r="E947">
            <v>1</v>
          </cell>
          <cell r="F947">
            <v>0</v>
          </cell>
          <cell r="G947" t="str">
            <v>Tárgyévi Igénybe vett céltám.- összesen</v>
          </cell>
        </row>
        <row r="948">
          <cell r="A948" t="str">
            <v>1</v>
          </cell>
          <cell r="B948" t="str">
            <v>33</v>
          </cell>
          <cell r="C948" t="str">
            <v>1</v>
          </cell>
          <cell r="D948" t="str">
            <v>B</v>
          </cell>
          <cell r="E948">
            <v>1</v>
          </cell>
          <cell r="F948">
            <v>0</v>
          </cell>
          <cell r="G948" t="str">
            <v>Lakossági közmüfejlesztés támogatása</v>
          </cell>
        </row>
        <row r="949">
          <cell r="A949" t="str">
            <v>2</v>
          </cell>
          <cell r="B949" t="str">
            <v>33</v>
          </cell>
          <cell r="C949" t="str">
            <v>1</v>
          </cell>
          <cell r="D949" t="str">
            <v>B</v>
          </cell>
          <cell r="E949">
            <v>1</v>
          </cell>
          <cell r="F949">
            <v>0</v>
          </cell>
          <cell r="G949" t="str">
            <v>Lakossági viz- csatornaszolgáltatás támogatása</v>
          </cell>
        </row>
        <row r="950">
          <cell r="A950" t="str">
            <v>3</v>
          </cell>
          <cell r="B950" t="str">
            <v>33</v>
          </cell>
          <cell r="C950" t="str">
            <v>1</v>
          </cell>
          <cell r="D950" t="str">
            <v>B</v>
          </cell>
          <cell r="E950">
            <v>1</v>
          </cell>
          <cell r="F950">
            <v>0</v>
          </cell>
          <cell r="G950" t="str">
            <v>Kompok,révek fenntartásának,felujitásának támogatása</v>
          </cell>
        </row>
        <row r="951">
          <cell r="A951" t="str">
            <v>4</v>
          </cell>
          <cell r="B951" t="str">
            <v>33</v>
          </cell>
          <cell r="C951" t="str">
            <v>1</v>
          </cell>
          <cell r="D951" t="str">
            <v>B</v>
          </cell>
          <cell r="E951">
            <v>1</v>
          </cell>
          <cell r="F951">
            <v>0</v>
          </cell>
          <cell r="G951" t="str">
            <v>Határátkelöhelyek fenntartásának támogatása</v>
          </cell>
        </row>
        <row r="952">
          <cell r="A952" t="str">
            <v>5</v>
          </cell>
          <cell r="B952" t="str">
            <v>33</v>
          </cell>
          <cell r="C952" t="str">
            <v>1</v>
          </cell>
          <cell r="D952" t="str">
            <v>B</v>
          </cell>
          <cell r="E952">
            <v>1</v>
          </cell>
          <cell r="F952">
            <v>0</v>
          </cell>
          <cell r="G952" t="str">
            <v>Helyi kisebbségi önk.müködésének általános támogatása</v>
          </cell>
        </row>
        <row r="953">
          <cell r="A953" t="str">
            <v>6</v>
          </cell>
          <cell r="B953" t="str">
            <v>33</v>
          </cell>
          <cell r="C953" t="str">
            <v>1</v>
          </cell>
          <cell r="D953" t="str">
            <v>B</v>
          </cell>
          <cell r="E953">
            <v>1</v>
          </cell>
          <cell r="F953">
            <v>0</v>
          </cell>
          <cell r="G953" t="str">
            <v>Gyermek és ifjusági feladatok</v>
          </cell>
        </row>
        <row r="954">
          <cell r="A954" t="str">
            <v>7</v>
          </cell>
          <cell r="B954" t="str">
            <v>33</v>
          </cell>
          <cell r="C954" t="str">
            <v>1</v>
          </cell>
          <cell r="D954" t="str">
            <v>B</v>
          </cell>
          <cell r="E954">
            <v>1</v>
          </cell>
          <cell r="F954">
            <v>0</v>
          </cell>
          <cell r="G954" t="str">
            <v>Kiegészitö támogatás nemzetiségi iskolák fenntartásához</v>
          </cell>
        </row>
        <row r="955">
          <cell r="A955" t="str">
            <v>8</v>
          </cell>
          <cell r="B955" t="str">
            <v>33</v>
          </cell>
          <cell r="C955" t="str">
            <v>1</v>
          </cell>
          <cell r="D955" t="str">
            <v>B</v>
          </cell>
          <cell r="E955">
            <v>1</v>
          </cell>
          <cell r="F955">
            <v>0</v>
          </cell>
          <cell r="G955" t="str">
            <v>Könyvtári és közmüvelödési érdekeltségnövelö támogatás</v>
          </cell>
        </row>
        <row r="956">
          <cell r="A956" t="str">
            <v>9</v>
          </cell>
          <cell r="B956" t="str">
            <v>33</v>
          </cell>
          <cell r="C956" t="str">
            <v>1</v>
          </cell>
          <cell r="D956" t="str">
            <v>B</v>
          </cell>
          <cell r="E956">
            <v>1</v>
          </cell>
          <cell r="F956">
            <v>0</v>
          </cell>
          <cell r="G956" t="str">
            <v>Helyi önkormányzatok hivatásos zenekari és énekkari támog.</v>
          </cell>
        </row>
        <row r="957">
          <cell r="A957" t="str">
            <v>10</v>
          </cell>
          <cell r="B957" t="str">
            <v>33</v>
          </cell>
          <cell r="C957" t="str">
            <v>1</v>
          </cell>
          <cell r="D957" t="str">
            <v>B</v>
          </cell>
          <cell r="E957">
            <v>1</v>
          </cell>
          <cell r="F957">
            <v>0</v>
          </cell>
          <cell r="G957" t="str">
            <v>A létszámcsökkentéssel kapcsolatos kiadások támogatása</v>
          </cell>
        </row>
        <row r="958">
          <cell r="A958" t="str">
            <v>11</v>
          </cell>
          <cell r="B958" t="str">
            <v>33</v>
          </cell>
          <cell r="C958" t="str">
            <v>1</v>
          </cell>
          <cell r="D958" t="str">
            <v>B</v>
          </cell>
          <cell r="E958">
            <v>1</v>
          </cell>
          <cell r="F958">
            <v>0</v>
          </cell>
          <cell r="G958" t="str">
            <v>A könyvvizsgálatra kötelezett helyi önkorm.-k támogatása</v>
          </cell>
        </row>
        <row r="959">
          <cell r="A959" t="str">
            <v>12</v>
          </cell>
          <cell r="B959" t="str">
            <v>33</v>
          </cell>
          <cell r="C959" t="str">
            <v>1</v>
          </cell>
          <cell r="D959" t="str">
            <v>B</v>
          </cell>
          <cell r="E959">
            <v>1</v>
          </cell>
          <cell r="F959">
            <v>0</v>
          </cell>
          <cell r="G959" t="str">
            <v>Települési hulladék közszolgáltatás fejlesztéseinek tám.-a</v>
          </cell>
        </row>
        <row r="960">
          <cell r="A960" t="str">
            <v>13</v>
          </cell>
          <cell r="B960" t="str">
            <v>33</v>
          </cell>
          <cell r="C960" t="str">
            <v>1</v>
          </cell>
          <cell r="D960" t="str">
            <v>B</v>
          </cell>
          <cell r="E960">
            <v>1</v>
          </cell>
          <cell r="F960">
            <v>0</v>
          </cell>
          <cell r="G960" t="str">
            <v>Belsö ellenörzési társulások támogatása</v>
          </cell>
        </row>
        <row r="961">
          <cell r="A961" t="str">
            <v>14</v>
          </cell>
          <cell r="B961" t="str">
            <v>33</v>
          </cell>
          <cell r="C961" t="str">
            <v>1</v>
          </cell>
          <cell r="D961" t="str">
            <v>B</v>
          </cell>
          <cell r="E961">
            <v>1</v>
          </cell>
          <cell r="F961">
            <v>0</v>
          </cell>
          <cell r="G961" t="str">
            <v>ART  mozihálozat fejlesztésének támogatása</v>
          </cell>
        </row>
        <row r="962">
          <cell r="A962" t="str">
            <v>15</v>
          </cell>
          <cell r="B962" t="str">
            <v>33</v>
          </cell>
          <cell r="C962" t="str">
            <v>1</v>
          </cell>
          <cell r="D962" t="str">
            <v>B</v>
          </cell>
          <cell r="E962">
            <v>1</v>
          </cell>
          <cell r="F962">
            <v>0</v>
          </cell>
          <cell r="G962" t="str">
            <v>Ozdi martinsalak felh.miatt kártosodott lakoép.tul.kártalan.</v>
          </cell>
        </row>
        <row r="963">
          <cell r="A963" t="str">
            <v>16</v>
          </cell>
          <cell r="B963" t="str">
            <v>33</v>
          </cell>
          <cell r="C963" t="str">
            <v>1</v>
          </cell>
          <cell r="D963" t="str">
            <v>B</v>
          </cell>
          <cell r="E963">
            <v>1</v>
          </cell>
          <cell r="F963">
            <v>0</v>
          </cell>
          <cell r="G963" t="str">
            <v>Helyi önk. állat és növénykerti, vadasparki támogatása</v>
          </cell>
        </row>
        <row r="964">
          <cell r="A964" t="str">
            <v>17</v>
          </cell>
          <cell r="B964" t="str">
            <v>33</v>
          </cell>
          <cell r="C964" t="str">
            <v>1</v>
          </cell>
          <cell r="D964" t="str">
            <v>B</v>
          </cell>
          <cell r="E964">
            <v>1</v>
          </cell>
          <cell r="F964">
            <v>0</v>
          </cell>
          <cell r="G964" t="str">
            <v>Pincerendsz.,t.partfalak,földcsuszamlások veszélyelhár. tám.</v>
          </cell>
        </row>
        <row r="965">
          <cell r="A965" t="str">
            <v>18</v>
          </cell>
          <cell r="B965" t="str">
            <v>33</v>
          </cell>
          <cell r="C965" t="str">
            <v>1</v>
          </cell>
          <cell r="D965" t="str">
            <v>B</v>
          </cell>
          <cell r="E965">
            <v>1</v>
          </cell>
          <cell r="F965">
            <v>0</v>
          </cell>
          <cell r="G965" t="str">
            <v>A 2003. évi jövedelem-differenciálódással ér. besz.önk.tám.</v>
          </cell>
        </row>
        <row r="966">
          <cell r="A966" t="str">
            <v>19</v>
          </cell>
          <cell r="B966" t="str">
            <v>33</v>
          </cell>
          <cell r="C966" t="str">
            <v>1</v>
          </cell>
          <cell r="D966" t="str">
            <v>B</v>
          </cell>
          <cell r="E966">
            <v>1</v>
          </cell>
          <cell r="F966">
            <v>0</v>
          </cell>
          <cell r="G966" t="str">
            <v>Önk. EU-s, hazai fejl. pályázat saját forrás kieg. tám.</v>
          </cell>
        </row>
        <row r="967">
          <cell r="A967" t="str">
            <v>20</v>
          </cell>
          <cell r="B967" t="str">
            <v>33</v>
          </cell>
          <cell r="C967" t="str">
            <v>1</v>
          </cell>
          <cell r="D967" t="str">
            <v>B</v>
          </cell>
          <cell r="E967">
            <v>1</v>
          </cell>
          <cell r="F967">
            <v>0</v>
          </cell>
          <cell r="G967" t="str">
            <v>Kistérségi fejlesztések és kistérségi társulások ösztönzése</v>
          </cell>
        </row>
        <row r="968">
          <cell r="A968" t="str">
            <v>21</v>
          </cell>
          <cell r="B968" t="str">
            <v>33</v>
          </cell>
          <cell r="C968" t="str">
            <v>1</v>
          </cell>
          <cell r="D968" t="str">
            <v>B</v>
          </cell>
          <cell r="E968">
            <v>1</v>
          </cell>
          <cell r="F968">
            <v>0</v>
          </cell>
          <cell r="G968" t="str">
            <v>A múzeumok szakmai támogatása</v>
          </cell>
        </row>
        <row r="969">
          <cell r="A969" t="str">
            <v>22</v>
          </cell>
          <cell r="B969" t="str">
            <v>33</v>
          </cell>
          <cell r="C969" t="str">
            <v>1</v>
          </cell>
          <cell r="D969" t="str">
            <v>B</v>
          </cell>
          <cell r="E969">
            <v>1</v>
          </cell>
          <cell r="F969">
            <v>0</v>
          </cell>
          <cell r="G969" t="str">
            <v>Az ECDL vizsga és nyelvvizsga díjának visszatérítése</v>
          </cell>
        </row>
        <row r="970">
          <cell r="A970" t="str">
            <v>23</v>
          </cell>
          <cell r="B970" t="str">
            <v>33</v>
          </cell>
          <cell r="C970" t="str">
            <v>1</v>
          </cell>
          <cell r="D970" t="str">
            <v>B</v>
          </cell>
          <cell r="E970">
            <v>1</v>
          </cell>
          <cell r="F970">
            <v>0</v>
          </cell>
          <cell r="G970" t="str">
            <v>Helyi közforgalmú közlekedés normatív támogatása</v>
          </cell>
        </row>
        <row r="971">
          <cell r="A971" t="str">
            <v>24</v>
          </cell>
          <cell r="B971" t="str">
            <v>33</v>
          </cell>
          <cell r="C971" t="str">
            <v>1</v>
          </cell>
          <cell r="D971" t="str">
            <v>B</v>
          </cell>
          <cell r="E971">
            <v>1</v>
          </cell>
          <cell r="F971">
            <v>0</v>
          </cell>
          <cell r="G971" t="str">
            <v>Hozzájárulás a helyi önk. lakbértámogatási rendszeréhez</v>
          </cell>
        </row>
        <row r="972">
          <cell r="A972" t="str">
            <v>25</v>
          </cell>
          <cell r="B972" t="str">
            <v>33</v>
          </cell>
          <cell r="C972" t="str">
            <v>1</v>
          </cell>
          <cell r="D972" t="str">
            <v>B</v>
          </cell>
          <cell r="E972">
            <v>1</v>
          </cell>
          <cell r="F972">
            <v>0</v>
          </cell>
          <cell r="G972" t="str">
            <v>Helyi önk.körben foglalk.közalk. bérfejlesztéséhez támogatás</v>
          </cell>
        </row>
        <row r="973">
          <cell r="A973" t="str">
            <v>26</v>
          </cell>
          <cell r="B973" t="str">
            <v>33</v>
          </cell>
          <cell r="C973" t="str">
            <v>1</v>
          </cell>
          <cell r="D973" t="str">
            <v>B</v>
          </cell>
          <cell r="E973">
            <v>1</v>
          </cell>
          <cell r="F973">
            <v>0</v>
          </cell>
          <cell r="G973" t="str">
            <v>Egyéb</v>
          </cell>
        </row>
        <row r="974">
          <cell r="A974" t="str">
            <v>27</v>
          </cell>
          <cell r="B974" t="str">
            <v>33</v>
          </cell>
          <cell r="C974" t="str">
            <v>1</v>
          </cell>
          <cell r="D974" t="str">
            <v>B</v>
          </cell>
          <cell r="E974">
            <v>1</v>
          </cell>
          <cell r="F974">
            <v>0</v>
          </cell>
          <cell r="G974" t="str">
            <v>Központositott elöirányzatok összesen (01+...+26)</v>
          </cell>
        </row>
        <row r="975">
          <cell r="A975" t="str">
            <v>28</v>
          </cell>
          <cell r="B975" t="str">
            <v>33</v>
          </cell>
          <cell r="C975" t="str">
            <v>1</v>
          </cell>
          <cell r="D975" t="str">
            <v>B</v>
          </cell>
          <cell r="E975">
            <v>1</v>
          </cell>
          <cell r="F975">
            <v>2</v>
          </cell>
          <cell r="G975" t="str">
            <v>Egyes jövedelempotlo támogatások kiegészitése</v>
          </cell>
        </row>
        <row r="976">
          <cell r="A976" t="str">
            <v>29</v>
          </cell>
          <cell r="B976" t="str">
            <v>33</v>
          </cell>
          <cell r="C976" t="str">
            <v>1</v>
          </cell>
          <cell r="D976" t="str">
            <v>B</v>
          </cell>
          <cell r="E976">
            <v>1</v>
          </cell>
          <cell r="F976">
            <v>0</v>
          </cell>
          <cell r="G976" t="str">
            <v>Önkorm. által szervezett közcélú foglalkoztatás támogatása</v>
          </cell>
        </row>
        <row r="977">
          <cell r="A977" t="str">
            <v>30</v>
          </cell>
          <cell r="B977" t="str">
            <v>33</v>
          </cell>
          <cell r="C977" t="str">
            <v>1</v>
          </cell>
          <cell r="D977" t="str">
            <v>B</v>
          </cell>
          <cell r="E977">
            <v>1</v>
          </cell>
          <cell r="F977">
            <v>2</v>
          </cell>
          <cell r="G977" t="str">
            <v>Szoc.ellátásokkal kapcsolatos egyéb támogatás össz.(28+29)</v>
          </cell>
        </row>
        <row r="978">
          <cell r="A978" t="str">
            <v>31</v>
          </cell>
          <cell r="B978" t="str">
            <v>33</v>
          </cell>
          <cell r="C978" t="str">
            <v>1</v>
          </cell>
          <cell r="D978" t="str">
            <v>B</v>
          </cell>
          <cell r="E978">
            <v>1</v>
          </cell>
          <cell r="F978">
            <v>0</v>
          </cell>
          <cell r="G978" t="str">
            <v>Működtetési hozzájárulás</v>
          </cell>
        </row>
        <row r="979">
          <cell r="A979" t="str">
            <v>32</v>
          </cell>
          <cell r="B979" t="str">
            <v>33</v>
          </cell>
          <cell r="C979" t="str">
            <v>1</v>
          </cell>
          <cell r="D979" t="str">
            <v>B</v>
          </cell>
          <cell r="E979">
            <v>1</v>
          </cell>
          <cell r="F979">
            <v>0</v>
          </cell>
          <cell r="G979" t="str">
            <v>Művészeti tevékenység kiadásaihoz való hozzájárulás</v>
          </cell>
        </row>
        <row r="980">
          <cell r="A980" t="str">
            <v>33</v>
          </cell>
          <cell r="B980" t="str">
            <v>33</v>
          </cell>
          <cell r="C980" t="str">
            <v>1</v>
          </cell>
          <cell r="D980" t="str">
            <v>B</v>
          </cell>
          <cell r="E980">
            <v>1</v>
          </cell>
          <cell r="F980">
            <v>0</v>
          </cell>
          <cell r="G980" t="str">
            <v>Bábszínházak művészeti tevékenységének támogatása</v>
          </cell>
        </row>
        <row r="981">
          <cell r="A981" t="str">
            <v>34</v>
          </cell>
          <cell r="B981" t="str">
            <v>33</v>
          </cell>
          <cell r="C981" t="str">
            <v>1</v>
          </cell>
          <cell r="D981" t="str">
            <v>B</v>
          </cell>
          <cell r="E981">
            <v>1</v>
          </cell>
          <cell r="F981">
            <v>0</v>
          </cell>
          <cell r="G981" t="str">
            <v>Színházak pályázati támogatása</v>
          </cell>
        </row>
        <row r="982">
          <cell r="A982" t="str">
            <v>35</v>
          </cell>
          <cell r="B982" t="str">
            <v>33</v>
          </cell>
          <cell r="C982" t="str">
            <v>1</v>
          </cell>
          <cell r="D982" t="str">
            <v>B</v>
          </cell>
          <cell r="E982">
            <v>1</v>
          </cell>
          <cell r="F982">
            <v>2</v>
          </cell>
          <cell r="G982" t="str">
            <v>Helyi önkorm.színházi támogatása összesen (31+...+34)</v>
          </cell>
        </row>
        <row r="983">
          <cell r="A983" t="str">
            <v>1</v>
          </cell>
          <cell r="B983" t="str">
            <v>35</v>
          </cell>
          <cell r="C983" t="str">
            <v>1</v>
          </cell>
          <cell r="D983" t="str">
            <v>B</v>
          </cell>
          <cell r="E983">
            <v>1</v>
          </cell>
          <cell r="F983">
            <v>0</v>
          </cell>
          <cell r="G983" t="str">
            <v>Rendszeres személyi juttatások</v>
          </cell>
        </row>
        <row r="984">
          <cell r="A984" t="str">
            <v>2</v>
          </cell>
          <cell r="B984" t="str">
            <v>35</v>
          </cell>
          <cell r="C984" t="str">
            <v>1</v>
          </cell>
          <cell r="D984" t="str">
            <v>B</v>
          </cell>
          <cell r="E984">
            <v>1</v>
          </cell>
          <cell r="F984">
            <v>0</v>
          </cell>
          <cell r="G984" t="str">
            <v>Munkavégzéshez kapcsolodo juttatások</v>
          </cell>
        </row>
        <row r="985">
          <cell r="A985" t="str">
            <v>3</v>
          </cell>
          <cell r="B985" t="str">
            <v>35</v>
          </cell>
          <cell r="C985" t="str">
            <v>1</v>
          </cell>
          <cell r="D985" t="str">
            <v>B</v>
          </cell>
          <cell r="E985">
            <v>1</v>
          </cell>
          <cell r="F985">
            <v>0</v>
          </cell>
          <cell r="G985" t="str">
            <v>Foglalkoztatottak sajátos juttatásai</v>
          </cell>
        </row>
        <row r="986">
          <cell r="A986" t="str">
            <v>4</v>
          </cell>
          <cell r="B986" t="str">
            <v>35</v>
          </cell>
          <cell r="C986" t="str">
            <v>1</v>
          </cell>
          <cell r="D986" t="str">
            <v>B</v>
          </cell>
          <cell r="E986">
            <v>1</v>
          </cell>
          <cell r="F986">
            <v>0</v>
          </cell>
          <cell r="G986" t="str">
            <v>Személyhez kapcsolodo költs.és hozzájárulások</v>
          </cell>
        </row>
        <row r="987">
          <cell r="A987" t="str">
            <v>5</v>
          </cell>
          <cell r="B987" t="str">
            <v>35</v>
          </cell>
          <cell r="C987" t="str">
            <v>1</v>
          </cell>
          <cell r="D987" t="str">
            <v>B</v>
          </cell>
          <cell r="E987">
            <v>1</v>
          </cell>
          <cell r="F987">
            <v>0</v>
          </cell>
          <cell r="G987" t="str">
            <v>Szociális jellegü juttatások</v>
          </cell>
        </row>
        <row r="988">
          <cell r="A988" t="str">
            <v>6</v>
          </cell>
          <cell r="B988" t="str">
            <v>35</v>
          </cell>
          <cell r="C988" t="str">
            <v>1</v>
          </cell>
          <cell r="D988" t="str">
            <v>B</v>
          </cell>
          <cell r="E988">
            <v>1</v>
          </cell>
          <cell r="F988">
            <v>0</v>
          </cell>
          <cell r="G988" t="str">
            <v>Állományba tartozo különf.nem rendsz.juttat.</v>
          </cell>
        </row>
        <row r="989">
          <cell r="A989" t="str">
            <v>7</v>
          </cell>
          <cell r="B989" t="str">
            <v>35</v>
          </cell>
          <cell r="C989" t="str">
            <v>1</v>
          </cell>
          <cell r="D989" t="str">
            <v>B</v>
          </cell>
          <cell r="E989">
            <v>1</v>
          </cell>
          <cell r="F989">
            <v>3</v>
          </cell>
          <cell r="G989" t="str">
            <v>Nem rendszeres jutt.összesen (02+...+06)</v>
          </cell>
        </row>
        <row r="990">
          <cell r="A990" t="str">
            <v>8</v>
          </cell>
          <cell r="B990" t="str">
            <v>35</v>
          </cell>
          <cell r="C990" t="str">
            <v>1</v>
          </cell>
          <cell r="D990" t="str">
            <v>B</v>
          </cell>
          <cell r="E990">
            <v>1</v>
          </cell>
          <cell r="F990">
            <v>0</v>
          </cell>
          <cell r="G990" t="str">
            <v>Külsö személyi juttatások</v>
          </cell>
        </row>
        <row r="991">
          <cell r="A991" t="str">
            <v>9</v>
          </cell>
          <cell r="B991" t="str">
            <v>35</v>
          </cell>
          <cell r="C991" t="str">
            <v>1</v>
          </cell>
          <cell r="D991" t="str">
            <v>B</v>
          </cell>
          <cell r="E991">
            <v>1</v>
          </cell>
          <cell r="F991">
            <v>3</v>
          </cell>
          <cell r="G991" t="str">
            <v>Személyi juttatások összesen (01+07+08)</v>
          </cell>
        </row>
        <row r="992">
          <cell r="A992" t="str">
            <v>10</v>
          </cell>
          <cell r="B992" t="str">
            <v>35</v>
          </cell>
          <cell r="C992" t="str">
            <v>1</v>
          </cell>
          <cell r="D992" t="str">
            <v>B</v>
          </cell>
          <cell r="E992">
            <v>1</v>
          </cell>
          <cell r="F992">
            <v>0</v>
          </cell>
          <cell r="G992" t="str">
            <v>Nyitolétszám (fö)</v>
          </cell>
        </row>
        <row r="993">
          <cell r="A993" t="str">
            <v>11</v>
          </cell>
          <cell r="B993" t="str">
            <v>35</v>
          </cell>
          <cell r="C993" t="str">
            <v>1</v>
          </cell>
          <cell r="D993" t="str">
            <v>B</v>
          </cell>
          <cell r="E993">
            <v>1</v>
          </cell>
          <cell r="F993">
            <v>0</v>
          </cell>
          <cell r="G993" t="str">
            <v>Munkajogi nyitolétszám (fö)</v>
          </cell>
        </row>
        <row r="994">
          <cell r="A994" t="str">
            <v>12</v>
          </cell>
          <cell r="B994" t="str">
            <v>35</v>
          </cell>
          <cell r="C994" t="str">
            <v>1</v>
          </cell>
          <cell r="D994" t="str">
            <v>B</v>
          </cell>
          <cell r="E994">
            <v>1</v>
          </cell>
          <cell r="F994">
            <v>0</v>
          </cell>
          <cell r="G994" t="str">
            <v>Költségvetési eng.létszámkeret (álláshely) fö</v>
          </cell>
        </row>
        <row r="995">
          <cell r="A995" t="str">
            <v>13</v>
          </cell>
          <cell r="B995" t="str">
            <v>35</v>
          </cell>
          <cell r="C995" t="str">
            <v>1</v>
          </cell>
          <cell r="D995" t="str">
            <v>B</v>
          </cell>
          <cell r="E995">
            <v>1</v>
          </cell>
          <cell r="F995">
            <v>0</v>
          </cell>
          <cell r="G995" t="str">
            <v>Zárolétszám (fö)</v>
          </cell>
        </row>
        <row r="996">
          <cell r="A996" t="str">
            <v>14</v>
          </cell>
          <cell r="B996" t="str">
            <v>35</v>
          </cell>
          <cell r="C996" t="str">
            <v>1</v>
          </cell>
          <cell r="D996" t="str">
            <v>B</v>
          </cell>
          <cell r="E996">
            <v>1</v>
          </cell>
          <cell r="F996">
            <v>0</v>
          </cell>
          <cell r="G996" t="str">
            <v>Munkajogi zárolétszám (fö)</v>
          </cell>
        </row>
        <row r="997">
          <cell r="A997" t="str">
            <v>15</v>
          </cell>
          <cell r="B997" t="str">
            <v>35</v>
          </cell>
          <cell r="C997" t="str">
            <v>1</v>
          </cell>
          <cell r="D997" t="str">
            <v>B</v>
          </cell>
          <cell r="E997">
            <v>1</v>
          </cell>
          <cell r="F997">
            <v>0</v>
          </cell>
          <cell r="G997" t="str">
            <v>Üres álláshelyek száma dec.31-én</v>
          </cell>
        </row>
        <row r="998">
          <cell r="A998" t="str">
            <v>16</v>
          </cell>
          <cell r="B998" t="str">
            <v>35</v>
          </cell>
          <cell r="C998" t="str">
            <v>1</v>
          </cell>
          <cell r="D998" t="str">
            <v>B</v>
          </cell>
          <cell r="E998">
            <v>1</v>
          </cell>
          <cell r="F998">
            <v>0</v>
          </cell>
          <cell r="G998" t="str">
            <v>Tartósan üres álláshelyek száma</v>
          </cell>
        </row>
        <row r="999">
          <cell r="A999" t="str">
            <v>17</v>
          </cell>
          <cell r="B999" t="str">
            <v>35</v>
          </cell>
          <cell r="C999" t="str">
            <v>1</v>
          </cell>
          <cell r="D999" t="str">
            <v>B</v>
          </cell>
          <cell r="E999">
            <v>1</v>
          </cell>
          <cell r="F999">
            <v>0</v>
          </cell>
          <cell r="G999" t="str">
            <v>Átlagos statisztikai állományi létszám (fö)</v>
          </cell>
        </row>
        <row r="1000">
          <cell r="A1000" t="str">
            <v>18</v>
          </cell>
          <cell r="B1000" t="str">
            <v>35</v>
          </cell>
          <cell r="C1000" t="str">
            <v>1</v>
          </cell>
          <cell r="D1000" t="str">
            <v>B</v>
          </cell>
          <cell r="E1000">
            <v>1</v>
          </cell>
          <cell r="F1000">
            <v>1</v>
          </cell>
          <cell r="G1000" t="str">
            <v>ebböl-Tartalékos állományuak</v>
          </cell>
        </row>
        <row r="1001">
          <cell r="A1001" t="str">
            <v>19</v>
          </cell>
          <cell r="B1001" t="str">
            <v>35</v>
          </cell>
          <cell r="C1001" t="str">
            <v>1</v>
          </cell>
          <cell r="D1001" t="str">
            <v>B</v>
          </cell>
          <cell r="E1001">
            <v>1</v>
          </cell>
          <cell r="F1001">
            <v>1</v>
          </cell>
          <cell r="G1001" t="str">
            <v>ebböl-Katonai és rendvédelmi tan.hallgatoi</v>
          </cell>
        </row>
        <row r="1002">
          <cell r="A1002" t="str">
            <v>20</v>
          </cell>
          <cell r="B1002" t="str">
            <v>35</v>
          </cell>
          <cell r="C1002" t="str">
            <v>1</v>
          </cell>
          <cell r="D1002" t="str">
            <v>B</v>
          </cell>
          <cell r="E1002">
            <v>1</v>
          </cell>
          <cell r="F1002">
            <v>1</v>
          </cell>
          <cell r="G1002" t="str">
            <v>ebböl-Sorkatona</v>
          </cell>
        </row>
        <row r="1003">
          <cell r="A1003" t="str">
            <v>21</v>
          </cell>
          <cell r="B1003" t="str">
            <v>35</v>
          </cell>
          <cell r="C1003" t="str">
            <v>1</v>
          </cell>
          <cell r="D1003" t="str">
            <v>B</v>
          </cell>
          <cell r="E1003">
            <v>1</v>
          </cell>
          <cell r="F1003">
            <v>1</v>
          </cell>
          <cell r="G1003" t="str">
            <v>ebböl-Egyéb foglalkoztatottak</v>
          </cell>
        </row>
        <row r="1004">
          <cell r="A1004" t="str">
            <v>1</v>
          </cell>
          <cell r="B1004" t="str">
            <v>38</v>
          </cell>
          <cell r="C1004" t="str">
            <v>1</v>
          </cell>
          <cell r="D1004" t="str">
            <v>B</v>
          </cell>
          <cell r="E1004">
            <v>1</v>
          </cell>
          <cell r="F1004">
            <v>0</v>
          </cell>
          <cell r="G1004" t="str">
            <v>Tárgyévi nyitó állomány (Előző évi záró)</v>
          </cell>
        </row>
        <row r="1005">
          <cell r="A1005" t="str">
            <v>2</v>
          </cell>
          <cell r="B1005" t="str">
            <v>38</v>
          </cell>
          <cell r="C1005" t="str">
            <v>1</v>
          </cell>
          <cell r="D1005" t="str">
            <v>B</v>
          </cell>
          <cell r="E1005">
            <v>1</v>
          </cell>
          <cell r="F1005">
            <v>0</v>
          </cell>
          <cell r="G1005" t="str">
            <v>Bruttó növ.- Beszerzés, létesítés</v>
          </cell>
        </row>
        <row r="1006">
          <cell r="A1006" t="str">
            <v>3</v>
          </cell>
          <cell r="B1006" t="str">
            <v>38</v>
          </cell>
          <cell r="C1006" t="str">
            <v>1</v>
          </cell>
          <cell r="D1006" t="str">
            <v>B</v>
          </cell>
          <cell r="E1006">
            <v>1</v>
          </cell>
          <cell r="F1006">
            <v>0</v>
          </cell>
          <cell r="G1006" t="str">
            <v>Bruttó növ.- Felújítás</v>
          </cell>
        </row>
        <row r="1007">
          <cell r="A1007" t="str">
            <v>4</v>
          </cell>
          <cell r="B1007" t="str">
            <v>38</v>
          </cell>
          <cell r="C1007" t="str">
            <v>1</v>
          </cell>
          <cell r="D1007" t="str">
            <v>B</v>
          </cell>
          <cell r="E1007">
            <v>1</v>
          </cell>
          <cell r="F1007">
            <v>0</v>
          </cell>
          <cell r="G1007" t="str">
            <v>Bruttó növ.- Beszerzés,felújítás előz.felsz.ÁFÁ-ja</v>
          </cell>
        </row>
        <row r="1008">
          <cell r="A1008" t="str">
            <v>5</v>
          </cell>
          <cell r="B1008" t="str">
            <v>38</v>
          </cell>
          <cell r="C1008" t="str">
            <v>1</v>
          </cell>
          <cell r="D1008" t="str">
            <v>B</v>
          </cell>
          <cell r="E1008">
            <v>1</v>
          </cell>
          <cell r="F1008">
            <v>0</v>
          </cell>
          <cell r="G1008" t="str">
            <v>Bruttó növ.- Tárgyévi pénzforg.növ. (02+03+04)</v>
          </cell>
        </row>
        <row r="1009">
          <cell r="A1009" t="str">
            <v>6</v>
          </cell>
          <cell r="B1009" t="str">
            <v>38</v>
          </cell>
          <cell r="C1009" t="str">
            <v>1</v>
          </cell>
          <cell r="D1009" t="str">
            <v>B</v>
          </cell>
          <cell r="E1009">
            <v>1</v>
          </cell>
          <cell r="F1009">
            <v>0</v>
          </cell>
          <cell r="G1009" t="str">
            <v>Bruttó növ.- Saját kiv.beruh.(feluj.) aktivált értéke</v>
          </cell>
        </row>
        <row r="1010">
          <cell r="A1010" t="str">
            <v>7</v>
          </cell>
          <cell r="B1010" t="str">
            <v>38</v>
          </cell>
          <cell r="C1010" t="str">
            <v>1</v>
          </cell>
          <cell r="D1010" t="str">
            <v>B</v>
          </cell>
          <cell r="E1010">
            <v>1</v>
          </cell>
          <cell r="F1010">
            <v>0</v>
          </cell>
          <cell r="G1010" t="str">
            <v>Bruttó növ.- Előző év(ek) beruházásábol aktivált érték</v>
          </cell>
        </row>
        <row r="1011">
          <cell r="A1011" t="str">
            <v>8</v>
          </cell>
          <cell r="B1011" t="str">
            <v>38</v>
          </cell>
          <cell r="C1011" t="str">
            <v>1</v>
          </cell>
          <cell r="D1011" t="str">
            <v>B</v>
          </cell>
          <cell r="E1011">
            <v>1</v>
          </cell>
          <cell r="F1011">
            <v>0</v>
          </cell>
          <cell r="G1011" t="str">
            <v>Bruttó növ.- Térítésmentes átvétel</v>
          </cell>
        </row>
        <row r="1012">
          <cell r="A1012" t="str">
            <v>9</v>
          </cell>
          <cell r="B1012" t="str">
            <v>38</v>
          </cell>
          <cell r="C1012" t="str">
            <v>1</v>
          </cell>
          <cell r="D1012" t="str">
            <v>B</v>
          </cell>
          <cell r="E1012">
            <v>1</v>
          </cell>
          <cell r="F1012">
            <v>0</v>
          </cell>
          <cell r="G1012" t="str">
            <v>Bruttó növ.- Egyéb növekedés</v>
          </cell>
        </row>
        <row r="1013">
          <cell r="A1013" t="str">
            <v>10</v>
          </cell>
          <cell r="B1013" t="str">
            <v>38</v>
          </cell>
          <cell r="C1013" t="str">
            <v>1</v>
          </cell>
          <cell r="D1013" t="str">
            <v>B</v>
          </cell>
          <cell r="E1013">
            <v>1</v>
          </cell>
          <cell r="F1013">
            <v>0</v>
          </cell>
          <cell r="G1013" t="str">
            <v>Bruttó növ.- Tágyévi pénzforg.nélk.növ.össz.(06+...09)</v>
          </cell>
        </row>
        <row r="1014">
          <cell r="A1014" t="str">
            <v>11</v>
          </cell>
          <cell r="B1014" t="str">
            <v>38</v>
          </cell>
          <cell r="C1014" t="str">
            <v>1</v>
          </cell>
          <cell r="D1014" t="str">
            <v>B</v>
          </cell>
          <cell r="E1014">
            <v>1</v>
          </cell>
          <cell r="F1014">
            <v>2</v>
          </cell>
          <cell r="G1014" t="str">
            <v>Bruttó növ.- Összes növekedés (05+10)</v>
          </cell>
        </row>
        <row r="1015">
          <cell r="A1015" t="str">
            <v>12</v>
          </cell>
          <cell r="B1015" t="str">
            <v>38</v>
          </cell>
          <cell r="C1015" t="str">
            <v>1</v>
          </cell>
          <cell r="D1015" t="str">
            <v>B</v>
          </cell>
          <cell r="E1015">
            <v>1</v>
          </cell>
          <cell r="F1015">
            <v>0</v>
          </cell>
          <cell r="G1015" t="str">
            <v>Bruttó csök.- Értékesítés</v>
          </cell>
        </row>
        <row r="1016">
          <cell r="A1016" t="str">
            <v>13</v>
          </cell>
          <cell r="B1016" t="str">
            <v>38</v>
          </cell>
          <cell r="C1016" t="str">
            <v>1</v>
          </cell>
          <cell r="D1016" t="str">
            <v>B</v>
          </cell>
          <cell r="E1016">
            <v>1</v>
          </cell>
          <cell r="F1016">
            <v>0</v>
          </cell>
          <cell r="G1016" t="str">
            <v>Bruttó csök.- 02-04-ből nem aktivált beruh., felúj és ÁFA</v>
          </cell>
        </row>
        <row r="1017">
          <cell r="A1017" t="str">
            <v>14</v>
          </cell>
          <cell r="B1017" t="str">
            <v>38</v>
          </cell>
          <cell r="C1017" t="str">
            <v>1</v>
          </cell>
          <cell r="D1017" t="str">
            <v>B</v>
          </cell>
          <cell r="E1017">
            <v>1</v>
          </cell>
          <cell r="F1017">
            <v>0</v>
          </cell>
          <cell r="G1017" t="str">
            <v>Bruttó csök.- 02-04-ből a beruházási előleg összege</v>
          </cell>
        </row>
        <row r="1018">
          <cell r="A1018" t="str">
            <v>15</v>
          </cell>
          <cell r="B1018" t="str">
            <v>38</v>
          </cell>
          <cell r="C1018" t="str">
            <v>1</v>
          </cell>
          <cell r="D1018" t="str">
            <v>B</v>
          </cell>
          <cell r="E1018">
            <v>1</v>
          </cell>
          <cell r="F1018">
            <v>0</v>
          </cell>
          <cell r="G1018" t="str">
            <v>Bruttó csök.- Selejtezés, megsemmisülés</v>
          </cell>
        </row>
        <row r="1019">
          <cell r="A1019" t="str">
            <v>16</v>
          </cell>
          <cell r="B1019" t="str">
            <v>38</v>
          </cell>
          <cell r="C1019" t="str">
            <v>1</v>
          </cell>
          <cell r="D1019" t="str">
            <v>B</v>
          </cell>
          <cell r="E1019">
            <v>1</v>
          </cell>
          <cell r="F1019">
            <v>0</v>
          </cell>
          <cell r="G1019" t="str">
            <v>Bruttó csök.- Térítésmentes átadás</v>
          </cell>
        </row>
        <row r="1020">
          <cell r="A1020" t="str">
            <v>17</v>
          </cell>
          <cell r="B1020" t="str">
            <v>38</v>
          </cell>
          <cell r="C1020" t="str">
            <v>1</v>
          </cell>
          <cell r="D1020" t="str">
            <v>B</v>
          </cell>
          <cell r="E1020">
            <v>1</v>
          </cell>
          <cell r="F1020">
            <v>0</v>
          </cell>
          <cell r="G1020" t="str">
            <v>Bruttó csök.- Egyéb csökkenés</v>
          </cell>
        </row>
        <row r="1021">
          <cell r="A1021" t="str">
            <v>18</v>
          </cell>
          <cell r="B1021" t="str">
            <v>38</v>
          </cell>
          <cell r="C1021" t="str">
            <v>1</v>
          </cell>
          <cell r="D1021" t="str">
            <v>B</v>
          </cell>
          <cell r="E1021">
            <v>1</v>
          </cell>
          <cell r="F1021">
            <v>2</v>
          </cell>
          <cell r="G1021" t="str">
            <v>Bruttó csök.- Összes csökkenés (12+...+17)</v>
          </cell>
        </row>
        <row r="1022">
          <cell r="A1022" t="str">
            <v>19</v>
          </cell>
          <cell r="B1022" t="str">
            <v>38</v>
          </cell>
          <cell r="C1022" t="str">
            <v>1</v>
          </cell>
          <cell r="D1022" t="str">
            <v>B</v>
          </cell>
          <cell r="E1022">
            <v>1</v>
          </cell>
          <cell r="F1022">
            <v>3</v>
          </cell>
          <cell r="G1022" t="str">
            <v>Bruttó érték  ö s s z e s e n (01+11-18)</v>
          </cell>
        </row>
        <row r="1023">
          <cell r="A1023" t="str">
            <v>20</v>
          </cell>
          <cell r="B1023" t="str">
            <v>38</v>
          </cell>
          <cell r="C1023" t="str">
            <v>1</v>
          </cell>
          <cell r="D1023" t="str">
            <v>B</v>
          </cell>
          <cell r="E1023">
            <v>1</v>
          </cell>
          <cell r="F1023">
            <v>0</v>
          </cell>
          <cell r="G1023" t="str">
            <v>Terv szerinti értékcsökkenés nyitó állománya</v>
          </cell>
        </row>
        <row r="1024">
          <cell r="A1024" t="str">
            <v>21</v>
          </cell>
          <cell r="B1024" t="str">
            <v>38</v>
          </cell>
          <cell r="C1024" t="str">
            <v>1</v>
          </cell>
          <cell r="D1024" t="str">
            <v>B</v>
          </cell>
          <cell r="E1024">
            <v>1</v>
          </cell>
          <cell r="F1024">
            <v>0</v>
          </cell>
          <cell r="G1024" t="str">
            <v>Terv szerinti - Érték - Növekedés</v>
          </cell>
        </row>
        <row r="1025">
          <cell r="A1025" t="str">
            <v>22</v>
          </cell>
          <cell r="B1025" t="str">
            <v>38</v>
          </cell>
          <cell r="C1025" t="str">
            <v>1</v>
          </cell>
          <cell r="D1025" t="str">
            <v>B</v>
          </cell>
          <cell r="E1025">
            <v>1</v>
          </cell>
          <cell r="F1025">
            <v>0</v>
          </cell>
          <cell r="G1025" t="str">
            <v>Terv szerinti - Érték - Csökkenés</v>
          </cell>
        </row>
        <row r="1026">
          <cell r="A1026" t="str">
            <v>23</v>
          </cell>
          <cell r="B1026" t="str">
            <v>38</v>
          </cell>
          <cell r="C1026" t="str">
            <v>1</v>
          </cell>
          <cell r="D1026" t="str">
            <v>B</v>
          </cell>
          <cell r="E1026">
            <v>1</v>
          </cell>
          <cell r="F1026">
            <v>0</v>
          </cell>
          <cell r="G1026" t="str">
            <v>Terv szerinti értékcsökkenés záró állománya (20+21-22)</v>
          </cell>
        </row>
        <row r="1027">
          <cell r="A1027" t="str">
            <v>24</v>
          </cell>
          <cell r="B1027" t="str">
            <v>38</v>
          </cell>
          <cell r="C1027" t="str">
            <v>1</v>
          </cell>
          <cell r="D1027" t="str">
            <v>B</v>
          </cell>
          <cell r="E1027">
            <v>1</v>
          </cell>
          <cell r="F1027">
            <v>0</v>
          </cell>
          <cell r="G1027" t="str">
            <v>Terven felüli értékcsökkenés nyitó állománya</v>
          </cell>
        </row>
        <row r="1028">
          <cell r="A1028" t="str">
            <v>25</v>
          </cell>
          <cell r="B1028" t="str">
            <v>38</v>
          </cell>
          <cell r="C1028" t="str">
            <v>1</v>
          </cell>
          <cell r="D1028" t="str">
            <v>B</v>
          </cell>
          <cell r="E1028">
            <v>1</v>
          </cell>
          <cell r="F1028">
            <v>0</v>
          </cell>
          <cell r="G1028" t="str">
            <v>Terven felüli - Érték - Növekedés</v>
          </cell>
        </row>
        <row r="1029">
          <cell r="A1029" t="str">
            <v>26</v>
          </cell>
          <cell r="B1029" t="str">
            <v>38</v>
          </cell>
          <cell r="C1029" t="str">
            <v>1</v>
          </cell>
          <cell r="D1029" t="str">
            <v>B</v>
          </cell>
          <cell r="E1029">
            <v>1</v>
          </cell>
          <cell r="F1029">
            <v>0</v>
          </cell>
          <cell r="G1029" t="str">
            <v>Terven felüli - Érték - Csökkenés</v>
          </cell>
        </row>
        <row r="1030">
          <cell r="A1030" t="str">
            <v>27</v>
          </cell>
          <cell r="B1030" t="str">
            <v>38</v>
          </cell>
          <cell r="C1030" t="str">
            <v>1</v>
          </cell>
          <cell r="D1030" t="str">
            <v>B</v>
          </cell>
          <cell r="E1030">
            <v>1</v>
          </cell>
          <cell r="F1030">
            <v>0</v>
          </cell>
          <cell r="G1030" t="str">
            <v>Terven felüli értékcsökkenés visszaírása (25.sorból)</v>
          </cell>
        </row>
        <row r="1031">
          <cell r="A1031" t="str">
            <v>28</v>
          </cell>
          <cell r="B1031" t="str">
            <v>38</v>
          </cell>
          <cell r="C1031" t="str">
            <v>1</v>
          </cell>
          <cell r="D1031" t="str">
            <v>B</v>
          </cell>
          <cell r="E1031">
            <v>1</v>
          </cell>
          <cell r="F1031">
            <v>0</v>
          </cell>
          <cell r="G1031" t="str">
            <v>Terven felüli értékcsökkenés záró állománya (24+25-26)</v>
          </cell>
        </row>
        <row r="1032">
          <cell r="A1032" t="str">
            <v>29</v>
          </cell>
          <cell r="B1032" t="str">
            <v>38</v>
          </cell>
          <cell r="C1032" t="str">
            <v>1</v>
          </cell>
          <cell r="D1032" t="str">
            <v>B</v>
          </cell>
          <cell r="E1032">
            <v>1</v>
          </cell>
          <cell r="F1032">
            <v>2</v>
          </cell>
          <cell r="G1032" t="str">
            <v>Értékcsökkenés összesen (23+28)</v>
          </cell>
        </row>
        <row r="1033">
          <cell r="A1033" t="str">
            <v>30</v>
          </cell>
          <cell r="B1033" t="str">
            <v>38</v>
          </cell>
          <cell r="C1033" t="str">
            <v>1</v>
          </cell>
          <cell r="D1033" t="str">
            <v>B</v>
          </cell>
          <cell r="E1033">
            <v>1</v>
          </cell>
          <cell r="F1033">
            <v>4</v>
          </cell>
          <cell r="G1033" t="str">
            <v>Eszközök   n e t t ó   értéke (19-29)</v>
          </cell>
        </row>
        <row r="1034">
          <cell r="A1034" t="str">
            <v>31</v>
          </cell>
          <cell r="B1034" t="str">
            <v>38</v>
          </cell>
          <cell r="C1034" t="str">
            <v>1</v>
          </cell>
          <cell r="D1034" t="str">
            <v>B</v>
          </cell>
          <cell r="E1034">
            <v>1</v>
          </cell>
          <cell r="F1034">
            <v>0</v>
          </cell>
          <cell r="G1034" t="str">
            <v>Teljesen (0-ig) leírt eszközök bruttó értéke</v>
          </cell>
        </row>
        <row r="1035">
          <cell r="A1035" t="str">
            <v>3</v>
          </cell>
          <cell r="B1035" t="str">
            <v>39</v>
          </cell>
          <cell r="C1035" t="str">
            <v>1</v>
          </cell>
          <cell r="D1035" t="str">
            <v>B</v>
          </cell>
          <cell r="E1035">
            <v>1</v>
          </cell>
          <cell r="F1035">
            <v>0</v>
          </cell>
          <cell r="G1035" t="str">
            <v>Beruházás tervezett összes költsége</v>
          </cell>
        </row>
        <row r="1036">
          <cell r="A1036" t="str">
            <v>4</v>
          </cell>
          <cell r="B1036" t="str">
            <v>39</v>
          </cell>
          <cell r="C1036" t="str">
            <v>1</v>
          </cell>
          <cell r="D1036" t="str">
            <v>B</v>
          </cell>
          <cell r="E1036">
            <v>1</v>
          </cell>
          <cell r="F1036">
            <v>0</v>
          </cell>
          <cell r="G1036" t="str">
            <v>Beruházásbol Cimzett támog.- eredeti elöir.</v>
          </cell>
        </row>
        <row r="1037">
          <cell r="A1037" t="str">
            <v>5</v>
          </cell>
          <cell r="B1037" t="str">
            <v>39</v>
          </cell>
          <cell r="C1037" t="str">
            <v>1</v>
          </cell>
          <cell r="D1037" t="str">
            <v>B</v>
          </cell>
          <cell r="E1037">
            <v>1</v>
          </cell>
          <cell r="F1037">
            <v>0</v>
          </cell>
          <cell r="G1037" t="str">
            <v>Beruházásbol Cimzett támog.- modositott elöir.</v>
          </cell>
        </row>
        <row r="1038">
          <cell r="A1038" t="str">
            <v>6</v>
          </cell>
          <cell r="B1038" t="str">
            <v>39</v>
          </cell>
          <cell r="C1038" t="str">
            <v>1</v>
          </cell>
          <cell r="D1038" t="str">
            <v>B</v>
          </cell>
          <cell r="E1038">
            <v>1</v>
          </cell>
          <cell r="F1038">
            <v>0</v>
          </cell>
          <cell r="G1038" t="str">
            <v>Elözö idöszak Beruházás összes ráforditása</v>
          </cell>
        </row>
        <row r="1039">
          <cell r="A1039" t="str">
            <v>7</v>
          </cell>
          <cell r="B1039" t="str">
            <v>39</v>
          </cell>
          <cell r="C1039" t="str">
            <v>1</v>
          </cell>
          <cell r="D1039" t="str">
            <v>B</v>
          </cell>
          <cell r="E1039">
            <v>1</v>
          </cell>
          <cell r="F1039">
            <v>0</v>
          </cell>
          <cell r="G1039" t="str">
            <v>Elözö idöszak Cimzett támog.- idöarányos elöir.</v>
          </cell>
        </row>
        <row r="1040">
          <cell r="A1040" t="str">
            <v>8</v>
          </cell>
          <cell r="B1040" t="str">
            <v>39</v>
          </cell>
          <cell r="C1040" t="str">
            <v>1</v>
          </cell>
          <cell r="D1040" t="str">
            <v>B</v>
          </cell>
          <cell r="E1040">
            <v>1</v>
          </cell>
          <cell r="F1040">
            <v>0</v>
          </cell>
          <cell r="G1040" t="str">
            <v>Elözö idöszak Cimzett támog.- igénybe vett össz.</v>
          </cell>
        </row>
        <row r="1041">
          <cell r="A1041" t="str">
            <v>9</v>
          </cell>
          <cell r="B1041" t="str">
            <v>39</v>
          </cell>
          <cell r="C1041" t="str">
            <v>1</v>
          </cell>
          <cell r="D1041" t="str">
            <v>B</v>
          </cell>
          <cell r="E1041">
            <v>1</v>
          </cell>
          <cell r="F1041">
            <v>0</v>
          </cell>
          <cell r="G1041" t="str">
            <v>Tárgyévi Beruházás **tervezett** ráforditása</v>
          </cell>
        </row>
        <row r="1042">
          <cell r="A1042" t="str">
            <v>10</v>
          </cell>
          <cell r="B1042" t="str">
            <v>39</v>
          </cell>
          <cell r="C1042" t="str">
            <v>1</v>
          </cell>
          <cell r="D1042" t="str">
            <v>B</v>
          </cell>
          <cell r="E1042">
            <v>1</v>
          </cell>
          <cell r="F1042">
            <v>0</v>
          </cell>
          <cell r="G1042" t="str">
            <v>Tárgyévi Cimzett támog.elöir.- áthuzudo</v>
          </cell>
        </row>
        <row r="1043">
          <cell r="A1043" t="str">
            <v>11</v>
          </cell>
          <cell r="B1043" t="str">
            <v>39</v>
          </cell>
          <cell r="C1043" t="str">
            <v>1</v>
          </cell>
          <cell r="D1043" t="str">
            <v>B</v>
          </cell>
          <cell r="E1043">
            <v>1</v>
          </cell>
          <cell r="F1043">
            <v>0</v>
          </cell>
          <cell r="G1043" t="str">
            <v>Tárgyévi Cimzett támog.elöir.- tárgyévi</v>
          </cell>
        </row>
        <row r="1044">
          <cell r="A1044" t="str">
            <v>12</v>
          </cell>
          <cell r="B1044" t="str">
            <v>39</v>
          </cell>
          <cell r="C1044" t="str">
            <v>1</v>
          </cell>
          <cell r="D1044" t="str">
            <v>B</v>
          </cell>
          <cell r="E1044">
            <v>1</v>
          </cell>
          <cell r="F1044">
            <v>0</v>
          </cell>
          <cell r="G1044" t="str">
            <v>Tárgyévi Cimzett támog.elöir.- összes</v>
          </cell>
        </row>
        <row r="1045">
          <cell r="A1045" t="str">
            <v>13</v>
          </cell>
          <cell r="B1045" t="str">
            <v>39</v>
          </cell>
          <cell r="C1045" t="str">
            <v>1</v>
          </cell>
          <cell r="D1045" t="str">
            <v>B</v>
          </cell>
          <cell r="E1045">
            <v>1</v>
          </cell>
          <cell r="F1045">
            <v>0</v>
          </cell>
          <cell r="G1045" t="str">
            <v>Tárgyévi Beruházás **tényleges**  ráforditása</v>
          </cell>
        </row>
        <row r="1046">
          <cell r="A1046" t="str">
            <v>14</v>
          </cell>
          <cell r="B1046" t="str">
            <v>39</v>
          </cell>
          <cell r="C1046" t="str">
            <v>1</v>
          </cell>
          <cell r="D1046" t="str">
            <v>B</v>
          </cell>
          <cell r="E1046">
            <v>1</v>
          </cell>
          <cell r="F1046">
            <v>0</v>
          </cell>
          <cell r="G1046" t="str">
            <v>Tárgyévi Igénybe v.cimzett tám.- áthuzodo elöir.</v>
          </cell>
        </row>
        <row r="1047">
          <cell r="A1047" t="str">
            <v>15</v>
          </cell>
          <cell r="B1047" t="str">
            <v>39</v>
          </cell>
          <cell r="C1047" t="str">
            <v>1</v>
          </cell>
          <cell r="D1047" t="str">
            <v>B</v>
          </cell>
          <cell r="E1047">
            <v>1</v>
          </cell>
          <cell r="F1047">
            <v>0</v>
          </cell>
          <cell r="G1047" t="str">
            <v>Tárgyévi Igénybe v.cimzett tám.- tárgyévi elöir.</v>
          </cell>
        </row>
        <row r="1048">
          <cell r="A1048" t="str">
            <v>16</v>
          </cell>
          <cell r="B1048" t="str">
            <v>39</v>
          </cell>
          <cell r="C1048" t="str">
            <v>1</v>
          </cell>
          <cell r="D1048" t="str">
            <v>B</v>
          </cell>
          <cell r="E1048">
            <v>1</v>
          </cell>
          <cell r="F1048">
            <v>0</v>
          </cell>
          <cell r="G1048" t="str">
            <v>Tárgyévi Igénybe v.cimzett tám.- összesen</v>
          </cell>
        </row>
        <row r="1049">
          <cell r="A1049" t="str">
            <v>1</v>
          </cell>
          <cell r="B1049" t="str">
            <v>40</v>
          </cell>
          <cell r="C1049" t="str">
            <v>1</v>
          </cell>
          <cell r="D1049" t="str">
            <v>B</v>
          </cell>
          <cell r="E1049">
            <v>1</v>
          </cell>
          <cell r="F1049">
            <v>1</v>
          </cell>
          <cell r="G1049" t="str">
            <v>Önkormányzati lakások lakbérbevétele</v>
          </cell>
        </row>
        <row r="1050">
          <cell r="A1050" t="str">
            <v>2</v>
          </cell>
          <cell r="B1050" t="str">
            <v>40</v>
          </cell>
          <cell r="C1050" t="str">
            <v>1</v>
          </cell>
          <cell r="D1050" t="str">
            <v>B</v>
          </cell>
          <cell r="E1050">
            <v>1</v>
          </cell>
          <cell r="F1050">
            <v>1</v>
          </cell>
          <cell r="G1050" t="str">
            <v>Önkorm.egyéb helyiségek bérbeadásábol származo bevétel</v>
          </cell>
        </row>
        <row r="1051">
          <cell r="A1051" t="str">
            <v>3</v>
          </cell>
          <cell r="B1051" t="str">
            <v>40</v>
          </cell>
          <cell r="C1051" t="str">
            <v>1</v>
          </cell>
          <cell r="D1051" t="str">
            <v>B</v>
          </cell>
          <cell r="E1051">
            <v>1</v>
          </cell>
          <cell r="F1051">
            <v>1</v>
          </cell>
          <cell r="G1051" t="str">
            <v>Önkormányzati lakások értékesitése</v>
          </cell>
        </row>
        <row r="1052">
          <cell r="A1052" t="str">
            <v>4</v>
          </cell>
          <cell r="B1052" t="str">
            <v>40</v>
          </cell>
          <cell r="C1052" t="str">
            <v>1</v>
          </cell>
          <cell r="D1052" t="str">
            <v>B</v>
          </cell>
          <cell r="E1052">
            <v>1</v>
          </cell>
          <cell r="F1052">
            <v>1</v>
          </cell>
          <cell r="G1052" t="str">
            <v>Önkormányzati egyéb helyiségek értékesitése</v>
          </cell>
        </row>
        <row r="1053">
          <cell r="A1053" t="str">
            <v>5</v>
          </cell>
          <cell r="B1053" t="str">
            <v>40</v>
          </cell>
          <cell r="C1053" t="str">
            <v>1</v>
          </cell>
          <cell r="D1053" t="str">
            <v>B</v>
          </cell>
          <cell r="E1053">
            <v>1</v>
          </cell>
          <cell r="F1053">
            <v>1</v>
          </cell>
          <cell r="G1053" t="str">
            <v>Önkormányzati lakások cseréjéböl származo bevétel</v>
          </cell>
        </row>
        <row r="1054">
          <cell r="A1054" t="str">
            <v>6</v>
          </cell>
          <cell r="B1054" t="str">
            <v>40</v>
          </cell>
          <cell r="C1054" t="str">
            <v>1</v>
          </cell>
          <cell r="D1054" t="str">
            <v>B</v>
          </cell>
          <cell r="E1054">
            <v>1</v>
          </cell>
          <cell r="F1054">
            <v>4</v>
          </cell>
          <cell r="G1054" t="str">
            <v>Bevételek összesen (01+...+05)</v>
          </cell>
        </row>
        <row r="1055">
          <cell r="A1055" t="str">
            <v>7</v>
          </cell>
          <cell r="B1055" t="str">
            <v>40</v>
          </cell>
          <cell r="C1055" t="str">
            <v>1</v>
          </cell>
          <cell r="D1055" t="str">
            <v>B</v>
          </cell>
          <cell r="E1055">
            <v>1</v>
          </cell>
          <cell r="F1055">
            <v>1</v>
          </cell>
          <cell r="G1055" t="str">
            <v>Önkorm.lakások és helyiségek - fenntartási költsége</v>
          </cell>
        </row>
        <row r="1056">
          <cell r="A1056" t="str">
            <v>8</v>
          </cell>
          <cell r="B1056" t="str">
            <v>40</v>
          </cell>
          <cell r="C1056" t="str">
            <v>1</v>
          </cell>
          <cell r="D1056" t="str">
            <v>B</v>
          </cell>
          <cell r="E1056">
            <v>1</v>
          </cell>
          <cell r="F1056">
            <v>1</v>
          </cell>
          <cell r="G1056" t="str">
            <v>Önkorm.lakások és helyiségek - felujitása</v>
          </cell>
        </row>
        <row r="1057">
          <cell r="A1057" t="str">
            <v>9</v>
          </cell>
          <cell r="B1057" t="str">
            <v>40</v>
          </cell>
          <cell r="C1057" t="str">
            <v>1</v>
          </cell>
          <cell r="D1057" t="str">
            <v>B</v>
          </cell>
          <cell r="E1057">
            <v>1</v>
          </cell>
          <cell r="F1057">
            <v>1</v>
          </cell>
          <cell r="G1057" t="str">
            <v>Lakások és helyiségek elidegenitésének költsége</v>
          </cell>
        </row>
        <row r="1058">
          <cell r="A1058" t="str">
            <v>10</v>
          </cell>
          <cell r="B1058" t="str">
            <v>40</v>
          </cell>
          <cell r="C1058" t="str">
            <v>1</v>
          </cell>
          <cell r="D1058" t="str">
            <v>B</v>
          </cell>
          <cell r="E1058">
            <v>1</v>
          </cell>
          <cell r="F1058">
            <v>1</v>
          </cell>
          <cell r="G1058" t="str">
            <v>Személyi tulajdonu lakoépületek felujitási támogatása</v>
          </cell>
        </row>
        <row r="1059">
          <cell r="A1059" t="str">
            <v>11</v>
          </cell>
          <cell r="B1059" t="str">
            <v>40</v>
          </cell>
          <cell r="C1059" t="str">
            <v>1</v>
          </cell>
          <cell r="D1059" t="str">
            <v>B</v>
          </cell>
          <cell r="E1059">
            <v>1</v>
          </cell>
          <cell r="F1059">
            <v>1</v>
          </cell>
          <cell r="G1059" t="str">
            <v>Önkorm.saját bevételböl- lakásfenntartási támogatásra</v>
          </cell>
        </row>
        <row r="1060">
          <cell r="A1060" t="str">
            <v>12</v>
          </cell>
          <cell r="B1060" t="str">
            <v>40</v>
          </cell>
          <cell r="C1060" t="str">
            <v>1</v>
          </cell>
          <cell r="D1060" t="str">
            <v>B</v>
          </cell>
          <cell r="E1060">
            <v>1</v>
          </cell>
          <cell r="F1060">
            <v>1</v>
          </cell>
          <cell r="G1060" t="str">
            <v>Önkorm.saját bevételböl- kényszerbérletek felszámolására</v>
          </cell>
        </row>
        <row r="1061">
          <cell r="A1061" t="str">
            <v>13</v>
          </cell>
          <cell r="B1061" t="str">
            <v>40</v>
          </cell>
          <cell r="C1061" t="str">
            <v>1</v>
          </cell>
          <cell r="D1061" t="str">
            <v>B</v>
          </cell>
          <cell r="E1061">
            <v>1</v>
          </cell>
          <cell r="F1061">
            <v>4</v>
          </cell>
          <cell r="G1061" t="str">
            <v>Kiadások összesen (07+...+12)</v>
          </cell>
        </row>
        <row r="1062">
          <cell r="A1062" t="str">
            <v>14</v>
          </cell>
          <cell r="B1062" t="str">
            <v>40</v>
          </cell>
          <cell r="C1062" t="str">
            <v>1</v>
          </cell>
          <cell r="D1062" t="str">
            <v>B</v>
          </cell>
          <cell r="E1062">
            <v>1</v>
          </cell>
          <cell r="F1062">
            <v>1</v>
          </cell>
          <cell r="G1062" t="str">
            <v>Tájékoztato adat-Önkorm.lakás épitésére fordit.kiadás</v>
          </cell>
        </row>
        <row r="1063">
          <cell r="A1063" t="str">
            <v>15</v>
          </cell>
          <cell r="B1063" t="str">
            <v>40</v>
          </cell>
          <cell r="C1063" t="str">
            <v>1</v>
          </cell>
          <cell r="D1063" t="str">
            <v>B</v>
          </cell>
          <cell r="E1063">
            <v>1</v>
          </cell>
          <cell r="F1063">
            <v>1</v>
          </cell>
          <cell r="G1063" t="str">
            <v>Tájékoztato adat-Ingatlanvásárlás önkorm.lakás céljára</v>
          </cell>
        </row>
        <row r="1064">
          <cell r="A1064" t="str">
            <v>16</v>
          </cell>
          <cell r="B1064" t="str">
            <v>40</v>
          </cell>
          <cell r="C1064" t="str">
            <v>1</v>
          </cell>
          <cell r="D1064" t="str">
            <v>B</v>
          </cell>
          <cell r="E1064">
            <v>1</v>
          </cell>
          <cell r="F1064">
            <v>1</v>
          </cell>
          <cell r="G1064" t="str">
            <v>Tájékoztato adat-Támogatás Áll.Támogatásu Bérlakás Prog.</v>
          </cell>
        </row>
        <row r="1065">
          <cell r="A1065" t="str">
            <v>17</v>
          </cell>
          <cell r="B1065" t="str">
            <v>40</v>
          </cell>
          <cell r="C1065" t="str">
            <v>1</v>
          </cell>
          <cell r="D1065" t="str">
            <v>B</v>
          </cell>
          <cell r="E1065">
            <v>1</v>
          </cell>
          <cell r="F1065">
            <v>1</v>
          </cell>
          <cell r="G1065" t="str">
            <v>Tájékoztato adat-Kiadás Áll.Támogatásu Bérlakás Program</v>
          </cell>
        </row>
        <row r="1066">
          <cell r="A1066" t="str">
            <v>18</v>
          </cell>
          <cell r="B1066" t="str">
            <v>40</v>
          </cell>
          <cell r="C1066" t="str">
            <v>1</v>
          </cell>
          <cell r="D1066" t="str">
            <v>B</v>
          </cell>
          <cell r="E1066">
            <v>1</v>
          </cell>
          <cell r="F1066">
            <v>1</v>
          </cell>
          <cell r="G1066" t="str">
            <v>Tájékoztato adat-Technikai összesen (14+17)</v>
          </cell>
        </row>
        <row r="1067">
          <cell r="A1067" t="str">
            <v>1</v>
          </cell>
          <cell r="B1067" t="str">
            <v>41</v>
          </cell>
          <cell r="C1067" t="str">
            <v>1</v>
          </cell>
          <cell r="D1067" t="str">
            <v>B</v>
          </cell>
          <cell r="E1067">
            <v>1</v>
          </cell>
          <cell r="F1067">
            <v>0</v>
          </cell>
          <cell r="G1067" t="str">
            <v>Fejezeti maradványelszámolási számla nyito egyenlege</v>
          </cell>
        </row>
        <row r="1068">
          <cell r="A1068" t="str">
            <v>2</v>
          </cell>
          <cell r="B1068" t="str">
            <v>41</v>
          </cell>
          <cell r="C1068" t="str">
            <v>1</v>
          </cell>
          <cell r="D1068" t="str">
            <v>B</v>
          </cell>
          <cell r="E1068">
            <v>1</v>
          </cell>
          <cell r="F1068">
            <v>0</v>
          </cell>
          <cell r="G1068" t="str">
            <v>Fej.alatti - ktsg-i szervek elöirányzat maradványa jováirása</v>
          </cell>
        </row>
        <row r="1069">
          <cell r="A1069" t="str">
            <v>3</v>
          </cell>
          <cell r="B1069" t="str">
            <v>41</v>
          </cell>
          <cell r="C1069" t="str">
            <v>1</v>
          </cell>
          <cell r="D1069" t="str">
            <v>B</v>
          </cell>
          <cell r="E1069">
            <v>1</v>
          </cell>
          <cell r="F1069">
            <v>0</v>
          </cell>
          <cell r="G1069" t="str">
            <v>Fej.alatti - pénz-,elöir.-maradv.fej.felülvizsg.-t jováirása</v>
          </cell>
        </row>
        <row r="1070">
          <cell r="A1070" t="str">
            <v>4</v>
          </cell>
          <cell r="B1070" t="str">
            <v>41</v>
          </cell>
          <cell r="C1070" t="str">
            <v>1</v>
          </cell>
          <cell r="D1070" t="str">
            <v>B</v>
          </cell>
          <cell r="E1070">
            <v>1</v>
          </cell>
          <cell r="F1070">
            <v>0</v>
          </cell>
          <cell r="G1070" t="str">
            <v>Fej.alatti - pénz-,elöir.-maradv.ellenörzö szerv-i jováirása</v>
          </cell>
        </row>
        <row r="1071">
          <cell r="A1071" t="str">
            <v>5</v>
          </cell>
          <cell r="B1071" t="str">
            <v>41</v>
          </cell>
          <cell r="C1071" t="str">
            <v>1</v>
          </cell>
          <cell r="D1071" t="str">
            <v>B</v>
          </cell>
          <cell r="E1071">
            <v>1</v>
          </cell>
          <cell r="F1071">
            <v>0</v>
          </cell>
          <cell r="G1071" t="str">
            <v>Fej.alatti - normativ hozzájár.elözö évi maradvány jováirása</v>
          </cell>
        </row>
        <row r="1072">
          <cell r="A1072" t="str">
            <v>6</v>
          </cell>
          <cell r="B1072" t="str">
            <v>41</v>
          </cell>
          <cell r="C1072" t="str">
            <v>1</v>
          </cell>
          <cell r="D1072" t="str">
            <v>B</v>
          </cell>
          <cell r="E1072">
            <v>1</v>
          </cell>
          <cell r="F1072">
            <v>0</v>
          </cell>
          <cell r="G1072" t="str">
            <v>Fej.alatti - egyéb jováirások</v>
          </cell>
        </row>
        <row r="1073">
          <cell r="A1073" t="str">
            <v>7</v>
          </cell>
          <cell r="B1073" t="str">
            <v>41</v>
          </cell>
          <cell r="C1073" t="str">
            <v>1</v>
          </cell>
          <cell r="D1073" t="str">
            <v>B</v>
          </cell>
          <cell r="E1073">
            <v>1</v>
          </cell>
          <cell r="F1073">
            <v>0</v>
          </cell>
          <cell r="G1073" t="str">
            <v>Társadalmi önszervezödés normativ hozzájár.és tám.visszatér.</v>
          </cell>
        </row>
        <row r="1074">
          <cell r="A1074" t="str">
            <v>8</v>
          </cell>
          <cell r="B1074" t="str">
            <v>41</v>
          </cell>
          <cell r="C1074" t="str">
            <v>1</v>
          </cell>
          <cell r="D1074" t="str">
            <v>B</v>
          </cell>
          <cell r="E1074">
            <v>1</v>
          </cell>
          <cell r="F1074">
            <v>0</v>
          </cell>
          <cell r="G1074" t="str">
            <v>Egyéb bevételek</v>
          </cell>
        </row>
        <row r="1075">
          <cell r="A1075" t="str">
            <v>9</v>
          </cell>
          <cell r="B1075" t="str">
            <v>41</v>
          </cell>
          <cell r="C1075" t="str">
            <v>1</v>
          </cell>
          <cell r="D1075" t="str">
            <v>B</v>
          </cell>
          <cell r="E1075">
            <v>2</v>
          </cell>
          <cell r="F1075">
            <v>2</v>
          </cell>
          <cell r="G1075" t="str">
            <v>Bevételek (jováirások) összesen (02+...+08)</v>
          </cell>
        </row>
        <row r="1076">
          <cell r="A1076" t="str">
            <v>10</v>
          </cell>
          <cell r="B1076" t="str">
            <v>41</v>
          </cell>
          <cell r="C1076" t="str">
            <v>1</v>
          </cell>
          <cell r="D1076" t="str">
            <v>B</v>
          </cell>
          <cell r="E1076">
            <v>2</v>
          </cell>
          <cell r="F1076">
            <v>0</v>
          </cell>
          <cell r="G1076" t="str">
            <v>Közp.ktsg.átvez.- fej.alatti szerv miatti csökk.átvezetése</v>
          </cell>
        </row>
        <row r="1077">
          <cell r="A1077" t="str">
            <v>11</v>
          </cell>
          <cell r="B1077" t="str">
            <v>41</v>
          </cell>
          <cell r="C1077" t="str">
            <v>1</v>
          </cell>
          <cell r="D1077" t="str">
            <v>B</v>
          </cell>
          <cell r="E1077">
            <v>1</v>
          </cell>
          <cell r="F1077">
            <v>0</v>
          </cell>
          <cell r="G1077" t="str">
            <v>Közp.ktsg.átvez.- normativ hozzájár.maradvány átvezetése</v>
          </cell>
        </row>
        <row r="1078">
          <cell r="A1078" t="str">
            <v>12</v>
          </cell>
          <cell r="B1078" t="str">
            <v>41</v>
          </cell>
          <cell r="C1078" t="str">
            <v>1</v>
          </cell>
          <cell r="D1078" t="str">
            <v>B</v>
          </cell>
          <cell r="E1078">
            <v>1</v>
          </cell>
          <cell r="F1078">
            <v>0</v>
          </cell>
          <cell r="G1078" t="str">
            <v>Közp.ktsg.átvez.- egyéb átvezetések</v>
          </cell>
        </row>
        <row r="1079">
          <cell r="A1079" t="str">
            <v>13</v>
          </cell>
          <cell r="B1079" t="str">
            <v>41</v>
          </cell>
          <cell r="C1079" t="str">
            <v>1</v>
          </cell>
          <cell r="D1079" t="str">
            <v>B</v>
          </cell>
          <cell r="E1079">
            <v>1</v>
          </cell>
          <cell r="F1079">
            <v>2</v>
          </cell>
          <cell r="G1079" t="str">
            <v>Központi ktsg-t érintö átvezetések összesen (10+11+12)</v>
          </cell>
        </row>
        <row r="1080">
          <cell r="A1080" t="str">
            <v>14</v>
          </cell>
          <cell r="B1080" t="str">
            <v>41</v>
          </cell>
          <cell r="C1080" t="str">
            <v>1</v>
          </cell>
          <cell r="D1080" t="str">
            <v>B</v>
          </cell>
          <cell r="E1080">
            <v>1</v>
          </cell>
          <cell r="F1080">
            <v>0</v>
          </cell>
          <cell r="G1080" t="str">
            <v>Fejezet felügy.alatti közp.szervet érintö elözö évi rendez.</v>
          </cell>
        </row>
        <row r="1081">
          <cell r="A1081" t="str">
            <v>15</v>
          </cell>
          <cell r="B1081" t="str">
            <v>41</v>
          </cell>
          <cell r="C1081" t="str">
            <v>1</v>
          </cell>
          <cell r="D1081" t="str">
            <v>B</v>
          </cell>
          <cell r="E1081">
            <v>1</v>
          </cell>
          <cell r="F1081">
            <v>0</v>
          </cell>
          <cell r="G1081" t="str">
            <v>Társ.önszervezödésnek kiutalt elözö évi normativ hoz.,támog.</v>
          </cell>
        </row>
        <row r="1082">
          <cell r="A1082" t="str">
            <v>16</v>
          </cell>
          <cell r="B1082" t="str">
            <v>41</v>
          </cell>
          <cell r="C1082" t="str">
            <v>1</v>
          </cell>
          <cell r="D1082" t="str">
            <v>B</v>
          </cell>
          <cell r="E1082">
            <v>1</v>
          </cell>
          <cell r="F1082">
            <v>0</v>
          </cell>
          <cell r="G1082" t="str">
            <v>Egyéb kiadás</v>
          </cell>
        </row>
        <row r="1083">
          <cell r="A1083" t="str">
            <v>17</v>
          </cell>
          <cell r="B1083" t="str">
            <v>41</v>
          </cell>
          <cell r="C1083" t="str">
            <v>1</v>
          </cell>
          <cell r="D1083" t="str">
            <v>B</v>
          </cell>
          <cell r="E1083">
            <v>2</v>
          </cell>
          <cell r="F1083">
            <v>2</v>
          </cell>
          <cell r="G1083" t="str">
            <v>Kiadások (átvezetések) öszesen (13+14+15+16)</v>
          </cell>
        </row>
        <row r="1084">
          <cell r="A1084" t="str">
            <v>18</v>
          </cell>
          <cell r="B1084" t="str">
            <v>41</v>
          </cell>
          <cell r="C1084" t="str">
            <v>1</v>
          </cell>
          <cell r="D1084" t="str">
            <v>B</v>
          </cell>
          <cell r="E1084">
            <v>2</v>
          </cell>
          <cell r="F1084">
            <v>3</v>
          </cell>
          <cell r="G1084" t="str">
            <v>Fejezeti maradványelsz.számla egyenl.XII.31-én (01+09-17)</v>
          </cell>
        </row>
        <row r="1085">
          <cell r="A1085" t="str">
            <v>1</v>
          </cell>
          <cell r="B1085" t="str">
            <v>42</v>
          </cell>
          <cell r="C1085" t="str">
            <v>1</v>
          </cell>
          <cell r="D1085" t="str">
            <v>B</v>
          </cell>
          <cell r="E1085">
            <v>1</v>
          </cell>
          <cell r="F1085">
            <v>0</v>
          </cell>
          <cell r="G1085" t="str">
            <v>Kiadási elöirányzat                                     (+)</v>
          </cell>
        </row>
        <row r="1086">
          <cell r="A1086" t="str">
            <v>2</v>
          </cell>
          <cell r="B1086" t="str">
            <v>42</v>
          </cell>
          <cell r="C1086" t="str">
            <v>1</v>
          </cell>
          <cell r="D1086" t="str">
            <v>B</v>
          </cell>
          <cell r="E1086">
            <v>1</v>
          </cell>
          <cell r="F1086">
            <v>0</v>
          </cell>
          <cell r="G1086" t="str">
            <v>Kiadási elöirányzat teljesitése                         (-)</v>
          </cell>
        </row>
        <row r="1087">
          <cell r="A1087" t="str">
            <v>3</v>
          </cell>
          <cell r="B1087" t="str">
            <v>42</v>
          </cell>
          <cell r="C1087" t="str">
            <v>1</v>
          </cell>
          <cell r="D1087" t="str">
            <v>B</v>
          </cell>
          <cell r="E1087">
            <v>1</v>
          </cell>
          <cell r="F1087">
            <v>2</v>
          </cell>
          <cell r="G1087" t="str">
            <v>Kiadási megtataritás (lemaradás) (01-02)            (+ -)</v>
          </cell>
        </row>
        <row r="1088">
          <cell r="A1088" t="str">
            <v>4</v>
          </cell>
          <cell r="B1088" t="str">
            <v>42</v>
          </cell>
          <cell r="C1088" t="str">
            <v>1</v>
          </cell>
          <cell r="D1088" t="str">
            <v>B</v>
          </cell>
          <cell r="E1088">
            <v>1</v>
          </cell>
          <cell r="F1088">
            <v>0</v>
          </cell>
          <cell r="G1088" t="str">
            <v>Bevételi elöirányzat                                    (-)</v>
          </cell>
        </row>
        <row r="1089">
          <cell r="A1089" t="str">
            <v>5</v>
          </cell>
          <cell r="B1089" t="str">
            <v>42</v>
          </cell>
          <cell r="C1089" t="str">
            <v>1</v>
          </cell>
          <cell r="D1089" t="str">
            <v>B</v>
          </cell>
          <cell r="E1089">
            <v>1</v>
          </cell>
          <cell r="F1089">
            <v>0</v>
          </cell>
          <cell r="G1089" t="str">
            <v>Bevételi elöirányzat teljesitése                        (+)</v>
          </cell>
        </row>
        <row r="1090">
          <cell r="A1090" t="str">
            <v>6</v>
          </cell>
          <cell r="B1090" t="str">
            <v>42</v>
          </cell>
          <cell r="C1090" t="str">
            <v>1</v>
          </cell>
          <cell r="D1090" t="str">
            <v>B</v>
          </cell>
          <cell r="E1090">
            <v>1</v>
          </cell>
          <cell r="F1090">
            <v>2</v>
          </cell>
          <cell r="G1090" t="str">
            <v>Bevételi lemaradás (tulteljesités) (05-04)          (+ -)</v>
          </cell>
        </row>
        <row r="1091">
          <cell r="A1091" t="str">
            <v>7</v>
          </cell>
          <cell r="B1091" t="str">
            <v>42</v>
          </cell>
          <cell r="C1091" t="str">
            <v>1</v>
          </cell>
          <cell r="D1091" t="str">
            <v>B</v>
          </cell>
          <cell r="E1091">
            <v>1</v>
          </cell>
          <cell r="F1091">
            <v>2</v>
          </cell>
          <cell r="G1091" t="str">
            <v>Kiadási megtak.,bevételi lemaradás különbség (03+06)(+ -)</v>
          </cell>
        </row>
        <row r="1092">
          <cell r="A1092" t="str">
            <v>8</v>
          </cell>
          <cell r="B1092" t="str">
            <v>42</v>
          </cell>
          <cell r="C1092" t="str">
            <v>1</v>
          </cell>
          <cell r="D1092" t="str">
            <v>B</v>
          </cell>
          <cell r="E1092">
            <v>1</v>
          </cell>
          <cell r="F1092">
            <v>0</v>
          </cell>
          <cell r="G1092" t="str">
            <v>Alaptev.elözö év(ek)böl származo,tárgyévi elöir.maradv. (+)</v>
          </cell>
        </row>
        <row r="1093">
          <cell r="A1093" t="str">
            <v>9</v>
          </cell>
          <cell r="B1093" t="str">
            <v>42</v>
          </cell>
          <cell r="C1093" t="str">
            <v>1</v>
          </cell>
          <cell r="D1093" t="str">
            <v>B</v>
          </cell>
          <cell r="E1093">
            <v>1</v>
          </cell>
          <cell r="F1093">
            <v>0</v>
          </cell>
          <cell r="G1093" t="str">
            <v>Váll.tev.eredményéböl alaptev.ellát.felhasznált összeg  (+)</v>
          </cell>
        </row>
        <row r="1094">
          <cell r="A1094" t="str">
            <v>10</v>
          </cell>
          <cell r="B1094" t="str">
            <v>42</v>
          </cell>
          <cell r="C1094" t="str">
            <v>1</v>
          </cell>
          <cell r="D1094" t="str">
            <v>B</v>
          </cell>
          <cell r="E1094">
            <v>1</v>
          </cell>
          <cell r="F1094">
            <v>3</v>
          </cell>
          <cell r="G1094" t="str">
            <v>Modositott kiadási megtakaritás (07+08+09)</v>
          </cell>
        </row>
        <row r="1095">
          <cell r="A1095" t="str">
            <v>11</v>
          </cell>
          <cell r="B1095" t="str">
            <v>42</v>
          </cell>
          <cell r="C1095" t="str">
            <v>1</v>
          </cell>
          <cell r="D1095" t="str">
            <v>B</v>
          </cell>
          <cell r="E1095">
            <v>2</v>
          </cell>
          <cell r="F1095">
            <v>0</v>
          </cell>
          <cell r="G1095" t="str">
            <v>Központi ktsg.központositott bevételét képezö összeg    (-)</v>
          </cell>
        </row>
        <row r="1096">
          <cell r="A1096" t="str">
            <v>12</v>
          </cell>
          <cell r="B1096" t="str">
            <v>42</v>
          </cell>
          <cell r="C1096" t="str">
            <v>1</v>
          </cell>
          <cell r="D1096" t="str">
            <v>B</v>
          </cell>
          <cell r="E1096">
            <v>1</v>
          </cell>
          <cell r="F1096">
            <v>0</v>
          </cell>
          <cell r="G1096" t="str">
            <v>Költségvetési szervet meg nem illetö összeg             (-)</v>
          </cell>
        </row>
        <row r="1097">
          <cell r="A1097" t="str">
            <v>13</v>
          </cell>
          <cell r="B1097" t="str">
            <v>42</v>
          </cell>
          <cell r="C1097" t="str">
            <v>1</v>
          </cell>
          <cell r="D1097" t="str">
            <v>B</v>
          </cell>
          <cell r="E1097">
            <v>1</v>
          </cell>
          <cell r="F1097">
            <v>4</v>
          </cell>
          <cell r="G1097" t="str">
            <v>Felhasználhato elöirányzat maradvány (10-11-12)</v>
          </cell>
        </row>
        <row r="1098">
          <cell r="A1098" t="str">
            <v>14</v>
          </cell>
          <cell r="B1098" t="str">
            <v>42</v>
          </cell>
          <cell r="C1098" t="str">
            <v>1</v>
          </cell>
          <cell r="D1098" t="str">
            <v>B</v>
          </cell>
          <cell r="E1098">
            <v>2</v>
          </cell>
          <cell r="F1098">
            <v>0</v>
          </cell>
          <cell r="G1098" t="str">
            <v>Kötelezettséggel terhelt elöirányzat-maradvány</v>
          </cell>
        </row>
        <row r="1099">
          <cell r="A1099" t="str">
            <v>15</v>
          </cell>
          <cell r="B1099" t="str">
            <v>42</v>
          </cell>
          <cell r="C1099" t="str">
            <v>1</v>
          </cell>
          <cell r="D1099" t="str">
            <v>B</v>
          </cell>
          <cell r="E1099">
            <v>1</v>
          </cell>
          <cell r="F1099">
            <v>0</v>
          </cell>
          <cell r="G1099" t="str">
            <v>Szabad elöirányzat-maradvány</v>
          </cell>
        </row>
        <row r="1100">
          <cell r="A1100" t="str">
            <v>0</v>
          </cell>
          <cell r="B1100" t="str">
            <v>42</v>
          </cell>
          <cell r="C1100" t="str">
            <v>0</v>
          </cell>
          <cell r="D1100" t="str">
            <v>B</v>
          </cell>
          <cell r="E1100">
            <v>2</v>
          </cell>
          <cell r="F1100">
            <v>0</v>
          </cell>
          <cell r="G1100" t="str">
            <v>Tájékoztató adat:</v>
          </cell>
        </row>
        <row r="1101">
          <cell r="A1101" t="str">
            <v>16</v>
          </cell>
          <cell r="B1101" t="str">
            <v>42</v>
          </cell>
          <cell r="C1101" t="str">
            <v>1</v>
          </cell>
          <cell r="D1101" t="str">
            <v>B</v>
          </cell>
          <cell r="E1101">
            <v>1</v>
          </cell>
          <cell r="F1101">
            <v>4</v>
          </cell>
          <cell r="G1101" t="str">
            <v>Zárolt elöirányzat</v>
          </cell>
        </row>
        <row r="1102">
          <cell r="A1102" t="str">
            <v>0</v>
          </cell>
          <cell r="B1102" t="str">
            <v>43</v>
          </cell>
          <cell r="C1102" t="str">
            <v>0</v>
          </cell>
          <cell r="D1102" t="str">
            <v>B</v>
          </cell>
          <cell r="E1102">
            <v>1</v>
          </cell>
          <cell r="F1102">
            <v>6</v>
          </cell>
          <cell r="G1102" t="str">
            <v>I.  MÜKÖDÉSI  B e v é t e l e k  és  K i a d á s o k</v>
          </cell>
        </row>
        <row r="1103">
          <cell r="A1103" t="str">
            <v>0</v>
          </cell>
          <cell r="B1103" t="str">
            <v>43</v>
          </cell>
          <cell r="C1103" t="str">
            <v>0</v>
          </cell>
          <cell r="D1103" t="str">
            <v>B</v>
          </cell>
          <cell r="E1103">
            <v>1</v>
          </cell>
          <cell r="F1103">
            <v>10</v>
          </cell>
          <cell r="G1103" t="str">
            <v>II.  FELHALMOZÁSI CÉLU  Bevételek  és  Kiadások</v>
          </cell>
        </row>
        <row r="1104">
          <cell r="A1104" t="str">
            <v>1</v>
          </cell>
          <cell r="B1104" t="str">
            <v>43</v>
          </cell>
          <cell r="C1104" t="str">
            <v>1</v>
          </cell>
          <cell r="D1104" t="str">
            <v>B</v>
          </cell>
          <cell r="E1104">
            <v>1</v>
          </cell>
          <cell r="F1104">
            <v>1</v>
          </cell>
          <cell r="G1104" t="str">
            <v>Int.mük.bev.(levonva felh.áfa v.,ért.tárgy.e.imm.jav.áfa)</v>
          </cell>
        </row>
        <row r="1105">
          <cell r="A1105" t="str">
            <v>2</v>
          </cell>
          <cell r="B1105" t="str">
            <v>43</v>
          </cell>
          <cell r="C1105" t="str">
            <v>1</v>
          </cell>
          <cell r="D1105" t="str">
            <v>B</v>
          </cell>
          <cell r="E1105">
            <v>1</v>
          </cell>
          <cell r="F1105">
            <v>1</v>
          </cell>
          <cell r="G1105" t="str">
            <v>Önkormányzatok sajátos müködési bevételei</v>
          </cell>
        </row>
        <row r="1106">
          <cell r="A1106" t="str">
            <v>3</v>
          </cell>
          <cell r="B1106" t="str">
            <v>43</v>
          </cell>
          <cell r="C1106" t="str">
            <v>1</v>
          </cell>
          <cell r="D1106" t="str">
            <v>B</v>
          </cell>
          <cell r="E1106">
            <v>1</v>
          </cell>
          <cell r="F1106">
            <v>1</v>
          </cell>
          <cell r="G1106" t="str">
            <v>Önk. költsv-i támogatása és átengedett szem.jöv.ado bevét.</v>
          </cell>
        </row>
        <row r="1107">
          <cell r="A1107" t="str">
            <v>4</v>
          </cell>
          <cell r="B1107" t="str">
            <v>43</v>
          </cell>
          <cell r="C1107" t="str">
            <v>1</v>
          </cell>
          <cell r="D1107" t="str">
            <v>B</v>
          </cell>
          <cell r="E1107">
            <v>1</v>
          </cell>
          <cell r="F1107">
            <v>1</v>
          </cell>
          <cell r="G1107" t="str">
            <v>Müködési célu pénzeszközátvétel</v>
          </cell>
        </row>
        <row r="1108">
          <cell r="A1108" t="str">
            <v>5</v>
          </cell>
          <cell r="B1108" t="str">
            <v>43</v>
          </cell>
          <cell r="C1108" t="str">
            <v>1</v>
          </cell>
          <cell r="D1108" t="str">
            <v>B</v>
          </cell>
          <cell r="E1108">
            <v>1</v>
          </cell>
          <cell r="F1108">
            <v>1</v>
          </cell>
          <cell r="G1108" t="str">
            <v>Müködési célu kölcsönök visszatétülése,igénybevétele</v>
          </cell>
        </row>
        <row r="1109">
          <cell r="A1109" t="str">
            <v>6</v>
          </cell>
          <cell r="B1109" t="str">
            <v>43</v>
          </cell>
          <cell r="C1109" t="str">
            <v>1</v>
          </cell>
          <cell r="D1109" t="str">
            <v>B</v>
          </cell>
          <cell r="E1109">
            <v>1</v>
          </cell>
          <cell r="F1109">
            <v>1</v>
          </cell>
          <cell r="G1109" t="str">
            <v>Rövid lejáratu hitel</v>
          </cell>
        </row>
        <row r="1110">
          <cell r="A1110" t="str">
            <v>7</v>
          </cell>
          <cell r="B1110" t="str">
            <v>43</v>
          </cell>
          <cell r="C1110" t="str">
            <v>1</v>
          </cell>
          <cell r="D1110" t="str">
            <v>B</v>
          </cell>
          <cell r="E1110">
            <v>1</v>
          </cell>
          <cell r="F1110">
            <v>1</v>
          </cell>
          <cell r="G1110" t="str">
            <v>Rövid lejáratu értékpapirok értékesitése,kibocsátása</v>
          </cell>
        </row>
        <row r="1111">
          <cell r="A1111" t="str">
            <v>8</v>
          </cell>
          <cell r="B1111" t="str">
            <v>43</v>
          </cell>
          <cell r="C1111" t="str">
            <v>1</v>
          </cell>
          <cell r="D1111" t="str">
            <v>B</v>
          </cell>
          <cell r="E1111">
            <v>1</v>
          </cell>
          <cell r="F1111">
            <v>1</v>
          </cell>
          <cell r="G1111" t="str">
            <v>Müködési célu elözö évi pénzmaradvány igénybevétele</v>
          </cell>
        </row>
        <row r="1112">
          <cell r="A1112" t="str">
            <v>9</v>
          </cell>
          <cell r="B1112" t="str">
            <v>43</v>
          </cell>
          <cell r="C1112" t="str">
            <v>1</v>
          </cell>
          <cell r="D1112" t="str">
            <v>B</v>
          </cell>
          <cell r="E1112">
            <v>1</v>
          </cell>
          <cell r="F1112">
            <v>4</v>
          </cell>
          <cell r="G1112" t="str">
            <v>Müködési célu bevételek összesen (01+...+08)</v>
          </cell>
        </row>
        <row r="1113">
          <cell r="A1113" t="str">
            <v>10</v>
          </cell>
          <cell r="B1113" t="str">
            <v>43</v>
          </cell>
          <cell r="C1113" t="str">
            <v>1</v>
          </cell>
          <cell r="D1113" t="str">
            <v>B</v>
          </cell>
          <cell r="E1113">
            <v>1</v>
          </cell>
          <cell r="F1113">
            <v>1</v>
          </cell>
          <cell r="G1113" t="str">
            <v>Személyi juttatások</v>
          </cell>
        </row>
        <row r="1114">
          <cell r="A1114" t="str">
            <v>11</v>
          </cell>
          <cell r="B1114" t="str">
            <v>43</v>
          </cell>
          <cell r="C1114" t="str">
            <v>1</v>
          </cell>
          <cell r="D1114" t="str">
            <v>B</v>
          </cell>
          <cell r="E1114">
            <v>1</v>
          </cell>
          <cell r="F1114">
            <v>1</v>
          </cell>
          <cell r="G1114" t="str">
            <v>Munkaadokat terhelö járulékok</v>
          </cell>
        </row>
        <row r="1115">
          <cell r="A1115" t="str">
            <v>12</v>
          </cell>
          <cell r="B1115" t="str">
            <v>43</v>
          </cell>
          <cell r="C1115" t="str">
            <v>1</v>
          </cell>
          <cell r="D1115" t="str">
            <v>B</v>
          </cell>
          <cell r="E1115">
            <v>1</v>
          </cell>
          <cell r="F1115">
            <v>1</v>
          </cell>
          <cell r="G1115" t="str">
            <v>Dologi,egyéb kiad.(lev ért.t.e.,imm.j.áfa bef.,kamatkif.)</v>
          </cell>
        </row>
        <row r="1116">
          <cell r="A1116" t="str">
            <v>13</v>
          </cell>
          <cell r="B1116" t="str">
            <v>43</v>
          </cell>
          <cell r="C1116" t="str">
            <v>1</v>
          </cell>
          <cell r="D1116" t="str">
            <v>B</v>
          </cell>
          <cell r="E1116">
            <v>1</v>
          </cell>
          <cell r="F1116">
            <v>1</v>
          </cell>
          <cell r="G1116" t="str">
            <v>Müködési célu pénzeszközátadás egyéb támogatás</v>
          </cell>
        </row>
        <row r="1117">
          <cell r="A1117" t="str">
            <v>14</v>
          </cell>
          <cell r="B1117" t="str">
            <v>43</v>
          </cell>
          <cell r="C1117" t="str">
            <v>1</v>
          </cell>
          <cell r="D1117" t="str">
            <v>B</v>
          </cell>
          <cell r="E1117">
            <v>1</v>
          </cell>
          <cell r="F1117">
            <v>1</v>
          </cell>
          <cell r="G1117" t="str">
            <v>Ellátottak pénzbeli juttatása</v>
          </cell>
        </row>
        <row r="1118">
          <cell r="A1118" t="str">
            <v>15</v>
          </cell>
          <cell r="B1118" t="str">
            <v>43</v>
          </cell>
          <cell r="C1118" t="str">
            <v>1</v>
          </cell>
          <cell r="D1118" t="str">
            <v>B</v>
          </cell>
          <cell r="E1118">
            <v>1</v>
          </cell>
          <cell r="F1118">
            <v>1</v>
          </cell>
          <cell r="G1118" t="str">
            <v>Müködési célu kölcsönök nyujtása és törlesztése</v>
          </cell>
        </row>
        <row r="1119">
          <cell r="A1119" t="str">
            <v>16</v>
          </cell>
          <cell r="B1119" t="str">
            <v>43</v>
          </cell>
          <cell r="C1119" t="str">
            <v>1</v>
          </cell>
          <cell r="D1119" t="str">
            <v>B</v>
          </cell>
          <cell r="E1119">
            <v>1</v>
          </cell>
          <cell r="F1119">
            <v>1</v>
          </cell>
          <cell r="G1119" t="str">
            <v>Rövid lejáratu hitel visszafizetése</v>
          </cell>
        </row>
        <row r="1120">
          <cell r="A1120" t="str">
            <v>17</v>
          </cell>
          <cell r="B1120" t="str">
            <v>43</v>
          </cell>
          <cell r="C1120" t="str">
            <v>1</v>
          </cell>
          <cell r="D1120" t="str">
            <v>B</v>
          </cell>
          <cell r="E1120">
            <v>1</v>
          </cell>
          <cell r="F1120">
            <v>1</v>
          </cell>
          <cell r="G1120" t="str">
            <v>Rövid lejáratu hitel kamata</v>
          </cell>
        </row>
        <row r="1121">
          <cell r="A1121" t="str">
            <v>18</v>
          </cell>
          <cell r="B1121" t="str">
            <v>43</v>
          </cell>
          <cell r="C1121" t="str">
            <v>1</v>
          </cell>
          <cell r="D1121" t="str">
            <v>B</v>
          </cell>
          <cell r="E1121">
            <v>1</v>
          </cell>
          <cell r="F1121">
            <v>1</v>
          </cell>
          <cell r="G1121" t="str">
            <v>Rövid lejáratu értékpapirok beváltása, vásárlása</v>
          </cell>
        </row>
        <row r="1122">
          <cell r="A1122" t="str">
            <v>19</v>
          </cell>
          <cell r="B1122" t="str">
            <v>43</v>
          </cell>
          <cell r="C1122" t="str">
            <v>1</v>
          </cell>
          <cell r="D1122" t="str">
            <v>B</v>
          </cell>
          <cell r="E1122">
            <v>1</v>
          </cell>
          <cell r="F1122">
            <v>1</v>
          </cell>
          <cell r="G1122" t="str">
            <v>Tartalékok</v>
          </cell>
        </row>
        <row r="1123">
          <cell r="A1123" t="str">
            <v>20</v>
          </cell>
          <cell r="B1123" t="str">
            <v>43</v>
          </cell>
          <cell r="C1123" t="str">
            <v>1</v>
          </cell>
          <cell r="D1123" t="str">
            <v>B</v>
          </cell>
          <cell r="E1123">
            <v>1</v>
          </cell>
          <cell r="F1123">
            <v>4</v>
          </cell>
          <cell r="G1123" t="str">
            <v>Müködési célu kiadások összesen (10+...+19)</v>
          </cell>
        </row>
        <row r="1124">
          <cell r="A1124" t="str">
            <v>21</v>
          </cell>
          <cell r="B1124" t="str">
            <v>43</v>
          </cell>
          <cell r="C1124" t="str">
            <v>1</v>
          </cell>
          <cell r="D1124" t="str">
            <v>B</v>
          </cell>
          <cell r="E1124">
            <v>1</v>
          </cell>
          <cell r="F1124">
            <v>1</v>
          </cell>
          <cell r="G1124" t="str">
            <v>Önkormányzatok felhalmozási és töke jellegü bevételei</v>
          </cell>
        </row>
        <row r="1125">
          <cell r="A1125" t="str">
            <v>22</v>
          </cell>
          <cell r="B1125" t="str">
            <v>43</v>
          </cell>
          <cell r="C1125" t="str">
            <v>1</v>
          </cell>
          <cell r="D1125" t="str">
            <v>B</v>
          </cell>
          <cell r="E1125">
            <v>1</v>
          </cell>
          <cell r="F1125">
            <v>1</v>
          </cell>
          <cell r="G1125" t="str">
            <v>Fejlesztési célu támogatások</v>
          </cell>
        </row>
        <row r="1126">
          <cell r="A1126" t="str">
            <v>23</v>
          </cell>
          <cell r="B1126" t="str">
            <v>43</v>
          </cell>
          <cell r="C1126" t="str">
            <v>1</v>
          </cell>
          <cell r="D1126" t="str">
            <v>B</v>
          </cell>
          <cell r="E1126">
            <v>1</v>
          </cell>
          <cell r="F1126">
            <v>1</v>
          </cell>
          <cell r="G1126" t="str">
            <v>Felhalmozási célu pénzeszközátvétel</v>
          </cell>
        </row>
        <row r="1127">
          <cell r="A1127" t="str">
            <v>24</v>
          </cell>
          <cell r="B1127" t="str">
            <v>43</v>
          </cell>
          <cell r="C1127" t="str">
            <v>1</v>
          </cell>
          <cell r="D1127" t="str">
            <v>B</v>
          </cell>
          <cell r="E1127">
            <v>1</v>
          </cell>
          <cell r="F1127">
            <v>1</v>
          </cell>
          <cell r="G1127" t="str">
            <v>Felhalmozási áfa visszatérülése</v>
          </cell>
        </row>
        <row r="1128">
          <cell r="A1128" t="str">
            <v>25</v>
          </cell>
          <cell r="B1128" t="str">
            <v>43</v>
          </cell>
          <cell r="C1128" t="str">
            <v>1</v>
          </cell>
          <cell r="D1128" t="str">
            <v>B</v>
          </cell>
          <cell r="E1128">
            <v>1</v>
          </cell>
          <cell r="F1128">
            <v>1</v>
          </cell>
          <cell r="G1128" t="str">
            <v>Értékesitett tárgyi eszközök és immateriális javak áfa-ja</v>
          </cell>
        </row>
        <row r="1129">
          <cell r="A1129" t="str">
            <v>26</v>
          </cell>
          <cell r="B1129" t="str">
            <v>43</v>
          </cell>
          <cell r="C1129" t="str">
            <v>1</v>
          </cell>
          <cell r="D1129" t="str">
            <v>B</v>
          </cell>
          <cell r="E1129">
            <v>1</v>
          </cell>
          <cell r="F1129">
            <v>1</v>
          </cell>
          <cell r="G1129" t="str">
            <v>Felhalmozási célu kölcsönök visszatérülése,igénybevétele</v>
          </cell>
        </row>
        <row r="1130">
          <cell r="A1130" t="str">
            <v>27</v>
          </cell>
          <cell r="B1130" t="str">
            <v>43</v>
          </cell>
          <cell r="C1130" t="str">
            <v>1</v>
          </cell>
          <cell r="D1130" t="str">
            <v>B</v>
          </cell>
          <cell r="E1130">
            <v>1</v>
          </cell>
          <cell r="F1130">
            <v>1</v>
          </cell>
          <cell r="G1130" t="str">
            <v>Hosszu lejáratu hitel</v>
          </cell>
        </row>
        <row r="1131">
          <cell r="A1131" t="str">
            <v>28</v>
          </cell>
          <cell r="B1131" t="str">
            <v>43</v>
          </cell>
          <cell r="C1131" t="str">
            <v>1</v>
          </cell>
          <cell r="D1131" t="str">
            <v>B</v>
          </cell>
          <cell r="E1131">
            <v>1</v>
          </cell>
          <cell r="F1131">
            <v>1</v>
          </cell>
          <cell r="G1131" t="str">
            <v>Hosszu lejáratu értékpapirok kibocsájtása</v>
          </cell>
        </row>
        <row r="1132">
          <cell r="A1132" t="str">
            <v>29</v>
          </cell>
          <cell r="B1132" t="str">
            <v>43</v>
          </cell>
          <cell r="C1132" t="str">
            <v>1</v>
          </cell>
          <cell r="D1132" t="str">
            <v>B</v>
          </cell>
          <cell r="E1132">
            <v>1</v>
          </cell>
          <cell r="F1132">
            <v>1</v>
          </cell>
          <cell r="G1132" t="str">
            <v>Felhalmozási célu elözö évi pénzmaradvány igénybevétele</v>
          </cell>
        </row>
        <row r="1133">
          <cell r="A1133" t="str">
            <v>30</v>
          </cell>
          <cell r="B1133" t="str">
            <v>43</v>
          </cell>
          <cell r="C1133" t="str">
            <v>1</v>
          </cell>
          <cell r="D1133" t="str">
            <v>B</v>
          </cell>
          <cell r="E1133">
            <v>1</v>
          </cell>
          <cell r="F1133">
            <v>4</v>
          </cell>
          <cell r="G1133" t="str">
            <v>Felhalmozási célu bevételek összesen (21+...+29)</v>
          </cell>
        </row>
        <row r="1134">
          <cell r="A1134" t="str">
            <v>31</v>
          </cell>
          <cell r="B1134" t="str">
            <v>43</v>
          </cell>
          <cell r="C1134" t="str">
            <v>1</v>
          </cell>
          <cell r="D1134" t="str">
            <v>B</v>
          </cell>
          <cell r="E1134">
            <v>1</v>
          </cell>
          <cell r="F1134">
            <v>1</v>
          </cell>
          <cell r="G1134" t="str">
            <v>Felhalmozási kiadások (áfa-val együtt)</v>
          </cell>
        </row>
        <row r="1135">
          <cell r="A1135" t="str">
            <v>32</v>
          </cell>
          <cell r="B1135" t="str">
            <v>43</v>
          </cell>
          <cell r="C1135" t="str">
            <v>1</v>
          </cell>
          <cell r="D1135" t="str">
            <v>B</v>
          </cell>
          <cell r="E1135">
            <v>1</v>
          </cell>
          <cell r="F1135">
            <v>1</v>
          </cell>
          <cell r="G1135" t="str">
            <v>Felujitási kiadások (áfa-val együtt)</v>
          </cell>
        </row>
        <row r="1136">
          <cell r="A1136" t="str">
            <v>33</v>
          </cell>
          <cell r="B1136" t="str">
            <v>43</v>
          </cell>
          <cell r="C1136" t="str">
            <v>1</v>
          </cell>
          <cell r="D1136" t="str">
            <v>B</v>
          </cell>
          <cell r="E1136">
            <v>1</v>
          </cell>
          <cell r="F1136">
            <v>1</v>
          </cell>
          <cell r="G1136" t="str">
            <v>Értékesitett tárgyi eszközök,immat.javak után áfa befiz.</v>
          </cell>
        </row>
        <row r="1137">
          <cell r="A1137" t="str">
            <v>34</v>
          </cell>
          <cell r="B1137" t="str">
            <v>43</v>
          </cell>
          <cell r="C1137" t="str">
            <v>1</v>
          </cell>
          <cell r="D1137" t="str">
            <v>B</v>
          </cell>
          <cell r="E1137">
            <v>1</v>
          </cell>
          <cell r="F1137">
            <v>1</v>
          </cell>
          <cell r="G1137" t="str">
            <v>Felhalmozási célu pénzeszközátadás</v>
          </cell>
        </row>
        <row r="1138">
          <cell r="A1138" t="str">
            <v>35</v>
          </cell>
          <cell r="B1138" t="str">
            <v>43</v>
          </cell>
          <cell r="C1138" t="str">
            <v>1</v>
          </cell>
          <cell r="D1138" t="str">
            <v>B</v>
          </cell>
          <cell r="E1138">
            <v>1</v>
          </cell>
          <cell r="F1138">
            <v>1</v>
          </cell>
          <cell r="G1138" t="str">
            <v>Felhalmozási célu kölcsönök nyujtása és törlesztése</v>
          </cell>
        </row>
        <row r="1139">
          <cell r="A1139" t="str">
            <v>36</v>
          </cell>
          <cell r="B1139" t="str">
            <v>43</v>
          </cell>
          <cell r="C1139" t="str">
            <v>1</v>
          </cell>
          <cell r="D1139" t="str">
            <v>B</v>
          </cell>
          <cell r="E1139">
            <v>1</v>
          </cell>
          <cell r="F1139">
            <v>1</v>
          </cell>
          <cell r="G1139" t="str">
            <v>Hosszu lejáratu hitel visszafizetése</v>
          </cell>
        </row>
        <row r="1140">
          <cell r="A1140" t="str">
            <v>37</v>
          </cell>
          <cell r="B1140" t="str">
            <v>43</v>
          </cell>
          <cell r="C1140" t="str">
            <v>1</v>
          </cell>
          <cell r="D1140" t="str">
            <v>B</v>
          </cell>
          <cell r="E1140">
            <v>1</v>
          </cell>
          <cell r="F1140">
            <v>1</v>
          </cell>
          <cell r="G1140" t="str">
            <v>Hosszu lejáratu hitel kamata</v>
          </cell>
        </row>
        <row r="1141">
          <cell r="A1141" t="str">
            <v>38</v>
          </cell>
          <cell r="B1141" t="str">
            <v>43</v>
          </cell>
          <cell r="C1141" t="str">
            <v>1</v>
          </cell>
          <cell r="D1141" t="str">
            <v>B</v>
          </cell>
          <cell r="E1141">
            <v>1</v>
          </cell>
          <cell r="F1141">
            <v>1</v>
          </cell>
          <cell r="G1141" t="str">
            <v>Hosszu lejáratu értékpapirok beváltása</v>
          </cell>
        </row>
        <row r="1142">
          <cell r="A1142" t="str">
            <v>39</v>
          </cell>
          <cell r="B1142" t="str">
            <v>43</v>
          </cell>
          <cell r="C1142" t="str">
            <v>1</v>
          </cell>
          <cell r="D1142" t="str">
            <v>B</v>
          </cell>
          <cell r="E1142">
            <v>1</v>
          </cell>
          <cell r="F1142">
            <v>1</v>
          </cell>
          <cell r="G1142" t="str">
            <v>Tartalékok</v>
          </cell>
        </row>
        <row r="1143">
          <cell r="A1143" t="str">
            <v>40</v>
          </cell>
          <cell r="B1143" t="str">
            <v>43</v>
          </cell>
          <cell r="C1143" t="str">
            <v>1</v>
          </cell>
          <cell r="D1143" t="str">
            <v>B</v>
          </cell>
          <cell r="E1143">
            <v>1</v>
          </cell>
          <cell r="F1143">
            <v>4</v>
          </cell>
          <cell r="G1143" t="str">
            <v>Felhalmozási célu kiadások összsen (31+...+39)</v>
          </cell>
        </row>
        <row r="1144">
          <cell r="A1144" t="str">
            <v>41</v>
          </cell>
          <cell r="B1144" t="str">
            <v>43</v>
          </cell>
          <cell r="C1144" t="str">
            <v>1</v>
          </cell>
          <cell r="D1144" t="str">
            <v>B</v>
          </cell>
          <cell r="E1144">
            <v>1</v>
          </cell>
          <cell r="F1144">
            <v>4</v>
          </cell>
          <cell r="G1144" t="str">
            <v>Önkormányzat bevételei  ö s s z e s e n  (09+30)</v>
          </cell>
        </row>
        <row r="1145">
          <cell r="A1145" t="str">
            <v>42</v>
          </cell>
          <cell r="B1145" t="str">
            <v>43</v>
          </cell>
          <cell r="C1145" t="str">
            <v>1</v>
          </cell>
          <cell r="D1145" t="str">
            <v>B</v>
          </cell>
          <cell r="E1145">
            <v>1</v>
          </cell>
          <cell r="F1145">
            <v>4</v>
          </cell>
          <cell r="G1145" t="str">
            <v>Önkormányzat kiadásai   ö s s z e s e n  (20+40)</v>
          </cell>
        </row>
        <row r="1146">
          <cell r="A1146" t="str">
            <v>1</v>
          </cell>
          <cell r="B1146" t="str">
            <v>44</v>
          </cell>
          <cell r="C1146" t="str">
            <v>1</v>
          </cell>
          <cell r="D1146" t="str">
            <v>B</v>
          </cell>
          <cell r="E1146">
            <v>1</v>
          </cell>
          <cell r="F1146">
            <v>0</v>
          </cell>
          <cell r="G1146" t="str">
            <v>Hosszú lejáratra kapott kölcsönök</v>
          </cell>
        </row>
        <row r="1147">
          <cell r="A1147" t="str">
            <v>2</v>
          </cell>
          <cell r="B1147" t="str">
            <v>44</v>
          </cell>
          <cell r="C1147" t="str">
            <v>1</v>
          </cell>
          <cell r="D1147" t="str">
            <v>B</v>
          </cell>
          <cell r="E1147">
            <v>1</v>
          </cell>
          <cell r="F1147">
            <v>0</v>
          </cell>
          <cell r="G1147" t="str">
            <v>Tartozások fejlesztési célú kötvénykibocsátásból</v>
          </cell>
        </row>
        <row r="1148">
          <cell r="A1148" t="str">
            <v>3</v>
          </cell>
          <cell r="B1148" t="str">
            <v>44</v>
          </cell>
          <cell r="C1148" t="str">
            <v>1</v>
          </cell>
          <cell r="D1148" t="str">
            <v>B</v>
          </cell>
          <cell r="E1148">
            <v>1</v>
          </cell>
          <cell r="F1148">
            <v>0</v>
          </cell>
          <cell r="G1148" t="str">
            <v>Tartozás működési célú kötvénykibocsátásból</v>
          </cell>
        </row>
        <row r="1149">
          <cell r="A1149" t="str">
            <v>4</v>
          </cell>
          <cell r="B1149" t="str">
            <v>44</v>
          </cell>
          <cell r="C1149" t="str">
            <v>1</v>
          </cell>
          <cell r="D1149" t="str">
            <v>B</v>
          </cell>
          <cell r="E1149">
            <v>1</v>
          </cell>
          <cell r="F1149">
            <v>0</v>
          </cell>
          <cell r="G1149" t="str">
            <v>Beruházási és fejlesztési hitelek</v>
          </cell>
        </row>
        <row r="1150">
          <cell r="A1150" t="str">
            <v>5</v>
          </cell>
          <cell r="B1150" t="str">
            <v>44</v>
          </cell>
          <cell r="C1150" t="str">
            <v>1</v>
          </cell>
          <cell r="D1150" t="str">
            <v>B</v>
          </cell>
          <cell r="E1150">
            <v>1</v>
          </cell>
          <cell r="F1150">
            <v>0</v>
          </cell>
          <cell r="G1150" t="str">
            <v>Működési célú hosszú lejáratú hitelek</v>
          </cell>
        </row>
        <row r="1151">
          <cell r="A1151" t="str">
            <v>6</v>
          </cell>
          <cell r="B1151" t="str">
            <v>44</v>
          </cell>
          <cell r="C1151" t="str">
            <v>1</v>
          </cell>
          <cell r="D1151" t="str">
            <v>B</v>
          </cell>
          <cell r="E1151">
            <v>1</v>
          </cell>
          <cell r="F1151">
            <v>0</v>
          </cell>
          <cell r="G1151" t="str">
            <v>Egyéb hosszú lejáratú kötelezettségek</v>
          </cell>
        </row>
        <row r="1152">
          <cell r="A1152" t="str">
            <v>7</v>
          </cell>
          <cell r="B1152" t="str">
            <v>44</v>
          </cell>
          <cell r="C1152" t="str">
            <v>1</v>
          </cell>
          <cell r="D1152" t="str">
            <v>B</v>
          </cell>
          <cell r="E1152">
            <v>2</v>
          </cell>
          <cell r="F1152">
            <v>2</v>
          </cell>
          <cell r="G1152" t="str">
            <v>Hosszú lejáratú kötelezettségek évi tör.részlete(01+..+06)</v>
          </cell>
        </row>
        <row r="1153">
          <cell r="A1153" t="str">
            <v>1</v>
          </cell>
          <cell r="B1153" t="str">
            <v>45</v>
          </cell>
          <cell r="C1153" t="str">
            <v>1</v>
          </cell>
          <cell r="D1153" t="str">
            <v>B</v>
          </cell>
          <cell r="E1153">
            <v>1</v>
          </cell>
          <cell r="F1153">
            <v>0</v>
          </cell>
          <cell r="G1153" t="str">
            <v>Közalkalmazottak rendszeres juttatásai</v>
          </cell>
        </row>
        <row r="1154">
          <cell r="A1154" t="str">
            <v>2</v>
          </cell>
          <cell r="B1154" t="str">
            <v>45</v>
          </cell>
          <cell r="C1154" t="str">
            <v>1</v>
          </cell>
          <cell r="D1154" t="str">
            <v>B</v>
          </cell>
          <cell r="E1154">
            <v>1</v>
          </cell>
          <cell r="F1154">
            <v>0</v>
          </cell>
          <cell r="G1154" t="str">
            <v>Közalkalmazottak munkavégzéshezkapcsolódó juttatásai</v>
          </cell>
        </row>
        <row r="1155">
          <cell r="A1155" t="str">
            <v>3</v>
          </cell>
          <cell r="B1155" t="str">
            <v>45</v>
          </cell>
          <cell r="C1155" t="str">
            <v>1</v>
          </cell>
          <cell r="D1155" t="str">
            <v>B</v>
          </cell>
          <cell r="E1155">
            <v>1</v>
          </cell>
          <cell r="F1155">
            <v>0</v>
          </cell>
          <cell r="G1155" t="str">
            <v>OEP körön kívüli közalkalmazottak 13. havi juttatása</v>
          </cell>
        </row>
        <row r="1156">
          <cell r="A1156" t="str">
            <v>4</v>
          </cell>
          <cell r="B1156" t="str">
            <v>45</v>
          </cell>
          <cell r="C1156" t="str">
            <v>1</v>
          </cell>
          <cell r="D1156" t="str">
            <v>B</v>
          </cell>
          <cell r="E1156">
            <v>1</v>
          </cell>
          <cell r="F1156">
            <v>0</v>
          </cell>
          <cell r="G1156" t="str">
            <v>OEP szakfel.-on lévő közalkalmazottak rend. szem. juttatásai</v>
          </cell>
        </row>
        <row r="1157">
          <cell r="A1157" t="str">
            <v>5</v>
          </cell>
          <cell r="B1157" t="str">
            <v>45</v>
          </cell>
          <cell r="C1157" t="str">
            <v>1</v>
          </cell>
          <cell r="D1157" t="str">
            <v>B</v>
          </cell>
          <cell r="E1157">
            <v>1</v>
          </cell>
          <cell r="F1157">
            <v>0</v>
          </cell>
          <cell r="G1157" t="str">
            <v>OEP szakfel.-on lévő közalkalmazottak munk.vég. juttatásai</v>
          </cell>
        </row>
        <row r="1158">
          <cell r="A1158" t="str">
            <v>6</v>
          </cell>
          <cell r="B1158" t="str">
            <v>45</v>
          </cell>
          <cell r="C1158" t="str">
            <v>1</v>
          </cell>
          <cell r="D1158" t="str">
            <v>B</v>
          </cell>
          <cell r="E1158">
            <v>2</v>
          </cell>
          <cell r="F1158">
            <v>0</v>
          </cell>
          <cell r="G1158" t="str">
            <v>Közalk. rendszeres juttatásai és munk vég.(01+02-03-04-05)</v>
          </cell>
        </row>
        <row r="1159">
          <cell r="A1159" t="str">
            <v>7</v>
          </cell>
          <cell r="B1159" t="str">
            <v>45</v>
          </cell>
          <cell r="C1159" t="str">
            <v>1</v>
          </cell>
          <cell r="D1159" t="str">
            <v>B</v>
          </cell>
          <cell r="E1159">
            <v>2</v>
          </cell>
          <cell r="F1159">
            <v>0</v>
          </cell>
          <cell r="G1159" t="str">
            <v>Közalk. rendsz. és munk.vég.kap.juttatásai járulékokkal</v>
          </cell>
        </row>
        <row r="1160">
          <cell r="A1160" t="str">
            <v>8</v>
          </cell>
          <cell r="B1160" t="str">
            <v>45</v>
          </cell>
          <cell r="C1160" t="str">
            <v>1</v>
          </cell>
          <cell r="D1160" t="str">
            <v>B</v>
          </cell>
          <cell r="E1160">
            <v>1</v>
          </cell>
          <cell r="F1160">
            <v>0</v>
          </cell>
          <cell r="G1160" t="str">
            <v>Közalk. rendsz. és munk.vég.kap.juttatásai 1%-a járulékokkal</v>
          </cell>
        </row>
        <row r="1161">
          <cell r="A1161" t="str">
            <v>9</v>
          </cell>
          <cell r="B1161" t="str">
            <v>45</v>
          </cell>
          <cell r="C1161" t="str">
            <v>1</v>
          </cell>
          <cell r="D1161" t="str">
            <v>B</v>
          </cell>
          <cell r="E1161">
            <v>1</v>
          </cell>
          <cell r="F1161">
            <v>0</v>
          </cell>
          <cell r="G1161" t="str">
            <v>Közalkalmazottak OEP kör nélküli létszáma (fő)</v>
          </cell>
        </row>
        <row r="1162">
          <cell r="A1162" t="str">
            <v>10</v>
          </cell>
          <cell r="B1162" t="str">
            <v>45</v>
          </cell>
          <cell r="C1162" t="str">
            <v>1</v>
          </cell>
          <cell r="D1162" t="str">
            <v>B</v>
          </cell>
          <cell r="E1162">
            <v>2</v>
          </cell>
          <cell r="F1162">
            <v>0</v>
          </cell>
          <cell r="G1162" t="str">
            <v>Közalk. 1 főre jutó rendszeres szem. és munk vég. juttatásai</v>
          </cell>
        </row>
        <row r="1163">
          <cell r="A1163" t="str">
            <v>11</v>
          </cell>
          <cell r="B1163" t="str">
            <v>45</v>
          </cell>
          <cell r="C1163" t="str">
            <v>1</v>
          </cell>
          <cell r="D1163" t="str">
            <v>B</v>
          </cell>
          <cell r="E1163">
            <v>1</v>
          </cell>
          <cell r="F1163">
            <v>0</v>
          </cell>
          <cell r="G1163" t="str">
            <v>Közalk. 1 főre jutó rendsz. szem. és munk vég. jutt. vált. %</v>
          </cell>
        </row>
        <row r="1164">
          <cell r="A1164" t="str">
            <v>12</v>
          </cell>
          <cell r="B1164" t="str">
            <v>45</v>
          </cell>
          <cell r="C1164" t="str">
            <v>1</v>
          </cell>
          <cell r="D1164" t="str">
            <v>B</v>
          </cell>
          <cell r="E1164">
            <v>2</v>
          </cell>
          <cell r="F1164">
            <v>0</v>
          </cell>
          <cell r="G1164" t="str">
            <v>A helyi önkormányzat által visszafizetendő összeg</v>
          </cell>
        </row>
        <row r="1165">
          <cell r="A1165" t="str">
            <v>1</v>
          </cell>
          <cell r="B1165" t="str">
            <v>47</v>
          </cell>
          <cell r="C1165" t="str">
            <v>1</v>
          </cell>
          <cell r="D1165" t="str">
            <v>B</v>
          </cell>
          <cell r="E1165">
            <v>1</v>
          </cell>
          <cell r="F1165">
            <v>0</v>
          </cell>
          <cell r="G1165" t="str">
            <v>Lakossági közműfejlesztés támogatása</v>
          </cell>
        </row>
        <row r="1166">
          <cell r="A1166" t="str">
            <v>2</v>
          </cell>
          <cell r="B1166" t="str">
            <v>47</v>
          </cell>
          <cell r="C1166" t="str">
            <v>1</v>
          </cell>
          <cell r="D1166" t="str">
            <v>B</v>
          </cell>
          <cell r="E1166">
            <v>1</v>
          </cell>
          <cell r="F1166">
            <v>0</v>
          </cell>
          <cell r="G1166" t="str">
            <v>Lakossági víz- és csatornaszolgáltatás támogatása</v>
          </cell>
        </row>
        <row r="1167">
          <cell r="A1167" t="str">
            <v>3</v>
          </cell>
          <cell r="B1167" t="str">
            <v>47</v>
          </cell>
          <cell r="C1167" t="str">
            <v>1</v>
          </cell>
          <cell r="D1167" t="str">
            <v>B</v>
          </cell>
          <cell r="E1167">
            <v>1</v>
          </cell>
          <cell r="F1167">
            <v>0</v>
          </cell>
          <cell r="G1167" t="str">
            <v>Kompok, révek fenntartásának támogatása</v>
          </cell>
        </row>
        <row r="1168">
          <cell r="A1168" t="str">
            <v>4</v>
          </cell>
          <cell r="B1168" t="str">
            <v>47</v>
          </cell>
          <cell r="C1168" t="str">
            <v>1</v>
          </cell>
          <cell r="D1168" t="str">
            <v>B</v>
          </cell>
          <cell r="E1168">
            <v>1</v>
          </cell>
          <cell r="F1168">
            <v>0</v>
          </cell>
          <cell r="G1168" t="str">
            <v>Határátkelőhelyek fenntartásának támogatása</v>
          </cell>
        </row>
        <row r="1169">
          <cell r="A1169" t="str">
            <v>5</v>
          </cell>
          <cell r="B1169" t="str">
            <v>47</v>
          </cell>
          <cell r="C1169" t="str">
            <v>1</v>
          </cell>
          <cell r="D1169" t="str">
            <v>B</v>
          </cell>
          <cell r="E1169">
            <v>1</v>
          </cell>
          <cell r="F1169">
            <v>0</v>
          </cell>
          <cell r="G1169" t="str">
            <v>Helyi kisebbségi önk.-k működésének ált. támogatása</v>
          </cell>
        </row>
        <row r="1170">
          <cell r="A1170" t="str">
            <v>6</v>
          </cell>
          <cell r="B1170" t="str">
            <v>47</v>
          </cell>
          <cell r="C1170" t="str">
            <v>1</v>
          </cell>
          <cell r="D1170" t="str">
            <v>B</v>
          </cell>
          <cell r="E1170">
            <v>1</v>
          </cell>
          <cell r="F1170">
            <v>0</v>
          </cell>
          <cell r="G1170" t="str">
            <v>Gyermek és ifjúsági feladatok</v>
          </cell>
        </row>
        <row r="1171">
          <cell r="A1171" t="str">
            <v>7</v>
          </cell>
          <cell r="B1171" t="str">
            <v>47</v>
          </cell>
          <cell r="C1171" t="str">
            <v>1</v>
          </cell>
          <cell r="D1171" t="str">
            <v>B</v>
          </cell>
          <cell r="E1171">
            <v>1</v>
          </cell>
          <cell r="F1171">
            <v>0</v>
          </cell>
          <cell r="G1171" t="str">
            <v>Kiegész. támogatás nemzetiségi óvodák,iskolák fenntartásához</v>
          </cell>
        </row>
        <row r="1172">
          <cell r="A1172" t="str">
            <v>8</v>
          </cell>
          <cell r="B1172" t="str">
            <v>47</v>
          </cell>
          <cell r="C1172" t="str">
            <v>1</v>
          </cell>
          <cell r="D1172" t="str">
            <v>B</v>
          </cell>
          <cell r="E1172">
            <v>1</v>
          </cell>
          <cell r="F1172">
            <v>0</v>
          </cell>
          <cell r="G1172" t="str">
            <v>Könyvtári és közművelődési érdekeltségnövelő támogatás</v>
          </cell>
        </row>
        <row r="1173">
          <cell r="A1173" t="str">
            <v>9</v>
          </cell>
          <cell r="B1173" t="str">
            <v>47</v>
          </cell>
          <cell r="C1173" t="str">
            <v>1</v>
          </cell>
          <cell r="D1173" t="str">
            <v>B</v>
          </cell>
          <cell r="E1173">
            <v>1</v>
          </cell>
          <cell r="F1173">
            <v>0</v>
          </cell>
          <cell r="G1173" t="str">
            <v>Helyi önkormányzatok hivatásos zenekari, énekkari támogatása</v>
          </cell>
        </row>
        <row r="1174">
          <cell r="A1174" t="str">
            <v>10</v>
          </cell>
          <cell r="B1174" t="str">
            <v>47</v>
          </cell>
          <cell r="C1174" t="str">
            <v>1</v>
          </cell>
          <cell r="D1174" t="str">
            <v>B</v>
          </cell>
          <cell r="E1174">
            <v>1</v>
          </cell>
          <cell r="F1174">
            <v>0</v>
          </cell>
          <cell r="G1174" t="str">
            <v>Hozzájárulás a létszámcsökkentéssel kapcsolatos kiadásokhoz</v>
          </cell>
        </row>
        <row r="1175">
          <cell r="A1175" t="str">
            <v>11</v>
          </cell>
          <cell r="B1175" t="str">
            <v>47</v>
          </cell>
          <cell r="C1175" t="str">
            <v>1</v>
          </cell>
          <cell r="D1175" t="str">
            <v>B</v>
          </cell>
          <cell r="E1175">
            <v>1</v>
          </cell>
          <cell r="F1175">
            <v>0</v>
          </cell>
          <cell r="G1175" t="str">
            <v>Hozzájárulás a könyvvizsgálatra kötelezett helyi önk.számára</v>
          </cell>
        </row>
        <row r="1176">
          <cell r="A1176" t="str">
            <v>12</v>
          </cell>
          <cell r="B1176" t="str">
            <v>47</v>
          </cell>
          <cell r="C1176" t="str">
            <v>1</v>
          </cell>
          <cell r="D1176" t="str">
            <v>B</v>
          </cell>
          <cell r="E1176">
            <v>1</v>
          </cell>
          <cell r="F1176">
            <v>0</v>
          </cell>
          <cell r="G1176" t="str">
            <v>Települési hulladék közszolgáltatás fejlesztéseinek tám.-a</v>
          </cell>
        </row>
        <row r="1177">
          <cell r="A1177" t="str">
            <v>13</v>
          </cell>
          <cell r="B1177" t="str">
            <v>47</v>
          </cell>
          <cell r="C1177" t="str">
            <v>1</v>
          </cell>
          <cell r="D1177" t="str">
            <v>B</v>
          </cell>
          <cell r="E1177">
            <v>1</v>
          </cell>
          <cell r="F1177">
            <v>0</v>
          </cell>
          <cell r="G1177" t="str">
            <v>Belső ellenőrzési társulások támogatása</v>
          </cell>
        </row>
        <row r="1178">
          <cell r="A1178" t="str">
            <v>14</v>
          </cell>
          <cell r="B1178" t="str">
            <v>47</v>
          </cell>
          <cell r="C1178" t="str">
            <v>1</v>
          </cell>
          <cell r="D1178" t="str">
            <v>B</v>
          </cell>
          <cell r="E1178">
            <v>1</v>
          </cell>
          <cell r="F1178">
            <v>0</v>
          </cell>
          <cell r="G1178" t="str">
            <v>ART mozihálozat fejlesztésének támogatása</v>
          </cell>
        </row>
        <row r="1179">
          <cell r="A1179" t="str">
            <v>15</v>
          </cell>
          <cell r="B1179" t="str">
            <v>47</v>
          </cell>
          <cell r="C1179" t="str">
            <v>1</v>
          </cell>
          <cell r="D1179" t="str">
            <v>B</v>
          </cell>
          <cell r="E1179">
            <v>1</v>
          </cell>
          <cell r="F1179">
            <v>0</v>
          </cell>
          <cell r="G1179" t="str">
            <v>Ózdi martinsalak felhaszn. miatt károsultak  kártalanítása</v>
          </cell>
        </row>
        <row r="1180">
          <cell r="A1180" t="str">
            <v>16</v>
          </cell>
          <cell r="B1180" t="str">
            <v>47</v>
          </cell>
          <cell r="C1180" t="str">
            <v>1</v>
          </cell>
          <cell r="D1180" t="str">
            <v>B</v>
          </cell>
          <cell r="E1180">
            <v>1</v>
          </cell>
          <cell r="F1180">
            <v>0</v>
          </cell>
          <cell r="G1180" t="str">
            <v>Helyi önk. állat és növénykerti, vadasparki támogatása</v>
          </cell>
        </row>
        <row r="1181">
          <cell r="A1181" t="str">
            <v>17</v>
          </cell>
          <cell r="B1181" t="str">
            <v>47</v>
          </cell>
          <cell r="C1181" t="str">
            <v>1</v>
          </cell>
          <cell r="D1181" t="str">
            <v>B</v>
          </cell>
          <cell r="E1181">
            <v>1</v>
          </cell>
          <cell r="F1181">
            <v>0</v>
          </cell>
          <cell r="G1181" t="str">
            <v>Fővárosi állat és növénykert rekonstrukciójának támogatása</v>
          </cell>
        </row>
        <row r="1182">
          <cell r="A1182" t="str">
            <v>18</v>
          </cell>
          <cell r="B1182" t="str">
            <v>47</v>
          </cell>
          <cell r="C1182" t="str">
            <v>1</v>
          </cell>
          <cell r="D1182" t="str">
            <v>B</v>
          </cell>
          <cell r="E1182">
            <v>1</v>
          </cell>
          <cell r="F1182">
            <v>0</v>
          </cell>
          <cell r="G1182" t="str">
            <v>Pincerendsz., partfalak és földcsusz. veszélyelh. munk.tám.</v>
          </cell>
        </row>
        <row r="1183">
          <cell r="A1183" t="str">
            <v>19</v>
          </cell>
          <cell r="B1183" t="str">
            <v>47</v>
          </cell>
          <cell r="C1183" t="str">
            <v>1</v>
          </cell>
          <cell r="D1183" t="str">
            <v>B</v>
          </cell>
          <cell r="E1183">
            <v>1</v>
          </cell>
          <cell r="F1183">
            <v>0</v>
          </cell>
          <cell r="G1183" t="str">
            <v>Önk.-nál fogl.közt.alapill.-nek minimálbérre történő emelése</v>
          </cell>
        </row>
        <row r="1184">
          <cell r="A1184" t="str">
            <v>20</v>
          </cell>
          <cell r="B1184" t="str">
            <v>47</v>
          </cell>
          <cell r="C1184" t="str">
            <v>1</v>
          </cell>
          <cell r="D1184" t="str">
            <v>B</v>
          </cell>
          <cell r="E1184">
            <v>1</v>
          </cell>
          <cell r="F1184">
            <v>0</v>
          </cell>
          <cell r="G1184" t="str">
            <v>Helyi önk.-nál fogl.közt.illetményrendszerével összefüg.tám.</v>
          </cell>
        </row>
        <row r="1185">
          <cell r="A1185" t="str">
            <v>21</v>
          </cell>
          <cell r="B1185" t="str">
            <v>47</v>
          </cell>
          <cell r="C1185" t="str">
            <v>1</v>
          </cell>
          <cell r="D1185" t="str">
            <v>B</v>
          </cell>
          <cell r="E1185">
            <v>1</v>
          </cell>
          <cell r="F1185">
            <v>0</v>
          </cell>
          <cell r="G1185" t="str">
            <v>Helyi önk-nál tűzoltóság  hiv.áll. illetmény.vel összefüg.t.</v>
          </cell>
        </row>
        <row r="1186">
          <cell r="A1186" t="str">
            <v>22</v>
          </cell>
          <cell r="B1186" t="str">
            <v>47</v>
          </cell>
          <cell r="C1186" t="str">
            <v>1</v>
          </cell>
          <cell r="D1186" t="str">
            <v>B</v>
          </cell>
          <cell r="E1186">
            <v>1</v>
          </cell>
          <cell r="F1186">
            <v>0</v>
          </cell>
          <cell r="G1186" t="str">
            <v>Egyéb</v>
          </cell>
        </row>
        <row r="1187">
          <cell r="A1187" t="str">
            <v>23</v>
          </cell>
          <cell r="B1187" t="str">
            <v>47</v>
          </cell>
          <cell r="C1187" t="str">
            <v>1</v>
          </cell>
          <cell r="D1187" t="str">
            <v>B</v>
          </cell>
          <cell r="E1187">
            <v>1</v>
          </cell>
          <cell r="F1187">
            <v>1</v>
          </cell>
          <cell r="G1187" t="str">
            <v>Központosított előirányzatok összesen (01+..+22)</v>
          </cell>
        </row>
        <row r="1188">
          <cell r="A1188" t="str">
            <v>24</v>
          </cell>
          <cell r="B1188" t="str">
            <v>47</v>
          </cell>
          <cell r="C1188" t="str">
            <v>1</v>
          </cell>
          <cell r="D1188" t="str">
            <v>B</v>
          </cell>
          <cell r="E1188">
            <v>1</v>
          </cell>
          <cell r="F1188">
            <v>0</v>
          </cell>
          <cell r="G1188" t="str">
            <v>Egyes jövedelempótló támogatások kiegészítése</v>
          </cell>
        </row>
        <row r="1189">
          <cell r="A1189" t="str">
            <v>25</v>
          </cell>
          <cell r="B1189" t="str">
            <v>47</v>
          </cell>
          <cell r="C1189" t="str">
            <v>1</v>
          </cell>
          <cell r="D1189" t="str">
            <v>B</v>
          </cell>
          <cell r="E1189">
            <v>1</v>
          </cell>
          <cell r="F1189">
            <v>0</v>
          </cell>
          <cell r="G1189" t="str">
            <v>Közcélú foglalkoztatás támogatása</v>
          </cell>
        </row>
        <row r="1190">
          <cell r="A1190" t="str">
            <v>26</v>
          </cell>
          <cell r="B1190" t="str">
            <v>47</v>
          </cell>
          <cell r="C1190" t="str">
            <v>1</v>
          </cell>
          <cell r="D1190" t="str">
            <v>B</v>
          </cell>
          <cell r="E1190">
            <v>1</v>
          </cell>
          <cell r="F1190">
            <v>0</v>
          </cell>
          <cell r="G1190" t="str">
            <v>Szociális továbbképzés és szakvizsga</v>
          </cell>
        </row>
        <row r="1191">
          <cell r="A1191" t="str">
            <v>27</v>
          </cell>
          <cell r="B1191" t="str">
            <v>47</v>
          </cell>
          <cell r="C1191" t="str">
            <v>1</v>
          </cell>
          <cell r="D1191" t="str">
            <v>B</v>
          </cell>
          <cell r="E1191">
            <v>1</v>
          </cell>
          <cell r="F1191">
            <v>1</v>
          </cell>
          <cell r="G1191" t="str">
            <v>Szoc. ellátásokkal kapcs.egyéb támogatások össz.(24+...+26)</v>
          </cell>
        </row>
        <row r="1192">
          <cell r="A1192" t="str">
            <v>28</v>
          </cell>
          <cell r="B1192" t="str">
            <v>47</v>
          </cell>
          <cell r="C1192" t="str">
            <v>1</v>
          </cell>
          <cell r="D1192" t="str">
            <v>B</v>
          </cell>
          <cell r="E1192">
            <v>1</v>
          </cell>
          <cell r="F1192">
            <v>0</v>
          </cell>
          <cell r="G1192" t="str">
            <v>Épületműködtetési hozzájárulás</v>
          </cell>
        </row>
        <row r="1193">
          <cell r="A1193" t="str">
            <v>29</v>
          </cell>
          <cell r="B1193" t="str">
            <v>47</v>
          </cell>
          <cell r="C1193" t="str">
            <v>1</v>
          </cell>
          <cell r="D1193" t="str">
            <v>B</v>
          </cell>
          <cell r="E1193">
            <v>1</v>
          </cell>
          <cell r="F1193">
            <v>0</v>
          </cell>
          <cell r="G1193" t="str">
            <v>Művészeti tevékenység kialakitásához való hozzájárulás</v>
          </cell>
        </row>
        <row r="1194">
          <cell r="A1194" t="str">
            <v>30</v>
          </cell>
          <cell r="B1194" t="str">
            <v>47</v>
          </cell>
          <cell r="C1194" t="str">
            <v>1</v>
          </cell>
          <cell r="D1194" t="str">
            <v>B</v>
          </cell>
          <cell r="E1194">
            <v>1</v>
          </cell>
          <cell r="F1194">
            <v>0</v>
          </cell>
          <cell r="G1194" t="str">
            <v>Bábszínházak művészeti munkájának támogatása</v>
          </cell>
        </row>
        <row r="1195">
          <cell r="A1195" t="str">
            <v>31</v>
          </cell>
          <cell r="B1195" t="str">
            <v>47</v>
          </cell>
          <cell r="C1195" t="str">
            <v>1</v>
          </cell>
          <cell r="D1195" t="str">
            <v>B</v>
          </cell>
          <cell r="E1195">
            <v>1</v>
          </cell>
          <cell r="F1195">
            <v>0</v>
          </cell>
          <cell r="G1195" t="str">
            <v>Színházak pályázati támogatása</v>
          </cell>
        </row>
        <row r="1196">
          <cell r="A1196" t="str">
            <v>32</v>
          </cell>
          <cell r="B1196" t="str">
            <v>47</v>
          </cell>
          <cell r="C1196" t="str">
            <v>1</v>
          </cell>
          <cell r="D1196" t="str">
            <v>B</v>
          </cell>
          <cell r="E1196">
            <v>1</v>
          </cell>
          <cell r="F1196">
            <v>1</v>
          </cell>
          <cell r="G1196" t="str">
            <v>Helyi önkormányzatok színházi támogatás összesen (28+..+31)</v>
          </cell>
        </row>
        <row r="1197">
          <cell r="A1197" t="str">
            <v>2</v>
          </cell>
          <cell r="B1197" t="str">
            <v>48</v>
          </cell>
          <cell r="C1197" t="str">
            <v>1</v>
          </cell>
          <cell r="D1197" t="str">
            <v>B</v>
          </cell>
          <cell r="E1197">
            <v>1</v>
          </cell>
          <cell r="F1197">
            <v>0</v>
          </cell>
          <cell r="G1197" t="str">
            <v>3/2004.I.31.PM-BM terv.- mutatószám</v>
          </cell>
        </row>
        <row r="1198">
          <cell r="A1198" t="str">
            <v>3</v>
          </cell>
          <cell r="B1198" t="str">
            <v>48</v>
          </cell>
          <cell r="C1198" t="str">
            <v>1</v>
          </cell>
          <cell r="D1198" t="str">
            <v>B</v>
          </cell>
          <cell r="E1198">
            <v>1</v>
          </cell>
          <cell r="F1198">
            <v>0</v>
          </cell>
          <cell r="G1198" t="str">
            <v>3/2004.I.31.PM-BM terv.- áll.hozzájárulás</v>
          </cell>
        </row>
        <row r="1199">
          <cell r="A1199" t="str">
            <v>4</v>
          </cell>
          <cell r="B1199" t="str">
            <v>48</v>
          </cell>
          <cell r="C1199" t="str">
            <v>1</v>
          </cell>
          <cell r="D1199" t="str">
            <v>B</v>
          </cell>
          <cell r="E1199">
            <v>2</v>
          </cell>
          <cell r="F1199">
            <v>0</v>
          </cell>
          <cell r="G1199" t="str">
            <v>36/2004.VII.21.PM-BM kieg.- mutatószám</v>
          </cell>
        </row>
        <row r="1200">
          <cell r="A1200" t="str">
            <v>5</v>
          </cell>
          <cell r="B1200" t="str">
            <v>48</v>
          </cell>
          <cell r="C1200" t="str">
            <v>1</v>
          </cell>
          <cell r="D1200" t="str">
            <v>B</v>
          </cell>
          <cell r="E1200">
            <v>1</v>
          </cell>
          <cell r="F1200">
            <v>0</v>
          </cell>
          <cell r="G1200" t="str">
            <v>36/2004.VII.21.PM-BM kieg.- áll.hozzájárulás</v>
          </cell>
        </row>
        <row r="1201">
          <cell r="A1201" t="str">
            <v>6</v>
          </cell>
          <cell r="B1201" t="str">
            <v>48</v>
          </cell>
          <cell r="C1201" t="str">
            <v>1</v>
          </cell>
          <cell r="D1201" t="str">
            <v>B</v>
          </cell>
          <cell r="E1201">
            <v>2</v>
          </cell>
          <cell r="F1201">
            <v>0</v>
          </cell>
          <cell r="G1201" t="str">
            <v>Évközi önk.közötti feladat- mutatószám</v>
          </cell>
        </row>
        <row r="1202">
          <cell r="A1202" t="str">
            <v>7</v>
          </cell>
          <cell r="B1202" t="str">
            <v>48</v>
          </cell>
          <cell r="C1202" t="str">
            <v>1</v>
          </cell>
          <cell r="D1202" t="str">
            <v>B</v>
          </cell>
          <cell r="E1202">
            <v>1</v>
          </cell>
          <cell r="F1202">
            <v>0</v>
          </cell>
          <cell r="G1202" t="str">
            <v>Évközi önk.közötti feladat- áll.hozzájárulás</v>
          </cell>
        </row>
        <row r="1203">
          <cell r="A1203" t="str">
            <v>8</v>
          </cell>
          <cell r="B1203" t="str">
            <v>48</v>
          </cell>
          <cell r="C1203" t="str">
            <v>1</v>
          </cell>
          <cell r="D1203" t="str">
            <v>B</v>
          </cell>
          <cell r="E1203">
            <v>2</v>
          </cell>
          <cell r="F1203">
            <v>0</v>
          </cell>
          <cell r="G1203" t="str">
            <v>Évközi önk.kívüli feladat- mutatószám</v>
          </cell>
        </row>
        <row r="1204">
          <cell r="A1204" t="str">
            <v>9</v>
          </cell>
          <cell r="B1204" t="str">
            <v>48</v>
          </cell>
          <cell r="C1204" t="str">
            <v>1</v>
          </cell>
          <cell r="D1204" t="str">
            <v>B</v>
          </cell>
          <cell r="E1204">
            <v>1</v>
          </cell>
          <cell r="F1204">
            <v>0</v>
          </cell>
          <cell r="G1204" t="str">
            <v>Évközi önk.kívüli feladat- áll.hozzájárulás</v>
          </cell>
        </row>
        <row r="1205">
          <cell r="A1205" t="str">
            <v>10</v>
          </cell>
          <cell r="B1205" t="str">
            <v>48</v>
          </cell>
          <cell r="C1205" t="str">
            <v>1</v>
          </cell>
          <cell r="D1205" t="str">
            <v>B</v>
          </cell>
          <cell r="E1205">
            <v>2</v>
          </cell>
          <cell r="F1205">
            <v>1</v>
          </cell>
          <cell r="G1205" t="str">
            <v>Ktv.feladat korr. - mutatószám(=2+4+6+8)</v>
          </cell>
        </row>
        <row r="1206">
          <cell r="A1206" t="str">
            <v>11</v>
          </cell>
          <cell r="B1206" t="str">
            <v>48</v>
          </cell>
          <cell r="C1206" t="str">
            <v>1</v>
          </cell>
          <cell r="D1206" t="str">
            <v>B</v>
          </cell>
          <cell r="E1206">
            <v>1</v>
          </cell>
          <cell r="F1206">
            <v>1</v>
          </cell>
          <cell r="G1206" t="str">
            <v>Ktv.feladat korr.-áll.hozzájár(=3+5+7+9)</v>
          </cell>
        </row>
        <row r="1207">
          <cell r="A1207" t="str">
            <v>2</v>
          </cell>
          <cell r="B1207" t="str">
            <v>49</v>
          </cell>
          <cell r="C1207" t="str">
            <v>1</v>
          </cell>
          <cell r="D1207" t="str">
            <v>B</v>
          </cell>
          <cell r="E1207">
            <v>1</v>
          </cell>
          <cell r="F1207">
            <v>0</v>
          </cell>
          <cell r="G1207" t="str">
            <v>3/2004.I.31.PM-BM terv.- mutatószám</v>
          </cell>
        </row>
        <row r="1208">
          <cell r="A1208" t="str">
            <v>3</v>
          </cell>
          <cell r="B1208" t="str">
            <v>49</v>
          </cell>
          <cell r="C1208" t="str">
            <v>1</v>
          </cell>
          <cell r="D1208" t="str">
            <v>B</v>
          </cell>
          <cell r="E1208">
            <v>1</v>
          </cell>
          <cell r="F1208">
            <v>0</v>
          </cell>
          <cell r="G1208" t="str">
            <v>3/2004.I.31.PM-BM terv.- áll.hozzájárulás</v>
          </cell>
        </row>
        <row r="1209">
          <cell r="A1209" t="str">
            <v>4</v>
          </cell>
          <cell r="B1209" t="str">
            <v>49</v>
          </cell>
          <cell r="C1209" t="str">
            <v>1</v>
          </cell>
          <cell r="D1209" t="str">
            <v>B</v>
          </cell>
          <cell r="E1209">
            <v>2</v>
          </cell>
          <cell r="F1209">
            <v>0</v>
          </cell>
          <cell r="G1209" t="str">
            <v>36/2004.VII.21.PM-BM kieg.- mutatószám</v>
          </cell>
        </row>
        <row r="1210">
          <cell r="A1210" t="str">
            <v>5</v>
          </cell>
          <cell r="B1210" t="str">
            <v>49</v>
          </cell>
          <cell r="C1210" t="str">
            <v>1</v>
          </cell>
          <cell r="D1210" t="str">
            <v>B</v>
          </cell>
          <cell r="E1210">
            <v>1</v>
          </cell>
          <cell r="F1210">
            <v>0</v>
          </cell>
          <cell r="G1210" t="str">
            <v>36/2004.VII.21.PM-BM kieg.- áll.hozzájárulás</v>
          </cell>
        </row>
        <row r="1211">
          <cell r="A1211" t="str">
            <v>6</v>
          </cell>
          <cell r="B1211" t="str">
            <v>49</v>
          </cell>
          <cell r="C1211" t="str">
            <v>1</v>
          </cell>
          <cell r="D1211" t="str">
            <v>B</v>
          </cell>
          <cell r="E1211">
            <v>2</v>
          </cell>
          <cell r="F1211">
            <v>0</v>
          </cell>
          <cell r="G1211" t="str">
            <v>Ktv.8.mell.I.1,2,4-8 előir. önk.közötti átad - mutatószám</v>
          </cell>
        </row>
        <row r="1212">
          <cell r="A1212" t="str">
            <v>7</v>
          </cell>
          <cell r="B1212" t="str">
            <v>49</v>
          </cell>
          <cell r="C1212" t="str">
            <v>1</v>
          </cell>
          <cell r="D1212" t="str">
            <v>B</v>
          </cell>
          <cell r="E1212">
            <v>1</v>
          </cell>
          <cell r="F1212">
            <v>0</v>
          </cell>
          <cell r="G1212" t="str">
            <v>Ktv.8.mell.I.1,2,4-8 előir. önk.közötti átad -áll.hozzájár.</v>
          </cell>
        </row>
        <row r="1213">
          <cell r="A1213" t="str">
            <v>8</v>
          </cell>
          <cell r="B1213" t="str">
            <v>49</v>
          </cell>
          <cell r="C1213" t="str">
            <v>1</v>
          </cell>
          <cell r="D1213" t="str">
            <v>B</v>
          </cell>
          <cell r="E1213">
            <v>2</v>
          </cell>
          <cell r="F1213">
            <v>0</v>
          </cell>
          <cell r="G1213" t="str">
            <v>Ktv.8.mell.I.1,2,4-8 előir. önk.körön kívül átad -mutatószám</v>
          </cell>
        </row>
        <row r="1214">
          <cell r="A1214" t="str">
            <v>9</v>
          </cell>
          <cell r="B1214" t="str">
            <v>49</v>
          </cell>
          <cell r="C1214" t="str">
            <v>1</v>
          </cell>
          <cell r="D1214" t="str">
            <v>B</v>
          </cell>
          <cell r="E1214">
            <v>1</v>
          </cell>
          <cell r="F1214">
            <v>0</v>
          </cell>
          <cell r="G1214" t="str">
            <v>Ktv.8.mell.I.1,2,4-8 előir. önk.körön kívül átad -áll.hozzáj</v>
          </cell>
        </row>
        <row r="1215">
          <cell r="A1215" t="str">
            <v>10</v>
          </cell>
          <cell r="B1215" t="str">
            <v>49</v>
          </cell>
          <cell r="C1215" t="str">
            <v>1</v>
          </cell>
          <cell r="D1215" t="str">
            <v>B</v>
          </cell>
          <cell r="E1215">
            <v>2</v>
          </cell>
          <cell r="F1215">
            <v>1</v>
          </cell>
          <cell r="G1215" t="str">
            <v>Ktv. alapján feladatátvétellel korr. - mutatoszám(=2+4+6+8)</v>
          </cell>
        </row>
        <row r="1216">
          <cell r="A1216" t="str">
            <v>11</v>
          </cell>
          <cell r="B1216" t="str">
            <v>49</v>
          </cell>
          <cell r="C1216" t="str">
            <v>1</v>
          </cell>
          <cell r="D1216" t="str">
            <v>B</v>
          </cell>
          <cell r="E1216">
            <v>1</v>
          </cell>
          <cell r="F1216">
            <v>1</v>
          </cell>
          <cell r="G1216" t="str">
            <v>Ktv. alapján feladatátvétellel korr.-áll.hozzájár(=3+5+7+9)</v>
          </cell>
        </row>
        <row r="1217">
          <cell r="A1217" t="str">
            <v>1</v>
          </cell>
          <cell r="B1217" t="str">
            <v>50</v>
          </cell>
          <cell r="C1217" t="str">
            <v>1</v>
          </cell>
          <cell r="D1217" t="str">
            <v>B</v>
          </cell>
          <cell r="E1217">
            <v>1</v>
          </cell>
          <cell r="F1217">
            <v>1</v>
          </cell>
          <cell r="G1217" t="str">
            <v>Lakhelyen marado SZJA (10%)                             3=4</v>
          </cell>
        </row>
        <row r="1218">
          <cell r="A1218" t="str">
            <v>2</v>
          </cell>
          <cell r="B1218" t="str">
            <v>50</v>
          </cell>
          <cell r="C1218" t="str">
            <v>1</v>
          </cell>
          <cell r="D1218" t="str">
            <v>B</v>
          </cell>
          <cell r="E1218">
            <v>1</v>
          </cell>
          <cell r="F1218">
            <v>1</v>
          </cell>
          <cell r="G1218" t="str">
            <v>Iparűzési adóalap (EZER FT!)</v>
          </cell>
        </row>
        <row r="1219">
          <cell r="A1219" t="str">
            <v>3</v>
          </cell>
          <cell r="B1219" t="str">
            <v>50</v>
          </cell>
          <cell r="C1219" t="str">
            <v>1</v>
          </cell>
          <cell r="D1219" t="str">
            <v>B</v>
          </cell>
          <cell r="E1219">
            <v>1</v>
          </cell>
          <cell r="F1219">
            <v>1</v>
          </cell>
          <cell r="G1219" t="str">
            <v>Iparűzési adóerőképesség</v>
          </cell>
        </row>
        <row r="1220">
          <cell r="A1220" t="str">
            <v>4</v>
          </cell>
          <cell r="B1220" t="str">
            <v>50</v>
          </cell>
          <cell r="C1220" t="str">
            <v>1</v>
          </cell>
          <cell r="D1220" t="str">
            <v>B</v>
          </cell>
          <cell r="E1220">
            <v>1</v>
          </cell>
          <cell r="F1220">
            <v>1</v>
          </cell>
          <cell r="G1220" t="str">
            <v>Lakosok száma (2003.január 1-jén)                       3=4</v>
          </cell>
        </row>
        <row r="1221">
          <cell r="A1221" t="str">
            <v>5</v>
          </cell>
          <cell r="B1221" t="str">
            <v>50</v>
          </cell>
          <cell r="C1221" t="str">
            <v>1</v>
          </cell>
          <cell r="D1221" t="str">
            <v>B</v>
          </cell>
          <cell r="E1221">
            <v>1</v>
          </cell>
          <cell r="F1221">
            <v>1</v>
          </cell>
          <cell r="G1221" t="str">
            <v>Jövedelemkülönbség mérséklés önkormány-i szintje (01+03)/04</v>
          </cell>
        </row>
        <row r="1222">
          <cell r="A1222" t="str">
            <v>6</v>
          </cell>
          <cell r="B1222" t="str">
            <v>50</v>
          </cell>
          <cell r="C1222" t="str">
            <v>1</v>
          </cell>
          <cell r="D1222" t="str">
            <v>B</v>
          </cell>
          <cell r="E1222">
            <v>1</v>
          </cell>
          <cell r="F1222">
            <v>1</v>
          </cell>
          <cell r="G1222" t="str">
            <v>Jövedelemkülönbség mérséklés értékhatára</v>
          </cell>
        </row>
        <row r="1223">
          <cell r="A1223" t="str">
            <v>7</v>
          </cell>
          <cell r="B1223" t="str">
            <v>50</v>
          </cell>
          <cell r="C1223" t="str">
            <v>1</v>
          </cell>
          <cell r="D1223" t="str">
            <v>B</v>
          </cell>
          <cell r="E1223">
            <v>1</v>
          </cell>
          <cell r="F1223">
            <v>1</v>
          </cell>
          <cell r="G1223" t="str">
            <v>Kiegészítés egy főre                      (=06-05 ha 05&lt;06)</v>
          </cell>
        </row>
        <row r="1224">
          <cell r="A1224" t="str">
            <v>8</v>
          </cell>
          <cell r="B1224" t="str">
            <v>50</v>
          </cell>
          <cell r="C1224" t="str">
            <v>1</v>
          </cell>
          <cell r="D1224" t="str">
            <v>B</v>
          </cell>
          <cell r="E1224">
            <v>1</v>
          </cell>
          <cell r="F1224">
            <v>1</v>
          </cell>
          <cell r="G1224" t="str">
            <v>Kiegészítés                                         (07x04)</v>
          </cell>
        </row>
        <row r="1225">
          <cell r="A1225" t="str">
            <v>9</v>
          </cell>
          <cell r="B1225" t="str">
            <v>50</v>
          </cell>
          <cell r="C1225" t="str">
            <v>1</v>
          </cell>
          <cell r="D1225" t="str">
            <v>B</v>
          </cell>
          <cell r="E1225">
            <v>1</v>
          </cell>
          <cell r="F1225">
            <v>1</v>
          </cell>
          <cell r="G1225" t="str">
            <v>Beszámítás egy főre                        (ha 057&gt;06x1,25)</v>
          </cell>
        </row>
        <row r="1226">
          <cell r="A1226" t="str">
            <v>10</v>
          </cell>
          <cell r="B1226" t="str">
            <v>50</v>
          </cell>
          <cell r="C1226" t="str">
            <v>1</v>
          </cell>
          <cell r="D1226" t="str">
            <v>B</v>
          </cell>
          <cell r="E1226">
            <v>1</v>
          </cell>
          <cell r="F1226">
            <v>1</v>
          </cell>
          <cell r="G1226" t="str">
            <v>Beszámítási korlát</v>
          </cell>
        </row>
        <row r="1227">
          <cell r="A1227" t="str">
            <v>11</v>
          </cell>
          <cell r="B1227" t="str">
            <v>50</v>
          </cell>
          <cell r="C1227" t="str">
            <v>1</v>
          </cell>
          <cell r="D1227" t="str">
            <v>B</v>
          </cell>
          <cell r="E1227">
            <v>1</v>
          </cell>
          <cell r="F1227">
            <v>1</v>
          </cell>
          <cell r="G1227" t="str">
            <v>Beszámítás</v>
          </cell>
        </row>
        <row r="1228">
          <cell r="A1228" t="str">
            <v>12</v>
          </cell>
          <cell r="B1228" t="str">
            <v>50</v>
          </cell>
          <cell r="C1228" t="str">
            <v>1</v>
          </cell>
          <cell r="D1228" t="str">
            <v>B</v>
          </cell>
          <cell r="E1228">
            <v>1</v>
          </cell>
          <cell r="F1228">
            <v>1</v>
          </cell>
          <cell r="G1228" t="str">
            <v>2004. évi szám.jöv.különbség mérséklés(08 v.11*(-1)v.0)(+-)</v>
          </cell>
        </row>
        <row r="1229">
          <cell r="A1229" t="str">
            <v>13</v>
          </cell>
          <cell r="B1229" t="str">
            <v>50</v>
          </cell>
          <cell r="C1229" t="str">
            <v>1</v>
          </cell>
          <cell r="D1229" t="str">
            <v>B</v>
          </cell>
          <cell r="E1229">
            <v>1</v>
          </cell>
          <cell r="F1229">
            <v>1</v>
          </cell>
          <cell r="G1229" t="str">
            <v>2003. évi jövedelemkülönbség mérséklés                 (+-)</v>
          </cell>
        </row>
        <row r="1230">
          <cell r="A1230" t="str">
            <v>14</v>
          </cell>
          <cell r="B1230" t="str">
            <v>50</v>
          </cell>
          <cell r="C1230" t="str">
            <v>1</v>
          </cell>
          <cell r="D1230" t="str">
            <v>B</v>
          </cell>
          <cell r="E1230">
            <v>2</v>
          </cell>
          <cell r="F1230">
            <v>1</v>
          </cell>
          <cell r="G1230" t="str">
            <v>Elsődleges pozicióromlás     (=13-12 ha 13&gt;12, egyébként 0)</v>
          </cell>
        </row>
        <row r="1231">
          <cell r="A1231" t="str">
            <v>15</v>
          </cell>
          <cell r="B1231" t="str">
            <v>50</v>
          </cell>
          <cell r="C1231" t="str">
            <v>1</v>
          </cell>
          <cell r="D1231" t="str">
            <v>B</v>
          </cell>
          <cell r="E1231">
            <v>1</v>
          </cell>
          <cell r="F1231">
            <v>1</v>
          </cell>
          <cell r="G1231" t="str">
            <v>Pozicióromlás korlátja                                (3=4)</v>
          </cell>
        </row>
        <row r="1232">
          <cell r="A1232" t="str">
            <v>16</v>
          </cell>
          <cell r="B1232" t="str">
            <v>50</v>
          </cell>
          <cell r="C1232" t="str">
            <v>1</v>
          </cell>
          <cell r="D1232" t="str">
            <v>B</v>
          </cell>
          <cell r="E1232">
            <v>1</v>
          </cell>
          <cell r="F1232">
            <v>1</v>
          </cell>
          <cell r="G1232" t="str">
            <v>Minimálisan érvényesülő pozicióromlás              (14*0,5)</v>
          </cell>
        </row>
        <row r="1233">
          <cell r="A1233" t="str">
            <v>17</v>
          </cell>
          <cell r="B1233" t="str">
            <v>50</v>
          </cell>
          <cell r="C1233" t="str">
            <v>1</v>
          </cell>
          <cell r="D1233" t="str">
            <v>B</v>
          </cell>
          <cell r="E1233">
            <v>1</v>
          </cell>
          <cell r="F1233">
            <v>1</v>
          </cell>
          <cell r="G1233" t="str">
            <v>Elfogadható pozicióromlás</v>
          </cell>
        </row>
        <row r="1234">
          <cell r="A1234" t="str">
            <v>18</v>
          </cell>
          <cell r="B1234" t="str">
            <v>50</v>
          </cell>
          <cell r="C1234" t="str">
            <v>1</v>
          </cell>
          <cell r="D1234" t="str">
            <v>B</v>
          </cell>
          <cell r="E1234">
            <v>1</v>
          </cell>
          <cell r="F1234">
            <v>1</v>
          </cell>
          <cell r="G1234" t="str">
            <v>2004.évi jövedelemkülönbség mérséklés                  (+-)</v>
          </cell>
        </row>
        <row r="1235">
          <cell r="A1235" t="str">
            <v>19</v>
          </cell>
          <cell r="B1235" t="str">
            <v>50</v>
          </cell>
          <cell r="C1235" t="str">
            <v>1</v>
          </cell>
          <cell r="D1235" t="str">
            <v>B</v>
          </cell>
          <cell r="E1235">
            <v>2</v>
          </cell>
          <cell r="F1235">
            <v>1</v>
          </cell>
          <cell r="G1235" t="str">
            <v>Önkormányzat által fizetendő összeg</v>
          </cell>
        </row>
        <row r="1236">
          <cell r="A1236" t="str">
            <v>20</v>
          </cell>
          <cell r="B1236" t="str">
            <v>50</v>
          </cell>
          <cell r="C1236" t="str">
            <v>1</v>
          </cell>
          <cell r="D1236" t="str">
            <v>B</v>
          </cell>
          <cell r="E1236">
            <v>1</v>
          </cell>
          <cell r="F1236">
            <v>0</v>
          </cell>
          <cell r="G1236" t="str">
            <v>Önkormányzat részére fizetendő összeg</v>
          </cell>
        </row>
        <row r="1237">
          <cell r="A1237" t="str">
            <v>21</v>
          </cell>
          <cell r="B1237" t="str">
            <v>50</v>
          </cell>
          <cell r="C1237" t="str">
            <v>1</v>
          </cell>
          <cell r="D1237" t="str">
            <v>B</v>
          </cell>
          <cell r="E1237">
            <v>2</v>
          </cell>
          <cell r="F1237">
            <v>0</v>
          </cell>
          <cell r="G1237" t="str">
            <v>Beruházási kiadások összesen</v>
          </cell>
        </row>
        <row r="1238">
          <cell r="A1238" t="str">
            <v>22</v>
          </cell>
          <cell r="B1238" t="str">
            <v>50</v>
          </cell>
          <cell r="C1238" t="str">
            <v>1</v>
          </cell>
          <cell r="D1238" t="str">
            <v>B</v>
          </cell>
          <cell r="E1238">
            <v>1</v>
          </cell>
          <cell r="F1238">
            <v>0</v>
          </cell>
          <cell r="G1238" t="str">
            <v>Fejlesztési célú támogatás és átvett pénzeszközök</v>
          </cell>
        </row>
        <row r="1239">
          <cell r="A1239" t="str">
            <v>23</v>
          </cell>
          <cell r="B1239" t="str">
            <v>50</v>
          </cell>
          <cell r="C1239" t="str">
            <v>1</v>
          </cell>
          <cell r="D1239" t="str">
            <v>B</v>
          </cell>
          <cell r="E1239">
            <v>1</v>
          </cell>
          <cell r="F1239">
            <v>0</v>
          </cell>
          <cell r="G1239" t="str">
            <v>Véglegezett beszámítási összegből az önk.-nak visszajár</v>
          </cell>
        </row>
        <row r="1240">
          <cell r="A1240" t="str">
            <v>2</v>
          </cell>
          <cell r="B1240" t="str">
            <v>51</v>
          </cell>
          <cell r="C1240" t="str">
            <v>1</v>
          </cell>
          <cell r="D1240" t="str">
            <v>B</v>
          </cell>
          <cell r="E1240">
            <v>1</v>
          </cell>
          <cell r="F1240">
            <v>0</v>
          </cell>
          <cell r="G1240" t="str">
            <v>Ktv.feladattal korr. - mutatoszám</v>
          </cell>
        </row>
        <row r="1241">
          <cell r="A1241" t="str">
            <v>3</v>
          </cell>
          <cell r="B1241" t="str">
            <v>51</v>
          </cell>
          <cell r="C1241" t="str">
            <v>1</v>
          </cell>
          <cell r="D1241" t="str">
            <v>B</v>
          </cell>
          <cell r="E1241">
            <v>1</v>
          </cell>
          <cell r="F1241">
            <v>0</v>
          </cell>
          <cell r="G1241" t="str">
            <v>Ktv.feladattal korr. - áll.hozzájárulás</v>
          </cell>
        </row>
        <row r="1242">
          <cell r="A1242" t="str">
            <v>4</v>
          </cell>
          <cell r="B1242" t="str">
            <v>51</v>
          </cell>
          <cell r="C1242" t="str">
            <v>1</v>
          </cell>
          <cell r="D1242" t="str">
            <v>B</v>
          </cell>
          <cell r="E1242">
            <v>2</v>
          </cell>
          <cell r="F1242">
            <v>0</v>
          </cell>
          <cell r="G1242" t="str">
            <v>Évközi változás- ápr.30.- mutatoszám</v>
          </cell>
        </row>
        <row r="1243">
          <cell r="A1243" t="str">
            <v>5</v>
          </cell>
          <cell r="B1243" t="str">
            <v>51</v>
          </cell>
          <cell r="C1243" t="str">
            <v>1</v>
          </cell>
          <cell r="D1243" t="str">
            <v>B</v>
          </cell>
          <cell r="E1243">
            <v>1</v>
          </cell>
          <cell r="F1243">
            <v>0</v>
          </cell>
          <cell r="G1243" t="str">
            <v>Évközi változás- ápr.30.- áll.hozzájárulás</v>
          </cell>
        </row>
        <row r="1244">
          <cell r="A1244" t="str">
            <v>6</v>
          </cell>
          <cell r="B1244" t="str">
            <v>51</v>
          </cell>
          <cell r="C1244" t="str">
            <v>1</v>
          </cell>
          <cell r="D1244" t="str">
            <v>B</v>
          </cell>
          <cell r="E1244">
            <v>1</v>
          </cell>
          <cell r="F1244">
            <v>0</v>
          </cell>
          <cell r="G1244" t="str">
            <v>Évközi változás- jul.31.- mutatoszám</v>
          </cell>
        </row>
        <row r="1245">
          <cell r="A1245" t="str">
            <v>7</v>
          </cell>
          <cell r="B1245" t="str">
            <v>51</v>
          </cell>
          <cell r="C1245" t="str">
            <v>1</v>
          </cell>
          <cell r="D1245" t="str">
            <v>B</v>
          </cell>
          <cell r="E1245">
            <v>1</v>
          </cell>
          <cell r="F1245">
            <v>0</v>
          </cell>
          <cell r="G1245" t="str">
            <v>Évközi változás- jul.31.- áll.hozzájárulás</v>
          </cell>
        </row>
        <row r="1246">
          <cell r="A1246" t="str">
            <v>8</v>
          </cell>
          <cell r="B1246" t="str">
            <v>51</v>
          </cell>
          <cell r="C1246" t="str">
            <v>1</v>
          </cell>
          <cell r="D1246" t="str">
            <v>B</v>
          </cell>
          <cell r="E1246">
            <v>1</v>
          </cell>
          <cell r="F1246">
            <v>0</v>
          </cell>
          <cell r="G1246" t="str">
            <v>Évközi változás- okt.15.- mutatoszám</v>
          </cell>
        </row>
        <row r="1247">
          <cell r="A1247" t="str">
            <v>9</v>
          </cell>
          <cell r="B1247" t="str">
            <v>51</v>
          </cell>
          <cell r="C1247" t="str">
            <v>1</v>
          </cell>
          <cell r="D1247" t="str">
            <v>B</v>
          </cell>
          <cell r="E1247">
            <v>1</v>
          </cell>
          <cell r="F1247">
            <v>0</v>
          </cell>
          <cell r="G1247" t="str">
            <v>Évközi változás- okt.15.- áll.hozzájárulás</v>
          </cell>
        </row>
        <row r="1248">
          <cell r="A1248" t="str">
            <v>10</v>
          </cell>
          <cell r="B1248" t="str">
            <v>51</v>
          </cell>
          <cell r="C1248" t="str">
            <v>1</v>
          </cell>
          <cell r="D1248" t="str">
            <v>B</v>
          </cell>
          <cell r="E1248">
            <v>2</v>
          </cell>
          <cell r="F1248">
            <v>0</v>
          </cell>
          <cell r="G1248" t="str">
            <v>Tényleges - mutatoszám</v>
          </cell>
        </row>
        <row r="1249">
          <cell r="A1249" t="str">
            <v>11</v>
          </cell>
          <cell r="B1249" t="str">
            <v>51</v>
          </cell>
          <cell r="C1249" t="str">
            <v>1</v>
          </cell>
          <cell r="D1249" t="str">
            <v>B</v>
          </cell>
          <cell r="E1249">
            <v>1</v>
          </cell>
          <cell r="F1249">
            <v>0</v>
          </cell>
          <cell r="G1249" t="str">
            <v>Tényleges - állami hozzájárulás</v>
          </cell>
        </row>
        <row r="1250">
          <cell r="A1250" t="str">
            <v>12</v>
          </cell>
          <cell r="B1250" t="str">
            <v>51</v>
          </cell>
          <cell r="C1250" t="str">
            <v>1</v>
          </cell>
          <cell r="D1250" t="str">
            <v>B</v>
          </cell>
          <cell r="E1250">
            <v>2</v>
          </cell>
          <cell r="F1250">
            <v>1</v>
          </cell>
          <cell r="G1250" t="str">
            <v>Eltérés-dec.31.-mutatoszám(12=10-2-4-6-8)</v>
          </cell>
        </row>
        <row r="1251">
          <cell r="A1251" t="str">
            <v>13</v>
          </cell>
          <cell r="B1251" t="str">
            <v>51</v>
          </cell>
          <cell r="C1251" t="str">
            <v>1</v>
          </cell>
          <cell r="D1251" t="str">
            <v>B</v>
          </cell>
          <cell r="E1251">
            <v>1</v>
          </cell>
          <cell r="F1251">
            <v>1</v>
          </cell>
          <cell r="G1251" t="str">
            <v>Eltérés-dec.31.-áll.hozzájár.(13=11-3-5-7-9)</v>
          </cell>
        </row>
        <row r="1252">
          <cell r="A1252" t="str">
            <v>14</v>
          </cell>
          <cell r="B1252" t="str">
            <v>51</v>
          </cell>
          <cell r="C1252" t="str">
            <v>1</v>
          </cell>
          <cell r="D1252" t="str">
            <v>B</v>
          </cell>
          <cell r="E1252">
            <v>2</v>
          </cell>
          <cell r="F1252">
            <v>0</v>
          </cell>
          <cell r="G1252" t="str">
            <v>Önkorm.- adott célra dec.31-ig felh.összeg</v>
          </cell>
        </row>
        <row r="1253">
          <cell r="A1253" t="str">
            <v>15</v>
          </cell>
          <cell r="B1253" t="str">
            <v>51</v>
          </cell>
          <cell r="C1253" t="str">
            <v>1</v>
          </cell>
          <cell r="D1253" t="str">
            <v>B</v>
          </cell>
          <cell r="E1253">
            <v>1</v>
          </cell>
          <cell r="F1253">
            <v>0</v>
          </cell>
          <cell r="G1253" t="str">
            <v>Önkorm.- felad.terhelt de fel nem haszn.össz.</v>
          </cell>
        </row>
        <row r="1254">
          <cell r="A1254" t="str">
            <v>16</v>
          </cell>
          <cell r="B1254" t="str">
            <v>51</v>
          </cell>
          <cell r="C1254" t="str">
            <v>1</v>
          </cell>
          <cell r="D1254" t="str">
            <v>B</v>
          </cell>
          <cell r="E1254">
            <v>2</v>
          </cell>
          <cell r="F1254">
            <v>1</v>
          </cell>
          <cell r="G1254" t="str">
            <v>Eltérés állami hozzájárulás(16=13-11+14+15)</v>
          </cell>
        </row>
        <row r="1255">
          <cell r="A1255" t="str">
            <v>1</v>
          </cell>
          <cell r="B1255" t="str">
            <v>52</v>
          </cell>
          <cell r="C1255" t="str">
            <v>1</v>
          </cell>
          <cell r="D1255" t="str">
            <v>B</v>
          </cell>
          <cell r="E1255">
            <v>1</v>
          </cell>
          <cell r="F1255">
            <v>0</v>
          </cell>
          <cell r="G1255" t="str">
            <v>Helyben marado SZJA (10%)                           (3=4)</v>
          </cell>
        </row>
        <row r="1256">
          <cell r="A1256" t="str">
            <v>2</v>
          </cell>
          <cell r="B1256" t="str">
            <v>52</v>
          </cell>
          <cell r="C1256" t="str">
            <v>1</v>
          </cell>
          <cell r="D1256" t="str">
            <v>B</v>
          </cell>
          <cell r="E1256">
            <v>1</v>
          </cell>
          <cell r="F1256">
            <v>0</v>
          </cell>
          <cell r="G1256" t="str">
            <v>Számitott iparüzési adoeröképesség                  (3=4)</v>
          </cell>
        </row>
        <row r="1257">
          <cell r="A1257" t="str">
            <v>3</v>
          </cell>
          <cell r="B1257" t="str">
            <v>52</v>
          </cell>
          <cell r="C1257" t="str">
            <v>1</v>
          </cell>
          <cell r="D1257" t="str">
            <v>B</v>
          </cell>
          <cell r="E1257">
            <v>1</v>
          </cell>
          <cell r="F1257">
            <v>0</v>
          </cell>
          <cell r="G1257" t="str">
            <v>Valorizált iparüzési adobevétel (100%)              (3=4)</v>
          </cell>
        </row>
        <row r="1258">
          <cell r="A1258" t="str">
            <v>4</v>
          </cell>
          <cell r="B1258" t="str">
            <v>52</v>
          </cell>
          <cell r="C1258" t="str">
            <v>1</v>
          </cell>
          <cell r="D1258" t="str">
            <v>B</v>
          </cell>
          <cell r="E1258">
            <v>1</v>
          </cell>
          <cell r="F1258">
            <v>0</v>
          </cell>
          <cell r="G1258" t="str">
            <v>Valorizált iparüzési adobevétel (60%)      (3=4)(03x0,60)</v>
          </cell>
        </row>
        <row r="1259">
          <cell r="A1259" t="str">
            <v>5</v>
          </cell>
          <cell r="B1259" t="str">
            <v>52</v>
          </cell>
          <cell r="C1259" t="str">
            <v>1</v>
          </cell>
          <cell r="D1259" t="str">
            <v>B</v>
          </cell>
          <cell r="E1259">
            <v>1</v>
          </cell>
          <cell r="F1259">
            <v>0</v>
          </cell>
          <cell r="G1259" t="str">
            <v>Iparüzési adoeröképesség                            (3=4)</v>
          </cell>
        </row>
        <row r="1260">
          <cell r="A1260" t="str">
            <v>6</v>
          </cell>
          <cell r="B1260" t="str">
            <v>52</v>
          </cell>
          <cell r="C1260" t="str">
            <v>1</v>
          </cell>
          <cell r="D1260" t="str">
            <v>B</v>
          </cell>
          <cell r="E1260">
            <v>1</v>
          </cell>
          <cell r="F1260">
            <v>0</v>
          </cell>
          <cell r="G1260" t="str">
            <v>Lakosok száma (fö)                                  (3=4)</v>
          </cell>
        </row>
        <row r="1261">
          <cell r="A1261" t="str">
            <v>7</v>
          </cell>
          <cell r="B1261" t="str">
            <v>52</v>
          </cell>
          <cell r="C1261" t="str">
            <v>1</v>
          </cell>
          <cell r="D1261" t="str">
            <v>B</v>
          </cell>
          <cell r="E1261">
            <v>1</v>
          </cell>
          <cell r="F1261">
            <v>0</v>
          </cell>
          <cell r="G1261" t="str">
            <v>Jövedelemkülönbségmérséklés önkorm.szintje    (01+05):06</v>
          </cell>
        </row>
        <row r="1262">
          <cell r="A1262" t="str">
            <v>8</v>
          </cell>
          <cell r="B1262" t="str">
            <v>52</v>
          </cell>
          <cell r="C1262" t="str">
            <v>1</v>
          </cell>
          <cell r="D1262" t="str">
            <v>B</v>
          </cell>
          <cell r="E1262">
            <v>1</v>
          </cell>
          <cell r="F1262">
            <v>0</v>
          </cell>
          <cell r="G1262" t="str">
            <v>Jövedelemkülönbség-mérséklés értékhatára</v>
          </cell>
        </row>
        <row r="1263">
          <cell r="A1263" t="str">
            <v>9</v>
          </cell>
          <cell r="B1263" t="str">
            <v>52</v>
          </cell>
          <cell r="C1263" t="str">
            <v>1</v>
          </cell>
          <cell r="D1263" t="str">
            <v>B</v>
          </cell>
          <cell r="E1263">
            <v>1</v>
          </cell>
          <cell r="F1263">
            <v>0</v>
          </cell>
          <cell r="G1263" t="str">
            <v>Kiegészités egy före                    (08-07, ha 07&lt;08)</v>
          </cell>
        </row>
        <row r="1264">
          <cell r="A1264" t="str">
            <v>10</v>
          </cell>
          <cell r="B1264" t="str">
            <v>52</v>
          </cell>
          <cell r="C1264" t="str">
            <v>1</v>
          </cell>
          <cell r="D1264" t="str">
            <v>B</v>
          </cell>
          <cell r="E1264">
            <v>1</v>
          </cell>
          <cell r="F1264">
            <v>0</v>
          </cell>
          <cell r="G1264" t="str">
            <v>Kiegészités                                       (09x06)</v>
          </cell>
        </row>
        <row r="1265">
          <cell r="A1265" t="str">
            <v>11</v>
          </cell>
          <cell r="B1265" t="str">
            <v>52</v>
          </cell>
          <cell r="C1265" t="str">
            <v>1</v>
          </cell>
          <cell r="D1265" t="str">
            <v>B</v>
          </cell>
          <cell r="E1265">
            <v>1</v>
          </cell>
          <cell r="F1265">
            <v>0</v>
          </cell>
          <cell r="G1265" t="str">
            <v>Levonás egy före                          (ha 07&gt;08x1,25)</v>
          </cell>
        </row>
        <row r="1266">
          <cell r="A1266" t="str">
            <v>12</v>
          </cell>
          <cell r="B1266" t="str">
            <v>52</v>
          </cell>
          <cell r="C1266" t="str">
            <v>1</v>
          </cell>
          <cell r="D1266" t="str">
            <v>B</v>
          </cell>
          <cell r="E1266">
            <v>1</v>
          </cell>
          <cell r="F1266">
            <v>0</v>
          </cell>
          <cell r="G1266" t="str">
            <v>Levonási korlát</v>
          </cell>
        </row>
        <row r="1267">
          <cell r="A1267" t="str">
            <v>13</v>
          </cell>
          <cell r="B1267" t="str">
            <v>52</v>
          </cell>
          <cell r="C1267" t="str">
            <v>1</v>
          </cell>
          <cell r="D1267" t="str">
            <v>B</v>
          </cell>
          <cell r="E1267">
            <v>1</v>
          </cell>
          <cell r="F1267">
            <v>0</v>
          </cell>
          <cell r="G1267" t="str">
            <v>Levonás</v>
          </cell>
        </row>
        <row r="1268">
          <cell r="A1268" t="str">
            <v>14</v>
          </cell>
          <cell r="B1268" t="str">
            <v>52</v>
          </cell>
          <cell r="C1268" t="str">
            <v>1</v>
          </cell>
          <cell r="D1268" t="str">
            <v>B</v>
          </cell>
          <cell r="E1268">
            <v>1</v>
          </cell>
          <cell r="F1268">
            <v>0</v>
          </cell>
          <cell r="G1268" t="str">
            <v>Önkormányzat által fizetendö összeg</v>
          </cell>
        </row>
        <row r="1269">
          <cell r="A1269" t="str">
            <v>15</v>
          </cell>
          <cell r="B1269" t="str">
            <v>52</v>
          </cell>
          <cell r="C1269" t="str">
            <v>1</v>
          </cell>
          <cell r="D1269" t="str">
            <v>B</v>
          </cell>
          <cell r="E1269">
            <v>1</v>
          </cell>
          <cell r="F1269">
            <v>0</v>
          </cell>
          <cell r="G1269" t="str">
            <v>Önkormányzat részére fizetendö összeg</v>
          </cell>
        </row>
        <row r="1270">
          <cell r="A1270" t="str">
            <v>16</v>
          </cell>
          <cell r="B1270" t="str">
            <v>52</v>
          </cell>
          <cell r="C1270" t="str">
            <v>1</v>
          </cell>
          <cell r="D1270" t="str">
            <v>B</v>
          </cell>
          <cell r="E1270">
            <v>1</v>
          </cell>
          <cell r="F1270">
            <v>0</v>
          </cell>
          <cell r="G1270" t="str">
            <v>Beruházási kiadások összesen</v>
          </cell>
        </row>
        <row r="1271">
          <cell r="A1271" t="str">
            <v>17</v>
          </cell>
          <cell r="B1271" t="str">
            <v>52</v>
          </cell>
          <cell r="C1271" t="str">
            <v>1</v>
          </cell>
          <cell r="D1271" t="str">
            <v>B</v>
          </cell>
          <cell r="E1271">
            <v>1</v>
          </cell>
          <cell r="F1271">
            <v>0</v>
          </cell>
          <cell r="G1271" t="str">
            <v>Fejlesztési célu támogatás és átvett pénzeszközök</v>
          </cell>
        </row>
        <row r="1272">
          <cell r="A1272" t="str">
            <v>18</v>
          </cell>
          <cell r="B1272" t="str">
            <v>52</v>
          </cell>
          <cell r="C1272" t="str">
            <v>1</v>
          </cell>
          <cell r="D1272" t="str">
            <v>B</v>
          </cell>
          <cell r="E1272">
            <v>1</v>
          </cell>
          <cell r="F1272">
            <v>0</v>
          </cell>
          <cell r="G1272" t="str">
            <v>Véglegezett beszámitási összegből az önk.-nak visszajár</v>
          </cell>
        </row>
        <row r="1273">
          <cell r="A1273" t="str">
            <v>1</v>
          </cell>
          <cell r="B1273" t="str">
            <v>53</v>
          </cell>
          <cell r="C1273" t="str">
            <v>1</v>
          </cell>
          <cell r="D1273" t="str">
            <v>B</v>
          </cell>
          <cell r="E1273">
            <v>1</v>
          </cell>
          <cell r="F1273">
            <v>0</v>
          </cell>
          <cell r="G1273" t="str">
            <v>Betegszabadsággal összefüggö:-munkáltatoi kifizetés</v>
          </cell>
        </row>
        <row r="1274">
          <cell r="A1274" t="str">
            <v>2</v>
          </cell>
          <cell r="B1274" t="str">
            <v>53</v>
          </cell>
          <cell r="C1274" t="str">
            <v>1</v>
          </cell>
          <cell r="D1274" t="str">
            <v>B</v>
          </cell>
          <cell r="E1274">
            <v>1</v>
          </cell>
          <cell r="F1274">
            <v>0</v>
          </cell>
          <cell r="G1274" t="str">
            <v>Betegszabadsággal összefüggö:-kifizetésben részesülök (fö)</v>
          </cell>
        </row>
        <row r="1275">
          <cell r="A1275" t="str">
            <v>3</v>
          </cell>
          <cell r="B1275" t="str">
            <v>53</v>
          </cell>
          <cell r="C1275" t="str">
            <v>1</v>
          </cell>
          <cell r="D1275" t="str">
            <v>B</v>
          </cell>
          <cell r="E1275">
            <v>1</v>
          </cell>
          <cell r="F1275">
            <v>0</v>
          </cell>
          <cell r="G1275" t="str">
            <v>Munkáltato ált.levont,átutalt:-személyi jövedelemado össz.</v>
          </cell>
        </row>
        <row r="1276">
          <cell r="A1276" t="str">
            <v>4</v>
          </cell>
          <cell r="B1276" t="str">
            <v>53</v>
          </cell>
          <cell r="C1276" t="str">
            <v>1</v>
          </cell>
          <cell r="D1276" t="str">
            <v>B</v>
          </cell>
          <cell r="E1276">
            <v>1</v>
          </cell>
          <cell r="F1276">
            <v>0</v>
          </cell>
          <cell r="G1276" t="str">
            <v>Munkáltato ált.levont,átutalt:-nyugdijjárulék összege</v>
          </cell>
        </row>
        <row r="1277">
          <cell r="A1277" t="str">
            <v>5</v>
          </cell>
          <cell r="B1277" t="str">
            <v>53</v>
          </cell>
          <cell r="C1277" t="str">
            <v>1</v>
          </cell>
          <cell r="D1277" t="str">
            <v>B</v>
          </cell>
          <cell r="E1277">
            <v>1</v>
          </cell>
          <cell r="F1277">
            <v>0</v>
          </cell>
          <cell r="G1277" t="str">
            <v>Munkáltato ált.levont,átutalt:-egészségbiztositási járulék</v>
          </cell>
        </row>
        <row r="1278">
          <cell r="A1278" t="str">
            <v>6</v>
          </cell>
          <cell r="B1278" t="str">
            <v>53</v>
          </cell>
          <cell r="C1278" t="str">
            <v>1</v>
          </cell>
          <cell r="D1278" t="str">
            <v>B</v>
          </cell>
          <cell r="E1278">
            <v>1</v>
          </cell>
          <cell r="F1278">
            <v>0</v>
          </cell>
          <cell r="G1278" t="str">
            <v>Munkáltato ált.levont,átutalt:-magánnyugdij-pénztári tagdij</v>
          </cell>
        </row>
        <row r="1279">
          <cell r="A1279" t="str">
            <v>7</v>
          </cell>
          <cell r="B1279" t="str">
            <v>53</v>
          </cell>
          <cell r="C1279" t="str">
            <v>1</v>
          </cell>
          <cell r="D1279" t="str">
            <v>B</v>
          </cell>
          <cell r="E1279">
            <v>1</v>
          </cell>
          <cell r="F1279">
            <v>0</v>
          </cell>
          <cell r="G1279" t="str">
            <v>TB/cstám. kifizetöhely által folyos.:-családi potlék összege</v>
          </cell>
        </row>
        <row r="1280">
          <cell r="A1280" t="str">
            <v>8</v>
          </cell>
          <cell r="B1280" t="str">
            <v>53</v>
          </cell>
          <cell r="C1280" t="str">
            <v>1</v>
          </cell>
          <cell r="D1280" t="str">
            <v>B</v>
          </cell>
          <cell r="E1280">
            <v>1</v>
          </cell>
          <cell r="F1280">
            <v>0</v>
          </cell>
          <cell r="G1280" t="str">
            <v>TB/cstám. kifizetöhely által folyos.:-táppénz összege</v>
          </cell>
        </row>
        <row r="1281">
          <cell r="A1281" t="str">
            <v>9</v>
          </cell>
          <cell r="B1281" t="str">
            <v>53</v>
          </cell>
          <cell r="C1281" t="str">
            <v>1</v>
          </cell>
          <cell r="D1281" t="str">
            <v>B</v>
          </cell>
          <cell r="E1281">
            <v>1</v>
          </cell>
          <cell r="F1281">
            <v>0</v>
          </cell>
          <cell r="G1281" t="str">
            <v>TB/cstám. kifizetöhely által folyos.-egyéb TB juttatás össz.</v>
          </cell>
        </row>
        <row r="1282">
          <cell r="A1282" t="str">
            <v>10</v>
          </cell>
          <cell r="B1282" t="str">
            <v>53</v>
          </cell>
          <cell r="C1282" t="str">
            <v>1</v>
          </cell>
          <cell r="D1282" t="str">
            <v>B</v>
          </cell>
          <cell r="E1282">
            <v>1</v>
          </cell>
          <cell r="F1282">
            <v>0</v>
          </cell>
          <cell r="G1282" t="str">
            <v>TB/cstám.kif.hely által az ellátás után kapott térités össz.</v>
          </cell>
        </row>
        <row r="1283">
          <cell r="A1283" t="str">
            <v>11</v>
          </cell>
          <cell r="B1283" t="str">
            <v>53</v>
          </cell>
          <cell r="C1283" t="str">
            <v>1</v>
          </cell>
          <cell r="D1283" t="str">
            <v>B</v>
          </cell>
          <cell r="E1283">
            <v>1</v>
          </cell>
          <cell r="F1283">
            <v>0</v>
          </cell>
          <cell r="G1283" t="str">
            <v>Biztositási kiadások: - életbiztositás</v>
          </cell>
        </row>
        <row r="1284">
          <cell r="A1284" t="str">
            <v>12</v>
          </cell>
          <cell r="B1284" t="str">
            <v>53</v>
          </cell>
          <cell r="C1284" t="str">
            <v>1</v>
          </cell>
          <cell r="D1284" t="str">
            <v>B</v>
          </cell>
          <cell r="E1284">
            <v>1</v>
          </cell>
          <cell r="F1284">
            <v>0</v>
          </cell>
          <cell r="G1284" t="str">
            <v>Biztositási kiadások: - vagyonbiztositás</v>
          </cell>
        </row>
        <row r="1285">
          <cell r="A1285" t="str">
            <v>13</v>
          </cell>
          <cell r="B1285" t="str">
            <v>53</v>
          </cell>
          <cell r="C1285" t="str">
            <v>1</v>
          </cell>
          <cell r="D1285" t="str">
            <v>B</v>
          </cell>
          <cell r="E1285">
            <v>1</v>
          </cell>
          <cell r="F1285">
            <v>0</v>
          </cell>
          <cell r="G1285" t="str">
            <v>Munkáltato által levont munkavállaloi járulék</v>
          </cell>
        </row>
        <row r="1286">
          <cell r="A1286" t="str">
            <v>14</v>
          </cell>
          <cell r="B1286" t="str">
            <v>53</v>
          </cell>
          <cell r="C1286" t="str">
            <v>1</v>
          </cell>
          <cell r="D1286" t="str">
            <v>B</v>
          </cell>
          <cell r="E1286">
            <v>1</v>
          </cell>
          <cell r="F1286">
            <v>0</v>
          </cell>
          <cell r="G1286" t="str">
            <v>Személyi juttatások:-2004.jan.telj.51-52.szla.brutto szem.j</v>
          </cell>
        </row>
        <row r="1287">
          <cell r="A1287" t="str">
            <v>15</v>
          </cell>
          <cell r="B1287" t="str">
            <v>53</v>
          </cell>
          <cell r="C1287" t="str">
            <v>1</v>
          </cell>
          <cell r="D1287" t="str">
            <v>B</v>
          </cell>
          <cell r="E1287">
            <v>1</v>
          </cell>
          <cell r="F1287">
            <v>0</v>
          </cell>
          <cell r="G1287" t="str">
            <v>Személyi juttatások:-2004-ben kifiz. 2003.évi 13.havi jutt.</v>
          </cell>
        </row>
        <row r="1288">
          <cell r="A1288" t="str">
            <v>16</v>
          </cell>
          <cell r="B1288" t="str">
            <v>53</v>
          </cell>
          <cell r="C1288" t="str">
            <v>1</v>
          </cell>
          <cell r="D1288" t="str">
            <v>B</v>
          </cell>
          <cell r="E1288">
            <v>1</v>
          </cell>
          <cell r="F1288">
            <v>0</v>
          </cell>
          <cell r="G1288" t="str">
            <v>Személyi juttatások:-2005.jan.telj.51-52.szla.brutto szem.j</v>
          </cell>
        </row>
        <row r="1289">
          <cell r="A1289" t="str">
            <v>17</v>
          </cell>
          <cell r="B1289" t="str">
            <v>53</v>
          </cell>
          <cell r="C1289" t="str">
            <v>1</v>
          </cell>
          <cell r="D1289" t="str">
            <v>B</v>
          </cell>
          <cell r="E1289">
            <v>1</v>
          </cell>
          <cell r="F1289">
            <v>0</v>
          </cell>
          <cell r="G1289" t="str">
            <v>Személyi juttatások:-2005-ben kifiz. egy havi külön juttatás</v>
          </cell>
        </row>
        <row r="1290">
          <cell r="A1290" t="str">
            <v>18</v>
          </cell>
          <cell r="B1290" t="str">
            <v>53</v>
          </cell>
          <cell r="C1290" t="str">
            <v>1</v>
          </cell>
          <cell r="D1290" t="str">
            <v>B</v>
          </cell>
          <cell r="E1290">
            <v>1</v>
          </cell>
          <cell r="F1290">
            <v>0</v>
          </cell>
          <cell r="G1290" t="str">
            <v>TB járulék:-2004.jan.telj.531.szla elsz.-járulék</v>
          </cell>
        </row>
        <row r="1291">
          <cell r="A1291" t="str">
            <v>19</v>
          </cell>
          <cell r="B1291" t="str">
            <v>53</v>
          </cell>
          <cell r="C1291" t="str">
            <v>1</v>
          </cell>
          <cell r="D1291" t="str">
            <v>B</v>
          </cell>
          <cell r="E1291">
            <v>1</v>
          </cell>
          <cell r="F1291">
            <v>0</v>
          </cell>
          <cell r="G1291" t="str">
            <v>TB járulék:-2004-ben kifiz. 2003.évi 13.havi jutt. járuléka</v>
          </cell>
        </row>
        <row r="1292">
          <cell r="A1292" t="str">
            <v>20</v>
          </cell>
          <cell r="B1292" t="str">
            <v>53</v>
          </cell>
          <cell r="C1292" t="str">
            <v>1</v>
          </cell>
          <cell r="D1292" t="str">
            <v>B</v>
          </cell>
          <cell r="E1292">
            <v>1</v>
          </cell>
          <cell r="F1292">
            <v>0</v>
          </cell>
          <cell r="G1292" t="str">
            <v>TB járulék:-2005.jan.telj.531.szla elsz.-járulék</v>
          </cell>
        </row>
        <row r="1293">
          <cell r="A1293" t="str">
            <v>21</v>
          </cell>
          <cell r="B1293" t="str">
            <v>53</v>
          </cell>
          <cell r="C1293" t="str">
            <v>1</v>
          </cell>
          <cell r="D1293" t="str">
            <v>B</v>
          </cell>
          <cell r="E1293">
            <v>1</v>
          </cell>
          <cell r="F1293">
            <v>0</v>
          </cell>
          <cell r="G1293" t="str">
            <v>TB járulék:-2005-ben kifiz. egy havi külön juttatás járuléka</v>
          </cell>
        </row>
        <row r="1294">
          <cell r="A1294" t="str">
            <v>22</v>
          </cell>
          <cell r="B1294" t="str">
            <v>53</v>
          </cell>
          <cell r="C1294" t="str">
            <v>1</v>
          </cell>
          <cell r="D1294" t="str">
            <v>B</v>
          </cell>
          <cell r="E1294">
            <v>1</v>
          </cell>
          <cell r="F1294">
            <v>0</v>
          </cell>
          <cell r="G1294" t="str">
            <v>Munkaadoi járulék:-2004.jan.telj.532.szla elsz.-járulék</v>
          </cell>
        </row>
        <row r="1295">
          <cell r="A1295" t="str">
            <v>23</v>
          </cell>
          <cell r="B1295" t="str">
            <v>53</v>
          </cell>
          <cell r="C1295" t="str">
            <v>1</v>
          </cell>
          <cell r="D1295" t="str">
            <v>B</v>
          </cell>
          <cell r="E1295">
            <v>1</v>
          </cell>
          <cell r="F1295">
            <v>0</v>
          </cell>
          <cell r="G1295" t="str">
            <v>Munkaadoi jár.:-2004-ben kifiz. 2003.évi 13.havi jutt. jár.</v>
          </cell>
        </row>
        <row r="1296">
          <cell r="A1296" t="str">
            <v>24</v>
          </cell>
          <cell r="B1296" t="str">
            <v>53</v>
          </cell>
          <cell r="C1296" t="str">
            <v>1</v>
          </cell>
          <cell r="D1296" t="str">
            <v>B</v>
          </cell>
          <cell r="E1296">
            <v>1</v>
          </cell>
          <cell r="F1296">
            <v>0</v>
          </cell>
          <cell r="G1296" t="str">
            <v>Munkaadoi járulék:-2005.jan.telj.532.szla elsz.-járulék</v>
          </cell>
        </row>
        <row r="1297">
          <cell r="A1297" t="str">
            <v>25</v>
          </cell>
          <cell r="B1297" t="str">
            <v>53</v>
          </cell>
          <cell r="C1297" t="str">
            <v>1</v>
          </cell>
          <cell r="D1297" t="str">
            <v>B</v>
          </cell>
          <cell r="E1297">
            <v>1</v>
          </cell>
          <cell r="F1297">
            <v>0</v>
          </cell>
          <cell r="G1297" t="str">
            <v>Munkaadoi jár.:-2005-ben kifiz. egy havi külön juttatás jár.</v>
          </cell>
        </row>
        <row r="1298">
          <cell r="A1298" t="str">
            <v>26</v>
          </cell>
          <cell r="B1298" t="str">
            <v>53</v>
          </cell>
          <cell r="C1298" t="str">
            <v>1</v>
          </cell>
          <cell r="D1298" t="str">
            <v>B</v>
          </cell>
          <cell r="E1298">
            <v>1</v>
          </cell>
          <cell r="F1298">
            <v>0</v>
          </cell>
          <cell r="G1298" t="str">
            <v>Eg.bizt.hozzájár:-2004.jan.az 533.szla elsz.2003.dec.hoz.jár</v>
          </cell>
        </row>
        <row r="1299">
          <cell r="A1299" t="str">
            <v>27</v>
          </cell>
          <cell r="B1299" t="str">
            <v>53</v>
          </cell>
          <cell r="C1299" t="str">
            <v>1</v>
          </cell>
          <cell r="D1299" t="str">
            <v>B</v>
          </cell>
          <cell r="E1299">
            <v>1</v>
          </cell>
          <cell r="F1299">
            <v>0</v>
          </cell>
          <cell r="G1299" t="str">
            <v>Eg.bizt.hozzájár:-2005.jan.telj.2004.dec.havi hoz.jár-össz.</v>
          </cell>
        </row>
        <row r="1300">
          <cell r="A1300" t="str">
            <v>28</v>
          </cell>
          <cell r="B1300" t="str">
            <v>53</v>
          </cell>
          <cell r="C1300" t="str">
            <v>1</v>
          </cell>
          <cell r="D1300" t="str">
            <v>B</v>
          </cell>
          <cell r="E1300">
            <v>1</v>
          </cell>
          <cell r="F1300">
            <v>0</v>
          </cell>
          <cell r="G1300" t="str">
            <v>Kamatkiadások:-2004.telj.573.szla elsz.-nem tárgyévre kamat</v>
          </cell>
        </row>
        <row r="1301">
          <cell r="A1301" t="str">
            <v>29</v>
          </cell>
          <cell r="B1301" t="str">
            <v>53</v>
          </cell>
          <cell r="C1301" t="str">
            <v>1</v>
          </cell>
          <cell r="D1301" t="str">
            <v>B</v>
          </cell>
          <cell r="E1301">
            <v>1</v>
          </cell>
          <cell r="F1301">
            <v>0</v>
          </cell>
          <cell r="G1301" t="str">
            <v>Kamatkiadások:-2004.terhelö,de tárgyévben meg nem fiz.kamat</v>
          </cell>
        </row>
        <row r="1302">
          <cell r="A1302" t="str">
            <v>30</v>
          </cell>
          <cell r="B1302" t="str">
            <v>53</v>
          </cell>
          <cell r="C1302" t="str">
            <v>1</v>
          </cell>
          <cell r="D1302" t="str">
            <v>B</v>
          </cell>
          <cell r="E1302">
            <v>1</v>
          </cell>
          <cell r="F1302">
            <v>0</v>
          </cell>
          <cell r="G1302" t="str">
            <v>Kamatbevételek:-2004.bef.916.szla elsz.-nem tárgyévre kamat</v>
          </cell>
        </row>
        <row r="1303">
          <cell r="A1303" t="str">
            <v>31</v>
          </cell>
          <cell r="B1303" t="str">
            <v>53</v>
          </cell>
          <cell r="C1303" t="str">
            <v>1</v>
          </cell>
          <cell r="D1303" t="str">
            <v>B</v>
          </cell>
          <cell r="E1303">
            <v>1</v>
          </cell>
          <cell r="F1303">
            <v>0</v>
          </cell>
          <cell r="G1303" t="str">
            <v>Kamatbevételek:-2004.évre járó,de be nem folyt kamat összege</v>
          </cell>
        </row>
        <row r="1304">
          <cell r="A1304" t="str">
            <v>32</v>
          </cell>
          <cell r="B1304" t="str">
            <v>53</v>
          </cell>
          <cell r="C1304" t="str">
            <v>1</v>
          </cell>
          <cell r="D1304" t="str">
            <v>B</v>
          </cell>
          <cell r="E1304">
            <v>1</v>
          </cell>
          <cell r="F1304">
            <v>0</v>
          </cell>
          <cell r="G1304" t="str">
            <v>Kamatbevételek:-étékpapír vételárában elszámolt kamatbevét.</v>
          </cell>
        </row>
        <row r="1305">
          <cell r="A1305" t="str">
            <v>33</v>
          </cell>
          <cell r="B1305" t="str">
            <v>53</v>
          </cell>
          <cell r="C1305" t="str">
            <v>1</v>
          </cell>
          <cell r="D1305" t="str">
            <v>B</v>
          </cell>
          <cell r="E1305">
            <v>1</v>
          </cell>
          <cell r="F1305">
            <v>0</v>
          </cell>
          <cell r="G1305" t="str">
            <v>Bevételként elszámolt árfolyamnyereség</v>
          </cell>
        </row>
        <row r="1306">
          <cell r="A1306" t="str">
            <v>34</v>
          </cell>
          <cell r="B1306" t="str">
            <v>53</v>
          </cell>
          <cell r="C1306" t="str">
            <v>1</v>
          </cell>
          <cell r="D1306" t="str">
            <v>B</v>
          </cell>
          <cell r="E1306">
            <v>1</v>
          </cell>
          <cell r="F1306">
            <v>0</v>
          </cell>
          <cell r="G1306" t="str">
            <v>Bevétel árf.nyereségéböl-valuta,deviza mérleg.árf.nyeresége</v>
          </cell>
        </row>
        <row r="1307">
          <cell r="A1307" t="str">
            <v>35</v>
          </cell>
          <cell r="B1307" t="str">
            <v>53</v>
          </cell>
          <cell r="C1307" t="str">
            <v>1</v>
          </cell>
          <cell r="D1307" t="str">
            <v>B</v>
          </cell>
          <cell r="E1307">
            <v>1</v>
          </cell>
          <cell r="F1307">
            <v>0</v>
          </cell>
          <cell r="G1307" t="str">
            <v>Kiadásként elszámolt árfolyamveszteség</v>
          </cell>
        </row>
        <row r="1308">
          <cell r="A1308" t="str">
            <v>36</v>
          </cell>
          <cell r="B1308" t="str">
            <v>53</v>
          </cell>
          <cell r="C1308" t="str">
            <v>1</v>
          </cell>
          <cell r="D1308" t="str">
            <v>B</v>
          </cell>
          <cell r="E1308">
            <v>1</v>
          </cell>
          <cell r="F1308">
            <v>0</v>
          </cell>
          <cell r="G1308" t="str">
            <v>Kiadás árf.veszteségéböl-valuta,deviza mérleg.árf.veszteség</v>
          </cell>
        </row>
        <row r="1309">
          <cell r="A1309" t="str">
            <v>37</v>
          </cell>
          <cell r="B1309" t="str">
            <v>53</v>
          </cell>
          <cell r="C1309" t="str">
            <v>1</v>
          </cell>
          <cell r="D1309" t="str">
            <v>B</v>
          </cell>
          <cell r="E1309">
            <v>1</v>
          </cell>
          <cell r="F1309">
            <v>0</v>
          </cell>
          <cell r="G1309" t="str">
            <v>Dologi kiadások ÁFA-adóalapja           (38+39+40)</v>
          </cell>
        </row>
        <row r="1310">
          <cell r="A1310" t="str">
            <v>38</v>
          </cell>
          <cell r="B1310" t="str">
            <v>53</v>
          </cell>
          <cell r="C1310" t="str">
            <v>1</v>
          </cell>
          <cell r="D1310" t="str">
            <v>B</v>
          </cell>
          <cell r="E1310">
            <v>1</v>
          </cell>
          <cell r="F1310">
            <v>0</v>
          </cell>
          <cell r="G1310" t="str">
            <v>Dologi kiadások ÁFA-adóalapjából- 5%-os ÁFA-adóalap összege</v>
          </cell>
        </row>
        <row r="1311">
          <cell r="A1311" t="str">
            <v>39</v>
          </cell>
          <cell r="B1311" t="str">
            <v>53</v>
          </cell>
          <cell r="C1311" t="str">
            <v>1</v>
          </cell>
          <cell r="D1311" t="str">
            <v>B</v>
          </cell>
          <cell r="E1311">
            <v>1</v>
          </cell>
          <cell r="F1311">
            <v>0</v>
          </cell>
          <cell r="G1311" t="str">
            <v>Dologi kiadások ÁFA-adóalapjából-15%-os ÁFA-adóalap összege</v>
          </cell>
        </row>
        <row r="1312">
          <cell r="A1312" t="str">
            <v>40</v>
          </cell>
          <cell r="B1312" t="str">
            <v>53</v>
          </cell>
          <cell r="C1312" t="str">
            <v>1</v>
          </cell>
          <cell r="D1312" t="str">
            <v>B</v>
          </cell>
          <cell r="E1312">
            <v>1</v>
          </cell>
          <cell r="F1312">
            <v>0</v>
          </cell>
          <cell r="G1312" t="str">
            <v>Dologi kiadások ÁFA-adóalapjából-25%-os ÁFA-adóalap összege</v>
          </cell>
        </row>
        <row r="1313">
          <cell r="A1313" t="str">
            <v>41</v>
          </cell>
          <cell r="B1313" t="str">
            <v>53</v>
          </cell>
          <cell r="C1313" t="str">
            <v>1</v>
          </cell>
          <cell r="D1313" t="str">
            <v>B</v>
          </cell>
          <cell r="E1313">
            <v>1</v>
          </cell>
          <cell r="F1313">
            <v>0</v>
          </cell>
          <cell r="G1313" t="str">
            <v>Tárgyévben behajthatatlan követelésként leirt összeg</v>
          </cell>
        </row>
        <row r="1314">
          <cell r="A1314" t="str">
            <v>42</v>
          </cell>
          <cell r="B1314" t="str">
            <v>53</v>
          </cell>
          <cell r="C1314" t="str">
            <v>1</v>
          </cell>
          <cell r="D1314" t="str">
            <v>B</v>
          </cell>
          <cell r="E1314">
            <v>1</v>
          </cell>
          <cell r="F1314">
            <v>0</v>
          </cell>
          <cell r="G1314" t="str">
            <v>T.évben behajt.köv.ből - előző é.köv.ből beh.köv.leírt össz.</v>
          </cell>
        </row>
        <row r="1315">
          <cell r="A1315" t="str">
            <v>43</v>
          </cell>
          <cell r="B1315" t="str">
            <v>53</v>
          </cell>
          <cell r="C1315" t="str">
            <v>1</v>
          </cell>
          <cell r="D1315" t="str">
            <v>B</v>
          </cell>
          <cell r="E1315">
            <v>1</v>
          </cell>
          <cell r="F1315">
            <v>0</v>
          </cell>
          <cell r="G1315" t="str">
            <v>Tárgyévben elengedett követelések értéke</v>
          </cell>
        </row>
        <row r="1316">
          <cell r="A1316" t="str">
            <v>44</v>
          </cell>
          <cell r="B1316" t="str">
            <v>53</v>
          </cell>
          <cell r="C1316" t="str">
            <v>1</v>
          </cell>
          <cell r="D1316" t="str">
            <v>B</v>
          </cell>
          <cell r="E1316">
            <v>1</v>
          </cell>
          <cell r="F1316">
            <v>0</v>
          </cell>
          <cell r="G1316" t="str">
            <v>T.évben eleng. köv.ből - előző évi köv.elengedett köv.értéke</v>
          </cell>
        </row>
        <row r="1317">
          <cell r="A1317" t="str">
            <v>45</v>
          </cell>
          <cell r="B1317" t="str">
            <v>53</v>
          </cell>
          <cell r="C1317" t="str">
            <v>1</v>
          </cell>
          <cell r="D1317" t="str">
            <v>B</v>
          </cell>
          <cell r="E1317">
            <v>1</v>
          </cell>
          <cell r="F1317">
            <v>0</v>
          </cell>
          <cell r="G1317" t="str">
            <v>Műk-i célú, tám.progr. előlegére pénzeszk.átadás áht-n belül</v>
          </cell>
        </row>
        <row r="1318">
          <cell r="A1318" t="str">
            <v>46</v>
          </cell>
          <cell r="B1318" t="str">
            <v>53</v>
          </cell>
          <cell r="C1318" t="str">
            <v>1</v>
          </cell>
          <cell r="D1318" t="str">
            <v>B</v>
          </cell>
          <cell r="E1318">
            <v>1</v>
          </cell>
          <cell r="F1318">
            <v>0</v>
          </cell>
          <cell r="G1318" t="str">
            <v>Felh-i célú,tám.progr. előlegére pénzeszk.átadás áht-n belül</v>
          </cell>
        </row>
        <row r="1319">
          <cell r="A1319" t="str">
            <v>47</v>
          </cell>
          <cell r="B1319" t="str">
            <v>53</v>
          </cell>
          <cell r="C1319" t="str">
            <v>1</v>
          </cell>
          <cell r="D1319" t="str">
            <v>B</v>
          </cell>
          <cell r="E1319">
            <v>1</v>
          </cell>
          <cell r="F1319">
            <v>0</v>
          </cell>
          <cell r="G1319" t="str">
            <v>Műk-i célú, tám.progr. előlegére pénzeszk.átadás áht-n kívül</v>
          </cell>
        </row>
        <row r="1320">
          <cell r="A1320" t="str">
            <v>48</v>
          </cell>
          <cell r="B1320" t="str">
            <v>53</v>
          </cell>
          <cell r="C1320" t="str">
            <v>1</v>
          </cell>
          <cell r="D1320" t="str">
            <v>B</v>
          </cell>
          <cell r="E1320">
            <v>1</v>
          </cell>
          <cell r="F1320">
            <v>0</v>
          </cell>
          <cell r="G1320" t="str">
            <v>Felh-i célú,tám.progr. előlegére pénzeszk.átadás áht-n kívül</v>
          </cell>
        </row>
        <row r="1321">
          <cell r="A1321" t="str">
            <v>49</v>
          </cell>
          <cell r="B1321" t="str">
            <v>53</v>
          </cell>
          <cell r="C1321" t="str">
            <v>1</v>
          </cell>
          <cell r="D1321" t="str">
            <v>B</v>
          </cell>
          <cell r="E1321">
            <v>1</v>
          </cell>
          <cell r="F1321">
            <v>0</v>
          </cell>
          <cell r="G1321" t="str">
            <v>Műk.célú,e.évi tám.prog.v.adott előlegének átvétele áht.bel.</v>
          </cell>
        </row>
        <row r="1322">
          <cell r="A1322" t="str">
            <v>50</v>
          </cell>
          <cell r="B1322" t="str">
            <v>53</v>
          </cell>
          <cell r="C1322" t="str">
            <v>1</v>
          </cell>
          <cell r="D1322" t="str">
            <v>B</v>
          </cell>
          <cell r="E1322">
            <v>1</v>
          </cell>
          <cell r="F1322">
            <v>0</v>
          </cell>
          <cell r="G1322" t="str">
            <v>Felh.célú,e.évi tám.prog.v.adott előlegének átvétele áht.bel</v>
          </cell>
        </row>
        <row r="1323">
          <cell r="A1323" t="str">
            <v>51</v>
          </cell>
          <cell r="B1323" t="str">
            <v>53</v>
          </cell>
          <cell r="C1323" t="str">
            <v>1</v>
          </cell>
          <cell r="D1323" t="str">
            <v>B</v>
          </cell>
          <cell r="E1323">
            <v>1</v>
          </cell>
          <cell r="F1323">
            <v>0</v>
          </cell>
          <cell r="G1323" t="str">
            <v>Műk.célú,e.évi tám.prog.v.adott előlegének átvétele áht.kív.</v>
          </cell>
        </row>
        <row r="1324">
          <cell r="A1324" t="str">
            <v>52</v>
          </cell>
          <cell r="B1324" t="str">
            <v>53</v>
          </cell>
          <cell r="C1324" t="str">
            <v>1</v>
          </cell>
          <cell r="D1324" t="str">
            <v>B</v>
          </cell>
          <cell r="E1324">
            <v>1</v>
          </cell>
          <cell r="F1324">
            <v>0</v>
          </cell>
          <cell r="G1324" t="str">
            <v>Felh.célú,e.évi tám.prog.v.adott előlegének átvétele áht.kív</v>
          </cell>
        </row>
        <row r="1325">
          <cell r="A1325" t="str">
            <v>53</v>
          </cell>
          <cell r="B1325" t="str">
            <v>53</v>
          </cell>
          <cell r="C1325" t="str">
            <v>1</v>
          </cell>
          <cell r="D1325" t="str">
            <v>B</v>
          </cell>
          <cell r="E1325">
            <v>1</v>
          </cell>
          <cell r="F1325">
            <v>0</v>
          </cell>
          <cell r="G1325" t="str">
            <v>Forgatási célú értékpapírok évközi vásárlása</v>
          </cell>
        </row>
        <row r="1326">
          <cell r="A1326" t="str">
            <v>54</v>
          </cell>
          <cell r="B1326" t="str">
            <v>53</v>
          </cell>
          <cell r="C1326" t="str">
            <v>1</v>
          </cell>
          <cell r="D1326" t="str">
            <v>B</v>
          </cell>
          <cell r="E1326">
            <v>1</v>
          </cell>
          <cell r="F1326">
            <v>0</v>
          </cell>
          <cell r="G1326" t="str">
            <v>Forgatási célú értékpapírok évközi értékesítése</v>
          </cell>
        </row>
        <row r="1327">
          <cell r="A1327" t="str">
            <v>55</v>
          </cell>
          <cell r="B1327" t="str">
            <v>53</v>
          </cell>
          <cell r="C1327" t="str">
            <v>1</v>
          </cell>
          <cell r="D1327" t="str">
            <v>B</v>
          </cell>
          <cell r="E1327">
            <v>1</v>
          </cell>
          <cell r="F1327">
            <v>0</v>
          </cell>
          <cell r="G1327" t="str">
            <v>Rövid lejáratú likvid hitelk évközi felvétele</v>
          </cell>
        </row>
        <row r="1328">
          <cell r="A1328" t="str">
            <v>56</v>
          </cell>
          <cell r="B1328" t="str">
            <v>53</v>
          </cell>
          <cell r="C1328" t="str">
            <v>1</v>
          </cell>
          <cell r="D1328" t="str">
            <v>B</v>
          </cell>
          <cell r="E1328">
            <v>1</v>
          </cell>
          <cell r="F1328">
            <v>0</v>
          </cell>
          <cell r="G1328" t="str">
            <v>Rövid lejáratú likvid hitelek évközi törlesztése, visszafiz.</v>
          </cell>
        </row>
        <row r="1329">
          <cell r="A1329" t="str">
            <v>57</v>
          </cell>
          <cell r="B1329" t="str">
            <v>53</v>
          </cell>
          <cell r="C1329" t="str">
            <v>1</v>
          </cell>
          <cell r="D1329" t="str">
            <v>B</v>
          </cell>
          <cell r="E1329">
            <v>1</v>
          </cell>
          <cell r="F1329">
            <v>0</v>
          </cell>
          <cell r="G1329" t="str">
            <v>Működési célú kötvénykibocsátás bevétele</v>
          </cell>
        </row>
        <row r="1330">
          <cell r="A1330" t="str">
            <v>58</v>
          </cell>
          <cell r="B1330" t="str">
            <v>53</v>
          </cell>
          <cell r="C1330" t="str">
            <v>1</v>
          </cell>
          <cell r="D1330" t="str">
            <v>B</v>
          </cell>
          <cell r="E1330">
            <v>1</v>
          </cell>
          <cell r="F1330">
            <v>0</v>
          </cell>
          <cell r="G1330" t="str">
            <v>Működési célra kibocsátott kötvények beváltása</v>
          </cell>
        </row>
        <row r="1331">
          <cell r="A1331" t="str">
            <v>59</v>
          </cell>
          <cell r="B1331" t="str">
            <v>53</v>
          </cell>
          <cell r="C1331" t="str">
            <v>1</v>
          </cell>
          <cell r="D1331" t="str">
            <v>B</v>
          </cell>
          <cell r="E1331">
            <v>1</v>
          </cell>
          <cell r="F1331">
            <v>0</v>
          </cell>
          <cell r="G1331" t="str">
            <v>Tartós h.ért.köv.évben lejáró ért.pap.könyv szerinti értéke</v>
          </cell>
        </row>
        <row r="1332">
          <cell r="A1332" t="str">
            <v>1</v>
          </cell>
          <cell r="B1332" t="str">
            <v>54</v>
          </cell>
          <cell r="C1332" t="str">
            <v>1</v>
          </cell>
          <cell r="D1332" t="str">
            <v>B</v>
          </cell>
          <cell r="E1332">
            <v>1</v>
          </cell>
          <cell r="F1332">
            <v>0</v>
          </cell>
          <cell r="G1332" t="str">
            <v>Községek általános feladatai</v>
          </cell>
          <cell r="H1332" t="str">
            <v>0</v>
          </cell>
          <cell r="I1332" t="str">
            <v>100</v>
          </cell>
        </row>
        <row r="1333">
          <cell r="A1333" t="str">
            <v>2</v>
          </cell>
          <cell r="B1333" t="str">
            <v>54</v>
          </cell>
          <cell r="C1333" t="str">
            <v>1</v>
          </cell>
          <cell r="D1333" t="str">
            <v>B</v>
          </cell>
          <cell r="E1333">
            <v>1</v>
          </cell>
          <cell r="F1333">
            <v>0</v>
          </cell>
          <cell r="G1333" t="str">
            <v>Települési igazgatási, kommunális és sportfeladatok</v>
          </cell>
          <cell r="H1333" t="str">
            <v>0</v>
          </cell>
          <cell r="I1333" t="str">
            <v>100</v>
          </cell>
        </row>
        <row r="1334">
          <cell r="A1334" t="str">
            <v>3</v>
          </cell>
          <cell r="B1334" t="str">
            <v>54</v>
          </cell>
          <cell r="C1334" t="str">
            <v>1</v>
          </cell>
          <cell r="D1334" t="str">
            <v>B</v>
          </cell>
          <cell r="E1334">
            <v>1</v>
          </cell>
          <cell r="F1334">
            <v>0</v>
          </cell>
          <cell r="G1334" t="str">
            <v>Körjegyzöség müködésével kapcsolatos feladatok</v>
          </cell>
          <cell r="H1334" t="str">
            <v>0</v>
          </cell>
          <cell r="I1334" t="str">
            <v>100</v>
          </cell>
        </row>
        <row r="1335">
          <cell r="A1335" t="str">
            <v>4</v>
          </cell>
          <cell r="B1335" t="str">
            <v>54</v>
          </cell>
          <cell r="C1335" t="str">
            <v>1</v>
          </cell>
          <cell r="D1335" t="str">
            <v>B</v>
          </cell>
          <cell r="E1335">
            <v>1</v>
          </cell>
          <cell r="F1335">
            <v>0</v>
          </cell>
          <cell r="G1335" t="str">
            <v>Lakott külterületekkel kapcsolatos feladatok</v>
          </cell>
          <cell r="H1335" t="str">
            <v>0</v>
          </cell>
          <cell r="I1335" t="str">
            <v>100</v>
          </cell>
        </row>
        <row r="1336">
          <cell r="A1336" t="str">
            <v>5</v>
          </cell>
          <cell r="B1336" t="str">
            <v>54</v>
          </cell>
          <cell r="C1336" t="str">
            <v>1</v>
          </cell>
          <cell r="D1336" t="str">
            <v>B</v>
          </cell>
          <cell r="E1336">
            <v>1</v>
          </cell>
          <cell r="F1336">
            <v>0</v>
          </cell>
          <cell r="G1336" t="str">
            <v>Körzeti igazgatási feladatok</v>
          </cell>
          <cell r="H1336" t="str">
            <v>0</v>
          </cell>
          <cell r="I1336" t="str">
            <v>100</v>
          </cell>
        </row>
        <row r="1337">
          <cell r="A1337" t="str">
            <v>6</v>
          </cell>
          <cell r="B1337" t="str">
            <v>54</v>
          </cell>
          <cell r="C1337" t="str">
            <v>1</v>
          </cell>
          <cell r="D1337" t="str">
            <v>B</v>
          </cell>
          <cell r="E1337">
            <v>1</v>
          </cell>
          <cell r="F1337">
            <v>0</v>
          </cell>
          <cell r="G1337" t="str">
            <v>Megyei, fövárosi igazgatási és sportfeladatok</v>
          </cell>
          <cell r="H1337" t="str">
            <v>0</v>
          </cell>
          <cell r="I1337" t="str">
            <v>100</v>
          </cell>
        </row>
        <row r="1338">
          <cell r="A1338" t="str">
            <v>7</v>
          </cell>
          <cell r="B1338" t="str">
            <v>54</v>
          </cell>
          <cell r="C1338" t="str">
            <v>1</v>
          </cell>
          <cell r="D1338" t="str">
            <v>B</v>
          </cell>
          <cell r="E1338">
            <v>1</v>
          </cell>
          <cell r="F1338">
            <v>0</v>
          </cell>
          <cell r="G1338" t="str">
            <v>Üdülöhelyi feladatok</v>
          </cell>
          <cell r="H1338" t="str">
            <v>0</v>
          </cell>
          <cell r="I1338" t="str">
            <v>100</v>
          </cell>
        </row>
        <row r="1339">
          <cell r="A1339" t="str">
            <v>8</v>
          </cell>
          <cell r="B1339" t="str">
            <v>54</v>
          </cell>
          <cell r="C1339" t="str">
            <v>1</v>
          </cell>
          <cell r="D1339" t="str">
            <v>B</v>
          </cell>
          <cell r="E1339">
            <v>1</v>
          </cell>
          <cell r="F1339">
            <v>0</v>
          </cell>
          <cell r="G1339" t="str">
            <v>A társadalmi-gazdasági, infrastrukt.elmaradott.önk.támog.</v>
          </cell>
          <cell r="H1339" t="str">
            <v>0</v>
          </cell>
          <cell r="I1339" t="str">
            <v>100</v>
          </cell>
        </row>
        <row r="1340">
          <cell r="A1340" t="str">
            <v>9</v>
          </cell>
          <cell r="B1340" t="str">
            <v>54</v>
          </cell>
          <cell r="C1340" t="str">
            <v>1</v>
          </cell>
          <cell r="D1340" t="str">
            <v>B</v>
          </cell>
          <cell r="E1340">
            <v>1</v>
          </cell>
          <cell r="F1340">
            <v>0</v>
          </cell>
          <cell r="G1340" t="str">
            <v>Pénzbeli, természetbeli szociális és gyermekjoléti támogatás</v>
          </cell>
          <cell r="H1340" t="str">
            <v>0</v>
          </cell>
          <cell r="I1340" t="str">
            <v>100</v>
          </cell>
        </row>
        <row r="1341">
          <cell r="A1341" t="str">
            <v>10</v>
          </cell>
          <cell r="B1341" t="str">
            <v>54</v>
          </cell>
          <cell r="C1341" t="str">
            <v>1</v>
          </cell>
          <cell r="D1341" t="str">
            <v>B</v>
          </cell>
          <cell r="E1341">
            <v>1</v>
          </cell>
          <cell r="F1341">
            <v>0</v>
          </cell>
          <cell r="G1341" t="str">
            <v>A lakáshoz jutás feladatai</v>
          </cell>
          <cell r="H1341" t="str">
            <v>0</v>
          </cell>
          <cell r="I1341" t="str">
            <v>100</v>
          </cell>
        </row>
        <row r="1342">
          <cell r="A1342" t="str">
            <v>11</v>
          </cell>
          <cell r="B1342" t="str">
            <v>54</v>
          </cell>
          <cell r="C1342" t="str">
            <v>1</v>
          </cell>
          <cell r="D1342" t="str">
            <v>B</v>
          </cell>
          <cell r="E1342">
            <v>1</v>
          </cell>
          <cell r="F1342">
            <v>0</v>
          </cell>
          <cell r="G1342" t="str">
            <v>Szociális és gyermekjoléti alapszolgáltatási feledatok</v>
          </cell>
          <cell r="H1342" t="str">
            <v>51.869</v>
          </cell>
          <cell r="I1342" t="str">
            <v>48.131</v>
          </cell>
        </row>
        <row r="1343">
          <cell r="A1343" t="str">
            <v>12</v>
          </cell>
          <cell r="B1343" t="str">
            <v>54</v>
          </cell>
          <cell r="C1343" t="str">
            <v>1</v>
          </cell>
          <cell r="D1343" t="str">
            <v>B</v>
          </cell>
          <cell r="E1343">
            <v>1</v>
          </cell>
          <cell r="F1343">
            <v>0</v>
          </cell>
          <cell r="G1343" t="str">
            <v>Gyermekvédelmi szakellátás</v>
          </cell>
          <cell r="H1343" t="str">
            <v>51.905</v>
          </cell>
          <cell r="I1343" t="str">
            <v>48.095</v>
          </cell>
        </row>
        <row r="1344">
          <cell r="A1344" t="str">
            <v>13</v>
          </cell>
          <cell r="B1344" t="str">
            <v>54</v>
          </cell>
          <cell r="C1344" t="str">
            <v>1</v>
          </cell>
          <cell r="D1344" t="str">
            <v>B</v>
          </cell>
          <cell r="E1344">
            <v>1</v>
          </cell>
          <cell r="F1344">
            <v>0</v>
          </cell>
          <cell r="G1344" t="str">
            <v>Bentlakásos és átmeneti elhelyezést nyujto intézményi ellát.</v>
          </cell>
          <cell r="H1344" t="str">
            <v>51.905</v>
          </cell>
          <cell r="I1344" t="str">
            <v>48.095</v>
          </cell>
        </row>
        <row r="1345">
          <cell r="A1345" t="str">
            <v>14</v>
          </cell>
          <cell r="B1345" t="str">
            <v>54</v>
          </cell>
          <cell r="C1345" t="str">
            <v>1</v>
          </cell>
          <cell r="D1345" t="str">
            <v>B</v>
          </cell>
          <cell r="E1345">
            <v>1</v>
          </cell>
          <cell r="F1345">
            <v>0</v>
          </cell>
          <cell r="G1345" t="str">
            <v>Nappali szociális intézményi ellátás</v>
          </cell>
          <cell r="H1345" t="str">
            <v>51.905</v>
          </cell>
          <cell r="I1345" t="str">
            <v>48.095</v>
          </cell>
        </row>
        <row r="1346">
          <cell r="A1346" t="str">
            <v>15</v>
          </cell>
          <cell r="B1346" t="str">
            <v>54</v>
          </cell>
          <cell r="C1346" t="str">
            <v>1</v>
          </cell>
          <cell r="D1346" t="str">
            <v>B</v>
          </cell>
          <cell r="E1346">
            <v>1</v>
          </cell>
          <cell r="F1346">
            <v>0</v>
          </cell>
          <cell r="G1346" t="str">
            <v>Hajléktalanok átmeneti intézményei</v>
          </cell>
          <cell r="H1346" t="str">
            <v>51.905</v>
          </cell>
          <cell r="I1346" t="str">
            <v>48.095</v>
          </cell>
        </row>
        <row r="1347">
          <cell r="A1347" t="str">
            <v>16</v>
          </cell>
          <cell r="B1347" t="str">
            <v>54</v>
          </cell>
          <cell r="C1347" t="str">
            <v>1</v>
          </cell>
          <cell r="D1347" t="str">
            <v>B</v>
          </cell>
          <cell r="E1347">
            <v>1</v>
          </cell>
          <cell r="F1347">
            <v>0</v>
          </cell>
          <cell r="G1347" t="str">
            <v>Fogy.személyek pszich.és szenvedélybetegek bentlak.int.ellát</v>
          </cell>
          <cell r="H1347" t="str">
            <v>51.905</v>
          </cell>
          <cell r="I1347" t="str">
            <v>48.095</v>
          </cell>
        </row>
        <row r="1348">
          <cell r="A1348" t="str">
            <v>17</v>
          </cell>
          <cell r="B1348" t="str">
            <v>54</v>
          </cell>
          <cell r="C1348" t="str">
            <v>1</v>
          </cell>
          <cell r="D1348" t="str">
            <v>B</v>
          </cell>
          <cell r="E1348">
            <v>1</v>
          </cell>
          <cell r="F1348">
            <v>0</v>
          </cell>
          <cell r="G1348" t="str">
            <v>Gyermekek napközbeni ellátása</v>
          </cell>
          <cell r="H1348" t="str">
            <v>51.905</v>
          </cell>
          <cell r="I1348" t="str">
            <v>48.095</v>
          </cell>
        </row>
        <row r="1349">
          <cell r="A1349" t="str">
            <v>18</v>
          </cell>
          <cell r="B1349" t="str">
            <v>54</v>
          </cell>
          <cell r="C1349" t="str">
            <v>1</v>
          </cell>
          <cell r="D1349" t="str">
            <v>B</v>
          </cell>
          <cell r="E1349">
            <v>1</v>
          </cell>
          <cell r="F1349">
            <v>0</v>
          </cell>
          <cell r="G1349" t="str">
            <v>Szociális intézményi és gyermekjoléti modszertani feladatok</v>
          </cell>
          <cell r="H1349" t="str">
            <v>51.905</v>
          </cell>
          <cell r="I1349" t="str">
            <v>48.095</v>
          </cell>
        </row>
        <row r="1350">
          <cell r="A1350" t="str">
            <v>19</v>
          </cell>
          <cell r="B1350" t="str">
            <v>54</v>
          </cell>
          <cell r="C1350" t="str">
            <v>1</v>
          </cell>
          <cell r="D1350" t="str">
            <v>B</v>
          </cell>
          <cell r="E1350">
            <v>1</v>
          </cell>
          <cell r="F1350">
            <v>0</v>
          </cell>
          <cell r="G1350" t="str">
            <v>Ovodai nevelés</v>
          </cell>
          <cell r="H1350" t="str">
            <v>100</v>
          </cell>
          <cell r="I1350" t="str">
            <v>0</v>
          </cell>
        </row>
        <row r="1351">
          <cell r="A1351" t="str">
            <v>20</v>
          </cell>
          <cell r="B1351" t="str">
            <v>54</v>
          </cell>
          <cell r="C1351" t="str">
            <v>1</v>
          </cell>
          <cell r="D1351" t="str">
            <v>B</v>
          </cell>
          <cell r="E1351">
            <v>1</v>
          </cell>
          <cell r="F1351">
            <v>0</v>
          </cell>
          <cell r="G1351" t="str">
            <v>Iskolai oktatás</v>
          </cell>
          <cell r="H1351" t="str">
            <v>100</v>
          </cell>
          <cell r="I1351" t="str">
            <v>0</v>
          </cell>
        </row>
        <row r="1352">
          <cell r="A1352" t="str">
            <v>21</v>
          </cell>
          <cell r="B1352" t="str">
            <v>54</v>
          </cell>
          <cell r="C1352" t="str">
            <v>1</v>
          </cell>
          <cell r="D1352" t="str">
            <v>B</v>
          </cell>
          <cell r="E1352">
            <v>1</v>
          </cell>
          <cell r="F1352">
            <v>0</v>
          </cell>
          <cell r="G1352" t="str">
            <v>Különleges gondozás keretében nyujtott ellátás</v>
          </cell>
          <cell r="H1352" t="str">
            <v>100</v>
          </cell>
          <cell r="I1352" t="str">
            <v>0</v>
          </cell>
        </row>
        <row r="1353">
          <cell r="A1353" t="str">
            <v>22</v>
          </cell>
          <cell r="B1353" t="str">
            <v>54</v>
          </cell>
          <cell r="C1353" t="str">
            <v>1</v>
          </cell>
          <cell r="D1353" t="str">
            <v>B</v>
          </cell>
          <cell r="E1353">
            <v>1</v>
          </cell>
          <cell r="F1353">
            <v>0</v>
          </cell>
          <cell r="G1353" t="str">
            <v>Alapfoku müvészetoktatás</v>
          </cell>
          <cell r="H1353" t="str">
            <v>100</v>
          </cell>
          <cell r="I1353" t="str">
            <v>0</v>
          </cell>
        </row>
        <row r="1354">
          <cell r="A1354" t="str">
            <v>23</v>
          </cell>
          <cell r="B1354" t="str">
            <v>54</v>
          </cell>
          <cell r="C1354" t="str">
            <v>1</v>
          </cell>
          <cell r="D1354" t="str">
            <v>B</v>
          </cell>
          <cell r="E1354">
            <v>1</v>
          </cell>
          <cell r="F1354">
            <v>0</v>
          </cell>
          <cell r="G1354" t="str">
            <v>Bentlakásos közoktatási intézményi ellátás</v>
          </cell>
          <cell r="H1354" t="str">
            <v>100</v>
          </cell>
          <cell r="I1354" t="str">
            <v>0</v>
          </cell>
        </row>
        <row r="1355">
          <cell r="A1355" t="str">
            <v>24</v>
          </cell>
          <cell r="B1355" t="str">
            <v>54</v>
          </cell>
          <cell r="C1355" t="str">
            <v>1</v>
          </cell>
          <cell r="D1355" t="str">
            <v>B</v>
          </cell>
          <cell r="E1355">
            <v>1</v>
          </cell>
          <cell r="F1355">
            <v>0</v>
          </cell>
          <cell r="G1355" t="str">
            <v>Hozzájárulások egyéb közoktatási szakmai feladatokhoz</v>
          </cell>
          <cell r="H1355" t="str">
            <v>100</v>
          </cell>
          <cell r="I1355" t="str">
            <v>0</v>
          </cell>
        </row>
        <row r="1356">
          <cell r="A1356" t="str">
            <v>25</v>
          </cell>
          <cell r="B1356" t="str">
            <v>54</v>
          </cell>
          <cell r="C1356" t="str">
            <v>1</v>
          </cell>
          <cell r="D1356" t="str">
            <v>B</v>
          </cell>
          <cell r="E1356">
            <v>1</v>
          </cell>
          <cell r="F1356">
            <v>0</v>
          </cell>
          <cell r="G1356" t="str">
            <v>Hozzájárulások szoc.jellegü ellátotti juttatásokhoz</v>
          </cell>
          <cell r="H1356" t="str">
            <v>100</v>
          </cell>
          <cell r="I1356" t="str">
            <v>0</v>
          </cell>
        </row>
        <row r="1357">
          <cell r="A1357" t="str">
            <v>26</v>
          </cell>
          <cell r="B1357" t="str">
            <v>54</v>
          </cell>
          <cell r="C1357" t="str">
            <v>1</v>
          </cell>
          <cell r="D1357" t="str">
            <v>B</v>
          </cell>
          <cell r="E1357">
            <v>1</v>
          </cell>
          <cell r="F1357">
            <v>0</v>
          </cell>
          <cell r="G1357" t="str">
            <v>Dif.hozzáj.int.fenntartó telep.önk.feladatellátásához</v>
          </cell>
          <cell r="H1357" t="str">
            <v>100</v>
          </cell>
          <cell r="I1357" t="str">
            <v>0</v>
          </cell>
        </row>
        <row r="1358">
          <cell r="A1358" t="str">
            <v>27</v>
          </cell>
          <cell r="B1358" t="str">
            <v>54</v>
          </cell>
          <cell r="C1358" t="str">
            <v>1</v>
          </cell>
          <cell r="D1358" t="str">
            <v>B</v>
          </cell>
          <cell r="E1358">
            <v>1</v>
          </cell>
          <cell r="F1358">
            <v>0</v>
          </cell>
          <cell r="G1358" t="str">
            <v>Helyi közmüvelödési és közgyüjteményi feladatok</v>
          </cell>
          <cell r="H1358" t="str">
            <v>0</v>
          </cell>
          <cell r="I1358" t="str">
            <v>100</v>
          </cell>
        </row>
        <row r="1359">
          <cell r="A1359" t="str">
            <v>28</v>
          </cell>
          <cell r="B1359" t="str">
            <v>54</v>
          </cell>
          <cell r="C1359" t="str">
            <v>1</v>
          </cell>
          <cell r="D1359" t="str">
            <v>B</v>
          </cell>
          <cell r="E1359">
            <v>1</v>
          </cell>
          <cell r="F1359">
            <v>0</v>
          </cell>
          <cell r="G1359" t="str">
            <v>Megyei/fövárosi közmüvelödési,közgyüjteményi feladatok</v>
          </cell>
          <cell r="H1359" t="str">
            <v>0</v>
          </cell>
          <cell r="I1359" t="str">
            <v>100</v>
          </cell>
        </row>
        <row r="1360">
          <cell r="A1360" t="str">
            <v>29</v>
          </cell>
          <cell r="B1360" t="str">
            <v>54</v>
          </cell>
          <cell r="C1360" t="str">
            <v>1</v>
          </cell>
          <cell r="D1360" t="str">
            <v>B</v>
          </cell>
          <cell r="E1360">
            <v>1</v>
          </cell>
          <cell r="F1360">
            <v>0</v>
          </cell>
          <cell r="G1360" t="str">
            <v>Települési sportfeladatok</v>
          </cell>
          <cell r="H1360" t="str">
            <v>0</v>
          </cell>
          <cell r="I1360" t="str">
            <v>100</v>
          </cell>
        </row>
        <row r="1361">
          <cell r="A1361" t="str">
            <v>30</v>
          </cell>
          <cell r="B1361" t="str">
            <v>54</v>
          </cell>
          <cell r="C1361" t="str">
            <v>1</v>
          </cell>
          <cell r="D1361" t="str">
            <v>B</v>
          </cell>
          <cell r="E1361">
            <v>1</v>
          </cell>
          <cell r="F1361">
            <v>3</v>
          </cell>
          <cell r="G1361" t="str">
            <v>Normativ hozzájárulások összesen (01+...+29)</v>
          </cell>
        </row>
        <row r="1362">
          <cell r="A1362" t="str">
            <v>31</v>
          </cell>
          <cell r="B1362" t="str">
            <v>54</v>
          </cell>
          <cell r="C1362" t="str">
            <v>1</v>
          </cell>
          <cell r="D1362" t="str">
            <v>B</v>
          </cell>
          <cell r="E1362">
            <v>1</v>
          </cell>
          <cell r="F1362">
            <v>0</v>
          </cell>
          <cell r="G1362" t="str">
            <v>Pedagogus szakvizsga, továbbképzés, felkészülés támogatása</v>
          </cell>
          <cell r="H1362" t="str">
            <v>100</v>
          </cell>
          <cell r="I1362" t="str">
            <v>0</v>
          </cell>
        </row>
        <row r="1363">
          <cell r="A1363" t="str">
            <v>32</v>
          </cell>
          <cell r="B1363" t="str">
            <v>54</v>
          </cell>
          <cell r="C1363" t="str">
            <v>1</v>
          </cell>
          <cell r="D1363" t="str">
            <v>B</v>
          </cell>
          <cell r="E1363">
            <v>1</v>
          </cell>
          <cell r="F1363">
            <v>0</v>
          </cell>
          <cell r="G1363" t="str">
            <v>Pedagogus szakkönyvvásárlása</v>
          </cell>
          <cell r="H1363" t="str">
            <v>100</v>
          </cell>
          <cell r="I1363" t="str">
            <v>0</v>
          </cell>
        </row>
        <row r="1364">
          <cell r="A1364" t="str">
            <v>33</v>
          </cell>
          <cell r="B1364" t="str">
            <v>54</v>
          </cell>
          <cell r="C1364" t="str">
            <v>1</v>
          </cell>
          <cell r="D1364" t="str">
            <v>B</v>
          </cell>
          <cell r="E1364">
            <v>1</v>
          </cell>
          <cell r="F1364">
            <v>0</v>
          </cell>
          <cell r="G1364" t="str">
            <v>A fövárosi és megyei közalapitv.szakmai tevékenysége</v>
          </cell>
          <cell r="H1364" t="str">
            <v>100</v>
          </cell>
          <cell r="I1364" t="str">
            <v>0</v>
          </cell>
        </row>
        <row r="1365">
          <cell r="A1365" t="str">
            <v>34</v>
          </cell>
          <cell r="B1365" t="str">
            <v>54</v>
          </cell>
          <cell r="C1365" t="str">
            <v>1</v>
          </cell>
          <cell r="D1365" t="str">
            <v>B</v>
          </cell>
          <cell r="E1365">
            <v>1</v>
          </cell>
          <cell r="F1365">
            <v>0</v>
          </cell>
          <cell r="G1365" t="str">
            <v>Szakmai fejlesztési feladatok</v>
          </cell>
          <cell r="H1365" t="str">
            <v>100</v>
          </cell>
          <cell r="I1365" t="str">
            <v>0</v>
          </cell>
        </row>
        <row r="1366">
          <cell r="A1366" t="str">
            <v>35</v>
          </cell>
          <cell r="B1366" t="str">
            <v>54</v>
          </cell>
          <cell r="C1366" t="str">
            <v>1</v>
          </cell>
          <cell r="D1366" t="str">
            <v>B</v>
          </cell>
          <cell r="E1366">
            <v>1</v>
          </cell>
          <cell r="F1366">
            <v>0</v>
          </cell>
          <cell r="G1366" t="str">
            <v>Pedagogiai szakmai szolgáltatás</v>
          </cell>
          <cell r="H1366" t="str">
            <v>100</v>
          </cell>
          <cell r="I1366" t="str">
            <v>0</v>
          </cell>
        </row>
        <row r="1367">
          <cell r="A1367" t="str">
            <v>36</v>
          </cell>
          <cell r="B1367" t="str">
            <v>54</v>
          </cell>
          <cell r="C1367" t="str">
            <v>1</v>
          </cell>
          <cell r="D1367" t="str">
            <v>B</v>
          </cell>
          <cell r="E1367">
            <v>1</v>
          </cell>
          <cell r="F1367">
            <v>0</v>
          </cell>
          <cell r="G1367" t="str">
            <v>Minöségfejlesztési feladatok</v>
          </cell>
          <cell r="H1367" t="str">
            <v>100</v>
          </cell>
          <cell r="I1367" t="str">
            <v>0</v>
          </cell>
        </row>
        <row r="1368">
          <cell r="A1368" t="str">
            <v>37</v>
          </cell>
          <cell r="B1368" t="str">
            <v>54</v>
          </cell>
          <cell r="C1368" t="str">
            <v>1</v>
          </cell>
          <cell r="D1368" t="str">
            <v>B</v>
          </cell>
          <cell r="E1368">
            <v>1</v>
          </cell>
          <cell r="F1368">
            <v>0</v>
          </cell>
          <cell r="G1368" t="str">
            <v>Pedagogiai szakszolgálat</v>
          </cell>
          <cell r="H1368" t="str">
            <v>100</v>
          </cell>
          <cell r="I1368" t="str">
            <v>0</v>
          </cell>
        </row>
        <row r="1369">
          <cell r="A1369" t="str">
            <v>38</v>
          </cell>
          <cell r="B1369" t="str">
            <v>54</v>
          </cell>
          <cell r="C1369" t="str">
            <v>1</v>
          </cell>
          <cell r="D1369" t="str">
            <v>B</v>
          </cell>
          <cell r="E1369">
            <v>1</v>
          </cell>
          <cell r="F1369">
            <v>0</v>
          </cell>
          <cell r="G1369" t="str">
            <v>Diáksporttal kapcsolatos feladatok támogatása</v>
          </cell>
          <cell r="H1369" t="str">
            <v>100</v>
          </cell>
          <cell r="I1369" t="str">
            <v>0</v>
          </cell>
        </row>
        <row r="1370">
          <cell r="A1370" t="str">
            <v>39</v>
          </cell>
          <cell r="B1370" t="str">
            <v>54</v>
          </cell>
          <cell r="C1370" t="str">
            <v>1</v>
          </cell>
          <cell r="D1370" t="str">
            <v>B</v>
          </cell>
          <cell r="E1370">
            <v>1</v>
          </cell>
          <cell r="F1370">
            <v>3</v>
          </cell>
          <cell r="G1370" t="str">
            <v>Kieg.támog.egyes közokt.feladatok ellát.össz.(31+...+38)</v>
          </cell>
          <cell r="H1370" t="str">
            <v>100</v>
          </cell>
          <cell r="I1370" t="str">
            <v>0</v>
          </cell>
        </row>
        <row r="1371">
          <cell r="A1371" t="str">
            <v>40</v>
          </cell>
          <cell r="B1371" t="str">
            <v>54</v>
          </cell>
          <cell r="C1371" t="str">
            <v>1</v>
          </cell>
          <cell r="D1371" t="str">
            <v>B</v>
          </cell>
          <cell r="E1371">
            <v>1</v>
          </cell>
          <cell r="F1371">
            <v>0</v>
          </cell>
          <cell r="G1371" t="str">
            <v>Egyes jövedelempotlo támogatások kiegészitése</v>
          </cell>
          <cell r="H1371" t="str">
            <v>100</v>
          </cell>
          <cell r="I1371" t="str">
            <v>0</v>
          </cell>
        </row>
        <row r="1372">
          <cell r="A1372" t="str">
            <v>41</v>
          </cell>
          <cell r="B1372" t="str">
            <v>54</v>
          </cell>
          <cell r="C1372" t="str">
            <v>1</v>
          </cell>
          <cell r="D1372" t="str">
            <v>B</v>
          </cell>
          <cell r="E1372">
            <v>1</v>
          </cell>
          <cell r="F1372">
            <v>0</v>
          </cell>
          <cell r="G1372" t="str">
            <v>Önkorm.által szervezett közcélu foglalkoztatás támog.</v>
          </cell>
          <cell r="H1372" t="str">
            <v>100</v>
          </cell>
          <cell r="I1372" t="str">
            <v>0</v>
          </cell>
        </row>
        <row r="1373">
          <cell r="A1373" t="str">
            <v>42</v>
          </cell>
          <cell r="B1373" t="str">
            <v>54</v>
          </cell>
          <cell r="C1373" t="str">
            <v>1</v>
          </cell>
          <cell r="D1373" t="str">
            <v>B</v>
          </cell>
          <cell r="E1373">
            <v>1</v>
          </cell>
          <cell r="F1373">
            <v>0</v>
          </cell>
          <cell r="G1373" t="str">
            <v>Szociális továbbképzés és szakvizsga támogatása</v>
          </cell>
          <cell r="H1373" t="str">
            <v>100</v>
          </cell>
          <cell r="I1373" t="str">
            <v>0</v>
          </cell>
        </row>
        <row r="1374">
          <cell r="A1374" t="str">
            <v>43</v>
          </cell>
          <cell r="B1374" t="str">
            <v>54</v>
          </cell>
          <cell r="C1374" t="str">
            <v>1</v>
          </cell>
          <cell r="D1374" t="str">
            <v>B</v>
          </cell>
          <cell r="E1374">
            <v>1</v>
          </cell>
          <cell r="F1374">
            <v>3</v>
          </cell>
          <cell r="G1374" t="str">
            <v>Egyes szociális feladatok kieg.támog.össz.(40+...+42)</v>
          </cell>
          <cell r="H1374" t="str">
            <v>100</v>
          </cell>
          <cell r="I1374" t="str">
            <v>0</v>
          </cell>
        </row>
        <row r="1375">
          <cell r="A1375" t="str">
            <v>44</v>
          </cell>
          <cell r="B1375" t="str">
            <v>54</v>
          </cell>
          <cell r="C1375" t="str">
            <v>1</v>
          </cell>
          <cell r="D1375" t="str">
            <v>B</v>
          </cell>
          <cell r="E1375">
            <v>1</v>
          </cell>
          <cell r="F1375">
            <v>0</v>
          </cell>
          <cell r="G1375" t="str">
            <v>Helyi önkormányzati hivatásos tüzoltoságok támogatása</v>
          </cell>
          <cell r="H1375" t="str">
            <v>0</v>
          </cell>
          <cell r="I1375" t="str">
            <v>100</v>
          </cell>
        </row>
        <row r="1376">
          <cell r="A1376" t="str">
            <v>45</v>
          </cell>
          <cell r="B1376" t="str">
            <v>54</v>
          </cell>
          <cell r="C1376" t="str">
            <v>1</v>
          </cell>
          <cell r="D1376" t="str">
            <v>B</v>
          </cell>
          <cell r="E1376">
            <v>1</v>
          </cell>
          <cell r="F1376">
            <v>0</v>
          </cell>
          <cell r="G1376" t="str">
            <v>Lakossági települési folyékony hull.ártalmatlanit.tám.</v>
          </cell>
          <cell r="H1376" t="str">
            <v>0</v>
          </cell>
          <cell r="I1376" t="str">
            <v>100</v>
          </cell>
        </row>
        <row r="1377">
          <cell r="A1377" t="str">
            <v>46</v>
          </cell>
          <cell r="B1377" t="str">
            <v>54</v>
          </cell>
          <cell r="C1377" t="str">
            <v>1</v>
          </cell>
          <cell r="D1377" t="str">
            <v>B</v>
          </cell>
          <cell r="E1377">
            <v>1</v>
          </cell>
          <cell r="F1377">
            <v>0</v>
          </cell>
          <cell r="G1377" t="str">
            <v>Fövárosi ker.belter.utjainak szilárd burk.való ellátása</v>
          </cell>
          <cell r="H1377" t="str">
            <v>100</v>
          </cell>
          <cell r="I1377" t="str">
            <v>0</v>
          </cell>
        </row>
        <row r="1378">
          <cell r="A1378" t="str">
            <v>47</v>
          </cell>
          <cell r="B1378" t="str">
            <v>54</v>
          </cell>
          <cell r="C1378" t="str">
            <v>1</v>
          </cell>
          <cell r="D1378" t="str">
            <v>B</v>
          </cell>
          <cell r="E1378">
            <v>1</v>
          </cell>
          <cell r="F1378">
            <v>3</v>
          </cell>
          <cell r="G1378" t="str">
            <v>Normativ hozzájár.,kötött felh.támog.össz(30+39+43+..+46)</v>
          </cell>
        </row>
        <row r="1379">
          <cell r="A1379" t="str">
            <v>48</v>
          </cell>
          <cell r="B1379" t="str">
            <v>54</v>
          </cell>
          <cell r="C1379" t="str">
            <v>1</v>
          </cell>
          <cell r="D1379" t="str">
            <v>B</v>
          </cell>
          <cell r="E1379">
            <v>1</v>
          </cell>
          <cell r="F1379">
            <v>0</v>
          </cell>
          <cell r="G1379" t="str">
            <v>Megyei önkormányzatok SZJA bevétele</v>
          </cell>
          <cell r="H1379" t="str">
            <v>0</v>
          </cell>
          <cell r="I1379" t="str">
            <v>100</v>
          </cell>
        </row>
        <row r="1380">
          <cell r="A1380" t="str">
            <v>1</v>
          </cell>
          <cell r="B1380" t="str">
            <v>55</v>
          </cell>
          <cell r="C1380" t="str">
            <v>1</v>
          </cell>
          <cell r="D1380" t="str">
            <v>B</v>
          </cell>
          <cell r="E1380">
            <v>1</v>
          </cell>
          <cell r="F1380">
            <v>0</v>
          </cell>
          <cell r="G1380" t="str">
            <v>ÖNHIKI támogatás</v>
          </cell>
        </row>
        <row r="1381">
          <cell r="A1381" t="str">
            <v>2</v>
          </cell>
          <cell r="B1381" t="str">
            <v>55</v>
          </cell>
          <cell r="C1381" t="str">
            <v>0</v>
          </cell>
          <cell r="D1381" t="str">
            <v>B</v>
          </cell>
          <cell r="E1381">
            <v>1</v>
          </cell>
          <cell r="F1381">
            <v>0</v>
          </cell>
          <cell r="G1381" t="str">
            <v>MK.2004.évi költségvetésről és ÁHT 3 éves kereteiről szóló</v>
          </cell>
        </row>
        <row r="1382">
          <cell r="A1382" t="str">
            <v>2</v>
          </cell>
          <cell r="B1382" t="str">
            <v>55</v>
          </cell>
          <cell r="C1382" t="str">
            <v>0</v>
          </cell>
          <cell r="D1382" t="str">
            <v>B</v>
          </cell>
          <cell r="E1382">
            <v>1</v>
          </cell>
          <cell r="F1382">
            <v>0</v>
          </cell>
          <cell r="G1382" t="str">
            <v>2003.évi CXVI.tv.6.sz.felt.-nek az önk.nem felel meg, ezért</v>
          </cell>
        </row>
        <row r="1383">
          <cell r="A1383" t="str">
            <v>2</v>
          </cell>
          <cell r="B1383" t="str">
            <v>55</v>
          </cell>
          <cell r="C1383" t="str">
            <v>1</v>
          </cell>
          <cell r="D1383" t="str">
            <v>B</v>
          </cell>
          <cell r="E1383">
            <v>1</v>
          </cell>
          <cell r="F1383">
            <v>0</v>
          </cell>
          <cell r="G1383" t="str">
            <v>visszafizetendő a teljes támogatás</v>
          </cell>
        </row>
        <row r="1384">
          <cell r="A1384" t="str">
            <v>3</v>
          </cell>
          <cell r="B1384" t="str">
            <v>55</v>
          </cell>
          <cell r="C1384" t="str">
            <v>0</v>
          </cell>
          <cell r="D1384" t="str">
            <v>B</v>
          </cell>
          <cell r="E1384">
            <v>1</v>
          </cell>
          <cell r="F1384">
            <v>0</v>
          </cell>
          <cell r="G1384" t="str">
            <v>MK.2004.évi költségvetésről és ÁHT 3 éveskereteiről szóló</v>
          </cell>
        </row>
        <row r="1385">
          <cell r="A1385" t="str">
            <v>3</v>
          </cell>
          <cell r="B1385" t="str">
            <v>55</v>
          </cell>
          <cell r="C1385" t="str">
            <v>0</v>
          </cell>
          <cell r="D1385" t="str">
            <v>B</v>
          </cell>
          <cell r="E1385">
            <v>1</v>
          </cell>
          <cell r="F1385">
            <v>0</v>
          </cell>
          <cell r="G1385" t="str">
            <v>2003.évi CXVI.tv.6.sz.közok.int.re vonatkozó felt.-nek az</v>
          </cell>
        </row>
        <row r="1386">
          <cell r="A1386" t="str">
            <v>3</v>
          </cell>
          <cell r="B1386" t="str">
            <v>55</v>
          </cell>
          <cell r="C1386" t="str">
            <v>1</v>
          </cell>
          <cell r="D1386" t="str">
            <v>B</v>
          </cell>
          <cell r="E1386">
            <v>1</v>
          </cell>
          <cell r="F1386">
            <v>0</v>
          </cell>
          <cell r="G1386" t="str">
            <v>önk.nem felel meg, ezért visszafizetendő a teljes támogatás</v>
          </cell>
        </row>
        <row r="1387">
          <cell r="A1387" t="str">
            <v>4</v>
          </cell>
          <cell r="B1387" t="str">
            <v>55</v>
          </cell>
          <cell r="C1387" t="str">
            <v>1</v>
          </cell>
          <cell r="D1387" t="str">
            <v>B</v>
          </cell>
          <cell r="E1387">
            <v>1</v>
          </cell>
          <cell r="F1387">
            <v>0</v>
          </cell>
          <cell r="G1387" t="str">
            <v>Felhalmozási és tőkejellegű bevételek</v>
          </cell>
        </row>
        <row r="1388">
          <cell r="A1388" t="str">
            <v>5</v>
          </cell>
          <cell r="B1388" t="str">
            <v>55</v>
          </cell>
          <cell r="C1388" t="str">
            <v>1</v>
          </cell>
          <cell r="D1388" t="str">
            <v>B</v>
          </cell>
          <cell r="E1388">
            <v>1</v>
          </cell>
          <cell r="F1388">
            <v>0</v>
          </cell>
          <cell r="G1388" t="str">
            <v>Felhalmozási és tőkejellegű kiadások</v>
          </cell>
        </row>
        <row r="1389">
          <cell r="A1389" t="str">
            <v>6</v>
          </cell>
          <cell r="B1389" t="str">
            <v>55</v>
          </cell>
          <cell r="C1389" t="str">
            <v>1</v>
          </cell>
          <cell r="D1389" t="str">
            <v>B</v>
          </cell>
          <cell r="E1389">
            <v>1</v>
          </cell>
          <cell r="F1389">
            <v>0</v>
          </cell>
          <cell r="G1389" t="str">
            <v>Felhalmozási forráshiány</v>
          </cell>
        </row>
        <row r="1390">
          <cell r="A1390" t="str">
            <v>7</v>
          </cell>
          <cell r="B1390" t="str">
            <v>55</v>
          </cell>
          <cell r="C1390" t="str">
            <v>1</v>
          </cell>
          <cell r="D1390" t="str">
            <v>B</v>
          </cell>
          <cell r="E1390">
            <v>1</v>
          </cell>
          <cell r="F1390">
            <v>0</v>
          </cell>
          <cell r="G1390" t="str">
            <v>ÖNHIKI I.+II.ütemű támogatás műk.célú intézményi bevételek</v>
          </cell>
        </row>
        <row r="1391">
          <cell r="A1391" t="str">
            <v>8</v>
          </cell>
          <cell r="B1391" t="str">
            <v>55</v>
          </cell>
          <cell r="C1391" t="str">
            <v>1</v>
          </cell>
          <cell r="D1391" t="str">
            <v>B</v>
          </cell>
          <cell r="E1391">
            <v>1</v>
          </cell>
          <cell r="F1391">
            <v>0</v>
          </cell>
          <cell r="G1391" t="str">
            <v>ÖNHIKI I.+II.ütemű támogatás önk. sajátos (SZJA nélk) bevét.</v>
          </cell>
        </row>
        <row r="1392">
          <cell r="A1392" t="str">
            <v>9</v>
          </cell>
          <cell r="B1392" t="str">
            <v>55</v>
          </cell>
          <cell r="C1392" t="str">
            <v>1</v>
          </cell>
          <cell r="D1392" t="str">
            <v>B</v>
          </cell>
          <cell r="E1392">
            <v>1</v>
          </cell>
          <cell r="F1392">
            <v>0</v>
          </cell>
          <cell r="G1392" t="str">
            <v>ÖNHIKI I.+II.ütemű támogatás.. működési bevételek (07+08)</v>
          </cell>
        </row>
        <row r="1393">
          <cell r="A1393" t="str">
            <v>10</v>
          </cell>
          <cell r="B1393" t="str">
            <v>55</v>
          </cell>
          <cell r="C1393" t="str">
            <v>1</v>
          </cell>
          <cell r="D1393" t="str">
            <v>B</v>
          </cell>
          <cell r="E1393">
            <v>1</v>
          </cell>
          <cell r="F1393">
            <v>0</v>
          </cell>
          <cell r="G1393" t="str">
            <v>Teljesített működési célú intézményi bevételek</v>
          </cell>
        </row>
        <row r="1394">
          <cell r="A1394" t="str">
            <v>11</v>
          </cell>
          <cell r="B1394" t="str">
            <v>55</v>
          </cell>
          <cell r="C1394" t="str">
            <v>1</v>
          </cell>
          <cell r="D1394" t="str">
            <v>B</v>
          </cell>
          <cell r="E1394">
            <v>1</v>
          </cell>
          <cell r="F1394">
            <v>0</v>
          </cell>
          <cell r="G1394" t="str">
            <v>Teljesített önk. sajátos (SZJA nélküli) működési bevételek</v>
          </cell>
        </row>
        <row r="1395">
          <cell r="A1395" t="str">
            <v>12</v>
          </cell>
          <cell r="B1395" t="str">
            <v>55</v>
          </cell>
          <cell r="C1395" t="str">
            <v>1</v>
          </cell>
          <cell r="D1395" t="str">
            <v>B</v>
          </cell>
          <cell r="E1395">
            <v>1</v>
          </cell>
          <cell r="F1395">
            <v>0</v>
          </cell>
          <cell r="G1395" t="str">
            <v>Teljesített működési bevételek (10+11)</v>
          </cell>
        </row>
        <row r="1396">
          <cell r="A1396" t="str">
            <v>13</v>
          </cell>
          <cell r="B1396" t="str">
            <v>55</v>
          </cell>
          <cell r="C1396" t="str">
            <v>1</v>
          </cell>
          <cell r="D1396" t="str">
            <v>B</v>
          </cell>
          <cell r="E1396">
            <v>1</v>
          </cell>
          <cell r="F1396">
            <v>0</v>
          </cell>
          <cell r="G1396" t="str">
            <v>Elfogadható működési bevételi növekmény</v>
          </cell>
        </row>
        <row r="1397">
          <cell r="A1397" t="str">
            <v>14</v>
          </cell>
          <cell r="B1397" t="str">
            <v>55</v>
          </cell>
          <cell r="C1397" t="str">
            <v>1</v>
          </cell>
          <cell r="D1397" t="str">
            <v>B</v>
          </cell>
          <cell r="E1397">
            <v>1</v>
          </cell>
          <cell r="F1397">
            <v>0</v>
          </cell>
          <cell r="G1397" t="str">
            <v>Iparűzési adóerőképesség miatti korrekció</v>
          </cell>
        </row>
        <row r="1398">
          <cell r="A1398" t="str">
            <v>15</v>
          </cell>
          <cell r="B1398" t="str">
            <v>55</v>
          </cell>
          <cell r="C1398" t="str">
            <v>1</v>
          </cell>
          <cell r="D1398" t="str">
            <v>B</v>
          </cell>
          <cell r="E1398">
            <v>1</v>
          </cell>
          <cell r="F1398">
            <v>0</v>
          </cell>
          <cell r="G1398" t="str">
            <v>Működési bevételek elszámolása miatt visszafizetendő támog.</v>
          </cell>
        </row>
        <row r="1399">
          <cell r="A1399" t="str">
            <v>16</v>
          </cell>
          <cell r="B1399" t="str">
            <v>55</v>
          </cell>
          <cell r="C1399" t="str">
            <v>1</v>
          </cell>
          <cell r="D1399" t="str">
            <v>B</v>
          </cell>
          <cell r="E1399">
            <v>1</v>
          </cell>
          <cell r="F1399">
            <v>0</v>
          </cell>
          <cell r="G1399" t="str">
            <v>ÖNHIKI I.+II.ütemű támogatás sz.f.normatív hozzájárulások</v>
          </cell>
        </row>
        <row r="1400">
          <cell r="A1400" t="str">
            <v>17</v>
          </cell>
          <cell r="B1400" t="str">
            <v>55</v>
          </cell>
          <cell r="C1400" t="str">
            <v>1</v>
          </cell>
          <cell r="D1400" t="str">
            <v>B</v>
          </cell>
          <cell r="E1400">
            <v>1</v>
          </cell>
          <cell r="F1400">
            <v>0</v>
          </cell>
          <cell r="G1400" t="str">
            <v>Önkormányzatoknak ténylegesen járó normatív hozzájárulások</v>
          </cell>
        </row>
        <row r="1401">
          <cell r="A1401" t="str">
            <v>18</v>
          </cell>
          <cell r="B1401" t="str">
            <v>55</v>
          </cell>
          <cell r="C1401" t="str">
            <v>1</v>
          </cell>
          <cell r="D1401" t="str">
            <v>B</v>
          </cell>
          <cell r="E1401">
            <v>1</v>
          </cell>
          <cell r="F1401">
            <v>0</v>
          </cell>
          <cell r="G1401" t="str">
            <v>Köt.fel.tart. és ber. kapcsolodó normatív hozzájárulások</v>
          </cell>
        </row>
        <row r="1402">
          <cell r="A1402" t="str">
            <v>19</v>
          </cell>
          <cell r="B1402" t="str">
            <v>55</v>
          </cell>
          <cell r="C1402" t="str">
            <v>1</v>
          </cell>
          <cell r="D1402" t="str">
            <v>B</v>
          </cell>
          <cell r="E1402">
            <v>1</v>
          </cell>
          <cell r="F1402">
            <v>0</v>
          </cell>
          <cell r="G1402" t="str">
            <v>Figyelembe vehető tényleges normatív hozzájárulások (17-18)</v>
          </cell>
        </row>
        <row r="1403">
          <cell r="A1403" t="str">
            <v>20</v>
          </cell>
          <cell r="B1403" t="str">
            <v>55</v>
          </cell>
          <cell r="C1403" t="str">
            <v>1</v>
          </cell>
          <cell r="D1403" t="str">
            <v>B</v>
          </cell>
          <cell r="E1403">
            <v>2</v>
          </cell>
          <cell r="F1403">
            <v>0</v>
          </cell>
          <cell r="G1403" t="str">
            <v>Normatív hozzájárulások elszámolása miatt visszafiz. támog.</v>
          </cell>
        </row>
        <row r="1404">
          <cell r="A1404" t="str">
            <v>21</v>
          </cell>
          <cell r="B1404" t="str">
            <v>55</v>
          </cell>
          <cell r="C1404" t="str">
            <v>1</v>
          </cell>
          <cell r="D1404" t="str">
            <v>B</v>
          </cell>
          <cell r="E1404">
            <v>1</v>
          </cell>
          <cell r="F1404">
            <v>0</v>
          </cell>
          <cell r="G1404" t="str">
            <v>Hitelkorlát miatti korrekció</v>
          </cell>
        </row>
        <row r="1405">
          <cell r="A1405" t="str">
            <v>22</v>
          </cell>
          <cell r="B1405" t="str">
            <v>55</v>
          </cell>
          <cell r="C1405" t="str">
            <v>1</v>
          </cell>
          <cell r="D1405" t="str">
            <v>B</v>
          </cell>
          <cell r="E1405">
            <v>2</v>
          </cell>
          <cell r="F1405">
            <v>0</v>
          </cell>
          <cell r="G1405" t="str">
            <v>Visszafizetendő támogatás összesen</v>
          </cell>
        </row>
        <row r="1406">
          <cell r="A1406" t="str">
            <v>1</v>
          </cell>
          <cell r="B1406" t="str">
            <v>56</v>
          </cell>
          <cell r="C1406" t="str">
            <v>1</v>
          </cell>
          <cell r="D1406" t="str">
            <v>B</v>
          </cell>
          <cell r="E1406">
            <v>1</v>
          </cell>
          <cell r="F1406">
            <v>0</v>
          </cell>
          <cell r="G1406" t="str">
            <v>Tárgyévi nyitóból eszköz.érték- oktatási intézményekben</v>
          </cell>
        </row>
        <row r="1407">
          <cell r="A1407" t="str">
            <v>2</v>
          </cell>
          <cell r="B1407" t="str">
            <v>56</v>
          </cell>
          <cell r="C1407" t="str">
            <v>1</v>
          </cell>
          <cell r="D1407" t="str">
            <v>B</v>
          </cell>
          <cell r="E1407">
            <v>1</v>
          </cell>
          <cell r="F1407">
            <v>0</v>
          </cell>
          <cell r="G1407" t="str">
            <v>Tárgyévi nyitóból eszköz.érték- művelődési intézményekben</v>
          </cell>
        </row>
        <row r="1408">
          <cell r="A1408" t="str">
            <v>3</v>
          </cell>
          <cell r="B1408" t="str">
            <v>56</v>
          </cell>
          <cell r="C1408" t="str">
            <v>1</v>
          </cell>
          <cell r="D1408" t="str">
            <v>B</v>
          </cell>
          <cell r="E1408">
            <v>1</v>
          </cell>
          <cell r="F1408">
            <v>0</v>
          </cell>
          <cell r="G1408" t="str">
            <v>Tárgyévi nyitóból eszköz.érték-sport-,szabadidő-intézményben</v>
          </cell>
        </row>
        <row r="1409">
          <cell r="A1409" t="str">
            <v>4</v>
          </cell>
          <cell r="B1409" t="str">
            <v>56</v>
          </cell>
          <cell r="C1409" t="str">
            <v>1</v>
          </cell>
          <cell r="D1409" t="str">
            <v>B</v>
          </cell>
          <cell r="E1409">
            <v>1</v>
          </cell>
          <cell r="F1409">
            <v>0</v>
          </cell>
          <cell r="G1409" t="str">
            <v>Tárgyévi nyitóból eszköz.érték- szoc.,egészségügyi int.-ben</v>
          </cell>
        </row>
        <row r="1410">
          <cell r="A1410" t="str">
            <v>5</v>
          </cell>
          <cell r="B1410" t="str">
            <v>56</v>
          </cell>
          <cell r="C1410" t="str">
            <v>1</v>
          </cell>
          <cell r="D1410" t="str">
            <v>B</v>
          </cell>
          <cell r="E1410">
            <v>1</v>
          </cell>
          <cell r="F1410">
            <v>0</v>
          </cell>
          <cell r="G1410" t="str">
            <v>Tárgyévi nyitóból eszköz.érték- igazgatási fel.ellátó int.</v>
          </cell>
        </row>
        <row r="1411">
          <cell r="A1411" t="str">
            <v>6</v>
          </cell>
          <cell r="B1411" t="str">
            <v>56</v>
          </cell>
          <cell r="C1411" t="str">
            <v>1</v>
          </cell>
          <cell r="D1411" t="str">
            <v>B</v>
          </cell>
          <cell r="E1411">
            <v>1</v>
          </cell>
          <cell r="F1411">
            <v>0</v>
          </cell>
          <cell r="G1411" t="str">
            <v>Tárgyévi nyitóból eszköz.érték- viziközművekben</v>
          </cell>
        </row>
        <row r="1412">
          <cell r="A1412" t="str">
            <v>7</v>
          </cell>
          <cell r="B1412" t="str">
            <v>56</v>
          </cell>
          <cell r="C1412" t="str">
            <v>1</v>
          </cell>
          <cell r="D1412" t="str">
            <v>B</v>
          </cell>
          <cell r="E1412">
            <v>1</v>
          </cell>
          <cell r="F1412">
            <v>0</v>
          </cell>
          <cell r="G1412" t="str">
            <v>Tárgyévi nyitóból eszköz.érték- távfűtő művekben</v>
          </cell>
        </row>
        <row r="1413">
          <cell r="A1413" t="str">
            <v>8</v>
          </cell>
          <cell r="B1413" t="str">
            <v>56</v>
          </cell>
          <cell r="C1413" t="str">
            <v>1</v>
          </cell>
          <cell r="D1413" t="str">
            <v>B</v>
          </cell>
          <cell r="E1413">
            <v>1</v>
          </cell>
          <cell r="F1413">
            <v>0</v>
          </cell>
          <cell r="G1413" t="str">
            <v>Tárgyévi nyitóból eszköz.érték- egyéb intézményekben</v>
          </cell>
        </row>
        <row r="1414">
          <cell r="A1414" t="str">
            <v>9</v>
          </cell>
          <cell r="B1414" t="str">
            <v>56</v>
          </cell>
          <cell r="C1414" t="str">
            <v>1</v>
          </cell>
          <cell r="D1414" t="str">
            <v>B</v>
          </cell>
          <cell r="E1414">
            <v>2</v>
          </cell>
          <cell r="F1414">
            <v>3</v>
          </cell>
          <cell r="G1414" t="str">
            <v>Eszközök összesen (=38.űrlap megfelelő oszlopának adata)</v>
          </cell>
        </row>
        <row r="1415">
          <cell r="A1415" t="str">
            <v>1</v>
          </cell>
          <cell r="B1415" t="str">
            <v>57</v>
          </cell>
          <cell r="C1415" t="str">
            <v>1</v>
          </cell>
          <cell r="D1415" t="str">
            <v>B</v>
          </cell>
          <cell r="E1415">
            <v>1</v>
          </cell>
          <cell r="F1415">
            <v>0</v>
          </cell>
          <cell r="G1415" t="str">
            <v>Immateriális javakra adott elölegek</v>
          </cell>
        </row>
        <row r="1416">
          <cell r="A1416" t="str">
            <v>2</v>
          </cell>
          <cell r="B1416" t="str">
            <v>57</v>
          </cell>
          <cell r="C1416" t="str">
            <v>1</v>
          </cell>
          <cell r="D1416" t="str">
            <v>B</v>
          </cell>
          <cell r="E1416">
            <v>1</v>
          </cell>
          <cell r="F1416">
            <v>0</v>
          </cell>
          <cell r="G1416" t="str">
            <v>Beruházásra adott elölegek</v>
          </cell>
        </row>
        <row r="1417">
          <cell r="A1417" t="str">
            <v>3</v>
          </cell>
          <cell r="B1417" t="str">
            <v>57</v>
          </cell>
          <cell r="C1417" t="str">
            <v>1</v>
          </cell>
          <cell r="D1417" t="str">
            <v>B</v>
          </cell>
          <cell r="E1417">
            <v>1</v>
          </cell>
          <cell r="F1417">
            <v>0</v>
          </cell>
          <cell r="G1417" t="str">
            <v>Egyéb tartos részesedések</v>
          </cell>
        </row>
        <row r="1418">
          <cell r="A1418" t="str">
            <v>4</v>
          </cell>
          <cell r="B1418" t="str">
            <v>57</v>
          </cell>
          <cell r="C1418" t="str">
            <v>1</v>
          </cell>
          <cell r="D1418" t="str">
            <v>B</v>
          </cell>
          <cell r="E1418">
            <v>1</v>
          </cell>
          <cell r="F1418">
            <v>0</v>
          </cell>
          <cell r="G1418" t="str">
            <v>Tartos hitelviszonyt megtestesitö értékpapirok</v>
          </cell>
        </row>
        <row r="1419">
          <cell r="A1419" t="str">
            <v>5</v>
          </cell>
          <cell r="B1419" t="str">
            <v>57</v>
          </cell>
          <cell r="C1419" t="str">
            <v>1</v>
          </cell>
          <cell r="D1419" t="str">
            <v>B</v>
          </cell>
          <cell r="E1419">
            <v>1</v>
          </cell>
          <cell r="F1419">
            <v>0</v>
          </cell>
          <cell r="G1419" t="str">
            <v>Tartosan adott kölcsönök</v>
          </cell>
        </row>
        <row r="1420">
          <cell r="A1420" t="str">
            <v>6</v>
          </cell>
          <cell r="B1420" t="str">
            <v>57</v>
          </cell>
          <cell r="C1420" t="str">
            <v>1</v>
          </cell>
          <cell r="D1420" t="str">
            <v>B</v>
          </cell>
          <cell r="E1420">
            <v>1</v>
          </cell>
          <cell r="F1420">
            <v>0</v>
          </cell>
          <cell r="G1420" t="str">
            <v>Egyéb hosszu lejáratu követelések</v>
          </cell>
        </row>
        <row r="1421">
          <cell r="A1421" t="str">
            <v>7</v>
          </cell>
          <cell r="B1421" t="str">
            <v>57</v>
          </cell>
          <cell r="C1421" t="str">
            <v>1</v>
          </cell>
          <cell r="D1421" t="str">
            <v>B</v>
          </cell>
          <cell r="E1421">
            <v>1</v>
          </cell>
          <cell r="F1421">
            <v>2</v>
          </cell>
          <cell r="G1421" t="str">
            <v>Befektetett eszközök összesen (01+...+06)</v>
          </cell>
        </row>
        <row r="1422">
          <cell r="A1422" t="str">
            <v>8</v>
          </cell>
          <cell r="B1422" t="str">
            <v>57</v>
          </cell>
          <cell r="C1422" t="str">
            <v>1</v>
          </cell>
          <cell r="D1422" t="str">
            <v>B</v>
          </cell>
          <cell r="E1422">
            <v>1</v>
          </cell>
          <cell r="F1422">
            <v>0</v>
          </cell>
          <cell r="G1422" t="str">
            <v>Készletek</v>
          </cell>
        </row>
        <row r="1423">
          <cell r="A1423" t="str">
            <v>9</v>
          </cell>
          <cell r="B1423" t="str">
            <v>57</v>
          </cell>
          <cell r="C1423" t="str">
            <v>1</v>
          </cell>
          <cell r="D1423" t="str">
            <v>B</v>
          </cell>
          <cell r="E1423">
            <v>1</v>
          </cell>
          <cell r="F1423">
            <v>0</v>
          </cell>
          <cell r="G1423" t="str">
            <v>Követelések áruszállitásbol,szolgáltatásbol (vevök)</v>
          </cell>
        </row>
        <row r="1424">
          <cell r="A1424" t="str">
            <v>10</v>
          </cell>
          <cell r="B1424" t="str">
            <v>57</v>
          </cell>
          <cell r="C1424" t="str">
            <v>1</v>
          </cell>
          <cell r="D1424" t="str">
            <v>B</v>
          </cell>
          <cell r="E1424">
            <v>1</v>
          </cell>
          <cell r="F1424">
            <v>0</v>
          </cell>
          <cell r="G1424" t="str">
            <v>Adosok</v>
          </cell>
        </row>
        <row r="1425">
          <cell r="A1425" t="str">
            <v>11</v>
          </cell>
          <cell r="B1425" t="str">
            <v>57</v>
          </cell>
          <cell r="C1425" t="str">
            <v>1</v>
          </cell>
          <cell r="D1425" t="str">
            <v>B</v>
          </cell>
          <cell r="E1425">
            <v>1</v>
          </cell>
          <cell r="F1425">
            <v>0</v>
          </cell>
          <cell r="G1425" t="str">
            <v>Rövid lejáratu kölcsönök</v>
          </cell>
        </row>
        <row r="1426">
          <cell r="A1426" t="str">
            <v>12</v>
          </cell>
          <cell r="B1426" t="str">
            <v>57</v>
          </cell>
          <cell r="C1426" t="str">
            <v>1</v>
          </cell>
          <cell r="D1426" t="str">
            <v>B</v>
          </cell>
          <cell r="E1426">
            <v>1</v>
          </cell>
          <cell r="F1426">
            <v>0</v>
          </cell>
          <cell r="G1426" t="str">
            <v>Egyéb követelések</v>
          </cell>
        </row>
        <row r="1427">
          <cell r="A1427" t="str">
            <v>13</v>
          </cell>
          <cell r="B1427" t="str">
            <v>57</v>
          </cell>
          <cell r="C1427" t="str">
            <v>1</v>
          </cell>
          <cell r="D1427" t="str">
            <v>B</v>
          </cell>
          <cell r="E1427">
            <v>1</v>
          </cell>
          <cell r="F1427">
            <v>0</v>
          </cell>
          <cell r="G1427" t="str">
            <v>Egyéb részesedések</v>
          </cell>
        </row>
        <row r="1428">
          <cell r="A1428" t="str">
            <v>14</v>
          </cell>
          <cell r="B1428" t="str">
            <v>57</v>
          </cell>
          <cell r="C1428" t="str">
            <v>1</v>
          </cell>
          <cell r="D1428" t="str">
            <v>B</v>
          </cell>
          <cell r="E1428">
            <v>1</v>
          </cell>
          <cell r="F1428">
            <v>0</v>
          </cell>
          <cell r="G1428" t="str">
            <v>Forgatási célu hitelviszonyt megtestesitö értékpapirok</v>
          </cell>
        </row>
        <row r="1429">
          <cell r="A1429" t="str">
            <v>15</v>
          </cell>
          <cell r="B1429" t="str">
            <v>57</v>
          </cell>
          <cell r="C1429" t="str">
            <v>1</v>
          </cell>
          <cell r="D1429" t="str">
            <v>B</v>
          </cell>
          <cell r="E1429">
            <v>1</v>
          </cell>
          <cell r="F1429">
            <v>2</v>
          </cell>
          <cell r="G1429" t="str">
            <v>Forgoeszközök összesen (08+...+14)</v>
          </cell>
        </row>
        <row r="1430">
          <cell r="A1430" t="str">
            <v>16</v>
          </cell>
          <cell r="B1430" t="str">
            <v>57</v>
          </cell>
          <cell r="C1430" t="str">
            <v>1</v>
          </cell>
          <cell r="D1430" t="str">
            <v>B</v>
          </cell>
          <cell r="E1430">
            <v>1</v>
          </cell>
          <cell r="F1430">
            <v>4</v>
          </cell>
          <cell r="G1430" t="str">
            <v>Eszközök összesen (07+15)</v>
          </cell>
        </row>
        <row r="1431">
          <cell r="A1431" t="str">
            <v>1</v>
          </cell>
          <cell r="B1431" t="str">
            <v>58</v>
          </cell>
          <cell r="C1431" t="str">
            <v>1</v>
          </cell>
          <cell r="D1431" t="str">
            <v>B</v>
          </cell>
          <cell r="E1431">
            <v>1</v>
          </cell>
          <cell r="F1431">
            <v>0</v>
          </cell>
          <cell r="G1431" t="str">
            <v>Tartósan adott kölcsönök</v>
          </cell>
        </row>
        <row r="1432">
          <cell r="A1432" t="str">
            <v>2</v>
          </cell>
          <cell r="B1432" t="str">
            <v>58</v>
          </cell>
          <cell r="C1432" t="str">
            <v>1</v>
          </cell>
          <cell r="D1432" t="str">
            <v>B</v>
          </cell>
          <cell r="E1432">
            <v>1</v>
          </cell>
          <cell r="F1432">
            <v>0</v>
          </cell>
          <cell r="G1432" t="str">
            <v>Egyéb hosszu lejáratu követelések</v>
          </cell>
        </row>
        <row r="1433">
          <cell r="A1433" t="str">
            <v>3</v>
          </cell>
          <cell r="B1433" t="str">
            <v>58</v>
          </cell>
          <cell r="C1433" t="str">
            <v>1</v>
          </cell>
          <cell r="D1433" t="str">
            <v>B</v>
          </cell>
          <cell r="E1433">
            <v>1</v>
          </cell>
          <cell r="F1433">
            <v>0</v>
          </cell>
          <cell r="G1433" t="str">
            <v>Intézményi müködési bevételek</v>
          </cell>
        </row>
        <row r="1434">
          <cell r="A1434" t="str">
            <v>4</v>
          </cell>
          <cell r="B1434" t="str">
            <v>58</v>
          </cell>
          <cell r="C1434" t="str">
            <v>1</v>
          </cell>
          <cell r="D1434" t="str">
            <v>B</v>
          </cell>
          <cell r="E1434">
            <v>1</v>
          </cell>
          <cell r="F1434">
            <v>0</v>
          </cell>
          <cell r="G1434" t="str">
            <v>Önkormányzatok sajátos müködési bevételei</v>
          </cell>
        </row>
        <row r="1435">
          <cell r="A1435" t="str">
            <v>5</v>
          </cell>
          <cell r="B1435" t="str">
            <v>58</v>
          </cell>
          <cell r="C1435" t="str">
            <v>1</v>
          </cell>
          <cell r="D1435" t="str">
            <v>B</v>
          </cell>
          <cell r="E1435">
            <v>1</v>
          </cell>
          <cell r="F1435">
            <v>0</v>
          </cell>
          <cell r="G1435" t="str">
            <v>Önk.sajátos mük.bevételéböl- illetékek</v>
          </cell>
        </row>
        <row r="1436">
          <cell r="A1436" t="str">
            <v>6</v>
          </cell>
          <cell r="B1436" t="str">
            <v>58</v>
          </cell>
          <cell r="C1436" t="str">
            <v>1</v>
          </cell>
          <cell r="D1436" t="str">
            <v>B</v>
          </cell>
          <cell r="E1436">
            <v>1</v>
          </cell>
          <cell r="F1436">
            <v>0</v>
          </cell>
          <cell r="G1436" t="str">
            <v>Önk.sajátos mük.bevételéböl- gépjármüado</v>
          </cell>
        </row>
        <row r="1437">
          <cell r="A1437" t="str">
            <v>7</v>
          </cell>
          <cell r="B1437" t="str">
            <v>58</v>
          </cell>
          <cell r="C1437" t="str">
            <v>1</v>
          </cell>
          <cell r="D1437" t="str">
            <v>B</v>
          </cell>
          <cell r="E1437">
            <v>1</v>
          </cell>
          <cell r="F1437">
            <v>0</v>
          </cell>
          <cell r="G1437" t="str">
            <v>Önk.sajátos mük.bevételéböl- helyi adok</v>
          </cell>
        </row>
        <row r="1438">
          <cell r="A1438" t="str">
            <v>8</v>
          </cell>
          <cell r="B1438" t="str">
            <v>58</v>
          </cell>
          <cell r="C1438" t="str">
            <v>1</v>
          </cell>
          <cell r="D1438" t="str">
            <v>B</v>
          </cell>
          <cell r="E1438">
            <v>1</v>
          </cell>
          <cell r="F1438">
            <v>0</v>
          </cell>
          <cell r="G1438" t="str">
            <v>Befektetett eszközökkel kapcs.követelések</v>
          </cell>
        </row>
        <row r="1439">
          <cell r="A1439" t="str">
            <v>9</v>
          </cell>
          <cell r="B1439" t="str">
            <v>58</v>
          </cell>
          <cell r="C1439" t="str">
            <v>1</v>
          </cell>
          <cell r="D1439" t="str">
            <v>B</v>
          </cell>
          <cell r="E1439">
            <v>1</v>
          </cell>
          <cell r="F1439">
            <v>0</v>
          </cell>
          <cell r="G1439" t="str">
            <v>Rövid lejáratu kölcsönök</v>
          </cell>
        </row>
        <row r="1440">
          <cell r="A1440" t="str">
            <v>10</v>
          </cell>
          <cell r="B1440" t="str">
            <v>58</v>
          </cell>
          <cell r="C1440" t="str">
            <v>1</v>
          </cell>
          <cell r="D1440" t="str">
            <v>B</v>
          </cell>
          <cell r="E1440">
            <v>1</v>
          </cell>
          <cell r="F1440">
            <v>0</v>
          </cell>
          <cell r="G1440" t="str">
            <v>Egyéb rövid lejáratu követelések</v>
          </cell>
        </row>
        <row r="1441">
          <cell r="A1441" t="str">
            <v>11</v>
          </cell>
          <cell r="B1441" t="str">
            <v>58</v>
          </cell>
          <cell r="C1441" t="str">
            <v>1</v>
          </cell>
          <cell r="D1441" t="str">
            <v>B</v>
          </cell>
          <cell r="E1441">
            <v>1</v>
          </cell>
          <cell r="F1441">
            <v>2</v>
          </cell>
          <cell r="G1441" t="str">
            <v>Követelések összesen(01+..+04+08+09+10)</v>
          </cell>
        </row>
        <row r="1442">
          <cell r="A1442" t="str">
            <v>1</v>
          </cell>
          <cell r="B1442" t="str">
            <v>59</v>
          </cell>
          <cell r="C1442" t="str">
            <v>1</v>
          </cell>
          <cell r="D1442" t="str">
            <v>B</v>
          </cell>
          <cell r="E1442">
            <v>1</v>
          </cell>
          <cell r="F1442">
            <v>0</v>
          </cell>
          <cell r="G1442" t="str">
            <v>Hosszú lejáratú kötelezettségek(02+03+04)</v>
          </cell>
        </row>
        <row r="1443">
          <cell r="A1443" t="str">
            <v>2</v>
          </cell>
          <cell r="B1443" t="str">
            <v>59</v>
          </cell>
          <cell r="C1443" t="str">
            <v>1</v>
          </cell>
          <cell r="D1443" t="str">
            <v>B</v>
          </cell>
          <cell r="E1443">
            <v>1</v>
          </cell>
          <cell r="F1443">
            <v>2</v>
          </cell>
          <cell r="G1443" t="str">
            <v>-hosszú lejáratra kapott kölcsönök, hitelek</v>
          </cell>
        </row>
        <row r="1444">
          <cell r="A1444" t="str">
            <v>3</v>
          </cell>
          <cell r="B1444" t="str">
            <v>59</v>
          </cell>
          <cell r="C1444" t="str">
            <v>1</v>
          </cell>
          <cell r="D1444" t="str">
            <v>B</v>
          </cell>
          <cell r="E1444">
            <v>1</v>
          </cell>
          <cell r="F1444">
            <v>2</v>
          </cell>
          <cell r="G1444" t="str">
            <v>-tartozás értékpapír kibocsátásból</v>
          </cell>
        </row>
        <row r="1445">
          <cell r="A1445" t="str">
            <v>4</v>
          </cell>
          <cell r="B1445" t="str">
            <v>59</v>
          </cell>
          <cell r="C1445" t="str">
            <v>1</v>
          </cell>
          <cell r="D1445" t="str">
            <v>B</v>
          </cell>
          <cell r="E1445">
            <v>1</v>
          </cell>
          <cell r="F1445">
            <v>2</v>
          </cell>
          <cell r="G1445" t="str">
            <v>-egyéb hosszú lejáratú kötelezettségek</v>
          </cell>
        </row>
        <row r="1446">
          <cell r="A1446" t="str">
            <v>5</v>
          </cell>
          <cell r="B1446" t="str">
            <v>59</v>
          </cell>
          <cell r="C1446" t="str">
            <v>1</v>
          </cell>
          <cell r="D1446" t="str">
            <v>B</v>
          </cell>
          <cell r="E1446">
            <v>1</v>
          </cell>
          <cell r="F1446">
            <v>0</v>
          </cell>
          <cell r="G1446" t="str">
            <v>Rövid lejáratú kötelezettségek (06+07+12)</v>
          </cell>
        </row>
        <row r="1447">
          <cell r="A1447" t="str">
            <v>6</v>
          </cell>
          <cell r="B1447" t="str">
            <v>59</v>
          </cell>
          <cell r="C1447" t="str">
            <v>1</v>
          </cell>
          <cell r="D1447" t="str">
            <v>B</v>
          </cell>
          <cell r="E1447">
            <v>1</v>
          </cell>
          <cell r="F1447">
            <v>0</v>
          </cell>
          <cell r="G1447" t="str">
            <v>-Rövid lejáratú hitelek, kölcsönök</v>
          </cell>
        </row>
        <row r="1448">
          <cell r="A1448" t="str">
            <v>7</v>
          </cell>
          <cell r="B1448" t="str">
            <v>59</v>
          </cell>
          <cell r="C1448" t="str">
            <v>1</v>
          </cell>
          <cell r="D1448" t="str">
            <v>B</v>
          </cell>
          <cell r="E1448">
            <v>1</v>
          </cell>
          <cell r="F1448">
            <v>0</v>
          </cell>
          <cell r="G1448" t="str">
            <v>-Kötelezettségek áruszállításból és szolgál.  (08+...+11)</v>
          </cell>
        </row>
        <row r="1449">
          <cell r="A1449" t="str">
            <v>8</v>
          </cell>
          <cell r="B1449" t="str">
            <v>59</v>
          </cell>
          <cell r="C1449" t="str">
            <v>1</v>
          </cell>
          <cell r="D1449" t="str">
            <v>B</v>
          </cell>
          <cell r="E1449">
            <v>1</v>
          </cell>
          <cell r="F1449">
            <v>2</v>
          </cell>
          <cell r="G1449" t="str">
            <v>-beruházással kapcsolatos szállítók</v>
          </cell>
        </row>
        <row r="1450">
          <cell r="A1450" t="str">
            <v>9</v>
          </cell>
          <cell r="B1450" t="str">
            <v>59</v>
          </cell>
          <cell r="C1450" t="str">
            <v>1</v>
          </cell>
          <cell r="D1450" t="str">
            <v>B</v>
          </cell>
          <cell r="E1450">
            <v>1</v>
          </cell>
          <cell r="F1450">
            <v>2</v>
          </cell>
          <cell r="G1450" t="str">
            <v>-felújítással kapcsolatos szállitók</v>
          </cell>
        </row>
        <row r="1451">
          <cell r="A1451" t="str">
            <v>10</v>
          </cell>
          <cell r="B1451" t="str">
            <v>59</v>
          </cell>
          <cell r="C1451" t="str">
            <v>1</v>
          </cell>
          <cell r="D1451" t="str">
            <v>B</v>
          </cell>
          <cell r="E1451">
            <v>1</v>
          </cell>
          <cell r="F1451">
            <v>2</v>
          </cell>
          <cell r="G1451" t="str">
            <v>-termékvásárlással kapcsolatos szállitók</v>
          </cell>
        </row>
        <row r="1452">
          <cell r="A1452" t="str">
            <v>11</v>
          </cell>
          <cell r="B1452" t="str">
            <v>59</v>
          </cell>
          <cell r="C1452" t="str">
            <v>1</v>
          </cell>
          <cell r="D1452" t="str">
            <v>B</v>
          </cell>
          <cell r="E1452">
            <v>1</v>
          </cell>
          <cell r="F1452">
            <v>2</v>
          </cell>
          <cell r="G1452" t="str">
            <v>-szolgáltatás-vásárlással kapcsolatos szállitók</v>
          </cell>
        </row>
        <row r="1453">
          <cell r="A1453" t="str">
            <v>12</v>
          </cell>
          <cell r="B1453" t="str">
            <v>59</v>
          </cell>
          <cell r="C1453" t="str">
            <v>1</v>
          </cell>
          <cell r="D1453" t="str">
            <v>B</v>
          </cell>
          <cell r="E1453">
            <v>1</v>
          </cell>
          <cell r="F1453">
            <v>0</v>
          </cell>
          <cell r="G1453" t="str">
            <v>-Egyéb rövid lejáratú kötelezettségek (13+14+15+18+19)</v>
          </cell>
        </row>
        <row r="1454">
          <cell r="A1454" t="str">
            <v>13</v>
          </cell>
          <cell r="B1454" t="str">
            <v>59</v>
          </cell>
          <cell r="C1454" t="str">
            <v>1</v>
          </cell>
          <cell r="D1454" t="str">
            <v>B</v>
          </cell>
          <cell r="E1454">
            <v>1</v>
          </cell>
          <cell r="F1454">
            <v>2</v>
          </cell>
          <cell r="G1454" t="str">
            <v>-váltótartozások miatt</v>
          </cell>
        </row>
        <row r="1455">
          <cell r="A1455" t="str">
            <v>14</v>
          </cell>
          <cell r="B1455" t="str">
            <v>59</v>
          </cell>
          <cell r="C1455" t="str">
            <v>1</v>
          </cell>
          <cell r="D1455" t="str">
            <v>B</v>
          </cell>
          <cell r="E1455">
            <v>1</v>
          </cell>
          <cell r="F1455">
            <v>2</v>
          </cell>
          <cell r="G1455" t="str">
            <v>-munkavállalókkal szembeni kötelezettségek miatt</v>
          </cell>
        </row>
        <row r="1456">
          <cell r="A1456" t="str">
            <v>15</v>
          </cell>
          <cell r="B1456" t="str">
            <v>59</v>
          </cell>
          <cell r="C1456" t="str">
            <v>1</v>
          </cell>
          <cell r="D1456" t="str">
            <v>B</v>
          </cell>
          <cell r="E1456">
            <v>1</v>
          </cell>
          <cell r="F1456">
            <v>2</v>
          </cell>
          <cell r="G1456" t="str">
            <v>-köztartozások miatt</v>
          </cell>
        </row>
        <row r="1457">
          <cell r="A1457" t="str">
            <v>16</v>
          </cell>
          <cell r="B1457" t="str">
            <v>59</v>
          </cell>
          <cell r="C1457" t="str">
            <v>1</v>
          </cell>
          <cell r="D1457" t="str">
            <v>B</v>
          </cell>
          <cell r="E1457">
            <v>1</v>
          </cell>
          <cell r="F1457">
            <v>4</v>
          </cell>
          <cell r="G1457" t="str">
            <v>-iparűzési adó feltöltési köt-ből eredő túlfizetés miatt</v>
          </cell>
        </row>
        <row r="1458">
          <cell r="A1458" t="str">
            <v>17</v>
          </cell>
          <cell r="B1458" t="str">
            <v>59</v>
          </cell>
          <cell r="C1458" t="str">
            <v>1</v>
          </cell>
          <cell r="D1458" t="str">
            <v>B</v>
          </cell>
          <cell r="E1458">
            <v>1</v>
          </cell>
          <cell r="F1458">
            <v>4</v>
          </cell>
          <cell r="G1458" t="str">
            <v>-helyi adó túlfizetés miatt</v>
          </cell>
        </row>
        <row r="1459">
          <cell r="A1459" t="str">
            <v>18</v>
          </cell>
          <cell r="B1459" t="str">
            <v>59</v>
          </cell>
          <cell r="C1459" t="str">
            <v>1</v>
          </cell>
          <cell r="D1459" t="str">
            <v>B</v>
          </cell>
          <cell r="E1459">
            <v>1</v>
          </cell>
          <cell r="F1459">
            <v>2</v>
          </cell>
          <cell r="G1459" t="str">
            <v>-hosszú lejáratú kötelezettség köv. évi törlesztő részlete</v>
          </cell>
        </row>
        <row r="1460">
          <cell r="A1460" t="str">
            <v>19</v>
          </cell>
          <cell r="B1460" t="str">
            <v>59</v>
          </cell>
          <cell r="C1460" t="str">
            <v>1</v>
          </cell>
          <cell r="D1460" t="str">
            <v>B</v>
          </cell>
          <cell r="E1460">
            <v>1</v>
          </cell>
          <cell r="F1460">
            <v>2</v>
          </cell>
          <cell r="G1460" t="str">
            <v>-különféle egyéb kötelezettségek miatti tartozás</v>
          </cell>
        </row>
        <row r="1461">
          <cell r="A1461" t="str">
            <v>20</v>
          </cell>
          <cell r="B1461" t="str">
            <v>59</v>
          </cell>
          <cell r="C1461" t="str">
            <v>1</v>
          </cell>
          <cell r="D1461" t="str">
            <v>B</v>
          </cell>
          <cell r="E1461">
            <v>1</v>
          </cell>
          <cell r="F1461">
            <v>0</v>
          </cell>
          <cell r="G1461" t="str">
            <v>Kötelezettségek összesen          (01+05)</v>
          </cell>
        </row>
        <row r="1462">
          <cell r="A1462" t="str">
            <v>1</v>
          </cell>
          <cell r="B1462" t="str">
            <v>60</v>
          </cell>
          <cell r="C1462" t="str">
            <v>1</v>
          </cell>
          <cell r="D1462" t="str">
            <v>B</v>
          </cell>
          <cell r="E1462">
            <v>1</v>
          </cell>
          <cell r="F1462">
            <v>0</v>
          </cell>
          <cell r="G1462" t="str">
            <v>Vagyoni értékű jogok</v>
          </cell>
        </row>
        <row r="1463">
          <cell r="A1463" t="str">
            <v>2</v>
          </cell>
          <cell r="B1463" t="str">
            <v>60</v>
          </cell>
          <cell r="C1463" t="str">
            <v>1</v>
          </cell>
          <cell r="D1463" t="str">
            <v>B</v>
          </cell>
          <cell r="E1463">
            <v>1</v>
          </cell>
          <cell r="F1463">
            <v>0</v>
          </cell>
          <cell r="G1463" t="str">
            <v>Szellemi termékek</v>
          </cell>
        </row>
        <row r="1464">
          <cell r="A1464" t="str">
            <v>3</v>
          </cell>
          <cell r="B1464" t="str">
            <v>60</v>
          </cell>
          <cell r="C1464" t="str">
            <v>1</v>
          </cell>
          <cell r="D1464" t="str">
            <v>B</v>
          </cell>
          <cell r="E1464">
            <v>1</v>
          </cell>
          <cell r="F1464">
            <v>2</v>
          </cell>
          <cell r="G1464" t="str">
            <v>Immateriális javak összesen (01+02)</v>
          </cell>
        </row>
        <row r="1465">
          <cell r="A1465" t="str">
            <v>4</v>
          </cell>
          <cell r="B1465" t="str">
            <v>60</v>
          </cell>
          <cell r="C1465" t="str">
            <v>1</v>
          </cell>
          <cell r="D1465" t="str">
            <v>B</v>
          </cell>
          <cell r="E1465">
            <v>1</v>
          </cell>
          <cell r="F1465">
            <v>0</v>
          </cell>
          <cell r="G1465" t="str">
            <v>Ingatlanok (ingatlanok vagyonért.joga is)</v>
          </cell>
        </row>
        <row r="1466">
          <cell r="A1466" t="str">
            <v>5</v>
          </cell>
          <cell r="B1466" t="str">
            <v>60</v>
          </cell>
          <cell r="C1466" t="str">
            <v>1</v>
          </cell>
          <cell r="D1466" t="str">
            <v>B</v>
          </cell>
          <cell r="E1466">
            <v>1</v>
          </cell>
          <cell r="F1466">
            <v>0</v>
          </cell>
          <cell r="G1466" t="str">
            <v>Gépek,berendezések,felszerelések</v>
          </cell>
        </row>
        <row r="1467">
          <cell r="A1467" t="str">
            <v>6</v>
          </cell>
          <cell r="B1467" t="str">
            <v>60</v>
          </cell>
          <cell r="C1467" t="str">
            <v>1</v>
          </cell>
          <cell r="D1467" t="str">
            <v>B</v>
          </cell>
          <cell r="E1467">
            <v>1</v>
          </cell>
          <cell r="F1467">
            <v>0</v>
          </cell>
          <cell r="G1467" t="str">
            <v>Járművek</v>
          </cell>
        </row>
        <row r="1468">
          <cell r="A1468" t="str">
            <v>7</v>
          </cell>
          <cell r="B1468" t="str">
            <v>60</v>
          </cell>
          <cell r="C1468" t="str">
            <v>1</v>
          </cell>
          <cell r="D1468" t="str">
            <v>B</v>
          </cell>
          <cell r="E1468">
            <v>1</v>
          </cell>
          <cell r="F1468">
            <v>0</v>
          </cell>
          <cell r="G1468" t="str">
            <v>Tenyészállatok</v>
          </cell>
        </row>
        <row r="1469">
          <cell r="A1469" t="str">
            <v>8</v>
          </cell>
          <cell r="B1469" t="str">
            <v>60</v>
          </cell>
          <cell r="C1469" t="str">
            <v>1</v>
          </cell>
          <cell r="D1469" t="str">
            <v>B</v>
          </cell>
          <cell r="E1469">
            <v>1</v>
          </cell>
          <cell r="F1469">
            <v>2</v>
          </cell>
          <cell r="G1469" t="str">
            <v>Tárgyi eszközök összesen (04+05+06+07)</v>
          </cell>
        </row>
        <row r="1470">
          <cell r="A1470" t="str">
            <v>9</v>
          </cell>
          <cell r="B1470" t="str">
            <v>60</v>
          </cell>
          <cell r="C1470" t="str">
            <v>1</v>
          </cell>
          <cell r="D1470" t="str">
            <v>B</v>
          </cell>
          <cell r="E1470">
            <v>1</v>
          </cell>
          <cell r="F1470">
            <v>0</v>
          </cell>
          <cell r="G1470" t="str">
            <v>Tartós tulajdoni részesedést jelentő befektetések</v>
          </cell>
        </row>
        <row r="1471">
          <cell r="A1471" t="str">
            <v>10</v>
          </cell>
          <cell r="B1471" t="str">
            <v>60</v>
          </cell>
          <cell r="C1471" t="str">
            <v>1</v>
          </cell>
          <cell r="D1471" t="str">
            <v>B</v>
          </cell>
          <cell r="E1471">
            <v>1</v>
          </cell>
          <cell r="F1471">
            <v>2</v>
          </cell>
          <cell r="G1471" t="str">
            <v>Befektetett pénzügyi eszközök összesen (09)</v>
          </cell>
        </row>
        <row r="1472">
          <cell r="A1472" t="str">
            <v>11</v>
          </cell>
          <cell r="B1472" t="str">
            <v>60</v>
          </cell>
          <cell r="C1472" t="str">
            <v>1</v>
          </cell>
          <cell r="D1472" t="str">
            <v>B</v>
          </cell>
          <cell r="E1472">
            <v>1</v>
          </cell>
          <cell r="F1472">
            <v>0</v>
          </cell>
          <cell r="G1472" t="str">
            <v>Üzemelt.,kez.,koncesszióba adott, vagyonkez.be vett eszközök</v>
          </cell>
        </row>
        <row r="1473">
          <cell r="A1473" t="str">
            <v>12</v>
          </cell>
          <cell r="B1473" t="str">
            <v>60</v>
          </cell>
          <cell r="C1473" t="str">
            <v>1</v>
          </cell>
          <cell r="D1473" t="str">
            <v>B</v>
          </cell>
          <cell r="E1473">
            <v>1</v>
          </cell>
          <cell r="F1473">
            <v>3</v>
          </cell>
          <cell r="G1473" t="str">
            <v>Befektetett eszközök összesen (03+08+10+11)</v>
          </cell>
        </row>
        <row r="1474">
          <cell r="A1474" t="str">
            <v>1</v>
          </cell>
          <cell r="B1474" t="str">
            <v>80</v>
          </cell>
          <cell r="C1474" t="str">
            <v>1</v>
          </cell>
          <cell r="D1474" t="str">
            <v>B</v>
          </cell>
          <cell r="E1474">
            <v>1</v>
          </cell>
          <cell r="F1474">
            <v>1</v>
          </cell>
          <cell r="G1474" t="str">
            <v>Rendszeres személyi juttatás</v>
          </cell>
        </row>
        <row r="1475">
          <cell r="A1475" t="str">
            <v>2</v>
          </cell>
          <cell r="B1475" t="str">
            <v>80</v>
          </cell>
          <cell r="C1475" t="str">
            <v>1</v>
          </cell>
          <cell r="D1475" t="str">
            <v>B</v>
          </cell>
          <cell r="E1475">
            <v>1</v>
          </cell>
          <cell r="F1475">
            <v>1</v>
          </cell>
          <cell r="G1475" t="str">
            <v>Nem rendszeres személyi juttatás</v>
          </cell>
        </row>
        <row r="1476">
          <cell r="A1476" t="str">
            <v>3</v>
          </cell>
          <cell r="B1476" t="str">
            <v>80</v>
          </cell>
          <cell r="C1476" t="str">
            <v>1</v>
          </cell>
          <cell r="D1476" t="str">
            <v>B</v>
          </cell>
          <cell r="E1476">
            <v>1</v>
          </cell>
          <cell r="F1476">
            <v>1</v>
          </cell>
          <cell r="G1476" t="str">
            <v>Külső személyi juttatások</v>
          </cell>
        </row>
        <row r="1477">
          <cell r="A1477" t="str">
            <v>4</v>
          </cell>
          <cell r="B1477" t="str">
            <v>80</v>
          </cell>
          <cell r="C1477" t="str">
            <v>1</v>
          </cell>
          <cell r="D1477" t="str">
            <v>B</v>
          </cell>
          <cell r="E1477">
            <v>1</v>
          </cell>
          <cell r="F1477">
            <v>3</v>
          </cell>
          <cell r="G1477" t="str">
            <v>Személyi juttatások  (01+02+03)</v>
          </cell>
        </row>
        <row r="1478">
          <cell r="A1478" t="str">
            <v>5</v>
          </cell>
          <cell r="B1478" t="str">
            <v>80</v>
          </cell>
          <cell r="C1478" t="str">
            <v>1</v>
          </cell>
          <cell r="D1478" t="str">
            <v>B</v>
          </cell>
          <cell r="E1478">
            <v>1</v>
          </cell>
          <cell r="F1478">
            <v>1</v>
          </cell>
          <cell r="G1478" t="str">
            <v>TB, munkaadói járulék és táppénz-hozzájárulás</v>
          </cell>
        </row>
        <row r="1479">
          <cell r="A1479" t="str">
            <v>6</v>
          </cell>
          <cell r="B1479" t="str">
            <v>80</v>
          </cell>
          <cell r="C1479" t="str">
            <v>1</v>
          </cell>
          <cell r="D1479" t="str">
            <v>B</v>
          </cell>
          <cell r="E1479">
            <v>1</v>
          </cell>
          <cell r="F1479">
            <v>1</v>
          </cell>
          <cell r="G1479" t="str">
            <v>Egészségügyi hozzájárulás</v>
          </cell>
        </row>
        <row r="1480">
          <cell r="A1480" t="str">
            <v>7</v>
          </cell>
          <cell r="B1480" t="str">
            <v>80</v>
          </cell>
          <cell r="C1480" t="str">
            <v>1</v>
          </cell>
          <cell r="D1480" t="str">
            <v>B</v>
          </cell>
          <cell r="E1480">
            <v>1</v>
          </cell>
          <cell r="F1480">
            <v>1</v>
          </cell>
          <cell r="G1480" t="str">
            <v>Dologi kiadások ÁFA nélk.és realizált árf.veszteségek</v>
          </cell>
        </row>
        <row r="1481">
          <cell r="A1481" t="str">
            <v>8</v>
          </cell>
          <cell r="B1481" t="str">
            <v>80</v>
          </cell>
          <cell r="C1481" t="str">
            <v>1</v>
          </cell>
          <cell r="D1481" t="str">
            <v>B</v>
          </cell>
          <cell r="E1481">
            <v>1</v>
          </cell>
          <cell r="F1481">
            <v>1</v>
          </cell>
          <cell r="G1481" t="str">
            <v>Dologi kiadások ÁFA-ja</v>
          </cell>
        </row>
        <row r="1482">
          <cell r="A1482" t="str">
            <v>9</v>
          </cell>
          <cell r="B1482" t="str">
            <v>80</v>
          </cell>
          <cell r="C1482" t="str">
            <v>1</v>
          </cell>
          <cell r="D1482" t="str">
            <v>B</v>
          </cell>
          <cell r="E1482">
            <v>1</v>
          </cell>
          <cell r="F1482">
            <v>1</v>
          </cell>
          <cell r="G1482" t="str">
            <v>Egyéb folyó kiadások (kamatkiad.,e.évi maradv.v.fiz.nélk.)</v>
          </cell>
        </row>
        <row r="1483">
          <cell r="A1483" t="str">
            <v>10</v>
          </cell>
          <cell r="B1483" t="str">
            <v>80</v>
          </cell>
          <cell r="C1483" t="str">
            <v>1</v>
          </cell>
          <cell r="D1483" t="str">
            <v>B</v>
          </cell>
          <cell r="E1483">
            <v>1</v>
          </cell>
          <cell r="F1483">
            <v>1</v>
          </cell>
          <cell r="G1483" t="str">
            <v>Előző évi maradvány visszafizetése</v>
          </cell>
        </row>
        <row r="1484">
          <cell r="A1484" t="str">
            <v>11</v>
          </cell>
          <cell r="B1484" t="str">
            <v>80</v>
          </cell>
          <cell r="C1484" t="str">
            <v>1</v>
          </cell>
          <cell r="D1484" t="str">
            <v>B</v>
          </cell>
          <cell r="E1484">
            <v>1</v>
          </cell>
          <cell r="F1484">
            <v>1</v>
          </cell>
          <cell r="G1484" t="str">
            <v>Ellátottak pénzbeli juttatásai</v>
          </cell>
        </row>
        <row r="1485">
          <cell r="A1485" t="str">
            <v>12</v>
          </cell>
          <cell r="B1485" t="str">
            <v>80</v>
          </cell>
          <cell r="C1485" t="str">
            <v>1</v>
          </cell>
          <cell r="D1485" t="str">
            <v>B</v>
          </cell>
          <cell r="E1485">
            <v>1</v>
          </cell>
          <cell r="F1485">
            <v>1</v>
          </cell>
          <cell r="G1485" t="str">
            <v>Műk.célú pe.átadás központi költségvetési szervnek</v>
          </cell>
        </row>
        <row r="1486">
          <cell r="A1486" t="str">
            <v>13</v>
          </cell>
          <cell r="B1486" t="str">
            <v>80</v>
          </cell>
          <cell r="C1486" t="str">
            <v>1</v>
          </cell>
          <cell r="D1486" t="str">
            <v>B</v>
          </cell>
          <cell r="E1486">
            <v>1</v>
          </cell>
          <cell r="F1486">
            <v>1</v>
          </cell>
          <cell r="G1486" t="str">
            <v>Műk.célú pe.átadás fejezeti kezelésű előirányzatnak</v>
          </cell>
        </row>
        <row r="1487">
          <cell r="A1487" t="str">
            <v>14</v>
          </cell>
          <cell r="B1487" t="str">
            <v>80</v>
          </cell>
          <cell r="C1487" t="str">
            <v>1</v>
          </cell>
          <cell r="D1487" t="str">
            <v>B</v>
          </cell>
          <cell r="E1487">
            <v>1</v>
          </cell>
          <cell r="F1487">
            <v>1</v>
          </cell>
          <cell r="G1487" t="str">
            <v>Műk.célú pe.átadás elkülönített állami pénzalapnak</v>
          </cell>
        </row>
        <row r="1488">
          <cell r="A1488" t="str">
            <v>15</v>
          </cell>
          <cell r="B1488" t="str">
            <v>80</v>
          </cell>
          <cell r="C1488" t="str">
            <v>1</v>
          </cell>
          <cell r="D1488" t="str">
            <v>B</v>
          </cell>
          <cell r="E1488">
            <v>1</v>
          </cell>
          <cell r="F1488">
            <v>1</v>
          </cell>
          <cell r="G1488" t="str">
            <v>Műk.célú pe.átadás társadalombiztosítási alapnak</v>
          </cell>
        </row>
        <row r="1489">
          <cell r="A1489" t="str">
            <v>16</v>
          </cell>
          <cell r="B1489" t="str">
            <v>80</v>
          </cell>
          <cell r="C1489" t="str">
            <v>1</v>
          </cell>
          <cell r="D1489" t="str">
            <v>B</v>
          </cell>
          <cell r="E1489">
            <v>1</v>
          </cell>
          <cell r="F1489">
            <v>1</v>
          </cell>
          <cell r="G1489" t="str">
            <v>Műk.célú pe.átadás helyi önkormányzatoknak</v>
          </cell>
        </row>
        <row r="1490">
          <cell r="A1490" t="str">
            <v>17</v>
          </cell>
          <cell r="B1490" t="str">
            <v>80</v>
          </cell>
          <cell r="C1490" t="str">
            <v>1</v>
          </cell>
          <cell r="D1490" t="str">
            <v>B</v>
          </cell>
          <cell r="E1490">
            <v>1</v>
          </cell>
          <cell r="F1490">
            <v>1</v>
          </cell>
          <cell r="G1490" t="str">
            <v>Műk.célú pe.át.Római sz. 87. cikk.önk.többs.tul.egyéb váll.</v>
          </cell>
        </row>
        <row r="1491">
          <cell r="A1491" t="str">
            <v>18</v>
          </cell>
          <cell r="B1491" t="str">
            <v>80</v>
          </cell>
          <cell r="C1491" t="str">
            <v>1</v>
          </cell>
          <cell r="D1491" t="str">
            <v>B</v>
          </cell>
          <cell r="E1491">
            <v>1</v>
          </cell>
          <cell r="F1491">
            <v>1</v>
          </cell>
          <cell r="G1491" t="str">
            <v>Műk.célú pe.át.Római sz. 87. cikk.nem önk.többs.tul.e.váll.</v>
          </cell>
        </row>
        <row r="1492">
          <cell r="A1492" t="str">
            <v>19</v>
          </cell>
          <cell r="B1492" t="str">
            <v>80</v>
          </cell>
          <cell r="C1492" t="str">
            <v>1</v>
          </cell>
          <cell r="D1492" t="str">
            <v>B</v>
          </cell>
          <cell r="E1492">
            <v>1</v>
          </cell>
          <cell r="F1492">
            <v>4</v>
          </cell>
          <cell r="G1492" t="str">
            <v>Műk.célú pe.átadás Római sz. 87.cikk.egyéb váll. (17+18)</v>
          </cell>
        </row>
        <row r="1493">
          <cell r="A1493" t="str">
            <v>20</v>
          </cell>
          <cell r="B1493" t="str">
            <v>80</v>
          </cell>
          <cell r="C1493" t="str">
            <v>1</v>
          </cell>
          <cell r="D1493" t="str">
            <v>B</v>
          </cell>
          <cell r="E1493">
            <v>1</v>
          </cell>
          <cell r="F1493">
            <v>1</v>
          </cell>
          <cell r="G1493" t="str">
            <v>Műk.célú pe.átadás nem 17.sor önk.többs.tul.egyéb.váll.</v>
          </cell>
        </row>
        <row r="1494">
          <cell r="A1494" t="str">
            <v>21</v>
          </cell>
          <cell r="B1494" t="str">
            <v>80</v>
          </cell>
          <cell r="C1494" t="str">
            <v>1</v>
          </cell>
          <cell r="D1494" t="str">
            <v>B</v>
          </cell>
          <cell r="E1494">
            <v>1</v>
          </cell>
          <cell r="F1494">
            <v>1</v>
          </cell>
          <cell r="G1494" t="str">
            <v>Műk.célú pe.átadás nem 18.sor nem önk.többs.tul.e.váll.</v>
          </cell>
        </row>
        <row r="1495">
          <cell r="A1495" t="str">
            <v>22</v>
          </cell>
          <cell r="B1495" t="str">
            <v>80</v>
          </cell>
          <cell r="C1495" t="str">
            <v>1</v>
          </cell>
          <cell r="D1495" t="str">
            <v>B</v>
          </cell>
          <cell r="E1495">
            <v>1</v>
          </cell>
          <cell r="F1495">
            <v>4</v>
          </cell>
          <cell r="G1495" t="str">
            <v>Műk.célú pe.átadás egyéb vállalkozásnak (19+20+21)</v>
          </cell>
        </row>
        <row r="1496">
          <cell r="A1496" t="str">
            <v>23</v>
          </cell>
          <cell r="B1496" t="str">
            <v>80</v>
          </cell>
          <cell r="C1496" t="str">
            <v>1</v>
          </cell>
          <cell r="D1496" t="str">
            <v>B</v>
          </cell>
          <cell r="E1496">
            <v>1</v>
          </cell>
          <cell r="F1496">
            <v>1</v>
          </cell>
          <cell r="G1496" t="str">
            <v>Műk.célú pe.átadás pénzügyi vállalkozásoknak</v>
          </cell>
        </row>
        <row r="1497">
          <cell r="A1497" t="str">
            <v>24</v>
          </cell>
          <cell r="B1497" t="str">
            <v>80</v>
          </cell>
          <cell r="C1497" t="str">
            <v>1</v>
          </cell>
          <cell r="D1497" t="str">
            <v>B</v>
          </cell>
          <cell r="E1497">
            <v>1</v>
          </cell>
          <cell r="F1497">
            <v>1</v>
          </cell>
          <cell r="G1497" t="str">
            <v>Műk.célú pe.átadás háztartásoknak</v>
          </cell>
        </row>
        <row r="1498">
          <cell r="A1498" t="str">
            <v>25</v>
          </cell>
          <cell r="B1498" t="str">
            <v>80</v>
          </cell>
          <cell r="C1498" t="str">
            <v>1</v>
          </cell>
          <cell r="D1498" t="str">
            <v>B</v>
          </cell>
          <cell r="E1498">
            <v>1</v>
          </cell>
          <cell r="F1498">
            <v>1</v>
          </cell>
          <cell r="G1498" t="str">
            <v>Műk.célú pe.átadás non-profit szervezeteknek</v>
          </cell>
        </row>
        <row r="1499">
          <cell r="A1499" t="str">
            <v>26</v>
          </cell>
          <cell r="B1499" t="str">
            <v>80</v>
          </cell>
          <cell r="C1499" t="str">
            <v>1</v>
          </cell>
          <cell r="D1499" t="str">
            <v>B</v>
          </cell>
          <cell r="E1499">
            <v>1</v>
          </cell>
          <cell r="F1499">
            <v>1</v>
          </cell>
          <cell r="G1499" t="str">
            <v>Műk.célú pe.átadás külföldre</v>
          </cell>
        </row>
        <row r="1500">
          <cell r="A1500" t="str">
            <v>27</v>
          </cell>
          <cell r="B1500" t="str">
            <v>80</v>
          </cell>
          <cell r="C1500" t="str">
            <v>1</v>
          </cell>
          <cell r="D1500" t="str">
            <v>B</v>
          </cell>
          <cell r="E1500">
            <v>1</v>
          </cell>
          <cell r="F1500">
            <v>1</v>
          </cell>
          <cell r="G1500" t="str">
            <v>Társadalom- és szociálpolitikai juttatások</v>
          </cell>
        </row>
        <row r="1501">
          <cell r="A1501" t="str">
            <v>28</v>
          </cell>
          <cell r="B1501" t="str">
            <v>80</v>
          </cell>
          <cell r="C1501" t="str">
            <v>1</v>
          </cell>
          <cell r="D1501" t="str">
            <v>B</v>
          </cell>
          <cell r="E1501">
            <v>1</v>
          </cell>
          <cell r="F1501">
            <v>1</v>
          </cell>
          <cell r="G1501" t="str">
            <v>Tervezett maradvány,eredmény,tartalék</v>
          </cell>
        </row>
        <row r="1502">
          <cell r="A1502" t="str">
            <v>29</v>
          </cell>
          <cell r="B1502" t="str">
            <v>80</v>
          </cell>
          <cell r="C1502" t="str">
            <v>1</v>
          </cell>
          <cell r="D1502" t="str">
            <v>B</v>
          </cell>
          <cell r="E1502">
            <v>1</v>
          </cell>
          <cell r="F1502">
            <v>4</v>
          </cell>
          <cell r="G1502" t="str">
            <v>Egyéb műk.célú támogat.,kiadások (12+...+16+22+...+28)</v>
          </cell>
        </row>
        <row r="1503">
          <cell r="A1503" t="str">
            <v>30</v>
          </cell>
          <cell r="B1503" t="str">
            <v>80</v>
          </cell>
          <cell r="C1503" t="str">
            <v>1</v>
          </cell>
          <cell r="D1503" t="str">
            <v>B</v>
          </cell>
          <cell r="E1503">
            <v>1</v>
          </cell>
          <cell r="F1503">
            <v>1</v>
          </cell>
          <cell r="G1503" t="str">
            <v>Kamatkiadások</v>
          </cell>
        </row>
        <row r="1504">
          <cell r="A1504" t="str">
            <v>31</v>
          </cell>
          <cell r="B1504" t="str">
            <v>80</v>
          </cell>
          <cell r="C1504" t="str">
            <v>1</v>
          </cell>
          <cell r="D1504" t="str">
            <v>B</v>
          </cell>
          <cell r="E1504">
            <v>1</v>
          </cell>
          <cell r="F1504">
            <v>1</v>
          </cell>
          <cell r="G1504" t="str">
            <v>Felújítás</v>
          </cell>
        </row>
        <row r="1505">
          <cell r="A1505" t="str">
            <v>32</v>
          </cell>
          <cell r="B1505" t="str">
            <v>80</v>
          </cell>
          <cell r="C1505" t="str">
            <v>1</v>
          </cell>
          <cell r="D1505" t="str">
            <v>B</v>
          </cell>
          <cell r="E1505">
            <v>1</v>
          </cell>
          <cell r="F1505">
            <v>1</v>
          </cell>
          <cell r="G1505" t="str">
            <v>Intézményi beruházási kiadások ÁFA nélkül</v>
          </cell>
        </row>
        <row r="1506">
          <cell r="A1506" t="str">
            <v>33</v>
          </cell>
          <cell r="B1506" t="str">
            <v>80</v>
          </cell>
          <cell r="C1506" t="str">
            <v>1</v>
          </cell>
          <cell r="D1506" t="str">
            <v>B</v>
          </cell>
          <cell r="E1506">
            <v>1</v>
          </cell>
          <cell r="F1506">
            <v>1</v>
          </cell>
          <cell r="G1506" t="str">
            <v>Beruházások ÁFA-ja</v>
          </cell>
        </row>
        <row r="1507">
          <cell r="A1507" t="str">
            <v>34</v>
          </cell>
          <cell r="B1507" t="str">
            <v>80</v>
          </cell>
          <cell r="C1507" t="str">
            <v>1</v>
          </cell>
          <cell r="D1507" t="str">
            <v>B</v>
          </cell>
          <cell r="E1507">
            <v>1</v>
          </cell>
          <cell r="F1507">
            <v>1</v>
          </cell>
          <cell r="G1507" t="str">
            <v>Felh.célú pe.átadás központi költségvetési szervnek</v>
          </cell>
        </row>
        <row r="1508">
          <cell r="A1508" t="str">
            <v>35</v>
          </cell>
          <cell r="B1508" t="str">
            <v>80</v>
          </cell>
          <cell r="C1508" t="str">
            <v>1</v>
          </cell>
          <cell r="D1508" t="str">
            <v>B</v>
          </cell>
          <cell r="E1508">
            <v>1</v>
          </cell>
          <cell r="F1508">
            <v>1</v>
          </cell>
          <cell r="G1508" t="str">
            <v>Felh.célú pe.átadás fejezeti kezelésű előirányzatnak</v>
          </cell>
        </row>
        <row r="1509">
          <cell r="A1509" t="str">
            <v>36</v>
          </cell>
          <cell r="B1509" t="str">
            <v>80</v>
          </cell>
          <cell r="C1509" t="str">
            <v>1</v>
          </cell>
          <cell r="D1509" t="str">
            <v>B</v>
          </cell>
          <cell r="E1509">
            <v>1</v>
          </cell>
          <cell r="F1509">
            <v>1</v>
          </cell>
          <cell r="G1509" t="str">
            <v>Felh.célú pe.átadás elkülönített állami pénzalapnak</v>
          </cell>
        </row>
        <row r="1510">
          <cell r="A1510" t="str">
            <v>37</v>
          </cell>
          <cell r="B1510" t="str">
            <v>80</v>
          </cell>
          <cell r="C1510" t="str">
            <v>1</v>
          </cell>
          <cell r="D1510" t="str">
            <v>B</v>
          </cell>
          <cell r="E1510">
            <v>1</v>
          </cell>
          <cell r="F1510">
            <v>1</v>
          </cell>
          <cell r="G1510" t="str">
            <v>Felh.célú pe.átadás társadalombiztosítási alapnak</v>
          </cell>
        </row>
        <row r="1511">
          <cell r="A1511" t="str">
            <v>38</v>
          </cell>
          <cell r="B1511" t="str">
            <v>80</v>
          </cell>
          <cell r="C1511" t="str">
            <v>1</v>
          </cell>
          <cell r="D1511" t="str">
            <v>B</v>
          </cell>
          <cell r="E1511">
            <v>1</v>
          </cell>
          <cell r="F1511">
            <v>1</v>
          </cell>
          <cell r="G1511" t="str">
            <v>Felh.célú pe.átadás helyi önkormányzatoknak</v>
          </cell>
        </row>
        <row r="1512">
          <cell r="A1512" t="str">
            <v>39</v>
          </cell>
          <cell r="B1512" t="str">
            <v>80</v>
          </cell>
          <cell r="C1512" t="str">
            <v>1</v>
          </cell>
          <cell r="D1512" t="str">
            <v>B</v>
          </cell>
          <cell r="E1512">
            <v>1</v>
          </cell>
          <cell r="F1512">
            <v>1</v>
          </cell>
          <cell r="G1512" t="str">
            <v>Felh.célú pe.át. Római sz.87.cikk.önk.többs.tul.egyéb váll.</v>
          </cell>
        </row>
        <row r="1513">
          <cell r="A1513" t="str">
            <v>40</v>
          </cell>
          <cell r="B1513" t="str">
            <v>80</v>
          </cell>
          <cell r="C1513" t="str">
            <v>1</v>
          </cell>
          <cell r="D1513" t="str">
            <v>B</v>
          </cell>
          <cell r="E1513">
            <v>1</v>
          </cell>
          <cell r="F1513">
            <v>1</v>
          </cell>
          <cell r="G1513" t="str">
            <v>Felh.célú pe.átadás Római sz.87.c. nem önk.többs.tul.váll.</v>
          </cell>
        </row>
        <row r="1514">
          <cell r="A1514" t="str">
            <v>41</v>
          </cell>
          <cell r="B1514" t="str">
            <v>80</v>
          </cell>
          <cell r="C1514" t="str">
            <v>1</v>
          </cell>
          <cell r="D1514" t="str">
            <v>B</v>
          </cell>
          <cell r="E1514">
            <v>1</v>
          </cell>
          <cell r="F1514">
            <v>4</v>
          </cell>
          <cell r="G1514" t="str">
            <v>Felh.célú pe.át. Római sz. 87. cikk.c.egyéb váll.(39+40)</v>
          </cell>
        </row>
        <row r="1515">
          <cell r="A1515" t="str">
            <v>42</v>
          </cell>
          <cell r="B1515" t="str">
            <v>80</v>
          </cell>
          <cell r="C1515" t="str">
            <v>1</v>
          </cell>
          <cell r="D1515" t="str">
            <v>B</v>
          </cell>
          <cell r="E1515">
            <v>1</v>
          </cell>
          <cell r="F1515">
            <v>1</v>
          </cell>
          <cell r="G1515" t="str">
            <v>Felh.célú pe.átadás nem 39.sor önk.többs.tul.egyéb.váll.</v>
          </cell>
        </row>
        <row r="1516">
          <cell r="A1516" t="str">
            <v>43</v>
          </cell>
          <cell r="B1516" t="str">
            <v>80</v>
          </cell>
          <cell r="C1516" t="str">
            <v>1</v>
          </cell>
          <cell r="D1516" t="str">
            <v>B</v>
          </cell>
          <cell r="E1516">
            <v>1</v>
          </cell>
          <cell r="F1516">
            <v>1</v>
          </cell>
          <cell r="G1516" t="str">
            <v>Felh.célú pe.átadás nem 40.sor nem önk.többs.tul.e.váll.</v>
          </cell>
        </row>
        <row r="1517">
          <cell r="A1517" t="str">
            <v>44</v>
          </cell>
          <cell r="B1517" t="str">
            <v>80</v>
          </cell>
          <cell r="C1517" t="str">
            <v>1</v>
          </cell>
          <cell r="D1517" t="str">
            <v>B</v>
          </cell>
          <cell r="E1517">
            <v>1</v>
          </cell>
          <cell r="F1517">
            <v>4</v>
          </cell>
          <cell r="G1517" t="str">
            <v>Felh.célú pe.átadás egyéb vállalkozásoknak (41+42+43)</v>
          </cell>
        </row>
        <row r="1518">
          <cell r="A1518" t="str">
            <v>45</v>
          </cell>
          <cell r="B1518" t="str">
            <v>80</v>
          </cell>
          <cell r="C1518" t="str">
            <v>1</v>
          </cell>
          <cell r="D1518" t="str">
            <v>B</v>
          </cell>
          <cell r="E1518">
            <v>1</v>
          </cell>
          <cell r="F1518">
            <v>1</v>
          </cell>
          <cell r="G1518" t="str">
            <v>Felh.célú pe.átadás pénzügyi vállalkozásoknak</v>
          </cell>
        </row>
        <row r="1519">
          <cell r="A1519" t="str">
            <v>46</v>
          </cell>
          <cell r="B1519" t="str">
            <v>80</v>
          </cell>
          <cell r="C1519" t="str">
            <v>1</v>
          </cell>
          <cell r="D1519" t="str">
            <v>B</v>
          </cell>
          <cell r="E1519">
            <v>1</v>
          </cell>
          <cell r="F1519">
            <v>1</v>
          </cell>
          <cell r="G1519" t="str">
            <v>Felh.célú pe.átadás háztartásoknak</v>
          </cell>
        </row>
        <row r="1520">
          <cell r="A1520" t="str">
            <v>47</v>
          </cell>
          <cell r="B1520" t="str">
            <v>80</v>
          </cell>
          <cell r="C1520" t="str">
            <v>1</v>
          </cell>
          <cell r="D1520" t="str">
            <v>B</v>
          </cell>
          <cell r="E1520">
            <v>1</v>
          </cell>
          <cell r="F1520">
            <v>1</v>
          </cell>
          <cell r="G1520" t="str">
            <v>Felh.célú pe.átadás non-profit szervezeteknek</v>
          </cell>
        </row>
        <row r="1521">
          <cell r="A1521" t="str">
            <v>48</v>
          </cell>
          <cell r="B1521" t="str">
            <v>80</v>
          </cell>
          <cell r="C1521" t="str">
            <v>1</v>
          </cell>
          <cell r="D1521" t="str">
            <v>B</v>
          </cell>
          <cell r="E1521">
            <v>1</v>
          </cell>
          <cell r="F1521">
            <v>1</v>
          </cell>
          <cell r="G1521" t="str">
            <v>Felh.célú pe.átadás külföldre</v>
          </cell>
        </row>
        <row r="1522">
          <cell r="A1522" t="str">
            <v>49</v>
          </cell>
          <cell r="B1522" t="str">
            <v>80</v>
          </cell>
          <cell r="C1522" t="str">
            <v>1</v>
          </cell>
          <cell r="D1522" t="str">
            <v>B</v>
          </cell>
          <cell r="E1522">
            <v>1</v>
          </cell>
          <cell r="F1522">
            <v>4</v>
          </cell>
          <cell r="G1522" t="str">
            <v>Felhalmozási kiadások         (31..+38+44+...+48)</v>
          </cell>
        </row>
        <row r="1523">
          <cell r="A1523" t="str">
            <v>50</v>
          </cell>
          <cell r="B1523" t="str">
            <v>80</v>
          </cell>
          <cell r="C1523" t="str">
            <v>1</v>
          </cell>
          <cell r="D1523" t="str">
            <v>B</v>
          </cell>
          <cell r="E1523">
            <v>1</v>
          </cell>
          <cell r="F1523">
            <v>1</v>
          </cell>
          <cell r="G1523" t="str">
            <v>Kölcsönök nyújtása államháztartáson belülre</v>
          </cell>
        </row>
        <row r="1524">
          <cell r="A1524" t="str">
            <v>51</v>
          </cell>
          <cell r="B1524" t="str">
            <v>80</v>
          </cell>
          <cell r="C1524" t="str">
            <v>1</v>
          </cell>
          <cell r="D1524" t="str">
            <v>B</v>
          </cell>
          <cell r="E1524">
            <v>1</v>
          </cell>
          <cell r="F1524">
            <v>1</v>
          </cell>
          <cell r="G1524" t="str">
            <v>Kölcsönök nyújtása államháztartáson kívülre</v>
          </cell>
        </row>
        <row r="1525">
          <cell r="A1525" t="str">
            <v>52</v>
          </cell>
          <cell r="B1525" t="str">
            <v>80</v>
          </cell>
          <cell r="C1525" t="str">
            <v>1</v>
          </cell>
          <cell r="D1525" t="str">
            <v>B</v>
          </cell>
          <cell r="E1525">
            <v>1</v>
          </cell>
          <cell r="F1525">
            <v>1</v>
          </cell>
          <cell r="G1525" t="str">
            <v>Kölcsönök törlesztése államháztartáson belülre</v>
          </cell>
        </row>
        <row r="1526">
          <cell r="A1526" t="str">
            <v>53</v>
          </cell>
          <cell r="B1526" t="str">
            <v>80</v>
          </cell>
          <cell r="C1526" t="str">
            <v>1</v>
          </cell>
          <cell r="D1526" t="str">
            <v>B</v>
          </cell>
          <cell r="E1526">
            <v>1</v>
          </cell>
          <cell r="F1526">
            <v>1</v>
          </cell>
          <cell r="G1526" t="str">
            <v>Pénzügyi befektetések kiadásaiból részesedések vásárlása</v>
          </cell>
        </row>
        <row r="1527">
          <cell r="A1527" t="str">
            <v>54</v>
          </cell>
          <cell r="B1527" t="str">
            <v>80</v>
          </cell>
          <cell r="C1527" t="str">
            <v>1</v>
          </cell>
          <cell r="D1527" t="str">
            <v>B</v>
          </cell>
          <cell r="E1527">
            <v>1</v>
          </cell>
          <cell r="F1527">
            <v>1</v>
          </cell>
          <cell r="G1527" t="str">
            <v>Felügyelet alá tartozó költs.-i szervnek folyósított tám.</v>
          </cell>
        </row>
        <row r="1528">
          <cell r="A1528" t="str">
            <v>55</v>
          </cell>
          <cell r="B1528" t="str">
            <v>80</v>
          </cell>
          <cell r="C1528" t="str">
            <v>1</v>
          </cell>
          <cell r="D1528" t="str">
            <v>B</v>
          </cell>
          <cell r="E1528">
            <v>1</v>
          </cell>
          <cell r="F1528">
            <v>4</v>
          </cell>
          <cell r="G1528" t="str">
            <v>KIADÁSOK               (04+...+11+29+30+49+...+54)</v>
          </cell>
        </row>
        <row r="1529">
          <cell r="A1529" t="str">
            <v>56</v>
          </cell>
          <cell r="B1529" t="str">
            <v>80</v>
          </cell>
          <cell r="C1529" t="str">
            <v>1</v>
          </cell>
          <cell r="D1529" t="str">
            <v>B</v>
          </cell>
          <cell r="E1529">
            <v>2</v>
          </cell>
          <cell r="F1529">
            <v>1</v>
          </cell>
          <cell r="G1529" t="str">
            <v>Intézményi működési bevételek ÁFA nélkül</v>
          </cell>
        </row>
        <row r="1530">
          <cell r="A1530" t="str">
            <v>57</v>
          </cell>
          <cell r="B1530" t="str">
            <v>80</v>
          </cell>
          <cell r="C1530" t="str">
            <v>1</v>
          </cell>
          <cell r="D1530" t="str">
            <v>B</v>
          </cell>
          <cell r="E1530">
            <v>1</v>
          </cell>
          <cell r="F1530">
            <v>1</v>
          </cell>
          <cell r="G1530" t="str">
            <v>ÁFA bevételek, visszatérülések</v>
          </cell>
        </row>
        <row r="1531">
          <cell r="A1531" t="str">
            <v>58</v>
          </cell>
          <cell r="B1531" t="str">
            <v>80</v>
          </cell>
          <cell r="C1531" t="str">
            <v>1</v>
          </cell>
          <cell r="D1531" t="str">
            <v>B</v>
          </cell>
          <cell r="E1531">
            <v>1</v>
          </cell>
          <cell r="F1531">
            <v>1</v>
          </cell>
          <cell r="G1531" t="str">
            <v>Kamatbevételek</v>
          </cell>
        </row>
        <row r="1532">
          <cell r="A1532" t="str">
            <v>59</v>
          </cell>
          <cell r="B1532" t="str">
            <v>80</v>
          </cell>
          <cell r="C1532" t="str">
            <v>1</v>
          </cell>
          <cell r="D1532" t="str">
            <v>B</v>
          </cell>
          <cell r="E1532">
            <v>1</v>
          </cell>
          <cell r="F1532">
            <v>1</v>
          </cell>
          <cell r="G1532" t="str">
            <v>Gépjárműadó</v>
          </cell>
        </row>
        <row r="1533">
          <cell r="A1533" t="str">
            <v>60</v>
          </cell>
          <cell r="B1533" t="str">
            <v>80</v>
          </cell>
          <cell r="C1533" t="str">
            <v>1</v>
          </cell>
          <cell r="D1533" t="str">
            <v>B</v>
          </cell>
          <cell r="E1533">
            <v>1</v>
          </cell>
          <cell r="F1533">
            <v>1</v>
          </cell>
          <cell r="G1533" t="str">
            <v>Helyi adók</v>
          </cell>
        </row>
        <row r="1534">
          <cell r="A1534" t="str">
            <v>61</v>
          </cell>
          <cell r="B1534" t="str">
            <v>80</v>
          </cell>
          <cell r="C1534" t="str">
            <v>1</v>
          </cell>
          <cell r="D1534" t="str">
            <v>B</v>
          </cell>
          <cell r="E1534">
            <v>1</v>
          </cell>
          <cell r="F1534">
            <v>1</v>
          </cell>
          <cell r="G1534" t="str">
            <v>ebből Épitményadó</v>
          </cell>
        </row>
        <row r="1535">
          <cell r="A1535" t="str">
            <v>62</v>
          </cell>
          <cell r="B1535" t="str">
            <v>80</v>
          </cell>
          <cell r="C1535" t="str">
            <v>1</v>
          </cell>
          <cell r="D1535" t="str">
            <v>B</v>
          </cell>
          <cell r="E1535">
            <v>1</v>
          </cell>
          <cell r="F1535">
            <v>7</v>
          </cell>
          <cell r="G1535" t="str">
            <v>Telekadó</v>
          </cell>
        </row>
        <row r="1536">
          <cell r="A1536" t="str">
            <v>63</v>
          </cell>
          <cell r="B1536" t="str">
            <v>80</v>
          </cell>
          <cell r="C1536" t="str">
            <v>1</v>
          </cell>
          <cell r="D1536" t="str">
            <v>B</v>
          </cell>
          <cell r="E1536">
            <v>1</v>
          </cell>
          <cell r="F1536">
            <v>7</v>
          </cell>
          <cell r="G1536" t="str">
            <v>Vállalkozások kommunális adója</v>
          </cell>
        </row>
        <row r="1537">
          <cell r="A1537" t="str">
            <v>64</v>
          </cell>
          <cell r="B1537" t="str">
            <v>80</v>
          </cell>
          <cell r="C1537" t="str">
            <v>1</v>
          </cell>
          <cell r="D1537" t="str">
            <v>B</v>
          </cell>
          <cell r="E1537">
            <v>1</v>
          </cell>
          <cell r="F1537">
            <v>7</v>
          </cell>
          <cell r="G1537" t="str">
            <v>Magánszemélyek kommunális adója</v>
          </cell>
        </row>
        <row r="1538">
          <cell r="A1538" t="str">
            <v>65</v>
          </cell>
          <cell r="B1538" t="str">
            <v>80</v>
          </cell>
          <cell r="C1538" t="str">
            <v>1</v>
          </cell>
          <cell r="D1538" t="str">
            <v>B</v>
          </cell>
          <cell r="E1538">
            <v>1</v>
          </cell>
          <cell r="F1538">
            <v>7</v>
          </cell>
          <cell r="G1538" t="str">
            <v>Idegenforgalmi adó tartózkodás után</v>
          </cell>
        </row>
        <row r="1539">
          <cell r="A1539" t="str">
            <v>66</v>
          </cell>
          <cell r="B1539" t="str">
            <v>80</v>
          </cell>
          <cell r="C1539" t="str">
            <v>1</v>
          </cell>
          <cell r="D1539" t="str">
            <v>B</v>
          </cell>
          <cell r="E1539">
            <v>1</v>
          </cell>
          <cell r="F1539">
            <v>7</v>
          </cell>
          <cell r="G1539" t="str">
            <v>Idegenforgalmi adó épület után</v>
          </cell>
        </row>
        <row r="1540">
          <cell r="A1540" t="str">
            <v>67</v>
          </cell>
          <cell r="B1540" t="str">
            <v>80</v>
          </cell>
          <cell r="C1540" t="str">
            <v>1</v>
          </cell>
          <cell r="D1540" t="str">
            <v>B</v>
          </cell>
          <cell r="E1540">
            <v>1</v>
          </cell>
          <cell r="F1540">
            <v>7</v>
          </cell>
          <cell r="G1540" t="str">
            <v>Iparűzési adó állandó jelleggel .végzett tev.után</v>
          </cell>
        </row>
        <row r="1541">
          <cell r="A1541" t="str">
            <v>68</v>
          </cell>
          <cell r="B1541" t="str">
            <v>80</v>
          </cell>
          <cell r="C1541" t="str">
            <v>1</v>
          </cell>
          <cell r="D1541" t="str">
            <v>B</v>
          </cell>
          <cell r="E1541">
            <v>1</v>
          </cell>
          <cell r="F1541">
            <v>7</v>
          </cell>
          <cell r="G1541" t="str">
            <v>Iparűzési adó ideiglenes jelleggel végzett tev.után</v>
          </cell>
        </row>
        <row r="1542">
          <cell r="A1542" t="str">
            <v>69</v>
          </cell>
          <cell r="B1542" t="str">
            <v>80</v>
          </cell>
          <cell r="C1542" t="str">
            <v>1</v>
          </cell>
          <cell r="D1542" t="str">
            <v>B</v>
          </cell>
          <cell r="E1542">
            <v>1</v>
          </cell>
          <cell r="F1542">
            <v>1</v>
          </cell>
          <cell r="G1542" t="str">
            <v>Illetékek</v>
          </cell>
        </row>
        <row r="1543">
          <cell r="A1543" t="str">
            <v>70</v>
          </cell>
          <cell r="B1543" t="str">
            <v>80</v>
          </cell>
          <cell r="C1543" t="str">
            <v>1</v>
          </cell>
          <cell r="D1543" t="str">
            <v>B</v>
          </cell>
          <cell r="E1543">
            <v>1</v>
          </cell>
          <cell r="F1543">
            <v>1</v>
          </cell>
          <cell r="G1543" t="str">
            <v>Személyi jövedelemadó</v>
          </cell>
        </row>
        <row r="1544">
          <cell r="A1544" t="str">
            <v>71</v>
          </cell>
          <cell r="B1544" t="str">
            <v>80</v>
          </cell>
          <cell r="C1544" t="str">
            <v>1</v>
          </cell>
          <cell r="D1544" t="str">
            <v>B</v>
          </cell>
          <cell r="E1544">
            <v>1</v>
          </cell>
          <cell r="F1544">
            <v>1</v>
          </cell>
          <cell r="G1544" t="str">
            <v>Egyéb átengedett adók, adójellegű bevételek</v>
          </cell>
        </row>
        <row r="1545">
          <cell r="A1545" t="str">
            <v>72</v>
          </cell>
          <cell r="B1545" t="str">
            <v>80</v>
          </cell>
          <cell r="C1545" t="str">
            <v>1</v>
          </cell>
          <cell r="D1545" t="str">
            <v>B</v>
          </cell>
          <cell r="E1545">
            <v>1</v>
          </cell>
          <cell r="F1545">
            <v>1</v>
          </cell>
          <cell r="G1545" t="str">
            <v>H.adókhoz kapcs.pótl.bírs.,önk.megill.bírs,e.sajátos bev.</v>
          </cell>
        </row>
        <row r="1546">
          <cell r="A1546" t="str">
            <v>73</v>
          </cell>
          <cell r="B1546" t="str">
            <v>80</v>
          </cell>
          <cell r="C1546" t="str">
            <v>1</v>
          </cell>
          <cell r="D1546" t="str">
            <v>B</v>
          </cell>
          <cell r="E1546">
            <v>1</v>
          </cell>
          <cell r="F1546">
            <v>1</v>
          </cell>
          <cell r="G1546" t="str">
            <v>Működési célú pénzeszközátvétel a TB alapoktól</v>
          </cell>
        </row>
        <row r="1547">
          <cell r="A1547" t="str">
            <v>74</v>
          </cell>
          <cell r="B1547" t="str">
            <v>80</v>
          </cell>
          <cell r="C1547" t="str">
            <v>1</v>
          </cell>
          <cell r="D1547" t="str">
            <v>B</v>
          </cell>
          <cell r="E1547">
            <v>1</v>
          </cell>
          <cell r="F1547">
            <v>1</v>
          </cell>
          <cell r="G1547" t="str">
            <v>Működési célú pénzeszközátvétel az elkül.állami alapoktol</v>
          </cell>
        </row>
        <row r="1548">
          <cell r="A1548" t="str">
            <v>75</v>
          </cell>
          <cell r="B1548" t="str">
            <v>80</v>
          </cell>
          <cell r="C1548" t="str">
            <v>1</v>
          </cell>
          <cell r="D1548" t="str">
            <v>B</v>
          </cell>
          <cell r="E1548">
            <v>1</v>
          </cell>
          <cell r="F1548">
            <v>1</v>
          </cell>
          <cell r="G1548" t="str">
            <v>Költségvetési kiegészítések, visszatérülések</v>
          </cell>
        </row>
        <row r="1549">
          <cell r="A1549" t="str">
            <v>76</v>
          </cell>
          <cell r="B1549" t="str">
            <v>80</v>
          </cell>
          <cell r="C1549" t="str">
            <v>1</v>
          </cell>
          <cell r="D1549" t="str">
            <v>B</v>
          </cell>
          <cell r="E1549">
            <v>1</v>
          </cell>
          <cell r="F1549">
            <v>1</v>
          </cell>
          <cell r="G1549" t="str">
            <v>Műk. célú pe.átvétel központi költségvetési szervtől</v>
          </cell>
        </row>
        <row r="1550">
          <cell r="A1550" t="str">
            <v>77</v>
          </cell>
          <cell r="B1550" t="str">
            <v>80</v>
          </cell>
          <cell r="C1550" t="str">
            <v>1</v>
          </cell>
          <cell r="D1550" t="str">
            <v>B</v>
          </cell>
          <cell r="E1550">
            <v>1</v>
          </cell>
          <cell r="F1550">
            <v>1</v>
          </cell>
          <cell r="G1550" t="str">
            <v>Műk. célú pe.átvétel fejezeti kezelésű előirányzattól</v>
          </cell>
        </row>
        <row r="1551">
          <cell r="A1551" t="str">
            <v>78</v>
          </cell>
          <cell r="B1551" t="str">
            <v>80</v>
          </cell>
          <cell r="C1551" t="str">
            <v>1</v>
          </cell>
          <cell r="D1551" t="str">
            <v>B</v>
          </cell>
          <cell r="E1551">
            <v>1</v>
          </cell>
          <cell r="F1551">
            <v>1</v>
          </cell>
          <cell r="G1551" t="str">
            <v>Műk. célra átvett pénzeszközök helyi önkormányzatoktól</v>
          </cell>
        </row>
        <row r="1552">
          <cell r="A1552" t="str">
            <v>79</v>
          </cell>
          <cell r="B1552" t="str">
            <v>80</v>
          </cell>
          <cell r="C1552" t="str">
            <v>1</v>
          </cell>
          <cell r="D1552" t="str">
            <v>B</v>
          </cell>
          <cell r="E1552">
            <v>1</v>
          </cell>
          <cell r="F1552">
            <v>1</v>
          </cell>
          <cell r="G1552" t="str">
            <v>Műk. célra átvett pénzeszközök vállalkozásoktól</v>
          </cell>
        </row>
        <row r="1553">
          <cell r="A1553" t="str">
            <v>80</v>
          </cell>
          <cell r="B1553" t="str">
            <v>80</v>
          </cell>
          <cell r="C1553" t="str">
            <v>1</v>
          </cell>
          <cell r="D1553" t="str">
            <v>B</v>
          </cell>
          <cell r="E1553">
            <v>1</v>
          </cell>
          <cell r="F1553">
            <v>1</v>
          </cell>
          <cell r="G1553" t="str">
            <v>Műk. célra átvett pénzeszközök pénzügyi vállalkozásoktól</v>
          </cell>
        </row>
        <row r="1554">
          <cell r="A1554" t="str">
            <v>81</v>
          </cell>
          <cell r="B1554" t="str">
            <v>80</v>
          </cell>
          <cell r="C1554" t="str">
            <v>1</v>
          </cell>
          <cell r="D1554" t="str">
            <v>B</v>
          </cell>
          <cell r="E1554">
            <v>1</v>
          </cell>
          <cell r="F1554">
            <v>1</v>
          </cell>
          <cell r="G1554" t="str">
            <v>Műk. célra átvett pénzeszközök háztartásoktól</v>
          </cell>
        </row>
        <row r="1555">
          <cell r="A1555" t="str">
            <v>82</v>
          </cell>
          <cell r="B1555" t="str">
            <v>80</v>
          </cell>
          <cell r="C1555" t="str">
            <v>1</v>
          </cell>
          <cell r="D1555" t="str">
            <v>B</v>
          </cell>
          <cell r="E1555">
            <v>1</v>
          </cell>
          <cell r="F1555">
            <v>1</v>
          </cell>
          <cell r="G1555" t="str">
            <v>Műk. célra átvett pénzeszközök non-profit szervezetektől</v>
          </cell>
        </row>
        <row r="1556">
          <cell r="A1556" t="str">
            <v>83</v>
          </cell>
          <cell r="B1556" t="str">
            <v>80</v>
          </cell>
          <cell r="C1556" t="str">
            <v>1</v>
          </cell>
          <cell r="D1556" t="str">
            <v>B</v>
          </cell>
          <cell r="E1556">
            <v>1</v>
          </cell>
          <cell r="F1556">
            <v>1</v>
          </cell>
          <cell r="G1556" t="str">
            <v>Műk. célra átvett pénzeszközök nemzetközi szervezetektől</v>
          </cell>
        </row>
        <row r="1557">
          <cell r="A1557" t="str">
            <v>84</v>
          </cell>
          <cell r="B1557" t="str">
            <v>80</v>
          </cell>
          <cell r="C1557" t="str">
            <v>1</v>
          </cell>
          <cell r="D1557" t="str">
            <v>B</v>
          </cell>
          <cell r="E1557">
            <v>1</v>
          </cell>
          <cell r="F1557">
            <v>1</v>
          </cell>
          <cell r="G1557" t="str">
            <v>Műk. célra átvett pénzeszközök egyéb külföldi forrásból</v>
          </cell>
        </row>
        <row r="1558">
          <cell r="A1558" t="str">
            <v>85</v>
          </cell>
          <cell r="B1558" t="str">
            <v>80</v>
          </cell>
          <cell r="C1558" t="str">
            <v>1</v>
          </cell>
          <cell r="D1558" t="str">
            <v>B</v>
          </cell>
          <cell r="E1558">
            <v>1</v>
          </cell>
          <cell r="F1558">
            <v>2</v>
          </cell>
          <cell r="G1558" t="str">
            <v>Egyéb működési célú pénzeszközátvétel, bevételek(75+..+84)</v>
          </cell>
        </row>
        <row r="1559">
          <cell r="A1559" t="str">
            <v>86</v>
          </cell>
          <cell r="B1559" t="str">
            <v>80</v>
          </cell>
          <cell r="C1559" t="str">
            <v>1</v>
          </cell>
          <cell r="D1559" t="str">
            <v>B</v>
          </cell>
          <cell r="E1559">
            <v>1</v>
          </cell>
          <cell r="F1559">
            <v>1</v>
          </cell>
          <cell r="G1559" t="str">
            <v>Felhalmozási célú pénzeszközátv. a TB alap. és kezelöitől</v>
          </cell>
        </row>
        <row r="1560">
          <cell r="A1560" t="str">
            <v>87</v>
          </cell>
          <cell r="B1560" t="str">
            <v>80</v>
          </cell>
          <cell r="C1560" t="str">
            <v>1</v>
          </cell>
          <cell r="D1560" t="str">
            <v>B</v>
          </cell>
          <cell r="E1560">
            <v>1</v>
          </cell>
          <cell r="F1560">
            <v>1</v>
          </cell>
          <cell r="G1560" t="str">
            <v>Felhalmozási célú pénzeszközátv. az elkülön. állami alap.</v>
          </cell>
        </row>
        <row r="1561">
          <cell r="A1561" t="str">
            <v>88</v>
          </cell>
          <cell r="B1561" t="str">
            <v>80</v>
          </cell>
          <cell r="C1561" t="str">
            <v>1</v>
          </cell>
          <cell r="D1561" t="str">
            <v>B</v>
          </cell>
          <cell r="E1561">
            <v>1</v>
          </cell>
          <cell r="F1561">
            <v>1</v>
          </cell>
          <cell r="G1561" t="str">
            <v>Tárgyi eszközök, immateriális javak értékesítése</v>
          </cell>
        </row>
        <row r="1562">
          <cell r="A1562" t="str">
            <v>89</v>
          </cell>
          <cell r="B1562" t="str">
            <v>80</v>
          </cell>
          <cell r="C1562" t="str">
            <v>1</v>
          </cell>
          <cell r="D1562" t="str">
            <v>B</v>
          </cell>
          <cell r="E1562">
            <v>1</v>
          </cell>
          <cell r="F1562">
            <v>1</v>
          </cell>
          <cell r="G1562" t="str">
            <v>Felh.célú pénzeszközátvétel központi költségv. szervtől</v>
          </cell>
        </row>
        <row r="1563">
          <cell r="A1563" t="str">
            <v>90</v>
          </cell>
          <cell r="B1563" t="str">
            <v>80</v>
          </cell>
          <cell r="C1563" t="str">
            <v>1</v>
          </cell>
          <cell r="D1563" t="str">
            <v>B</v>
          </cell>
          <cell r="E1563">
            <v>1</v>
          </cell>
          <cell r="F1563">
            <v>1</v>
          </cell>
          <cell r="G1563" t="str">
            <v>Felh.célú pénzeszközátvétel fejezeti kezelésü előir.-tól</v>
          </cell>
        </row>
        <row r="1564">
          <cell r="A1564" t="str">
            <v>91</v>
          </cell>
          <cell r="B1564" t="str">
            <v>80</v>
          </cell>
          <cell r="C1564" t="str">
            <v>1</v>
          </cell>
          <cell r="D1564" t="str">
            <v>B</v>
          </cell>
          <cell r="E1564">
            <v>1</v>
          </cell>
          <cell r="F1564">
            <v>1</v>
          </cell>
          <cell r="G1564" t="str">
            <v>Felh.célú pénzeszközátvétel helyi önkormányzatoktól</v>
          </cell>
        </row>
        <row r="1565">
          <cell r="A1565" t="str">
            <v>92</v>
          </cell>
          <cell r="B1565" t="str">
            <v>80</v>
          </cell>
          <cell r="C1565" t="str">
            <v>1</v>
          </cell>
          <cell r="D1565" t="str">
            <v>B</v>
          </cell>
          <cell r="E1565">
            <v>1</v>
          </cell>
          <cell r="F1565">
            <v>1</v>
          </cell>
          <cell r="G1565" t="str">
            <v>Felh.célra átvétt pénzeszközök vállalkozásoktól</v>
          </cell>
        </row>
        <row r="1566">
          <cell r="A1566" t="str">
            <v>93</v>
          </cell>
          <cell r="B1566" t="str">
            <v>80</v>
          </cell>
          <cell r="C1566" t="str">
            <v>1</v>
          </cell>
          <cell r="D1566" t="str">
            <v>B</v>
          </cell>
          <cell r="E1566">
            <v>1</v>
          </cell>
          <cell r="F1566">
            <v>1</v>
          </cell>
          <cell r="G1566" t="str">
            <v>Felh.célra átvétt pénzeszközök pénzügyi vállalkozásoktól</v>
          </cell>
        </row>
        <row r="1567">
          <cell r="A1567" t="str">
            <v>94</v>
          </cell>
          <cell r="B1567" t="str">
            <v>80</v>
          </cell>
          <cell r="C1567" t="str">
            <v>1</v>
          </cell>
          <cell r="D1567" t="str">
            <v>B</v>
          </cell>
          <cell r="E1567">
            <v>1</v>
          </cell>
          <cell r="F1567">
            <v>1</v>
          </cell>
          <cell r="G1567" t="str">
            <v>Felh.célra átvett pénzeszközök háztartásoktól</v>
          </cell>
        </row>
        <row r="1568">
          <cell r="A1568" t="str">
            <v>95</v>
          </cell>
          <cell r="B1568" t="str">
            <v>80</v>
          </cell>
          <cell r="C1568" t="str">
            <v>1</v>
          </cell>
          <cell r="D1568" t="str">
            <v>B</v>
          </cell>
          <cell r="E1568">
            <v>1</v>
          </cell>
          <cell r="F1568">
            <v>1</v>
          </cell>
          <cell r="G1568" t="str">
            <v>Felh.célra átvett pénzeszközök non-profit szervezetektől</v>
          </cell>
        </row>
        <row r="1569">
          <cell r="A1569" t="str">
            <v>96</v>
          </cell>
          <cell r="B1569" t="str">
            <v>80</v>
          </cell>
          <cell r="C1569" t="str">
            <v>1</v>
          </cell>
          <cell r="D1569" t="str">
            <v>B</v>
          </cell>
          <cell r="E1569">
            <v>1</v>
          </cell>
          <cell r="F1569">
            <v>1</v>
          </cell>
          <cell r="G1569" t="str">
            <v>Felh.célra átvett pénzeszközök nemzetközi szervezetektől</v>
          </cell>
        </row>
        <row r="1570">
          <cell r="A1570" t="str">
            <v>97</v>
          </cell>
          <cell r="B1570" t="str">
            <v>80</v>
          </cell>
          <cell r="C1570" t="str">
            <v>1</v>
          </cell>
          <cell r="D1570" t="str">
            <v>B</v>
          </cell>
          <cell r="E1570">
            <v>1</v>
          </cell>
          <cell r="F1570">
            <v>1</v>
          </cell>
          <cell r="G1570" t="str">
            <v>Felh.célra kapott juttatások EU-tól</v>
          </cell>
        </row>
        <row r="1571">
          <cell r="A1571" t="str">
            <v>98</v>
          </cell>
          <cell r="B1571" t="str">
            <v>80</v>
          </cell>
          <cell r="C1571" t="str">
            <v>1</v>
          </cell>
          <cell r="D1571" t="str">
            <v>B</v>
          </cell>
          <cell r="E1571">
            <v>1</v>
          </cell>
          <cell r="F1571">
            <v>1</v>
          </cell>
          <cell r="G1571" t="str">
            <v>Felh.célra kapott juttatások kormányoktól</v>
          </cell>
        </row>
        <row r="1572">
          <cell r="A1572" t="str">
            <v>99</v>
          </cell>
          <cell r="B1572" t="str">
            <v>80</v>
          </cell>
          <cell r="C1572" t="str">
            <v>1</v>
          </cell>
          <cell r="D1572" t="str">
            <v>B</v>
          </cell>
          <cell r="E1572">
            <v>1</v>
          </cell>
          <cell r="F1572">
            <v>1</v>
          </cell>
          <cell r="G1572" t="str">
            <v>Felh.célra kapott juttatások külföldről(nem nemz.szerv.)</v>
          </cell>
        </row>
        <row r="1573">
          <cell r="A1573" t="str">
            <v>100</v>
          </cell>
          <cell r="B1573" t="str">
            <v>80</v>
          </cell>
          <cell r="C1573" t="str">
            <v>1</v>
          </cell>
          <cell r="D1573" t="str">
            <v>B</v>
          </cell>
          <cell r="E1573">
            <v>1</v>
          </cell>
          <cell r="F1573">
            <v>2</v>
          </cell>
          <cell r="G1573" t="str">
            <v>Felh.célra átvett pénzeszk. külföldi forrásból (96+...+99)</v>
          </cell>
        </row>
        <row r="1574">
          <cell r="A1574" t="str">
            <v>101</v>
          </cell>
          <cell r="B1574" t="str">
            <v>80</v>
          </cell>
          <cell r="C1574" t="str">
            <v>1</v>
          </cell>
          <cell r="D1574" t="str">
            <v>B</v>
          </cell>
          <cell r="E1574">
            <v>1</v>
          </cell>
          <cell r="F1574">
            <v>1</v>
          </cell>
          <cell r="G1574" t="str">
            <v>Önkormányzati lakások,egyéb helyiségek értékesítése,cseréje</v>
          </cell>
        </row>
        <row r="1575">
          <cell r="A1575" t="str">
            <v>102</v>
          </cell>
          <cell r="B1575" t="str">
            <v>80</v>
          </cell>
          <cell r="C1575" t="str">
            <v>1</v>
          </cell>
          <cell r="D1575" t="str">
            <v>B</v>
          </cell>
          <cell r="E1575">
            <v>1</v>
          </cell>
          <cell r="F1575">
            <v>1</v>
          </cell>
          <cell r="G1575" t="str">
            <v>Privatizácioból származó bevételek</v>
          </cell>
        </row>
        <row r="1576">
          <cell r="A1576" t="str">
            <v>103</v>
          </cell>
          <cell r="B1576" t="str">
            <v>80</v>
          </cell>
          <cell r="C1576" t="str">
            <v>1</v>
          </cell>
          <cell r="D1576" t="str">
            <v>B</v>
          </cell>
          <cell r="E1576">
            <v>1</v>
          </cell>
          <cell r="F1576">
            <v>1</v>
          </cell>
          <cell r="G1576" t="str">
            <v>Vállalatértékesítésből származó bevételek</v>
          </cell>
        </row>
        <row r="1577">
          <cell r="A1577" t="str">
            <v>104</v>
          </cell>
          <cell r="B1577" t="str">
            <v>80</v>
          </cell>
          <cell r="C1577" t="str">
            <v>1</v>
          </cell>
          <cell r="D1577" t="str">
            <v>B</v>
          </cell>
          <cell r="E1577">
            <v>1</v>
          </cell>
          <cell r="F1577">
            <v>1</v>
          </cell>
          <cell r="G1577" t="str">
            <v>Vagyoni értékű jog ért.,egyéb vagyonhasz.származó bevétel</v>
          </cell>
        </row>
        <row r="1578">
          <cell r="A1578" t="str">
            <v>105</v>
          </cell>
          <cell r="B1578" t="str">
            <v>80</v>
          </cell>
          <cell r="C1578" t="str">
            <v>1</v>
          </cell>
          <cell r="D1578" t="str">
            <v>B</v>
          </cell>
          <cell r="E1578">
            <v>1</v>
          </cell>
          <cell r="F1578">
            <v>4</v>
          </cell>
          <cell r="G1578" t="str">
            <v>Felhalmozási bevételek      (88+...+95+100+..+104)</v>
          </cell>
        </row>
        <row r="1579">
          <cell r="A1579" t="str">
            <v>106</v>
          </cell>
          <cell r="B1579" t="str">
            <v>80</v>
          </cell>
          <cell r="C1579" t="str">
            <v>1</v>
          </cell>
          <cell r="D1579" t="str">
            <v>B</v>
          </cell>
          <cell r="E1579">
            <v>1</v>
          </cell>
          <cell r="F1579">
            <v>1</v>
          </cell>
          <cell r="G1579" t="str">
            <v>Kölcsönök visszatérülése államháztartáson belülről</v>
          </cell>
        </row>
        <row r="1580">
          <cell r="A1580" t="str">
            <v>107</v>
          </cell>
          <cell r="B1580" t="str">
            <v>80</v>
          </cell>
          <cell r="C1580" t="str">
            <v>1</v>
          </cell>
          <cell r="D1580" t="str">
            <v>B</v>
          </cell>
          <cell r="E1580">
            <v>1</v>
          </cell>
          <cell r="F1580">
            <v>1</v>
          </cell>
          <cell r="G1580" t="str">
            <v>Kölcsönök visszatérülése államháztartáson kivülről</v>
          </cell>
        </row>
        <row r="1581">
          <cell r="A1581" t="str">
            <v>108</v>
          </cell>
          <cell r="B1581" t="str">
            <v>80</v>
          </cell>
          <cell r="C1581" t="str">
            <v>1</v>
          </cell>
          <cell r="D1581" t="str">
            <v>B</v>
          </cell>
          <cell r="E1581">
            <v>1</v>
          </cell>
          <cell r="F1581">
            <v>1</v>
          </cell>
          <cell r="G1581" t="str">
            <v>Kölcsönök igénybevétele államháztartáson belülről</v>
          </cell>
        </row>
        <row r="1582">
          <cell r="A1582" t="str">
            <v>109</v>
          </cell>
          <cell r="B1582" t="str">
            <v>80</v>
          </cell>
          <cell r="C1582" t="str">
            <v>1</v>
          </cell>
          <cell r="D1582" t="str">
            <v>B</v>
          </cell>
          <cell r="E1582">
            <v>1</v>
          </cell>
          <cell r="F1582">
            <v>1</v>
          </cell>
          <cell r="G1582" t="str">
            <v>Osztalékok, üzemeltetési és koncesszios díjak</v>
          </cell>
        </row>
        <row r="1583">
          <cell r="A1583" t="str">
            <v>110</v>
          </cell>
          <cell r="B1583" t="str">
            <v>80</v>
          </cell>
          <cell r="C1583" t="str">
            <v>1</v>
          </cell>
          <cell r="D1583" t="str">
            <v>B</v>
          </cell>
          <cell r="E1583">
            <v>1</v>
          </cell>
          <cell r="F1583">
            <v>1</v>
          </cell>
          <cell r="G1583" t="str">
            <v>Pénzügyi befektetések bevételeiből részedesések</v>
          </cell>
        </row>
        <row r="1584">
          <cell r="A1584" t="str">
            <v>111</v>
          </cell>
          <cell r="B1584" t="str">
            <v>80</v>
          </cell>
          <cell r="C1584" t="str">
            <v>1</v>
          </cell>
          <cell r="D1584" t="str">
            <v>B</v>
          </cell>
          <cell r="E1584">
            <v>1</v>
          </cell>
          <cell r="F1584">
            <v>4</v>
          </cell>
          <cell r="G1584" t="str">
            <v>Saját bevételek(56+..+60+69+...+74+85+86+87+105+...+110)</v>
          </cell>
        </row>
        <row r="1585">
          <cell r="A1585" t="str">
            <v>112</v>
          </cell>
          <cell r="B1585" t="str">
            <v>80</v>
          </cell>
          <cell r="C1585" t="str">
            <v>1</v>
          </cell>
          <cell r="D1585" t="str">
            <v>B</v>
          </cell>
          <cell r="E1585">
            <v>2</v>
          </cell>
          <cell r="F1585">
            <v>1</v>
          </cell>
          <cell r="G1585" t="str">
            <v>Önkormányzat költségvetési támogatása</v>
          </cell>
        </row>
        <row r="1586">
          <cell r="A1586" t="str">
            <v>113</v>
          </cell>
          <cell r="B1586" t="str">
            <v>80</v>
          </cell>
          <cell r="C1586" t="str">
            <v>1</v>
          </cell>
          <cell r="D1586" t="str">
            <v>B</v>
          </cell>
          <cell r="E1586">
            <v>1</v>
          </cell>
          <cell r="F1586">
            <v>1</v>
          </cell>
          <cell r="G1586" t="str">
            <v>Felügyeleti szervtől kapott támogatás</v>
          </cell>
        </row>
        <row r="1587">
          <cell r="A1587" t="str">
            <v>114</v>
          </cell>
          <cell r="B1587" t="str">
            <v>80</v>
          </cell>
          <cell r="C1587" t="str">
            <v>1</v>
          </cell>
          <cell r="D1587" t="str">
            <v>B</v>
          </cell>
          <cell r="E1587">
            <v>2</v>
          </cell>
          <cell r="F1587">
            <v>3</v>
          </cell>
          <cell r="G1587" t="str">
            <v>Tárgyévi kiadások és bevételek egyenlege (55-111-112-113)</v>
          </cell>
        </row>
        <row r="1588">
          <cell r="A1588" t="str">
            <v>115</v>
          </cell>
          <cell r="B1588" t="str">
            <v>80</v>
          </cell>
          <cell r="C1588" t="str">
            <v>1</v>
          </cell>
          <cell r="D1588" t="str">
            <v>B</v>
          </cell>
          <cell r="E1588">
            <v>2</v>
          </cell>
          <cell r="F1588">
            <v>1</v>
          </cell>
          <cell r="G1588" t="str">
            <v>Előző évi előirányzat-maradvány,pénzmaradv.igénybevétele</v>
          </cell>
        </row>
        <row r="1589">
          <cell r="A1589" t="str">
            <v>116</v>
          </cell>
          <cell r="B1589" t="str">
            <v>80</v>
          </cell>
          <cell r="C1589" t="str">
            <v>1</v>
          </cell>
          <cell r="D1589" t="str">
            <v>B</v>
          </cell>
          <cell r="E1589">
            <v>1</v>
          </cell>
          <cell r="F1589">
            <v>1</v>
          </cell>
          <cell r="G1589" t="str">
            <v>Rövid lejáratú hitelek törlesztése</v>
          </cell>
        </row>
        <row r="1590">
          <cell r="A1590" t="str">
            <v>117</v>
          </cell>
          <cell r="B1590" t="str">
            <v>80</v>
          </cell>
          <cell r="C1590" t="str">
            <v>1</v>
          </cell>
          <cell r="D1590" t="str">
            <v>B</v>
          </cell>
          <cell r="E1590">
            <v>1</v>
          </cell>
          <cell r="F1590">
            <v>1</v>
          </cell>
          <cell r="G1590" t="str">
            <v>Hosszú lejáratú hitelek törlesztése</v>
          </cell>
        </row>
        <row r="1591">
          <cell r="A1591" t="str">
            <v>118</v>
          </cell>
          <cell r="B1591" t="str">
            <v>80</v>
          </cell>
          <cell r="C1591" t="str">
            <v>1</v>
          </cell>
          <cell r="D1591" t="str">
            <v>B</v>
          </cell>
          <cell r="E1591">
            <v>1</v>
          </cell>
          <cell r="F1591">
            <v>1</v>
          </cell>
          <cell r="G1591" t="str">
            <v>Rövid lejáratú értékpapírok beváltása</v>
          </cell>
        </row>
        <row r="1592">
          <cell r="A1592" t="str">
            <v>119</v>
          </cell>
          <cell r="B1592" t="str">
            <v>80</v>
          </cell>
          <cell r="C1592" t="str">
            <v>1</v>
          </cell>
          <cell r="D1592" t="str">
            <v>B</v>
          </cell>
          <cell r="E1592">
            <v>1</v>
          </cell>
          <cell r="F1592">
            <v>1</v>
          </cell>
          <cell r="G1592" t="str">
            <v>Rövid lejáratú értékpapírok vásárlása</v>
          </cell>
        </row>
        <row r="1593">
          <cell r="A1593" t="str">
            <v>120</v>
          </cell>
          <cell r="B1593" t="str">
            <v>80</v>
          </cell>
          <cell r="C1593" t="str">
            <v>1</v>
          </cell>
          <cell r="D1593" t="str">
            <v>B</v>
          </cell>
          <cell r="E1593">
            <v>1</v>
          </cell>
          <cell r="F1593">
            <v>1</v>
          </cell>
          <cell r="G1593" t="str">
            <v>Hosszú lejáratú értékpapírok beváltása</v>
          </cell>
        </row>
        <row r="1594">
          <cell r="A1594" t="str">
            <v>121</v>
          </cell>
          <cell r="B1594" t="str">
            <v>80</v>
          </cell>
          <cell r="C1594" t="str">
            <v>1</v>
          </cell>
          <cell r="D1594" t="str">
            <v>B</v>
          </cell>
          <cell r="E1594">
            <v>1</v>
          </cell>
          <cell r="F1594">
            <v>1</v>
          </cell>
          <cell r="G1594" t="str">
            <v>Hosszú lejáratú értékpapírok vásárlása</v>
          </cell>
        </row>
        <row r="1595">
          <cell r="A1595" t="str">
            <v>122</v>
          </cell>
          <cell r="B1595" t="str">
            <v>80</v>
          </cell>
          <cell r="C1595" t="str">
            <v>1</v>
          </cell>
          <cell r="D1595" t="str">
            <v>B</v>
          </cell>
          <cell r="E1595">
            <v>1</v>
          </cell>
          <cell r="F1595">
            <v>1</v>
          </cell>
          <cell r="G1595" t="str">
            <v>Hosszú lejáratú külföldi értékpapírok beváltása</v>
          </cell>
        </row>
        <row r="1596">
          <cell r="A1596" t="str">
            <v>123</v>
          </cell>
          <cell r="B1596" t="str">
            <v>80</v>
          </cell>
          <cell r="C1596" t="str">
            <v>1</v>
          </cell>
          <cell r="D1596" t="str">
            <v>B</v>
          </cell>
          <cell r="E1596">
            <v>1</v>
          </cell>
          <cell r="F1596">
            <v>1</v>
          </cell>
          <cell r="G1596" t="str">
            <v>Hiteltörlesztés külföldre</v>
          </cell>
        </row>
        <row r="1597">
          <cell r="A1597" t="str">
            <v>124</v>
          </cell>
          <cell r="B1597" t="str">
            <v>80</v>
          </cell>
          <cell r="C1597" t="str">
            <v>1</v>
          </cell>
          <cell r="D1597" t="str">
            <v>B</v>
          </cell>
          <cell r="E1597">
            <v>1</v>
          </cell>
          <cell r="F1597">
            <v>1</v>
          </cell>
          <cell r="G1597" t="str">
            <v>Egyéb finanszírozás kiadásai</v>
          </cell>
        </row>
        <row r="1598">
          <cell r="A1598" t="str">
            <v>125</v>
          </cell>
          <cell r="B1598" t="str">
            <v>80</v>
          </cell>
          <cell r="C1598" t="str">
            <v>1</v>
          </cell>
          <cell r="D1598" t="str">
            <v>B</v>
          </cell>
          <cell r="E1598">
            <v>1</v>
          </cell>
          <cell r="F1598">
            <v>4</v>
          </cell>
          <cell r="G1598" t="str">
            <v>Finanszírozási kiadások                (116+...+124)</v>
          </cell>
        </row>
        <row r="1599">
          <cell r="A1599" t="str">
            <v>126</v>
          </cell>
          <cell r="B1599" t="str">
            <v>80</v>
          </cell>
          <cell r="C1599" t="str">
            <v>1</v>
          </cell>
          <cell r="D1599" t="str">
            <v>B</v>
          </cell>
          <cell r="E1599">
            <v>2</v>
          </cell>
          <cell r="F1599">
            <v>1</v>
          </cell>
          <cell r="G1599" t="str">
            <v>Rövid lejáratú hitelek bevételei</v>
          </cell>
        </row>
        <row r="1600">
          <cell r="A1600" t="str">
            <v>127</v>
          </cell>
          <cell r="B1600" t="str">
            <v>80</v>
          </cell>
          <cell r="C1600" t="str">
            <v>1</v>
          </cell>
          <cell r="D1600" t="str">
            <v>B</v>
          </cell>
          <cell r="E1600">
            <v>1</v>
          </cell>
          <cell r="F1600">
            <v>1</v>
          </cell>
          <cell r="G1600" t="str">
            <v>Hosszú lejáratú hitelek bevételei</v>
          </cell>
        </row>
        <row r="1601">
          <cell r="A1601" t="str">
            <v>128</v>
          </cell>
          <cell r="B1601" t="str">
            <v>80</v>
          </cell>
          <cell r="C1601" t="str">
            <v>1</v>
          </cell>
          <cell r="D1601" t="str">
            <v>B</v>
          </cell>
          <cell r="E1601">
            <v>1</v>
          </cell>
          <cell r="F1601">
            <v>1</v>
          </cell>
          <cell r="G1601" t="str">
            <v>Rövid lejáratú értékpapírok kibocsátása</v>
          </cell>
        </row>
        <row r="1602">
          <cell r="A1602" t="str">
            <v>129</v>
          </cell>
          <cell r="B1602" t="str">
            <v>80</v>
          </cell>
          <cell r="C1602" t="str">
            <v>1</v>
          </cell>
          <cell r="D1602" t="str">
            <v>B</v>
          </cell>
          <cell r="E1602">
            <v>1</v>
          </cell>
          <cell r="F1602">
            <v>1</v>
          </cell>
          <cell r="G1602" t="str">
            <v>Rövid lejáratú értékpapírok értékesítése</v>
          </cell>
        </row>
        <row r="1603">
          <cell r="A1603" t="str">
            <v>130</v>
          </cell>
          <cell r="B1603" t="str">
            <v>80</v>
          </cell>
          <cell r="C1603" t="str">
            <v>1</v>
          </cell>
          <cell r="D1603" t="str">
            <v>B</v>
          </cell>
          <cell r="E1603">
            <v>1</v>
          </cell>
          <cell r="F1603">
            <v>1</v>
          </cell>
          <cell r="G1603" t="str">
            <v>Hosszú lejáratú belföldi értékpapírok kibocsátása</v>
          </cell>
        </row>
        <row r="1604">
          <cell r="A1604" t="str">
            <v>131</v>
          </cell>
          <cell r="B1604" t="str">
            <v>80</v>
          </cell>
          <cell r="C1604" t="str">
            <v>1</v>
          </cell>
          <cell r="D1604" t="str">
            <v>B</v>
          </cell>
          <cell r="E1604">
            <v>1</v>
          </cell>
          <cell r="F1604">
            <v>1</v>
          </cell>
          <cell r="G1604" t="str">
            <v>Hosszú lejáratú értékpapírok értékesítése</v>
          </cell>
        </row>
        <row r="1605">
          <cell r="A1605" t="str">
            <v>132</v>
          </cell>
          <cell r="B1605" t="str">
            <v>80</v>
          </cell>
          <cell r="C1605" t="str">
            <v>1</v>
          </cell>
          <cell r="D1605" t="str">
            <v>B</v>
          </cell>
          <cell r="E1605">
            <v>1</v>
          </cell>
          <cell r="F1605">
            <v>1</v>
          </cell>
          <cell r="G1605" t="str">
            <v>Hosszú lejáratú külföldi értékpapírok kibocsátása</v>
          </cell>
        </row>
        <row r="1606">
          <cell r="A1606" t="str">
            <v>133</v>
          </cell>
          <cell r="B1606" t="str">
            <v>80</v>
          </cell>
          <cell r="C1606" t="str">
            <v>1</v>
          </cell>
          <cell r="D1606" t="str">
            <v>B</v>
          </cell>
          <cell r="E1606">
            <v>1</v>
          </cell>
          <cell r="F1606">
            <v>1</v>
          </cell>
          <cell r="G1606" t="str">
            <v>Hitelfelvétel külföldről</v>
          </cell>
        </row>
        <row r="1607">
          <cell r="A1607" t="str">
            <v>134</v>
          </cell>
          <cell r="B1607" t="str">
            <v>80</v>
          </cell>
          <cell r="C1607" t="str">
            <v>1</v>
          </cell>
          <cell r="D1607" t="str">
            <v>B</v>
          </cell>
          <cell r="E1607">
            <v>1</v>
          </cell>
          <cell r="F1607">
            <v>1</v>
          </cell>
          <cell r="G1607" t="str">
            <v>Egyéb finanszírozás bevételei</v>
          </cell>
        </row>
        <row r="1608">
          <cell r="A1608" t="str">
            <v>135</v>
          </cell>
          <cell r="B1608" t="str">
            <v>80</v>
          </cell>
          <cell r="C1608" t="str">
            <v>1</v>
          </cell>
          <cell r="D1608" t="str">
            <v>B</v>
          </cell>
          <cell r="E1608">
            <v>1</v>
          </cell>
          <cell r="F1608">
            <v>4</v>
          </cell>
          <cell r="G1608" t="str">
            <v>Finanszírozási bevételek               (126+...+134)</v>
          </cell>
        </row>
        <row r="1609">
          <cell r="A1609" t="str">
            <v>136</v>
          </cell>
          <cell r="B1609" t="str">
            <v>80</v>
          </cell>
          <cell r="C1609" t="str">
            <v>1</v>
          </cell>
          <cell r="D1609" t="str">
            <v>B</v>
          </cell>
          <cell r="E1609">
            <v>1</v>
          </cell>
          <cell r="F1609">
            <v>4</v>
          </cell>
          <cell r="G1609" t="str">
            <v>Finanszírozás  összesen          (115-125+135)=(114)</v>
          </cell>
        </row>
        <row r="1610">
          <cell r="A1610" t="str">
            <v>137</v>
          </cell>
          <cell r="B1610" t="str">
            <v>80</v>
          </cell>
          <cell r="C1610" t="str">
            <v>1</v>
          </cell>
          <cell r="D1610" t="str">
            <v>B</v>
          </cell>
          <cell r="E1610">
            <v>2</v>
          </cell>
          <cell r="F1610">
            <v>1</v>
          </cell>
          <cell r="G1610" t="str">
            <v>Pénzkészl./pénztár,bank.vált.(111+112+113+28-55-125+135)</v>
          </cell>
        </row>
        <row r="1611">
          <cell r="A1611" t="str">
            <v>138</v>
          </cell>
          <cell r="B1611" t="str">
            <v>80</v>
          </cell>
          <cell r="C1611" t="str">
            <v>1</v>
          </cell>
          <cell r="D1611" t="str">
            <v>B</v>
          </cell>
          <cell r="E1611">
            <v>2</v>
          </cell>
          <cell r="F1611">
            <v>1</v>
          </cell>
          <cell r="G1611" t="str">
            <v>Pénzkészlet január 1-én</v>
          </cell>
        </row>
        <row r="1612">
          <cell r="A1612" t="str">
            <v>139</v>
          </cell>
          <cell r="B1612" t="str">
            <v>80</v>
          </cell>
          <cell r="C1612" t="str">
            <v>1</v>
          </cell>
          <cell r="D1612" t="str">
            <v>B</v>
          </cell>
          <cell r="E1612">
            <v>1</v>
          </cell>
          <cell r="F1612">
            <v>1</v>
          </cell>
          <cell r="G1612" t="str">
            <v>Pénzkészlet a tárgyidőszak végén (137+138)</v>
          </cell>
        </row>
        <row r="1613">
          <cell r="A1613" t="str">
            <v>140</v>
          </cell>
          <cell r="B1613" t="str">
            <v>80</v>
          </cell>
          <cell r="C1613" t="str">
            <v>1</v>
          </cell>
          <cell r="D1613" t="str">
            <v>B</v>
          </cell>
          <cell r="E1613">
            <v>2</v>
          </cell>
          <cell r="F1613">
            <v>1</v>
          </cell>
          <cell r="G1613" t="str">
            <v>Foglalkoztatottak létszám (fő) - időszakra</v>
          </cell>
        </row>
        <row r="1614">
          <cell r="A1614" t="str">
            <v>141</v>
          </cell>
          <cell r="B1614" t="str">
            <v>80</v>
          </cell>
          <cell r="C1614" t="str">
            <v>1</v>
          </cell>
          <cell r="D1614" t="str">
            <v>B</v>
          </cell>
          <cell r="E1614">
            <v>1</v>
          </cell>
          <cell r="F1614">
            <v>1</v>
          </cell>
          <cell r="G1614" t="str">
            <v>Munkajogi létszám a tárgyidőszak végén</v>
          </cell>
        </row>
        <row r="1615">
          <cell r="A1615" t="str">
            <v>1</v>
          </cell>
          <cell r="B1615" t="str">
            <v>81</v>
          </cell>
          <cell r="C1615" t="str">
            <v>1</v>
          </cell>
          <cell r="D1615" t="str">
            <v>B</v>
          </cell>
          <cell r="E1615">
            <v>1</v>
          </cell>
          <cell r="F1615">
            <v>0</v>
          </cell>
          <cell r="G1615" t="str">
            <v>Személyi juttatások</v>
          </cell>
        </row>
        <row r="1616">
          <cell r="A1616" t="str">
            <v>2</v>
          </cell>
          <cell r="B1616" t="str">
            <v>81</v>
          </cell>
          <cell r="C1616" t="str">
            <v>1</v>
          </cell>
          <cell r="D1616" t="str">
            <v>B</v>
          </cell>
          <cell r="E1616">
            <v>1</v>
          </cell>
          <cell r="F1616">
            <v>1</v>
          </cell>
          <cell r="G1616" t="str">
            <v>Társadalombiztosítási járulék, eü. és táppénz-hozzájár.</v>
          </cell>
        </row>
        <row r="1617">
          <cell r="A1617" t="str">
            <v>3</v>
          </cell>
          <cell r="B1617" t="str">
            <v>81</v>
          </cell>
          <cell r="C1617" t="str">
            <v>1</v>
          </cell>
          <cell r="D1617" t="str">
            <v>B</v>
          </cell>
          <cell r="E1617">
            <v>1</v>
          </cell>
          <cell r="F1617">
            <v>1</v>
          </cell>
          <cell r="G1617" t="str">
            <v>Munkaadói járulék</v>
          </cell>
        </row>
        <row r="1618">
          <cell r="A1618" t="str">
            <v>4</v>
          </cell>
          <cell r="B1618" t="str">
            <v>81</v>
          </cell>
          <cell r="C1618" t="str">
            <v>1</v>
          </cell>
          <cell r="D1618" t="str">
            <v>B</v>
          </cell>
          <cell r="E1618">
            <v>1</v>
          </cell>
          <cell r="F1618">
            <v>0</v>
          </cell>
          <cell r="G1618" t="str">
            <v>Munkaadókat terhelö járulékok (02+03)</v>
          </cell>
        </row>
        <row r="1619">
          <cell r="A1619" t="str">
            <v>5</v>
          </cell>
          <cell r="B1619" t="str">
            <v>81</v>
          </cell>
          <cell r="C1619" t="str">
            <v>1</v>
          </cell>
          <cell r="D1619" t="str">
            <v>B</v>
          </cell>
          <cell r="E1619">
            <v>1</v>
          </cell>
          <cell r="F1619">
            <v>1</v>
          </cell>
          <cell r="G1619" t="str">
            <v>Dologi kiadások</v>
          </cell>
        </row>
        <row r="1620">
          <cell r="A1620" t="str">
            <v>6</v>
          </cell>
          <cell r="B1620" t="str">
            <v>81</v>
          </cell>
          <cell r="C1620" t="str">
            <v>1</v>
          </cell>
          <cell r="D1620" t="str">
            <v>B</v>
          </cell>
          <cell r="E1620">
            <v>1</v>
          </cell>
          <cell r="F1620">
            <v>1</v>
          </cell>
          <cell r="G1620" t="str">
            <v>Egyéb folyó kiadások (kamat nélkül)</v>
          </cell>
        </row>
        <row r="1621">
          <cell r="A1621" t="str">
            <v>7</v>
          </cell>
          <cell r="B1621" t="str">
            <v>81</v>
          </cell>
          <cell r="C1621" t="str">
            <v>1</v>
          </cell>
          <cell r="D1621" t="str">
            <v>B</v>
          </cell>
          <cell r="E1621">
            <v>1</v>
          </cell>
          <cell r="F1621">
            <v>0</v>
          </cell>
          <cell r="G1621" t="str">
            <v>Dologi és folyó kiadások (05+06)</v>
          </cell>
        </row>
        <row r="1622">
          <cell r="A1622" t="str">
            <v>8</v>
          </cell>
          <cell r="B1622" t="str">
            <v>81</v>
          </cell>
          <cell r="C1622" t="str">
            <v>1</v>
          </cell>
          <cell r="D1622" t="str">
            <v>B</v>
          </cell>
          <cell r="E1622">
            <v>1</v>
          </cell>
          <cell r="F1622">
            <v>0</v>
          </cell>
          <cell r="G1622" t="str">
            <v>Ellátottak pénzbeli juttatásai</v>
          </cell>
        </row>
        <row r="1623">
          <cell r="A1623" t="str">
            <v>9</v>
          </cell>
          <cell r="B1623" t="str">
            <v>81</v>
          </cell>
          <cell r="C1623" t="str">
            <v>1</v>
          </cell>
          <cell r="D1623" t="str">
            <v>B</v>
          </cell>
          <cell r="E1623">
            <v>1</v>
          </cell>
          <cell r="F1623">
            <v>1</v>
          </cell>
          <cell r="G1623" t="str">
            <v>Müködési célú pénzeszk.átadás áht-on belül</v>
          </cell>
        </row>
        <row r="1624">
          <cell r="A1624" t="str">
            <v>10</v>
          </cell>
          <cell r="B1624" t="str">
            <v>81</v>
          </cell>
          <cell r="C1624" t="str">
            <v>1</v>
          </cell>
          <cell r="D1624" t="str">
            <v>B</v>
          </cell>
          <cell r="E1624">
            <v>1</v>
          </cell>
          <cell r="F1624">
            <v>1</v>
          </cell>
          <cell r="G1624" t="str">
            <v>Müködési célú pénzeszk.átadás áht-on kivülre</v>
          </cell>
        </row>
        <row r="1625">
          <cell r="A1625" t="str">
            <v>11</v>
          </cell>
          <cell r="B1625" t="str">
            <v>81</v>
          </cell>
          <cell r="C1625" t="str">
            <v>1</v>
          </cell>
          <cell r="D1625" t="str">
            <v>B</v>
          </cell>
          <cell r="E1625">
            <v>1</v>
          </cell>
          <cell r="F1625">
            <v>1</v>
          </cell>
          <cell r="G1625" t="str">
            <v>Társadalom- és szoc.pol. juttatások és egyéb tb. ell.</v>
          </cell>
        </row>
        <row r="1626">
          <cell r="A1626" t="str">
            <v>12</v>
          </cell>
          <cell r="B1626" t="str">
            <v>81</v>
          </cell>
          <cell r="C1626" t="str">
            <v>1</v>
          </cell>
          <cell r="D1626" t="str">
            <v>B</v>
          </cell>
          <cell r="E1626">
            <v>1</v>
          </cell>
          <cell r="F1626">
            <v>1</v>
          </cell>
          <cell r="G1626" t="str">
            <v>Tervezett maradadvány, eredmény, tartalék</v>
          </cell>
        </row>
        <row r="1627">
          <cell r="A1627" t="str">
            <v>13</v>
          </cell>
          <cell r="B1627" t="str">
            <v>81</v>
          </cell>
          <cell r="C1627" t="str">
            <v>1</v>
          </cell>
          <cell r="D1627" t="str">
            <v>B</v>
          </cell>
          <cell r="E1627">
            <v>1</v>
          </cell>
          <cell r="F1627">
            <v>0</v>
          </cell>
          <cell r="G1627" t="str">
            <v>Egyéb müködési célú támogatás, kiadások (09+10+11+12)</v>
          </cell>
        </row>
        <row r="1628">
          <cell r="A1628" t="str">
            <v>14</v>
          </cell>
          <cell r="B1628" t="str">
            <v>81</v>
          </cell>
          <cell r="C1628" t="str">
            <v>1</v>
          </cell>
          <cell r="D1628" t="str">
            <v>B</v>
          </cell>
          <cell r="E1628">
            <v>1</v>
          </cell>
          <cell r="F1628">
            <v>0</v>
          </cell>
          <cell r="G1628" t="str">
            <v>Kamatkiadások</v>
          </cell>
        </row>
        <row r="1629">
          <cell r="A1629" t="str">
            <v>15</v>
          </cell>
          <cell r="B1629" t="str">
            <v>81</v>
          </cell>
          <cell r="C1629" t="str">
            <v>1</v>
          </cell>
          <cell r="D1629" t="str">
            <v>B</v>
          </cell>
          <cell r="E1629">
            <v>1</v>
          </cell>
          <cell r="F1629">
            <v>0</v>
          </cell>
          <cell r="G1629" t="str">
            <v>Felújítás</v>
          </cell>
        </row>
        <row r="1630">
          <cell r="A1630" t="str">
            <v>16</v>
          </cell>
          <cell r="B1630" t="str">
            <v>81</v>
          </cell>
          <cell r="C1630" t="str">
            <v>1</v>
          </cell>
          <cell r="D1630" t="str">
            <v>B</v>
          </cell>
          <cell r="E1630">
            <v>1</v>
          </cell>
          <cell r="F1630">
            <v>0</v>
          </cell>
          <cell r="G1630" t="str">
            <v>Intézményi beruházási kiadások</v>
          </cell>
        </row>
        <row r="1631">
          <cell r="A1631" t="str">
            <v>17</v>
          </cell>
          <cell r="B1631" t="str">
            <v>81</v>
          </cell>
          <cell r="C1631" t="str">
            <v>1</v>
          </cell>
          <cell r="D1631" t="str">
            <v>B</v>
          </cell>
          <cell r="E1631">
            <v>1</v>
          </cell>
          <cell r="F1631">
            <v>1</v>
          </cell>
          <cell r="G1631" t="str">
            <v>Felhalmozási célú pénzeszk. átadás áht-on belülre</v>
          </cell>
        </row>
        <row r="1632">
          <cell r="A1632" t="str">
            <v>18</v>
          </cell>
          <cell r="B1632" t="str">
            <v>81</v>
          </cell>
          <cell r="C1632" t="str">
            <v>1</v>
          </cell>
          <cell r="D1632" t="str">
            <v>B</v>
          </cell>
          <cell r="E1632">
            <v>1</v>
          </cell>
          <cell r="F1632">
            <v>1</v>
          </cell>
          <cell r="G1632" t="str">
            <v>Felhalmozási célú pénzeszk. átadás áht-on kivülre</v>
          </cell>
        </row>
        <row r="1633">
          <cell r="A1633" t="str">
            <v>19</v>
          </cell>
          <cell r="B1633" t="str">
            <v>81</v>
          </cell>
          <cell r="C1633" t="str">
            <v>1</v>
          </cell>
          <cell r="D1633" t="str">
            <v>B</v>
          </cell>
          <cell r="E1633">
            <v>1</v>
          </cell>
          <cell r="F1633">
            <v>1</v>
          </cell>
          <cell r="G1633" t="str">
            <v>Intézményi egyéb felhalm. kiadások</v>
          </cell>
        </row>
        <row r="1634">
          <cell r="A1634" t="str">
            <v>20</v>
          </cell>
          <cell r="B1634" t="str">
            <v>81</v>
          </cell>
          <cell r="C1634" t="str">
            <v>1</v>
          </cell>
          <cell r="D1634" t="str">
            <v>B</v>
          </cell>
          <cell r="E1634">
            <v>1</v>
          </cell>
          <cell r="F1634">
            <v>0</v>
          </cell>
          <cell r="G1634" t="str">
            <v>Egyéb felhalmozási kiadások (17+18+19)</v>
          </cell>
        </row>
        <row r="1635">
          <cell r="A1635" t="str">
            <v>21</v>
          </cell>
          <cell r="B1635" t="str">
            <v>81</v>
          </cell>
          <cell r="C1635" t="str">
            <v>1</v>
          </cell>
          <cell r="D1635" t="str">
            <v>B</v>
          </cell>
          <cell r="E1635">
            <v>1</v>
          </cell>
          <cell r="F1635">
            <v>1</v>
          </cell>
          <cell r="G1635" t="str">
            <v>Központi beruházási kiadások</v>
          </cell>
        </row>
        <row r="1636">
          <cell r="A1636" t="str">
            <v>22</v>
          </cell>
          <cell r="B1636" t="str">
            <v>81</v>
          </cell>
          <cell r="C1636" t="str">
            <v>1</v>
          </cell>
          <cell r="D1636" t="str">
            <v>B</v>
          </cell>
          <cell r="E1636">
            <v>1</v>
          </cell>
          <cell r="F1636">
            <v>1</v>
          </cell>
          <cell r="G1636" t="str">
            <v>Lakástámogatás</v>
          </cell>
        </row>
        <row r="1637">
          <cell r="A1637" t="str">
            <v>23</v>
          </cell>
          <cell r="B1637" t="str">
            <v>81</v>
          </cell>
          <cell r="C1637" t="str">
            <v>1</v>
          </cell>
          <cell r="D1637" t="str">
            <v>B</v>
          </cell>
          <cell r="E1637">
            <v>1</v>
          </cell>
          <cell r="F1637">
            <v>1</v>
          </cell>
          <cell r="G1637" t="str">
            <v>Lakásépítés</v>
          </cell>
        </row>
        <row r="1638">
          <cell r="A1638" t="str">
            <v>24</v>
          </cell>
          <cell r="B1638" t="str">
            <v>81</v>
          </cell>
          <cell r="C1638" t="str">
            <v>1</v>
          </cell>
          <cell r="D1638" t="str">
            <v>B</v>
          </cell>
          <cell r="E1638">
            <v>1</v>
          </cell>
          <cell r="F1638">
            <v>0</v>
          </cell>
          <cell r="G1638" t="str">
            <v>Központi beruházások (21+22+23)</v>
          </cell>
        </row>
        <row r="1639">
          <cell r="A1639" t="str">
            <v>25</v>
          </cell>
          <cell r="B1639" t="str">
            <v>81</v>
          </cell>
          <cell r="C1639" t="str">
            <v>1</v>
          </cell>
          <cell r="D1639" t="str">
            <v>B</v>
          </cell>
          <cell r="E1639">
            <v>1</v>
          </cell>
          <cell r="F1639">
            <v>0</v>
          </cell>
          <cell r="G1639" t="str">
            <v>Egyéb beruházások és fejlesztési támogatások</v>
          </cell>
        </row>
        <row r="1640">
          <cell r="A1640" t="str">
            <v>26</v>
          </cell>
          <cell r="B1640" t="str">
            <v>81</v>
          </cell>
          <cell r="C1640" t="str">
            <v>1</v>
          </cell>
          <cell r="D1640" t="str">
            <v>B</v>
          </cell>
          <cell r="E1640">
            <v>1</v>
          </cell>
          <cell r="F1640">
            <v>0</v>
          </cell>
          <cell r="G1640" t="str">
            <v>Kölcsönök nyújtása és törlesztése</v>
          </cell>
        </row>
        <row r="1641">
          <cell r="A1641" t="str">
            <v>27</v>
          </cell>
          <cell r="B1641" t="str">
            <v>81</v>
          </cell>
          <cell r="C1641" t="str">
            <v>1</v>
          </cell>
          <cell r="D1641" t="str">
            <v>B</v>
          </cell>
          <cell r="E1641">
            <v>1</v>
          </cell>
          <cell r="F1641">
            <v>0</v>
          </cell>
          <cell r="G1641" t="str">
            <v>TÖRVÉNY SZERINTI KIADÁSOK (01+04+07+08+13+..+16+20+24+25+26)</v>
          </cell>
        </row>
        <row r="1642">
          <cell r="A1642" t="str">
            <v>28</v>
          </cell>
          <cell r="B1642" t="str">
            <v>81</v>
          </cell>
          <cell r="C1642" t="str">
            <v>1</v>
          </cell>
          <cell r="D1642" t="str">
            <v>B</v>
          </cell>
          <cell r="E1642">
            <v>1</v>
          </cell>
          <cell r="F1642">
            <v>0</v>
          </cell>
          <cell r="G1642" t="str">
            <v>Intézményi müködési bevételek</v>
          </cell>
        </row>
        <row r="1643">
          <cell r="A1643" t="str">
            <v>29</v>
          </cell>
          <cell r="B1643" t="str">
            <v>81</v>
          </cell>
          <cell r="C1643" t="str">
            <v>1</v>
          </cell>
          <cell r="D1643" t="str">
            <v>B</v>
          </cell>
          <cell r="E1643">
            <v>1</v>
          </cell>
          <cell r="F1643">
            <v>0</v>
          </cell>
          <cell r="G1643" t="str">
            <v>Kamatbevétel</v>
          </cell>
        </row>
        <row r="1644">
          <cell r="A1644" t="str">
            <v>30</v>
          </cell>
          <cell r="B1644" t="str">
            <v>81</v>
          </cell>
          <cell r="C1644" t="str">
            <v>1</v>
          </cell>
          <cell r="D1644" t="str">
            <v>B</v>
          </cell>
          <cell r="E1644">
            <v>1</v>
          </cell>
          <cell r="F1644">
            <v>0</v>
          </cell>
          <cell r="G1644" t="str">
            <v>Müködési célú pénzeszköz-átvétel TB alapoktól</v>
          </cell>
        </row>
        <row r="1645">
          <cell r="A1645" t="str">
            <v>31</v>
          </cell>
          <cell r="B1645" t="str">
            <v>81</v>
          </cell>
          <cell r="C1645" t="str">
            <v>1</v>
          </cell>
          <cell r="D1645" t="str">
            <v>B</v>
          </cell>
          <cell r="E1645">
            <v>1</v>
          </cell>
          <cell r="F1645">
            <v>1</v>
          </cell>
          <cell r="G1645" t="str">
            <v>Müködési célú pénzeszköz-átvétel elkül.állami pénzalapoktól</v>
          </cell>
        </row>
        <row r="1646">
          <cell r="A1646" t="str">
            <v>32</v>
          </cell>
          <cell r="B1646" t="str">
            <v>81</v>
          </cell>
          <cell r="C1646" t="str">
            <v>1</v>
          </cell>
          <cell r="D1646" t="str">
            <v>B</v>
          </cell>
          <cell r="E1646">
            <v>1</v>
          </cell>
          <cell r="F1646">
            <v>1</v>
          </cell>
          <cell r="G1646" t="str">
            <v>Költségvetési kiegészitések, visszatérülések</v>
          </cell>
        </row>
        <row r="1647">
          <cell r="A1647" t="str">
            <v>33</v>
          </cell>
          <cell r="B1647" t="str">
            <v>81</v>
          </cell>
          <cell r="C1647" t="str">
            <v>1</v>
          </cell>
          <cell r="D1647" t="str">
            <v>B</v>
          </cell>
          <cell r="E1647">
            <v>1</v>
          </cell>
          <cell r="F1647">
            <v>1</v>
          </cell>
          <cell r="G1647" t="str">
            <v>Egyéb müködési célú pénzeszk. átvétel áht-on belül</v>
          </cell>
        </row>
        <row r="1648">
          <cell r="A1648" t="str">
            <v>34</v>
          </cell>
          <cell r="B1648" t="str">
            <v>81</v>
          </cell>
          <cell r="C1648" t="str">
            <v>1</v>
          </cell>
          <cell r="D1648" t="str">
            <v>B</v>
          </cell>
          <cell r="E1648">
            <v>1</v>
          </cell>
          <cell r="F1648">
            <v>0</v>
          </cell>
          <cell r="G1648" t="str">
            <v>Müködési célra átvett pénzeszköz áht-on kívülröl</v>
          </cell>
        </row>
        <row r="1649">
          <cell r="A1649" t="str">
            <v>35</v>
          </cell>
          <cell r="B1649" t="str">
            <v>81</v>
          </cell>
          <cell r="C1649" t="str">
            <v>1</v>
          </cell>
          <cell r="D1649" t="str">
            <v>B</v>
          </cell>
          <cell r="E1649">
            <v>1</v>
          </cell>
          <cell r="F1649">
            <v>0</v>
          </cell>
          <cell r="G1649" t="str">
            <v>Egyéb müködési célú pénzeszköz átvétel, bevétel (32+33+34)</v>
          </cell>
        </row>
        <row r="1650">
          <cell r="A1650" t="str">
            <v>36</v>
          </cell>
          <cell r="B1650" t="str">
            <v>81</v>
          </cell>
          <cell r="C1650" t="str">
            <v>1</v>
          </cell>
          <cell r="D1650" t="str">
            <v>B</v>
          </cell>
          <cell r="E1650">
            <v>1</v>
          </cell>
          <cell r="F1650">
            <v>0</v>
          </cell>
          <cell r="G1650" t="str">
            <v>Felhalm. célú pénzeszk. átvétel TB alapoktól és kezelöitöl</v>
          </cell>
        </row>
        <row r="1651">
          <cell r="A1651" t="str">
            <v>37</v>
          </cell>
          <cell r="B1651" t="str">
            <v>81</v>
          </cell>
          <cell r="C1651" t="str">
            <v>1</v>
          </cell>
          <cell r="D1651" t="str">
            <v>B</v>
          </cell>
          <cell r="E1651">
            <v>1</v>
          </cell>
          <cell r="F1651">
            <v>1</v>
          </cell>
          <cell r="G1651" t="str">
            <v>Felhalm. célú pénzeszk. átvétel elkülönitett áll-i alapoktól</v>
          </cell>
        </row>
        <row r="1652">
          <cell r="A1652" t="str">
            <v>38</v>
          </cell>
          <cell r="B1652" t="str">
            <v>81</v>
          </cell>
          <cell r="C1652" t="str">
            <v>1</v>
          </cell>
          <cell r="D1652" t="str">
            <v>B</v>
          </cell>
          <cell r="E1652">
            <v>1</v>
          </cell>
          <cell r="F1652">
            <v>1</v>
          </cell>
          <cell r="G1652" t="str">
            <v>Felhalmozási és töke jellegü bevételek</v>
          </cell>
        </row>
        <row r="1653">
          <cell r="A1653" t="str">
            <v>39</v>
          </cell>
          <cell r="B1653" t="str">
            <v>81</v>
          </cell>
          <cell r="C1653" t="str">
            <v>1</v>
          </cell>
          <cell r="D1653" t="str">
            <v>B</v>
          </cell>
          <cell r="E1653">
            <v>1</v>
          </cell>
          <cell r="F1653">
            <v>1</v>
          </cell>
          <cell r="G1653" t="str">
            <v>Egyéb felhalmozási célú pénzeszk. átvétel áht-on belül</v>
          </cell>
        </row>
        <row r="1654">
          <cell r="A1654" t="str">
            <v>40</v>
          </cell>
          <cell r="B1654" t="str">
            <v>81</v>
          </cell>
          <cell r="C1654" t="str">
            <v>1</v>
          </cell>
          <cell r="D1654" t="str">
            <v>B</v>
          </cell>
          <cell r="E1654">
            <v>1</v>
          </cell>
          <cell r="F1654">
            <v>0</v>
          </cell>
          <cell r="G1654" t="str">
            <v>Felhalmozási célra átvett pénzeszköz áht-on kívülröl</v>
          </cell>
        </row>
        <row r="1655">
          <cell r="A1655" t="str">
            <v>41</v>
          </cell>
          <cell r="B1655" t="str">
            <v>81</v>
          </cell>
          <cell r="C1655" t="str">
            <v>1</v>
          </cell>
          <cell r="D1655" t="str">
            <v>B</v>
          </cell>
          <cell r="E1655">
            <v>1</v>
          </cell>
          <cell r="F1655">
            <v>0</v>
          </cell>
          <cell r="G1655" t="str">
            <v>Egyéb felhalm. célú pénzeszk. átvétel,bevétel (38+39+40)</v>
          </cell>
        </row>
        <row r="1656">
          <cell r="A1656" t="str">
            <v>42</v>
          </cell>
          <cell r="B1656" t="str">
            <v>81</v>
          </cell>
          <cell r="C1656" t="str">
            <v>1</v>
          </cell>
          <cell r="D1656" t="str">
            <v>B</v>
          </cell>
          <cell r="E1656">
            <v>1</v>
          </cell>
          <cell r="F1656">
            <v>0</v>
          </cell>
          <cell r="G1656" t="str">
            <v>Kölcsön visszatérülése és igénybevétele</v>
          </cell>
        </row>
        <row r="1657">
          <cell r="A1657" t="str">
            <v>43</v>
          </cell>
          <cell r="B1657" t="str">
            <v>81</v>
          </cell>
          <cell r="C1657" t="str">
            <v>1</v>
          </cell>
          <cell r="D1657" t="str">
            <v>B</v>
          </cell>
          <cell r="E1657">
            <v>1</v>
          </cell>
          <cell r="F1657">
            <v>0</v>
          </cell>
          <cell r="G1657" t="str">
            <v>TÖRVÉNY SZERINTI BEVÉTELEK (28+..+30+34+..+36+40+41+42)</v>
          </cell>
        </row>
        <row r="1658">
          <cell r="A1658" t="str">
            <v>44</v>
          </cell>
          <cell r="B1658" t="str">
            <v>81</v>
          </cell>
          <cell r="C1658" t="str">
            <v>1</v>
          </cell>
          <cell r="D1658" t="str">
            <v>B</v>
          </cell>
          <cell r="E1658">
            <v>1</v>
          </cell>
          <cell r="F1658">
            <v>0</v>
          </cell>
          <cell r="G1658" t="str">
            <v>TÖRVÉNY SZERINTI KIADÁSOK ÉS BEVÉTELEK EGYENLEGE (27-43)</v>
          </cell>
        </row>
        <row r="1659">
          <cell r="A1659" t="str">
            <v>45</v>
          </cell>
          <cell r="B1659" t="str">
            <v>81</v>
          </cell>
          <cell r="C1659" t="str">
            <v>1</v>
          </cell>
          <cell r="D1659" t="str">
            <v>B</v>
          </cell>
          <cell r="E1659">
            <v>1</v>
          </cell>
          <cell r="F1659">
            <v>0</v>
          </cell>
          <cell r="G1659" t="str">
            <v>Költségvetési támogatás(számitott elöirányzat, keretnyitás)</v>
          </cell>
        </row>
        <row r="1660">
          <cell r="A1660" t="str">
            <v>46</v>
          </cell>
          <cell r="B1660" t="str">
            <v>81</v>
          </cell>
          <cell r="C1660" t="str">
            <v>1</v>
          </cell>
          <cell r="D1660" t="str">
            <v>B</v>
          </cell>
          <cell r="E1660">
            <v>1</v>
          </cell>
          <cell r="F1660">
            <v>0</v>
          </cell>
          <cell r="G1660" t="str">
            <v>Nem azonositott bevétel</v>
          </cell>
        </row>
        <row r="1661">
          <cell r="A1661" t="str">
            <v>47</v>
          </cell>
          <cell r="B1661" t="str">
            <v>81</v>
          </cell>
          <cell r="C1661" t="str">
            <v>1</v>
          </cell>
          <cell r="D1661" t="str">
            <v>B</v>
          </cell>
          <cell r="E1661">
            <v>1</v>
          </cell>
          <cell r="F1661">
            <v>0</v>
          </cell>
          <cell r="G1661" t="str">
            <v>Elözö évi elöirányzatmaradv., pénzmaradvány igénybevétele</v>
          </cell>
        </row>
        <row r="1662">
          <cell r="A1662" t="str">
            <v>48</v>
          </cell>
          <cell r="B1662" t="str">
            <v>81</v>
          </cell>
          <cell r="C1662" t="str">
            <v>1</v>
          </cell>
          <cell r="D1662" t="str">
            <v>B</v>
          </cell>
          <cell r="E1662">
            <v>1</v>
          </cell>
          <cell r="F1662">
            <v>0</v>
          </cell>
          <cell r="G1662" t="str">
            <v>Tárgyévi függö átfutó és kiegyenlitö kiadások</v>
          </cell>
        </row>
        <row r="1663">
          <cell r="A1663" t="str">
            <v>49</v>
          </cell>
          <cell r="B1663" t="str">
            <v>81</v>
          </cell>
          <cell r="C1663" t="str">
            <v>1</v>
          </cell>
          <cell r="D1663" t="str">
            <v>B</v>
          </cell>
          <cell r="E1663">
            <v>1</v>
          </cell>
          <cell r="F1663">
            <v>0</v>
          </cell>
          <cell r="G1663" t="str">
            <v>Tárgyévi függö átfutó és kiegyenlitö bevételek</v>
          </cell>
        </row>
        <row r="1664">
          <cell r="A1664" t="str">
            <v>50</v>
          </cell>
          <cell r="B1664" t="str">
            <v>81</v>
          </cell>
          <cell r="C1664" t="str">
            <v>1</v>
          </cell>
          <cell r="D1664" t="str">
            <v>B</v>
          </cell>
          <cell r="E1664">
            <v>1</v>
          </cell>
          <cell r="F1664">
            <v>0</v>
          </cell>
          <cell r="G1664" t="str">
            <v>Elözö évi függö, átfutó és kiegyenlitö kiadások   (csak MÁK)</v>
          </cell>
        </row>
        <row r="1665">
          <cell r="A1665" t="str">
            <v>51</v>
          </cell>
          <cell r="B1665" t="str">
            <v>81</v>
          </cell>
          <cell r="C1665" t="str">
            <v>1</v>
          </cell>
          <cell r="D1665" t="str">
            <v>B</v>
          </cell>
          <cell r="E1665">
            <v>1</v>
          </cell>
          <cell r="F1665">
            <v>0</v>
          </cell>
          <cell r="G1665" t="str">
            <v>Elözö évi házipt-i záro pénzk. t.évi felhasználása(csak MÁK)</v>
          </cell>
        </row>
        <row r="1666">
          <cell r="A1666" t="str">
            <v>52</v>
          </cell>
          <cell r="B1666" t="str">
            <v>81</v>
          </cell>
          <cell r="C1666" t="str">
            <v>1</v>
          </cell>
          <cell r="D1666" t="str">
            <v>B</v>
          </cell>
          <cell r="E1666">
            <v>1</v>
          </cell>
          <cell r="F1666">
            <v>0</v>
          </cell>
          <cell r="G1666" t="str">
            <v>Elözö évi deviza záró állomány t.évi felhasználása(csak MÁK)</v>
          </cell>
        </row>
        <row r="1667">
          <cell r="A1667" t="str">
            <v>53</v>
          </cell>
          <cell r="B1667" t="str">
            <v>81</v>
          </cell>
          <cell r="C1667" t="str">
            <v>1</v>
          </cell>
          <cell r="D1667" t="str">
            <v>B</v>
          </cell>
          <cell r="E1667">
            <v>1</v>
          </cell>
          <cell r="F1667">
            <v>0</v>
          </cell>
          <cell r="G1667" t="str">
            <v>Elözö évi függö, átfutó és kiegyenlitö bevételek (csak MÁK)</v>
          </cell>
        </row>
        <row r="1668">
          <cell r="A1668" t="str">
            <v>54</v>
          </cell>
          <cell r="B1668" t="str">
            <v>81</v>
          </cell>
          <cell r="C1668" t="str">
            <v>1</v>
          </cell>
          <cell r="D1668" t="str">
            <v>B</v>
          </cell>
          <cell r="E1668">
            <v>1</v>
          </cell>
          <cell r="F1668">
            <v>0</v>
          </cell>
          <cell r="G1668" t="str">
            <v>Hitel bevételek (csak beszámoló)</v>
          </cell>
        </row>
        <row r="1669">
          <cell r="A1669" t="str">
            <v>55</v>
          </cell>
          <cell r="B1669" t="str">
            <v>81</v>
          </cell>
          <cell r="C1669" t="str">
            <v>1</v>
          </cell>
          <cell r="D1669" t="str">
            <v>B</v>
          </cell>
          <cell r="E1669">
            <v>1</v>
          </cell>
          <cell r="F1669">
            <v>0</v>
          </cell>
          <cell r="G1669" t="str">
            <v>Hitel kiadások (csak beszámoló)</v>
          </cell>
        </row>
        <row r="1670">
          <cell r="A1670" t="str">
            <v>1</v>
          </cell>
          <cell r="B1670" t="str">
            <v>82</v>
          </cell>
          <cell r="C1670" t="str">
            <v>1</v>
          </cell>
          <cell r="D1670" t="str">
            <v>B</v>
          </cell>
          <cell r="E1670">
            <v>1</v>
          </cell>
          <cell r="F1670">
            <v>0</v>
          </cell>
          <cell r="G1670" t="str">
            <v>Személyi juttatások</v>
          </cell>
        </row>
        <row r="1671">
          <cell r="A1671" t="str">
            <v>2</v>
          </cell>
          <cell r="B1671" t="str">
            <v>82</v>
          </cell>
          <cell r="C1671" t="str">
            <v>1</v>
          </cell>
          <cell r="D1671" t="str">
            <v>B</v>
          </cell>
          <cell r="E1671">
            <v>1</v>
          </cell>
          <cell r="F1671">
            <v>1</v>
          </cell>
          <cell r="G1671" t="str">
            <v>Társadalombiztosítási járulék, eü. és táppénz-hozzájár.</v>
          </cell>
        </row>
        <row r="1672">
          <cell r="A1672" t="str">
            <v>3</v>
          </cell>
          <cell r="B1672" t="str">
            <v>82</v>
          </cell>
          <cell r="C1672" t="str">
            <v>1</v>
          </cell>
          <cell r="D1672" t="str">
            <v>B</v>
          </cell>
          <cell r="E1672">
            <v>1</v>
          </cell>
          <cell r="F1672">
            <v>1</v>
          </cell>
          <cell r="G1672" t="str">
            <v>Munkaadói járulék</v>
          </cell>
        </row>
        <row r="1673">
          <cell r="A1673" t="str">
            <v>4</v>
          </cell>
          <cell r="B1673" t="str">
            <v>82</v>
          </cell>
          <cell r="C1673" t="str">
            <v>1</v>
          </cell>
          <cell r="D1673" t="str">
            <v>B</v>
          </cell>
          <cell r="E1673">
            <v>1</v>
          </cell>
          <cell r="F1673">
            <v>0</v>
          </cell>
          <cell r="G1673" t="str">
            <v>Munkaadókat terhelö járulékok (02+03)</v>
          </cell>
        </row>
        <row r="1674">
          <cell r="A1674" t="str">
            <v>5</v>
          </cell>
          <cell r="B1674" t="str">
            <v>82</v>
          </cell>
          <cell r="C1674" t="str">
            <v>1</v>
          </cell>
          <cell r="D1674" t="str">
            <v>B</v>
          </cell>
          <cell r="E1674">
            <v>1</v>
          </cell>
          <cell r="F1674">
            <v>1</v>
          </cell>
          <cell r="G1674" t="str">
            <v>Dologi kiadások</v>
          </cell>
        </row>
        <row r="1675">
          <cell r="A1675" t="str">
            <v>6</v>
          </cell>
          <cell r="B1675" t="str">
            <v>82</v>
          </cell>
          <cell r="C1675" t="str">
            <v>1</v>
          </cell>
          <cell r="D1675" t="str">
            <v>B</v>
          </cell>
          <cell r="E1675">
            <v>1</v>
          </cell>
          <cell r="F1675">
            <v>1</v>
          </cell>
          <cell r="G1675" t="str">
            <v>Egyéb folyó kiadások (kamat nélkül)</v>
          </cell>
        </row>
        <row r="1676">
          <cell r="A1676" t="str">
            <v>7</v>
          </cell>
          <cell r="B1676" t="str">
            <v>82</v>
          </cell>
          <cell r="C1676" t="str">
            <v>1</v>
          </cell>
          <cell r="D1676" t="str">
            <v>B</v>
          </cell>
          <cell r="E1676">
            <v>1</v>
          </cell>
          <cell r="F1676">
            <v>0</v>
          </cell>
          <cell r="G1676" t="str">
            <v>Dologi és folyó kiadások (05+06)</v>
          </cell>
        </row>
        <row r="1677">
          <cell r="A1677" t="str">
            <v>8</v>
          </cell>
          <cell r="B1677" t="str">
            <v>82</v>
          </cell>
          <cell r="C1677" t="str">
            <v>1</v>
          </cell>
          <cell r="D1677" t="str">
            <v>B</v>
          </cell>
          <cell r="E1677">
            <v>1</v>
          </cell>
          <cell r="F1677">
            <v>0</v>
          </cell>
          <cell r="G1677" t="str">
            <v>Ellátottak pénzbeli juttatásai</v>
          </cell>
        </row>
        <row r="1678">
          <cell r="A1678" t="str">
            <v>9</v>
          </cell>
          <cell r="B1678" t="str">
            <v>82</v>
          </cell>
          <cell r="C1678" t="str">
            <v>1</v>
          </cell>
          <cell r="D1678" t="str">
            <v>B</v>
          </cell>
          <cell r="E1678">
            <v>1</v>
          </cell>
          <cell r="F1678">
            <v>1</v>
          </cell>
          <cell r="G1678" t="str">
            <v>Müködési célú pénzeszk.átadás áht-on belül</v>
          </cell>
        </row>
        <row r="1679">
          <cell r="A1679" t="str">
            <v>10</v>
          </cell>
          <cell r="B1679" t="str">
            <v>82</v>
          </cell>
          <cell r="C1679" t="str">
            <v>1</v>
          </cell>
          <cell r="D1679" t="str">
            <v>B</v>
          </cell>
          <cell r="E1679">
            <v>1</v>
          </cell>
          <cell r="F1679">
            <v>1</v>
          </cell>
          <cell r="G1679" t="str">
            <v>Müködési célú pénzeszk.átadás áht-on kivülre</v>
          </cell>
        </row>
        <row r="1680">
          <cell r="A1680" t="str">
            <v>11</v>
          </cell>
          <cell r="B1680" t="str">
            <v>82</v>
          </cell>
          <cell r="C1680" t="str">
            <v>1</v>
          </cell>
          <cell r="D1680" t="str">
            <v>B</v>
          </cell>
          <cell r="E1680">
            <v>1</v>
          </cell>
          <cell r="F1680">
            <v>1</v>
          </cell>
          <cell r="G1680" t="str">
            <v>Társadalom- és szoc.pol. juttatások és egyéb tb. ell.</v>
          </cell>
        </row>
        <row r="1681">
          <cell r="A1681" t="str">
            <v>12</v>
          </cell>
          <cell r="B1681" t="str">
            <v>82</v>
          </cell>
          <cell r="C1681" t="str">
            <v>1</v>
          </cell>
          <cell r="D1681" t="str">
            <v>B</v>
          </cell>
          <cell r="E1681">
            <v>1</v>
          </cell>
          <cell r="F1681">
            <v>1</v>
          </cell>
          <cell r="G1681" t="str">
            <v>Tervezett maradadvány, eredmény, tartalék</v>
          </cell>
        </row>
        <row r="1682">
          <cell r="A1682" t="str">
            <v>13</v>
          </cell>
          <cell r="B1682" t="str">
            <v>82</v>
          </cell>
          <cell r="C1682" t="str">
            <v>1</v>
          </cell>
          <cell r="D1682" t="str">
            <v>B</v>
          </cell>
          <cell r="E1682">
            <v>1</v>
          </cell>
          <cell r="F1682">
            <v>0</v>
          </cell>
          <cell r="G1682" t="str">
            <v>Egyéb müködési célú támogatás, kiadások (09+10+11+12)</v>
          </cell>
        </row>
        <row r="1683">
          <cell r="A1683" t="str">
            <v>14</v>
          </cell>
          <cell r="B1683" t="str">
            <v>82</v>
          </cell>
          <cell r="C1683" t="str">
            <v>1</v>
          </cell>
          <cell r="D1683" t="str">
            <v>B</v>
          </cell>
          <cell r="E1683">
            <v>1</v>
          </cell>
          <cell r="F1683">
            <v>0</v>
          </cell>
          <cell r="G1683" t="str">
            <v>Kamatkiadások</v>
          </cell>
        </row>
        <row r="1684">
          <cell r="A1684" t="str">
            <v>15</v>
          </cell>
          <cell r="B1684" t="str">
            <v>82</v>
          </cell>
          <cell r="C1684" t="str">
            <v>1</v>
          </cell>
          <cell r="D1684" t="str">
            <v>B</v>
          </cell>
          <cell r="E1684">
            <v>1</v>
          </cell>
          <cell r="F1684">
            <v>0</v>
          </cell>
          <cell r="G1684" t="str">
            <v>Felújítás</v>
          </cell>
        </row>
        <row r="1685">
          <cell r="A1685" t="str">
            <v>16</v>
          </cell>
          <cell r="B1685" t="str">
            <v>82</v>
          </cell>
          <cell r="C1685" t="str">
            <v>1</v>
          </cell>
          <cell r="D1685" t="str">
            <v>B</v>
          </cell>
          <cell r="E1685">
            <v>1</v>
          </cell>
          <cell r="F1685">
            <v>0</v>
          </cell>
          <cell r="G1685" t="str">
            <v>Intézményi beruházási kiadások</v>
          </cell>
        </row>
        <row r="1686">
          <cell r="A1686" t="str">
            <v>17</v>
          </cell>
          <cell r="B1686" t="str">
            <v>82</v>
          </cell>
          <cell r="C1686" t="str">
            <v>1</v>
          </cell>
          <cell r="D1686" t="str">
            <v>B</v>
          </cell>
          <cell r="E1686">
            <v>1</v>
          </cell>
          <cell r="F1686">
            <v>1</v>
          </cell>
          <cell r="G1686" t="str">
            <v>Felhalmozási célú pénzeszk. átadás áht-on belülre</v>
          </cell>
        </row>
        <row r="1687">
          <cell r="A1687" t="str">
            <v>18</v>
          </cell>
          <cell r="B1687" t="str">
            <v>82</v>
          </cell>
          <cell r="C1687" t="str">
            <v>1</v>
          </cell>
          <cell r="D1687" t="str">
            <v>B</v>
          </cell>
          <cell r="E1687">
            <v>1</v>
          </cell>
          <cell r="F1687">
            <v>1</v>
          </cell>
          <cell r="G1687" t="str">
            <v>Felhalmozási célú pénzeszk. átadás áht-on kivülre</v>
          </cell>
        </row>
        <row r="1688">
          <cell r="A1688" t="str">
            <v>19</v>
          </cell>
          <cell r="B1688" t="str">
            <v>82</v>
          </cell>
          <cell r="C1688" t="str">
            <v>1</v>
          </cell>
          <cell r="D1688" t="str">
            <v>B</v>
          </cell>
          <cell r="E1688">
            <v>1</v>
          </cell>
          <cell r="F1688">
            <v>1</v>
          </cell>
          <cell r="G1688" t="str">
            <v>Intézményi egyéb felhalm. kiadások</v>
          </cell>
        </row>
        <row r="1689">
          <cell r="A1689" t="str">
            <v>20</v>
          </cell>
          <cell r="B1689" t="str">
            <v>82</v>
          </cell>
          <cell r="C1689" t="str">
            <v>1</v>
          </cell>
          <cell r="D1689" t="str">
            <v>B</v>
          </cell>
          <cell r="E1689">
            <v>1</v>
          </cell>
          <cell r="F1689">
            <v>0</v>
          </cell>
          <cell r="G1689" t="str">
            <v>Egyéb felhalmozási kiadások (17+18+19)</v>
          </cell>
        </row>
        <row r="1690">
          <cell r="A1690" t="str">
            <v>21</v>
          </cell>
          <cell r="B1690" t="str">
            <v>82</v>
          </cell>
          <cell r="C1690" t="str">
            <v>1</v>
          </cell>
          <cell r="D1690" t="str">
            <v>B</v>
          </cell>
          <cell r="E1690">
            <v>1</v>
          </cell>
          <cell r="F1690">
            <v>1</v>
          </cell>
          <cell r="G1690" t="str">
            <v>Központi beruházási kiadások</v>
          </cell>
        </row>
        <row r="1691">
          <cell r="A1691" t="str">
            <v>22</v>
          </cell>
          <cell r="B1691" t="str">
            <v>82</v>
          </cell>
          <cell r="C1691" t="str">
            <v>1</v>
          </cell>
          <cell r="D1691" t="str">
            <v>B</v>
          </cell>
          <cell r="E1691">
            <v>1</v>
          </cell>
          <cell r="F1691">
            <v>1</v>
          </cell>
          <cell r="G1691" t="str">
            <v>Lakástámogatás</v>
          </cell>
        </row>
        <row r="1692">
          <cell r="A1692" t="str">
            <v>23</v>
          </cell>
          <cell r="B1692" t="str">
            <v>82</v>
          </cell>
          <cell r="C1692" t="str">
            <v>1</v>
          </cell>
          <cell r="D1692" t="str">
            <v>B</v>
          </cell>
          <cell r="E1692">
            <v>1</v>
          </cell>
          <cell r="F1692">
            <v>1</v>
          </cell>
          <cell r="G1692" t="str">
            <v>Lakásépítés</v>
          </cell>
        </row>
        <row r="1693">
          <cell r="A1693" t="str">
            <v>24</v>
          </cell>
          <cell r="B1693" t="str">
            <v>82</v>
          </cell>
          <cell r="C1693" t="str">
            <v>1</v>
          </cell>
          <cell r="D1693" t="str">
            <v>B</v>
          </cell>
          <cell r="E1693">
            <v>1</v>
          </cell>
          <cell r="F1693">
            <v>0</v>
          </cell>
          <cell r="G1693" t="str">
            <v>Központi beruházások (21+22+23)</v>
          </cell>
        </row>
        <row r="1694">
          <cell r="A1694" t="str">
            <v>25</v>
          </cell>
          <cell r="B1694" t="str">
            <v>82</v>
          </cell>
          <cell r="C1694" t="str">
            <v>1</v>
          </cell>
          <cell r="D1694" t="str">
            <v>B</v>
          </cell>
          <cell r="E1694">
            <v>1</v>
          </cell>
          <cell r="F1694">
            <v>0</v>
          </cell>
          <cell r="G1694" t="str">
            <v>Egyéb beruházások és fejlesztési támogatások</v>
          </cell>
        </row>
        <row r="1695">
          <cell r="A1695" t="str">
            <v>26</v>
          </cell>
          <cell r="B1695" t="str">
            <v>82</v>
          </cell>
          <cell r="C1695" t="str">
            <v>1</v>
          </cell>
          <cell r="D1695" t="str">
            <v>B</v>
          </cell>
          <cell r="E1695">
            <v>1</v>
          </cell>
          <cell r="F1695">
            <v>0</v>
          </cell>
          <cell r="G1695" t="str">
            <v>Kölcsönök nyújtása és törlesztése</v>
          </cell>
        </row>
        <row r="1696">
          <cell r="A1696" t="str">
            <v>27</v>
          </cell>
          <cell r="B1696" t="str">
            <v>82</v>
          </cell>
          <cell r="C1696" t="str">
            <v>1</v>
          </cell>
          <cell r="D1696" t="str">
            <v>B</v>
          </cell>
          <cell r="E1696">
            <v>1</v>
          </cell>
          <cell r="F1696">
            <v>0</v>
          </cell>
          <cell r="G1696" t="str">
            <v>TÖRVÉNY SZERINTI KIADÁSOK (01+04+07+08+13+..+16+20+24+25+26)</v>
          </cell>
        </row>
        <row r="1697">
          <cell r="A1697" t="str">
            <v>28</v>
          </cell>
          <cell r="B1697" t="str">
            <v>82</v>
          </cell>
          <cell r="C1697" t="str">
            <v>1</v>
          </cell>
          <cell r="D1697" t="str">
            <v>B</v>
          </cell>
          <cell r="E1697">
            <v>1</v>
          </cell>
          <cell r="F1697">
            <v>0</v>
          </cell>
          <cell r="G1697" t="str">
            <v>Intézményi müködési bevételek</v>
          </cell>
        </row>
        <row r="1698">
          <cell r="A1698" t="str">
            <v>29</v>
          </cell>
          <cell r="B1698" t="str">
            <v>82</v>
          </cell>
          <cell r="C1698" t="str">
            <v>1</v>
          </cell>
          <cell r="D1698" t="str">
            <v>B</v>
          </cell>
          <cell r="E1698">
            <v>1</v>
          </cell>
          <cell r="F1698">
            <v>0</v>
          </cell>
          <cell r="G1698" t="str">
            <v>Kamatbevétel</v>
          </cell>
        </row>
        <row r="1699">
          <cell r="A1699" t="str">
            <v>30</v>
          </cell>
          <cell r="B1699" t="str">
            <v>82</v>
          </cell>
          <cell r="C1699" t="str">
            <v>1</v>
          </cell>
          <cell r="D1699" t="str">
            <v>B</v>
          </cell>
          <cell r="E1699">
            <v>1</v>
          </cell>
          <cell r="F1699">
            <v>0</v>
          </cell>
          <cell r="G1699" t="str">
            <v>Müködési célú pénzeszköz-átvétel TB alapoktól</v>
          </cell>
        </row>
        <row r="1700">
          <cell r="A1700" t="str">
            <v>31</v>
          </cell>
          <cell r="B1700" t="str">
            <v>82</v>
          </cell>
          <cell r="C1700" t="str">
            <v>1</v>
          </cell>
          <cell r="D1700" t="str">
            <v>B</v>
          </cell>
          <cell r="E1700">
            <v>1</v>
          </cell>
          <cell r="F1700">
            <v>1</v>
          </cell>
          <cell r="G1700" t="str">
            <v>Müködési célú pénzeszköz-átvétel elkül.állami pénzalapoktól</v>
          </cell>
        </row>
        <row r="1701">
          <cell r="A1701" t="str">
            <v>32</v>
          </cell>
          <cell r="B1701" t="str">
            <v>82</v>
          </cell>
          <cell r="C1701" t="str">
            <v>1</v>
          </cell>
          <cell r="D1701" t="str">
            <v>B</v>
          </cell>
          <cell r="E1701">
            <v>1</v>
          </cell>
          <cell r="F1701">
            <v>1</v>
          </cell>
          <cell r="G1701" t="str">
            <v>Költségvetési kiegészitések, visszatérülések</v>
          </cell>
        </row>
        <row r="1702">
          <cell r="A1702" t="str">
            <v>33</v>
          </cell>
          <cell r="B1702" t="str">
            <v>82</v>
          </cell>
          <cell r="C1702" t="str">
            <v>1</v>
          </cell>
          <cell r="D1702" t="str">
            <v>B</v>
          </cell>
          <cell r="E1702">
            <v>1</v>
          </cell>
          <cell r="F1702">
            <v>1</v>
          </cell>
          <cell r="G1702" t="str">
            <v>Egyéb müködési célú pénzeszk. átvétel áht-on belül</v>
          </cell>
        </row>
        <row r="1703">
          <cell r="A1703" t="str">
            <v>34</v>
          </cell>
          <cell r="B1703" t="str">
            <v>82</v>
          </cell>
          <cell r="C1703" t="str">
            <v>1</v>
          </cell>
          <cell r="D1703" t="str">
            <v>B</v>
          </cell>
          <cell r="E1703">
            <v>1</v>
          </cell>
          <cell r="F1703">
            <v>0</v>
          </cell>
          <cell r="G1703" t="str">
            <v>Müködési célra átvett pénzeszköz áht-on kívülröl</v>
          </cell>
        </row>
        <row r="1704">
          <cell r="A1704" t="str">
            <v>35</v>
          </cell>
          <cell r="B1704" t="str">
            <v>82</v>
          </cell>
          <cell r="C1704" t="str">
            <v>1</v>
          </cell>
          <cell r="D1704" t="str">
            <v>B</v>
          </cell>
          <cell r="E1704">
            <v>1</v>
          </cell>
          <cell r="F1704">
            <v>0</v>
          </cell>
          <cell r="G1704" t="str">
            <v>Egyéb müködési célú pénzeszköz átvétel, bevétel (32+33+34)</v>
          </cell>
        </row>
        <row r="1705">
          <cell r="A1705" t="str">
            <v>36</v>
          </cell>
          <cell r="B1705" t="str">
            <v>82</v>
          </cell>
          <cell r="C1705" t="str">
            <v>1</v>
          </cell>
          <cell r="D1705" t="str">
            <v>B</v>
          </cell>
          <cell r="E1705">
            <v>1</v>
          </cell>
          <cell r="F1705">
            <v>0</v>
          </cell>
          <cell r="G1705" t="str">
            <v>Felhalm. célú pénzeszk. átvétel TB alapoktól és kezelöitöl</v>
          </cell>
        </row>
        <row r="1706">
          <cell r="A1706" t="str">
            <v>37</v>
          </cell>
          <cell r="B1706" t="str">
            <v>82</v>
          </cell>
          <cell r="C1706" t="str">
            <v>1</v>
          </cell>
          <cell r="D1706" t="str">
            <v>B</v>
          </cell>
          <cell r="E1706">
            <v>1</v>
          </cell>
          <cell r="F1706">
            <v>1</v>
          </cell>
          <cell r="G1706" t="str">
            <v>Felhalm. célú pénzeszk. átvétel elkülönitett áll-i alapoktól</v>
          </cell>
        </row>
        <row r="1707">
          <cell r="A1707" t="str">
            <v>38</v>
          </cell>
          <cell r="B1707" t="str">
            <v>82</v>
          </cell>
          <cell r="C1707" t="str">
            <v>1</v>
          </cell>
          <cell r="D1707" t="str">
            <v>B</v>
          </cell>
          <cell r="E1707">
            <v>1</v>
          </cell>
          <cell r="F1707">
            <v>1</v>
          </cell>
          <cell r="G1707" t="str">
            <v>Felhalmozási és töke jellegü bevételek</v>
          </cell>
        </row>
        <row r="1708">
          <cell r="A1708" t="str">
            <v>39</v>
          </cell>
          <cell r="B1708" t="str">
            <v>82</v>
          </cell>
          <cell r="C1708" t="str">
            <v>1</v>
          </cell>
          <cell r="D1708" t="str">
            <v>B</v>
          </cell>
          <cell r="E1708">
            <v>1</v>
          </cell>
          <cell r="F1708">
            <v>1</v>
          </cell>
          <cell r="G1708" t="str">
            <v>Egyéb felhalmozási célú pénzeszk. átvétel áht-on belül</v>
          </cell>
        </row>
        <row r="1709">
          <cell r="A1709" t="str">
            <v>40</v>
          </cell>
          <cell r="B1709" t="str">
            <v>82</v>
          </cell>
          <cell r="C1709" t="str">
            <v>1</v>
          </cell>
          <cell r="D1709" t="str">
            <v>B</v>
          </cell>
          <cell r="E1709">
            <v>1</v>
          </cell>
          <cell r="F1709">
            <v>0</v>
          </cell>
          <cell r="G1709" t="str">
            <v>Felhalmozási célra átvett pénzeszköz áht-on kívülröl</v>
          </cell>
        </row>
        <row r="1710">
          <cell r="A1710" t="str">
            <v>41</v>
          </cell>
          <cell r="B1710" t="str">
            <v>82</v>
          </cell>
          <cell r="C1710" t="str">
            <v>1</v>
          </cell>
          <cell r="D1710" t="str">
            <v>B</v>
          </cell>
          <cell r="E1710">
            <v>1</v>
          </cell>
          <cell r="F1710">
            <v>0</v>
          </cell>
          <cell r="G1710" t="str">
            <v>Egyéb felhalm. célú pénzeszk. átvétel,bevétel (38+39+40)</v>
          </cell>
        </row>
        <row r="1711">
          <cell r="A1711" t="str">
            <v>42</v>
          </cell>
          <cell r="B1711" t="str">
            <v>82</v>
          </cell>
          <cell r="C1711" t="str">
            <v>1</v>
          </cell>
          <cell r="D1711" t="str">
            <v>B</v>
          </cell>
          <cell r="E1711">
            <v>1</v>
          </cell>
          <cell r="F1711">
            <v>0</v>
          </cell>
          <cell r="G1711" t="str">
            <v>Kölcsön visszatérülése és igénybevétele</v>
          </cell>
        </row>
        <row r="1712">
          <cell r="A1712" t="str">
            <v>43</v>
          </cell>
          <cell r="B1712" t="str">
            <v>82</v>
          </cell>
          <cell r="C1712" t="str">
            <v>1</v>
          </cell>
          <cell r="D1712" t="str">
            <v>B</v>
          </cell>
          <cell r="E1712">
            <v>1</v>
          </cell>
          <cell r="F1712">
            <v>0</v>
          </cell>
          <cell r="G1712" t="str">
            <v>TÖRVÉNY SZERINTI BEVÉTELEK (28+..+30+34+..+36+40+41+42)</v>
          </cell>
        </row>
        <row r="1713">
          <cell r="A1713" t="str">
            <v>44</v>
          </cell>
          <cell r="B1713" t="str">
            <v>82</v>
          </cell>
          <cell r="C1713" t="str">
            <v>1</v>
          </cell>
          <cell r="D1713" t="str">
            <v>B</v>
          </cell>
          <cell r="E1713">
            <v>1</v>
          </cell>
          <cell r="F1713">
            <v>0</v>
          </cell>
          <cell r="G1713" t="str">
            <v>TÖRVÉNY SZERINTI KIADÁSOK ÉS BEVÉTELEK EGYENLEGE (27-43)</v>
          </cell>
        </row>
        <row r="1714">
          <cell r="A1714" t="str">
            <v>45</v>
          </cell>
          <cell r="B1714" t="str">
            <v>82</v>
          </cell>
          <cell r="C1714" t="str">
            <v>1</v>
          </cell>
          <cell r="D1714" t="str">
            <v>B</v>
          </cell>
          <cell r="E1714">
            <v>1</v>
          </cell>
          <cell r="F1714">
            <v>0</v>
          </cell>
          <cell r="G1714" t="str">
            <v>Költségvetési támogatás(számitott elöirányzat, keretnyitás)</v>
          </cell>
        </row>
        <row r="1715">
          <cell r="A1715" t="str">
            <v>46</v>
          </cell>
          <cell r="B1715" t="str">
            <v>82</v>
          </cell>
          <cell r="C1715" t="str">
            <v>1</v>
          </cell>
          <cell r="D1715" t="str">
            <v>B</v>
          </cell>
          <cell r="E1715">
            <v>1</v>
          </cell>
          <cell r="F1715">
            <v>0</v>
          </cell>
          <cell r="G1715" t="str">
            <v>Nem azonositott bevétel</v>
          </cell>
        </row>
        <row r="1716">
          <cell r="A1716" t="str">
            <v>47</v>
          </cell>
          <cell r="B1716" t="str">
            <v>82</v>
          </cell>
          <cell r="C1716" t="str">
            <v>1</v>
          </cell>
          <cell r="D1716" t="str">
            <v>B</v>
          </cell>
          <cell r="E1716">
            <v>1</v>
          </cell>
          <cell r="F1716">
            <v>0</v>
          </cell>
          <cell r="G1716" t="str">
            <v>Elözö évi elöirányzatmaradv., pénzmaradvány igénybevétele</v>
          </cell>
        </row>
        <row r="1717">
          <cell r="A1717" t="str">
            <v>48</v>
          </cell>
          <cell r="B1717" t="str">
            <v>82</v>
          </cell>
          <cell r="C1717" t="str">
            <v>1</v>
          </cell>
          <cell r="D1717" t="str">
            <v>B</v>
          </cell>
          <cell r="E1717">
            <v>1</v>
          </cell>
          <cell r="F1717">
            <v>0</v>
          </cell>
          <cell r="G1717" t="str">
            <v>Tárgyévi függö átfutó és kiegyenlitö kiadások</v>
          </cell>
        </row>
        <row r="1718">
          <cell r="A1718" t="str">
            <v>49</v>
          </cell>
          <cell r="B1718" t="str">
            <v>82</v>
          </cell>
          <cell r="C1718" t="str">
            <v>1</v>
          </cell>
          <cell r="D1718" t="str">
            <v>B</v>
          </cell>
          <cell r="E1718">
            <v>1</v>
          </cell>
          <cell r="F1718">
            <v>0</v>
          </cell>
          <cell r="G1718" t="str">
            <v>Tárgyévi függö átfutó és kiegyenlitö bevételek</v>
          </cell>
        </row>
        <row r="1719">
          <cell r="A1719" t="str">
            <v>50</v>
          </cell>
          <cell r="B1719" t="str">
            <v>82</v>
          </cell>
          <cell r="C1719" t="str">
            <v>1</v>
          </cell>
          <cell r="D1719" t="str">
            <v>B</v>
          </cell>
          <cell r="E1719">
            <v>1</v>
          </cell>
          <cell r="F1719">
            <v>0</v>
          </cell>
          <cell r="G1719" t="str">
            <v>Elözö évi függö, átfutó és kiegyenlitö kiadások   (csak MÁK)</v>
          </cell>
        </row>
        <row r="1720">
          <cell r="A1720" t="str">
            <v>51</v>
          </cell>
          <cell r="B1720" t="str">
            <v>82</v>
          </cell>
          <cell r="C1720" t="str">
            <v>1</v>
          </cell>
          <cell r="D1720" t="str">
            <v>B</v>
          </cell>
          <cell r="E1720">
            <v>1</v>
          </cell>
          <cell r="F1720">
            <v>0</v>
          </cell>
          <cell r="G1720" t="str">
            <v>Elözö évi házipt-i záro pénzk. t.évi felhasználása(csak MÁK)</v>
          </cell>
        </row>
        <row r="1721">
          <cell r="A1721" t="str">
            <v>52</v>
          </cell>
          <cell r="B1721" t="str">
            <v>82</v>
          </cell>
          <cell r="C1721" t="str">
            <v>1</v>
          </cell>
          <cell r="D1721" t="str">
            <v>B</v>
          </cell>
          <cell r="E1721">
            <v>1</v>
          </cell>
          <cell r="F1721">
            <v>0</v>
          </cell>
          <cell r="G1721" t="str">
            <v>Elözö évi deviza záró állomány t.évi felhasználása(csak MÁK)</v>
          </cell>
        </row>
        <row r="1722">
          <cell r="A1722" t="str">
            <v>53</v>
          </cell>
          <cell r="B1722" t="str">
            <v>82</v>
          </cell>
          <cell r="C1722" t="str">
            <v>1</v>
          </cell>
          <cell r="D1722" t="str">
            <v>B</v>
          </cell>
          <cell r="E1722">
            <v>1</v>
          </cell>
          <cell r="F1722">
            <v>0</v>
          </cell>
          <cell r="G1722" t="str">
            <v>Elözö évi függö, átfutó és kiegyenlitö bevételek (csak MÁK)</v>
          </cell>
        </row>
        <row r="1723">
          <cell r="A1723" t="str">
            <v>54</v>
          </cell>
          <cell r="B1723" t="str">
            <v>82</v>
          </cell>
          <cell r="C1723" t="str">
            <v>1</v>
          </cell>
          <cell r="D1723" t="str">
            <v>B</v>
          </cell>
          <cell r="E1723">
            <v>1</v>
          </cell>
          <cell r="F1723">
            <v>0</v>
          </cell>
          <cell r="G1723" t="str">
            <v>Hitel bevételek (csak beszámoló)</v>
          </cell>
        </row>
        <row r="1724">
          <cell r="A1724" t="str">
            <v>55</v>
          </cell>
          <cell r="B1724" t="str">
            <v>82</v>
          </cell>
          <cell r="C1724" t="str">
            <v>1</v>
          </cell>
          <cell r="D1724" t="str">
            <v>B</v>
          </cell>
          <cell r="E1724">
            <v>1</v>
          </cell>
          <cell r="F1724">
            <v>0</v>
          </cell>
          <cell r="G1724" t="str">
            <v>Hitel kiadások (csak beszámoló)</v>
          </cell>
        </row>
        <row r="1725">
          <cell r="A1725" t="str">
            <v>1</v>
          </cell>
          <cell r="B1725" t="str">
            <v>83</v>
          </cell>
          <cell r="C1725" t="str">
            <v>1</v>
          </cell>
          <cell r="D1725" t="str">
            <v>B</v>
          </cell>
          <cell r="E1725">
            <v>1</v>
          </cell>
          <cell r="F1725">
            <v>0</v>
          </cell>
          <cell r="G1725" t="str">
            <v>Kincstári beszámoló</v>
          </cell>
        </row>
        <row r="1726">
          <cell r="A1726" t="str">
            <v>2</v>
          </cell>
          <cell r="B1726" t="str">
            <v>83</v>
          </cell>
          <cell r="C1726" t="str">
            <v>1</v>
          </cell>
          <cell r="D1726" t="str">
            <v>B</v>
          </cell>
          <cell r="E1726">
            <v>1</v>
          </cell>
          <cell r="F1726">
            <v>0</v>
          </cell>
          <cell r="G1726" t="str">
            <v>Költségvetési beszámoló</v>
          </cell>
        </row>
        <row r="1727">
          <cell r="A1727" t="str">
            <v>3</v>
          </cell>
          <cell r="B1727" t="str">
            <v>83</v>
          </cell>
          <cell r="C1727" t="str">
            <v>1</v>
          </cell>
          <cell r="D1727" t="str">
            <v>B</v>
          </cell>
          <cell r="E1727">
            <v>1</v>
          </cell>
          <cell r="F1727">
            <v>2</v>
          </cell>
          <cell r="G1727" t="str">
            <v>Eltérés (01-02)</v>
          </cell>
        </row>
        <row r="1728">
          <cell r="A1728" t="str">
            <v>4</v>
          </cell>
          <cell r="B1728" t="str">
            <v>83</v>
          </cell>
          <cell r="C1728" t="str">
            <v>1</v>
          </cell>
          <cell r="D1728" t="str">
            <v>B</v>
          </cell>
          <cell r="E1728">
            <v>2</v>
          </cell>
          <cell r="F1728">
            <v>0</v>
          </cell>
          <cell r="G1728" t="str">
            <v>Devizaszámla és valutapénztár bevételei</v>
          </cell>
        </row>
        <row r="1729">
          <cell r="A1729" t="str">
            <v>5</v>
          </cell>
          <cell r="B1729" t="str">
            <v>83</v>
          </cell>
          <cell r="C1729" t="str">
            <v>1</v>
          </cell>
          <cell r="D1729" t="str">
            <v>B</v>
          </cell>
          <cell r="E1729">
            <v>1</v>
          </cell>
          <cell r="F1729">
            <v>0</v>
          </cell>
          <cell r="G1729" t="str">
            <v>Házipénztári zárópénzkészlet</v>
          </cell>
        </row>
        <row r="1730">
          <cell r="A1730" t="str">
            <v>6</v>
          </cell>
          <cell r="B1730" t="str">
            <v>83</v>
          </cell>
          <cell r="C1730" t="str">
            <v>1</v>
          </cell>
          <cell r="D1730" t="str">
            <v>B</v>
          </cell>
          <cell r="E1730">
            <v>1</v>
          </cell>
          <cell r="F1730">
            <v>0</v>
          </cell>
          <cell r="G1730" t="str">
            <v>Hitellel összefüggő bevételek</v>
          </cell>
        </row>
        <row r="1731">
          <cell r="A1731" t="str">
            <v>7</v>
          </cell>
          <cell r="B1731" t="str">
            <v>83</v>
          </cell>
          <cell r="C1731" t="str">
            <v>1</v>
          </cell>
          <cell r="D1731" t="str">
            <v>B</v>
          </cell>
          <cell r="E1731">
            <v>1</v>
          </cell>
          <cell r="F1731">
            <v>0</v>
          </cell>
          <cell r="G1731" t="str">
            <v>Függő,átf.,kiegy. bevételek elözö évi állom. rendezése</v>
          </cell>
        </row>
        <row r="1732">
          <cell r="A1732" t="str">
            <v>8</v>
          </cell>
          <cell r="B1732" t="str">
            <v>83</v>
          </cell>
          <cell r="C1732" t="str">
            <v>1</v>
          </cell>
          <cell r="D1732" t="str">
            <v>B</v>
          </cell>
          <cell r="E1732">
            <v>1</v>
          </cell>
          <cell r="F1732">
            <v>0</v>
          </cell>
          <cell r="G1732" t="str">
            <v>Kerekités miatti eltérés</v>
          </cell>
        </row>
        <row r="1733">
          <cell r="A1733" t="str">
            <v>9</v>
          </cell>
          <cell r="B1733" t="str">
            <v>83</v>
          </cell>
          <cell r="C1733" t="str">
            <v>1</v>
          </cell>
          <cell r="D1733" t="str">
            <v>B</v>
          </cell>
          <cell r="E1733">
            <v>1</v>
          </cell>
          <cell r="F1733">
            <v>2</v>
          </cell>
          <cell r="G1733" t="str">
            <v>Rendszerbeli eltérések összesen (=4+..+8)</v>
          </cell>
        </row>
        <row r="1734">
          <cell r="A1734" t="str">
            <v>10</v>
          </cell>
          <cell r="B1734" t="str">
            <v>83</v>
          </cell>
          <cell r="C1734" t="str">
            <v>1</v>
          </cell>
          <cell r="D1734" t="str">
            <v>B</v>
          </cell>
          <cell r="E1734">
            <v>2</v>
          </cell>
          <cell r="F1734">
            <v>0</v>
          </cell>
          <cell r="G1734" t="str">
            <v>Devizaszámla, valutapénztár el nem számolt bevételei</v>
          </cell>
        </row>
        <row r="1735">
          <cell r="A1735" t="str">
            <v>11</v>
          </cell>
          <cell r="B1735" t="str">
            <v>83</v>
          </cell>
          <cell r="C1735" t="str">
            <v>1</v>
          </cell>
          <cell r="D1735" t="str">
            <v>B</v>
          </cell>
          <cell r="E1735">
            <v>1</v>
          </cell>
          <cell r="F1735">
            <v>0</v>
          </cell>
          <cell r="G1735" t="str">
            <v>Uton lévö házipénztári befizetés</v>
          </cell>
        </row>
        <row r="1736">
          <cell r="A1736" t="str">
            <v>12</v>
          </cell>
          <cell r="B1736" t="str">
            <v>83</v>
          </cell>
          <cell r="C1736" t="str">
            <v>1</v>
          </cell>
          <cell r="D1736" t="str">
            <v>B</v>
          </cell>
          <cell r="E1736">
            <v>1</v>
          </cell>
          <cell r="F1736">
            <v>0</v>
          </cell>
          <cell r="G1736" t="str">
            <v>Egyéb fel nem adott pénzforgalom nélküli tételek</v>
          </cell>
        </row>
        <row r="1737">
          <cell r="A1737" t="str">
            <v>13</v>
          </cell>
          <cell r="B1737" t="str">
            <v>83</v>
          </cell>
          <cell r="C1737" t="str">
            <v>1</v>
          </cell>
          <cell r="D1737" t="str">
            <v>B</v>
          </cell>
          <cell r="E1737">
            <v>1</v>
          </cell>
          <cell r="F1737">
            <v>0</v>
          </cell>
          <cell r="G1737" t="str">
            <v>Téves kódhasználat</v>
          </cell>
        </row>
        <row r="1738">
          <cell r="A1738" t="str">
            <v>14</v>
          </cell>
          <cell r="B1738" t="str">
            <v>83</v>
          </cell>
          <cell r="C1738" t="str">
            <v>1</v>
          </cell>
          <cell r="D1738" t="str">
            <v>B</v>
          </cell>
          <cell r="E1738">
            <v>1</v>
          </cell>
          <cell r="F1738">
            <v>0</v>
          </cell>
          <cell r="G1738" t="str">
            <v>Kincstári téves feldolgozás</v>
          </cell>
        </row>
        <row r="1739">
          <cell r="A1739" t="str">
            <v>15</v>
          </cell>
          <cell r="B1739" t="str">
            <v>83</v>
          </cell>
          <cell r="C1739" t="str">
            <v>1</v>
          </cell>
          <cell r="D1739" t="str">
            <v>B</v>
          </cell>
          <cell r="E1739">
            <v>1</v>
          </cell>
          <cell r="F1739">
            <v>0</v>
          </cell>
          <cell r="G1739" t="str">
            <v>Egyéb eltérés</v>
          </cell>
        </row>
        <row r="1740">
          <cell r="A1740" t="str">
            <v>16</v>
          </cell>
          <cell r="B1740" t="str">
            <v>83</v>
          </cell>
          <cell r="C1740" t="str">
            <v>1</v>
          </cell>
          <cell r="D1740" t="str">
            <v>B</v>
          </cell>
          <cell r="E1740">
            <v>1</v>
          </cell>
          <cell r="F1740">
            <v>2</v>
          </cell>
          <cell r="G1740" t="str">
            <v>Nem rendszerbeli eltérések összesen (=10+..+15)</v>
          </cell>
        </row>
        <row r="1741">
          <cell r="A1741" t="str">
            <v>17</v>
          </cell>
          <cell r="B1741" t="str">
            <v>83</v>
          </cell>
          <cell r="C1741" t="str">
            <v>1</v>
          </cell>
          <cell r="D1741" t="str">
            <v>B</v>
          </cell>
          <cell r="E1741">
            <v>2</v>
          </cell>
          <cell r="F1741">
            <v>2</v>
          </cell>
          <cell r="G1741" t="str">
            <v>Eltérés összesen (=09+16)(=03)</v>
          </cell>
        </row>
        <row r="1742">
          <cell r="A1742" t="str">
            <v>1</v>
          </cell>
          <cell r="B1742" t="str">
            <v>84</v>
          </cell>
          <cell r="C1742" t="str">
            <v>1</v>
          </cell>
          <cell r="D1742" t="str">
            <v>B</v>
          </cell>
          <cell r="E1742">
            <v>1</v>
          </cell>
          <cell r="F1742">
            <v>0</v>
          </cell>
          <cell r="G1742" t="str">
            <v>Kincstári beszámoló</v>
          </cell>
        </row>
        <row r="1743">
          <cell r="A1743" t="str">
            <v>2</v>
          </cell>
          <cell r="B1743" t="str">
            <v>84</v>
          </cell>
          <cell r="C1743" t="str">
            <v>1</v>
          </cell>
          <cell r="D1743" t="str">
            <v>B</v>
          </cell>
          <cell r="E1743">
            <v>1</v>
          </cell>
          <cell r="F1743">
            <v>0</v>
          </cell>
          <cell r="G1743" t="str">
            <v>Költségvetési beszámoló</v>
          </cell>
        </row>
        <row r="1744">
          <cell r="A1744" t="str">
            <v>3</v>
          </cell>
          <cell r="B1744" t="str">
            <v>84</v>
          </cell>
          <cell r="C1744" t="str">
            <v>1</v>
          </cell>
          <cell r="D1744" t="str">
            <v>B</v>
          </cell>
          <cell r="E1744">
            <v>1</v>
          </cell>
          <cell r="F1744">
            <v>2</v>
          </cell>
          <cell r="G1744" t="str">
            <v>Eltérés (01-02)</v>
          </cell>
        </row>
        <row r="1745">
          <cell r="A1745" t="str">
            <v>4</v>
          </cell>
          <cell r="B1745" t="str">
            <v>84</v>
          </cell>
          <cell r="C1745" t="str">
            <v>1</v>
          </cell>
          <cell r="D1745" t="str">
            <v>B</v>
          </cell>
          <cell r="E1745">
            <v>1</v>
          </cell>
          <cell r="F1745">
            <v>0</v>
          </cell>
          <cell r="G1745" t="str">
            <v>Házipénztári zárópénzkészlet</v>
          </cell>
        </row>
        <row r="1746">
          <cell r="A1746" t="str">
            <v>5</v>
          </cell>
          <cell r="B1746" t="str">
            <v>84</v>
          </cell>
          <cell r="C1746" t="str">
            <v>1</v>
          </cell>
          <cell r="D1746" t="str">
            <v>B</v>
          </cell>
          <cell r="E1746">
            <v>1</v>
          </cell>
          <cell r="F1746">
            <v>0</v>
          </cell>
          <cell r="G1746" t="str">
            <v>Hitellel összefüggő kiadások</v>
          </cell>
        </row>
        <row r="1747">
          <cell r="A1747" t="str">
            <v>6</v>
          </cell>
          <cell r="B1747" t="str">
            <v>84</v>
          </cell>
          <cell r="C1747" t="str">
            <v>1</v>
          </cell>
          <cell r="D1747" t="str">
            <v>B</v>
          </cell>
          <cell r="E1747">
            <v>1</v>
          </cell>
          <cell r="F1747">
            <v>0</v>
          </cell>
          <cell r="G1747" t="str">
            <v>Függő,átf.,kiegy. bevételek elözö évi állom. rendezése</v>
          </cell>
        </row>
        <row r="1748">
          <cell r="A1748" t="str">
            <v>7</v>
          </cell>
          <cell r="B1748" t="str">
            <v>84</v>
          </cell>
          <cell r="C1748" t="str">
            <v>1</v>
          </cell>
          <cell r="D1748" t="str">
            <v>B</v>
          </cell>
          <cell r="E1748">
            <v>1</v>
          </cell>
          <cell r="F1748">
            <v>0</v>
          </cell>
          <cell r="G1748" t="str">
            <v>Előző évi házipénztári záró pénzkészlet t.évi felhasználása</v>
          </cell>
        </row>
        <row r="1749">
          <cell r="A1749" t="str">
            <v>8</v>
          </cell>
          <cell r="B1749" t="str">
            <v>84</v>
          </cell>
          <cell r="C1749" t="str">
            <v>1</v>
          </cell>
          <cell r="D1749" t="str">
            <v>B</v>
          </cell>
          <cell r="E1749">
            <v>1</v>
          </cell>
          <cell r="F1749">
            <v>0</v>
          </cell>
          <cell r="G1749" t="str">
            <v>Előző évi záró deviza állomány tárgyévi felhasználása</v>
          </cell>
        </row>
        <row r="1750">
          <cell r="A1750" t="str">
            <v>9</v>
          </cell>
          <cell r="B1750" t="str">
            <v>84</v>
          </cell>
          <cell r="C1750" t="str">
            <v>1</v>
          </cell>
          <cell r="D1750" t="str">
            <v>B</v>
          </cell>
          <cell r="E1750">
            <v>1</v>
          </cell>
          <cell r="F1750">
            <v>0</v>
          </cell>
          <cell r="G1750" t="str">
            <v>Kerekités miatti eltérés</v>
          </cell>
        </row>
        <row r="1751">
          <cell r="A1751" t="str">
            <v>10</v>
          </cell>
          <cell r="B1751" t="str">
            <v>84</v>
          </cell>
          <cell r="C1751" t="str">
            <v>1</v>
          </cell>
          <cell r="D1751" t="str">
            <v>B</v>
          </cell>
          <cell r="E1751">
            <v>1</v>
          </cell>
          <cell r="F1751">
            <v>2</v>
          </cell>
          <cell r="G1751" t="str">
            <v>Rendszerbeli eltérések összesen (=4+..+9)</v>
          </cell>
        </row>
        <row r="1752">
          <cell r="A1752" t="str">
            <v>11</v>
          </cell>
          <cell r="B1752" t="str">
            <v>84</v>
          </cell>
          <cell r="C1752" t="str">
            <v>1</v>
          </cell>
          <cell r="D1752" t="str">
            <v>B</v>
          </cell>
          <cell r="E1752">
            <v>2</v>
          </cell>
          <cell r="F1752">
            <v>0</v>
          </cell>
          <cell r="G1752" t="str">
            <v>Devizaszámla, valutapénztár el nem számolt kiadásai</v>
          </cell>
        </row>
        <row r="1753">
          <cell r="A1753" t="str">
            <v>12</v>
          </cell>
          <cell r="B1753" t="str">
            <v>84</v>
          </cell>
          <cell r="C1753" t="str">
            <v>1</v>
          </cell>
          <cell r="D1753" t="str">
            <v>B</v>
          </cell>
          <cell r="E1753">
            <v>1</v>
          </cell>
          <cell r="F1753">
            <v>0</v>
          </cell>
          <cell r="G1753" t="str">
            <v>Uton lévö házipénztári befizetés</v>
          </cell>
        </row>
        <row r="1754">
          <cell r="A1754" t="str">
            <v>13</v>
          </cell>
          <cell r="B1754" t="str">
            <v>84</v>
          </cell>
          <cell r="C1754" t="str">
            <v>1</v>
          </cell>
          <cell r="D1754" t="str">
            <v>B</v>
          </cell>
          <cell r="E1754">
            <v>1</v>
          </cell>
          <cell r="F1754">
            <v>0</v>
          </cell>
          <cell r="G1754" t="str">
            <v>Egyéb fel nem adott pénzforgalom nélküli tételek</v>
          </cell>
        </row>
        <row r="1755">
          <cell r="A1755" t="str">
            <v>14</v>
          </cell>
          <cell r="B1755" t="str">
            <v>84</v>
          </cell>
          <cell r="C1755" t="str">
            <v>1</v>
          </cell>
          <cell r="D1755" t="str">
            <v>B</v>
          </cell>
          <cell r="E1755">
            <v>1</v>
          </cell>
          <cell r="F1755">
            <v>0</v>
          </cell>
          <cell r="G1755" t="str">
            <v>Téves kódhasználat</v>
          </cell>
        </row>
        <row r="1756">
          <cell r="A1756" t="str">
            <v>15</v>
          </cell>
          <cell r="B1756" t="str">
            <v>84</v>
          </cell>
          <cell r="C1756" t="str">
            <v>1</v>
          </cell>
          <cell r="D1756" t="str">
            <v>B</v>
          </cell>
          <cell r="E1756">
            <v>1</v>
          </cell>
          <cell r="F1756">
            <v>0</v>
          </cell>
          <cell r="G1756" t="str">
            <v>Kincstári téves feldolgozás</v>
          </cell>
        </row>
        <row r="1757">
          <cell r="A1757" t="str">
            <v>16</v>
          </cell>
          <cell r="B1757" t="str">
            <v>84</v>
          </cell>
          <cell r="C1757" t="str">
            <v>1</v>
          </cell>
          <cell r="D1757" t="str">
            <v>B</v>
          </cell>
          <cell r="E1757">
            <v>1</v>
          </cell>
          <cell r="F1757">
            <v>0</v>
          </cell>
          <cell r="G1757" t="str">
            <v>Egyéb eltérés</v>
          </cell>
        </row>
        <row r="1758">
          <cell r="A1758" t="str">
            <v>17</v>
          </cell>
          <cell r="B1758" t="str">
            <v>84</v>
          </cell>
          <cell r="C1758" t="str">
            <v>1</v>
          </cell>
          <cell r="D1758" t="str">
            <v>B</v>
          </cell>
          <cell r="E1758">
            <v>1</v>
          </cell>
          <cell r="F1758">
            <v>2</v>
          </cell>
          <cell r="G1758" t="str">
            <v>Nem rendszerbeli eltérések összesen (=11+..+16)</v>
          </cell>
        </row>
        <row r="1759">
          <cell r="A1759" t="str">
            <v>18</v>
          </cell>
          <cell r="B1759" t="str">
            <v>84</v>
          </cell>
          <cell r="C1759" t="str">
            <v>1</v>
          </cell>
          <cell r="D1759" t="str">
            <v>B</v>
          </cell>
          <cell r="E1759">
            <v>2</v>
          </cell>
          <cell r="F1759">
            <v>2</v>
          </cell>
          <cell r="G1759" t="str">
            <v>Eltérés összesen (=10+17)(=03)</v>
          </cell>
        </row>
        <row r="1760">
          <cell r="A1760" t="str">
            <v>1</v>
          </cell>
          <cell r="B1760" t="str">
            <v>98</v>
          </cell>
          <cell r="C1760" t="str">
            <v>1</v>
          </cell>
          <cell r="D1760" t="str">
            <v>B</v>
          </cell>
          <cell r="E1760">
            <v>1</v>
          </cell>
          <cell r="F1760">
            <v>0</v>
          </cell>
          <cell r="G1760" t="str">
            <v>Személyi juttatások</v>
          </cell>
        </row>
        <row r="1761">
          <cell r="A1761" t="str">
            <v>2</v>
          </cell>
          <cell r="B1761" t="str">
            <v>98</v>
          </cell>
          <cell r="C1761" t="str">
            <v>1</v>
          </cell>
          <cell r="D1761" t="str">
            <v>B</v>
          </cell>
          <cell r="E1761">
            <v>1</v>
          </cell>
          <cell r="F1761">
            <v>0</v>
          </cell>
          <cell r="G1761" t="str">
            <v>TB járulék, munkaadói járulék és táppénz-hozzájárulás</v>
          </cell>
        </row>
        <row r="1762">
          <cell r="A1762" t="str">
            <v>3</v>
          </cell>
          <cell r="B1762" t="str">
            <v>98</v>
          </cell>
          <cell r="C1762" t="str">
            <v>1</v>
          </cell>
          <cell r="D1762" t="str">
            <v>B</v>
          </cell>
          <cell r="E1762">
            <v>1</v>
          </cell>
          <cell r="F1762">
            <v>0</v>
          </cell>
          <cell r="G1762" t="str">
            <v>Egészségügyi hozzájárulás</v>
          </cell>
        </row>
        <row r="1763">
          <cell r="A1763" t="str">
            <v>4</v>
          </cell>
          <cell r="B1763" t="str">
            <v>98</v>
          </cell>
          <cell r="C1763" t="str">
            <v>1</v>
          </cell>
          <cell r="D1763" t="str">
            <v>B</v>
          </cell>
          <cell r="E1763">
            <v>1</v>
          </cell>
          <cell r="F1763">
            <v>0</v>
          </cell>
          <cell r="G1763" t="str">
            <v>Dologi kiadások ÁFA nélkül és realizált árf.veszteségek</v>
          </cell>
        </row>
        <row r="1764">
          <cell r="A1764" t="str">
            <v>5</v>
          </cell>
          <cell r="B1764" t="str">
            <v>98</v>
          </cell>
          <cell r="C1764" t="str">
            <v>1</v>
          </cell>
          <cell r="D1764" t="str">
            <v>B</v>
          </cell>
          <cell r="E1764">
            <v>1</v>
          </cell>
          <cell r="F1764">
            <v>0</v>
          </cell>
          <cell r="G1764" t="str">
            <v>Dologi kiadások ÁFA-ja</v>
          </cell>
        </row>
        <row r="1765">
          <cell r="A1765" t="str">
            <v>6</v>
          </cell>
          <cell r="B1765" t="str">
            <v>98</v>
          </cell>
          <cell r="C1765" t="str">
            <v>1</v>
          </cell>
          <cell r="D1765" t="str">
            <v>B</v>
          </cell>
          <cell r="E1765">
            <v>1</v>
          </cell>
          <cell r="F1765">
            <v>0</v>
          </cell>
          <cell r="G1765" t="str">
            <v>Egyéb folyó kiadások (kamatkiadások nélkül)</v>
          </cell>
        </row>
        <row r="1766">
          <cell r="A1766" t="str">
            <v>7</v>
          </cell>
          <cell r="B1766" t="str">
            <v>98</v>
          </cell>
          <cell r="C1766" t="str">
            <v>1</v>
          </cell>
          <cell r="D1766" t="str">
            <v>B</v>
          </cell>
          <cell r="E1766">
            <v>1</v>
          </cell>
          <cell r="F1766">
            <v>0</v>
          </cell>
          <cell r="G1766" t="str">
            <v>Előző évi maradvány visszafizetése</v>
          </cell>
        </row>
        <row r="1767">
          <cell r="A1767" t="str">
            <v>8</v>
          </cell>
          <cell r="B1767" t="str">
            <v>98</v>
          </cell>
          <cell r="C1767" t="str">
            <v>1</v>
          </cell>
          <cell r="D1767" t="str">
            <v>B</v>
          </cell>
          <cell r="E1767">
            <v>1</v>
          </cell>
          <cell r="F1767">
            <v>0</v>
          </cell>
          <cell r="G1767" t="str">
            <v>Ellátottak pénzbeli juttatásai</v>
          </cell>
        </row>
        <row r="1768">
          <cell r="A1768" t="str">
            <v>9</v>
          </cell>
          <cell r="B1768" t="str">
            <v>98</v>
          </cell>
          <cell r="C1768" t="str">
            <v>1</v>
          </cell>
          <cell r="D1768" t="str">
            <v>B</v>
          </cell>
          <cell r="E1768">
            <v>1</v>
          </cell>
          <cell r="F1768">
            <v>0</v>
          </cell>
          <cell r="G1768" t="str">
            <v>Műk. célú pe.átadás központi költségvetési szervnek</v>
          </cell>
        </row>
        <row r="1769">
          <cell r="A1769" t="str">
            <v>10</v>
          </cell>
          <cell r="B1769" t="str">
            <v>98</v>
          </cell>
          <cell r="C1769" t="str">
            <v>1</v>
          </cell>
          <cell r="D1769" t="str">
            <v>B</v>
          </cell>
          <cell r="E1769">
            <v>1</v>
          </cell>
          <cell r="F1769">
            <v>0</v>
          </cell>
          <cell r="G1769" t="str">
            <v>Műk. célú pe.átadás fejezeti kezelésű előirányzatnak</v>
          </cell>
        </row>
        <row r="1770">
          <cell r="A1770" t="str">
            <v>11</v>
          </cell>
          <cell r="B1770" t="str">
            <v>98</v>
          </cell>
          <cell r="C1770" t="str">
            <v>1</v>
          </cell>
          <cell r="D1770" t="str">
            <v>B</v>
          </cell>
          <cell r="E1770">
            <v>1</v>
          </cell>
          <cell r="F1770">
            <v>0</v>
          </cell>
          <cell r="G1770" t="str">
            <v>Műk. célú pe.átadás elkülönített állami pénzalapnak</v>
          </cell>
        </row>
        <row r="1771">
          <cell r="A1771" t="str">
            <v>12</v>
          </cell>
          <cell r="B1771" t="str">
            <v>98</v>
          </cell>
          <cell r="C1771" t="str">
            <v>1</v>
          </cell>
          <cell r="D1771" t="str">
            <v>B</v>
          </cell>
          <cell r="E1771">
            <v>1</v>
          </cell>
          <cell r="F1771">
            <v>0</v>
          </cell>
          <cell r="G1771" t="str">
            <v>Műk. célú pe.átadás társadalombiztosítási alapnak</v>
          </cell>
        </row>
        <row r="1772">
          <cell r="A1772" t="str">
            <v>13</v>
          </cell>
          <cell r="B1772" t="str">
            <v>98</v>
          </cell>
          <cell r="C1772" t="str">
            <v>1</v>
          </cell>
          <cell r="D1772" t="str">
            <v>B</v>
          </cell>
          <cell r="E1772">
            <v>1</v>
          </cell>
          <cell r="F1772">
            <v>0</v>
          </cell>
          <cell r="G1772" t="str">
            <v>Műk. célú pe.átadás helyi önkormányzatoknak</v>
          </cell>
        </row>
        <row r="1773">
          <cell r="A1773" t="str">
            <v>14</v>
          </cell>
          <cell r="B1773" t="str">
            <v>98</v>
          </cell>
          <cell r="C1773" t="str">
            <v>1</v>
          </cell>
          <cell r="D1773" t="str">
            <v>B</v>
          </cell>
          <cell r="E1773">
            <v>1</v>
          </cell>
          <cell r="F1773">
            <v>0</v>
          </cell>
          <cell r="G1773" t="str">
            <v>Műk. célú pe.átadás vállalkozásoknak</v>
          </cell>
        </row>
        <row r="1774">
          <cell r="A1774" t="str">
            <v>15</v>
          </cell>
          <cell r="B1774" t="str">
            <v>98</v>
          </cell>
          <cell r="C1774" t="str">
            <v>1</v>
          </cell>
          <cell r="D1774" t="str">
            <v>B</v>
          </cell>
          <cell r="E1774">
            <v>1</v>
          </cell>
          <cell r="F1774">
            <v>0</v>
          </cell>
          <cell r="G1774" t="str">
            <v>Műk. célú pe.átadás pénzügyi vállalkozásoknak</v>
          </cell>
        </row>
        <row r="1775">
          <cell r="A1775" t="str">
            <v>16</v>
          </cell>
          <cell r="B1775" t="str">
            <v>98</v>
          </cell>
          <cell r="C1775" t="str">
            <v>1</v>
          </cell>
          <cell r="D1775" t="str">
            <v>B</v>
          </cell>
          <cell r="E1775">
            <v>1</v>
          </cell>
          <cell r="F1775">
            <v>0</v>
          </cell>
          <cell r="G1775" t="str">
            <v>Műk. célú pe.átadás háztartásoknak</v>
          </cell>
        </row>
        <row r="1776">
          <cell r="A1776" t="str">
            <v>17</v>
          </cell>
          <cell r="B1776" t="str">
            <v>98</v>
          </cell>
          <cell r="C1776" t="str">
            <v>1</v>
          </cell>
          <cell r="D1776" t="str">
            <v>B</v>
          </cell>
          <cell r="E1776">
            <v>1</v>
          </cell>
          <cell r="F1776">
            <v>0</v>
          </cell>
          <cell r="G1776" t="str">
            <v>Műk. célú pe.átadás non-profit szervezeteknek</v>
          </cell>
        </row>
        <row r="1777">
          <cell r="A1777" t="str">
            <v>18</v>
          </cell>
          <cell r="B1777" t="str">
            <v>98</v>
          </cell>
          <cell r="C1777" t="str">
            <v>1</v>
          </cell>
          <cell r="D1777" t="str">
            <v>B</v>
          </cell>
          <cell r="E1777">
            <v>1</v>
          </cell>
          <cell r="F1777">
            <v>0</v>
          </cell>
          <cell r="G1777" t="str">
            <v>Műk. célú pe.átadás külföldre</v>
          </cell>
        </row>
        <row r="1778">
          <cell r="A1778" t="str">
            <v>19</v>
          </cell>
          <cell r="B1778" t="str">
            <v>98</v>
          </cell>
          <cell r="C1778" t="str">
            <v>1</v>
          </cell>
          <cell r="D1778" t="str">
            <v>B</v>
          </cell>
          <cell r="E1778">
            <v>1</v>
          </cell>
          <cell r="F1778">
            <v>0</v>
          </cell>
          <cell r="G1778" t="str">
            <v>Társadalom- és szociálpol.juttatások,és egyéb TB ellátások</v>
          </cell>
        </row>
        <row r="1779">
          <cell r="A1779" t="str">
            <v>20</v>
          </cell>
          <cell r="B1779" t="str">
            <v>98</v>
          </cell>
          <cell r="C1779" t="str">
            <v>1</v>
          </cell>
          <cell r="D1779" t="str">
            <v>B</v>
          </cell>
          <cell r="E1779">
            <v>1</v>
          </cell>
          <cell r="F1779">
            <v>0</v>
          </cell>
          <cell r="G1779" t="str">
            <v>Tervezett maradvány,eredmény,tartalék</v>
          </cell>
        </row>
        <row r="1780">
          <cell r="A1780" t="str">
            <v>21</v>
          </cell>
          <cell r="B1780" t="str">
            <v>98</v>
          </cell>
          <cell r="C1780" t="str">
            <v>1</v>
          </cell>
          <cell r="D1780" t="str">
            <v>B</v>
          </cell>
          <cell r="E1780">
            <v>1</v>
          </cell>
          <cell r="F1780">
            <v>3</v>
          </cell>
          <cell r="G1780" t="str">
            <v>Egyéb működési célú támogatások, kiadások (09+...+20)</v>
          </cell>
        </row>
        <row r="1781">
          <cell r="A1781" t="str">
            <v>22</v>
          </cell>
          <cell r="B1781" t="str">
            <v>98</v>
          </cell>
          <cell r="C1781" t="str">
            <v>1</v>
          </cell>
          <cell r="D1781" t="str">
            <v>B</v>
          </cell>
          <cell r="E1781">
            <v>1</v>
          </cell>
          <cell r="F1781">
            <v>0</v>
          </cell>
          <cell r="G1781" t="str">
            <v>Kamatkiadások</v>
          </cell>
        </row>
        <row r="1782">
          <cell r="A1782" t="str">
            <v>23</v>
          </cell>
          <cell r="B1782" t="str">
            <v>98</v>
          </cell>
          <cell r="C1782" t="str">
            <v>1</v>
          </cell>
          <cell r="D1782" t="str">
            <v>B</v>
          </cell>
          <cell r="E1782">
            <v>1</v>
          </cell>
          <cell r="F1782">
            <v>0</v>
          </cell>
          <cell r="G1782" t="str">
            <v>Felújítás</v>
          </cell>
        </row>
        <row r="1783">
          <cell r="A1783" t="str">
            <v>24</v>
          </cell>
          <cell r="B1783" t="str">
            <v>98</v>
          </cell>
          <cell r="C1783" t="str">
            <v>1</v>
          </cell>
          <cell r="D1783" t="str">
            <v>B</v>
          </cell>
          <cell r="E1783">
            <v>1</v>
          </cell>
          <cell r="F1783">
            <v>0</v>
          </cell>
          <cell r="G1783" t="str">
            <v>Intézményi beruházási kiadások ÁFA nélkül</v>
          </cell>
        </row>
        <row r="1784">
          <cell r="A1784" t="str">
            <v>25</v>
          </cell>
          <cell r="B1784" t="str">
            <v>98</v>
          </cell>
          <cell r="C1784" t="str">
            <v>1</v>
          </cell>
          <cell r="D1784" t="str">
            <v>B</v>
          </cell>
          <cell r="E1784">
            <v>1</v>
          </cell>
          <cell r="F1784">
            <v>0</v>
          </cell>
          <cell r="G1784" t="str">
            <v>Beruházások ÁFA-ja</v>
          </cell>
        </row>
        <row r="1785">
          <cell r="A1785" t="str">
            <v>26</v>
          </cell>
          <cell r="B1785" t="str">
            <v>98</v>
          </cell>
          <cell r="C1785" t="str">
            <v>1</v>
          </cell>
          <cell r="D1785" t="str">
            <v>B</v>
          </cell>
          <cell r="E1785">
            <v>1</v>
          </cell>
          <cell r="F1785">
            <v>0</v>
          </cell>
          <cell r="G1785" t="str">
            <v>Központi beruházási kiadások</v>
          </cell>
        </row>
        <row r="1786">
          <cell r="A1786" t="str">
            <v>27</v>
          </cell>
          <cell r="B1786" t="str">
            <v>98</v>
          </cell>
          <cell r="C1786" t="str">
            <v>1</v>
          </cell>
          <cell r="D1786" t="str">
            <v>B</v>
          </cell>
          <cell r="E1786">
            <v>1</v>
          </cell>
          <cell r="F1786">
            <v>0</v>
          </cell>
          <cell r="G1786" t="str">
            <v>Lakástámogatás</v>
          </cell>
        </row>
        <row r="1787">
          <cell r="A1787" t="str">
            <v>28</v>
          </cell>
          <cell r="B1787" t="str">
            <v>98</v>
          </cell>
          <cell r="C1787" t="str">
            <v>1</v>
          </cell>
          <cell r="D1787" t="str">
            <v>B</v>
          </cell>
          <cell r="E1787">
            <v>1</v>
          </cell>
          <cell r="F1787">
            <v>0</v>
          </cell>
          <cell r="G1787" t="str">
            <v>Lakásépítés</v>
          </cell>
        </row>
        <row r="1788">
          <cell r="A1788" t="str">
            <v>29</v>
          </cell>
          <cell r="B1788" t="str">
            <v>98</v>
          </cell>
          <cell r="C1788" t="str">
            <v>1</v>
          </cell>
          <cell r="D1788" t="str">
            <v>B</v>
          </cell>
          <cell r="E1788">
            <v>1</v>
          </cell>
          <cell r="F1788">
            <v>3</v>
          </cell>
          <cell r="G1788" t="str">
            <v>Központi beruházások                     (26+...+28)</v>
          </cell>
        </row>
        <row r="1789">
          <cell r="A1789" t="str">
            <v>30</v>
          </cell>
          <cell r="B1789" t="str">
            <v>98</v>
          </cell>
          <cell r="C1789" t="str">
            <v>1</v>
          </cell>
          <cell r="D1789" t="str">
            <v>B</v>
          </cell>
          <cell r="E1789">
            <v>1</v>
          </cell>
          <cell r="F1789">
            <v>0</v>
          </cell>
          <cell r="G1789" t="str">
            <v>Felh.célú pe.átadás központi költségvetési szervnek</v>
          </cell>
        </row>
        <row r="1790">
          <cell r="A1790" t="str">
            <v>31</v>
          </cell>
          <cell r="B1790" t="str">
            <v>98</v>
          </cell>
          <cell r="C1790" t="str">
            <v>1</v>
          </cell>
          <cell r="D1790" t="str">
            <v>B</v>
          </cell>
          <cell r="E1790">
            <v>1</v>
          </cell>
          <cell r="F1790">
            <v>0</v>
          </cell>
          <cell r="G1790" t="str">
            <v>Felh.célú pe.átadás fejezeti kezelésű előirányzatnak</v>
          </cell>
        </row>
        <row r="1791">
          <cell r="A1791" t="str">
            <v>32</v>
          </cell>
          <cell r="B1791" t="str">
            <v>98</v>
          </cell>
          <cell r="C1791" t="str">
            <v>1</v>
          </cell>
          <cell r="D1791" t="str">
            <v>B</v>
          </cell>
          <cell r="E1791">
            <v>1</v>
          </cell>
          <cell r="F1791">
            <v>0</v>
          </cell>
          <cell r="G1791" t="str">
            <v>Felh.célú pe.átadás elkülönített állami pénzalapnak</v>
          </cell>
        </row>
        <row r="1792">
          <cell r="A1792" t="str">
            <v>33</v>
          </cell>
          <cell r="B1792" t="str">
            <v>98</v>
          </cell>
          <cell r="C1792" t="str">
            <v>1</v>
          </cell>
          <cell r="D1792" t="str">
            <v>B</v>
          </cell>
          <cell r="E1792">
            <v>1</v>
          </cell>
          <cell r="F1792">
            <v>0</v>
          </cell>
          <cell r="G1792" t="str">
            <v>Felh.célú pe.átadás társadalombiztosítási alapnak</v>
          </cell>
        </row>
        <row r="1793">
          <cell r="A1793" t="str">
            <v>34</v>
          </cell>
          <cell r="B1793" t="str">
            <v>98</v>
          </cell>
          <cell r="C1793" t="str">
            <v>1</v>
          </cell>
          <cell r="D1793" t="str">
            <v>B</v>
          </cell>
          <cell r="E1793">
            <v>1</v>
          </cell>
          <cell r="F1793">
            <v>0</v>
          </cell>
          <cell r="G1793" t="str">
            <v>Felh.célú pe.átadás helyi önkormányzatoknak</v>
          </cell>
        </row>
        <row r="1794">
          <cell r="A1794" t="str">
            <v>35</v>
          </cell>
          <cell r="B1794" t="str">
            <v>98</v>
          </cell>
          <cell r="C1794" t="str">
            <v>1</v>
          </cell>
          <cell r="D1794" t="str">
            <v>B</v>
          </cell>
          <cell r="E1794">
            <v>1</v>
          </cell>
          <cell r="F1794">
            <v>0</v>
          </cell>
          <cell r="G1794" t="str">
            <v>Felh.célú pe.átadás vállalkozásoknak</v>
          </cell>
        </row>
        <row r="1795">
          <cell r="A1795" t="str">
            <v>36</v>
          </cell>
          <cell r="B1795" t="str">
            <v>98</v>
          </cell>
          <cell r="C1795" t="str">
            <v>1</v>
          </cell>
          <cell r="D1795" t="str">
            <v>B</v>
          </cell>
          <cell r="E1795">
            <v>1</v>
          </cell>
          <cell r="F1795">
            <v>0</v>
          </cell>
          <cell r="G1795" t="str">
            <v>Felh.célú pe.átadás pénzügyi vállalkozásoknak</v>
          </cell>
        </row>
        <row r="1796">
          <cell r="A1796" t="str">
            <v>37</v>
          </cell>
          <cell r="B1796" t="str">
            <v>98</v>
          </cell>
          <cell r="C1796" t="str">
            <v>1</v>
          </cell>
          <cell r="D1796" t="str">
            <v>B</v>
          </cell>
          <cell r="E1796">
            <v>1</v>
          </cell>
          <cell r="F1796">
            <v>0</v>
          </cell>
          <cell r="G1796" t="str">
            <v>Felh.célú pe.átadás háztartásoknak</v>
          </cell>
        </row>
        <row r="1797">
          <cell r="A1797" t="str">
            <v>38</v>
          </cell>
          <cell r="B1797" t="str">
            <v>98</v>
          </cell>
          <cell r="C1797" t="str">
            <v>1</v>
          </cell>
          <cell r="D1797" t="str">
            <v>B</v>
          </cell>
          <cell r="E1797">
            <v>1</v>
          </cell>
          <cell r="F1797">
            <v>0</v>
          </cell>
          <cell r="G1797" t="str">
            <v>Felh.célú pe.átadás non-profit szervezeteknek</v>
          </cell>
        </row>
        <row r="1798">
          <cell r="A1798" t="str">
            <v>39</v>
          </cell>
          <cell r="B1798" t="str">
            <v>98</v>
          </cell>
          <cell r="C1798" t="str">
            <v>1</v>
          </cell>
          <cell r="D1798" t="str">
            <v>B</v>
          </cell>
          <cell r="E1798">
            <v>1</v>
          </cell>
          <cell r="F1798">
            <v>0</v>
          </cell>
          <cell r="G1798" t="str">
            <v>Felh.célú pe.átadás külföldre</v>
          </cell>
        </row>
        <row r="1799">
          <cell r="A1799" t="str">
            <v>40</v>
          </cell>
          <cell r="B1799" t="str">
            <v>98</v>
          </cell>
          <cell r="C1799" t="str">
            <v>1</v>
          </cell>
          <cell r="D1799" t="str">
            <v>B</v>
          </cell>
          <cell r="E1799">
            <v>1</v>
          </cell>
          <cell r="F1799">
            <v>0</v>
          </cell>
          <cell r="G1799" t="str">
            <v>Intézményi egyéb felhalmozási kiadások</v>
          </cell>
        </row>
        <row r="1800">
          <cell r="A1800" t="str">
            <v>41</v>
          </cell>
          <cell r="B1800" t="str">
            <v>98</v>
          </cell>
          <cell r="C1800" t="str">
            <v>1</v>
          </cell>
          <cell r="D1800" t="str">
            <v>B</v>
          </cell>
          <cell r="E1800">
            <v>1</v>
          </cell>
          <cell r="F1800">
            <v>3</v>
          </cell>
          <cell r="G1800" t="str">
            <v>Egyéb felhalmozási kiadások                (30+...+40)</v>
          </cell>
        </row>
        <row r="1801">
          <cell r="A1801" t="str">
            <v>42</v>
          </cell>
          <cell r="B1801" t="str">
            <v>98</v>
          </cell>
          <cell r="C1801" t="str">
            <v>1</v>
          </cell>
          <cell r="D1801" t="str">
            <v>B</v>
          </cell>
          <cell r="E1801">
            <v>1</v>
          </cell>
          <cell r="F1801">
            <v>3</v>
          </cell>
          <cell r="G1801" t="str">
            <v>Felhalmozási kiadások                    (23+24+25+29+41)</v>
          </cell>
        </row>
        <row r="1802">
          <cell r="A1802" t="str">
            <v>43</v>
          </cell>
          <cell r="B1802" t="str">
            <v>98</v>
          </cell>
          <cell r="C1802" t="str">
            <v>1</v>
          </cell>
          <cell r="D1802" t="str">
            <v>B</v>
          </cell>
          <cell r="E1802">
            <v>1</v>
          </cell>
          <cell r="F1802">
            <v>0</v>
          </cell>
          <cell r="G1802" t="str">
            <v>Kölcsönök nyújtása államháztartáson belülre</v>
          </cell>
        </row>
        <row r="1803">
          <cell r="A1803" t="str">
            <v>44</v>
          </cell>
          <cell r="B1803" t="str">
            <v>98</v>
          </cell>
          <cell r="C1803" t="str">
            <v>1</v>
          </cell>
          <cell r="D1803" t="str">
            <v>B</v>
          </cell>
          <cell r="E1803">
            <v>1</v>
          </cell>
          <cell r="F1803">
            <v>0</v>
          </cell>
          <cell r="G1803" t="str">
            <v>Kölcsönök nyújtása államháztartáson kívülre</v>
          </cell>
        </row>
        <row r="1804">
          <cell r="A1804" t="str">
            <v>45</v>
          </cell>
          <cell r="B1804" t="str">
            <v>98</v>
          </cell>
          <cell r="C1804" t="str">
            <v>1</v>
          </cell>
          <cell r="D1804" t="str">
            <v>B</v>
          </cell>
          <cell r="E1804">
            <v>1</v>
          </cell>
          <cell r="F1804">
            <v>0</v>
          </cell>
          <cell r="G1804" t="str">
            <v>Kölcsönök törlesztése államháztartáson belülre</v>
          </cell>
        </row>
        <row r="1805">
          <cell r="A1805" t="str">
            <v>46</v>
          </cell>
          <cell r="B1805" t="str">
            <v>98</v>
          </cell>
          <cell r="C1805" t="str">
            <v>1</v>
          </cell>
          <cell r="D1805" t="str">
            <v>B</v>
          </cell>
          <cell r="E1805">
            <v>1</v>
          </cell>
          <cell r="F1805">
            <v>0</v>
          </cell>
          <cell r="G1805" t="str">
            <v>Pénzügyi befektetések kiadásaiból részesedések vásárlása</v>
          </cell>
        </row>
        <row r="1806">
          <cell r="A1806" t="str">
            <v>47</v>
          </cell>
          <cell r="B1806" t="str">
            <v>98</v>
          </cell>
          <cell r="C1806" t="str">
            <v>1</v>
          </cell>
          <cell r="D1806" t="str">
            <v>B</v>
          </cell>
          <cell r="E1806">
            <v>1</v>
          </cell>
          <cell r="F1806">
            <v>3</v>
          </cell>
          <cell r="G1806" t="str">
            <v>Törvény szerinti kiadások    (01+..+08+21+22+42+..+46)</v>
          </cell>
        </row>
        <row r="1807">
          <cell r="A1807" t="str">
            <v>48</v>
          </cell>
          <cell r="B1807" t="str">
            <v>98</v>
          </cell>
          <cell r="C1807" t="str">
            <v>1</v>
          </cell>
          <cell r="D1807" t="str">
            <v>B</v>
          </cell>
          <cell r="E1807">
            <v>1</v>
          </cell>
          <cell r="F1807">
            <v>0</v>
          </cell>
          <cell r="G1807" t="str">
            <v>Működési bevételek ÁFA nélkül</v>
          </cell>
        </row>
        <row r="1808">
          <cell r="A1808" t="str">
            <v>49</v>
          </cell>
          <cell r="B1808" t="str">
            <v>98</v>
          </cell>
          <cell r="C1808" t="str">
            <v>1</v>
          </cell>
          <cell r="D1808" t="str">
            <v>B</v>
          </cell>
          <cell r="E1808">
            <v>1</v>
          </cell>
          <cell r="F1808">
            <v>0</v>
          </cell>
          <cell r="G1808" t="str">
            <v>ÁFA bevételek, visszatérülések</v>
          </cell>
        </row>
        <row r="1809">
          <cell r="A1809" t="str">
            <v>50</v>
          </cell>
          <cell r="B1809" t="str">
            <v>98</v>
          </cell>
          <cell r="C1809" t="str">
            <v>1</v>
          </cell>
          <cell r="D1809" t="str">
            <v>B</v>
          </cell>
          <cell r="E1809">
            <v>1</v>
          </cell>
          <cell r="F1809">
            <v>0</v>
          </cell>
          <cell r="G1809" t="str">
            <v>Kamatbevételek</v>
          </cell>
        </row>
        <row r="1810">
          <cell r="A1810" t="str">
            <v>51</v>
          </cell>
          <cell r="B1810" t="str">
            <v>98</v>
          </cell>
          <cell r="C1810" t="str">
            <v>1</v>
          </cell>
          <cell r="D1810" t="str">
            <v>B</v>
          </cell>
          <cell r="E1810">
            <v>1</v>
          </cell>
          <cell r="F1810">
            <v>0</v>
          </cell>
          <cell r="G1810" t="str">
            <v>Működési célú pénzeszközátvétel a TB alapoktól</v>
          </cell>
        </row>
        <row r="1811">
          <cell r="A1811" t="str">
            <v>52</v>
          </cell>
          <cell r="B1811" t="str">
            <v>98</v>
          </cell>
          <cell r="C1811" t="str">
            <v>1</v>
          </cell>
          <cell r="D1811" t="str">
            <v>B</v>
          </cell>
          <cell r="E1811">
            <v>1</v>
          </cell>
          <cell r="F1811">
            <v>0</v>
          </cell>
          <cell r="G1811" t="str">
            <v>Működési célú pénzeszközátvétel az elkül.állami alapoktól</v>
          </cell>
        </row>
        <row r="1812">
          <cell r="A1812" t="str">
            <v>53</v>
          </cell>
          <cell r="B1812" t="str">
            <v>98</v>
          </cell>
          <cell r="C1812" t="str">
            <v>1</v>
          </cell>
          <cell r="D1812" t="str">
            <v>B</v>
          </cell>
          <cell r="E1812">
            <v>1</v>
          </cell>
          <cell r="F1812">
            <v>0</v>
          </cell>
          <cell r="G1812" t="str">
            <v>Költségvetési kiegészítések, visszatérülések</v>
          </cell>
        </row>
        <row r="1813">
          <cell r="A1813" t="str">
            <v>54</v>
          </cell>
          <cell r="B1813" t="str">
            <v>98</v>
          </cell>
          <cell r="C1813" t="str">
            <v>1</v>
          </cell>
          <cell r="D1813" t="str">
            <v>B</v>
          </cell>
          <cell r="E1813">
            <v>1</v>
          </cell>
          <cell r="F1813">
            <v>0</v>
          </cell>
          <cell r="G1813" t="str">
            <v>Műk. célú pe.átvétel központi költségvetési szervtől</v>
          </cell>
        </row>
        <row r="1814">
          <cell r="A1814" t="str">
            <v>55</v>
          </cell>
          <cell r="B1814" t="str">
            <v>98</v>
          </cell>
          <cell r="C1814" t="str">
            <v>1</v>
          </cell>
          <cell r="D1814" t="str">
            <v>B</v>
          </cell>
          <cell r="E1814">
            <v>1</v>
          </cell>
          <cell r="F1814">
            <v>0</v>
          </cell>
          <cell r="G1814" t="str">
            <v>Műk. célú pe.átvétel fejezeti kezelésű elöirányzattól</v>
          </cell>
        </row>
        <row r="1815">
          <cell r="A1815" t="str">
            <v>56</v>
          </cell>
          <cell r="B1815" t="str">
            <v>98</v>
          </cell>
          <cell r="C1815" t="str">
            <v>1</v>
          </cell>
          <cell r="D1815" t="str">
            <v>B</v>
          </cell>
          <cell r="E1815">
            <v>1</v>
          </cell>
          <cell r="F1815">
            <v>0</v>
          </cell>
          <cell r="G1815" t="str">
            <v>Műk. célú pe.átvétel helyi önkormányzatoktól</v>
          </cell>
        </row>
        <row r="1816">
          <cell r="A1816" t="str">
            <v>57</v>
          </cell>
          <cell r="B1816" t="str">
            <v>98</v>
          </cell>
          <cell r="C1816" t="str">
            <v>1</v>
          </cell>
          <cell r="D1816" t="str">
            <v>B</v>
          </cell>
          <cell r="E1816">
            <v>1</v>
          </cell>
          <cell r="F1816">
            <v>0</v>
          </cell>
          <cell r="G1816" t="str">
            <v>Műk. célú pe.átvétel vállalkozásoktól</v>
          </cell>
        </row>
        <row r="1817">
          <cell r="A1817" t="str">
            <v>58</v>
          </cell>
          <cell r="B1817" t="str">
            <v>98</v>
          </cell>
          <cell r="C1817" t="str">
            <v>1</v>
          </cell>
          <cell r="D1817" t="str">
            <v>B</v>
          </cell>
          <cell r="E1817">
            <v>1</v>
          </cell>
          <cell r="F1817">
            <v>0</v>
          </cell>
          <cell r="G1817" t="str">
            <v>Műk. célú pe.átvétel pénzügyi vállalkozásoktól</v>
          </cell>
        </row>
        <row r="1818">
          <cell r="A1818" t="str">
            <v>59</v>
          </cell>
          <cell r="B1818" t="str">
            <v>98</v>
          </cell>
          <cell r="C1818" t="str">
            <v>1</v>
          </cell>
          <cell r="D1818" t="str">
            <v>B</v>
          </cell>
          <cell r="E1818">
            <v>1</v>
          </cell>
          <cell r="F1818">
            <v>0</v>
          </cell>
          <cell r="G1818" t="str">
            <v>Műk. célú pe.átvétel háztartásoktól</v>
          </cell>
        </row>
        <row r="1819">
          <cell r="A1819" t="str">
            <v>60</v>
          </cell>
          <cell r="B1819" t="str">
            <v>98</v>
          </cell>
          <cell r="C1819" t="str">
            <v>1</v>
          </cell>
          <cell r="D1819" t="str">
            <v>B</v>
          </cell>
          <cell r="E1819">
            <v>1</v>
          </cell>
          <cell r="F1819">
            <v>0</v>
          </cell>
          <cell r="G1819" t="str">
            <v>Műk. célú pe.átvétel non-profit szervezetektől</v>
          </cell>
        </row>
        <row r="1820">
          <cell r="A1820" t="str">
            <v>61</v>
          </cell>
          <cell r="B1820" t="str">
            <v>98</v>
          </cell>
          <cell r="C1820" t="str">
            <v>1</v>
          </cell>
          <cell r="D1820" t="str">
            <v>B</v>
          </cell>
          <cell r="E1820">
            <v>1</v>
          </cell>
          <cell r="F1820">
            <v>0</v>
          </cell>
          <cell r="G1820" t="str">
            <v>Műk. célú pe.átvétel nemzetközi szervezetektől</v>
          </cell>
        </row>
        <row r="1821">
          <cell r="A1821" t="str">
            <v>62</v>
          </cell>
          <cell r="B1821" t="str">
            <v>98</v>
          </cell>
          <cell r="C1821" t="str">
            <v>1</v>
          </cell>
          <cell r="D1821" t="str">
            <v>B</v>
          </cell>
          <cell r="E1821">
            <v>1</v>
          </cell>
          <cell r="F1821">
            <v>0</v>
          </cell>
          <cell r="G1821" t="str">
            <v>Műk. célú pe.átvétel egyéb külföldi forrásból</v>
          </cell>
        </row>
        <row r="1822">
          <cell r="A1822" t="str">
            <v>63</v>
          </cell>
          <cell r="B1822" t="str">
            <v>98</v>
          </cell>
          <cell r="C1822" t="str">
            <v>1</v>
          </cell>
          <cell r="D1822" t="str">
            <v>B</v>
          </cell>
          <cell r="E1822">
            <v>1</v>
          </cell>
          <cell r="F1822">
            <v>3</v>
          </cell>
          <cell r="G1822" t="str">
            <v>Egyéb műk.célú pénzeszközátvétel, bevételek (53+...+62)</v>
          </cell>
        </row>
        <row r="1823">
          <cell r="A1823" t="str">
            <v>64</v>
          </cell>
          <cell r="B1823" t="str">
            <v>98</v>
          </cell>
          <cell r="C1823" t="str">
            <v>1</v>
          </cell>
          <cell r="D1823" t="str">
            <v>B</v>
          </cell>
          <cell r="E1823">
            <v>1</v>
          </cell>
          <cell r="F1823">
            <v>0</v>
          </cell>
          <cell r="G1823" t="str">
            <v>Felh.célú pénzeszközátvétel a TB alapoktól és kezelőitől</v>
          </cell>
        </row>
        <row r="1824">
          <cell r="A1824" t="str">
            <v>65</v>
          </cell>
          <cell r="B1824" t="str">
            <v>98</v>
          </cell>
          <cell r="C1824" t="str">
            <v>1</v>
          </cell>
          <cell r="D1824" t="str">
            <v>B</v>
          </cell>
          <cell r="E1824">
            <v>1</v>
          </cell>
          <cell r="F1824">
            <v>0</v>
          </cell>
          <cell r="G1824" t="str">
            <v>Felh.célú pénzeszközátvétel az elkülönit.állami alapoktol</v>
          </cell>
        </row>
        <row r="1825">
          <cell r="A1825" t="str">
            <v>66</v>
          </cell>
          <cell r="B1825" t="str">
            <v>98</v>
          </cell>
          <cell r="C1825" t="str">
            <v>1</v>
          </cell>
          <cell r="D1825" t="str">
            <v>B</v>
          </cell>
          <cell r="E1825">
            <v>1</v>
          </cell>
          <cell r="F1825">
            <v>0</v>
          </cell>
          <cell r="G1825" t="str">
            <v>Felhalmozási és tőke jellegű bevételek</v>
          </cell>
        </row>
        <row r="1826">
          <cell r="A1826" t="str">
            <v>67</v>
          </cell>
          <cell r="B1826" t="str">
            <v>98</v>
          </cell>
          <cell r="C1826" t="str">
            <v>1</v>
          </cell>
          <cell r="D1826" t="str">
            <v>B</v>
          </cell>
          <cell r="E1826">
            <v>1</v>
          </cell>
          <cell r="F1826">
            <v>0</v>
          </cell>
          <cell r="G1826" t="str">
            <v>Felh.célú pe.átvétel központi költségvetési szervtől</v>
          </cell>
        </row>
        <row r="1827">
          <cell r="A1827" t="str">
            <v>68</v>
          </cell>
          <cell r="B1827" t="str">
            <v>98</v>
          </cell>
          <cell r="C1827" t="str">
            <v>1</v>
          </cell>
          <cell r="D1827" t="str">
            <v>B</v>
          </cell>
          <cell r="E1827">
            <v>1</v>
          </cell>
          <cell r="F1827">
            <v>0</v>
          </cell>
          <cell r="G1827" t="str">
            <v>Felh.célú pe.átvétel fejezeti kezelésű előirányzattól</v>
          </cell>
        </row>
        <row r="1828">
          <cell r="A1828" t="str">
            <v>69</v>
          </cell>
          <cell r="B1828" t="str">
            <v>98</v>
          </cell>
          <cell r="C1828" t="str">
            <v>1</v>
          </cell>
          <cell r="D1828" t="str">
            <v>B</v>
          </cell>
          <cell r="E1828">
            <v>1</v>
          </cell>
          <cell r="F1828">
            <v>0</v>
          </cell>
          <cell r="G1828" t="str">
            <v>Felh.célú pe.átvétel helyi önkormányzatoktól</v>
          </cell>
        </row>
        <row r="1829">
          <cell r="A1829" t="str">
            <v>70</v>
          </cell>
          <cell r="B1829" t="str">
            <v>98</v>
          </cell>
          <cell r="C1829" t="str">
            <v>1</v>
          </cell>
          <cell r="D1829" t="str">
            <v>B</v>
          </cell>
          <cell r="E1829">
            <v>1</v>
          </cell>
          <cell r="F1829">
            <v>0</v>
          </cell>
          <cell r="G1829" t="str">
            <v>Felh.célú pe.átvétel vállalkozásoktól</v>
          </cell>
        </row>
        <row r="1830">
          <cell r="A1830" t="str">
            <v>71</v>
          </cell>
          <cell r="B1830" t="str">
            <v>98</v>
          </cell>
          <cell r="C1830" t="str">
            <v>1</v>
          </cell>
          <cell r="D1830" t="str">
            <v>B</v>
          </cell>
          <cell r="E1830">
            <v>1</v>
          </cell>
          <cell r="F1830">
            <v>0</v>
          </cell>
          <cell r="G1830" t="str">
            <v>Felh.célú pe.átvétel pénzügyi vállalkozásoktól</v>
          </cell>
        </row>
        <row r="1831">
          <cell r="A1831" t="str">
            <v>72</v>
          </cell>
          <cell r="B1831" t="str">
            <v>98</v>
          </cell>
          <cell r="C1831" t="str">
            <v>1</v>
          </cell>
          <cell r="D1831" t="str">
            <v>B</v>
          </cell>
          <cell r="E1831">
            <v>1</v>
          </cell>
          <cell r="F1831">
            <v>0</v>
          </cell>
          <cell r="G1831" t="str">
            <v>Felh.célú pe.átvétel háztartásoktól</v>
          </cell>
        </row>
        <row r="1832">
          <cell r="A1832" t="str">
            <v>73</v>
          </cell>
          <cell r="B1832" t="str">
            <v>98</v>
          </cell>
          <cell r="C1832" t="str">
            <v>1</v>
          </cell>
          <cell r="D1832" t="str">
            <v>B</v>
          </cell>
          <cell r="E1832">
            <v>1</v>
          </cell>
          <cell r="F1832">
            <v>0</v>
          </cell>
          <cell r="G1832" t="str">
            <v>Felh.célú pe.átvétel non-profit szervezetektől</v>
          </cell>
        </row>
        <row r="1833">
          <cell r="A1833" t="str">
            <v>74</v>
          </cell>
          <cell r="B1833" t="str">
            <v>98</v>
          </cell>
          <cell r="C1833" t="str">
            <v>1</v>
          </cell>
          <cell r="D1833" t="str">
            <v>B</v>
          </cell>
          <cell r="E1833">
            <v>1</v>
          </cell>
          <cell r="F1833">
            <v>0</v>
          </cell>
          <cell r="G1833" t="str">
            <v>Felh.célú pe.átvétel nemzetközi szervezetektől</v>
          </cell>
        </row>
        <row r="1834">
          <cell r="A1834" t="str">
            <v>75</v>
          </cell>
          <cell r="B1834" t="str">
            <v>98</v>
          </cell>
          <cell r="C1834" t="str">
            <v>1</v>
          </cell>
          <cell r="D1834" t="str">
            <v>B</v>
          </cell>
          <cell r="E1834">
            <v>1</v>
          </cell>
          <cell r="F1834">
            <v>0</v>
          </cell>
          <cell r="G1834" t="str">
            <v>Felh.célú pe.átvétel egyéb külföldi forrásból</v>
          </cell>
        </row>
        <row r="1835">
          <cell r="A1835" t="str">
            <v>76</v>
          </cell>
          <cell r="B1835" t="str">
            <v>98</v>
          </cell>
          <cell r="C1835" t="str">
            <v>1</v>
          </cell>
          <cell r="D1835" t="str">
            <v>B</v>
          </cell>
          <cell r="E1835">
            <v>1</v>
          </cell>
          <cell r="F1835">
            <v>3</v>
          </cell>
          <cell r="G1835" t="str">
            <v>Egyéb felh.célú pénzeszközátvétel, bevételek (66+...+75)</v>
          </cell>
        </row>
        <row r="1836">
          <cell r="A1836" t="str">
            <v>77</v>
          </cell>
          <cell r="B1836" t="str">
            <v>98</v>
          </cell>
          <cell r="C1836" t="str">
            <v>1</v>
          </cell>
          <cell r="D1836" t="str">
            <v>B</v>
          </cell>
          <cell r="E1836">
            <v>1</v>
          </cell>
          <cell r="F1836">
            <v>0</v>
          </cell>
          <cell r="G1836" t="str">
            <v>Kölcsönök visszatérülése államháztartáson belülről</v>
          </cell>
        </row>
        <row r="1837">
          <cell r="A1837" t="str">
            <v>78</v>
          </cell>
          <cell r="B1837" t="str">
            <v>98</v>
          </cell>
          <cell r="C1837" t="str">
            <v>1</v>
          </cell>
          <cell r="D1837" t="str">
            <v>B</v>
          </cell>
          <cell r="E1837">
            <v>1</v>
          </cell>
          <cell r="F1837">
            <v>0</v>
          </cell>
          <cell r="G1837" t="str">
            <v>Kölcsönök visszatérülése államháztartáson kivülről</v>
          </cell>
        </row>
        <row r="1838">
          <cell r="A1838" t="str">
            <v>79</v>
          </cell>
          <cell r="B1838" t="str">
            <v>98</v>
          </cell>
          <cell r="C1838" t="str">
            <v>1</v>
          </cell>
          <cell r="D1838" t="str">
            <v>B</v>
          </cell>
          <cell r="E1838">
            <v>1</v>
          </cell>
          <cell r="F1838">
            <v>0</v>
          </cell>
          <cell r="G1838" t="str">
            <v>Kölcsönök igénybevétele államháztartáson belülről</v>
          </cell>
        </row>
        <row r="1839">
          <cell r="A1839" t="str">
            <v>80</v>
          </cell>
          <cell r="B1839" t="str">
            <v>98</v>
          </cell>
          <cell r="C1839" t="str">
            <v>1</v>
          </cell>
          <cell r="D1839" t="str">
            <v>B</v>
          </cell>
          <cell r="E1839">
            <v>1</v>
          </cell>
          <cell r="F1839">
            <v>0</v>
          </cell>
          <cell r="G1839" t="str">
            <v>Osztalékok</v>
          </cell>
        </row>
        <row r="1840">
          <cell r="A1840" t="str">
            <v>81</v>
          </cell>
          <cell r="B1840" t="str">
            <v>98</v>
          </cell>
          <cell r="C1840" t="str">
            <v>1</v>
          </cell>
          <cell r="D1840" t="str">
            <v>B</v>
          </cell>
          <cell r="E1840">
            <v>1</v>
          </cell>
          <cell r="F1840">
            <v>0</v>
          </cell>
          <cell r="G1840" t="str">
            <v>Pénzügyi befektetések bevételeiből részesedések</v>
          </cell>
        </row>
        <row r="1841">
          <cell r="A1841" t="str">
            <v>82</v>
          </cell>
          <cell r="B1841" t="str">
            <v>98</v>
          </cell>
          <cell r="C1841" t="str">
            <v>1</v>
          </cell>
          <cell r="D1841" t="str">
            <v>B</v>
          </cell>
          <cell r="E1841">
            <v>1</v>
          </cell>
          <cell r="F1841">
            <v>0</v>
          </cell>
          <cell r="G1841" t="str">
            <v>Sajátos bevételek</v>
          </cell>
        </row>
        <row r="1842">
          <cell r="A1842" t="str">
            <v>83</v>
          </cell>
          <cell r="B1842" t="str">
            <v>98</v>
          </cell>
          <cell r="C1842" t="str">
            <v>1</v>
          </cell>
          <cell r="D1842" t="str">
            <v>B</v>
          </cell>
          <cell r="E1842">
            <v>1</v>
          </cell>
          <cell r="F1842">
            <v>3</v>
          </cell>
          <cell r="G1842" t="str">
            <v>Törvény szerinti bevételek (48+..+52+63+64+65+76+..+82)</v>
          </cell>
        </row>
        <row r="1843">
          <cell r="A1843" t="str">
            <v>84</v>
          </cell>
          <cell r="B1843" t="str">
            <v>98</v>
          </cell>
          <cell r="C1843" t="str">
            <v>1</v>
          </cell>
          <cell r="D1843" t="str">
            <v>B</v>
          </cell>
          <cell r="E1843">
            <v>1</v>
          </cell>
          <cell r="F1843">
            <v>3</v>
          </cell>
          <cell r="G1843" t="str">
            <v>Törvény szerinti kiadások és bevételek egyenlege(47-83)</v>
          </cell>
        </row>
        <row r="1844">
          <cell r="A1844" t="str">
            <v>85</v>
          </cell>
          <cell r="B1844" t="str">
            <v>98</v>
          </cell>
          <cell r="C1844" t="str">
            <v>1</v>
          </cell>
          <cell r="D1844" t="str">
            <v>B</v>
          </cell>
          <cell r="E1844">
            <v>1</v>
          </cell>
          <cell r="F1844">
            <v>0</v>
          </cell>
          <cell r="G1844" t="str">
            <v>Működési költségvetés támogatása</v>
          </cell>
        </row>
        <row r="1845">
          <cell r="A1845" t="str">
            <v>86</v>
          </cell>
          <cell r="B1845" t="str">
            <v>98</v>
          </cell>
          <cell r="C1845" t="str">
            <v>1</v>
          </cell>
          <cell r="D1845" t="str">
            <v>B</v>
          </cell>
          <cell r="E1845">
            <v>1</v>
          </cell>
          <cell r="F1845">
            <v>0</v>
          </cell>
          <cell r="G1845" t="str">
            <v>Intézményi felhalmozási kiadások támogatása</v>
          </cell>
        </row>
        <row r="1846">
          <cell r="A1846" t="str">
            <v>87</v>
          </cell>
          <cell r="B1846" t="str">
            <v>98</v>
          </cell>
          <cell r="C1846" t="str">
            <v>1</v>
          </cell>
          <cell r="D1846" t="str">
            <v>B</v>
          </cell>
          <cell r="E1846">
            <v>1</v>
          </cell>
          <cell r="F1846">
            <v>0</v>
          </cell>
          <cell r="G1846" t="str">
            <v>Központi felhalmozási kiadások támogatása</v>
          </cell>
        </row>
        <row r="1847">
          <cell r="A1847" t="str">
            <v>88</v>
          </cell>
          <cell r="B1847" t="str">
            <v>98</v>
          </cell>
          <cell r="C1847" t="str">
            <v>1</v>
          </cell>
          <cell r="D1847" t="str">
            <v>B</v>
          </cell>
          <cell r="E1847">
            <v>1</v>
          </cell>
          <cell r="F1847">
            <v>0</v>
          </cell>
          <cell r="G1847" t="str">
            <v>Fejezeti kezelésű előirányzatok támogatása</v>
          </cell>
        </row>
        <row r="1848">
          <cell r="A1848" t="str">
            <v>89</v>
          </cell>
          <cell r="B1848" t="str">
            <v>98</v>
          </cell>
          <cell r="C1848" t="str">
            <v>1</v>
          </cell>
          <cell r="D1848" t="str">
            <v>B</v>
          </cell>
          <cell r="E1848">
            <v>1</v>
          </cell>
          <cell r="F1848">
            <v>3</v>
          </cell>
          <cell r="G1848" t="str">
            <v>Költségvetési támogatás                     (85+...+88)</v>
          </cell>
        </row>
        <row r="1849">
          <cell r="A1849" t="str">
            <v>90</v>
          </cell>
          <cell r="B1849" t="str">
            <v>98</v>
          </cell>
          <cell r="C1849" t="str">
            <v>1</v>
          </cell>
          <cell r="D1849" t="str">
            <v>B</v>
          </cell>
          <cell r="E1849">
            <v>1</v>
          </cell>
          <cell r="F1849">
            <v>3</v>
          </cell>
          <cell r="G1849" t="str">
            <v>Kiadások és bevételek egyenlege (költ.tám.-sal) (84-89)</v>
          </cell>
        </row>
        <row r="1850">
          <cell r="A1850" t="str">
            <v>91</v>
          </cell>
          <cell r="B1850" t="str">
            <v>98</v>
          </cell>
          <cell r="C1850" t="str">
            <v>1</v>
          </cell>
          <cell r="D1850" t="str">
            <v>B</v>
          </cell>
          <cell r="E1850">
            <v>1</v>
          </cell>
          <cell r="F1850">
            <v>0</v>
          </cell>
          <cell r="G1850" t="str">
            <v>Kiadásból:működésből felhalmozás keresztfinanszírozása</v>
          </cell>
        </row>
        <row r="1851">
          <cell r="A1851" t="str">
            <v>92</v>
          </cell>
          <cell r="B1851" t="str">
            <v>98</v>
          </cell>
          <cell r="C1851" t="str">
            <v>1</v>
          </cell>
          <cell r="D1851" t="str">
            <v>B</v>
          </cell>
          <cell r="E1851">
            <v>1</v>
          </cell>
          <cell r="F1851">
            <v>0</v>
          </cell>
          <cell r="G1851" t="str">
            <v>Kiadásból:felhalmozásból működés keresztfinanszírozása</v>
          </cell>
        </row>
        <row r="1852">
          <cell r="A1852" t="str">
            <v>93</v>
          </cell>
          <cell r="B1852" t="str">
            <v>98</v>
          </cell>
          <cell r="C1852" t="str">
            <v>1</v>
          </cell>
          <cell r="D1852" t="str">
            <v>B</v>
          </cell>
          <cell r="E1852">
            <v>1</v>
          </cell>
          <cell r="F1852">
            <v>0</v>
          </cell>
          <cell r="G1852" t="str">
            <v>Műk.költségvetés előir.-maradv.pénzmar.igénybevétele</v>
          </cell>
        </row>
        <row r="1853">
          <cell r="A1853" t="str">
            <v>94</v>
          </cell>
          <cell r="B1853" t="str">
            <v>98</v>
          </cell>
          <cell r="C1853" t="str">
            <v>1</v>
          </cell>
          <cell r="D1853" t="str">
            <v>B</v>
          </cell>
          <cell r="E1853">
            <v>1</v>
          </cell>
          <cell r="F1853">
            <v>0</v>
          </cell>
          <cell r="G1853" t="str">
            <v>Intézm.felhalmozási kiadások előir.-maradv. igénybevétele</v>
          </cell>
        </row>
        <row r="1854">
          <cell r="A1854" t="str">
            <v>95</v>
          </cell>
          <cell r="B1854" t="str">
            <v>98</v>
          </cell>
          <cell r="C1854" t="str">
            <v>1</v>
          </cell>
          <cell r="D1854" t="str">
            <v>B</v>
          </cell>
          <cell r="E1854">
            <v>1</v>
          </cell>
          <cell r="F1854">
            <v>0</v>
          </cell>
          <cell r="G1854" t="str">
            <v>Központi felhalmozási kiadások előir.-maradv. igénybevétele</v>
          </cell>
        </row>
        <row r="1855">
          <cell r="A1855" t="str">
            <v>96</v>
          </cell>
          <cell r="B1855" t="str">
            <v>98</v>
          </cell>
          <cell r="C1855" t="str">
            <v>1</v>
          </cell>
          <cell r="D1855" t="str">
            <v>B</v>
          </cell>
          <cell r="E1855">
            <v>1</v>
          </cell>
          <cell r="F1855">
            <v>0</v>
          </cell>
          <cell r="G1855" t="str">
            <v>Fejezeti kez.(spec.)előirányzatok előir.-maradv. igénybev.</v>
          </cell>
        </row>
        <row r="1856">
          <cell r="A1856" t="str">
            <v>97</v>
          </cell>
          <cell r="B1856" t="str">
            <v>98</v>
          </cell>
          <cell r="C1856" t="str">
            <v>1</v>
          </cell>
          <cell r="D1856" t="str">
            <v>B</v>
          </cell>
          <cell r="E1856">
            <v>1</v>
          </cell>
          <cell r="F1856">
            <v>3</v>
          </cell>
          <cell r="G1856" t="str">
            <v>Előző évi előir.-maradv.,pénzm.igénybevétele  (93+..+96)</v>
          </cell>
        </row>
        <row r="1857">
          <cell r="A1857" t="str">
            <v>98</v>
          </cell>
          <cell r="B1857" t="str">
            <v>98</v>
          </cell>
          <cell r="C1857" t="str">
            <v>1</v>
          </cell>
          <cell r="D1857" t="str">
            <v>B</v>
          </cell>
          <cell r="E1857">
            <v>1</v>
          </cell>
          <cell r="F1857">
            <v>0</v>
          </cell>
          <cell r="G1857" t="str">
            <v>Rövid lejáratú hitelek törlesztése</v>
          </cell>
        </row>
        <row r="1858">
          <cell r="A1858" t="str">
            <v>99</v>
          </cell>
          <cell r="B1858" t="str">
            <v>98</v>
          </cell>
          <cell r="C1858" t="str">
            <v>1</v>
          </cell>
          <cell r="D1858" t="str">
            <v>B</v>
          </cell>
          <cell r="E1858">
            <v>1</v>
          </cell>
          <cell r="F1858">
            <v>0</v>
          </cell>
          <cell r="G1858" t="str">
            <v>Hosszú lejáratú hitelek törlesztése</v>
          </cell>
        </row>
        <row r="1859">
          <cell r="A1859" t="str">
            <v>100</v>
          </cell>
          <cell r="B1859" t="str">
            <v>98</v>
          </cell>
          <cell r="C1859" t="str">
            <v>1</v>
          </cell>
          <cell r="D1859" t="str">
            <v>B</v>
          </cell>
          <cell r="E1859">
            <v>1</v>
          </cell>
          <cell r="F1859">
            <v>0</v>
          </cell>
          <cell r="G1859" t="str">
            <v>Rövid lejáratú értékpapírok beváltása</v>
          </cell>
        </row>
        <row r="1860">
          <cell r="A1860" t="str">
            <v>101</v>
          </cell>
          <cell r="B1860" t="str">
            <v>98</v>
          </cell>
          <cell r="C1860" t="str">
            <v>1</v>
          </cell>
          <cell r="D1860" t="str">
            <v>B</v>
          </cell>
          <cell r="E1860">
            <v>1</v>
          </cell>
          <cell r="F1860">
            <v>0</v>
          </cell>
          <cell r="G1860" t="str">
            <v>Rövid lejáratú értékpapírok vásárlása</v>
          </cell>
        </row>
        <row r="1861">
          <cell r="A1861" t="str">
            <v>102</v>
          </cell>
          <cell r="B1861" t="str">
            <v>98</v>
          </cell>
          <cell r="C1861" t="str">
            <v>1</v>
          </cell>
          <cell r="D1861" t="str">
            <v>B</v>
          </cell>
          <cell r="E1861">
            <v>1</v>
          </cell>
          <cell r="F1861">
            <v>0</v>
          </cell>
          <cell r="G1861" t="str">
            <v>Hosszú lejáratú belföldi értékpapírok beváltása</v>
          </cell>
        </row>
        <row r="1862">
          <cell r="A1862" t="str">
            <v>103</v>
          </cell>
          <cell r="B1862" t="str">
            <v>98</v>
          </cell>
          <cell r="C1862" t="str">
            <v>1</v>
          </cell>
          <cell r="D1862" t="str">
            <v>B</v>
          </cell>
          <cell r="E1862">
            <v>1</v>
          </cell>
          <cell r="F1862">
            <v>0</v>
          </cell>
          <cell r="G1862" t="str">
            <v>Hosszú lejáratú értékpapírok vásárlása</v>
          </cell>
        </row>
        <row r="1863">
          <cell r="A1863" t="str">
            <v>104</v>
          </cell>
          <cell r="B1863" t="str">
            <v>98</v>
          </cell>
          <cell r="C1863" t="str">
            <v>1</v>
          </cell>
          <cell r="D1863" t="str">
            <v>B</v>
          </cell>
          <cell r="E1863">
            <v>1</v>
          </cell>
          <cell r="F1863">
            <v>0</v>
          </cell>
          <cell r="G1863" t="str">
            <v>Hosszú lejáratú külföldi értékpapírok beváltása</v>
          </cell>
        </row>
        <row r="1864">
          <cell r="A1864" t="str">
            <v>105</v>
          </cell>
          <cell r="B1864" t="str">
            <v>98</v>
          </cell>
          <cell r="C1864" t="str">
            <v>1</v>
          </cell>
          <cell r="D1864" t="str">
            <v>B</v>
          </cell>
          <cell r="E1864">
            <v>1</v>
          </cell>
          <cell r="F1864">
            <v>0</v>
          </cell>
          <cell r="G1864" t="str">
            <v>Hiteltörlesztés külföldre</v>
          </cell>
        </row>
        <row r="1865">
          <cell r="A1865" t="str">
            <v>106</v>
          </cell>
          <cell r="B1865" t="str">
            <v>98</v>
          </cell>
          <cell r="C1865" t="str">
            <v>1</v>
          </cell>
          <cell r="D1865" t="str">
            <v>B</v>
          </cell>
          <cell r="E1865">
            <v>1</v>
          </cell>
          <cell r="F1865">
            <v>0</v>
          </cell>
          <cell r="G1865" t="str">
            <v>Egyéb finanszírozás kiadásai</v>
          </cell>
        </row>
        <row r="1866">
          <cell r="A1866" t="str">
            <v>107</v>
          </cell>
          <cell r="B1866" t="str">
            <v>98</v>
          </cell>
          <cell r="C1866" t="str">
            <v>1</v>
          </cell>
          <cell r="D1866" t="str">
            <v>B</v>
          </cell>
          <cell r="E1866">
            <v>1</v>
          </cell>
          <cell r="F1866">
            <v>3</v>
          </cell>
          <cell r="G1866" t="str">
            <v>Finanszírozási kiadások                   (98+...+106)</v>
          </cell>
        </row>
        <row r="1867">
          <cell r="A1867" t="str">
            <v>108</v>
          </cell>
          <cell r="B1867" t="str">
            <v>98</v>
          </cell>
          <cell r="C1867" t="str">
            <v>1</v>
          </cell>
          <cell r="D1867" t="str">
            <v>B</v>
          </cell>
          <cell r="E1867">
            <v>1</v>
          </cell>
          <cell r="F1867">
            <v>0</v>
          </cell>
          <cell r="G1867" t="str">
            <v>Rövid lejáratú hitelek bevételei</v>
          </cell>
        </row>
        <row r="1868">
          <cell r="A1868" t="str">
            <v>109</v>
          </cell>
          <cell r="B1868" t="str">
            <v>98</v>
          </cell>
          <cell r="C1868" t="str">
            <v>1</v>
          </cell>
          <cell r="D1868" t="str">
            <v>B</v>
          </cell>
          <cell r="E1868">
            <v>1</v>
          </cell>
          <cell r="F1868">
            <v>0</v>
          </cell>
          <cell r="G1868" t="str">
            <v>Hosszú lejáratú hitelek bevételei</v>
          </cell>
        </row>
        <row r="1869">
          <cell r="A1869" t="str">
            <v>110</v>
          </cell>
          <cell r="B1869" t="str">
            <v>98</v>
          </cell>
          <cell r="C1869" t="str">
            <v>1</v>
          </cell>
          <cell r="D1869" t="str">
            <v>B</v>
          </cell>
          <cell r="E1869">
            <v>1</v>
          </cell>
          <cell r="F1869">
            <v>0</v>
          </cell>
          <cell r="G1869" t="str">
            <v>Rövid lejáratú értékpapírok kibocsátása</v>
          </cell>
        </row>
        <row r="1870">
          <cell r="A1870" t="str">
            <v>111</v>
          </cell>
          <cell r="B1870" t="str">
            <v>98</v>
          </cell>
          <cell r="C1870" t="str">
            <v>1</v>
          </cell>
          <cell r="D1870" t="str">
            <v>B</v>
          </cell>
          <cell r="E1870">
            <v>1</v>
          </cell>
          <cell r="F1870">
            <v>0</v>
          </cell>
          <cell r="G1870" t="str">
            <v>Rövid lejáratú értékpapírok értékesítése</v>
          </cell>
        </row>
        <row r="1871">
          <cell r="A1871" t="str">
            <v>112</v>
          </cell>
          <cell r="B1871" t="str">
            <v>98</v>
          </cell>
          <cell r="C1871" t="str">
            <v>1</v>
          </cell>
          <cell r="D1871" t="str">
            <v>B</v>
          </cell>
          <cell r="E1871">
            <v>1</v>
          </cell>
          <cell r="F1871">
            <v>0</v>
          </cell>
          <cell r="G1871" t="str">
            <v>Hosszú lejáratú belföldi értékpapírok kibocsátása</v>
          </cell>
        </row>
        <row r="1872">
          <cell r="A1872" t="str">
            <v>113</v>
          </cell>
          <cell r="B1872" t="str">
            <v>98</v>
          </cell>
          <cell r="C1872" t="str">
            <v>1</v>
          </cell>
          <cell r="D1872" t="str">
            <v>B</v>
          </cell>
          <cell r="E1872">
            <v>1</v>
          </cell>
          <cell r="F1872">
            <v>0</v>
          </cell>
          <cell r="G1872" t="str">
            <v>Hosszú lejáratú értékpapírok értékesítése</v>
          </cell>
        </row>
        <row r="1873">
          <cell r="A1873" t="str">
            <v>114</v>
          </cell>
          <cell r="B1873" t="str">
            <v>98</v>
          </cell>
          <cell r="C1873" t="str">
            <v>1</v>
          </cell>
          <cell r="D1873" t="str">
            <v>B</v>
          </cell>
          <cell r="E1873">
            <v>1</v>
          </cell>
          <cell r="F1873">
            <v>0</v>
          </cell>
          <cell r="G1873" t="str">
            <v>Hosszú lejáratú külföldi értékpapírok kibocsátása</v>
          </cell>
        </row>
        <row r="1874">
          <cell r="A1874" t="str">
            <v>115</v>
          </cell>
          <cell r="B1874" t="str">
            <v>98</v>
          </cell>
          <cell r="C1874" t="str">
            <v>1</v>
          </cell>
          <cell r="D1874" t="str">
            <v>B</v>
          </cell>
          <cell r="E1874">
            <v>1</v>
          </cell>
          <cell r="F1874">
            <v>0</v>
          </cell>
          <cell r="G1874" t="str">
            <v>Hitelfelvétel külföldről</v>
          </cell>
        </row>
        <row r="1875">
          <cell r="A1875" t="str">
            <v>116</v>
          </cell>
          <cell r="B1875" t="str">
            <v>98</v>
          </cell>
          <cell r="C1875" t="str">
            <v>1</v>
          </cell>
          <cell r="D1875" t="str">
            <v>B</v>
          </cell>
          <cell r="E1875">
            <v>1</v>
          </cell>
          <cell r="F1875">
            <v>0</v>
          </cell>
          <cell r="G1875" t="str">
            <v>Egyéb finanszírozás bevételei</v>
          </cell>
        </row>
        <row r="1876">
          <cell r="A1876" t="str">
            <v>117</v>
          </cell>
          <cell r="B1876" t="str">
            <v>98</v>
          </cell>
          <cell r="C1876" t="str">
            <v>1</v>
          </cell>
          <cell r="D1876" t="str">
            <v>B</v>
          </cell>
          <cell r="E1876">
            <v>1</v>
          </cell>
          <cell r="F1876">
            <v>3</v>
          </cell>
          <cell r="G1876" t="str">
            <v>Finanszírozási bevételek                 (108+...+116)</v>
          </cell>
        </row>
        <row r="1877">
          <cell r="A1877" t="str">
            <v>118</v>
          </cell>
          <cell r="B1877" t="str">
            <v>98</v>
          </cell>
          <cell r="C1877" t="str">
            <v>1</v>
          </cell>
          <cell r="D1877" t="str">
            <v>B</v>
          </cell>
          <cell r="E1877">
            <v>1</v>
          </cell>
          <cell r="F1877">
            <v>4</v>
          </cell>
          <cell r="G1877" t="str">
            <v>Finanszírozás összesen              (97-107+117)=(90)</v>
          </cell>
        </row>
        <row r="1878">
          <cell r="A1878" t="str">
            <v>119</v>
          </cell>
          <cell r="B1878" t="str">
            <v>98</v>
          </cell>
          <cell r="C1878" t="str">
            <v>1</v>
          </cell>
          <cell r="D1878" t="str">
            <v>B</v>
          </cell>
          <cell r="E1878">
            <v>1</v>
          </cell>
          <cell r="F1878">
            <v>0</v>
          </cell>
          <cell r="G1878" t="str">
            <v>Foglalkoztatottak létszáma(fő) - időszakra</v>
          </cell>
        </row>
        <row r="1879">
          <cell r="A1879" t="str">
            <v>1</v>
          </cell>
          <cell r="B1879" t="str">
            <v>75</v>
          </cell>
          <cell r="C1879" t="str">
            <v>1</v>
          </cell>
          <cell r="D1879" t="str">
            <v>B</v>
          </cell>
          <cell r="E1879">
            <v>1</v>
          </cell>
          <cell r="F1879">
            <v>0</v>
          </cell>
          <cell r="G1879" t="str">
            <v>1. Intézményi beruházási kiadások</v>
          </cell>
        </row>
        <row r="1880">
          <cell r="A1880" t="str">
            <v>2</v>
          </cell>
          <cell r="B1880" t="str">
            <v>75</v>
          </cell>
          <cell r="C1880" t="str">
            <v>1</v>
          </cell>
          <cell r="D1880" t="str">
            <v>B</v>
          </cell>
          <cell r="E1880">
            <v>1</v>
          </cell>
          <cell r="F1880">
            <v>0</v>
          </cell>
          <cell r="G1880" t="str">
            <v>2. Felújítás</v>
          </cell>
        </row>
        <row r="1881">
          <cell r="A1881" t="str">
            <v>3</v>
          </cell>
          <cell r="B1881" t="str">
            <v>75</v>
          </cell>
          <cell r="C1881" t="str">
            <v>1</v>
          </cell>
          <cell r="D1881" t="str">
            <v>B</v>
          </cell>
          <cell r="E1881">
            <v>1</v>
          </cell>
          <cell r="F1881">
            <v>0</v>
          </cell>
          <cell r="G1881" t="str">
            <v>3. Központi beruházás</v>
          </cell>
        </row>
        <row r="1882">
          <cell r="A1882" t="str">
            <v>4</v>
          </cell>
          <cell r="B1882" t="str">
            <v>75</v>
          </cell>
          <cell r="C1882" t="str">
            <v>1</v>
          </cell>
          <cell r="D1882" t="str">
            <v>B</v>
          </cell>
          <cell r="E1882">
            <v>1</v>
          </cell>
          <cell r="F1882">
            <v>0</v>
          </cell>
          <cell r="G1882" t="str">
            <v>4. Lakástámogatás</v>
          </cell>
        </row>
        <row r="1883">
          <cell r="A1883" t="str">
            <v>5</v>
          </cell>
          <cell r="B1883" t="str">
            <v>75</v>
          </cell>
          <cell r="C1883" t="str">
            <v>1</v>
          </cell>
          <cell r="D1883" t="str">
            <v>B</v>
          </cell>
          <cell r="E1883">
            <v>1</v>
          </cell>
          <cell r="F1883">
            <v>0</v>
          </cell>
          <cell r="G1883" t="str">
            <v>5. Lakásépítés</v>
          </cell>
        </row>
        <row r="1884">
          <cell r="A1884" t="str">
            <v>6</v>
          </cell>
          <cell r="B1884" t="str">
            <v>75</v>
          </cell>
          <cell r="C1884" t="str">
            <v>1</v>
          </cell>
          <cell r="D1884" t="str">
            <v>B</v>
          </cell>
          <cell r="E1884">
            <v>1</v>
          </cell>
          <cell r="F1884">
            <v>0</v>
          </cell>
          <cell r="G1884" t="str">
            <v>6. Állami készletek, tartalékok</v>
          </cell>
        </row>
        <row r="1885">
          <cell r="A1885" t="str">
            <v>7</v>
          </cell>
          <cell r="B1885" t="str">
            <v>75</v>
          </cell>
          <cell r="C1885" t="str">
            <v>1</v>
          </cell>
          <cell r="D1885" t="str">
            <v>B</v>
          </cell>
          <cell r="E1885">
            <v>1</v>
          </cell>
          <cell r="F1885">
            <v>0</v>
          </cell>
          <cell r="G1885" t="str">
            <v>7. Beruházás, felújítás általános forgalmi adója</v>
          </cell>
        </row>
        <row r="1886">
          <cell r="A1886" t="str">
            <v>8</v>
          </cell>
          <cell r="B1886" t="str">
            <v>75</v>
          </cell>
          <cell r="C1886" t="str">
            <v>1</v>
          </cell>
          <cell r="D1886" t="str">
            <v>B</v>
          </cell>
          <cell r="E1886">
            <v>1</v>
          </cell>
          <cell r="F1886">
            <v>0</v>
          </cell>
          <cell r="G1886" t="str">
            <v>Felhalmozási kiadások (01+...+07)</v>
          </cell>
        </row>
        <row r="1887">
          <cell r="A1887" t="str">
            <v>9</v>
          </cell>
          <cell r="B1887" t="str">
            <v>75</v>
          </cell>
          <cell r="C1887" t="str">
            <v>1</v>
          </cell>
          <cell r="D1887" t="str">
            <v>B</v>
          </cell>
          <cell r="E1887">
            <v>1</v>
          </cell>
          <cell r="F1887">
            <v>0</v>
          </cell>
          <cell r="G1887" t="str">
            <v>1. Tartósan adott kölcsönök (visszterhesen adott pénzeszk.)</v>
          </cell>
        </row>
        <row r="1888">
          <cell r="A1888" t="str">
            <v>10</v>
          </cell>
          <cell r="B1888" t="str">
            <v>75</v>
          </cell>
          <cell r="C1888" t="str">
            <v>1</v>
          </cell>
          <cell r="D1888" t="str">
            <v>B</v>
          </cell>
          <cell r="E1888">
            <v>1</v>
          </cell>
          <cell r="F1888">
            <v>0</v>
          </cell>
          <cell r="G1888" t="str">
            <v>2. Rövid lejáratú támogatási kölcsönök</v>
          </cell>
        </row>
        <row r="1889">
          <cell r="A1889" t="str">
            <v>11</v>
          </cell>
          <cell r="B1889" t="str">
            <v>75</v>
          </cell>
          <cell r="C1889" t="str">
            <v>1</v>
          </cell>
          <cell r="D1889" t="str">
            <v>B</v>
          </cell>
          <cell r="E1889">
            <v>1</v>
          </cell>
          <cell r="F1889">
            <v>0</v>
          </cell>
          <cell r="G1889" t="str">
            <v>3. Végleges pénzeszközátadás (12+15)</v>
          </cell>
        </row>
        <row r="1890">
          <cell r="A1890" t="str">
            <v>12</v>
          </cell>
          <cell r="B1890" t="str">
            <v>75</v>
          </cell>
          <cell r="C1890" t="str">
            <v>1</v>
          </cell>
          <cell r="D1890" t="str">
            <v>B</v>
          </cell>
          <cell r="E1890">
            <v>1</v>
          </cell>
          <cell r="F1890">
            <v>0</v>
          </cell>
          <cell r="G1890" t="str">
            <v>3.1. Felhalmozási célú végleges pénzeszközátadás (13+14)</v>
          </cell>
        </row>
        <row r="1891">
          <cell r="A1891" t="str">
            <v>13</v>
          </cell>
          <cell r="B1891" t="str">
            <v>75</v>
          </cell>
          <cell r="C1891" t="str">
            <v>1</v>
          </cell>
          <cell r="D1891" t="str">
            <v>B</v>
          </cell>
          <cell r="E1891">
            <v>1</v>
          </cell>
          <cell r="F1891">
            <v>0</v>
          </cell>
          <cell r="G1891" t="str">
            <v>3.1.1. Felhalm-i célú áht-n belüli végleges pénzeszközátadás</v>
          </cell>
        </row>
        <row r="1892">
          <cell r="A1892" t="str">
            <v>14</v>
          </cell>
          <cell r="B1892" t="str">
            <v>75</v>
          </cell>
          <cell r="C1892" t="str">
            <v>1</v>
          </cell>
          <cell r="D1892" t="str">
            <v>B</v>
          </cell>
          <cell r="E1892">
            <v>1</v>
          </cell>
          <cell r="F1892">
            <v>0</v>
          </cell>
          <cell r="G1892" t="str">
            <v>3.1.2. Felhalm-i célú áht-n kívüli végleges pénzeszközátadás</v>
          </cell>
        </row>
        <row r="1893">
          <cell r="A1893" t="str">
            <v>15</v>
          </cell>
          <cell r="B1893" t="str">
            <v>75</v>
          </cell>
          <cell r="C1893" t="str">
            <v>1</v>
          </cell>
          <cell r="D1893" t="str">
            <v>B</v>
          </cell>
          <cell r="E1893">
            <v>1</v>
          </cell>
          <cell r="F1893">
            <v>0</v>
          </cell>
          <cell r="G1893" t="str">
            <v>3.2. Működési célú végleges pénzeszközátadás (16+17)</v>
          </cell>
        </row>
        <row r="1894">
          <cell r="A1894" t="str">
            <v>16</v>
          </cell>
          <cell r="B1894" t="str">
            <v>75</v>
          </cell>
          <cell r="C1894" t="str">
            <v>1</v>
          </cell>
          <cell r="D1894" t="str">
            <v>B</v>
          </cell>
          <cell r="E1894">
            <v>1</v>
          </cell>
          <cell r="F1894">
            <v>0</v>
          </cell>
          <cell r="G1894" t="str">
            <v>3.2.1. Működési célú áht-n belüli végleges pénzeszközátadás</v>
          </cell>
        </row>
        <row r="1895">
          <cell r="A1895" t="str">
            <v>17</v>
          </cell>
          <cell r="B1895" t="str">
            <v>75</v>
          </cell>
          <cell r="C1895" t="str">
            <v>1</v>
          </cell>
          <cell r="D1895" t="str">
            <v>B</v>
          </cell>
          <cell r="E1895">
            <v>1</v>
          </cell>
          <cell r="F1895">
            <v>0</v>
          </cell>
          <cell r="G1895" t="str">
            <v>3.2.2. Működési célú áht-n kívüli végleges pénzeszközátadás</v>
          </cell>
        </row>
        <row r="1896">
          <cell r="A1896" t="str">
            <v>18</v>
          </cell>
          <cell r="B1896" t="str">
            <v>75</v>
          </cell>
          <cell r="C1896" t="str">
            <v>1</v>
          </cell>
          <cell r="D1896" t="str">
            <v>B</v>
          </cell>
          <cell r="E1896">
            <v>1</v>
          </cell>
          <cell r="F1896">
            <v>0</v>
          </cell>
          <cell r="G1896" t="str">
            <v>4. Társadalom- szociálpol-i, egyéb társ.biztosítási juttatás</v>
          </cell>
        </row>
        <row r="1897">
          <cell r="A1897" t="str">
            <v>19</v>
          </cell>
          <cell r="B1897" t="str">
            <v>75</v>
          </cell>
          <cell r="C1897" t="str">
            <v>1</v>
          </cell>
          <cell r="D1897" t="str">
            <v>B</v>
          </cell>
          <cell r="E1897">
            <v>1</v>
          </cell>
          <cell r="F1897">
            <v>0</v>
          </cell>
          <cell r="G1897" t="str">
            <v>Pénzeszközátadások (09+10+11+18)</v>
          </cell>
        </row>
        <row r="1898">
          <cell r="A1898" t="str">
            <v>20</v>
          </cell>
          <cell r="B1898" t="str">
            <v>75</v>
          </cell>
          <cell r="C1898" t="str">
            <v>1</v>
          </cell>
          <cell r="D1898" t="str">
            <v>B</v>
          </cell>
          <cell r="E1898">
            <v>1</v>
          </cell>
          <cell r="F1898">
            <v>0</v>
          </cell>
          <cell r="G1898" t="str">
            <v>1. Személyi juttatások</v>
          </cell>
        </row>
        <row r="1899">
          <cell r="A1899" t="str">
            <v>21</v>
          </cell>
          <cell r="B1899" t="str">
            <v>75</v>
          </cell>
          <cell r="C1899" t="str">
            <v>1</v>
          </cell>
          <cell r="D1899" t="str">
            <v>B</v>
          </cell>
          <cell r="E1899">
            <v>1</v>
          </cell>
          <cell r="F1899">
            <v>0</v>
          </cell>
          <cell r="G1899" t="str">
            <v>2. Munkaadókat terhelő járulékok</v>
          </cell>
        </row>
        <row r="1900">
          <cell r="A1900" t="str">
            <v>22</v>
          </cell>
          <cell r="B1900" t="str">
            <v>75</v>
          </cell>
          <cell r="C1900" t="str">
            <v>1</v>
          </cell>
          <cell r="D1900" t="str">
            <v>B</v>
          </cell>
          <cell r="E1900">
            <v>1</v>
          </cell>
          <cell r="F1900">
            <v>0</v>
          </cell>
          <cell r="G1900" t="str">
            <v>3. Dologi és egyéb folyó kiadások</v>
          </cell>
        </row>
        <row r="1901">
          <cell r="A1901" t="str">
            <v>23</v>
          </cell>
          <cell r="B1901" t="str">
            <v>75</v>
          </cell>
          <cell r="C1901" t="str">
            <v>1</v>
          </cell>
          <cell r="D1901" t="str">
            <v>B</v>
          </cell>
          <cell r="E1901">
            <v>1</v>
          </cell>
          <cell r="F1901">
            <v>0</v>
          </cell>
          <cell r="G1901" t="str">
            <v>4. Ellátottak pénzbeli juttatásai</v>
          </cell>
        </row>
        <row r="1902">
          <cell r="A1902" t="str">
            <v>24</v>
          </cell>
          <cell r="B1902" t="str">
            <v>75</v>
          </cell>
          <cell r="C1902" t="str">
            <v>1</v>
          </cell>
          <cell r="D1902" t="str">
            <v>B</v>
          </cell>
          <cell r="E1902">
            <v>1</v>
          </cell>
          <cell r="F1902">
            <v>0</v>
          </cell>
          <cell r="G1902" t="str">
            <v>Működési kiadások (20+...+23)</v>
          </cell>
        </row>
        <row r="1903">
          <cell r="A1903" t="str">
            <v>25</v>
          </cell>
          <cell r="B1903" t="str">
            <v>75</v>
          </cell>
          <cell r="C1903" t="str">
            <v>1</v>
          </cell>
          <cell r="D1903" t="str">
            <v>B</v>
          </cell>
          <cell r="E1903">
            <v>1</v>
          </cell>
          <cell r="F1903">
            <v>0</v>
          </cell>
          <cell r="G1903" t="str">
            <v>1. Hosszú lej.hitel, kapott kölcsön, kötvénykibocs. kiadásai</v>
          </cell>
        </row>
        <row r="1904">
          <cell r="A1904" t="str">
            <v>26</v>
          </cell>
          <cell r="B1904" t="str">
            <v>75</v>
          </cell>
          <cell r="C1904" t="str">
            <v>1</v>
          </cell>
          <cell r="D1904" t="str">
            <v>B</v>
          </cell>
          <cell r="E1904">
            <v>1</v>
          </cell>
          <cell r="F1904">
            <v>0</v>
          </cell>
          <cell r="G1904" t="str">
            <v>2. Rövid lej. hitel, kapott kölcsön, kötvénykibocs. kiadásai</v>
          </cell>
        </row>
        <row r="1905">
          <cell r="A1905" t="str">
            <v>27</v>
          </cell>
          <cell r="B1905" t="str">
            <v>75</v>
          </cell>
          <cell r="C1905" t="str">
            <v>1</v>
          </cell>
          <cell r="D1905" t="str">
            <v>B</v>
          </cell>
          <cell r="E1905">
            <v>1</v>
          </cell>
          <cell r="F1905">
            <v>0</v>
          </cell>
          <cell r="G1905" t="str">
            <v>Hitelek, kapott kölcsön, kötvénykibocsátás kiadásai (25+26)</v>
          </cell>
        </row>
        <row r="1906">
          <cell r="A1906" t="str">
            <v>28</v>
          </cell>
          <cell r="B1906" t="str">
            <v>75</v>
          </cell>
          <cell r="C1906" t="str">
            <v>1</v>
          </cell>
          <cell r="D1906" t="str">
            <v>B</v>
          </cell>
          <cell r="E1906">
            <v>1</v>
          </cell>
          <cell r="F1906">
            <v>0</v>
          </cell>
          <cell r="G1906" t="str">
            <v>1. Részvények, részesedések vásárlása</v>
          </cell>
        </row>
        <row r="1907">
          <cell r="A1907" t="str">
            <v>29</v>
          </cell>
          <cell r="B1907" t="str">
            <v>75</v>
          </cell>
          <cell r="C1907" t="str">
            <v>1</v>
          </cell>
          <cell r="D1907" t="str">
            <v>B</v>
          </cell>
          <cell r="E1907">
            <v>1</v>
          </cell>
          <cell r="F1907">
            <v>0</v>
          </cell>
          <cell r="G1907" t="str">
            <v>2. Tartós hitelviszonyt megtestesítő értékpapírok vásárlása</v>
          </cell>
        </row>
        <row r="1908">
          <cell r="A1908" t="str">
            <v>30</v>
          </cell>
          <cell r="B1908" t="str">
            <v>75</v>
          </cell>
          <cell r="C1908" t="str">
            <v>1</v>
          </cell>
          <cell r="D1908" t="str">
            <v>B</v>
          </cell>
          <cell r="E1908">
            <v>1</v>
          </cell>
          <cell r="F1908">
            <v>0</v>
          </cell>
          <cell r="G1908" t="str">
            <v>3. Forgatási célú hitelviszonyt megtest. értékpapír vásárlás</v>
          </cell>
        </row>
        <row r="1909">
          <cell r="A1909" t="str">
            <v>31</v>
          </cell>
          <cell r="B1909" t="str">
            <v>75</v>
          </cell>
          <cell r="C1909" t="str">
            <v>1</v>
          </cell>
          <cell r="D1909" t="str">
            <v>B</v>
          </cell>
          <cell r="E1909">
            <v>1</v>
          </cell>
          <cell r="F1909">
            <v>0</v>
          </cell>
          <cell r="G1909" t="str">
            <v>Pénzügyi befektetések, értékpapírok kiadásai (28+29+30)</v>
          </cell>
        </row>
        <row r="1910">
          <cell r="A1910" t="str">
            <v>32</v>
          </cell>
          <cell r="B1910" t="str">
            <v>75</v>
          </cell>
          <cell r="C1910" t="str">
            <v>1</v>
          </cell>
          <cell r="D1910" t="str">
            <v>B</v>
          </cell>
          <cell r="E1910">
            <v>1</v>
          </cell>
          <cell r="F1910">
            <v>0</v>
          </cell>
          <cell r="G1910" t="str">
            <v>Kiadások összesen (08+19+24+27+31)</v>
          </cell>
        </row>
        <row r="1911">
          <cell r="A1911" t="str">
            <v>1</v>
          </cell>
          <cell r="B1911" t="str">
            <v>25</v>
          </cell>
          <cell r="C1911" t="str">
            <v>1</v>
          </cell>
          <cell r="D1911" t="str">
            <v>B</v>
          </cell>
          <cell r="E1911">
            <v>1</v>
          </cell>
          <cell r="F1911">
            <v>0</v>
          </cell>
          <cell r="G1911" t="str">
            <v>Illetékek</v>
          </cell>
        </row>
        <row r="1912">
          <cell r="A1912" t="str">
            <v>2</v>
          </cell>
          <cell r="B1912" t="str">
            <v>25</v>
          </cell>
          <cell r="C1912" t="str">
            <v>1</v>
          </cell>
          <cell r="D1912" t="str">
            <v>B</v>
          </cell>
          <cell r="E1912">
            <v>1</v>
          </cell>
          <cell r="F1912">
            <v>0</v>
          </cell>
          <cell r="G1912" t="str">
            <v>Helyi adók</v>
          </cell>
        </row>
        <row r="1913">
          <cell r="A1913" t="str">
            <v>3</v>
          </cell>
          <cell r="B1913" t="str">
            <v>25</v>
          </cell>
          <cell r="C1913" t="str">
            <v>1</v>
          </cell>
          <cell r="D1913" t="str">
            <v>B</v>
          </cell>
          <cell r="E1913">
            <v>1</v>
          </cell>
          <cell r="F1913">
            <v>0</v>
          </cell>
          <cell r="G1913" t="str">
            <v>Kamatbevételek</v>
          </cell>
        </row>
        <row r="1914">
          <cell r="A1914" t="str">
            <v>4</v>
          </cell>
          <cell r="B1914" t="str">
            <v>25</v>
          </cell>
          <cell r="C1914" t="str">
            <v>1</v>
          </cell>
          <cell r="D1914" t="str">
            <v>B</v>
          </cell>
          <cell r="E1914">
            <v>1</v>
          </cell>
          <cell r="F1914">
            <v>0</v>
          </cell>
          <cell r="G1914" t="str">
            <v>Környezetvédelmi bírság</v>
          </cell>
        </row>
        <row r="1915">
          <cell r="A1915" t="str">
            <v>5</v>
          </cell>
          <cell r="B1915" t="str">
            <v>25</v>
          </cell>
          <cell r="C1915" t="str">
            <v>1</v>
          </cell>
          <cell r="D1915" t="str">
            <v>B</v>
          </cell>
          <cell r="E1915">
            <v>1</v>
          </cell>
          <cell r="F1915">
            <v>0</v>
          </cell>
          <cell r="G1915" t="str">
            <v>Egyéb sajátos bevételek</v>
          </cell>
        </row>
        <row r="1916">
          <cell r="A1916" t="str">
            <v>6</v>
          </cell>
          <cell r="B1916" t="str">
            <v>25</v>
          </cell>
          <cell r="C1916" t="str">
            <v>1</v>
          </cell>
          <cell r="D1916" t="str">
            <v>B</v>
          </cell>
          <cell r="E1916">
            <v>1</v>
          </cell>
          <cell r="F1916">
            <v>3</v>
          </cell>
          <cell r="G1916" t="str">
            <v>Saját folyó bevételek(01+..+05)</v>
          </cell>
        </row>
        <row r="1917">
          <cell r="A1917" t="str">
            <v>7</v>
          </cell>
          <cell r="B1917" t="str">
            <v>25</v>
          </cell>
          <cell r="C1917" t="str">
            <v>1</v>
          </cell>
          <cell r="D1917" t="str">
            <v>B</v>
          </cell>
          <cell r="E1917">
            <v>1</v>
          </cell>
          <cell r="F1917">
            <v>3</v>
          </cell>
          <cell r="G1917" t="str">
            <v>Előző években keletk.tárgyévet terhelő fiz.köt(08+..+14)</v>
          </cell>
        </row>
        <row r="1918">
          <cell r="A1918" t="str">
            <v>8</v>
          </cell>
          <cell r="B1918" t="str">
            <v>25</v>
          </cell>
          <cell r="C1918" t="str">
            <v>1</v>
          </cell>
          <cell r="D1918" t="str">
            <v>B</v>
          </cell>
          <cell r="E1918">
            <v>1</v>
          </cell>
          <cell r="F1918">
            <v>1</v>
          </cell>
          <cell r="G1918" t="str">
            <v>- Támogatási kölcsönök törlesztése ÁH-n belülre</v>
          </cell>
        </row>
        <row r="1919">
          <cell r="A1919" t="str">
            <v>9</v>
          </cell>
          <cell r="B1919" t="str">
            <v>25</v>
          </cell>
          <cell r="C1919" t="str">
            <v>1</v>
          </cell>
          <cell r="D1919" t="str">
            <v>B</v>
          </cell>
          <cell r="E1919">
            <v>1</v>
          </cell>
          <cell r="F1919">
            <v>1</v>
          </cell>
          <cell r="G1919" t="str">
            <v>- Hosszú lejáratú hitelek visszafizetése</v>
          </cell>
        </row>
        <row r="1920">
          <cell r="A1920" t="str">
            <v>10</v>
          </cell>
          <cell r="B1920" t="str">
            <v>25</v>
          </cell>
          <cell r="C1920" t="str">
            <v>1</v>
          </cell>
          <cell r="D1920" t="str">
            <v>B</v>
          </cell>
          <cell r="E1920">
            <v>1</v>
          </cell>
          <cell r="F1920">
            <v>1</v>
          </cell>
          <cell r="G1920" t="str">
            <v>- Rövid lejáratú hitelek visszafizetése</v>
          </cell>
        </row>
        <row r="1921">
          <cell r="A1921" t="str">
            <v>11</v>
          </cell>
          <cell r="B1921" t="str">
            <v>25</v>
          </cell>
          <cell r="C1921" t="str">
            <v>1</v>
          </cell>
          <cell r="D1921" t="str">
            <v>B</v>
          </cell>
          <cell r="E1921">
            <v>1</v>
          </cell>
          <cell r="F1921">
            <v>1</v>
          </cell>
          <cell r="G1921" t="str">
            <v>- Külföldi finanszirozás kiadásai</v>
          </cell>
        </row>
        <row r="1922">
          <cell r="A1922" t="str">
            <v>12</v>
          </cell>
          <cell r="B1922" t="str">
            <v>25</v>
          </cell>
          <cell r="C1922" t="str">
            <v>1</v>
          </cell>
          <cell r="D1922" t="str">
            <v>B</v>
          </cell>
          <cell r="E1922">
            <v>1</v>
          </cell>
          <cell r="F1922">
            <v>1</v>
          </cell>
          <cell r="G1922" t="str">
            <v>- Kötvény kibocsátásból származó fizetési kötelezettség</v>
          </cell>
        </row>
        <row r="1923">
          <cell r="A1923" t="str">
            <v>13</v>
          </cell>
          <cell r="B1923" t="str">
            <v>25</v>
          </cell>
          <cell r="C1923" t="str">
            <v>1</v>
          </cell>
          <cell r="D1923" t="str">
            <v>B</v>
          </cell>
          <cell r="E1923">
            <v>1</v>
          </cell>
          <cell r="F1923">
            <v>1</v>
          </cell>
          <cell r="G1923" t="str">
            <v>- Lízingdíj</v>
          </cell>
        </row>
        <row r="1924">
          <cell r="A1924" t="str">
            <v>14</v>
          </cell>
          <cell r="B1924" t="str">
            <v>25</v>
          </cell>
          <cell r="C1924" t="str">
            <v>1</v>
          </cell>
          <cell r="D1924" t="str">
            <v>B</v>
          </cell>
          <cell r="E1924">
            <v>1</v>
          </cell>
          <cell r="F1924">
            <v>1</v>
          </cell>
          <cell r="G1924" t="str">
            <v>- Garancia és kezes.váll.ból származó fiz.kötelezetts.</v>
          </cell>
        </row>
        <row r="1925">
          <cell r="A1925" t="str">
            <v>15</v>
          </cell>
          <cell r="B1925" t="str">
            <v>25</v>
          </cell>
          <cell r="C1925" t="str">
            <v>1</v>
          </cell>
          <cell r="D1925" t="str">
            <v>B</v>
          </cell>
          <cell r="E1925">
            <v>1</v>
          </cell>
          <cell r="F1925">
            <v>0</v>
          </cell>
          <cell r="G1925" t="str">
            <v>Kamatfizetési kötelezettség 08-14 sorok után</v>
          </cell>
        </row>
        <row r="1926">
          <cell r="A1926" t="str">
            <v>16</v>
          </cell>
          <cell r="B1926" t="str">
            <v>25</v>
          </cell>
          <cell r="C1926" t="str">
            <v>1</v>
          </cell>
          <cell r="D1926" t="str">
            <v>B</v>
          </cell>
          <cell r="E1926">
            <v>1</v>
          </cell>
          <cell r="F1926">
            <v>3</v>
          </cell>
          <cell r="G1926" t="str">
            <v>Rövid lejáratú kötelezettségek (07+15)</v>
          </cell>
        </row>
        <row r="1927">
          <cell r="A1927" t="str">
            <v>17</v>
          </cell>
          <cell r="B1927" t="str">
            <v>25</v>
          </cell>
          <cell r="C1927" t="str">
            <v>1</v>
          </cell>
          <cell r="D1927" t="str">
            <v>B</v>
          </cell>
          <cell r="E1927">
            <v>1</v>
          </cell>
          <cell r="F1927">
            <v>3</v>
          </cell>
          <cell r="G1927" t="str">
            <v>H.önk. adósságot keletkeztető köt.váll.f.hat. (06-16)x0,7</v>
          </cell>
        </row>
        <row r="1928">
          <cell r="A1928" t="str">
            <v>18</v>
          </cell>
          <cell r="B1928" t="str">
            <v>25</v>
          </cell>
          <cell r="C1928" t="str">
            <v>1</v>
          </cell>
          <cell r="D1928" t="str">
            <v>B</v>
          </cell>
          <cell r="E1928">
            <v>1</v>
          </cell>
          <cell r="F1928">
            <v>3</v>
          </cell>
          <cell r="G1928" t="str">
            <v>Tárgyévben keletk.tárgyévet terhelő fiz.köt.(19+..+25)</v>
          </cell>
        </row>
        <row r="1929">
          <cell r="A1929" t="str">
            <v>19</v>
          </cell>
          <cell r="B1929" t="str">
            <v>25</v>
          </cell>
          <cell r="C1929" t="str">
            <v>1</v>
          </cell>
          <cell r="D1929" t="str">
            <v>B</v>
          </cell>
          <cell r="E1929">
            <v>1</v>
          </cell>
          <cell r="F1929">
            <v>1</v>
          </cell>
          <cell r="G1929" t="str">
            <v>- Támogatási kölcsönök törl.ÁH-n belülre</v>
          </cell>
        </row>
        <row r="1930">
          <cell r="A1930" t="str">
            <v>20</v>
          </cell>
          <cell r="B1930" t="str">
            <v>25</v>
          </cell>
          <cell r="C1930" t="str">
            <v>1</v>
          </cell>
          <cell r="D1930" t="str">
            <v>B</v>
          </cell>
          <cell r="E1930">
            <v>1</v>
          </cell>
          <cell r="F1930">
            <v>1</v>
          </cell>
          <cell r="G1930" t="str">
            <v>- Hosszú lejáratú hitelek visszafizetése</v>
          </cell>
        </row>
        <row r="1931">
          <cell r="A1931" t="str">
            <v>21</v>
          </cell>
          <cell r="B1931" t="str">
            <v>25</v>
          </cell>
          <cell r="C1931" t="str">
            <v>1</v>
          </cell>
          <cell r="D1931" t="str">
            <v>B</v>
          </cell>
          <cell r="E1931">
            <v>1</v>
          </cell>
          <cell r="F1931">
            <v>1</v>
          </cell>
          <cell r="G1931" t="str">
            <v>- Rövid lejáratú hitelek visszafizetése</v>
          </cell>
        </row>
        <row r="1932">
          <cell r="A1932" t="str">
            <v>22</v>
          </cell>
          <cell r="B1932" t="str">
            <v>25</v>
          </cell>
          <cell r="C1932" t="str">
            <v>1</v>
          </cell>
          <cell r="D1932" t="str">
            <v>B</v>
          </cell>
          <cell r="E1932">
            <v>1</v>
          </cell>
          <cell r="F1932">
            <v>1</v>
          </cell>
          <cell r="G1932" t="str">
            <v>- Külföldi finanszírozás kiadásai</v>
          </cell>
        </row>
        <row r="1933">
          <cell r="A1933" t="str">
            <v>23</v>
          </cell>
          <cell r="B1933" t="str">
            <v>25</v>
          </cell>
          <cell r="C1933" t="str">
            <v>1</v>
          </cell>
          <cell r="D1933" t="str">
            <v>B</v>
          </cell>
          <cell r="E1933">
            <v>1</v>
          </cell>
          <cell r="F1933">
            <v>1</v>
          </cell>
          <cell r="G1933" t="str">
            <v>- Kötvény kibocsátásból származó fizetési kötelezettség</v>
          </cell>
        </row>
        <row r="1934">
          <cell r="A1934" t="str">
            <v>24</v>
          </cell>
          <cell r="B1934" t="str">
            <v>25</v>
          </cell>
          <cell r="C1934" t="str">
            <v>1</v>
          </cell>
          <cell r="D1934" t="str">
            <v>B</v>
          </cell>
          <cell r="E1934">
            <v>1</v>
          </cell>
          <cell r="F1934">
            <v>1</v>
          </cell>
          <cell r="G1934" t="str">
            <v>- Lízingdíj</v>
          </cell>
        </row>
        <row r="1935">
          <cell r="A1935" t="str">
            <v>25</v>
          </cell>
          <cell r="B1935" t="str">
            <v>25</v>
          </cell>
          <cell r="C1935" t="str">
            <v>1</v>
          </cell>
          <cell r="D1935" t="str">
            <v>B</v>
          </cell>
          <cell r="E1935">
            <v>1</v>
          </cell>
          <cell r="F1935">
            <v>1</v>
          </cell>
          <cell r="G1935" t="str">
            <v>- Garancia és kezesség.váll.ból származó fiz.kötelezetts.</v>
          </cell>
        </row>
        <row r="1936">
          <cell r="A1936" t="str">
            <v>26</v>
          </cell>
          <cell r="B1936" t="str">
            <v>25</v>
          </cell>
          <cell r="C1936" t="str">
            <v>1</v>
          </cell>
          <cell r="D1936" t="str">
            <v>B</v>
          </cell>
          <cell r="E1936">
            <v>1</v>
          </cell>
          <cell r="F1936">
            <v>0</v>
          </cell>
          <cell r="G1936" t="str">
            <v>Kamatfizetési kötelezettség 19-25 sorok után</v>
          </cell>
        </row>
        <row r="1937">
          <cell r="A1937" t="str">
            <v>27</v>
          </cell>
          <cell r="B1937" t="str">
            <v>25</v>
          </cell>
          <cell r="C1937" t="str">
            <v>1</v>
          </cell>
          <cell r="D1937" t="str">
            <v>B</v>
          </cell>
          <cell r="E1937">
            <v>1</v>
          </cell>
          <cell r="F1937">
            <v>3</v>
          </cell>
          <cell r="G1937" t="str">
            <v>Hitelképesség vizs.figy.tárgyévi kötelezettség(18+26)</v>
          </cell>
        </row>
        <row r="1938">
          <cell r="A1938" t="str">
            <v>28</v>
          </cell>
          <cell r="B1938" t="str">
            <v>25</v>
          </cell>
          <cell r="C1938" t="str">
            <v>1</v>
          </cell>
          <cell r="D1938" t="str">
            <v>B</v>
          </cell>
          <cell r="E1938">
            <v>1</v>
          </cell>
          <cell r="F1938">
            <v>0</v>
          </cell>
          <cell r="G1938" t="str">
            <v>Hitelképességi megfelelés (27/17%-a)</v>
          </cell>
        </row>
        <row r="1939">
          <cell r="A1939" t="str">
            <v>1</v>
          </cell>
          <cell r="B1939" t="str">
            <v>58</v>
          </cell>
          <cell r="C1939" t="str">
            <v>1</v>
          </cell>
          <cell r="D1939" t="str">
            <v>B</v>
          </cell>
          <cell r="E1939">
            <v>1</v>
          </cell>
          <cell r="F1939">
            <v>0</v>
          </cell>
          <cell r="G1939" t="str">
            <v>Tartósan adott kölcsönök</v>
          </cell>
        </row>
        <row r="1940">
          <cell r="A1940" t="str">
            <v>2</v>
          </cell>
          <cell r="B1940" t="str">
            <v>58</v>
          </cell>
          <cell r="C1940" t="str">
            <v>1</v>
          </cell>
          <cell r="D1940" t="str">
            <v>B</v>
          </cell>
          <cell r="E1940">
            <v>1</v>
          </cell>
          <cell r="F1940">
            <v>0</v>
          </cell>
          <cell r="G1940" t="str">
            <v>Egyéb hosszú lejáratú követelések</v>
          </cell>
        </row>
        <row r="1941">
          <cell r="A1941" t="str">
            <v>3</v>
          </cell>
          <cell r="B1941" t="str">
            <v>58</v>
          </cell>
          <cell r="C1941" t="str">
            <v>1</v>
          </cell>
          <cell r="D1941" t="str">
            <v>B</v>
          </cell>
          <cell r="E1941">
            <v>1</v>
          </cell>
          <cell r="F1941">
            <v>0</v>
          </cell>
          <cell r="G1941" t="str">
            <v>Intézményi működési bevételekkel kapcsolatos követelések</v>
          </cell>
        </row>
        <row r="1942">
          <cell r="A1942" t="str">
            <v>4</v>
          </cell>
          <cell r="B1942" t="str">
            <v>58</v>
          </cell>
          <cell r="C1942" t="str">
            <v>1</v>
          </cell>
          <cell r="D1942" t="str">
            <v>B</v>
          </cell>
          <cell r="E1942">
            <v>1</v>
          </cell>
          <cell r="F1942">
            <v>0</v>
          </cell>
          <cell r="G1942" t="str">
            <v>Önkormányzatok sajátos működési bevételeivel kapcsolatos követelések</v>
          </cell>
        </row>
        <row r="1943">
          <cell r="A1943" t="str">
            <v>5</v>
          </cell>
          <cell r="B1943" t="str">
            <v>58</v>
          </cell>
          <cell r="C1943" t="str">
            <v>1</v>
          </cell>
          <cell r="D1943" t="str">
            <v>B</v>
          </cell>
          <cell r="E1943">
            <v>1</v>
          </cell>
          <cell r="F1943">
            <v>0</v>
          </cell>
          <cell r="G1943" t="str">
            <v>Ebből:- illetékkel kapcsolatos követelések</v>
          </cell>
        </row>
        <row r="1944">
          <cell r="A1944" t="str">
            <v>6</v>
          </cell>
          <cell r="B1944" t="str">
            <v>58</v>
          </cell>
          <cell r="C1944" t="str">
            <v>1</v>
          </cell>
          <cell r="D1944" t="str">
            <v>B</v>
          </cell>
          <cell r="E1944">
            <v>1</v>
          </cell>
          <cell r="F1944">
            <v>4</v>
          </cell>
          <cell r="G1944" t="str">
            <v>- gépjárműadóval kapcsolatos követelések</v>
          </cell>
        </row>
        <row r="1945">
          <cell r="A1945" t="str">
            <v>7</v>
          </cell>
          <cell r="B1945" t="str">
            <v>58</v>
          </cell>
          <cell r="C1945" t="str">
            <v>1</v>
          </cell>
          <cell r="D1945" t="str">
            <v>B</v>
          </cell>
          <cell r="E1945">
            <v>1</v>
          </cell>
          <cell r="F1945">
            <v>4</v>
          </cell>
          <cell r="G1945" t="str">
            <v>- helyi adókkal kapcsolatos követelések</v>
          </cell>
        </row>
        <row r="1946">
          <cell r="A1946" t="str">
            <v>8</v>
          </cell>
          <cell r="B1946" t="str">
            <v>58</v>
          </cell>
          <cell r="C1946" t="str">
            <v>1</v>
          </cell>
          <cell r="D1946" t="str">
            <v>B</v>
          </cell>
          <cell r="E1946">
            <v>1</v>
          </cell>
          <cell r="F1946">
            <v>0</v>
          </cell>
          <cell r="G1946" t="str">
            <v>Befektetett eszközökkel kapcsolatos követelések</v>
          </cell>
        </row>
        <row r="1947">
          <cell r="A1947" t="str">
            <v>9</v>
          </cell>
          <cell r="B1947" t="str">
            <v>58</v>
          </cell>
          <cell r="C1947" t="str">
            <v>1</v>
          </cell>
          <cell r="D1947" t="str">
            <v>B</v>
          </cell>
          <cell r="E1947">
            <v>1</v>
          </cell>
          <cell r="F1947">
            <v>0</v>
          </cell>
          <cell r="G1947" t="str">
            <v>Rövid lejáratú kölcsönök</v>
          </cell>
        </row>
        <row r="1948">
          <cell r="A1948" t="str">
            <v>10</v>
          </cell>
          <cell r="B1948" t="str">
            <v>58</v>
          </cell>
          <cell r="C1948" t="str">
            <v>1</v>
          </cell>
          <cell r="D1948" t="str">
            <v>B</v>
          </cell>
          <cell r="E1948">
            <v>1</v>
          </cell>
          <cell r="F1948">
            <v>0</v>
          </cell>
          <cell r="G1948" t="str">
            <v>Egyéb rövid lejáratú követelések</v>
          </cell>
        </row>
        <row r="1949">
          <cell r="A1949" t="str">
            <v>11</v>
          </cell>
          <cell r="B1949" t="str">
            <v>58</v>
          </cell>
          <cell r="C1949" t="str">
            <v>1</v>
          </cell>
          <cell r="D1949" t="str">
            <v>B</v>
          </cell>
          <cell r="E1949">
            <v>1</v>
          </cell>
          <cell r="F1949">
            <v>0</v>
          </cell>
          <cell r="G1949" t="str">
            <v>Követelések összesen(01+...+04+08+09+10)</v>
          </cell>
        </row>
        <row r="1950">
          <cell r="A1950" t="str">
            <v>1</v>
          </cell>
          <cell r="B1950" t="str">
            <v>59</v>
          </cell>
          <cell r="C1950" t="str">
            <v>1</v>
          </cell>
          <cell r="D1950" t="str">
            <v>B</v>
          </cell>
          <cell r="E1950">
            <v>1</v>
          </cell>
          <cell r="F1950">
            <v>0</v>
          </cell>
          <cell r="G1950" t="str">
            <v>Hosszú lejáratú kötelezettségek (02+...+04)</v>
          </cell>
        </row>
        <row r="1951">
          <cell r="A1951" t="str">
            <v>2</v>
          </cell>
          <cell r="B1951" t="str">
            <v>59</v>
          </cell>
          <cell r="C1951" t="str">
            <v>1</v>
          </cell>
          <cell r="D1951" t="str">
            <v>B</v>
          </cell>
          <cell r="E1951">
            <v>1</v>
          </cell>
          <cell r="F1951">
            <v>0</v>
          </cell>
          <cell r="G1951" t="str">
            <v>Ebből:- Hosszú lejáratra kapott kölcs.és beruh. és fejl.hitelek</v>
          </cell>
        </row>
        <row r="1952">
          <cell r="A1952" t="str">
            <v>3</v>
          </cell>
          <cell r="B1952" t="str">
            <v>59</v>
          </cell>
          <cell r="C1952" t="str">
            <v>1</v>
          </cell>
          <cell r="D1952" t="str">
            <v>B</v>
          </cell>
          <cell r="E1952">
            <v>1</v>
          </cell>
          <cell r="F1952">
            <v>4</v>
          </cell>
          <cell r="G1952" t="str">
            <v>- tartozás értékpapír kibocsátásból</v>
          </cell>
        </row>
        <row r="1953">
          <cell r="A1953" t="str">
            <v>4</v>
          </cell>
          <cell r="B1953" t="str">
            <v>59</v>
          </cell>
          <cell r="C1953" t="str">
            <v>1</v>
          </cell>
          <cell r="D1953" t="str">
            <v>B</v>
          </cell>
          <cell r="E1953">
            <v>1</v>
          </cell>
          <cell r="F1953">
            <v>4</v>
          </cell>
          <cell r="G1953" t="str">
            <v>- egyéb hosszú lejáratú kötelezettségek</v>
          </cell>
        </row>
        <row r="1954">
          <cell r="A1954" t="str">
            <v>5</v>
          </cell>
          <cell r="B1954" t="str">
            <v>59</v>
          </cell>
          <cell r="C1954" t="str">
            <v>1</v>
          </cell>
          <cell r="D1954" t="str">
            <v>B</v>
          </cell>
          <cell r="E1954">
            <v>1</v>
          </cell>
          <cell r="F1954">
            <v>0</v>
          </cell>
          <cell r="G1954" t="str">
            <v>Rövid lejáratú kötelezettségek (06+07+12)</v>
          </cell>
        </row>
        <row r="1955">
          <cell r="A1955" t="str">
            <v>6</v>
          </cell>
          <cell r="B1955" t="str">
            <v>59</v>
          </cell>
          <cell r="C1955" t="str">
            <v>1</v>
          </cell>
          <cell r="D1955" t="str">
            <v>B</v>
          </cell>
          <cell r="E1955">
            <v>1</v>
          </cell>
          <cell r="F1955">
            <v>1</v>
          </cell>
          <cell r="G1955" t="str">
            <v>- Rövid lejáratú hitelek kölcsönök</v>
          </cell>
        </row>
        <row r="1956">
          <cell r="A1956" t="str">
            <v>7</v>
          </cell>
          <cell r="B1956" t="str">
            <v>59</v>
          </cell>
          <cell r="C1956" t="str">
            <v>1</v>
          </cell>
          <cell r="D1956" t="str">
            <v>B</v>
          </cell>
          <cell r="E1956">
            <v>1</v>
          </cell>
          <cell r="F1956">
            <v>1</v>
          </cell>
          <cell r="G1956" t="str">
            <v>- Kötelezettségek áruszállításból és szolg.-ból (08+...+11)</v>
          </cell>
        </row>
        <row r="1957">
          <cell r="A1957" t="str">
            <v>8</v>
          </cell>
          <cell r="B1957" t="str">
            <v>59</v>
          </cell>
          <cell r="C1957" t="str">
            <v>1</v>
          </cell>
          <cell r="D1957" t="str">
            <v>B</v>
          </cell>
          <cell r="E1957">
            <v>1</v>
          </cell>
          <cell r="F1957">
            <v>1</v>
          </cell>
          <cell r="G1957" t="str">
            <v>Ebből:- beruházással kapcsolatos szállítók</v>
          </cell>
        </row>
        <row r="1958">
          <cell r="A1958" t="str">
            <v>9</v>
          </cell>
          <cell r="B1958" t="str">
            <v>59</v>
          </cell>
          <cell r="C1958" t="str">
            <v>1</v>
          </cell>
          <cell r="D1958" t="str">
            <v>B</v>
          </cell>
          <cell r="E1958">
            <v>1</v>
          </cell>
          <cell r="F1958">
            <v>4</v>
          </cell>
          <cell r="G1958" t="str">
            <v>- felújítással kapcsolatos szállítók</v>
          </cell>
        </row>
        <row r="1959">
          <cell r="A1959" t="str">
            <v>10</v>
          </cell>
          <cell r="B1959" t="str">
            <v>59</v>
          </cell>
          <cell r="C1959" t="str">
            <v>1</v>
          </cell>
          <cell r="D1959" t="str">
            <v>B</v>
          </cell>
          <cell r="E1959">
            <v>1</v>
          </cell>
          <cell r="F1959">
            <v>4</v>
          </cell>
          <cell r="G1959" t="str">
            <v>- termékvásárlással kapcsolatos szállítók</v>
          </cell>
        </row>
        <row r="1960">
          <cell r="A1960" t="str">
            <v>11</v>
          </cell>
          <cell r="B1960" t="str">
            <v>59</v>
          </cell>
          <cell r="C1960" t="str">
            <v>1</v>
          </cell>
          <cell r="D1960" t="str">
            <v>B</v>
          </cell>
          <cell r="E1960">
            <v>1</v>
          </cell>
          <cell r="F1960">
            <v>4</v>
          </cell>
          <cell r="G1960" t="str">
            <v>- szolgáltatás-vásárlással kapcsolatos szállítók</v>
          </cell>
        </row>
        <row r="1961">
          <cell r="A1961" t="str">
            <v>12</v>
          </cell>
          <cell r="B1961" t="str">
            <v>59</v>
          </cell>
          <cell r="C1961" t="str">
            <v>1</v>
          </cell>
          <cell r="D1961" t="str">
            <v>B</v>
          </cell>
          <cell r="E1961">
            <v>1</v>
          </cell>
          <cell r="F1961">
            <v>1</v>
          </cell>
          <cell r="G1961" t="str">
            <v>- Egyéb rövid lejáratú kötelezettségek (13+14+16+17+18)</v>
          </cell>
        </row>
        <row r="1962">
          <cell r="A1962" t="str">
            <v>13</v>
          </cell>
          <cell r="B1962" t="str">
            <v>59</v>
          </cell>
          <cell r="C1962" t="str">
            <v>1</v>
          </cell>
          <cell r="D1962" t="str">
            <v>B</v>
          </cell>
          <cell r="E1962">
            <v>1</v>
          </cell>
          <cell r="F1962">
            <v>1</v>
          </cell>
          <cell r="G1962" t="str">
            <v>Ebből:- személyi kiadások miatt</v>
          </cell>
        </row>
        <row r="1963">
          <cell r="A1963" t="str">
            <v>14</v>
          </cell>
          <cell r="B1963" t="str">
            <v>59</v>
          </cell>
          <cell r="C1963" t="str">
            <v>1</v>
          </cell>
          <cell r="D1963" t="str">
            <v>B</v>
          </cell>
          <cell r="E1963">
            <v>1</v>
          </cell>
          <cell r="F1963">
            <v>4</v>
          </cell>
          <cell r="G1963" t="str">
            <v>- köztartozások miatt</v>
          </cell>
        </row>
        <row r="1964">
          <cell r="A1964" t="str">
            <v>15</v>
          </cell>
          <cell r="B1964" t="str">
            <v>59</v>
          </cell>
          <cell r="C1964" t="str">
            <v>1</v>
          </cell>
          <cell r="D1964" t="str">
            <v>B</v>
          </cell>
          <cell r="E1964">
            <v>1</v>
          </cell>
          <cell r="F1964">
            <v>4</v>
          </cell>
          <cell r="G1964" t="str">
            <v>ebböl:iparűzési adó felt.köt.eredő túlfizetés miatt</v>
          </cell>
        </row>
        <row r="1965">
          <cell r="A1965" t="str">
            <v>16</v>
          </cell>
          <cell r="B1965" t="str">
            <v>59</v>
          </cell>
          <cell r="C1965" t="str">
            <v>1</v>
          </cell>
          <cell r="D1965" t="str">
            <v>B</v>
          </cell>
          <cell r="E1965">
            <v>1</v>
          </cell>
          <cell r="F1965">
            <v>4</v>
          </cell>
          <cell r="G1965" t="str">
            <v>- tartozás működési célú kötvénykibocsátásból</v>
          </cell>
        </row>
        <row r="1966">
          <cell r="A1966" t="str">
            <v>17</v>
          </cell>
          <cell r="B1966" t="str">
            <v>59</v>
          </cell>
          <cell r="C1966" t="str">
            <v>1</v>
          </cell>
          <cell r="D1966" t="str">
            <v>B</v>
          </cell>
          <cell r="E1966">
            <v>1</v>
          </cell>
          <cell r="F1966">
            <v>4</v>
          </cell>
          <cell r="G1966" t="str">
            <v>- hosszú lejáratú köt.következő évi törlesztő részlete</v>
          </cell>
        </row>
        <row r="1967">
          <cell r="A1967" t="str">
            <v>18</v>
          </cell>
          <cell r="B1967" t="str">
            <v>59</v>
          </cell>
          <cell r="C1967" t="str">
            <v>1</v>
          </cell>
          <cell r="D1967" t="str">
            <v>B</v>
          </cell>
          <cell r="E1967">
            <v>1</v>
          </cell>
          <cell r="F1967">
            <v>4</v>
          </cell>
          <cell r="G1967" t="str">
            <v>- különféle egyéb kötelezettség miatti tartozás</v>
          </cell>
        </row>
        <row r="1968">
          <cell r="A1968" t="str">
            <v>19</v>
          </cell>
          <cell r="B1968" t="str">
            <v>59</v>
          </cell>
          <cell r="C1968" t="str">
            <v>1</v>
          </cell>
          <cell r="D1968" t="str">
            <v>B</v>
          </cell>
          <cell r="E1968">
            <v>1</v>
          </cell>
          <cell r="F1968">
            <v>0</v>
          </cell>
          <cell r="G1968" t="str">
            <v>Kötelezettségek összesen          (01+05)</v>
          </cell>
        </row>
        <row r="1969">
          <cell r="A1969" t="str">
            <v>1</v>
          </cell>
          <cell r="B1969" t="str">
            <v>76</v>
          </cell>
          <cell r="C1969" t="str">
            <v>1</v>
          </cell>
          <cell r="D1969" t="str">
            <v>B</v>
          </cell>
          <cell r="E1969">
            <v>1</v>
          </cell>
          <cell r="F1969">
            <v>0</v>
          </cell>
          <cell r="G1969" t="str">
            <v>1. Intézményi beruházási kiadások</v>
          </cell>
        </row>
        <row r="1970">
          <cell r="A1970" t="str">
            <v>2</v>
          </cell>
          <cell r="B1970" t="str">
            <v>76</v>
          </cell>
          <cell r="C1970" t="str">
            <v>1</v>
          </cell>
          <cell r="D1970" t="str">
            <v>B</v>
          </cell>
          <cell r="E1970">
            <v>1</v>
          </cell>
          <cell r="F1970">
            <v>0</v>
          </cell>
          <cell r="G1970" t="str">
            <v>2. Felújítás</v>
          </cell>
        </row>
        <row r="1971">
          <cell r="A1971" t="str">
            <v>3</v>
          </cell>
          <cell r="B1971" t="str">
            <v>76</v>
          </cell>
          <cell r="C1971" t="str">
            <v>1</v>
          </cell>
          <cell r="D1971" t="str">
            <v>B</v>
          </cell>
          <cell r="E1971">
            <v>1</v>
          </cell>
          <cell r="F1971">
            <v>0</v>
          </cell>
          <cell r="G1971" t="str">
            <v>3. Központi beruházás</v>
          </cell>
        </row>
        <row r="1972">
          <cell r="A1972" t="str">
            <v>4</v>
          </cell>
          <cell r="B1972" t="str">
            <v>76</v>
          </cell>
          <cell r="C1972" t="str">
            <v>1</v>
          </cell>
          <cell r="D1972" t="str">
            <v>B</v>
          </cell>
          <cell r="E1972">
            <v>1</v>
          </cell>
          <cell r="F1972">
            <v>0</v>
          </cell>
          <cell r="G1972" t="str">
            <v>4. Lakástámogatás</v>
          </cell>
        </row>
        <row r="1973">
          <cell r="A1973" t="str">
            <v>5</v>
          </cell>
          <cell r="B1973" t="str">
            <v>76</v>
          </cell>
          <cell r="C1973" t="str">
            <v>1</v>
          </cell>
          <cell r="D1973" t="str">
            <v>B</v>
          </cell>
          <cell r="E1973">
            <v>1</v>
          </cell>
          <cell r="F1973">
            <v>0</v>
          </cell>
          <cell r="G1973" t="str">
            <v>5. Lakásépítés</v>
          </cell>
        </row>
        <row r="1974">
          <cell r="A1974" t="str">
            <v>6</v>
          </cell>
          <cell r="B1974" t="str">
            <v>76</v>
          </cell>
          <cell r="C1974" t="str">
            <v>1</v>
          </cell>
          <cell r="D1974" t="str">
            <v>B</v>
          </cell>
          <cell r="E1974">
            <v>1</v>
          </cell>
          <cell r="F1974">
            <v>0</v>
          </cell>
          <cell r="G1974" t="str">
            <v>6. Beruházás, felújítás általános forgalmi adója</v>
          </cell>
        </row>
        <row r="1975">
          <cell r="A1975" t="str">
            <v>7</v>
          </cell>
          <cell r="B1975" t="str">
            <v>76</v>
          </cell>
          <cell r="C1975" t="str">
            <v>1</v>
          </cell>
          <cell r="D1975" t="str">
            <v>B</v>
          </cell>
          <cell r="E1975">
            <v>1</v>
          </cell>
          <cell r="F1975">
            <v>0</v>
          </cell>
          <cell r="G1975" t="str">
            <v>Felhalmozási kiadások (01+...+06)</v>
          </cell>
        </row>
        <row r="1976">
          <cell r="A1976" t="str">
            <v>8</v>
          </cell>
          <cell r="B1976" t="str">
            <v>76</v>
          </cell>
          <cell r="C1976" t="str">
            <v>1</v>
          </cell>
          <cell r="D1976" t="str">
            <v>B</v>
          </cell>
          <cell r="E1976">
            <v>1</v>
          </cell>
          <cell r="F1976">
            <v>0</v>
          </cell>
          <cell r="G1976" t="str">
            <v>1. Tartósan adott kölcsönök (visszterhesen adott pénzeszk.)</v>
          </cell>
        </row>
        <row r="1977">
          <cell r="A1977" t="str">
            <v>9</v>
          </cell>
          <cell r="B1977" t="str">
            <v>76</v>
          </cell>
          <cell r="C1977" t="str">
            <v>1</v>
          </cell>
          <cell r="D1977" t="str">
            <v>B</v>
          </cell>
          <cell r="E1977">
            <v>1</v>
          </cell>
          <cell r="F1977">
            <v>0</v>
          </cell>
          <cell r="G1977" t="str">
            <v>2. Rövid lejáratú támogatási kölcsönök</v>
          </cell>
        </row>
        <row r="1978">
          <cell r="A1978" t="str">
            <v>10</v>
          </cell>
          <cell r="B1978" t="str">
            <v>76</v>
          </cell>
          <cell r="C1978" t="str">
            <v>1</v>
          </cell>
          <cell r="D1978" t="str">
            <v>B</v>
          </cell>
          <cell r="E1978">
            <v>1</v>
          </cell>
          <cell r="F1978">
            <v>0</v>
          </cell>
          <cell r="G1978" t="str">
            <v>3. Végleges pénzeszközátadás (11+14)</v>
          </cell>
        </row>
        <row r="1979">
          <cell r="A1979" t="str">
            <v>11</v>
          </cell>
          <cell r="B1979" t="str">
            <v>76</v>
          </cell>
          <cell r="C1979" t="str">
            <v>1</v>
          </cell>
          <cell r="D1979" t="str">
            <v>B</v>
          </cell>
          <cell r="E1979">
            <v>1</v>
          </cell>
          <cell r="F1979">
            <v>0</v>
          </cell>
          <cell r="G1979" t="str">
            <v>3.1. Felhalmozási célú végleges pénzeszközátadás (12+13)</v>
          </cell>
        </row>
        <row r="1980">
          <cell r="A1980" t="str">
            <v>12</v>
          </cell>
          <cell r="B1980" t="str">
            <v>76</v>
          </cell>
          <cell r="C1980" t="str">
            <v>1</v>
          </cell>
          <cell r="D1980" t="str">
            <v>B</v>
          </cell>
          <cell r="E1980">
            <v>1</v>
          </cell>
          <cell r="F1980">
            <v>0</v>
          </cell>
          <cell r="G1980" t="str">
            <v>3.1.1. Felhalm-i célú áht-n belüli végleges pénzeszközátadás</v>
          </cell>
        </row>
        <row r="1981">
          <cell r="A1981" t="str">
            <v>13</v>
          </cell>
          <cell r="B1981" t="str">
            <v>76</v>
          </cell>
          <cell r="C1981" t="str">
            <v>1</v>
          </cell>
          <cell r="D1981" t="str">
            <v>B</v>
          </cell>
          <cell r="E1981">
            <v>1</v>
          </cell>
          <cell r="F1981">
            <v>0</v>
          </cell>
          <cell r="G1981" t="str">
            <v>3.1.2. Felhalm-i célú áht-n kívüli végleges pénzeszközátadás</v>
          </cell>
        </row>
        <row r="1982">
          <cell r="A1982" t="str">
            <v>14</v>
          </cell>
          <cell r="B1982" t="str">
            <v>76</v>
          </cell>
          <cell r="C1982" t="str">
            <v>1</v>
          </cell>
          <cell r="D1982" t="str">
            <v>B</v>
          </cell>
          <cell r="E1982">
            <v>1</v>
          </cell>
          <cell r="F1982">
            <v>0</v>
          </cell>
          <cell r="G1982" t="str">
            <v>3.2. Működési célú végleges pénzeszközátadás (15+16)</v>
          </cell>
        </row>
        <row r="1983">
          <cell r="A1983" t="str">
            <v>15</v>
          </cell>
          <cell r="B1983" t="str">
            <v>76</v>
          </cell>
          <cell r="C1983" t="str">
            <v>1</v>
          </cell>
          <cell r="D1983" t="str">
            <v>B</v>
          </cell>
          <cell r="E1983">
            <v>1</v>
          </cell>
          <cell r="F1983">
            <v>0</v>
          </cell>
          <cell r="G1983" t="str">
            <v>3.2.1. Működési célú áht-n belüli végleges pénzeszközátadás</v>
          </cell>
        </row>
        <row r="1984">
          <cell r="A1984" t="str">
            <v>16</v>
          </cell>
          <cell r="B1984" t="str">
            <v>76</v>
          </cell>
          <cell r="C1984" t="str">
            <v>1</v>
          </cell>
          <cell r="D1984" t="str">
            <v>B</v>
          </cell>
          <cell r="E1984">
            <v>1</v>
          </cell>
          <cell r="F1984">
            <v>0</v>
          </cell>
          <cell r="G1984" t="str">
            <v>3.2.2. Működési célú áht-n kívüli végleges pénzeszközátadás</v>
          </cell>
        </row>
        <row r="1985">
          <cell r="A1985" t="str">
            <v>17</v>
          </cell>
          <cell r="B1985" t="str">
            <v>76</v>
          </cell>
          <cell r="C1985" t="str">
            <v>1</v>
          </cell>
          <cell r="D1985" t="str">
            <v>B</v>
          </cell>
          <cell r="E1985">
            <v>1</v>
          </cell>
          <cell r="F1985">
            <v>0</v>
          </cell>
          <cell r="G1985" t="str">
            <v>Pénzeszközátadások (08+09+10)</v>
          </cell>
        </row>
        <row r="1986">
          <cell r="A1986" t="str">
            <v>18</v>
          </cell>
          <cell r="B1986" t="str">
            <v>76</v>
          </cell>
          <cell r="C1986" t="str">
            <v>1</v>
          </cell>
          <cell r="D1986" t="str">
            <v>B</v>
          </cell>
          <cell r="E1986">
            <v>1</v>
          </cell>
          <cell r="F1986">
            <v>0</v>
          </cell>
          <cell r="G1986" t="str">
            <v>1. Személyi juttatások</v>
          </cell>
        </row>
        <row r="1987">
          <cell r="A1987" t="str">
            <v>19</v>
          </cell>
          <cell r="B1987" t="str">
            <v>76</v>
          </cell>
          <cell r="C1987" t="str">
            <v>1</v>
          </cell>
          <cell r="D1987" t="str">
            <v>B</v>
          </cell>
          <cell r="E1987">
            <v>1</v>
          </cell>
          <cell r="F1987">
            <v>0</v>
          </cell>
          <cell r="G1987" t="str">
            <v>2. Munkaadókat terhelő járulékok</v>
          </cell>
        </row>
        <row r="1988">
          <cell r="A1988" t="str">
            <v>20</v>
          </cell>
          <cell r="B1988" t="str">
            <v>76</v>
          </cell>
          <cell r="C1988" t="str">
            <v>1</v>
          </cell>
          <cell r="D1988" t="str">
            <v>B</v>
          </cell>
          <cell r="E1988">
            <v>1</v>
          </cell>
          <cell r="F1988">
            <v>0</v>
          </cell>
          <cell r="G1988" t="str">
            <v>3. Dologi és egyéb folyó kiadások</v>
          </cell>
        </row>
        <row r="1989">
          <cell r="A1989" t="str">
            <v>21</v>
          </cell>
          <cell r="B1989" t="str">
            <v>76</v>
          </cell>
          <cell r="C1989" t="str">
            <v>1</v>
          </cell>
          <cell r="D1989" t="str">
            <v>B</v>
          </cell>
          <cell r="E1989">
            <v>1</v>
          </cell>
          <cell r="F1989">
            <v>0</v>
          </cell>
          <cell r="G1989" t="str">
            <v>Működési kiadások (18+...+20)</v>
          </cell>
        </row>
        <row r="1990">
          <cell r="A1990" t="str">
            <v>22</v>
          </cell>
          <cell r="B1990" t="str">
            <v>76</v>
          </cell>
          <cell r="C1990" t="str">
            <v>1</v>
          </cell>
          <cell r="D1990" t="str">
            <v>B</v>
          </cell>
          <cell r="E1990">
            <v>1</v>
          </cell>
          <cell r="F1990">
            <v>0</v>
          </cell>
          <cell r="G1990" t="str">
            <v>1. Hosszú lejáratra kapott kölcsönök kiadásai</v>
          </cell>
        </row>
        <row r="1991">
          <cell r="A1991" t="str">
            <v>23</v>
          </cell>
          <cell r="B1991" t="str">
            <v>76</v>
          </cell>
          <cell r="C1991" t="str">
            <v>1</v>
          </cell>
          <cell r="D1991" t="str">
            <v>B</v>
          </cell>
          <cell r="E1991">
            <v>1</v>
          </cell>
          <cell r="F1991">
            <v>0</v>
          </cell>
          <cell r="G1991" t="str">
            <v>2. Rövid lejáratra kapott kölcsönök kiadásai</v>
          </cell>
        </row>
        <row r="1992">
          <cell r="A1992" t="str">
            <v>24</v>
          </cell>
          <cell r="B1992" t="str">
            <v>76</v>
          </cell>
          <cell r="C1992" t="str">
            <v>1</v>
          </cell>
          <cell r="D1992" t="str">
            <v>B</v>
          </cell>
          <cell r="E1992">
            <v>1</v>
          </cell>
          <cell r="F1992">
            <v>0</v>
          </cell>
          <cell r="G1992" t="str">
            <v>Kapott kölcsönök kiadásai (22+23)</v>
          </cell>
        </row>
        <row r="1993">
          <cell r="A1993" t="str">
            <v>25</v>
          </cell>
          <cell r="B1993" t="str">
            <v>76</v>
          </cell>
          <cell r="C1993" t="str">
            <v>1</v>
          </cell>
          <cell r="D1993" t="str">
            <v>B</v>
          </cell>
          <cell r="E1993">
            <v>1</v>
          </cell>
          <cell r="F1993">
            <v>0</v>
          </cell>
          <cell r="G1993" t="str">
            <v>Kiadások összesen (07+17+21+24)</v>
          </cell>
        </row>
        <row r="1994">
          <cell r="A1994" t="str">
            <v>1</v>
          </cell>
          <cell r="B1994" t="str">
            <v>77</v>
          </cell>
          <cell r="C1994" t="str">
            <v>1</v>
          </cell>
          <cell r="D1994" t="str">
            <v>B</v>
          </cell>
          <cell r="E1994">
            <v>1</v>
          </cell>
          <cell r="F1994">
            <v>0</v>
          </cell>
          <cell r="G1994" t="str">
            <v>1. Intézményi beruházási kiadások</v>
          </cell>
        </row>
        <row r="1995">
          <cell r="A1995" t="str">
            <v>2</v>
          </cell>
          <cell r="B1995" t="str">
            <v>77</v>
          </cell>
          <cell r="C1995" t="str">
            <v>1</v>
          </cell>
          <cell r="D1995" t="str">
            <v>B</v>
          </cell>
          <cell r="E1995">
            <v>1</v>
          </cell>
          <cell r="F1995">
            <v>0</v>
          </cell>
          <cell r="G1995" t="str">
            <v>2. Felújítás</v>
          </cell>
        </row>
        <row r="1996">
          <cell r="A1996" t="str">
            <v>3</v>
          </cell>
          <cell r="B1996" t="str">
            <v>77</v>
          </cell>
          <cell r="C1996" t="str">
            <v>1</v>
          </cell>
          <cell r="D1996" t="str">
            <v>B</v>
          </cell>
          <cell r="E1996">
            <v>1</v>
          </cell>
          <cell r="F1996">
            <v>0</v>
          </cell>
          <cell r="G1996" t="str">
            <v>3. Központi beruházás</v>
          </cell>
        </row>
        <row r="1997">
          <cell r="A1997" t="str">
            <v>4</v>
          </cell>
          <cell r="B1997" t="str">
            <v>77</v>
          </cell>
          <cell r="C1997" t="str">
            <v>1</v>
          </cell>
          <cell r="D1997" t="str">
            <v>B</v>
          </cell>
          <cell r="E1997">
            <v>1</v>
          </cell>
          <cell r="F1997">
            <v>0</v>
          </cell>
          <cell r="G1997" t="str">
            <v>4. Beruházás, felújítás általános forgalmi adója</v>
          </cell>
        </row>
        <row r="1998">
          <cell r="A1998" t="str">
            <v>5</v>
          </cell>
          <cell r="B1998" t="str">
            <v>77</v>
          </cell>
          <cell r="C1998" t="str">
            <v>1</v>
          </cell>
          <cell r="D1998" t="str">
            <v>B</v>
          </cell>
          <cell r="E1998">
            <v>1</v>
          </cell>
          <cell r="F1998">
            <v>0</v>
          </cell>
          <cell r="G1998" t="str">
            <v>Felhalmozási kiadások (01+...+04)</v>
          </cell>
        </row>
        <row r="1999">
          <cell r="A1999" t="str">
            <v>6</v>
          </cell>
          <cell r="B1999" t="str">
            <v>77</v>
          </cell>
          <cell r="C1999" t="str">
            <v>1</v>
          </cell>
          <cell r="D1999" t="str">
            <v>B</v>
          </cell>
          <cell r="E1999">
            <v>1</v>
          </cell>
          <cell r="F1999">
            <v>0</v>
          </cell>
          <cell r="G1999" t="str">
            <v>1. Tartósan adott kölcsönök (visszterhesen adott pénzeszk.)</v>
          </cell>
        </row>
        <row r="2000">
          <cell r="A2000" t="str">
            <v>7</v>
          </cell>
          <cell r="B2000" t="str">
            <v>77</v>
          </cell>
          <cell r="C2000" t="str">
            <v>1</v>
          </cell>
          <cell r="D2000" t="str">
            <v>B</v>
          </cell>
          <cell r="E2000">
            <v>1</v>
          </cell>
          <cell r="F2000">
            <v>0</v>
          </cell>
          <cell r="G2000" t="str">
            <v>2. Rövid lejáratú támogatási kölcsönök</v>
          </cell>
        </row>
        <row r="2001">
          <cell r="A2001" t="str">
            <v>8</v>
          </cell>
          <cell r="B2001" t="str">
            <v>77</v>
          </cell>
          <cell r="C2001" t="str">
            <v>1</v>
          </cell>
          <cell r="D2001" t="str">
            <v>B</v>
          </cell>
          <cell r="E2001">
            <v>1</v>
          </cell>
          <cell r="F2001">
            <v>0</v>
          </cell>
          <cell r="G2001" t="str">
            <v>3. Végleges pénzeszközátadás (09+12)</v>
          </cell>
        </row>
        <row r="2002">
          <cell r="A2002" t="str">
            <v>9</v>
          </cell>
          <cell r="B2002" t="str">
            <v>77</v>
          </cell>
          <cell r="C2002" t="str">
            <v>1</v>
          </cell>
          <cell r="D2002" t="str">
            <v>B</v>
          </cell>
          <cell r="E2002">
            <v>1</v>
          </cell>
          <cell r="F2002">
            <v>0</v>
          </cell>
          <cell r="G2002" t="str">
            <v>3.1. Felhalmozási célú végleges pénzeszközátadás (10+11)</v>
          </cell>
        </row>
        <row r="2003">
          <cell r="A2003" t="str">
            <v>10</v>
          </cell>
          <cell r="B2003" t="str">
            <v>77</v>
          </cell>
          <cell r="C2003" t="str">
            <v>1</v>
          </cell>
          <cell r="D2003" t="str">
            <v>B</v>
          </cell>
          <cell r="E2003">
            <v>1</v>
          </cell>
          <cell r="F2003">
            <v>0</v>
          </cell>
          <cell r="G2003" t="str">
            <v>3.1.1. Felhalm-i célú áht-n belüli végleges pénzeszközátadás</v>
          </cell>
        </row>
        <row r="2004">
          <cell r="A2004" t="str">
            <v>11</v>
          </cell>
          <cell r="B2004" t="str">
            <v>77</v>
          </cell>
          <cell r="C2004" t="str">
            <v>1</v>
          </cell>
          <cell r="D2004" t="str">
            <v>B</v>
          </cell>
          <cell r="E2004">
            <v>1</v>
          </cell>
          <cell r="F2004">
            <v>0</v>
          </cell>
          <cell r="G2004" t="str">
            <v>3.1.2. Felhalm-i célú áht-n kívüli végleges pénzeszközátadás</v>
          </cell>
        </row>
        <row r="2005">
          <cell r="A2005" t="str">
            <v>12</v>
          </cell>
          <cell r="B2005" t="str">
            <v>77</v>
          </cell>
          <cell r="C2005" t="str">
            <v>1</v>
          </cell>
          <cell r="D2005" t="str">
            <v>B</v>
          </cell>
          <cell r="E2005">
            <v>1</v>
          </cell>
          <cell r="F2005">
            <v>0</v>
          </cell>
          <cell r="G2005" t="str">
            <v>3.2. Működési célú végleges pénzeszközátadás (13+14)</v>
          </cell>
        </row>
        <row r="2006">
          <cell r="A2006" t="str">
            <v>13</v>
          </cell>
          <cell r="B2006" t="str">
            <v>77</v>
          </cell>
          <cell r="C2006" t="str">
            <v>1</v>
          </cell>
          <cell r="D2006" t="str">
            <v>B</v>
          </cell>
          <cell r="E2006">
            <v>1</v>
          </cell>
          <cell r="F2006">
            <v>0</v>
          </cell>
          <cell r="G2006" t="str">
            <v>3.2.1. Működési célú áht-n belüli végleges pénzeszközátadás</v>
          </cell>
        </row>
        <row r="2007">
          <cell r="A2007" t="str">
            <v>14</v>
          </cell>
          <cell r="B2007" t="str">
            <v>77</v>
          </cell>
          <cell r="C2007" t="str">
            <v>1</v>
          </cell>
          <cell r="D2007" t="str">
            <v>B</v>
          </cell>
          <cell r="E2007">
            <v>1</v>
          </cell>
          <cell r="F2007">
            <v>0</v>
          </cell>
          <cell r="G2007" t="str">
            <v>3.2.2. Működési célú áht-n kívüli végleges pénzeszközátadás</v>
          </cell>
        </row>
        <row r="2008">
          <cell r="A2008" t="str">
            <v>15</v>
          </cell>
          <cell r="B2008" t="str">
            <v>77</v>
          </cell>
          <cell r="C2008" t="str">
            <v>1</v>
          </cell>
          <cell r="D2008" t="str">
            <v>B</v>
          </cell>
          <cell r="E2008">
            <v>1</v>
          </cell>
          <cell r="F2008">
            <v>0</v>
          </cell>
          <cell r="G2008" t="str">
            <v>Pénzeszközátadások (06+07+08)</v>
          </cell>
        </row>
        <row r="2009">
          <cell r="A2009" t="str">
            <v>16</v>
          </cell>
          <cell r="B2009" t="str">
            <v>77</v>
          </cell>
          <cell r="C2009" t="str">
            <v>1</v>
          </cell>
          <cell r="D2009" t="str">
            <v>B</v>
          </cell>
          <cell r="E2009">
            <v>1</v>
          </cell>
          <cell r="F2009">
            <v>0</v>
          </cell>
          <cell r="G2009" t="str">
            <v>1. Személyi juttatások</v>
          </cell>
        </row>
        <row r="2010">
          <cell r="A2010" t="str">
            <v>17</v>
          </cell>
          <cell r="B2010" t="str">
            <v>77</v>
          </cell>
          <cell r="C2010" t="str">
            <v>1</v>
          </cell>
          <cell r="D2010" t="str">
            <v>B</v>
          </cell>
          <cell r="E2010">
            <v>1</v>
          </cell>
          <cell r="F2010">
            <v>0</v>
          </cell>
          <cell r="G2010" t="str">
            <v>2. Munkaadókat terhelő járulékok</v>
          </cell>
        </row>
        <row r="2011">
          <cell r="A2011" t="str">
            <v>18</v>
          </cell>
          <cell r="B2011" t="str">
            <v>77</v>
          </cell>
          <cell r="C2011" t="str">
            <v>1</v>
          </cell>
          <cell r="D2011" t="str">
            <v>B</v>
          </cell>
          <cell r="E2011">
            <v>1</v>
          </cell>
          <cell r="F2011">
            <v>0</v>
          </cell>
          <cell r="G2011" t="str">
            <v>3. Dologi és egyéb folyó kiadások</v>
          </cell>
        </row>
        <row r="2012">
          <cell r="A2012" t="str">
            <v>19</v>
          </cell>
          <cell r="B2012" t="str">
            <v>77</v>
          </cell>
          <cell r="C2012" t="str">
            <v>1</v>
          </cell>
          <cell r="D2012" t="str">
            <v>B</v>
          </cell>
          <cell r="E2012">
            <v>1</v>
          </cell>
          <cell r="F2012">
            <v>0</v>
          </cell>
          <cell r="G2012" t="str">
            <v>Működési kiadások (16+...+18)</v>
          </cell>
        </row>
        <row r="2013">
          <cell r="A2013" t="str">
            <v>20</v>
          </cell>
          <cell r="B2013" t="str">
            <v>77</v>
          </cell>
          <cell r="C2013" t="str">
            <v>1</v>
          </cell>
          <cell r="D2013" t="str">
            <v>B</v>
          </cell>
          <cell r="E2013">
            <v>1</v>
          </cell>
          <cell r="F2013">
            <v>0</v>
          </cell>
          <cell r="G2013" t="str">
            <v>1. Hosszú lejáratra kapott kölcsönök kiadásai</v>
          </cell>
        </row>
        <row r="2014">
          <cell r="A2014" t="str">
            <v>21</v>
          </cell>
          <cell r="B2014" t="str">
            <v>77</v>
          </cell>
          <cell r="C2014" t="str">
            <v>1</v>
          </cell>
          <cell r="D2014" t="str">
            <v>B</v>
          </cell>
          <cell r="E2014">
            <v>1</v>
          </cell>
          <cell r="F2014">
            <v>0</v>
          </cell>
          <cell r="G2014" t="str">
            <v>2. Rövid lejáratra kapott kölcsönök kiadásai</v>
          </cell>
        </row>
        <row r="2015">
          <cell r="A2015" t="str">
            <v>22</v>
          </cell>
          <cell r="B2015" t="str">
            <v>77</v>
          </cell>
          <cell r="C2015" t="str">
            <v>1</v>
          </cell>
          <cell r="D2015" t="str">
            <v>B</v>
          </cell>
          <cell r="E2015">
            <v>1</v>
          </cell>
          <cell r="F2015">
            <v>0</v>
          </cell>
          <cell r="G2015" t="str">
            <v>Kapott kölcsönök kiadásai (20+21)</v>
          </cell>
        </row>
        <row r="2016">
          <cell r="A2016" t="str">
            <v>23</v>
          </cell>
          <cell r="B2016" t="str">
            <v>77</v>
          </cell>
          <cell r="C2016" t="str">
            <v>1</v>
          </cell>
          <cell r="D2016" t="str">
            <v>B</v>
          </cell>
          <cell r="E2016">
            <v>1</v>
          </cell>
          <cell r="F2016">
            <v>0</v>
          </cell>
          <cell r="G2016" t="str">
            <v>Kiadások összesen (05+15+19+22)</v>
          </cell>
        </row>
        <row r="2017">
          <cell r="A2017" t="str">
            <v>1</v>
          </cell>
          <cell r="B2017" t="str">
            <v>78</v>
          </cell>
          <cell r="C2017" t="str">
            <v>1</v>
          </cell>
          <cell r="D2017" t="str">
            <v>B</v>
          </cell>
          <cell r="E2017">
            <v>1</v>
          </cell>
          <cell r="F2017">
            <v>0</v>
          </cell>
          <cell r="G2017" t="str">
            <v>1. Intézményi beruházási kiadások</v>
          </cell>
        </row>
        <row r="2018">
          <cell r="A2018" t="str">
            <v>2</v>
          </cell>
          <cell r="B2018" t="str">
            <v>78</v>
          </cell>
          <cell r="C2018" t="str">
            <v>1</v>
          </cell>
          <cell r="D2018" t="str">
            <v>B</v>
          </cell>
          <cell r="E2018">
            <v>1</v>
          </cell>
          <cell r="F2018">
            <v>0</v>
          </cell>
          <cell r="G2018" t="str">
            <v>2. Felújítás</v>
          </cell>
        </row>
        <row r="2019">
          <cell r="A2019" t="str">
            <v>3</v>
          </cell>
          <cell r="B2019" t="str">
            <v>78</v>
          </cell>
          <cell r="C2019" t="str">
            <v>1</v>
          </cell>
          <cell r="D2019" t="str">
            <v>B</v>
          </cell>
          <cell r="E2019">
            <v>1</v>
          </cell>
          <cell r="F2019">
            <v>0</v>
          </cell>
          <cell r="G2019" t="str">
            <v>3. Központi beruházás</v>
          </cell>
        </row>
        <row r="2020">
          <cell r="A2020" t="str">
            <v>4</v>
          </cell>
          <cell r="B2020" t="str">
            <v>78</v>
          </cell>
          <cell r="C2020" t="str">
            <v>1</v>
          </cell>
          <cell r="D2020" t="str">
            <v>B</v>
          </cell>
          <cell r="E2020">
            <v>1</v>
          </cell>
          <cell r="F2020">
            <v>0</v>
          </cell>
          <cell r="G2020" t="str">
            <v>4. Beruházás, felújítás általános forgalmi adója</v>
          </cell>
        </row>
        <row r="2021">
          <cell r="A2021" t="str">
            <v>5</v>
          </cell>
          <cell r="B2021" t="str">
            <v>78</v>
          </cell>
          <cell r="C2021" t="str">
            <v>1</v>
          </cell>
          <cell r="D2021" t="str">
            <v>B</v>
          </cell>
          <cell r="E2021">
            <v>1</v>
          </cell>
          <cell r="F2021">
            <v>0</v>
          </cell>
          <cell r="G2021" t="str">
            <v>Felhalmozási kiadások (01+...+04)</v>
          </cell>
        </row>
        <row r="2022">
          <cell r="A2022" t="str">
            <v>6</v>
          </cell>
          <cell r="B2022" t="str">
            <v>78</v>
          </cell>
          <cell r="C2022" t="str">
            <v>1</v>
          </cell>
          <cell r="D2022" t="str">
            <v>B</v>
          </cell>
          <cell r="E2022">
            <v>1</v>
          </cell>
          <cell r="F2022">
            <v>0</v>
          </cell>
          <cell r="G2022" t="str">
            <v>1. Tartósan adott kölcsönök (visszterhesen adott pénzeszk.)</v>
          </cell>
        </row>
        <row r="2023">
          <cell r="A2023" t="str">
            <v>7</v>
          </cell>
          <cell r="B2023" t="str">
            <v>78</v>
          </cell>
          <cell r="C2023" t="str">
            <v>1</v>
          </cell>
          <cell r="D2023" t="str">
            <v>B</v>
          </cell>
          <cell r="E2023">
            <v>1</v>
          </cell>
          <cell r="F2023">
            <v>0</v>
          </cell>
          <cell r="G2023" t="str">
            <v>2. Rövid lejáratú támogatási kölcsönök</v>
          </cell>
        </row>
        <row r="2024">
          <cell r="A2024" t="str">
            <v>8</v>
          </cell>
          <cell r="B2024" t="str">
            <v>78</v>
          </cell>
          <cell r="C2024" t="str">
            <v>1</v>
          </cell>
          <cell r="D2024" t="str">
            <v>B</v>
          </cell>
          <cell r="E2024">
            <v>1</v>
          </cell>
          <cell r="F2024">
            <v>0</v>
          </cell>
          <cell r="G2024" t="str">
            <v>3. Végleges pénzeszközátadás (09+12)</v>
          </cell>
        </row>
        <row r="2025">
          <cell r="A2025" t="str">
            <v>9</v>
          </cell>
          <cell r="B2025" t="str">
            <v>78</v>
          </cell>
          <cell r="C2025" t="str">
            <v>1</v>
          </cell>
          <cell r="D2025" t="str">
            <v>B</v>
          </cell>
          <cell r="E2025">
            <v>1</v>
          </cell>
          <cell r="F2025">
            <v>0</v>
          </cell>
          <cell r="G2025" t="str">
            <v>3.1. Felhalmozási célú végleges pénzeszközátadás (10+11)</v>
          </cell>
        </row>
        <row r="2026">
          <cell r="A2026" t="str">
            <v>10</v>
          </cell>
          <cell r="B2026" t="str">
            <v>78</v>
          </cell>
          <cell r="C2026" t="str">
            <v>1</v>
          </cell>
          <cell r="D2026" t="str">
            <v>B</v>
          </cell>
          <cell r="E2026">
            <v>1</v>
          </cell>
          <cell r="F2026">
            <v>0</v>
          </cell>
          <cell r="G2026" t="str">
            <v>3.1.1. Felhalm-i célú áht-n belüli végleges pénzeszközátadás</v>
          </cell>
        </row>
        <row r="2027">
          <cell r="A2027" t="str">
            <v>11</v>
          </cell>
          <cell r="B2027" t="str">
            <v>78</v>
          </cell>
          <cell r="C2027" t="str">
            <v>1</v>
          </cell>
          <cell r="D2027" t="str">
            <v>B</v>
          </cell>
          <cell r="E2027">
            <v>1</v>
          </cell>
          <cell r="F2027">
            <v>0</v>
          </cell>
          <cell r="G2027" t="str">
            <v>3.1.2. Felhalm-i célú áht-n kívüli végleges pénzeszközátadás</v>
          </cell>
        </row>
        <row r="2028">
          <cell r="A2028" t="str">
            <v>12</v>
          </cell>
          <cell r="B2028" t="str">
            <v>78</v>
          </cell>
          <cell r="C2028" t="str">
            <v>1</v>
          </cell>
          <cell r="D2028" t="str">
            <v>B</v>
          </cell>
          <cell r="E2028">
            <v>1</v>
          </cell>
          <cell r="F2028">
            <v>0</v>
          </cell>
          <cell r="G2028" t="str">
            <v>3.2. Működési célú végleges pénzeszközátadás (13+14)</v>
          </cell>
        </row>
        <row r="2029">
          <cell r="A2029" t="str">
            <v>13</v>
          </cell>
          <cell r="B2029" t="str">
            <v>78</v>
          </cell>
          <cell r="C2029" t="str">
            <v>1</v>
          </cell>
          <cell r="D2029" t="str">
            <v>B</v>
          </cell>
          <cell r="E2029">
            <v>1</v>
          </cell>
          <cell r="F2029">
            <v>0</v>
          </cell>
          <cell r="G2029" t="str">
            <v>3.2.1. Működési célú áht-n belüli végleges pénzeszközátadás</v>
          </cell>
        </row>
        <row r="2030">
          <cell r="A2030" t="str">
            <v>14</v>
          </cell>
          <cell r="B2030" t="str">
            <v>78</v>
          </cell>
          <cell r="C2030" t="str">
            <v>1</v>
          </cell>
          <cell r="D2030" t="str">
            <v>B</v>
          </cell>
          <cell r="E2030">
            <v>1</v>
          </cell>
          <cell r="F2030">
            <v>0</v>
          </cell>
          <cell r="G2030" t="str">
            <v>3.2.2. Működési célú áht-n kívüli végleges pénzeszközátadás</v>
          </cell>
        </row>
        <row r="2031">
          <cell r="A2031" t="str">
            <v>15</v>
          </cell>
          <cell r="B2031" t="str">
            <v>78</v>
          </cell>
          <cell r="C2031" t="str">
            <v>1</v>
          </cell>
          <cell r="D2031" t="str">
            <v>B</v>
          </cell>
          <cell r="E2031">
            <v>1</v>
          </cell>
          <cell r="F2031">
            <v>0</v>
          </cell>
          <cell r="G2031" t="str">
            <v>Pénzeszközátadások (06+07+08)</v>
          </cell>
        </row>
        <row r="2032">
          <cell r="A2032" t="str">
            <v>16</v>
          </cell>
          <cell r="B2032" t="str">
            <v>78</v>
          </cell>
          <cell r="C2032" t="str">
            <v>1</v>
          </cell>
          <cell r="D2032" t="str">
            <v>B</v>
          </cell>
          <cell r="E2032">
            <v>1</v>
          </cell>
          <cell r="F2032">
            <v>0</v>
          </cell>
          <cell r="G2032" t="str">
            <v>1. Személyi juttatások</v>
          </cell>
        </row>
        <row r="2033">
          <cell r="A2033" t="str">
            <v>17</v>
          </cell>
          <cell r="B2033" t="str">
            <v>78</v>
          </cell>
          <cell r="C2033" t="str">
            <v>1</v>
          </cell>
          <cell r="D2033" t="str">
            <v>B</v>
          </cell>
          <cell r="E2033">
            <v>1</v>
          </cell>
          <cell r="F2033">
            <v>0</v>
          </cell>
          <cell r="G2033" t="str">
            <v>2. Munkaadókat terhelő járulékok</v>
          </cell>
        </row>
        <row r="2034">
          <cell r="A2034" t="str">
            <v>18</v>
          </cell>
          <cell r="B2034" t="str">
            <v>78</v>
          </cell>
          <cell r="C2034" t="str">
            <v>1</v>
          </cell>
          <cell r="D2034" t="str">
            <v>B</v>
          </cell>
          <cell r="E2034">
            <v>1</v>
          </cell>
          <cell r="F2034">
            <v>0</v>
          </cell>
          <cell r="G2034" t="str">
            <v>3. Dologi és egyéb folyó kiadások</v>
          </cell>
        </row>
        <row r="2035">
          <cell r="A2035" t="str">
            <v>19</v>
          </cell>
          <cell r="B2035" t="str">
            <v>78</v>
          </cell>
          <cell r="C2035" t="str">
            <v>1</v>
          </cell>
          <cell r="D2035" t="str">
            <v>B</v>
          </cell>
          <cell r="E2035">
            <v>1</v>
          </cell>
          <cell r="F2035">
            <v>0</v>
          </cell>
          <cell r="G2035" t="str">
            <v>Működési kiadások (16+...+18)</v>
          </cell>
        </row>
        <row r="2036">
          <cell r="A2036" t="str">
            <v>20</v>
          </cell>
          <cell r="B2036" t="str">
            <v>78</v>
          </cell>
          <cell r="C2036" t="str">
            <v>1</v>
          </cell>
          <cell r="D2036" t="str">
            <v>B</v>
          </cell>
          <cell r="E2036">
            <v>1</v>
          </cell>
          <cell r="F2036">
            <v>0</v>
          </cell>
          <cell r="G2036" t="str">
            <v>1. Hosszú lejáratra kapott kölcsönök kiadásai</v>
          </cell>
        </row>
        <row r="2037">
          <cell r="A2037" t="str">
            <v>21</v>
          </cell>
          <cell r="B2037" t="str">
            <v>78</v>
          </cell>
          <cell r="C2037" t="str">
            <v>1</v>
          </cell>
          <cell r="D2037" t="str">
            <v>B</v>
          </cell>
          <cell r="E2037">
            <v>1</v>
          </cell>
          <cell r="F2037">
            <v>0</v>
          </cell>
          <cell r="G2037" t="str">
            <v>2. Rövid lejáratra kapott kölcsönök kiadásai</v>
          </cell>
        </row>
        <row r="2038">
          <cell r="A2038" t="str">
            <v>22</v>
          </cell>
          <cell r="B2038" t="str">
            <v>78</v>
          </cell>
          <cell r="C2038" t="str">
            <v>1</v>
          </cell>
          <cell r="D2038" t="str">
            <v>B</v>
          </cell>
          <cell r="E2038">
            <v>1</v>
          </cell>
          <cell r="F2038">
            <v>0</v>
          </cell>
          <cell r="G2038" t="str">
            <v>Kapott kölcsönök kiadásai (20+21)</v>
          </cell>
        </row>
        <row r="2039">
          <cell r="A2039" t="str">
            <v>23</v>
          </cell>
          <cell r="B2039" t="str">
            <v>78</v>
          </cell>
          <cell r="C2039" t="str">
            <v>1</v>
          </cell>
          <cell r="D2039" t="str">
            <v>B</v>
          </cell>
          <cell r="E2039">
            <v>1</v>
          </cell>
          <cell r="F2039">
            <v>0</v>
          </cell>
          <cell r="G2039" t="str">
            <v>Kiadások összesen (05+15+19+22)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EP10"/>
      <sheetName val="JO"/>
      <sheetName val="PAR10"/>
      <sheetName val="PAR13"/>
      <sheetName val="Munka6"/>
      <sheetName val="MHIV"/>
      <sheetName val="MÖNK"/>
      <sheetName val="MINT"/>
      <sheetName val="EszkM"/>
      <sheetName val="ForrM"/>
      <sheetName val="38"/>
      <sheetName val="Munka2"/>
      <sheetName val="PMHIV"/>
      <sheetName val="PMINT"/>
      <sheetName val="pmelsz"/>
      <sheetName val="48"/>
      <sheetName val="48 (2)"/>
      <sheetName val="49"/>
      <sheetName val="49 (2)"/>
      <sheetName val="31"/>
      <sheetName val="31 (2)"/>
      <sheetName val="51"/>
      <sheetName val="51 (2)"/>
      <sheetName val="31+51"/>
      <sheetName val="33"/>
      <sheetName val="52"/>
      <sheetName val="55"/>
      <sheetName val="EGYM"/>
      <sheetName val="EGYPF"/>
      <sheetName val="EGYSZ032"/>
      <sheetName val="EGYPM"/>
      <sheetName val="51MUNK"/>
      <sheetName val="LAKAL"/>
      <sheetName val="PMrész"/>
      <sheetName val="Létszám2004"/>
      <sheetName val="HITEL2003"/>
      <sheetName val="Iszi"/>
      <sheetName val="Munka1"/>
    </sheetNames>
    <sheetDataSet>
      <sheetData sheetId="0" refreshError="1">
        <row r="1">
          <cell r="A1" t="str">
            <v>SORSZAM</v>
          </cell>
          <cell r="B1" t="str">
            <v>URSZ</v>
          </cell>
          <cell r="C1" t="str">
            <v>SORF</v>
          </cell>
          <cell r="D1" t="str">
            <v>BJ</v>
          </cell>
          <cell r="E1" t="str">
            <v>VJEL</v>
          </cell>
          <cell r="F1" t="str">
            <v>SOR</v>
          </cell>
          <cell r="G1" t="str">
            <v>SZOV</v>
          </cell>
        </row>
        <row r="2">
          <cell r="A2" t="str">
            <v>0</v>
          </cell>
          <cell r="B2" t="str">
            <v>E1</v>
          </cell>
          <cell r="C2" t="str">
            <v>0</v>
          </cell>
          <cell r="D2" t="str">
            <v>B</v>
          </cell>
          <cell r="E2">
            <v>0</v>
          </cell>
          <cell r="F2">
            <v>0</v>
          </cell>
          <cell r="G2" t="str">
            <v>E s z k ö z ö k</v>
          </cell>
        </row>
        <row r="3">
          <cell r="A3" t="str">
            <v>1</v>
          </cell>
          <cell r="B3" t="str">
            <v>E1</v>
          </cell>
          <cell r="C3" t="str">
            <v>1</v>
          </cell>
          <cell r="D3" t="str">
            <v>B</v>
          </cell>
          <cell r="E3">
            <v>2</v>
          </cell>
          <cell r="F3">
            <v>1</v>
          </cell>
          <cell r="G3" t="str">
            <v>A.) Befektetett eszközök összesen                      01/25</v>
          </cell>
        </row>
        <row r="4">
          <cell r="A4" t="str">
            <v>2</v>
          </cell>
          <cell r="B4" t="str">
            <v>E1</v>
          </cell>
          <cell r="C4" t="str">
            <v>1</v>
          </cell>
          <cell r="D4" t="str">
            <v>B</v>
          </cell>
          <cell r="E4">
            <v>1</v>
          </cell>
          <cell r="F4">
            <v>2</v>
          </cell>
          <cell r="G4" t="str">
            <v>I.   Immateriális javak                                01/07</v>
          </cell>
        </row>
        <row r="5">
          <cell r="A5" t="str">
            <v>3</v>
          </cell>
          <cell r="B5" t="str">
            <v>E1</v>
          </cell>
          <cell r="C5" t="str">
            <v>1</v>
          </cell>
          <cell r="D5" t="str">
            <v>B</v>
          </cell>
          <cell r="E5">
            <v>1</v>
          </cell>
          <cell r="F5">
            <v>3</v>
          </cell>
          <cell r="G5" t="str">
            <v>II.  Tárgyi eszközök                                   01/15</v>
          </cell>
        </row>
        <row r="6">
          <cell r="A6" t="str">
            <v>4</v>
          </cell>
          <cell r="B6" t="str">
            <v>E1</v>
          </cell>
          <cell r="C6" t="str">
            <v>1</v>
          </cell>
          <cell r="D6" t="str">
            <v>B</v>
          </cell>
          <cell r="E6">
            <v>1</v>
          </cell>
          <cell r="F6">
            <v>4</v>
          </cell>
          <cell r="G6" t="str">
            <v>III. Befektetett pénzügyi eszközök                     01/22</v>
          </cell>
        </row>
        <row r="7">
          <cell r="A7" t="str">
            <v>5</v>
          </cell>
          <cell r="B7" t="str">
            <v>E1</v>
          </cell>
          <cell r="C7" t="str">
            <v>1</v>
          </cell>
          <cell r="D7" t="str">
            <v>B</v>
          </cell>
          <cell r="E7">
            <v>1</v>
          </cell>
          <cell r="F7">
            <v>5</v>
          </cell>
          <cell r="G7" t="str">
            <v>IV.  Üzemeltetésre, kezelésre átadott eszközök      01/23+24</v>
          </cell>
        </row>
        <row r="8">
          <cell r="A8" t="str">
            <v>6</v>
          </cell>
          <cell r="B8" t="str">
            <v>E1</v>
          </cell>
          <cell r="C8" t="str">
            <v>1</v>
          </cell>
          <cell r="D8" t="str">
            <v>B</v>
          </cell>
          <cell r="E8">
            <v>2</v>
          </cell>
          <cell r="F8">
            <v>6</v>
          </cell>
          <cell r="G8" t="str">
            <v>B.) Forgóeszközök összesen                             01/52</v>
          </cell>
        </row>
        <row r="9">
          <cell r="A9" t="str">
            <v>7</v>
          </cell>
          <cell r="B9" t="str">
            <v>E1</v>
          </cell>
          <cell r="C9" t="str">
            <v>1</v>
          </cell>
          <cell r="D9" t="str">
            <v>B</v>
          </cell>
          <cell r="E9">
            <v>1</v>
          </cell>
          <cell r="F9">
            <v>7</v>
          </cell>
          <cell r="G9" t="str">
            <v>I.   Készletek                                         01/32</v>
          </cell>
        </row>
        <row r="10">
          <cell r="A10" t="str">
            <v>8</v>
          </cell>
          <cell r="B10" t="str">
            <v>E1</v>
          </cell>
          <cell r="C10" t="str">
            <v>1</v>
          </cell>
          <cell r="D10" t="str">
            <v>B</v>
          </cell>
          <cell r="E10">
            <v>1</v>
          </cell>
          <cell r="F10">
            <v>8</v>
          </cell>
          <cell r="G10" t="str">
            <v>II.  Követelések                                       01/38</v>
          </cell>
        </row>
        <row r="11">
          <cell r="A11" t="str">
            <v>9</v>
          </cell>
          <cell r="B11" t="str">
            <v>E1</v>
          </cell>
          <cell r="C11" t="str">
            <v>1</v>
          </cell>
          <cell r="D11" t="str">
            <v>B</v>
          </cell>
          <cell r="E11">
            <v>1</v>
          </cell>
          <cell r="F11">
            <v>9</v>
          </cell>
          <cell r="G11" t="str">
            <v>III. Értékpapirok                                      01/41</v>
          </cell>
        </row>
        <row r="12">
          <cell r="A12" t="str">
            <v>10</v>
          </cell>
          <cell r="B12" t="str">
            <v>E1</v>
          </cell>
          <cell r="C12" t="str">
            <v>1</v>
          </cell>
          <cell r="D12" t="str">
            <v>B</v>
          </cell>
          <cell r="E12">
            <v>1</v>
          </cell>
          <cell r="F12">
            <v>10</v>
          </cell>
          <cell r="G12" t="str">
            <v>IV.  Pénzeszközök                                      01/46</v>
          </cell>
        </row>
        <row r="13">
          <cell r="A13" t="str">
            <v>11</v>
          </cell>
          <cell r="B13" t="str">
            <v>E1</v>
          </cell>
          <cell r="C13" t="str">
            <v>1</v>
          </cell>
          <cell r="D13" t="str">
            <v>B</v>
          </cell>
          <cell r="E13">
            <v>1</v>
          </cell>
          <cell r="F13">
            <v>11</v>
          </cell>
          <cell r="G13" t="str">
            <v>V.   Egyéb aktiv pénzügyi elszámolások                 01/51</v>
          </cell>
        </row>
        <row r="14">
          <cell r="A14" t="str">
            <v>12</v>
          </cell>
          <cell r="B14" t="str">
            <v>E1</v>
          </cell>
          <cell r="C14" t="str">
            <v>1</v>
          </cell>
          <cell r="D14" t="str">
            <v>B</v>
          </cell>
          <cell r="E14">
            <v>2</v>
          </cell>
          <cell r="F14">
            <v>12</v>
          </cell>
          <cell r="G14" t="str">
            <v>E s z k ö z ö k    ö s s z e s e n                     01/53</v>
          </cell>
        </row>
        <row r="15">
          <cell r="A15" t="str">
            <v>0</v>
          </cell>
          <cell r="B15" t="str">
            <v>E1</v>
          </cell>
          <cell r="C15" t="str">
            <v>0</v>
          </cell>
          <cell r="D15" t="str">
            <v>J</v>
          </cell>
          <cell r="E15">
            <v>2</v>
          </cell>
          <cell r="F15">
            <v>0</v>
          </cell>
          <cell r="G15" t="str">
            <v>F o r r á s o k</v>
          </cell>
        </row>
        <row r="16">
          <cell r="A16" t="str">
            <v>13</v>
          </cell>
          <cell r="B16" t="str">
            <v>E1</v>
          </cell>
          <cell r="C16" t="str">
            <v>1</v>
          </cell>
          <cell r="D16" t="str">
            <v>J</v>
          </cell>
          <cell r="E16">
            <v>2</v>
          </cell>
          <cell r="F16">
            <v>13</v>
          </cell>
          <cell r="G16" t="str">
            <v>D.) Saját töke összesen                                01/57</v>
          </cell>
        </row>
        <row r="17">
          <cell r="A17" t="str">
            <v>14</v>
          </cell>
          <cell r="B17" t="str">
            <v>E1</v>
          </cell>
          <cell r="C17" t="str">
            <v>1</v>
          </cell>
          <cell r="D17" t="str">
            <v>J</v>
          </cell>
          <cell r="E17">
            <v>1</v>
          </cell>
          <cell r="F17">
            <v>14</v>
          </cell>
          <cell r="G17" t="str">
            <v>1.   Induló töke                                       01/54</v>
          </cell>
        </row>
        <row r="18">
          <cell r="A18" t="str">
            <v>15</v>
          </cell>
          <cell r="B18" t="str">
            <v>E1</v>
          </cell>
          <cell r="C18" t="str">
            <v>1</v>
          </cell>
          <cell r="D18" t="str">
            <v>J</v>
          </cell>
          <cell r="E18">
            <v>1</v>
          </cell>
          <cell r="F18">
            <v>15</v>
          </cell>
          <cell r="G18" t="str">
            <v>2.   Tökeváltozások                                    01/55</v>
          </cell>
        </row>
        <row r="19">
          <cell r="A19" t="str">
            <v>16</v>
          </cell>
          <cell r="B19" t="str">
            <v>E1</v>
          </cell>
          <cell r="C19" t="str">
            <v>1</v>
          </cell>
          <cell r="D19" t="str">
            <v>J</v>
          </cell>
          <cell r="E19">
            <v>1</v>
          </cell>
          <cell r="F19">
            <v>16</v>
          </cell>
          <cell r="G19" t="str">
            <v>3.   Értékelési tartalék                               01/56</v>
          </cell>
        </row>
        <row r="20">
          <cell r="A20" t="str">
            <v>17</v>
          </cell>
          <cell r="B20" t="str">
            <v>E1</v>
          </cell>
          <cell r="C20" t="str">
            <v>1</v>
          </cell>
          <cell r="D20" t="str">
            <v>J</v>
          </cell>
          <cell r="E20">
            <v>2</v>
          </cell>
          <cell r="F20">
            <v>17</v>
          </cell>
          <cell r="G20" t="str">
            <v>E.) Tartalékok összesen                                01/73</v>
          </cell>
        </row>
        <row r="21">
          <cell r="A21" t="str">
            <v>18</v>
          </cell>
          <cell r="B21" t="str">
            <v>E1</v>
          </cell>
          <cell r="C21" t="str">
            <v>1</v>
          </cell>
          <cell r="D21" t="str">
            <v>J</v>
          </cell>
          <cell r="E21">
            <v>1</v>
          </cell>
          <cell r="F21">
            <v>18</v>
          </cell>
          <cell r="G21" t="str">
            <v>I.   Költségvetési tartalékok                          01/65</v>
          </cell>
        </row>
        <row r="22">
          <cell r="A22" t="str">
            <v>19</v>
          </cell>
          <cell r="B22" t="str">
            <v>E1</v>
          </cell>
          <cell r="C22" t="str">
            <v>1</v>
          </cell>
          <cell r="D22" t="str">
            <v>J</v>
          </cell>
          <cell r="E22">
            <v>1</v>
          </cell>
          <cell r="F22">
            <v>19</v>
          </cell>
          <cell r="G22" t="str">
            <v>II.  Vállalkozási tartalékok                           01/72</v>
          </cell>
        </row>
        <row r="23">
          <cell r="A23" t="str">
            <v>10</v>
          </cell>
          <cell r="B23" t="str">
            <v>E1</v>
          </cell>
          <cell r="C23" t="str">
            <v>1</v>
          </cell>
          <cell r="D23" t="str">
            <v>J</v>
          </cell>
          <cell r="E23">
            <v>2</v>
          </cell>
          <cell r="F23">
            <v>10</v>
          </cell>
          <cell r="G23" t="str">
            <v>F.) Kötelezettségek összesen                           01/97</v>
          </cell>
        </row>
        <row r="24">
          <cell r="A24" t="str">
            <v>21</v>
          </cell>
          <cell r="B24" t="str">
            <v>E1</v>
          </cell>
          <cell r="C24" t="str">
            <v>1</v>
          </cell>
          <cell r="D24" t="str">
            <v>J</v>
          </cell>
          <cell r="E24">
            <v>1</v>
          </cell>
          <cell r="F24">
            <v>21</v>
          </cell>
          <cell r="G24" t="str">
            <v>I.   Hosszúlejáratú kötelezettségek                    01/78</v>
          </cell>
        </row>
        <row r="25">
          <cell r="A25" t="str">
            <v>22</v>
          </cell>
          <cell r="B25" t="str">
            <v>E1</v>
          </cell>
          <cell r="C25" t="str">
            <v>1</v>
          </cell>
          <cell r="D25" t="str">
            <v>J</v>
          </cell>
          <cell r="E25">
            <v>1</v>
          </cell>
          <cell r="F25">
            <v>22</v>
          </cell>
          <cell r="G25" t="str">
            <v>II.  Rövidlejáratú kötelezettségek                     01/89</v>
          </cell>
        </row>
        <row r="26">
          <cell r="A26" t="str">
            <v>23</v>
          </cell>
          <cell r="B26" t="str">
            <v>E1</v>
          </cell>
          <cell r="C26" t="str">
            <v>1</v>
          </cell>
          <cell r="D26" t="str">
            <v>J</v>
          </cell>
          <cell r="E26">
            <v>1</v>
          </cell>
          <cell r="F26">
            <v>23</v>
          </cell>
          <cell r="G26" t="str">
            <v>III. Egyéb passziv pénzügyi elszámolások               01/96</v>
          </cell>
        </row>
        <row r="27">
          <cell r="A27" t="str">
            <v>24</v>
          </cell>
          <cell r="B27" t="str">
            <v>E1</v>
          </cell>
          <cell r="C27" t="str">
            <v>1</v>
          </cell>
          <cell r="D27" t="str">
            <v>J</v>
          </cell>
          <cell r="E27">
            <v>2</v>
          </cell>
          <cell r="F27">
            <v>24</v>
          </cell>
          <cell r="G27" t="str">
            <v>F o r r á s o k    ö s s z e s e n                    01/106</v>
          </cell>
        </row>
        <row r="28">
          <cell r="A28" t="str">
            <v>1</v>
          </cell>
          <cell r="B28" t="str">
            <v>E2</v>
          </cell>
          <cell r="C28" t="str">
            <v>1</v>
          </cell>
          <cell r="D28" t="str">
            <v>B</v>
          </cell>
          <cell r="E28">
            <v>1</v>
          </cell>
          <cell r="F28">
            <v>1</v>
          </cell>
          <cell r="G28" t="str">
            <v>Személyi juttatások                                    80/04</v>
          </cell>
        </row>
        <row r="29">
          <cell r="A29" t="str">
            <v>2</v>
          </cell>
          <cell r="B29" t="str">
            <v>E2</v>
          </cell>
          <cell r="C29" t="str">
            <v>1</v>
          </cell>
          <cell r="D29" t="str">
            <v>B</v>
          </cell>
          <cell r="E29">
            <v>1</v>
          </cell>
          <cell r="F29">
            <v>2</v>
          </cell>
          <cell r="G29" t="str">
            <v>Munkaadót terhelő járulékok                         80/05+06</v>
          </cell>
        </row>
        <row r="30">
          <cell r="A30" t="str">
            <v>3</v>
          </cell>
          <cell r="B30" t="str">
            <v>E2</v>
          </cell>
          <cell r="C30" t="str">
            <v>1</v>
          </cell>
          <cell r="D30" t="str">
            <v>B</v>
          </cell>
          <cell r="E30">
            <v>1</v>
          </cell>
          <cell r="F30">
            <v>3</v>
          </cell>
          <cell r="G30" t="str">
            <v>Dologi és egyéb folyó kiadások                   80/07+08+28</v>
          </cell>
        </row>
        <row r="31">
          <cell r="A31" t="str">
            <v>4</v>
          </cell>
          <cell r="B31" t="str">
            <v>E2</v>
          </cell>
          <cell r="C31" t="str">
            <v>1</v>
          </cell>
          <cell r="D31" t="str">
            <v>B</v>
          </cell>
          <cell r="E31">
            <v>1</v>
          </cell>
          <cell r="F31">
            <v>4</v>
          </cell>
          <cell r="G31" t="str">
            <v>Végleges pénzeszközátadás,egyéb támog.  80/27-26+47-29-30-46</v>
          </cell>
        </row>
        <row r="32">
          <cell r="A32" t="str">
            <v>5</v>
          </cell>
          <cell r="B32" t="str">
            <v>E2</v>
          </cell>
          <cell r="C32" t="str">
            <v>1</v>
          </cell>
          <cell r="D32" t="str">
            <v>B</v>
          </cell>
          <cell r="E32">
            <v>1</v>
          </cell>
          <cell r="F32">
            <v>5</v>
          </cell>
          <cell r="G32" t="str">
            <v>Ellátottak juttatásai                                  80/09</v>
          </cell>
        </row>
        <row r="33">
          <cell r="A33" t="str">
            <v>6</v>
          </cell>
          <cell r="B33" t="str">
            <v>E2</v>
          </cell>
          <cell r="C33" t="str">
            <v>1</v>
          </cell>
          <cell r="D33" t="str">
            <v>B</v>
          </cell>
          <cell r="E33">
            <v>1</v>
          </cell>
          <cell r="F33">
            <v>6</v>
          </cell>
          <cell r="G33" t="str">
            <v>Felújitás                                              80/29</v>
          </cell>
        </row>
        <row r="34">
          <cell r="A34" t="str">
            <v>7</v>
          </cell>
          <cell r="B34" t="str">
            <v>E2</v>
          </cell>
          <cell r="C34" t="str">
            <v>1</v>
          </cell>
          <cell r="D34" t="str">
            <v>B</v>
          </cell>
          <cell r="E34">
            <v>1</v>
          </cell>
          <cell r="F34">
            <v>7</v>
          </cell>
          <cell r="G34" t="str">
            <v>Felhalmozási kiadások                            80/30+51+46</v>
          </cell>
        </row>
        <row r="35">
          <cell r="A35" t="str">
            <v>8</v>
          </cell>
          <cell r="B35" t="str">
            <v>E2</v>
          </cell>
          <cell r="C35" t="str">
            <v>1</v>
          </cell>
          <cell r="D35" t="str">
            <v>B</v>
          </cell>
          <cell r="E35">
            <v>1</v>
          </cell>
          <cell r="F35">
            <v>8</v>
          </cell>
          <cell r="G35" t="str">
            <v>Költségvetési pénzforgalmi kiadások összesen (01+...+07)</v>
          </cell>
        </row>
        <row r="36">
          <cell r="A36" t="str">
            <v>9</v>
          </cell>
          <cell r="B36" t="str">
            <v>E2</v>
          </cell>
          <cell r="C36" t="str">
            <v>1</v>
          </cell>
          <cell r="D36" t="str">
            <v>B</v>
          </cell>
          <cell r="E36">
            <v>2</v>
          </cell>
          <cell r="F36">
            <v>9</v>
          </cell>
          <cell r="G36" t="str">
            <v>Hitelek és kölcsönök kiadásai        80/48+49+50+105+106+109</v>
          </cell>
        </row>
        <row r="37">
          <cell r="A37" t="str">
            <v>10</v>
          </cell>
          <cell r="B37" t="str">
            <v>E2</v>
          </cell>
          <cell r="C37" t="str">
            <v>1</v>
          </cell>
          <cell r="D37" t="str">
            <v>B</v>
          </cell>
          <cell r="E37">
            <v>1</v>
          </cell>
          <cell r="F37">
            <v>10</v>
          </cell>
          <cell r="G37" t="str">
            <v>Értékpapirok kiadásai                             80/107+108</v>
          </cell>
        </row>
        <row r="38">
          <cell r="A38" t="str">
            <v>11</v>
          </cell>
          <cell r="B38" t="str">
            <v>E2</v>
          </cell>
          <cell r="C38" t="str">
            <v>1</v>
          </cell>
          <cell r="D38" t="str">
            <v>B</v>
          </cell>
          <cell r="E38">
            <v>1</v>
          </cell>
          <cell r="F38">
            <v>11</v>
          </cell>
          <cell r="G38" t="str">
            <v>Finanszirozási kiadások összesen (09+10)</v>
          </cell>
        </row>
        <row r="39">
          <cell r="A39" t="str">
            <v>12</v>
          </cell>
          <cell r="B39" t="str">
            <v>E2</v>
          </cell>
          <cell r="C39" t="str">
            <v>1</v>
          </cell>
          <cell r="D39" t="str">
            <v>B</v>
          </cell>
          <cell r="E39">
            <v>2</v>
          </cell>
          <cell r="F39">
            <v>12</v>
          </cell>
          <cell r="G39" t="str">
            <v>Pénzforgalmi kiadások  (08+11)</v>
          </cell>
        </row>
        <row r="40">
          <cell r="A40" t="str">
            <v>13</v>
          </cell>
          <cell r="B40" t="str">
            <v>E2</v>
          </cell>
          <cell r="C40" t="str">
            <v>1</v>
          </cell>
          <cell r="D40" t="str">
            <v>B</v>
          </cell>
          <cell r="E40">
            <v>2</v>
          </cell>
          <cell r="F40">
            <v>13</v>
          </cell>
          <cell r="G40" t="str">
            <v>Pénzforgalom nélküli kiadások                          80/26</v>
          </cell>
        </row>
        <row r="41">
          <cell r="A41" t="str">
            <v>14</v>
          </cell>
          <cell r="B41" t="str">
            <v>E2</v>
          </cell>
          <cell r="C41" t="str">
            <v>1</v>
          </cell>
          <cell r="D41" t="str">
            <v>B</v>
          </cell>
          <cell r="E41">
            <v>1</v>
          </cell>
          <cell r="F41">
            <v>14</v>
          </cell>
          <cell r="G41" t="str">
            <v>Kiegyenlitö, függö, átfutó kiadások összesen          80/110</v>
          </cell>
        </row>
        <row r="42">
          <cell r="A42" t="str">
            <v>15</v>
          </cell>
          <cell r="B42" t="str">
            <v>E2</v>
          </cell>
          <cell r="C42" t="str">
            <v>1</v>
          </cell>
          <cell r="D42" t="str">
            <v>B</v>
          </cell>
          <cell r="E42">
            <v>2</v>
          </cell>
          <cell r="F42">
            <v>15</v>
          </cell>
          <cell r="G42" t="str">
            <v>Kiadások összesen      (12+13+14)</v>
          </cell>
        </row>
        <row r="43">
          <cell r="A43" t="str">
            <v>16</v>
          </cell>
          <cell r="B43" t="str">
            <v>E2</v>
          </cell>
          <cell r="C43" t="str">
            <v>1</v>
          </cell>
          <cell r="D43" t="str">
            <v>B</v>
          </cell>
          <cell r="E43">
            <v>2</v>
          </cell>
          <cell r="F43">
            <v>16</v>
          </cell>
          <cell r="G43" t="str">
            <v>Intézményi müködési bevételek                       80/54+55</v>
          </cell>
        </row>
        <row r="44">
          <cell r="A44" t="str">
            <v>17</v>
          </cell>
          <cell r="B44" t="str">
            <v>E2</v>
          </cell>
          <cell r="C44" t="str">
            <v>1</v>
          </cell>
          <cell r="D44" t="str">
            <v>B</v>
          </cell>
          <cell r="E44">
            <v>1</v>
          </cell>
          <cell r="F44">
            <v>17</v>
          </cell>
          <cell r="G44" t="str">
            <v>Önkormányzatok sajátos müködési bevételei       80/56+...+61</v>
          </cell>
        </row>
        <row r="45">
          <cell r="A45" t="str">
            <v>18</v>
          </cell>
          <cell r="B45" t="str">
            <v>E2</v>
          </cell>
          <cell r="C45" t="str">
            <v>1</v>
          </cell>
          <cell r="D45" t="str">
            <v>B</v>
          </cell>
          <cell r="E45">
            <v>1</v>
          </cell>
          <cell r="F45">
            <v>18</v>
          </cell>
          <cell r="G45" t="str">
            <v>Felhalmozási és töke jellegü bevételek  80/77+90+..+93+98+99</v>
          </cell>
        </row>
        <row r="46">
          <cell r="A46" t="str">
            <v>19</v>
          </cell>
          <cell r="B46" t="str">
            <v>E2</v>
          </cell>
          <cell r="C46" t="str">
            <v>1</v>
          </cell>
          <cell r="D46" t="str">
            <v>B</v>
          </cell>
          <cell r="E46">
            <v>1</v>
          </cell>
          <cell r="F46">
            <v>19</v>
          </cell>
          <cell r="G46" t="str">
            <v>18-ból Önkorm. sajátos felhalm-i és tökebev-ei   80/90+..+93</v>
          </cell>
        </row>
        <row r="47">
          <cell r="A47" t="str">
            <v>0</v>
          </cell>
          <cell r="B47" t="str">
            <v>E2</v>
          </cell>
          <cell r="C47" t="str">
            <v>0</v>
          </cell>
          <cell r="D47" t="str">
            <v>B</v>
          </cell>
          <cell r="E47">
            <v>1</v>
          </cell>
          <cell r="F47">
            <v>0</v>
          </cell>
          <cell r="G47" t="str">
            <v>Támogatás, kiegészítő és/vagy átvett pénzeszközök</v>
          </cell>
        </row>
        <row r="48">
          <cell r="A48" t="str">
            <v>20</v>
          </cell>
          <cell r="B48" t="str">
            <v>E2</v>
          </cell>
          <cell r="C48" t="str">
            <v>1</v>
          </cell>
          <cell r="D48" t="str">
            <v>B</v>
          </cell>
          <cell r="E48">
            <v>1</v>
          </cell>
          <cell r="F48">
            <v>20</v>
          </cell>
          <cell r="G48" t="str">
            <v>80/62+63+74+75+76+94-77-90-..-93+101</v>
          </cell>
        </row>
        <row r="49">
          <cell r="A49" t="str">
            <v>21</v>
          </cell>
          <cell r="B49" t="str">
            <v>E2</v>
          </cell>
          <cell r="C49" t="str">
            <v>1</v>
          </cell>
          <cell r="D49" t="str">
            <v>B</v>
          </cell>
          <cell r="E49">
            <v>1</v>
          </cell>
          <cell r="F49">
            <v>21</v>
          </cell>
          <cell r="G49" t="str">
            <v>20-ból Önkormányzatok költségvetési támogatása        80/101</v>
          </cell>
        </row>
        <row r="50">
          <cell r="A50" t="str">
            <v>22</v>
          </cell>
          <cell r="B50" t="str">
            <v>E2</v>
          </cell>
          <cell r="C50" t="str">
            <v>1</v>
          </cell>
          <cell r="D50" t="str">
            <v>B</v>
          </cell>
          <cell r="E50">
            <v>1</v>
          </cell>
          <cell r="F50">
            <v>22</v>
          </cell>
          <cell r="G50" t="str">
            <v>Költségvetési pénzforgalmi bevételek összesen (16+17+18+20)</v>
          </cell>
        </row>
        <row r="51">
          <cell r="A51" t="str">
            <v>23</v>
          </cell>
          <cell r="B51" t="str">
            <v>E2</v>
          </cell>
          <cell r="C51" t="str">
            <v>1</v>
          </cell>
          <cell r="D51" t="str">
            <v>B</v>
          </cell>
          <cell r="E51">
            <v>2</v>
          </cell>
          <cell r="F51">
            <v>23</v>
          </cell>
          <cell r="G51" t="str">
            <v>Hitelek, kölcsönök bevételei  80/95+96+97+112+113+116 +08/12</v>
          </cell>
        </row>
        <row r="52">
          <cell r="A52" t="str">
            <v>24</v>
          </cell>
          <cell r="B52" t="str">
            <v>E2</v>
          </cell>
          <cell r="C52" t="str">
            <v>1</v>
          </cell>
          <cell r="D52" t="str">
            <v>B</v>
          </cell>
          <cell r="E52">
            <v>1</v>
          </cell>
          <cell r="F52">
            <v>24</v>
          </cell>
          <cell r="G52" t="str">
            <v>Értékpapirok bevételei                            80/114+115</v>
          </cell>
        </row>
        <row r="53">
          <cell r="A53" t="str">
            <v>25</v>
          </cell>
          <cell r="B53" t="str">
            <v>E2</v>
          </cell>
          <cell r="C53" t="str">
            <v>1</v>
          </cell>
          <cell r="D53" t="str">
            <v>B</v>
          </cell>
          <cell r="E53">
            <v>1</v>
          </cell>
          <cell r="F53">
            <v>25</v>
          </cell>
          <cell r="G53" t="str">
            <v>Finanszirozási bevételek összesen (23+24)</v>
          </cell>
        </row>
        <row r="54">
          <cell r="A54" t="str">
            <v>26</v>
          </cell>
          <cell r="B54" t="str">
            <v>E2</v>
          </cell>
          <cell r="C54" t="str">
            <v>1</v>
          </cell>
          <cell r="D54" t="str">
            <v>B</v>
          </cell>
          <cell r="E54">
            <v>2</v>
          </cell>
          <cell r="F54">
            <v>26</v>
          </cell>
          <cell r="G54" t="str">
            <v>Pénzforgalmi bevételek (22+25)</v>
          </cell>
        </row>
        <row r="55">
          <cell r="A55" t="str">
            <v>27</v>
          </cell>
          <cell r="B55" t="str">
            <v>E2</v>
          </cell>
          <cell r="C55" t="str">
            <v>1</v>
          </cell>
          <cell r="D55" t="str">
            <v>B</v>
          </cell>
          <cell r="E55">
            <v>2</v>
          </cell>
          <cell r="F55">
            <v>27</v>
          </cell>
          <cell r="G55" t="str">
            <v>Pénzforgalom nélküli bevételek                        80/104</v>
          </cell>
        </row>
        <row r="56">
          <cell r="A56" t="str">
            <v>28</v>
          </cell>
          <cell r="B56" t="str">
            <v>E2</v>
          </cell>
          <cell r="C56" t="str">
            <v>1</v>
          </cell>
          <cell r="D56" t="str">
            <v>B</v>
          </cell>
          <cell r="E56">
            <v>1</v>
          </cell>
          <cell r="F56">
            <v>28</v>
          </cell>
          <cell r="G56" t="str">
            <v>Kiegyenlitö, átfutó, függö bevételek összesen          10/77</v>
          </cell>
        </row>
        <row r="57">
          <cell r="A57" t="str">
            <v>29</v>
          </cell>
          <cell r="B57" t="str">
            <v>E2</v>
          </cell>
          <cell r="C57" t="str">
            <v>1</v>
          </cell>
          <cell r="D57" t="str">
            <v>B</v>
          </cell>
          <cell r="E57">
            <v>2</v>
          </cell>
          <cell r="F57">
            <v>29</v>
          </cell>
          <cell r="G57" t="str">
            <v>Bevételek összesen (26+27+28)</v>
          </cell>
        </row>
        <row r="58">
          <cell r="A58" t="str">
            <v>30</v>
          </cell>
          <cell r="B58" t="str">
            <v>E2</v>
          </cell>
          <cell r="C58" t="str">
            <v>1</v>
          </cell>
          <cell r="D58" t="str">
            <v>B</v>
          </cell>
          <cell r="E58">
            <v>2</v>
          </cell>
          <cell r="F58">
            <v>30</v>
          </cell>
          <cell r="G58" t="str">
            <v>Költségvetési bevételek és Kiadások különbsége (22+27-8-13)</v>
          </cell>
        </row>
        <row r="59">
          <cell r="A59" t="str">
            <v>31</v>
          </cell>
          <cell r="B59" t="str">
            <v>E2</v>
          </cell>
          <cell r="C59" t="str">
            <v>1</v>
          </cell>
          <cell r="D59" t="str">
            <v>B</v>
          </cell>
          <cell r="E59">
            <v>1</v>
          </cell>
          <cell r="F59">
            <v>31</v>
          </cell>
          <cell r="G59" t="str">
            <v>Finanszirozási műveletek eredménye (25-11)</v>
          </cell>
        </row>
        <row r="60">
          <cell r="A60" t="str">
            <v>32</v>
          </cell>
          <cell r="B60" t="str">
            <v>E2</v>
          </cell>
          <cell r="C60" t="str">
            <v>1</v>
          </cell>
          <cell r="D60" t="str">
            <v>B</v>
          </cell>
          <cell r="E60">
            <v>1</v>
          </cell>
          <cell r="F60">
            <v>32</v>
          </cell>
          <cell r="G60" t="str">
            <v>Aktiv és pasziv pénzügyi műveletek eredménye (28-14)</v>
          </cell>
        </row>
        <row r="61">
          <cell r="A61" t="str">
            <v>1</v>
          </cell>
          <cell r="B61" t="str">
            <v>E3</v>
          </cell>
          <cell r="C61" t="str">
            <v>1</v>
          </cell>
          <cell r="D61" t="str">
            <v>B</v>
          </cell>
          <cell r="E61">
            <v>1</v>
          </cell>
          <cell r="F61">
            <v>1</v>
          </cell>
          <cell r="G61" t="str">
            <v>Záró pénzkészlet                                             29/03</v>
          </cell>
        </row>
        <row r="62">
          <cell r="A62" t="str">
            <v>2</v>
          </cell>
          <cell r="B62" t="str">
            <v>E3</v>
          </cell>
          <cell r="C62" t="str">
            <v>1</v>
          </cell>
          <cell r="D62" t="str">
            <v>B</v>
          </cell>
          <cell r="E62">
            <v>2</v>
          </cell>
          <cell r="F62">
            <v>2</v>
          </cell>
          <cell r="G62" t="str">
            <v>Egyéb aktiv és passziv pü-i elszám. összev.záróegyenl (+,-)  29/10</v>
          </cell>
        </row>
        <row r="63">
          <cell r="A63" t="str">
            <v>3</v>
          </cell>
          <cell r="B63" t="str">
            <v>E3</v>
          </cell>
          <cell r="C63" t="str">
            <v>1</v>
          </cell>
          <cell r="D63" t="str">
            <v>B</v>
          </cell>
          <cell r="E63">
            <v>2</v>
          </cell>
          <cell r="F63">
            <v>3</v>
          </cell>
          <cell r="G63" t="str">
            <v>Elözö év(ek)ben képzett tartalékok maradványa (-)            29/11</v>
          </cell>
        </row>
        <row r="64">
          <cell r="A64" t="str">
            <v>4</v>
          </cell>
          <cell r="B64" t="str">
            <v>E3</v>
          </cell>
          <cell r="C64" t="str">
            <v>1</v>
          </cell>
          <cell r="D64" t="str">
            <v>B</v>
          </cell>
          <cell r="E64">
            <v>2</v>
          </cell>
          <cell r="F64">
            <v>4</v>
          </cell>
          <cell r="G64" t="str">
            <v>Vállalkozási tevékenység pénzforgalmi eredménye (-)          29/12</v>
          </cell>
        </row>
        <row r="65">
          <cell r="A65" t="str">
            <v>5</v>
          </cell>
          <cell r="B65" t="str">
            <v>E3</v>
          </cell>
          <cell r="C65" t="str">
            <v>1</v>
          </cell>
          <cell r="D65" t="str">
            <v>B</v>
          </cell>
          <cell r="E65">
            <v>2</v>
          </cell>
          <cell r="F65">
            <v>5</v>
          </cell>
          <cell r="G65" t="str">
            <v>Tárgyévi helyesbitett pénzmaradvány (1+-2-3-4)               29/13</v>
          </cell>
        </row>
        <row r="66">
          <cell r="A66" t="str">
            <v>6</v>
          </cell>
          <cell r="B66" t="str">
            <v>E3</v>
          </cell>
          <cell r="C66" t="str">
            <v>1</v>
          </cell>
          <cell r="D66" t="str">
            <v>B</v>
          </cell>
          <cell r="E66">
            <v>2</v>
          </cell>
          <cell r="F66">
            <v>6</v>
          </cell>
          <cell r="G66" t="str">
            <v>Finanszirozásból származó korrekciók (+,-)             29/14+..+17</v>
          </cell>
        </row>
        <row r="67">
          <cell r="A67" t="str">
            <v>7</v>
          </cell>
          <cell r="B67" t="str">
            <v>E3</v>
          </cell>
          <cell r="C67" t="str">
            <v>1</v>
          </cell>
          <cell r="D67" t="str">
            <v>B</v>
          </cell>
          <cell r="E67">
            <v>2</v>
          </cell>
          <cell r="F67">
            <v>7</v>
          </cell>
          <cell r="G67" t="str">
            <v>Pénzmaradványt terhelö elvonások (+,-)                       29/18</v>
          </cell>
        </row>
        <row r="68">
          <cell r="A68" t="str">
            <v>8</v>
          </cell>
          <cell r="B68" t="str">
            <v>E3</v>
          </cell>
          <cell r="C68" t="str">
            <v>1</v>
          </cell>
          <cell r="D68" t="str">
            <v>B</v>
          </cell>
          <cell r="E68">
            <v>2</v>
          </cell>
          <cell r="F68">
            <v>8</v>
          </cell>
          <cell r="G68" t="str">
            <v>Vállalk. tev. eredményéböl alaptev.ellát-ra felhaszn. összeg 29/20</v>
          </cell>
        </row>
        <row r="69">
          <cell r="A69" t="str">
            <v>9</v>
          </cell>
          <cell r="B69" t="str">
            <v>E3</v>
          </cell>
          <cell r="C69" t="str">
            <v>1</v>
          </cell>
          <cell r="D69" t="str">
            <v>B</v>
          </cell>
          <cell r="E69">
            <v>2</v>
          </cell>
          <cell r="F69">
            <v>9</v>
          </cell>
          <cell r="G69" t="str">
            <v>Ktsgv-i pénzmaradványt külön jogszab. alapján mód.tétel(+,-) 29/21</v>
          </cell>
        </row>
        <row r="70">
          <cell r="A70" t="str">
            <v>10</v>
          </cell>
          <cell r="B70" t="str">
            <v>E3</v>
          </cell>
          <cell r="C70" t="str">
            <v>1</v>
          </cell>
          <cell r="D70" t="str">
            <v>B</v>
          </cell>
          <cell r="E70">
            <v>2</v>
          </cell>
          <cell r="F70">
            <v>10</v>
          </cell>
          <cell r="G70" t="str">
            <v>Módositott pénzmaradvány (5+-6+-7+8+-9)                      29/22</v>
          </cell>
        </row>
        <row r="71">
          <cell r="A71" t="str">
            <v>11</v>
          </cell>
          <cell r="B71" t="str">
            <v>E3</v>
          </cell>
          <cell r="C71" t="str">
            <v>1</v>
          </cell>
          <cell r="D71" t="str">
            <v>B</v>
          </cell>
          <cell r="E71">
            <v>2</v>
          </cell>
          <cell r="F71">
            <v>11</v>
          </cell>
          <cell r="G71" t="str">
            <v>10-böl egészségbizt.alapból folyósitott pénzeszk.maradványa  29/23</v>
          </cell>
        </row>
        <row r="72">
          <cell r="A72" t="str">
            <v>1</v>
          </cell>
          <cell r="B72" t="str">
            <v>E4</v>
          </cell>
          <cell r="C72" t="str">
            <v>1</v>
          </cell>
          <cell r="D72" t="str">
            <v>B</v>
          </cell>
          <cell r="E72">
            <v>1</v>
          </cell>
          <cell r="F72">
            <v>1</v>
          </cell>
          <cell r="G72" t="str">
            <v>Vállalkozási tevékenység szakfeladaton elszámolt bevételei   30/09</v>
          </cell>
        </row>
        <row r="73">
          <cell r="A73" t="str">
            <v>2</v>
          </cell>
          <cell r="B73" t="str">
            <v>E4</v>
          </cell>
          <cell r="C73" t="str">
            <v>1</v>
          </cell>
          <cell r="D73" t="str">
            <v>B</v>
          </cell>
          <cell r="E73">
            <v>2</v>
          </cell>
          <cell r="F73">
            <v>2</v>
          </cell>
          <cell r="G73" t="str">
            <v>Vállalkozási tevékenység szakfeladaton elszámolt kiadásai(-) 30/15</v>
          </cell>
        </row>
        <row r="74">
          <cell r="A74" t="str">
            <v>3</v>
          </cell>
          <cell r="B74" t="str">
            <v>E4</v>
          </cell>
          <cell r="C74" t="str">
            <v>1</v>
          </cell>
          <cell r="D74" t="str">
            <v>B</v>
          </cell>
          <cell r="E74">
            <v>2</v>
          </cell>
          <cell r="F74">
            <v>3</v>
          </cell>
          <cell r="G74" t="str">
            <v>Vállalkozási tevékenység pénzforgalmi eredménye (1-2)        30/16</v>
          </cell>
        </row>
        <row r="75">
          <cell r="A75" t="str">
            <v>4</v>
          </cell>
          <cell r="B75" t="str">
            <v>E4</v>
          </cell>
          <cell r="C75" t="str">
            <v>1</v>
          </cell>
          <cell r="D75" t="str">
            <v>B</v>
          </cell>
          <cell r="E75">
            <v>2</v>
          </cell>
          <cell r="F75">
            <v>4</v>
          </cell>
          <cell r="G75" t="str">
            <v>Vállakozási tevékenységet terhelö értékcsökkenési leirás (-) 30/17</v>
          </cell>
        </row>
        <row r="76">
          <cell r="A76" t="str">
            <v>5</v>
          </cell>
          <cell r="B76" t="str">
            <v>E4</v>
          </cell>
          <cell r="C76" t="str">
            <v>1</v>
          </cell>
          <cell r="D76" t="str">
            <v>B</v>
          </cell>
          <cell r="E76">
            <v>2</v>
          </cell>
          <cell r="F76">
            <v>5</v>
          </cell>
          <cell r="G76" t="str">
            <v>Alaptev. ellát-ra felhasznált, felh.terv. eredmény (-) 30/18+19+20</v>
          </cell>
        </row>
        <row r="77">
          <cell r="A77" t="str">
            <v>6</v>
          </cell>
          <cell r="B77" t="str">
            <v>E4</v>
          </cell>
          <cell r="C77" t="str">
            <v>1</v>
          </cell>
          <cell r="D77" t="str">
            <v>0</v>
          </cell>
          <cell r="E77">
            <v>2</v>
          </cell>
          <cell r="F77">
            <v>6</v>
          </cell>
          <cell r="G77" t="str">
            <v>Pénzforg. eredményt külön jogszabály alapján módositó tétel  30/21</v>
          </cell>
        </row>
        <row r="78">
          <cell r="A78" t="str">
            <v>7</v>
          </cell>
          <cell r="B78" t="str">
            <v>E4</v>
          </cell>
          <cell r="C78" t="str">
            <v>1</v>
          </cell>
          <cell r="D78" t="str">
            <v>B</v>
          </cell>
          <cell r="E78">
            <v>2</v>
          </cell>
          <cell r="F78">
            <v>7</v>
          </cell>
          <cell r="G78" t="str">
            <v>Vállalkozási tev. módositott pénzforg-i eredménye (3-4-5+-6) 30/22</v>
          </cell>
        </row>
        <row r="79">
          <cell r="A79" t="str">
            <v>8</v>
          </cell>
          <cell r="B79" t="str">
            <v>E4</v>
          </cell>
          <cell r="C79" t="str">
            <v>1</v>
          </cell>
          <cell r="D79" t="str">
            <v>B</v>
          </cell>
          <cell r="E79">
            <v>2</v>
          </cell>
          <cell r="F79">
            <v>8</v>
          </cell>
          <cell r="G79" t="str">
            <v>Tárgyévröl átvitt veszteség                                  30/23</v>
          </cell>
        </row>
        <row r="80">
          <cell r="A80" t="str">
            <v>9</v>
          </cell>
          <cell r="B80" t="str">
            <v>E4</v>
          </cell>
          <cell r="C80" t="str">
            <v>1</v>
          </cell>
          <cell r="D80" t="str">
            <v>B</v>
          </cell>
          <cell r="E80">
            <v>2</v>
          </cell>
          <cell r="F80">
            <v>9</v>
          </cell>
          <cell r="G80" t="str">
            <v>Megelözö év(ek) el nem számolt vesztes.-nek t.évre esö r.(-) 30/24</v>
          </cell>
        </row>
        <row r="81">
          <cell r="A81" t="str">
            <v>10</v>
          </cell>
          <cell r="B81" t="str">
            <v>E4</v>
          </cell>
          <cell r="C81" t="str">
            <v>1</v>
          </cell>
          <cell r="D81" t="str">
            <v>B</v>
          </cell>
          <cell r="E81">
            <v>2</v>
          </cell>
          <cell r="F81">
            <v>10</v>
          </cell>
          <cell r="G81" t="str">
            <v>Vállalkozási tevékenység helyesbitett eredménye (7+8-9)      30/25</v>
          </cell>
        </row>
        <row r="82">
          <cell r="A82" t="str">
            <v>11</v>
          </cell>
          <cell r="B82" t="str">
            <v>E4</v>
          </cell>
          <cell r="C82" t="str">
            <v>1</v>
          </cell>
          <cell r="D82" t="str">
            <v>B</v>
          </cell>
          <cell r="E82">
            <v>2</v>
          </cell>
          <cell r="F82">
            <v>11</v>
          </cell>
          <cell r="G82" t="str">
            <v>Vállalkozási tevékenységet terhelö befizetés (-)             30/26</v>
          </cell>
        </row>
        <row r="83">
          <cell r="A83" t="str">
            <v>12</v>
          </cell>
          <cell r="B83" t="str">
            <v>E4</v>
          </cell>
          <cell r="C83" t="str">
            <v>1</v>
          </cell>
          <cell r="D83" t="str">
            <v>B</v>
          </cell>
          <cell r="E83">
            <v>2</v>
          </cell>
          <cell r="F83">
            <v>12</v>
          </cell>
          <cell r="G83" t="str">
            <v>T a r t a l é k b a    helyezhetö összeg                     30/27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Munka1">
    <pageSetUpPr fitToPage="1"/>
  </sheetPr>
  <dimension ref="A1:F67"/>
  <sheetViews>
    <sheetView workbookViewId="0">
      <selection activeCell="A2" sqref="A2:E2"/>
    </sheetView>
  </sheetViews>
  <sheetFormatPr defaultRowHeight="13.2"/>
  <cols>
    <col min="1" max="1" width="55" customWidth="1"/>
    <col min="2" max="3" width="11.33203125" bestFit="1" customWidth="1"/>
    <col min="4" max="4" width="43.33203125" customWidth="1"/>
    <col min="5" max="6" width="11.33203125" bestFit="1" customWidth="1"/>
  </cols>
  <sheetData>
    <row r="1" spans="1:6">
      <c r="A1" s="61" t="s">
        <v>495</v>
      </c>
      <c r="E1" s="83"/>
    </row>
    <row r="2" spans="1:6" ht="15.6">
      <c r="A2" s="424" t="s">
        <v>460</v>
      </c>
      <c r="B2" s="424"/>
      <c r="C2" s="424"/>
      <c r="D2" s="424"/>
      <c r="E2" s="424"/>
    </row>
    <row r="3" spans="1:6">
      <c r="E3" s="2" t="s">
        <v>230</v>
      </c>
    </row>
    <row r="4" spans="1:6" ht="13.8" thickBot="1">
      <c r="A4" s="114" t="s">
        <v>207</v>
      </c>
      <c r="B4" s="115"/>
      <c r="C4" s="115"/>
      <c r="D4" s="114" t="s">
        <v>163</v>
      </c>
      <c r="E4" s="115"/>
      <c r="F4" s="115"/>
    </row>
    <row r="5" spans="1:6" ht="26.25" customHeight="1">
      <c r="A5" s="227" t="s">
        <v>86</v>
      </c>
      <c r="B5" s="118" t="s">
        <v>57</v>
      </c>
      <c r="C5" s="118" t="s">
        <v>58</v>
      </c>
      <c r="D5" s="117" t="s">
        <v>86</v>
      </c>
      <c r="E5" s="118" t="s">
        <v>57</v>
      </c>
      <c r="F5" s="119" t="s">
        <v>58</v>
      </c>
    </row>
    <row r="6" spans="1:6" ht="15.6">
      <c r="A6" s="228" t="s">
        <v>327</v>
      </c>
      <c r="B6" s="128">
        <v>20277</v>
      </c>
      <c r="C6" s="345">
        <v>8874</v>
      </c>
      <c r="D6" s="229" t="s">
        <v>16</v>
      </c>
      <c r="E6" s="235">
        <v>12847210</v>
      </c>
      <c r="F6" s="236">
        <v>12847210</v>
      </c>
    </row>
    <row r="7" spans="1:6" ht="15.6">
      <c r="A7" s="228" t="s">
        <v>328</v>
      </c>
      <c r="B7" s="128">
        <v>6175</v>
      </c>
      <c r="C7" s="355">
        <v>3155</v>
      </c>
      <c r="D7" s="229" t="s">
        <v>17</v>
      </c>
      <c r="E7" s="235">
        <v>-895082</v>
      </c>
      <c r="F7" s="356">
        <v>1179242</v>
      </c>
    </row>
    <row r="8" spans="1:6" ht="20.25" customHeight="1">
      <c r="A8" s="230" t="s">
        <v>329</v>
      </c>
      <c r="B8" s="130">
        <f>SUM(B6:B7)</f>
        <v>26452</v>
      </c>
      <c r="C8" s="346">
        <f>SUM(C6:C7)</f>
        <v>12029</v>
      </c>
      <c r="D8" s="229" t="s">
        <v>18</v>
      </c>
      <c r="E8" s="235">
        <v>867096</v>
      </c>
      <c r="F8" s="344">
        <v>867096</v>
      </c>
    </row>
    <row r="9" spans="1:6" ht="15.6">
      <c r="A9" s="228" t="s">
        <v>330</v>
      </c>
      <c r="B9" s="128">
        <v>8999897</v>
      </c>
      <c r="C9" s="345">
        <v>11034777</v>
      </c>
      <c r="D9" s="229" t="s">
        <v>19</v>
      </c>
      <c r="E9" s="235">
        <v>-3450926</v>
      </c>
      <c r="F9" s="416">
        <v>-2582105</v>
      </c>
    </row>
    <row r="10" spans="1:6" ht="15.6">
      <c r="A10" s="228" t="s">
        <v>331</v>
      </c>
      <c r="B10" s="128">
        <v>257635</v>
      </c>
      <c r="C10" s="345">
        <v>232658</v>
      </c>
      <c r="D10" s="229" t="s">
        <v>20</v>
      </c>
      <c r="E10" s="235">
        <v>868902</v>
      </c>
      <c r="F10" s="356">
        <v>-86477</v>
      </c>
    </row>
    <row r="11" spans="1:6" ht="15.6">
      <c r="A11" s="228" t="s">
        <v>332</v>
      </c>
      <c r="B11" s="128">
        <v>43964</v>
      </c>
      <c r="C11" s="355">
        <v>78318</v>
      </c>
      <c r="D11" s="226" t="s">
        <v>21</v>
      </c>
      <c r="E11" s="237">
        <f>SUM(E6:E10)</f>
        <v>10237200</v>
      </c>
      <c r="F11" s="238">
        <f>SUM(F6:F10)</f>
        <v>12224966</v>
      </c>
    </row>
    <row r="12" spans="1:6" ht="26.4">
      <c r="A12" s="230" t="s">
        <v>333</v>
      </c>
      <c r="B12" s="130">
        <f>SUM(B9:B11)</f>
        <v>9301496</v>
      </c>
      <c r="C12" s="346">
        <f>SUM(C9:C11)</f>
        <v>11345753</v>
      </c>
      <c r="D12" s="229" t="s">
        <v>22</v>
      </c>
      <c r="E12" s="235">
        <v>24</v>
      </c>
      <c r="F12" s="236">
        <v>48</v>
      </c>
    </row>
    <row r="13" spans="1:6" ht="26.4">
      <c r="A13" s="228" t="s">
        <v>334</v>
      </c>
      <c r="B13" s="128">
        <v>76038</v>
      </c>
      <c r="C13" s="349">
        <v>76032</v>
      </c>
      <c r="D13" s="229" t="s">
        <v>23</v>
      </c>
      <c r="E13" s="235">
        <v>59916</v>
      </c>
      <c r="F13" s="236">
        <v>17185</v>
      </c>
    </row>
    <row r="14" spans="1:6" ht="26.4">
      <c r="A14" s="228" t="s">
        <v>335</v>
      </c>
      <c r="B14" s="128">
        <v>76038</v>
      </c>
      <c r="C14" s="357">
        <v>76032</v>
      </c>
      <c r="D14" s="229" t="s">
        <v>24</v>
      </c>
      <c r="E14" s="235">
        <v>535</v>
      </c>
      <c r="F14" s="236">
        <v>327</v>
      </c>
    </row>
    <row r="15" spans="1:6" ht="26.4">
      <c r="A15" s="230" t="s">
        <v>336</v>
      </c>
      <c r="B15" s="130">
        <f>B13</f>
        <v>76038</v>
      </c>
      <c r="C15" s="346">
        <f>C13</f>
        <v>76032</v>
      </c>
      <c r="D15" s="229" t="s">
        <v>25</v>
      </c>
      <c r="E15" s="235">
        <v>3300</v>
      </c>
      <c r="F15" s="236">
        <v>2168</v>
      </c>
    </row>
    <row r="16" spans="1:6" ht="26.4">
      <c r="A16" s="230" t="s">
        <v>337</v>
      </c>
      <c r="B16" s="130">
        <f>B15+B12+B8</f>
        <v>9403986</v>
      </c>
      <c r="C16" s="346">
        <f>C15+C12+C8</f>
        <v>11433814</v>
      </c>
      <c r="D16" s="229" t="s">
        <v>26</v>
      </c>
      <c r="E16" s="235">
        <v>15560</v>
      </c>
      <c r="F16" s="236">
        <v>24802</v>
      </c>
    </row>
    <row r="17" spans="1:6" ht="25.5" customHeight="1">
      <c r="A17" s="358" t="s">
        <v>461</v>
      </c>
      <c r="B17" s="350">
        <v>0</v>
      </c>
      <c r="C17" s="351">
        <v>200000</v>
      </c>
      <c r="D17" s="229" t="s">
        <v>27</v>
      </c>
      <c r="E17" s="235">
        <v>28415</v>
      </c>
      <c r="F17" s="236">
        <v>9023</v>
      </c>
    </row>
    <row r="18" spans="1:6" ht="25.5" customHeight="1">
      <c r="A18" s="358" t="s">
        <v>462</v>
      </c>
      <c r="B18" s="350">
        <v>0</v>
      </c>
      <c r="C18" s="351">
        <v>200000</v>
      </c>
      <c r="D18" s="229" t="s">
        <v>28</v>
      </c>
      <c r="E18" s="235">
        <v>0</v>
      </c>
      <c r="F18" s="236">
        <v>0</v>
      </c>
    </row>
    <row r="19" spans="1:6" ht="25.5" customHeight="1">
      <c r="A19" s="359" t="s">
        <v>463</v>
      </c>
      <c r="B19" s="352">
        <v>0</v>
      </c>
      <c r="C19" s="353">
        <f>C17</f>
        <v>200000</v>
      </c>
      <c r="D19" s="229" t="s">
        <v>29</v>
      </c>
      <c r="E19" s="235">
        <v>0</v>
      </c>
      <c r="F19" s="236">
        <v>0</v>
      </c>
    </row>
    <row r="20" spans="1:6" ht="25.5" customHeight="1">
      <c r="A20" s="359" t="s">
        <v>47</v>
      </c>
      <c r="B20" s="352">
        <v>0</v>
      </c>
      <c r="C20" s="353">
        <f>C19</f>
        <v>200000</v>
      </c>
      <c r="D20" s="226" t="s">
        <v>30</v>
      </c>
      <c r="E20" s="237">
        <f>SUM(E12:E18)</f>
        <v>107750</v>
      </c>
      <c r="F20" s="238">
        <f>SUM(F12:F18)</f>
        <v>53553</v>
      </c>
    </row>
    <row r="21" spans="1:6" ht="26.4">
      <c r="A21" s="228" t="s">
        <v>338</v>
      </c>
      <c r="B21" s="128">
        <v>120</v>
      </c>
      <c r="C21" s="349">
        <v>262</v>
      </c>
      <c r="D21" s="354" t="s">
        <v>468</v>
      </c>
      <c r="E21" s="404">
        <v>0</v>
      </c>
      <c r="F21" s="360">
        <v>34</v>
      </c>
    </row>
    <row r="22" spans="1:6" ht="26.4">
      <c r="A22" s="228" t="s">
        <v>339</v>
      </c>
      <c r="B22" s="128">
        <v>6</v>
      </c>
      <c r="C22" s="357">
        <v>0</v>
      </c>
      <c r="D22" s="229" t="s">
        <v>31</v>
      </c>
      <c r="E22" s="235">
        <v>15904</v>
      </c>
      <c r="F22" s="236">
        <v>5107</v>
      </c>
    </row>
    <row r="23" spans="1:6" ht="26.4">
      <c r="A23" s="230" t="s">
        <v>340</v>
      </c>
      <c r="B23" s="130">
        <f>B21+B22</f>
        <v>126</v>
      </c>
      <c r="C23" s="346">
        <f>C21+C22</f>
        <v>262</v>
      </c>
      <c r="D23" s="229" t="s">
        <v>377</v>
      </c>
      <c r="E23" s="235">
        <v>95</v>
      </c>
      <c r="F23" s="236">
        <v>264</v>
      </c>
    </row>
    <row r="24" spans="1:6" ht="26.4">
      <c r="A24" s="228" t="s">
        <v>341</v>
      </c>
      <c r="B24" s="128">
        <v>694931</v>
      </c>
      <c r="C24" s="357">
        <v>2308662</v>
      </c>
      <c r="D24" s="354" t="s">
        <v>380</v>
      </c>
      <c r="E24" s="404">
        <v>0</v>
      </c>
      <c r="F24" s="360">
        <v>3493</v>
      </c>
    </row>
    <row r="25" spans="1:6" ht="26.4">
      <c r="A25" s="230" t="s">
        <v>342</v>
      </c>
      <c r="B25" s="130">
        <f>B24</f>
        <v>694931</v>
      </c>
      <c r="C25" s="346">
        <f>C24</f>
        <v>2308662</v>
      </c>
      <c r="D25" s="229" t="s">
        <v>378</v>
      </c>
      <c r="E25" s="235">
        <v>2115</v>
      </c>
      <c r="F25" s="236">
        <v>0</v>
      </c>
    </row>
    <row r="26" spans="1:6" ht="39.6">
      <c r="A26" s="230" t="s">
        <v>343</v>
      </c>
      <c r="B26" s="130">
        <f>B23+B25</f>
        <v>695057</v>
      </c>
      <c r="C26" s="346">
        <f>C23+C25</f>
        <v>2308924</v>
      </c>
      <c r="D26" s="229" t="s">
        <v>32</v>
      </c>
      <c r="E26" s="235">
        <v>30615</v>
      </c>
      <c r="F26" s="236">
        <v>32830</v>
      </c>
    </row>
    <row r="27" spans="1:6" ht="32.25" customHeight="1">
      <c r="A27" s="263" t="s">
        <v>374</v>
      </c>
      <c r="B27" s="262">
        <v>160936</v>
      </c>
      <c r="C27" s="349">
        <v>1253</v>
      </c>
      <c r="D27" s="229" t="s">
        <v>34</v>
      </c>
      <c r="E27" s="235">
        <v>30615</v>
      </c>
      <c r="F27" s="236">
        <v>32830</v>
      </c>
    </row>
    <row r="28" spans="1:6" ht="26.4">
      <c r="A28" s="228" t="s">
        <v>344</v>
      </c>
      <c r="B28" s="128">
        <f>B29+B30+B31</f>
        <v>11683</v>
      </c>
      <c r="C28" s="128">
        <f>C29+C30+C31</f>
        <v>10514</v>
      </c>
      <c r="D28" s="226" t="s">
        <v>35</v>
      </c>
      <c r="E28" s="237">
        <f>SUM(E22:E26)</f>
        <v>48729</v>
      </c>
      <c r="F28" s="238">
        <f>SUM(F21:F26)</f>
        <v>41728</v>
      </c>
    </row>
    <row r="29" spans="1:6" ht="26.4">
      <c r="A29" s="228" t="s">
        <v>345</v>
      </c>
      <c r="B29" s="128">
        <v>1773</v>
      </c>
      <c r="C29" s="349">
        <v>1991</v>
      </c>
      <c r="D29" s="229" t="s">
        <v>36</v>
      </c>
      <c r="E29" s="235">
        <v>27120</v>
      </c>
      <c r="F29" s="236">
        <v>27120</v>
      </c>
    </row>
    <row r="30" spans="1:6" ht="26.4">
      <c r="A30" s="228" t="s">
        <v>346</v>
      </c>
      <c r="B30" s="128">
        <v>6213</v>
      </c>
      <c r="C30" s="349">
        <v>5888</v>
      </c>
      <c r="D30" s="229" t="s">
        <v>37</v>
      </c>
      <c r="E30" s="235">
        <v>27120</v>
      </c>
      <c r="F30" s="236">
        <v>27120</v>
      </c>
    </row>
    <row r="31" spans="1:6" ht="26.4">
      <c r="A31" s="228" t="s">
        <v>347</v>
      </c>
      <c r="B31" s="128">
        <v>3697</v>
      </c>
      <c r="C31" s="349">
        <v>2635</v>
      </c>
      <c r="D31" s="229" t="s">
        <v>38</v>
      </c>
      <c r="E31" s="235">
        <v>2490</v>
      </c>
      <c r="F31" s="236">
        <v>2887</v>
      </c>
    </row>
    <row r="32" spans="1:6" ht="26.4">
      <c r="A32" s="228" t="s">
        <v>348</v>
      </c>
      <c r="B32" s="128">
        <f>B33+B34+B35+B36+B37+B38+B39</f>
        <v>40556</v>
      </c>
      <c r="C32" s="128">
        <f>C33+C34+C35+C36+C37+C38+C39</f>
        <v>41195</v>
      </c>
      <c r="D32" s="229" t="s">
        <v>39</v>
      </c>
      <c r="E32" s="235">
        <v>45545</v>
      </c>
      <c r="F32" s="236">
        <v>31373</v>
      </c>
    </row>
    <row r="33" spans="1:6" ht="39.6">
      <c r="A33" s="228" t="s">
        <v>349</v>
      </c>
      <c r="B33" s="128">
        <v>8036</v>
      </c>
      <c r="C33" s="349">
        <v>10268</v>
      </c>
      <c r="D33" s="226" t="s">
        <v>40</v>
      </c>
      <c r="E33" s="237">
        <f>E29+E31+E32</f>
        <v>75155</v>
      </c>
      <c r="F33" s="238">
        <f>F29+F31+F32</f>
        <v>61380</v>
      </c>
    </row>
    <row r="34" spans="1:6" ht="26.4">
      <c r="A34" s="228" t="s">
        <v>350</v>
      </c>
      <c r="B34" s="128">
        <v>22481</v>
      </c>
      <c r="C34" s="349">
        <v>16016</v>
      </c>
      <c r="D34" s="226" t="s">
        <v>41</v>
      </c>
      <c r="E34" s="237">
        <f>E20+E28+E33</f>
        <v>231634</v>
      </c>
      <c r="F34" s="238">
        <f>F20+F28+F33</f>
        <v>156661</v>
      </c>
    </row>
    <row r="35" spans="1:6" ht="26.4">
      <c r="A35" s="228" t="s">
        <v>351</v>
      </c>
      <c r="B35" s="128">
        <v>7704</v>
      </c>
      <c r="C35" s="349">
        <v>6358</v>
      </c>
      <c r="D35" s="229" t="s">
        <v>42</v>
      </c>
      <c r="E35" s="235">
        <v>8255</v>
      </c>
      <c r="F35" s="236">
        <v>79542</v>
      </c>
    </row>
    <row r="36" spans="1:6" ht="26.4">
      <c r="A36" s="228" t="s">
        <v>352</v>
      </c>
      <c r="B36" s="128">
        <v>0</v>
      </c>
      <c r="C36" s="349">
        <v>5517</v>
      </c>
      <c r="D36" s="354" t="s">
        <v>469</v>
      </c>
      <c r="E36" s="404">
        <v>0</v>
      </c>
      <c r="F36" s="360">
        <v>1575676</v>
      </c>
    </row>
    <row r="37" spans="1:6" ht="26.4">
      <c r="A37" s="228" t="s">
        <v>353</v>
      </c>
      <c r="B37" s="128">
        <v>0</v>
      </c>
      <c r="C37" s="349">
        <v>0</v>
      </c>
      <c r="D37" s="226" t="s">
        <v>43</v>
      </c>
      <c r="E37" s="237">
        <f>E35</f>
        <v>8255</v>
      </c>
      <c r="F37" s="238">
        <f>F35+F36</f>
        <v>1655218</v>
      </c>
    </row>
    <row r="38" spans="1:6" ht="26.4">
      <c r="A38" s="228" t="s">
        <v>354</v>
      </c>
      <c r="B38" s="128">
        <v>0</v>
      </c>
      <c r="C38" s="349">
        <v>0</v>
      </c>
      <c r="D38" s="226" t="s">
        <v>44</v>
      </c>
      <c r="E38" s="237">
        <f>E11+E34+E37</f>
        <v>10477089</v>
      </c>
      <c r="F38" s="238">
        <f>F11+F34+F37</f>
        <v>14036845</v>
      </c>
    </row>
    <row r="39" spans="1:6" ht="26.4">
      <c r="A39" s="228" t="s">
        <v>355</v>
      </c>
      <c r="B39" s="128">
        <v>2335</v>
      </c>
      <c r="C39" s="349">
        <v>3036</v>
      </c>
      <c r="D39" s="246"/>
      <c r="E39" s="246"/>
      <c r="F39" s="163"/>
    </row>
    <row r="40" spans="1:6" ht="26.4">
      <c r="A40" s="228" t="s">
        <v>356</v>
      </c>
      <c r="B40" s="128">
        <f>B41+B42</f>
        <v>19375</v>
      </c>
      <c r="C40" s="128">
        <f>C41+C42</f>
        <v>5368</v>
      </c>
      <c r="D40" s="246"/>
      <c r="E40" s="246"/>
      <c r="F40" s="163"/>
    </row>
    <row r="41" spans="1:6" ht="26.4">
      <c r="A41" s="228" t="s">
        <v>357</v>
      </c>
      <c r="B41" s="128">
        <v>7278</v>
      </c>
      <c r="C41" s="349">
        <v>5368</v>
      </c>
      <c r="D41" s="127"/>
      <c r="E41" s="128"/>
      <c r="F41" s="131"/>
    </row>
    <row r="42" spans="1:6" ht="26.4">
      <c r="A42" s="228" t="s">
        <v>358</v>
      </c>
      <c r="B42" s="128">
        <v>12097</v>
      </c>
      <c r="C42" s="357">
        <v>0</v>
      </c>
      <c r="D42" s="127"/>
      <c r="E42" s="128"/>
      <c r="F42" s="131"/>
    </row>
    <row r="43" spans="1:6" ht="26.4">
      <c r="A43" s="228" t="s">
        <v>359</v>
      </c>
      <c r="B43" s="261">
        <f>B44</f>
        <v>8000</v>
      </c>
      <c r="C43" s="346">
        <f>C44</f>
        <v>0</v>
      </c>
      <c r="D43" s="127"/>
      <c r="E43" s="128"/>
      <c r="F43" s="131"/>
    </row>
    <row r="44" spans="1:6" ht="39.6">
      <c r="A44" s="228" t="s">
        <v>360</v>
      </c>
      <c r="B44" s="262">
        <v>8000</v>
      </c>
      <c r="C44" s="349">
        <v>0</v>
      </c>
      <c r="D44" s="127"/>
      <c r="E44" s="128"/>
      <c r="F44" s="131"/>
    </row>
    <row r="45" spans="1:6" ht="26.4">
      <c r="A45" s="228" t="s">
        <v>361</v>
      </c>
      <c r="B45" s="128">
        <f>B46</f>
        <v>19510</v>
      </c>
      <c r="C45" s="128">
        <f>C46</f>
        <v>35105</v>
      </c>
      <c r="D45" s="127"/>
      <c r="E45" s="128"/>
      <c r="F45" s="131"/>
    </row>
    <row r="46" spans="1:6" ht="39.6">
      <c r="A46" s="228" t="s">
        <v>0</v>
      </c>
      <c r="B46" s="128">
        <v>19510</v>
      </c>
      <c r="C46" s="357">
        <v>35105</v>
      </c>
      <c r="D46" s="127"/>
      <c r="E46" s="128"/>
      <c r="F46" s="131"/>
    </row>
    <row r="47" spans="1:6" ht="15.6">
      <c r="A47" s="230" t="s">
        <v>1</v>
      </c>
      <c r="B47" s="130">
        <f>B27+B28+B32+B40+B43+B45</f>
        <v>260060</v>
      </c>
      <c r="C47" s="346">
        <f>C27+C28+C32+C40+C43+C45</f>
        <v>93435</v>
      </c>
      <c r="D47" s="127"/>
      <c r="E47" s="128"/>
      <c r="F47" s="131"/>
    </row>
    <row r="48" spans="1:6" ht="26.4">
      <c r="A48" s="263" t="s">
        <v>49</v>
      </c>
      <c r="B48" s="262">
        <f>SUM(B49:B51)</f>
        <v>29720</v>
      </c>
      <c r="C48" s="347">
        <f>SUM(C49:C51)</f>
        <v>1135</v>
      </c>
      <c r="D48" s="127"/>
      <c r="E48" s="128"/>
      <c r="F48" s="131"/>
    </row>
    <row r="49" spans="1:6" ht="39.6">
      <c r="A49" s="263" t="s">
        <v>50</v>
      </c>
      <c r="B49" s="262">
        <v>23019</v>
      </c>
      <c r="C49" s="349">
        <v>868</v>
      </c>
      <c r="D49" s="127"/>
      <c r="E49" s="128"/>
      <c r="F49" s="131"/>
    </row>
    <row r="50" spans="1:6" ht="26.4">
      <c r="A50" s="263" t="s">
        <v>375</v>
      </c>
      <c r="B50" s="262">
        <v>383</v>
      </c>
      <c r="C50" s="349">
        <v>48</v>
      </c>
      <c r="D50" s="127"/>
      <c r="E50" s="128"/>
      <c r="F50" s="131"/>
    </row>
    <row r="51" spans="1:6" ht="26.4">
      <c r="A51" s="263" t="s">
        <v>52</v>
      </c>
      <c r="B51" s="262">
        <v>6318</v>
      </c>
      <c r="C51" s="357">
        <v>219</v>
      </c>
      <c r="D51" s="127"/>
      <c r="E51" s="128"/>
      <c r="F51" s="131"/>
    </row>
    <row r="52" spans="1:6" ht="26.4">
      <c r="A52" s="228" t="s">
        <v>4</v>
      </c>
      <c r="B52" s="128">
        <f>B53</f>
        <v>86134</v>
      </c>
      <c r="C52" s="347">
        <f>C53</f>
        <v>0</v>
      </c>
      <c r="D52" s="127"/>
      <c r="E52" s="128"/>
      <c r="F52" s="131"/>
    </row>
    <row r="53" spans="1:6" ht="39.6">
      <c r="A53" s="228" t="s">
        <v>5</v>
      </c>
      <c r="B53" s="128">
        <v>86134</v>
      </c>
      <c r="C53" s="357">
        <v>0</v>
      </c>
      <c r="D53" s="127"/>
      <c r="E53" s="128"/>
      <c r="F53" s="131"/>
    </row>
    <row r="54" spans="1:6" ht="26.4">
      <c r="A54" s="230" t="s">
        <v>6</v>
      </c>
      <c r="B54" s="130">
        <f>B48+B52</f>
        <v>115854</v>
      </c>
      <c r="C54" s="346">
        <f>C48+C52</f>
        <v>1135</v>
      </c>
      <c r="D54" s="127"/>
      <c r="E54" s="128"/>
      <c r="F54" s="131"/>
    </row>
    <row r="55" spans="1:6" ht="15.6">
      <c r="A55" s="228" t="s">
        <v>7</v>
      </c>
      <c r="B55" s="128">
        <f>B56+B57</f>
        <v>94</v>
      </c>
      <c r="C55" s="347">
        <f>C56+C57</f>
        <v>245</v>
      </c>
      <c r="D55" s="127"/>
      <c r="E55" s="128"/>
      <c r="F55" s="131"/>
    </row>
    <row r="56" spans="1:6" ht="15.6">
      <c r="A56" s="228" t="s">
        <v>8</v>
      </c>
      <c r="B56" s="128"/>
      <c r="C56" s="347">
        <v>20</v>
      </c>
      <c r="D56" s="127"/>
      <c r="E56" s="128"/>
      <c r="F56" s="131"/>
    </row>
    <row r="57" spans="1:6" ht="15.6">
      <c r="A57" s="228" t="s">
        <v>9</v>
      </c>
      <c r="B57" s="128">
        <v>94</v>
      </c>
      <c r="C57" s="345">
        <v>225</v>
      </c>
      <c r="D57" s="127"/>
      <c r="E57" s="128"/>
      <c r="F57" s="131"/>
    </row>
    <row r="58" spans="1:6" ht="15.6">
      <c r="A58" s="228" t="s">
        <v>10</v>
      </c>
      <c r="B58" s="128">
        <v>1950</v>
      </c>
      <c r="C58" s="345">
        <v>1300</v>
      </c>
      <c r="D58" s="127"/>
      <c r="E58" s="128"/>
      <c r="F58" s="131"/>
    </row>
    <row r="59" spans="1:6" ht="26.4">
      <c r="A59" s="228" t="s">
        <v>376</v>
      </c>
      <c r="B59" s="128">
        <v>88</v>
      </c>
      <c r="C59" s="357">
        <v>112</v>
      </c>
      <c r="D59" s="127"/>
      <c r="E59" s="128"/>
      <c r="F59" s="131"/>
    </row>
    <row r="60" spans="1:6" ht="26.4">
      <c r="A60" s="230" t="s">
        <v>11</v>
      </c>
      <c r="B60" s="130">
        <f>B55+B58+B59</f>
        <v>2132</v>
      </c>
      <c r="C60" s="346">
        <f>C55+C58+C59</f>
        <v>1657</v>
      </c>
      <c r="D60" s="129"/>
      <c r="E60" s="130"/>
      <c r="F60" s="132"/>
    </row>
    <row r="61" spans="1:6" ht="15.6">
      <c r="A61" s="230" t="s">
        <v>12</v>
      </c>
      <c r="B61" s="130">
        <f>B47+B54+B60</f>
        <v>378046</v>
      </c>
      <c r="C61" s="346">
        <f>C47+C54+C60</f>
        <v>96227</v>
      </c>
      <c r="D61" s="127"/>
      <c r="E61" s="128"/>
      <c r="F61" s="131"/>
    </row>
    <row r="62" spans="1:6" ht="25.5" customHeight="1">
      <c r="A62" s="263" t="s">
        <v>464</v>
      </c>
      <c r="B62" s="128">
        <v>0</v>
      </c>
      <c r="C62" s="347">
        <v>6828</v>
      </c>
      <c r="D62" s="127"/>
      <c r="E62" s="128"/>
      <c r="F62" s="131"/>
    </row>
    <row r="63" spans="1:6" ht="25.5" customHeight="1">
      <c r="A63" s="230" t="s">
        <v>465</v>
      </c>
      <c r="B63" s="130">
        <v>0</v>
      </c>
      <c r="C63" s="346">
        <f>C62</f>
        <v>6828</v>
      </c>
      <c r="D63" s="127"/>
      <c r="E63" s="128"/>
      <c r="F63" s="131"/>
    </row>
    <row r="64" spans="1:6" ht="25.5" customHeight="1">
      <c r="A64" s="263" t="s">
        <v>466</v>
      </c>
      <c r="B64" s="262">
        <v>0</v>
      </c>
      <c r="C64" s="347">
        <v>-8948</v>
      </c>
      <c r="D64" s="127"/>
      <c r="E64" s="128"/>
      <c r="F64" s="131"/>
    </row>
    <row r="65" spans="1:6" ht="25.5" customHeight="1">
      <c r="A65" s="230" t="s">
        <v>467</v>
      </c>
      <c r="B65" s="130">
        <v>0</v>
      </c>
      <c r="C65" s="346">
        <f>C64</f>
        <v>-8948</v>
      </c>
      <c r="D65" s="127"/>
      <c r="E65" s="128"/>
      <c r="F65" s="131"/>
    </row>
    <row r="66" spans="1:6" ht="26.4">
      <c r="A66" s="230" t="s">
        <v>14</v>
      </c>
      <c r="B66" s="130">
        <v>0</v>
      </c>
      <c r="C66" s="346">
        <f>C63+C65</f>
        <v>-2120</v>
      </c>
      <c r="D66" s="127"/>
      <c r="E66" s="128"/>
      <c r="F66" s="131"/>
    </row>
    <row r="67" spans="1:6" ht="16.2" thickBot="1">
      <c r="A67" s="231" t="s">
        <v>15</v>
      </c>
      <c r="B67" s="133">
        <f>B16+B26+B61+B66</f>
        <v>10477089</v>
      </c>
      <c r="C67" s="348">
        <f>C16+C26+C61+C66+C20</f>
        <v>14036845</v>
      </c>
      <c r="D67" s="233"/>
      <c r="E67" s="232"/>
      <c r="F67" s="234"/>
    </row>
  </sheetData>
  <mergeCells count="1">
    <mergeCell ref="A2:E2"/>
  </mergeCells>
  <phoneticPr fontId="0" type="noConversion"/>
  <printOptions horizontalCentered="1"/>
  <pageMargins left="0.59055118110236227" right="0.59055118110236227" top="0.78740157480314965" bottom="0.59055118110236227" header="0.51181102362204722" footer="0.51181102362204722"/>
  <pageSetup paperSize="9" scale="64" firstPageNumber="50" fitToHeight="2" orientation="portrait" useFirstPageNumber="1" verticalDpi="300" r:id="rId1"/>
  <headerFooter alignWithMargins="0"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46"/>
  <sheetViews>
    <sheetView workbookViewId="0">
      <selection activeCell="A2" sqref="A2:D2"/>
    </sheetView>
  </sheetViews>
  <sheetFormatPr defaultRowHeight="13.2"/>
  <cols>
    <col min="1" max="1" width="63.44140625" customWidth="1"/>
    <col min="2" max="2" width="18" customWidth="1"/>
    <col min="3" max="3" width="16.109375" customWidth="1"/>
    <col min="4" max="4" width="12.5546875" style="330" bestFit="1" customWidth="1"/>
    <col min="5" max="5" width="14.6640625" style="330" bestFit="1" customWidth="1"/>
    <col min="6" max="6" width="16.6640625" customWidth="1"/>
    <col min="7" max="7" width="16.33203125" bestFit="1" customWidth="1"/>
    <col min="8" max="8" width="16.33203125" customWidth="1"/>
    <col min="9" max="9" width="14.6640625" bestFit="1" customWidth="1"/>
    <col min="10" max="10" width="11.109375" bestFit="1" customWidth="1"/>
  </cols>
  <sheetData>
    <row r="1" spans="1:9">
      <c r="B1" s="148" t="s">
        <v>324</v>
      </c>
    </row>
    <row r="2" spans="1:9" ht="13.8">
      <c r="A2" s="432" t="s">
        <v>447</v>
      </c>
      <c r="B2" s="432"/>
      <c r="C2" s="432"/>
      <c r="D2" s="432"/>
      <c r="E2" s="134"/>
    </row>
    <row r="3" spans="1:9" ht="14.4" thickBot="1">
      <c r="A3" s="135"/>
      <c r="B3" s="135"/>
      <c r="C3" s="135"/>
      <c r="D3" s="135"/>
      <c r="E3" s="135"/>
      <c r="I3" t="s">
        <v>166</v>
      </c>
    </row>
    <row r="4" spans="1:9" ht="51">
      <c r="A4" s="144"/>
      <c r="B4" s="145" t="s">
        <v>256</v>
      </c>
      <c r="C4" s="145" t="s">
        <v>367</v>
      </c>
      <c r="D4" s="331" t="s">
        <v>368</v>
      </c>
      <c r="E4" s="331" t="s">
        <v>276</v>
      </c>
      <c r="F4" s="145" t="s">
        <v>277</v>
      </c>
      <c r="G4" s="145" t="s">
        <v>257</v>
      </c>
      <c r="H4" s="145" t="s">
        <v>258</v>
      </c>
      <c r="I4" s="146" t="s">
        <v>259</v>
      </c>
    </row>
    <row r="5" spans="1:9" ht="13.8">
      <c r="A5" s="147"/>
      <c r="B5" s="298">
        <v>3</v>
      </c>
      <c r="C5" s="298">
        <v>4</v>
      </c>
      <c r="D5" s="297">
        <v>5</v>
      </c>
      <c r="E5" s="297"/>
      <c r="F5" s="298">
        <v>6</v>
      </c>
      <c r="G5" s="298">
        <v>7</v>
      </c>
      <c r="H5" s="298">
        <v>8</v>
      </c>
      <c r="I5" s="299">
        <v>9</v>
      </c>
    </row>
    <row r="6" spans="1:9">
      <c r="A6" s="136" t="s">
        <v>260</v>
      </c>
      <c r="B6" s="302">
        <v>195474400</v>
      </c>
      <c r="C6" s="302"/>
      <c r="D6" s="309"/>
      <c r="E6" s="309">
        <f t="shared" ref="E6:E22" si="0">B6+C6+D6</f>
        <v>195474400</v>
      </c>
      <c r="F6" s="302">
        <f t="shared" ref="F6:F17" si="1">SUM(B6:D6)</f>
        <v>195474400</v>
      </c>
      <c r="G6" s="302">
        <f t="shared" ref="G6:G22" si="2">F6-E6</f>
        <v>0</v>
      </c>
      <c r="H6" s="302">
        <v>195474400</v>
      </c>
      <c r="I6" s="303">
        <f t="shared" ref="I6:I22" si="3">G6-(F6-H6)</f>
        <v>0</v>
      </c>
    </row>
    <row r="7" spans="1:9">
      <c r="A7" s="149" t="s">
        <v>261</v>
      </c>
      <c r="B7" s="327">
        <v>-53149513</v>
      </c>
      <c r="C7" s="302"/>
      <c r="D7" s="309"/>
      <c r="E7" s="309">
        <f t="shared" si="0"/>
        <v>-53149513</v>
      </c>
      <c r="F7" s="302">
        <f t="shared" si="1"/>
        <v>-53149513</v>
      </c>
      <c r="G7" s="302">
        <f t="shared" si="2"/>
        <v>0</v>
      </c>
      <c r="H7" s="302">
        <v>-53149513</v>
      </c>
      <c r="I7" s="303">
        <f t="shared" si="3"/>
        <v>0</v>
      </c>
    </row>
    <row r="8" spans="1:9">
      <c r="A8" s="150" t="s">
        <v>262</v>
      </c>
      <c r="B8" s="302">
        <v>15578780</v>
      </c>
      <c r="C8" s="302"/>
      <c r="D8" s="309"/>
      <c r="E8" s="309">
        <f t="shared" si="0"/>
        <v>15578780</v>
      </c>
      <c r="F8" s="302">
        <f t="shared" si="1"/>
        <v>15578780</v>
      </c>
      <c r="G8" s="302">
        <f t="shared" si="2"/>
        <v>0</v>
      </c>
      <c r="H8" s="302">
        <v>15578780</v>
      </c>
      <c r="I8" s="303">
        <f t="shared" si="3"/>
        <v>0</v>
      </c>
    </row>
    <row r="9" spans="1:9">
      <c r="A9" s="149" t="s">
        <v>261</v>
      </c>
      <c r="B9" s="327">
        <v>-15578780</v>
      </c>
      <c r="C9" s="302"/>
      <c r="D9" s="309"/>
      <c r="E9" s="309">
        <f t="shared" si="0"/>
        <v>-15578780</v>
      </c>
      <c r="F9" s="302">
        <f t="shared" si="1"/>
        <v>-15578780</v>
      </c>
      <c r="G9" s="302">
        <f t="shared" si="2"/>
        <v>0</v>
      </c>
      <c r="H9" s="302">
        <v>-15578780</v>
      </c>
      <c r="I9" s="303">
        <f t="shared" si="3"/>
        <v>0</v>
      </c>
    </row>
    <row r="10" spans="1:9">
      <c r="A10" s="150" t="s">
        <v>263</v>
      </c>
      <c r="B10" s="302">
        <v>43160000</v>
      </c>
      <c r="C10" s="302"/>
      <c r="D10" s="309"/>
      <c r="E10" s="309">
        <f t="shared" si="0"/>
        <v>43160000</v>
      </c>
      <c r="F10" s="302">
        <f t="shared" si="1"/>
        <v>43160000</v>
      </c>
      <c r="G10" s="302">
        <f t="shared" si="2"/>
        <v>0</v>
      </c>
      <c r="H10" s="302">
        <v>43160000</v>
      </c>
      <c r="I10" s="303">
        <f t="shared" si="3"/>
        <v>0</v>
      </c>
    </row>
    <row r="11" spans="1:9">
      <c r="A11" s="149" t="s">
        <v>261</v>
      </c>
      <c r="B11" s="327">
        <v>-43160000</v>
      </c>
      <c r="C11" s="302"/>
      <c r="D11" s="309"/>
      <c r="E11" s="309">
        <f t="shared" si="0"/>
        <v>-43160000</v>
      </c>
      <c r="F11" s="302">
        <f t="shared" si="1"/>
        <v>-43160000</v>
      </c>
      <c r="G11" s="302">
        <f t="shared" si="2"/>
        <v>0</v>
      </c>
      <c r="H11" s="302">
        <v>-43160000</v>
      </c>
      <c r="I11" s="303">
        <f t="shared" si="3"/>
        <v>0</v>
      </c>
    </row>
    <row r="12" spans="1:9">
      <c r="A12" s="150" t="s">
        <v>264</v>
      </c>
      <c r="B12" s="302">
        <v>18705950</v>
      </c>
      <c r="C12" s="302"/>
      <c r="D12" s="309"/>
      <c r="E12" s="309">
        <f t="shared" si="0"/>
        <v>18705950</v>
      </c>
      <c r="F12" s="302">
        <f t="shared" si="1"/>
        <v>18705950</v>
      </c>
      <c r="G12" s="302">
        <f t="shared" si="2"/>
        <v>0</v>
      </c>
      <c r="H12" s="302">
        <v>18705950</v>
      </c>
      <c r="I12" s="303">
        <f t="shared" si="3"/>
        <v>0</v>
      </c>
    </row>
    <row r="13" spans="1:9">
      <c r="A13" s="149" t="s">
        <v>261</v>
      </c>
      <c r="B13" s="327">
        <v>-18705950</v>
      </c>
      <c r="C13" s="302"/>
      <c r="D13" s="309"/>
      <c r="E13" s="309">
        <f t="shared" si="0"/>
        <v>-18705950</v>
      </c>
      <c r="F13" s="302">
        <f t="shared" si="1"/>
        <v>-18705950</v>
      </c>
      <c r="G13" s="302">
        <f t="shared" si="2"/>
        <v>0</v>
      </c>
      <c r="H13" s="302">
        <v>-18705950</v>
      </c>
      <c r="I13" s="303">
        <f t="shared" si="3"/>
        <v>0</v>
      </c>
    </row>
    <row r="14" spans="1:9">
      <c r="A14" s="150" t="s">
        <v>265</v>
      </c>
      <c r="B14" s="302">
        <v>41847300</v>
      </c>
      <c r="C14" s="302"/>
      <c r="D14" s="309"/>
      <c r="E14" s="309">
        <f t="shared" si="0"/>
        <v>41847300</v>
      </c>
      <c r="F14" s="302">
        <f t="shared" si="1"/>
        <v>41847300</v>
      </c>
      <c r="G14" s="302">
        <f t="shared" si="2"/>
        <v>0</v>
      </c>
      <c r="H14" s="302">
        <v>41847300</v>
      </c>
      <c r="I14" s="303">
        <f t="shared" si="3"/>
        <v>0</v>
      </c>
    </row>
    <row r="15" spans="1:9">
      <c r="A15" s="149" t="s">
        <v>261</v>
      </c>
      <c r="B15" s="327">
        <v>-41847300</v>
      </c>
      <c r="C15" s="302"/>
      <c r="D15" s="309"/>
      <c r="E15" s="309">
        <f t="shared" si="0"/>
        <v>-41847300</v>
      </c>
      <c r="F15" s="302">
        <f t="shared" si="1"/>
        <v>-41847300</v>
      </c>
      <c r="G15" s="302">
        <f t="shared" si="2"/>
        <v>0</v>
      </c>
      <c r="H15" s="302">
        <v>-41847300</v>
      </c>
      <c r="I15" s="303">
        <f t="shared" si="3"/>
        <v>0</v>
      </c>
    </row>
    <row r="16" spans="1:9">
      <c r="A16" s="150" t="s">
        <v>369</v>
      </c>
      <c r="B16" s="302">
        <v>142800</v>
      </c>
      <c r="C16" s="302"/>
      <c r="D16" s="309"/>
      <c r="E16" s="309">
        <f t="shared" si="0"/>
        <v>142800</v>
      </c>
      <c r="F16" s="302">
        <f t="shared" si="1"/>
        <v>142800</v>
      </c>
      <c r="G16" s="302">
        <f t="shared" si="2"/>
        <v>0</v>
      </c>
      <c r="H16" s="302">
        <v>142800</v>
      </c>
      <c r="I16" s="303">
        <f t="shared" si="3"/>
        <v>0</v>
      </c>
    </row>
    <row r="17" spans="1:22">
      <c r="A17" s="149" t="s">
        <v>261</v>
      </c>
      <c r="B17" s="327">
        <v>-142800</v>
      </c>
      <c r="C17" s="302"/>
      <c r="D17" s="309"/>
      <c r="E17" s="309">
        <f t="shared" si="0"/>
        <v>-142800</v>
      </c>
      <c r="F17" s="302">
        <f t="shared" si="1"/>
        <v>-142800</v>
      </c>
      <c r="G17" s="302">
        <f t="shared" si="2"/>
        <v>0</v>
      </c>
      <c r="H17" s="302">
        <v>-142800</v>
      </c>
      <c r="I17" s="303">
        <f t="shared" si="3"/>
        <v>0</v>
      </c>
    </row>
    <row r="18" spans="1:22">
      <c r="A18" s="136" t="s">
        <v>150</v>
      </c>
      <c r="B18" s="302">
        <f>189672757+56329767+39488333+1722820+8697568</f>
        <v>295911245</v>
      </c>
      <c r="C18" s="302"/>
      <c r="D18" s="309">
        <f>1191973-1189967+217867-7640</f>
        <v>212233</v>
      </c>
      <c r="E18" s="309">
        <f t="shared" si="0"/>
        <v>296123478</v>
      </c>
      <c r="F18" s="302">
        <f>192056703+54249834+39896833+1707540+8732476</f>
        <v>296643386</v>
      </c>
      <c r="G18" s="302">
        <f t="shared" si="2"/>
        <v>519908</v>
      </c>
      <c r="H18" s="302">
        <v>296643386</v>
      </c>
      <c r="I18" s="303">
        <f t="shared" si="3"/>
        <v>519908</v>
      </c>
    </row>
    <row r="19" spans="1:22">
      <c r="A19" s="138" t="s">
        <v>278</v>
      </c>
      <c r="B19" s="302">
        <f>48900000+28916200</f>
        <v>77816200</v>
      </c>
      <c r="C19" s="302">
        <f>-4970000+3031800</f>
        <v>-1938200</v>
      </c>
      <c r="D19" s="309"/>
      <c r="E19" s="309">
        <f t="shared" si="0"/>
        <v>75878000</v>
      </c>
      <c r="F19" s="302">
        <f>43484000+34000000</f>
        <v>77484000</v>
      </c>
      <c r="G19" s="302">
        <f t="shared" si="2"/>
        <v>1606000</v>
      </c>
      <c r="H19" s="302">
        <v>77484000</v>
      </c>
      <c r="I19" s="303">
        <f t="shared" si="3"/>
        <v>1606000</v>
      </c>
    </row>
    <row r="20" spans="1:22">
      <c r="A20" s="138" t="s">
        <v>168</v>
      </c>
      <c r="B20" s="302">
        <f>23519160+4526280</f>
        <v>28045440</v>
      </c>
      <c r="C20" s="302"/>
      <c r="D20" s="309"/>
      <c r="E20" s="309">
        <f t="shared" si="0"/>
        <v>28045440</v>
      </c>
      <c r="F20" s="302">
        <f>25470855+1508760</f>
        <v>26979615</v>
      </c>
      <c r="G20" s="302">
        <f t="shared" si="2"/>
        <v>-1065825</v>
      </c>
      <c r="H20" s="302">
        <v>26979615</v>
      </c>
      <c r="I20" s="303">
        <f t="shared" si="3"/>
        <v>-1065825</v>
      </c>
      <c r="J20" s="137"/>
    </row>
    <row r="21" spans="1:22">
      <c r="A21" s="328" t="s">
        <v>448</v>
      </c>
      <c r="B21" s="302">
        <f>8304000+109000+104241600+21922000</f>
        <v>134576600</v>
      </c>
      <c r="C21" s="302">
        <f>-1132000</f>
        <v>-1132000</v>
      </c>
      <c r="D21" s="309"/>
      <c r="E21" s="309">
        <f t="shared" si="0"/>
        <v>133444600</v>
      </c>
      <c r="F21" s="302">
        <f>8082560+109000+104241600+20790000</f>
        <v>133223160</v>
      </c>
      <c r="G21" s="302">
        <f t="shared" si="2"/>
        <v>-221440</v>
      </c>
      <c r="H21" s="302">
        <v>133223160</v>
      </c>
      <c r="I21" s="303">
        <f t="shared" si="3"/>
        <v>-221440</v>
      </c>
    </row>
    <row r="22" spans="1:22">
      <c r="A22" s="328" t="s">
        <v>449</v>
      </c>
      <c r="B22" s="302">
        <f>27600000+68935680+81165978+1844976</f>
        <v>179546634</v>
      </c>
      <c r="C22" s="302"/>
      <c r="D22" s="309">
        <f>-81396</f>
        <v>-81396</v>
      </c>
      <c r="E22" s="309">
        <f t="shared" si="0"/>
        <v>179465238</v>
      </c>
      <c r="F22" s="302">
        <f>27600000+65965440+81165978+689871</f>
        <v>175421289</v>
      </c>
      <c r="G22" s="302">
        <f t="shared" si="2"/>
        <v>-4043949</v>
      </c>
      <c r="H22" s="302">
        <v>175421289</v>
      </c>
      <c r="I22" s="303">
        <f t="shared" si="3"/>
        <v>-4043949</v>
      </c>
    </row>
    <row r="23" spans="1:22" ht="13.8" thickBot="1">
      <c r="A23" s="151" t="s">
        <v>214</v>
      </c>
      <c r="B23" s="329">
        <f t="shared" ref="B23:I23" si="4">SUM(B6:B22)</f>
        <v>858221006</v>
      </c>
      <c r="C23" s="329">
        <f t="shared" si="4"/>
        <v>-3070200</v>
      </c>
      <c r="D23" s="332">
        <f t="shared" si="4"/>
        <v>130837</v>
      </c>
      <c r="E23" s="334">
        <f t="shared" si="4"/>
        <v>855281643</v>
      </c>
      <c r="F23" s="329">
        <f t="shared" si="4"/>
        <v>852076337</v>
      </c>
      <c r="G23" s="329">
        <f t="shared" si="4"/>
        <v>-3205306</v>
      </c>
      <c r="H23" s="329">
        <f t="shared" si="4"/>
        <v>852076337</v>
      </c>
      <c r="I23" s="335">
        <f t="shared" si="4"/>
        <v>-3205306</v>
      </c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39"/>
    </row>
    <row r="24" spans="1:22">
      <c r="A24" s="140"/>
      <c r="B24" s="141"/>
      <c r="C24" s="142"/>
      <c r="D24" s="319"/>
      <c r="E24" s="319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39"/>
    </row>
    <row r="25" spans="1:22">
      <c r="A25" s="295"/>
      <c r="B25" s="159"/>
      <c r="C25" s="159"/>
      <c r="D25" s="326"/>
      <c r="E25" s="326"/>
      <c r="F25" s="159"/>
      <c r="G25" s="159"/>
      <c r="H25" s="159"/>
      <c r="I25" s="159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39"/>
    </row>
    <row r="26" spans="1:22" ht="17.25" customHeight="1">
      <c r="A26" s="433"/>
      <c r="B26" s="433"/>
      <c r="C26" s="433"/>
      <c r="D26" s="433"/>
      <c r="E26" s="319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39"/>
    </row>
    <row r="27" spans="1:22">
      <c r="A27" s="140"/>
      <c r="B27" s="143"/>
      <c r="C27" s="143"/>
      <c r="D27" s="323"/>
      <c r="E27" s="323"/>
      <c r="F27" s="143"/>
      <c r="G27" s="143"/>
      <c r="H27" s="143"/>
      <c r="I27" s="143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39"/>
    </row>
    <row r="28" spans="1:22">
      <c r="A28" s="140"/>
      <c r="B28" s="141"/>
      <c r="C28" s="141"/>
      <c r="D28" s="319"/>
      <c r="E28" s="319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39"/>
    </row>
    <row r="29" spans="1:22">
      <c r="A29" s="140"/>
      <c r="B29" s="141"/>
      <c r="C29" s="141"/>
      <c r="D29" s="319"/>
      <c r="E29" s="319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39"/>
    </row>
    <row r="30" spans="1:22">
      <c r="A30" s="140"/>
      <c r="B30" s="141"/>
      <c r="C30" s="141"/>
      <c r="D30" s="319"/>
      <c r="E30" s="319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39"/>
    </row>
    <row r="31" spans="1:22">
      <c r="A31" s="140"/>
      <c r="B31" s="141"/>
      <c r="C31" s="141"/>
      <c r="D31" s="319"/>
      <c r="E31" s="319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39"/>
    </row>
    <row r="32" spans="1:22">
      <c r="A32" s="140"/>
      <c r="B32" s="141"/>
      <c r="C32" s="141"/>
      <c r="D32" s="319"/>
      <c r="E32" s="319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39"/>
    </row>
    <row r="33" spans="1:22">
      <c r="A33" s="140"/>
      <c r="B33" s="141"/>
      <c r="C33" s="141"/>
      <c r="D33" s="319"/>
      <c r="E33" s="319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39"/>
    </row>
    <row r="34" spans="1:22">
      <c r="A34" s="140"/>
      <c r="B34" s="141"/>
      <c r="C34" s="141"/>
      <c r="D34" s="319"/>
      <c r="E34" s="319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39"/>
    </row>
    <row r="35" spans="1:22">
      <c r="A35" s="140"/>
      <c r="B35" s="141"/>
      <c r="C35" s="141"/>
      <c r="D35" s="319"/>
      <c r="E35" s="319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39"/>
    </row>
    <row r="36" spans="1:22">
      <c r="A36" s="140"/>
      <c r="B36" s="141"/>
      <c r="C36" s="141"/>
      <c r="D36" s="319"/>
      <c r="E36" s="319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39"/>
    </row>
    <row r="37" spans="1:22">
      <c r="A37" s="140"/>
      <c r="B37" s="141"/>
      <c r="C37" s="141"/>
      <c r="D37" s="319"/>
      <c r="E37" s="319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39"/>
    </row>
    <row r="38" spans="1:22">
      <c r="A38" s="139"/>
      <c r="B38" s="139"/>
      <c r="C38" s="139"/>
      <c r="D38" s="333"/>
      <c r="E38" s="333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</row>
    <row r="39" spans="1:22">
      <c r="A39" s="139"/>
      <c r="B39" s="139"/>
      <c r="C39" s="139"/>
      <c r="D39" s="333"/>
      <c r="E39" s="333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</row>
    <row r="40" spans="1:22">
      <c r="A40" s="139"/>
      <c r="B40" s="139"/>
      <c r="C40" s="139"/>
      <c r="D40" s="333"/>
      <c r="E40" s="333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</row>
    <row r="41" spans="1:22">
      <c r="A41" s="139"/>
      <c r="B41" s="139"/>
      <c r="C41" s="139"/>
      <c r="D41" s="333"/>
      <c r="E41" s="333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</row>
    <row r="42" spans="1:22">
      <c r="A42" s="139"/>
      <c r="B42" s="139"/>
      <c r="C42" s="139"/>
      <c r="D42" s="333"/>
      <c r="E42" s="333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</row>
    <row r="43" spans="1:22">
      <c r="A43" s="139"/>
      <c r="B43" s="139"/>
      <c r="C43" s="139"/>
      <c r="D43" s="333"/>
      <c r="E43" s="333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</row>
    <row r="44" spans="1:22">
      <c r="A44" s="139"/>
      <c r="B44" s="139"/>
      <c r="C44" s="139"/>
      <c r="D44" s="333"/>
      <c r="E44" s="333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</row>
    <row r="45" spans="1:22">
      <c r="A45" s="139"/>
      <c r="B45" s="139"/>
      <c r="C45" s="139"/>
      <c r="D45" s="333"/>
      <c r="E45" s="333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</row>
    <row r="46" spans="1:22">
      <c r="A46" s="139"/>
      <c r="B46" s="139"/>
      <c r="C46" s="139"/>
      <c r="D46" s="333"/>
      <c r="E46" s="333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</row>
  </sheetData>
  <mergeCells count="2">
    <mergeCell ref="A2:D2"/>
    <mergeCell ref="A26:D26"/>
  </mergeCells>
  <phoneticPr fontId="2" type="noConversion"/>
  <pageMargins left="0.39370078740157483" right="0.39370078740157483" top="0.98425196850393704" bottom="0.78740157480314965" header="0.51181102362204722" footer="0.51181102362204722"/>
  <pageSetup paperSize="9" scale="75" firstPageNumber="61" orientation="landscape" useFirstPageNumber="1" horizontalDpi="300" verticalDpi="300" r:id="rId1"/>
  <headerFooter alignWithMargins="0"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3"/>
  <sheetViews>
    <sheetView topLeftCell="B1" workbookViewId="0">
      <pane ySplit="4" topLeftCell="A8" activePane="bottomLeft" state="frozen"/>
      <selection activeCell="H35" sqref="H35"/>
      <selection pane="bottomLeft" activeCell="A2" sqref="A2:J2"/>
    </sheetView>
  </sheetViews>
  <sheetFormatPr defaultColWidth="9.109375" defaultRowHeight="12.6"/>
  <cols>
    <col min="1" max="1" width="54.44140625" style="88" customWidth="1"/>
    <col min="2" max="2" width="18.109375" style="88" bestFit="1" customWidth="1"/>
    <col min="3" max="3" width="11.44140625" style="272" bestFit="1" customWidth="1"/>
    <col min="4" max="4" width="10.44140625" style="272" bestFit="1" customWidth="1"/>
    <col min="5" max="5" width="11.44140625" style="272" bestFit="1" customWidth="1"/>
    <col min="6" max="6" width="10.44140625" style="272" bestFit="1" customWidth="1"/>
    <col min="7" max="7" width="12.33203125" style="272" customWidth="1"/>
    <col min="8" max="9" width="11.44140625" style="272" bestFit="1" customWidth="1"/>
    <col min="10" max="10" width="11.44140625" style="88" bestFit="1" customWidth="1"/>
    <col min="11" max="16384" width="9.109375" style="88"/>
  </cols>
  <sheetData>
    <row r="1" spans="1:12" ht="13.2">
      <c r="G1" s="148" t="s">
        <v>325</v>
      </c>
    </row>
    <row r="2" spans="1:12" s="168" customFormat="1" ht="20.25" customHeight="1">
      <c r="A2" s="434" t="s">
        <v>478</v>
      </c>
      <c r="B2" s="435"/>
      <c r="C2" s="435"/>
      <c r="D2" s="435"/>
      <c r="E2" s="435"/>
      <c r="F2" s="435"/>
      <c r="G2" s="435"/>
      <c r="H2" s="435"/>
      <c r="I2" s="435"/>
      <c r="J2" s="435"/>
    </row>
    <row r="3" spans="1:12" s="168" customFormat="1" ht="20.25" customHeight="1" thickBot="1">
      <c r="A3" s="169"/>
      <c r="B3" s="170"/>
      <c r="C3" s="170"/>
      <c r="D3" s="170"/>
      <c r="E3" s="170"/>
      <c r="F3" s="170"/>
      <c r="G3" s="170"/>
      <c r="H3" s="170"/>
      <c r="I3" s="170"/>
      <c r="J3" s="170" t="s">
        <v>230</v>
      </c>
    </row>
    <row r="4" spans="1:12" ht="52.8">
      <c r="A4" s="185"/>
      <c r="B4" s="178" t="s">
        <v>154</v>
      </c>
      <c r="C4" s="178" t="s">
        <v>208</v>
      </c>
      <c r="D4" s="178" t="s">
        <v>168</v>
      </c>
      <c r="E4" s="178" t="s">
        <v>150</v>
      </c>
      <c r="F4" s="178" t="s">
        <v>151</v>
      </c>
      <c r="G4" s="178" t="s">
        <v>152</v>
      </c>
      <c r="H4" s="178" t="s">
        <v>181</v>
      </c>
      <c r="I4" s="178" t="s">
        <v>383</v>
      </c>
      <c r="J4" s="179" t="s">
        <v>214</v>
      </c>
    </row>
    <row r="5" spans="1:12" ht="13.2">
      <c r="A5" s="172" t="s">
        <v>279</v>
      </c>
      <c r="B5" s="173">
        <v>4262940</v>
      </c>
      <c r="C5" s="174">
        <v>208474</v>
      </c>
      <c r="D5" s="174">
        <v>2139</v>
      </c>
      <c r="E5" s="174">
        <v>2197</v>
      </c>
      <c r="F5" s="174">
        <v>13286</v>
      </c>
      <c r="G5" s="174">
        <v>2851</v>
      </c>
      <c r="H5" s="174">
        <v>208801</v>
      </c>
      <c r="I5" s="174">
        <v>29662</v>
      </c>
      <c r="J5" s="180">
        <f>SUM(B5:I5)</f>
        <v>4730350</v>
      </c>
    </row>
    <row r="6" spans="1:12" ht="13.2">
      <c r="A6" s="172" t="s">
        <v>280</v>
      </c>
      <c r="B6" s="173">
        <v>1090470</v>
      </c>
      <c r="C6" s="174">
        <v>507822</v>
      </c>
      <c r="D6" s="174">
        <v>66246</v>
      </c>
      <c r="E6" s="174">
        <v>327281</v>
      </c>
      <c r="F6" s="174">
        <v>71160</v>
      </c>
      <c r="G6" s="174">
        <v>53818</v>
      </c>
      <c r="H6" s="174">
        <v>418439</v>
      </c>
      <c r="I6" s="174">
        <v>296574</v>
      </c>
      <c r="J6" s="180">
        <f t="shared" ref="J6:J23" si="0">SUM(B6:I6)</f>
        <v>2831810</v>
      </c>
    </row>
    <row r="7" spans="1:12" ht="13.2">
      <c r="A7" s="175" t="s">
        <v>281</v>
      </c>
      <c r="B7" s="176">
        <f>B5-B6</f>
        <v>3172470</v>
      </c>
      <c r="C7" s="176">
        <f t="shared" ref="C7:I7" si="1">C5-C6</f>
        <v>-299348</v>
      </c>
      <c r="D7" s="176">
        <f t="shared" si="1"/>
        <v>-64107</v>
      </c>
      <c r="E7" s="176">
        <f t="shared" si="1"/>
        <v>-325084</v>
      </c>
      <c r="F7" s="176">
        <f t="shared" si="1"/>
        <v>-57874</v>
      </c>
      <c r="G7" s="176">
        <f t="shared" si="1"/>
        <v>-50967</v>
      </c>
      <c r="H7" s="176">
        <f t="shared" si="1"/>
        <v>-209638</v>
      </c>
      <c r="I7" s="176">
        <f t="shared" si="1"/>
        <v>-266912</v>
      </c>
      <c r="J7" s="216">
        <f t="shared" si="0"/>
        <v>1898540</v>
      </c>
    </row>
    <row r="8" spans="1:12" ht="13.2">
      <c r="A8" s="172" t="s">
        <v>282</v>
      </c>
      <c r="B8" s="173">
        <v>689320</v>
      </c>
      <c r="C8" s="174">
        <v>322162</v>
      </c>
      <c r="D8" s="174">
        <v>64200</v>
      </c>
      <c r="E8" s="174">
        <v>325213</v>
      </c>
      <c r="F8" s="174">
        <v>58783</v>
      </c>
      <c r="G8" s="174">
        <v>51557</v>
      </c>
      <c r="H8" s="174">
        <v>211344</v>
      </c>
      <c r="I8" s="174">
        <v>275012</v>
      </c>
      <c r="J8" s="180">
        <f t="shared" si="0"/>
        <v>1997591</v>
      </c>
    </row>
    <row r="9" spans="1:12" ht="13.2">
      <c r="A9" s="172" t="s">
        <v>283</v>
      </c>
      <c r="B9" s="173">
        <v>1585813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80">
        <f t="shared" si="0"/>
        <v>1585813</v>
      </c>
    </row>
    <row r="10" spans="1:12" ht="13.2">
      <c r="A10" s="175" t="s">
        <v>284</v>
      </c>
      <c r="B10" s="176">
        <f t="shared" ref="B10:I10" si="2">B8-B9</f>
        <v>-896493</v>
      </c>
      <c r="C10" s="176">
        <f t="shared" si="2"/>
        <v>322162</v>
      </c>
      <c r="D10" s="176">
        <f t="shared" si="2"/>
        <v>64200</v>
      </c>
      <c r="E10" s="176">
        <f t="shared" si="2"/>
        <v>325213</v>
      </c>
      <c r="F10" s="176">
        <f t="shared" si="2"/>
        <v>58783</v>
      </c>
      <c r="G10" s="176">
        <f t="shared" si="2"/>
        <v>51557</v>
      </c>
      <c r="H10" s="176">
        <f t="shared" si="2"/>
        <v>211344</v>
      </c>
      <c r="I10" s="176">
        <f t="shared" si="2"/>
        <v>275012</v>
      </c>
      <c r="J10" s="216">
        <f t="shared" si="0"/>
        <v>411778</v>
      </c>
    </row>
    <row r="11" spans="1:12" ht="13.2">
      <c r="A11" s="175" t="s">
        <v>285</v>
      </c>
      <c r="B11" s="176">
        <f t="shared" ref="B11:I11" si="3">B7+B10</f>
        <v>2275977</v>
      </c>
      <c r="C11" s="176">
        <f t="shared" si="3"/>
        <v>22814</v>
      </c>
      <c r="D11" s="176">
        <f t="shared" si="3"/>
        <v>93</v>
      </c>
      <c r="E11" s="176">
        <f t="shared" si="3"/>
        <v>129</v>
      </c>
      <c r="F11" s="176">
        <f t="shared" si="3"/>
        <v>909</v>
      </c>
      <c r="G11" s="176">
        <f t="shared" si="3"/>
        <v>590</v>
      </c>
      <c r="H11" s="176">
        <f t="shared" si="3"/>
        <v>1706</v>
      </c>
      <c r="I11" s="176">
        <f t="shared" si="3"/>
        <v>8100</v>
      </c>
      <c r="J11" s="216">
        <f t="shared" si="0"/>
        <v>2310318</v>
      </c>
      <c r="L11" s="421"/>
    </row>
    <row r="12" spans="1:12" ht="13.2">
      <c r="A12" s="172" t="s">
        <v>286</v>
      </c>
      <c r="B12" s="173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80">
        <f t="shared" si="0"/>
        <v>0</v>
      </c>
    </row>
    <row r="13" spans="1:12" ht="13.2">
      <c r="A13" s="172" t="s">
        <v>287</v>
      </c>
      <c r="B13" s="173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80">
        <f t="shared" si="0"/>
        <v>0</v>
      </c>
    </row>
    <row r="14" spans="1:12" ht="26.4">
      <c r="A14" s="175" t="s">
        <v>288</v>
      </c>
      <c r="B14" s="176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80">
        <f t="shared" si="0"/>
        <v>0</v>
      </c>
    </row>
    <row r="15" spans="1:12" ht="13.2">
      <c r="A15" s="172" t="s">
        <v>289</v>
      </c>
      <c r="B15" s="173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80">
        <f t="shared" si="0"/>
        <v>0</v>
      </c>
    </row>
    <row r="16" spans="1:12" ht="13.2">
      <c r="A16" s="172" t="s">
        <v>290</v>
      </c>
      <c r="B16" s="173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80">
        <f t="shared" si="0"/>
        <v>0</v>
      </c>
    </row>
    <row r="17" spans="1:10" ht="26.4">
      <c r="A17" s="175" t="s">
        <v>291</v>
      </c>
      <c r="B17" s="176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80">
        <f t="shared" si="0"/>
        <v>0</v>
      </c>
    </row>
    <row r="18" spans="1:10" ht="13.2">
      <c r="A18" s="175" t="s">
        <v>292</v>
      </c>
      <c r="B18" s="176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80">
        <f t="shared" si="0"/>
        <v>0</v>
      </c>
    </row>
    <row r="19" spans="1:10" ht="13.8" thickBot="1">
      <c r="A19" s="181" t="s">
        <v>293</v>
      </c>
      <c r="B19" s="182">
        <f>B11</f>
        <v>2275977</v>
      </c>
      <c r="C19" s="182">
        <f t="shared" ref="C19:I19" si="4">C11</f>
        <v>22814</v>
      </c>
      <c r="D19" s="182">
        <f t="shared" si="4"/>
        <v>93</v>
      </c>
      <c r="E19" s="182">
        <f t="shared" si="4"/>
        <v>129</v>
      </c>
      <c r="F19" s="182">
        <f t="shared" si="4"/>
        <v>909</v>
      </c>
      <c r="G19" s="182">
        <f t="shared" si="4"/>
        <v>590</v>
      </c>
      <c r="H19" s="182">
        <f t="shared" si="4"/>
        <v>1706</v>
      </c>
      <c r="I19" s="182">
        <f t="shared" si="4"/>
        <v>8100</v>
      </c>
      <c r="J19" s="217">
        <f t="shared" si="0"/>
        <v>2310318</v>
      </c>
    </row>
    <row r="20" spans="1:10" ht="18" hidden="1" customHeight="1">
      <c r="A20" s="213" t="s">
        <v>294</v>
      </c>
      <c r="B20" s="210">
        <v>133142</v>
      </c>
      <c r="C20" s="211">
        <v>7093</v>
      </c>
      <c r="D20" s="211">
        <v>450</v>
      </c>
      <c r="E20" s="211">
        <v>18</v>
      </c>
      <c r="F20" s="211">
        <v>23</v>
      </c>
      <c r="G20" s="211">
        <v>0</v>
      </c>
      <c r="H20" s="211">
        <v>4905</v>
      </c>
      <c r="I20" s="211">
        <v>3759</v>
      </c>
      <c r="J20" s="212">
        <f t="shared" si="0"/>
        <v>149390</v>
      </c>
    </row>
    <row r="21" spans="1:10" ht="13.2" hidden="1">
      <c r="A21" s="175" t="s">
        <v>295</v>
      </c>
      <c r="B21" s="176">
        <v>660108</v>
      </c>
      <c r="C21" s="174">
        <v>-5346</v>
      </c>
      <c r="D21" s="174">
        <v>-432</v>
      </c>
      <c r="E21" s="174">
        <v>361</v>
      </c>
      <c r="F21" s="174">
        <v>536</v>
      </c>
      <c r="G21" s="174">
        <v>372</v>
      </c>
      <c r="H21" s="174">
        <v>-909</v>
      </c>
      <c r="I21" s="174">
        <v>-1842</v>
      </c>
      <c r="J21" s="180">
        <f t="shared" si="0"/>
        <v>652848</v>
      </c>
    </row>
    <row r="22" spans="1:10" ht="26.4" hidden="1">
      <c r="A22" s="175" t="s">
        <v>296</v>
      </c>
      <c r="B22" s="176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80">
        <f t="shared" si="0"/>
        <v>0</v>
      </c>
    </row>
    <row r="23" spans="1:10" ht="27" hidden="1" thickBot="1">
      <c r="A23" s="181" t="s">
        <v>297</v>
      </c>
      <c r="B23" s="182">
        <v>0</v>
      </c>
      <c r="C23" s="183">
        <v>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4">
        <f t="shared" si="0"/>
        <v>0</v>
      </c>
    </row>
  </sheetData>
  <mergeCells count="1">
    <mergeCell ref="A2:J2"/>
  </mergeCells>
  <phoneticPr fontId="0" type="noConversion"/>
  <pageMargins left="0.55118110236220474" right="0.55118110236220474" top="0.98425196850393704" bottom="0.78740157480314965" header="0.51181102362204722" footer="0.51181102362204722"/>
  <pageSetup scale="70" firstPageNumber="62" orientation="landscape" useFirstPageNumber="1" horizontalDpi="300" verticalDpi="300" r:id="rId1"/>
  <headerFooter alignWithMargins="0"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B2:G63"/>
  <sheetViews>
    <sheetView workbookViewId="0">
      <selection activeCell="D2" sqref="D2"/>
    </sheetView>
  </sheetViews>
  <sheetFormatPr defaultColWidth="9.109375" defaultRowHeight="13.2"/>
  <cols>
    <col min="1" max="1" width="9.109375" style="1"/>
    <col min="2" max="2" width="36.5546875" style="1" customWidth="1"/>
    <col min="3" max="3" width="13.109375" style="1" customWidth="1"/>
    <col min="4" max="4" width="12.44140625" style="1" customWidth="1"/>
    <col min="5" max="5" width="12.5546875" style="1" customWidth="1"/>
    <col min="6" max="16384" width="9.109375" style="1"/>
  </cols>
  <sheetData>
    <row r="2" spans="2:5">
      <c r="D2" s="61" t="s">
        <v>498</v>
      </c>
    </row>
    <row r="3" spans="2:5" ht="3" customHeight="1"/>
    <row r="4" spans="2:5" ht="30" customHeight="1">
      <c r="B4" s="436" t="s">
        <v>491</v>
      </c>
      <c r="C4" s="436"/>
      <c r="D4" s="436"/>
      <c r="E4" s="436"/>
    </row>
    <row r="5" spans="2:5" ht="2.25" customHeight="1">
      <c r="B5" s="186"/>
      <c r="C5" s="186"/>
      <c r="D5" s="186"/>
      <c r="E5" s="186"/>
    </row>
    <row r="6" spans="2:5" ht="13.8" thickBot="1">
      <c r="B6" s="186"/>
      <c r="C6" s="186"/>
      <c r="D6" s="186"/>
      <c r="E6" s="186"/>
    </row>
    <row r="7" spans="2:5" ht="26.4">
      <c r="B7" s="187" t="s">
        <v>302</v>
      </c>
      <c r="C7" s="188" t="s">
        <v>314</v>
      </c>
      <c r="D7" s="189" t="s">
        <v>303</v>
      </c>
      <c r="E7" s="201" t="s">
        <v>304</v>
      </c>
    </row>
    <row r="8" spans="2:5">
      <c r="B8" s="257" t="s">
        <v>168</v>
      </c>
      <c r="C8" s="258">
        <v>92</v>
      </c>
      <c r="D8" s="259">
        <v>92</v>
      </c>
      <c r="E8" s="221"/>
    </row>
    <row r="9" spans="2:5">
      <c r="B9" s="279" t="s">
        <v>370</v>
      </c>
      <c r="C9" s="254"/>
      <c r="D9" s="255"/>
      <c r="E9" s="221"/>
    </row>
    <row r="10" spans="2:5">
      <c r="B10" s="279" t="s">
        <v>371</v>
      </c>
      <c r="C10" s="254"/>
      <c r="D10" s="255"/>
      <c r="E10" s="221"/>
    </row>
    <row r="11" spans="2:5">
      <c r="B11" s="279" t="s">
        <v>434</v>
      </c>
      <c r="C11" s="280">
        <v>92</v>
      </c>
      <c r="D11" s="281">
        <v>92</v>
      </c>
      <c r="E11" s="221"/>
    </row>
    <row r="12" spans="2:5">
      <c r="B12" s="279" t="s">
        <v>372</v>
      </c>
      <c r="C12" s="254"/>
      <c r="D12" s="255"/>
      <c r="E12" s="221"/>
    </row>
    <row r="13" spans="2:5">
      <c r="B13" s="193" t="s">
        <v>150</v>
      </c>
      <c r="C13" s="260">
        <v>130</v>
      </c>
      <c r="D13" s="194">
        <v>130</v>
      </c>
      <c r="E13" s="191"/>
    </row>
    <row r="14" spans="2:5">
      <c r="B14" s="279" t="s">
        <v>370</v>
      </c>
      <c r="C14" s="192"/>
      <c r="D14" s="190"/>
      <c r="E14" s="191"/>
    </row>
    <row r="15" spans="2:5">
      <c r="B15" s="279" t="s">
        <v>371</v>
      </c>
      <c r="C15" s="192"/>
      <c r="D15" s="190"/>
      <c r="E15" s="191"/>
    </row>
    <row r="16" spans="2:5">
      <c r="B16" s="279" t="s">
        <v>434</v>
      </c>
      <c r="C16" s="192">
        <v>130</v>
      </c>
      <c r="D16" s="190">
        <v>130</v>
      </c>
      <c r="E16" s="191"/>
    </row>
    <row r="17" spans="2:7">
      <c r="B17" s="279" t="s">
        <v>372</v>
      </c>
      <c r="C17" s="192"/>
      <c r="D17" s="190"/>
      <c r="E17" s="191"/>
      <c r="G17" s="12"/>
    </row>
    <row r="18" spans="2:7">
      <c r="B18" s="193" t="s">
        <v>151</v>
      </c>
      <c r="C18" s="260">
        <v>909</v>
      </c>
      <c r="D18" s="194">
        <v>712</v>
      </c>
      <c r="E18" s="422">
        <v>197</v>
      </c>
    </row>
    <row r="19" spans="2:7">
      <c r="B19" s="279" t="s">
        <v>370</v>
      </c>
      <c r="C19" s="192"/>
      <c r="D19" s="190"/>
      <c r="E19" s="191"/>
    </row>
    <row r="20" spans="2:7">
      <c r="B20" s="279" t="s">
        <v>371</v>
      </c>
      <c r="C20" s="192"/>
      <c r="D20" s="190"/>
      <c r="E20" s="191"/>
    </row>
    <row r="21" spans="2:7">
      <c r="B21" s="279" t="s">
        <v>434</v>
      </c>
      <c r="C21" s="192">
        <v>712</v>
      </c>
      <c r="D21" s="190">
        <v>712</v>
      </c>
      <c r="E21" s="191"/>
    </row>
    <row r="22" spans="2:7">
      <c r="B22" s="279" t="s">
        <v>372</v>
      </c>
      <c r="C22" s="192">
        <v>197</v>
      </c>
      <c r="D22" s="190"/>
      <c r="E22" s="191">
        <v>197</v>
      </c>
    </row>
    <row r="23" spans="2:7">
      <c r="B23" s="193" t="s">
        <v>152</v>
      </c>
      <c r="C23" s="260">
        <v>590</v>
      </c>
      <c r="D23" s="194">
        <v>590</v>
      </c>
      <c r="E23" s="191"/>
    </row>
    <row r="24" spans="2:7">
      <c r="B24" s="279" t="s">
        <v>370</v>
      </c>
      <c r="C24" s="192"/>
      <c r="D24" s="190"/>
      <c r="E24" s="191"/>
    </row>
    <row r="25" spans="2:7">
      <c r="B25" s="279" t="s">
        <v>371</v>
      </c>
      <c r="C25" s="192"/>
      <c r="D25" s="190"/>
      <c r="E25" s="191"/>
    </row>
    <row r="26" spans="2:7">
      <c r="B26" s="279" t="s">
        <v>434</v>
      </c>
      <c r="C26" s="192">
        <v>340</v>
      </c>
      <c r="D26" s="190">
        <v>340</v>
      </c>
      <c r="E26" s="191"/>
    </row>
    <row r="27" spans="2:7">
      <c r="B27" s="279" t="s">
        <v>435</v>
      </c>
      <c r="C27" s="192">
        <v>250</v>
      </c>
      <c r="D27" s="190">
        <v>250</v>
      </c>
      <c r="E27" s="191"/>
      <c r="F27" s="12"/>
    </row>
    <row r="28" spans="2:7">
      <c r="B28" s="279" t="s">
        <v>372</v>
      </c>
      <c r="C28" s="192"/>
      <c r="D28" s="190"/>
      <c r="E28" s="191"/>
    </row>
    <row r="29" spans="2:7">
      <c r="B29" s="193" t="s">
        <v>433</v>
      </c>
      <c r="C29" s="260">
        <v>22814</v>
      </c>
      <c r="D29" s="194">
        <v>22814</v>
      </c>
      <c r="E29" s="191"/>
    </row>
    <row r="30" spans="2:7">
      <c r="B30" s="279" t="s">
        <v>492</v>
      </c>
      <c r="C30" s="192"/>
      <c r="D30" s="190"/>
      <c r="E30" s="191"/>
    </row>
    <row r="31" spans="2:7">
      <c r="B31" s="423" t="s">
        <v>493</v>
      </c>
      <c r="C31" s="192">
        <v>17851</v>
      </c>
      <c r="D31" s="190">
        <v>17851</v>
      </c>
      <c r="E31" s="191"/>
    </row>
    <row r="32" spans="2:7">
      <c r="B32" s="279" t="s">
        <v>434</v>
      </c>
      <c r="C32" s="192">
        <v>3138</v>
      </c>
      <c r="D32" s="190">
        <v>3138</v>
      </c>
      <c r="E32" s="191"/>
      <c r="F32" s="12"/>
    </row>
    <row r="33" spans="2:7">
      <c r="B33" s="279" t="s">
        <v>442</v>
      </c>
      <c r="C33" s="192">
        <v>1825</v>
      </c>
      <c r="D33" s="190">
        <v>1825</v>
      </c>
      <c r="E33" s="191"/>
      <c r="F33" s="12"/>
    </row>
    <row r="34" spans="2:7">
      <c r="B34" s="279" t="s">
        <v>372</v>
      </c>
      <c r="C34" s="192"/>
      <c r="D34" s="190"/>
      <c r="E34" s="191"/>
    </row>
    <row r="35" spans="2:7">
      <c r="B35" s="193" t="s">
        <v>305</v>
      </c>
      <c r="C35" s="194">
        <f>C8+C13+C18+C23+C29</f>
        <v>24535</v>
      </c>
      <c r="D35" s="194">
        <f>D8+D13+D18+D23+D29</f>
        <v>24338</v>
      </c>
      <c r="E35" s="195">
        <f>E8+E13+E18+E23+E29</f>
        <v>197</v>
      </c>
    </row>
    <row r="36" spans="2:7">
      <c r="B36" s="196"/>
      <c r="C36" s="190"/>
      <c r="D36" s="190"/>
      <c r="E36" s="191"/>
    </row>
    <row r="37" spans="2:7">
      <c r="B37" s="193" t="s">
        <v>306</v>
      </c>
      <c r="C37" s="194">
        <v>1706</v>
      </c>
      <c r="D37" s="194">
        <v>1706</v>
      </c>
      <c r="E37" s="195"/>
    </row>
    <row r="38" spans="2:7">
      <c r="B38" s="279" t="s">
        <v>370</v>
      </c>
      <c r="C38" s="190"/>
      <c r="D38" s="256"/>
      <c r="E38" s="191"/>
    </row>
    <row r="39" spans="2:7">
      <c r="B39" s="279" t="s">
        <v>371</v>
      </c>
      <c r="C39" s="190"/>
      <c r="D39" s="256"/>
      <c r="E39" s="191"/>
    </row>
    <row r="40" spans="2:7">
      <c r="B40" s="279" t="s">
        <v>434</v>
      </c>
      <c r="C40" s="190">
        <v>1706</v>
      </c>
      <c r="D40" s="190">
        <v>1706</v>
      </c>
      <c r="E40" s="191"/>
    </row>
    <row r="41" spans="2:7">
      <c r="B41" s="279" t="s">
        <v>372</v>
      </c>
      <c r="C41" s="190"/>
      <c r="D41" s="190"/>
      <c r="E41" s="191"/>
    </row>
    <row r="42" spans="2:7">
      <c r="B42" s="193" t="s">
        <v>315</v>
      </c>
      <c r="C42" s="194">
        <v>8100</v>
      </c>
      <c r="D42" s="194">
        <v>7100</v>
      </c>
      <c r="E42" s="195">
        <v>1000</v>
      </c>
    </row>
    <row r="43" spans="2:7">
      <c r="B43" s="279" t="s">
        <v>370</v>
      </c>
      <c r="C43" s="190">
        <v>45</v>
      </c>
      <c r="D43" s="190">
        <v>45</v>
      </c>
      <c r="E43" s="191"/>
    </row>
    <row r="44" spans="2:7">
      <c r="B44" s="279" t="s">
        <v>371</v>
      </c>
      <c r="C44" s="190"/>
      <c r="D44" s="190"/>
      <c r="E44" s="191"/>
    </row>
    <row r="45" spans="2:7">
      <c r="B45" s="279" t="s">
        <v>434</v>
      </c>
      <c r="C45" s="190">
        <v>7055</v>
      </c>
      <c r="D45" s="190">
        <v>7055</v>
      </c>
      <c r="E45" s="191"/>
      <c r="G45" s="12"/>
    </row>
    <row r="46" spans="2:7">
      <c r="B46" s="279" t="s">
        <v>372</v>
      </c>
      <c r="C46" s="190">
        <v>1000</v>
      </c>
      <c r="D46" s="190"/>
      <c r="E46" s="191">
        <v>1000</v>
      </c>
    </row>
    <row r="47" spans="2:7">
      <c r="B47" s="196" t="s">
        <v>373</v>
      </c>
      <c r="C47" s="190"/>
      <c r="D47" s="256"/>
      <c r="E47" s="191"/>
    </row>
    <row r="48" spans="2:7" ht="14.4" thickBot="1">
      <c r="B48" s="197" t="s">
        <v>307</v>
      </c>
      <c r="C48" s="198">
        <f>C35+C37+C42</f>
        <v>34341</v>
      </c>
      <c r="D48" s="198">
        <f>D35+D37+D42</f>
        <v>33144</v>
      </c>
      <c r="E48" s="222">
        <f>E35+E37+E42</f>
        <v>1197</v>
      </c>
      <c r="G48" s="12"/>
    </row>
    <row r="49" spans="2:7" ht="16.5" customHeight="1" thickBot="1">
      <c r="B49" s="223"/>
      <c r="C49" s="224"/>
      <c r="D49" s="224"/>
      <c r="E49" s="225"/>
    </row>
    <row r="50" spans="2:7" ht="26.4">
      <c r="B50" s="199"/>
      <c r="C50" s="188" t="s">
        <v>314</v>
      </c>
      <c r="D50" s="189" t="s">
        <v>303</v>
      </c>
      <c r="E50" s="201" t="s">
        <v>304</v>
      </c>
    </row>
    <row r="51" spans="2:7" ht="17.25" customHeight="1">
      <c r="B51" s="288" t="s">
        <v>309</v>
      </c>
      <c r="C51" s="289">
        <v>2275977</v>
      </c>
      <c r="D51" s="290">
        <v>209779</v>
      </c>
      <c r="E51" s="291">
        <v>2066198</v>
      </c>
      <c r="F51" s="12"/>
      <c r="G51" s="12"/>
    </row>
    <row r="52" spans="2:7" ht="12.75" customHeight="1">
      <c r="B52" s="286"/>
      <c r="C52" s="285"/>
      <c r="D52" s="285"/>
      <c r="E52" s="287"/>
    </row>
    <row r="53" spans="2:7" ht="13.8" thickBot="1">
      <c r="B53" s="282" t="s">
        <v>214</v>
      </c>
      <c r="C53" s="283">
        <f>C48+C51</f>
        <v>2310318</v>
      </c>
      <c r="D53" s="283">
        <f>D48+D51</f>
        <v>242923</v>
      </c>
      <c r="E53" s="284">
        <f>E48+E51</f>
        <v>2067395</v>
      </c>
    </row>
    <row r="54" spans="2:7" ht="7.5" customHeight="1"/>
    <row r="55" spans="2:7" ht="52.8" hidden="1">
      <c r="B55" s="199"/>
      <c r="C55" s="200" t="s">
        <v>308</v>
      </c>
      <c r="D55" s="189" t="s">
        <v>310</v>
      </c>
      <c r="E55" s="189" t="s">
        <v>311</v>
      </c>
    </row>
    <row r="56" spans="2:7" ht="13.8" hidden="1" thickBot="1">
      <c r="B56" s="202" t="s">
        <v>231</v>
      </c>
      <c r="C56" s="203"/>
      <c r="D56" s="204">
        <v>115</v>
      </c>
      <c r="E56" s="205" t="s">
        <v>312</v>
      </c>
    </row>
    <row r="57" spans="2:7">
      <c r="D57" s="12"/>
      <c r="E57" s="12"/>
    </row>
    <row r="58" spans="2:7">
      <c r="C58" s="12"/>
      <c r="D58" s="12"/>
      <c r="F58" s="12"/>
    </row>
    <row r="59" spans="2:7">
      <c r="C59" s="12"/>
      <c r="F59" s="12"/>
    </row>
    <row r="60" spans="2:7">
      <c r="C60" s="12"/>
      <c r="E60" s="12"/>
      <c r="F60" s="12"/>
    </row>
    <row r="61" spans="2:7">
      <c r="D61" s="12"/>
      <c r="E61" s="12"/>
    </row>
    <row r="62" spans="2:7">
      <c r="E62" s="12"/>
    </row>
    <row r="63" spans="2:7">
      <c r="D63" s="12"/>
    </row>
  </sheetData>
  <mergeCells count="1">
    <mergeCell ref="B4:E4"/>
  </mergeCells>
  <phoneticPr fontId="0" type="noConversion"/>
  <pageMargins left="0.59055118110236227" right="0.59055118110236227" top="0.39370078740157483" bottom="0.39370078740157483" header="0.51181102362204722" footer="0.51181102362204722"/>
  <pageSetup paperSize="9" firstPageNumber="63" orientation="portrait" useFirstPageNumber="1" r:id="rId1"/>
  <headerFooter alignWithMargins="0"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8"/>
  <sheetViews>
    <sheetView topLeftCell="C1" workbookViewId="0">
      <pane ySplit="4" topLeftCell="A5" activePane="bottomLeft" state="frozen"/>
      <selection activeCell="H35" sqref="H35"/>
      <selection pane="bottomLeft" activeCell="L4" sqref="L4"/>
    </sheetView>
  </sheetViews>
  <sheetFormatPr defaultColWidth="9.109375" defaultRowHeight="12.6"/>
  <cols>
    <col min="1" max="1" width="49.6640625" style="88" customWidth="1"/>
    <col min="2" max="2" width="15" style="272" customWidth="1"/>
    <col min="3" max="3" width="10.88671875" style="272" bestFit="1" customWidth="1"/>
    <col min="4" max="7" width="9.109375" style="272"/>
    <col min="8" max="8" width="10" style="272" bestFit="1" customWidth="1"/>
    <col min="9" max="9" width="10.88671875" style="272" customWidth="1"/>
    <col min="10" max="10" width="12.33203125" style="272" bestFit="1" customWidth="1"/>
    <col min="11" max="16384" width="9.109375" style="88"/>
  </cols>
  <sheetData>
    <row r="1" spans="1:10" ht="13.2">
      <c r="H1" s="61" t="s">
        <v>326</v>
      </c>
    </row>
    <row r="2" spans="1:10" ht="18.75" customHeight="1">
      <c r="A2" s="434" t="s">
        <v>479</v>
      </c>
      <c r="B2" s="435"/>
      <c r="C2" s="435"/>
      <c r="D2" s="435"/>
      <c r="E2" s="435"/>
      <c r="F2" s="435"/>
      <c r="G2" s="435"/>
      <c r="H2" s="435"/>
      <c r="I2" s="435"/>
      <c r="J2" s="435"/>
    </row>
    <row r="3" spans="1:10" ht="15.6" thickBot="1">
      <c r="A3" s="167"/>
      <c r="B3" s="167"/>
      <c r="J3" s="171" t="s">
        <v>230</v>
      </c>
    </row>
    <row r="4" spans="1:10" ht="52.8">
      <c r="A4" s="177"/>
      <c r="B4" s="178" t="s">
        <v>154</v>
      </c>
      <c r="C4" s="178" t="s">
        <v>208</v>
      </c>
      <c r="D4" s="178" t="s">
        <v>168</v>
      </c>
      <c r="E4" s="178" t="s">
        <v>150</v>
      </c>
      <c r="F4" s="178" t="s">
        <v>151</v>
      </c>
      <c r="G4" s="178" t="s">
        <v>152</v>
      </c>
      <c r="H4" s="178" t="s">
        <v>181</v>
      </c>
      <c r="I4" s="178" t="s">
        <v>300</v>
      </c>
      <c r="J4" s="179" t="s">
        <v>214</v>
      </c>
    </row>
    <row r="5" spans="1:10" ht="13.2">
      <c r="A5" s="172" t="s">
        <v>408</v>
      </c>
      <c r="B5" s="173">
        <v>875874</v>
      </c>
      <c r="C5" s="395">
        <v>0</v>
      </c>
      <c r="D5" s="395">
        <v>0</v>
      </c>
      <c r="E5" s="395">
        <v>0</v>
      </c>
      <c r="F5" s="395">
        <v>0</v>
      </c>
      <c r="G5" s="395">
        <v>0</v>
      </c>
      <c r="H5" s="395">
        <v>0</v>
      </c>
      <c r="I5" s="395">
        <v>485</v>
      </c>
      <c r="J5" s="180">
        <f>SUM(B5:I5)</f>
        <v>876359</v>
      </c>
    </row>
    <row r="6" spans="1:10" ht="26.4">
      <c r="A6" s="172" t="s">
        <v>409</v>
      </c>
      <c r="B6" s="392">
        <v>58919</v>
      </c>
      <c r="C6" s="395">
        <v>99207</v>
      </c>
      <c r="D6" s="395">
        <v>971</v>
      </c>
      <c r="E6" s="395">
        <v>85</v>
      </c>
      <c r="F6" s="395">
        <v>8771</v>
      </c>
      <c r="G6" s="395">
        <v>2107</v>
      </c>
      <c r="H6" s="395">
        <v>202751</v>
      </c>
      <c r="I6" s="395">
        <v>1186</v>
      </c>
      <c r="J6" s="180">
        <f t="shared" ref="J6:J45" si="0">SUM(B6:I6)</f>
        <v>373997</v>
      </c>
    </row>
    <row r="7" spans="1:10" ht="18" customHeight="1">
      <c r="A7" s="172" t="s">
        <v>410</v>
      </c>
      <c r="B7" s="392">
        <v>80319</v>
      </c>
      <c r="C7" s="395">
        <v>0</v>
      </c>
      <c r="D7" s="395">
        <v>0</v>
      </c>
      <c r="E7" s="395">
        <v>0</v>
      </c>
      <c r="F7" s="395">
        <v>0</v>
      </c>
      <c r="G7" s="395">
        <v>0</v>
      </c>
      <c r="H7" s="395">
        <v>0</v>
      </c>
      <c r="I7" s="395">
        <v>2775</v>
      </c>
      <c r="J7" s="180">
        <f t="shared" si="0"/>
        <v>83094</v>
      </c>
    </row>
    <row r="8" spans="1:10" ht="15.75" customHeight="1">
      <c r="A8" s="175" t="s">
        <v>411</v>
      </c>
      <c r="B8" s="176">
        <f>B5+B6+B7</f>
        <v>1015112</v>
      </c>
      <c r="C8" s="176">
        <f t="shared" ref="C8:I8" si="1">C5+C6+C7</f>
        <v>99207</v>
      </c>
      <c r="D8" s="176">
        <f t="shared" si="1"/>
        <v>971</v>
      </c>
      <c r="E8" s="176">
        <f t="shared" si="1"/>
        <v>85</v>
      </c>
      <c r="F8" s="176">
        <f t="shared" si="1"/>
        <v>8771</v>
      </c>
      <c r="G8" s="176">
        <f t="shared" si="1"/>
        <v>2107</v>
      </c>
      <c r="H8" s="176">
        <f t="shared" si="1"/>
        <v>202751</v>
      </c>
      <c r="I8" s="176">
        <f t="shared" si="1"/>
        <v>4446</v>
      </c>
      <c r="J8" s="391">
        <f t="shared" si="0"/>
        <v>1333450</v>
      </c>
    </row>
    <row r="9" spans="1:10" ht="13.2">
      <c r="A9" s="172" t="s">
        <v>412</v>
      </c>
      <c r="B9" s="173">
        <v>0</v>
      </c>
      <c r="C9" s="395">
        <v>0</v>
      </c>
      <c r="D9" s="395">
        <v>0</v>
      </c>
      <c r="E9" s="395">
        <v>0</v>
      </c>
      <c r="F9" s="395">
        <v>0</v>
      </c>
      <c r="G9" s="395">
        <v>0</v>
      </c>
      <c r="H9" s="395">
        <v>0</v>
      </c>
      <c r="I9" s="395">
        <v>0</v>
      </c>
      <c r="J9" s="180">
        <f t="shared" si="0"/>
        <v>0</v>
      </c>
    </row>
    <row r="10" spans="1:10" ht="13.2">
      <c r="A10" s="172" t="s">
        <v>413</v>
      </c>
      <c r="B10" s="173">
        <v>0</v>
      </c>
      <c r="C10" s="395">
        <v>0</v>
      </c>
      <c r="D10" s="395">
        <v>0</v>
      </c>
      <c r="E10" s="395">
        <v>0</v>
      </c>
      <c r="F10" s="395">
        <v>0</v>
      </c>
      <c r="G10" s="395">
        <v>0</v>
      </c>
      <c r="H10" s="395">
        <v>0</v>
      </c>
      <c r="I10" s="395">
        <v>0</v>
      </c>
      <c r="J10" s="180">
        <f t="shared" si="0"/>
        <v>0</v>
      </c>
    </row>
    <row r="11" spans="1:10" ht="13.2">
      <c r="A11" s="175" t="s">
        <v>414</v>
      </c>
      <c r="B11" s="176">
        <f>B9+B10</f>
        <v>0</v>
      </c>
      <c r="C11" s="176">
        <f t="shared" ref="C11:I11" si="2">C9+C10</f>
        <v>0</v>
      </c>
      <c r="D11" s="176">
        <f t="shared" si="2"/>
        <v>0</v>
      </c>
      <c r="E11" s="176">
        <f t="shared" si="2"/>
        <v>0</v>
      </c>
      <c r="F11" s="176">
        <f t="shared" si="2"/>
        <v>0</v>
      </c>
      <c r="G11" s="176">
        <f t="shared" si="2"/>
        <v>0</v>
      </c>
      <c r="H11" s="176">
        <f t="shared" si="2"/>
        <v>0</v>
      </c>
      <c r="I11" s="176">
        <f t="shared" si="2"/>
        <v>0</v>
      </c>
      <c r="J11" s="180">
        <f t="shared" si="0"/>
        <v>0</v>
      </c>
    </row>
    <row r="12" spans="1:10" ht="26.4">
      <c r="A12" s="172" t="s">
        <v>384</v>
      </c>
      <c r="B12" s="392">
        <v>993062</v>
      </c>
      <c r="C12" s="395">
        <v>318972</v>
      </c>
      <c r="D12" s="395">
        <v>64108</v>
      </c>
      <c r="E12" s="395">
        <v>324680</v>
      </c>
      <c r="F12" s="395">
        <v>58243</v>
      </c>
      <c r="G12" s="395">
        <v>51068</v>
      </c>
      <c r="H12" s="395">
        <v>208624</v>
      </c>
      <c r="I12" s="395">
        <v>265293</v>
      </c>
      <c r="J12" s="180">
        <f t="shared" si="0"/>
        <v>2284050</v>
      </c>
    </row>
    <row r="13" spans="1:10" ht="26.4">
      <c r="A13" s="172" t="s">
        <v>385</v>
      </c>
      <c r="B13" s="392">
        <v>109081</v>
      </c>
      <c r="C13" s="395">
        <v>67100</v>
      </c>
      <c r="D13" s="395">
        <v>1167</v>
      </c>
      <c r="E13" s="395">
        <v>1939</v>
      </c>
      <c r="F13" s="395">
        <v>3626</v>
      </c>
      <c r="G13" s="395">
        <v>329</v>
      </c>
      <c r="H13" s="395">
        <v>817</v>
      </c>
      <c r="I13" s="395">
        <v>22094</v>
      </c>
      <c r="J13" s="180">
        <f t="shared" si="0"/>
        <v>206153</v>
      </c>
    </row>
    <row r="14" spans="1:10" ht="26.4">
      <c r="A14" s="172" t="s">
        <v>386</v>
      </c>
      <c r="B14" s="392">
        <v>113139</v>
      </c>
      <c r="C14" s="395">
        <v>0</v>
      </c>
      <c r="D14" s="395">
        <v>0</v>
      </c>
      <c r="E14" s="395">
        <v>150</v>
      </c>
      <c r="F14" s="395">
        <v>0</v>
      </c>
      <c r="G14" s="395">
        <v>0</v>
      </c>
      <c r="H14" s="395">
        <v>0</v>
      </c>
      <c r="I14" s="395">
        <v>0</v>
      </c>
      <c r="J14" s="180">
        <f t="shared" si="0"/>
        <v>113289</v>
      </c>
    </row>
    <row r="15" spans="1:10" ht="13.2">
      <c r="A15" s="172" t="s">
        <v>387</v>
      </c>
      <c r="B15" s="173">
        <v>31404</v>
      </c>
      <c r="C15" s="395">
        <v>3545</v>
      </c>
      <c r="D15" s="395">
        <v>0</v>
      </c>
      <c r="E15" s="395">
        <v>23</v>
      </c>
      <c r="F15" s="395">
        <v>2</v>
      </c>
      <c r="G15" s="395">
        <v>415</v>
      </c>
      <c r="H15" s="395">
        <v>4</v>
      </c>
      <c r="I15" s="395">
        <v>1113</v>
      </c>
      <c r="J15" s="180"/>
    </row>
    <row r="16" spans="1:10" ht="13.2">
      <c r="A16" s="175" t="s">
        <v>388</v>
      </c>
      <c r="B16" s="176">
        <f>B12+B13+B14+B15</f>
        <v>1246686</v>
      </c>
      <c r="C16" s="176">
        <f t="shared" ref="C16:I16" si="3">C12+C13+C14+C15</f>
        <v>389617</v>
      </c>
      <c r="D16" s="176">
        <f t="shared" si="3"/>
        <v>65275</v>
      </c>
      <c r="E16" s="176">
        <f t="shared" si="3"/>
        <v>326792</v>
      </c>
      <c r="F16" s="176">
        <f t="shared" si="3"/>
        <v>61871</v>
      </c>
      <c r="G16" s="176">
        <f t="shared" si="3"/>
        <v>51812</v>
      </c>
      <c r="H16" s="176">
        <f t="shared" si="3"/>
        <v>209445</v>
      </c>
      <c r="I16" s="176">
        <f t="shared" si="3"/>
        <v>288500</v>
      </c>
      <c r="J16" s="216">
        <f t="shared" si="0"/>
        <v>2639998</v>
      </c>
    </row>
    <row r="17" spans="1:10" ht="13.2">
      <c r="A17" s="172" t="s">
        <v>389</v>
      </c>
      <c r="B17" s="173">
        <v>14235</v>
      </c>
      <c r="C17" s="395">
        <v>136242</v>
      </c>
      <c r="D17" s="395">
        <v>3844</v>
      </c>
      <c r="E17" s="395">
        <v>2206</v>
      </c>
      <c r="F17" s="395">
        <v>2163</v>
      </c>
      <c r="G17" s="395">
        <v>3917</v>
      </c>
      <c r="H17" s="395">
        <v>69433</v>
      </c>
      <c r="I17" s="395">
        <v>7136</v>
      </c>
      <c r="J17" s="180">
        <f t="shared" si="0"/>
        <v>239176</v>
      </c>
    </row>
    <row r="18" spans="1:10" ht="13.2">
      <c r="A18" s="172" t="s">
        <v>390</v>
      </c>
      <c r="B18" s="173">
        <v>122526</v>
      </c>
      <c r="C18" s="395">
        <v>34656</v>
      </c>
      <c r="D18" s="395">
        <v>3319</v>
      </c>
      <c r="E18" s="395">
        <v>14975</v>
      </c>
      <c r="F18" s="395">
        <v>16461</v>
      </c>
      <c r="G18" s="395">
        <v>4729</v>
      </c>
      <c r="H18" s="395">
        <v>43124</v>
      </c>
      <c r="I18" s="395">
        <v>30176</v>
      </c>
      <c r="J18" s="180">
        <f t="shared" si="0"/>
        <v>269966</v>
      </c>
    </row>
    <row r="19" spans="1:10" ht="13.2">
      <c r="A19" s="172" t="s">
        <v>415</v>
      </c>
      <c r="B19" s="173">
        <v>0</v>
      </c>
      <c r="C19" s="395">
        <v>0</v>
      </c>
      <c r="D19" s="395">
        <v>0</v>
      </c>
      <c r="E19" s="395">
        <v>0</v>
      </c>
      <c r="F19" s="395">
        <v>0</v>
      </c>
      <c r="G19" s="395">
        <v>0</v>
      </c>
      <c r="H19" s="395">
        <v>0</v>
      </c>
      <c r="I19" s="395">
        <v>0</v>
      </c>
      <c r="J19" s="180">
        <f t="shared" si="0"/>
        <v>0</v>
      </c>
    </row>
    <row r="20" spans="1:10" ht="13.2">
      <c r="A20" s="172" t="s">
        <v>416</v>
      </c>
      <c r="B20" s="173">
        <v>0</v>
      </c>
      <c r="C20" s="395">
        <v>14705</v>
      </c>
      <c r="D20" s="395">
        <v>0</v>
      </c>
      <c r="E20" s="395">
        <v>1</v>
      </c>
      <c r="F20" s="395">
        <v>0</v>
      </c>
      <c r="G20" s="395">
        <v>0</v>
      </c>
      <c r="H20" s="395">
        <v>0</v>
      </c>
      <c r="I20" s="395">
        <v>0</v>
      </c>
      <c r="J20" s="180">
        <f t="shared" si="0"/>
        <v>14706</v>
      </c>
    </row>
    <row r="21" spans="1:10" ht="13.2">
      <c r="A21" s="175" t="s">
        <v>391</v>
      </c>
      <c r="B21" s="176">
        <f>B17+B18+B20</f>
        <v>136761</v>
      </c>
      <c r="C21" s="176">
        <f t="shared" ref="C21:I21" si="4">C17+C18+C20</f>
        <v>185603</v>
      </c>
      <c r="D21" s="176">
        <f t="shared" si="4"/>
        <v>7163</v>
      </c>
      <c r="E21" s="176">
        <f t="shared" si="4"/>
        <v>17182</v>
      </c>
      <c r="F21" s="176">
        <f t="shared" si="4"/>
        <v>18624</v>
      </c>
      <c r="G21" s="176">
        <f t="shared" si="4"/>
        <v>8646</v>
      </c>
      <c r="H21" s="176">
        <f t="shared" si="4"/>
        <v>112557</v>
      </c>
      <c r="I21" s="176">
        <f t="shared" si="4"/>
        <v>37312</v>
      </c>
      <c r="J21" s="216">
        <f t="shared" si="0"/>
        <v>523848</v>
      </c>
    </row>
    <row r="22" spans="1:10" ht="13.2">
      <c r="A22" s="172" t="s">
        <v>392</v>
      </c>
      <c r="B22" s="173">
        <v>46271</v>
      </c>
      <c r="C22" s="395">
        <v>184942</v>
      </c>
      <c r="D22" s="395">
        <v>40230</v>
      </c>
      <c r="E22" s="395">
        <v>232149</v>
      </c>
      <c r="F22" s="395">
        <v>36287</v>
      </c>
      <c r="G22" s="395">
        <v>32080</v>
      </c>
      <c r="H22" s="395">
        <v>214601</v>
      </c>
      <c r="I22" s="395">
        <v>180935</v>
      </c>
      <c r="J22" s="180">
        <f t="shared" si="0"/>
        <v>967495</v>
      </c>
    </row>
    <row r="23" spans="1:10" ht="13.2">
      <c r="A23" s="172" t="s">
        <v>393</v>
      </c>
      <c r="B23" s="173">
        <v>40801</v>
      </c>
      <c r="C23" s="395">
        <v>25239</v>
      </c>
      <c r="D23" s="395">
        <v>3973</v>
      </c>
      <c r="E23" s="395">
        <v>16561</v>
      </c>
      <c r="F23" s="395">
        <v>3219</v>
      </c>
      <c r="G23" s="395">
        <v>2952</v>
      </c>
      <c r="H23" s="395">
        <v>12997</v>
      </c>
      <c r="I23" s="395">
        <v>17112</v>
      </c>
      <c r="J23" s="180">
        <f t="shared" si="0"/>
        <v>122854</v>
      </c>
    </row>
    <row r="24" spans="1:10" ht="13.2">
      <c r="A24" s="172" t="s">
        <v>394</v>
      </c>
      <c r="B24" s="173">
        <v>14940</v>
      </c>
      <c r="C24" s="395">
        <v>45278</v>
      </c>
      <c r="D24" s="395">
        <v>10041</v>
      </c>
      <c r="E24" s="395">
        <v>56226</v>
      </c>
      <c r="F24" s="395">
        <v>8816</v>
      </c>
      <c r="G24" s="395">
        <v>7924</v>
      </c>
      <c r="H24" s="395">
        <v>50865</v>
      </c>
      <c r="I24" s="395">
        <v>44414</v>
      </c>
      <c r="J24" s="180">
        <f t="shared" si="0"/>
        <v>238504</v>
      </c>
    </row>
    <row r="25" spans="1:10" ht="13.2">
      <c r="A25" s="175" t="s">
        <v>395</v>
      </c>
      <c r="B25" s="176">
        <f>B22+B23+B24</f>
        <v>102012</v>
      </c>
      <c r="C25" s="176">
        <f t="shared" ref="C25:I25" si="5">C22+C23+C24</f>
        <v>255459</v>
      </c>
      <c r="D25" s="176">
        <f t="shared" si="5"/>
        <v>54244</v>
      </c>
      <c r="E25" s="176">
        <f t="shared" si="5"/>
        <v>304936</v>
      </c>
      <c r="F25" s="176">
        <f t="shared" si="5"/>
        <v>48322</v>
      </c>
      <c r="G25" s="176">
        <f t="shared" si="5"/>
        <v>42956</v>
      </c>
      <c r="H25" s="176">
        <f t="shared" si="5"/>
        <v>278463</v>
      </c>
      <c r="I25" s="176">
        <f t="shared" si="5"/>
        <v>242461</v>
      </c>
      <c r="J25" s="216">
        <f t="shared" si="0"/>
        <v>1328853</v>
      </c>
    </row>
    <row r="26" spans="1:10" ht="13.2">
      <c r="A26" s="175" t="s">
        <v>396</v>
      </c>
      <c r="B26" s="176">
        <v>457003</v>
      </c>
      <c r="C26" s="396">
        <v>13520</v>
      </c>
      <c r="D26" s="396">
        <v>2332</v>
      </c>
      <c r="E26" s="396">
        <v>1769</v>
      </c>
      <c r="F26" s="396">
        <v>3308</v>
      </c>
      <c r="G26" s="396">
        <v>373</v>
      </c>
      <c r="H26" s="396">
        <v>5395</v>
      </c>
      <c r="I26" s="396">
        <v>2333</v>
      </c>
      <c r="J26" s="216">
        <f t="shared" si="0"/>
        <v>486033</v>
      </c>
    </row>
    <row r="27" spans="1:10" ht="13.2">
      <c r="A27" s="175" t="s">
        <v>397</v>
      </c>
      <c r="B27" s="176">
        <v>1655935</v>
      </c>
      <c r="C27" s="396">
        <v>20851</v>
      </c>
      <c r="D27" s="396">
        <v>2249</v>
      </c>
      <c r="E27" s="396">
        <v>4490</v>
      </c>
      <c r="F27" s="396">
        <v>3210</v>
      </c>
      <c r="G27" s="396">
        <v>1386</v>
      </c>
      <c r="H27" s="396">
        <v>25553</v>
      </c>
      <c r="I27" s="396">
        <v>6426</v>
      </c>
      <c r="J27" s="216">
        <f t="shared" si="0"/>
        <v>1720100</v>
      </c>
    </row>
    <row r="28" spans="1:10" ht="26.4">
      <c r="A28" s="218" t="s">
        <v>398</v>
      </c>
      <c r="B28" s="219">
        <f>B8+B11+B16-B21-B25-B26-B27</f>
        <v>-89913</v>
      </c>
      <c r="C28" s="219">
        <f t="shared" ref="C28:I28" si="6">C8+C11+C16-C21-C25-C26-C27</f>
        <v>13391</v>
      </c>
      <c r="D28" s="219">
        <f t="shared" si="6"/>
        <v>258</v>
      </c>
      <c r="E28" s="219">
        <f t="shared" si="6"/>
        <v>-1500</v>
      </c>
      <c r="F28" s="219">
        <f t="shared" si="6"/>
        <v>-2822</v>
      </c>
      <c r="G28" s="219">
        <f t="shared" si="6"/>
        <v>558</v>
      </c>
      <c r="H28" s="219">
        <f t="shared" si="6"/>
        <v>-9772</v>
      </c>
      <c r="I28" s="219">
        <f t="shared" si="6"/>
        <v>4414</v>
      </c>
      <c r="J28" s="220">
        <f t="shared" si="0"/>
        <v>-85386</v>
      </c>
    </row>
    <row r="29" spans="1:10" ht="13.2">
      <c r="A29" s="172" t="s">
        <v>417</v>
      </c>
      <c r="B29" s="173">
        <v>0</v>
      </c>
      <c r="C29" s="395">
        <v>0</v>
      </c>
      <c r="D29" s="395">
        <v>0</v>
      </c>
      <c r="E29" s="395">
        <v>0</v>
      </c>
      <c r="F29" s="395">
        <v>0</v>
      </c>
      <c r="G29" s="395">
        <v>0</v>
      </c>
      <c r="H29" s="395">
        <v>0</v>
      </c>
      <c r="I29" s="395">
        <v>0</v>
      </c>
      <c r="J29" s="180">
        <f t="shared" si="0"/>
        <v>0</v>
      </c>
    </row>
    <row r="30" spans="1:10" ht="26.4">
      <c r="A30" s="172" t="s">
        <v>399</v>
      </c>
      <c r="B30" s="392">
        <v>1323</v>
      </c>
      <c r="C30" s="397">
        <v>0</v>
      </c>
      <c r="D30" s="397">
        <v>0</v>
      </c>
      <c r="E30" s="397">
        <v>0</v>
      </c>
      <c r="F30" s="397">
        <v>0</v>
      </c>
      <c r="G30" s="397">
        <v>0</v>
      </c>
      <c r="H30" s="397">
        <v>0</v>
      </c>
      <c r="I30" s="397">
        <v>0</v>
      </c>
      <c r="J30" s="180">
        <f t="shared" si="0"/>
        <v>1323</v>
      </c>
    </row>
    <row r="31" spans="1:10" ht="26.4">
      <c r="A31" s="172" t="s">
        <v>418</v>
      </c>
      <c r="B31" s="392">
        <v>0</v>
      </c>
      <c r="C31" s="393">
        <v>0</v>
      </c>
      <c r="D31" s="393">
        <v>0</v>
      </c>
      <c r="E31" s="393">
        <v>0</v>
      </c>
      <c r="F31" s="393">
        <v>0</v>
      </c>
      <c r="G31" s="393">
        <v>0</v>
      </c>
      <c r="H31" s="393">
        <v>0</v>
      </c>
      <c r="I31" s="393">
        <v>0</v>
      </c>
      <c r="J31" s="180">
        <f t="shared" si="0"/>
        <v>0</v>
      </c>
    </row>
    <row r="32" spans="1:10" ht="26.4">
      <c r="A32" s="172" t="s">
        <v>400</v>
      </c>
      <c r="B32" s="392">
        <v>2114</v>
      </c>
      <c r="C32" s="393">
        <v>2</v>
      </c>
      <c r="D32" s="393">
        <v>0</v>
      </c>
      <c r="E32" s="393">
        <v>0</v>
      </c>
      <c r="F32" s="393">
        <v>0</v>
      </c>
      <c r="G32" s="393">
        <v>0</v>
      </c>
      <c r="H32" s="393">
        <v>1</v>
      </c>
      <c r="I32" s="393">
        <v>0</v>
      </c>
      <c r="J32" s="180">
        <f t="shared" si="0"/>
        <v>2117</v>
      </c>
    </row>
    <row r="33" spans="1:10" s="272" customFormat="1" ht="26.4">
      <c r="A33" s="172" t="s">
        <v>401</v>
      </c>
      <c r="B33" s="392">
        <v>0</v>
      </c>
      <c r="C33" s="393">
        <v>0</v>
      </c>
      <c r="D33" s="393">
        <v>0</v>
      </c>
      <c r="E33" s="393">
        <v>0</v>
      </c>
      <c r="F33" s="393">
        <v>0</v>
      </c>
      <c r="G33" s="393">
        <v>0</v>
      </c>
      <c r="H33" s="393">
        <v>0</v>
      </c>
      <c r="I33" s="393">
        <v>0</v>
      </c>
      <c r="J33" s="180">
        <f t="shared" si="0"/>
        <v>0</v>
      </c>
    </row>
    <row r="34" spans="1:10" ht="39.6">
      <c r="A34" s="172" t="s">
        <v>419</v>
      </c>
      <c r="B34" s="392">
        <v>0</v>
      </c>
      <c r="C34" s="393">
        <v>0</v>
      </c>
      <c r="D34" s="393">
        <v>0</v>
      </c>
      <c r="E34" s="393">
        <v>0</v>
      </c>
      <c r="F34" s="393">
        <v>0</v>
      </c>
      <c r="G34" s="393">
        <v>0</v>
      </c>
      <c r="H34" s="393">
        <v>0</v>
      </c>
      <c r="I34" s="393">
        <v>0</v>
      </c>
      <c r="J34" s="180">
        <f t="shared" si="0"/>
        <v>0</v>
      </c>
    </row>
    <row r="35" spans="1:10" ht="39.6">
      <c r="A35" s="172" t="s">
        <v>420</v>
      </c>
      <c r="B35" s="392">
        <v>0</v>
      </c>
      <c r="C35" s="393">
        <v>0</v>
      </c>
      <c r="D35" s="393">
        <v>0</v>
      </c>
      <c r="E35" s="393">
        <v>0</v>
      </c>
      <c r="F35" s="393">
        <v>0</v>
      </c>
      <c r="G35" s="393">
        <v>0</v>
      </c>
      <c r="H35" s="393">
        <v>0</v>
      </c>
      <c r="I35" s="393">
        <v>0</v>
      </c>
      <c r="J35" s="180">
        <f t="shared" si="0"/>
        <v>0</v>
      </c>
    </row>
    <row r="36" spans="1:10" s="273" customFormat="1" ht="26.4">
      <c r="A36" s="175" t="s">
        <v>402</v>
      </c>
      <c r="B36" s="394">
        <f>B29+B30+B31+B32+B33</f>
        <v>3437</v>
      </c>
      <c r="C36" s="394">
        <f t="shared" ref="C36:I36" si="7">C29+C30+C31+C32+C33</f>
        <v>2</v>
      </c>
      <c r="D36" s="394">
        <f t="shared" si="7"/>
        <v>0</v>
      </c>
      <c r="E36" s="394">
        <f t="shared" si="7"/>
        <v>0</v>
      </c>
      <c r="F36" s="394">
        <f t="shared" si="7"/>
        <v>0</v>
      </c>
      <c r="G36" s="394">
        <f t="shared" si="7"/>
        <v>0</v>
      </c>
      <c r="H36" s="394">
        <f t="shared" si="7"/>
        <v>1</v>
      </c>
      <c r="I36" s="394">
        <f t="shared" si="7"/>
        <v>0</v>
      </c>
      <c r="J36" s="216">
        <f t="shared" si="0"/>
        <v>3440</v>
      </c>
    </row>
    <row r="37" spans="1:10" ht="26.4">
      <c r="A37" s="172" t="s">
        <v>421</v>
      </c>
      <c r="B37" s="392">
        <v>0</v>
      </c>
      <c r="C37" s="393">
        <v>0</v>
      </c>
      <c r="D37" s="393">
        <v>0</v>
      </c>
      <c r="E37" s="393">
        <v>0</v>
      </c>
      <c r="F37" s="393">
        <v>0</v>
      </c>
      <c r="G37" s="393">
        <v>0</v>
      </c>
      <c r="H37" s="393">
        <v>0</v>
      </c>
      <c r="I37" s="393">
        <v>0</v>
      </c>
      <c r="J37" s="180">
        <f t="shared" si="0"/>
        <v>0</v>
      </c>
    </row>
    <row r="38" spans="1:10" s="272" customFormat="1" ht="26.4">
      <c r="A38" s="172" t="s">
        <v>422</v>
      </c>
      <c r="B38" s="392">
        <v>0</v>
      </c>
      <c r="C38" s="393">
        <v>0</v>
      </c>
      <c r="D38" s="393">
        <v>0</v>
      </c>
      <c r="E38" s="393">
        <v>0</v>
      </c>
      <c r="F38" s="393">
        <v>0</v>
      </c>
      <c r="G38" s="393">
        <v>0</v>
      </c>
      <c r="H38" s="393">
        <v>0</v>
      </c>
      <c r="I38" s="393">
        <v>0</v>
      </c>
      <c r="J38" s="180">
        <f t="shared" si="0"/>
        <v>0</v>
      </c>
    </row>
    <row r="39" spans="1:10" s="272" customFormat="1" ht="13.2">
      <c r="A39" s="172" t="s">
        <v>403</v>
      </c>
      <c r="B39" s="392">
        <v>0</v>
      </c>
      <c r="C39" s="393">
        <v>0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180">
        <f t="shared" si="0"/>
        <v>0</v>
      </c>
    </row>
    <row r="40" spans="1:10" s="272" customFormat="1" ht="26.4">
      <c r="A40" s="172" t="s">
        <v>404</v>
      </c>
      <c r="B40" s="392">
        <v>0</v>
      </c>
      <c r="C40" s="393">
        <v>0</v>
      </c>
      <c r="D40" s="393">
        <v>0</v>
      </c>
      <c r="E40" s="393">
        <v>0</v>
      </c>
      <c r="F40" s="393">
        <v>0</v>
      </c>
      <c r="G40" s="393">
        <v>0</v>
      </c>
      <c r="H40" s="393">
        <v>0</v>
      </c>
      <c r="I40" s="393">
        <v>0</v>
      </c>
      <c r="J40" s="180">
        <f t="shared" si="0"/>
        <v>0</v>
      </c>
    </row>
    <row r="41" spans="1:10" ht="13.2">
      <c r="A41" s="172" t="s">
        <v>423</v>
      </c>
      <c r="B41" s="392">
        <v>0</v>
      </c>
      <c r="C41" s="393">
        <v>0</v>
      </c>
      <c r="D41" s="393">
        <v>0</v>
      </c>
      <c r="E41" s="393">
        <v>0</v>
      </c>
      <c r="F41" s="393">
        <v>0</v>
      </c>
      <c r="G41" s="393">
        <v>0</v>
      </c>
      <c r="H41" s="393">
        <v>0</v>
      </c>
      <c r="I41" s="393">
        <v>0</v>
      </c>
      <c r="J41" s="180">
        <f t="shared" si="0"/>
        <v>0</v>
      </c>
    </row>
    <row r="42" spans="1:10" ht="26.4">
      <c r="A42" s="172" t="s">
        <v>424</v>
      </c>
      <c r="B42" s="392">
        <v>0</v>
      </c>
      <c r="C42" s="393">
        <v>0</v>
      </c>
      <c r="D42" s="393">
        <v>0</v>
      </c>
      <c r="E42" s="393">
        <v>0</v>
      </c>
      <c r="F42" s="393">
        <v>0</v>
      </c>
      <c r="G42" s="393">
        <v>0</v>
      </c>
      <c r="H42" s="393">
        <v>0</v>
      </c>
      <c r="I42" s="393">
        <v>0</v>
      </c>
      <c r="J42" s="180">
        <f t="shared" si="0"/>
        <v>0</v>
      </c>
    </row>
    <row r="43" spans="1:10" s="272" customFormat="1" ht="13.2">
      <c r="A43" s="172" t="s">
        <v>425</v>
      </c>
      <c r="B43" s="392">
        <v>0</v>
      </c>
      <c r="C43" s="393">
        <v>0</v>
      </c>
      <c r="D43" s="393">
        <v>0</v>
      </c>
      <c r="E43" s="393">
        <v>0</v>
      </c>
      <c r="F43" s="393">
        <v>0</v>
      </c>
      <c r="G43" s="393">
        <v>0</v>
      </c>
      <c r="H43" s="393">
        <v>0</v>
      </c>
      <c r="I43" s="393">
        <v>0</v>
      </c>
      <c r="J43" s="180">
        <f t="shared" si="0"/>
        <v>0</v>
      </c>
    </row>
    <row r="44" spans="1:10" s="272" customFormat="1" ht="39.6">
      <c r="A44" s="172" t="s">
        <v>426</v>
      </c>
      <c r="B44" s="392">
        <v>0</v>
      </c>
      <c r="C44" s="393">
        <v>0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393">
        <v>0</v>
      </c>
      <c r="J44" s="180">
        <f t="shared" si="0"/>
        <v>0</v>
      </c>
    </row>
    <row r="45" spans="1:10" s="272" customFormat="1" ht="39.6">
      <c r="A45" s="172" t="s">
        <v>427</v>
      </c>
      <c r="B45" s="392">
        <v>0</v>
      </c>
      <c r="C45" s="393">
        <v>0</v>
      </c>
      <c r="D45" s="393">
        <v>0</v>
      </c>
      <c r="E45" s="393">
        <v>0</v>
      </c>
      <c r="F45" s="393">
        <v>0</v>
      </c>
      <c r="G45" s="393">
        <v>0</v>
      </c>
      <c r="H45" s="393">
        <v>0</v>
      </c>
      <c r="I45" s="393">
        <v>0</v>
      </c>
      <c r="J45" s="180">
        <f t="shared" si="0"/>
        <v>0</v>
      </c>
    </row>
    <row r="46" spans="1:10" ht="13.8" thickBot="1">
      <c r="A46" s="181" t="s">
        <v>405</v>
      </c>
      <c r="B46" s="182">
        <f>B37+B38+B39+B40+B43</f>
        <v>0</v>
      </c>
      <c r="C46" s="182">
        <f t="shared" ref="C46:I46" si="8">C37+C38+C39+C40+C43</f>
        <v>0</v>
      </c>
      <c r="D46" s="182">
        <f t="shared" si="8"/>
        <v>0</v>
      </c>
      <c r="E46" s="182">
        <f t="shared" si="8"/>
        <v>0</v>
      </c>
      <c r="F46" s="182">
        <f t="shared" si="8"/>
        <v>0</v>
      </c>
      <c r="G46" s="182">
        <f t="shared" si="8"/>
        <v>0</v>
      </c>
      <c r="H46" s="182">
        <f t="shared" si="8"/>
        <v>0</v>
      </c>
      <c r="I46" s="182">
        <f t="shared" si="8"/>
        <v>0</v>
      </c>
      <c r="J46" s="217">
        <f>SUM(B46:I46)</f>
        <v>0</v>
      </c>
    </row>
    <row r="47" spans="1:10" ht="13.8" thickBot="1">
      <c r="A47" s="181" t="s">
        <v>406</v>
      </c>
      <c r="B47" s="182">
        <f>B36-B46</f>
        <v>3437</v>
      </c>
      <c r="C47" s="182">
        <f t="shared" ref="C47:I47" si="9">C36-C46</f>
        <v>2</v>
      </c>
      <c r="D47" s="182">
        <f t="shared" si="9"/>
        <v>0</v>
      </c>
      <c r="E47" s="182">
        <f t="shared" si="9"/>
        <v>0</v>
      </c>
      <c r="F47" s="182">
        <f t="shared" si="9"/>
        <v>0</v>
      </c>
      <c r="G47" s="182">
        <f t="shared" si="9"/>
        <v>0</v>
      </c>
      <c r="H47" s="182">
        <f t="shared" si="9"/>
        <v>1</v>
      </c>
      <c r="I47" s="182">
        <f t="shared" si="9"/>
        <v>0</v>
      </c>
      <c r="J47" s="217">
        <f>SUM(B47:I47)</f>
        <v>3440</v>
      </c>
    </row>
    <row r="48" spans="1:10" ht="13.8" thickBot="1">
      <c r="A48" s="181" t="s">
        <v>407</v>
      </c>
      <c r="B48" s="182">
        <f>B28+B47</f>
        <v>-86476</v>
      </c>
      <c r="C48" s="182">
        <f t="shared" ref="C48:I48" si="10">C28+C47</f>
        <v>13393</v>
      </c>
      <c r="D48" s="182">
        <f t="shared" si="10"/>
        <v>258</v>
      </c>
      <c r="E48" s="182">
        <f t="shared" si="10"/>
        <v>-1500</v>
      </c>
      <c r="F48" s="182">
        <f t="shared" si="10"/>
        <v>-2822</v>
      </c>
      <c r="G48" s="182">
        <f t="shared" si="10"/>
        <v>558</v>
      </c>
      <c r="H48" s="182">
        <f t="shared" si="10"/>
        <v>-9771</v>
      </c>
      <c r="I48" s="182">
        <f t="shared" si="10"/>
        <v>4414</v>
      </c>
      <c r="J48" s="217">
        <f>SUM(B48:I48)</f>
        <v>-81946</v>
      </c>
    </row>
    <row r="50" spans="1:9">
      <c r="B50" s="390"/>
      <c r="C50" s="390"/>
      <c r="D50" s="390"/>
      <c r="E50" s="390"/>
      <c r="F50" s="390"/>
      <c r="G50" s="390"/>
      <c r="H50" s="390"/>
      <c r="I50" s="390"/>
    </row>
    <row r="51" spans="1:9">
      <c r="B51" s="390"/>
      <c r="C51" s="390"/>
      <c r="D51" s="390"/>
      <c r="E51" s="390"/>
      <c r="F51" s="390"/>
      <c r="G51" s="390"/>
      <c r="H51" s="390"/>
      <c r="I51" s="390"/>
    </row>
    <row r="52" spans="1:9">
      <c r="B52" s="390"/>
      <c r="C52" s="390"/>
      <c r="D52" s="390"/>
      <c r="E52" s="390"/>
      <c r="F52" s="390"/>
      <c r="G52" s="390"/>
      <c r="H52" s="390"/>
      <c r="I52" s="390"/>
    </row>
    <row r="53" spans="1:9">
      <c r="B53" s="390"/>
      <c r="C53" s="390"/>
      <c r="D53" s="390"/>
      <c r="E53" s="390"/>
      <c r="F53" s="390"/>
      <c r="G53" s="390"/>
      <c r="H53" s="390"/>
      <c r="I53" s="390"/>
    </row>
    <row r="54" spans="1:9">
      <c r="B54" s="390"/>
      <c r="C54" s="390"/>
      <c r="D54" s="390"/>
      <c r="E54" s="390"/>
      <c r="F54" s="390"/>
      <c r="G54" s="390"/>
      <c r="H54" s="390"/>
      <c r="I54" s="390"/>
    </row>
    <row r="55" spans="1:9">
      <c r="A55" s="88" t="s">
        <v>471</v>
      </c>
      <c r="B55" s="390"/>
      <c r="C55" s="390"/>
      <c r="D55" s="390"/>
      <c r="E55" s="390"/>
      <c r="F55" s="390"/>
      <c r="G55" s="390"/>
      <c r="H55" s="390"/>
      <c r="I55" s="390"/>
    </row>
    <row r="56" spans="1:9">
      <c r="B56" s="390"/>
      <c r="C56" s="390"/>
      <c r="D56" s="390"/>
      <c r="E56" s="390"/>
      <c r="F56" s="390"/>
      <c r="G56" s="390"/>
      <c r="H56" s="390"/>
      <c r="I56" s="390"/>
    </row>
    <row r="57" spans="1:9">
      <c r="B57" s="390"/>
      <c r="C57" s="390"/>
      <c r="D57" s="390"/>
      <c r="E57" s="390"/>
      <c r="F57" s="390"/>
      <c r="G57" s="390"/>
      <c r="H57" s="390"/>
      <c r="I57" s="390"/>
    </row>
    <row r="58" spans="1:9">
      <c r="B58" s="390"/>
      <c r="C58" s="390"/>
      <c r="D58" s="390"/>
      <c r="E58" s="390"/>
      <c r="F58" s="390"/>
      <c r="G58" s="390"/>
      <c r="H58" s="390"/>
      <c r="I58" s="390"/>
    </row>
  </sheetData>
  <mergeCells count="1">
    <mergeCell ref="A2:J2"/>
  </mergeCells>
  <phoneticPr fontId="0" type="noConversion"/>
  <pageMargins left="0.55118110236220474" right="0.55118110236220474" top="0.59055118110236227" bottom="0.59055118110236227" header="0.51181102362204722" footer="0.51181102362204722"/>
  <pageSetup scale="60" firstPageNumber="64" orientation="landscape" useFirstPageNumber="1" horizontalDpi="300" verticalDpi="300" r:id="rId1"/>
  <headerFooter alignWithMargins="0"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Munka35"/>
  <dimension ref="A1:F20"/>
  <sheetViews>
    <sheetView workbookViewId="0">
      <selection activeCell="B2" sqref="B2"/>
    </sheetView>
  </sheetViews>
  <sheetFormatPr defaultColWidth="9.109375" defaultRowHeight="13.2"/>
  <cols>
    <col min="1" max="1" width="5.109375" style="1" customWidth="1"/>
    <col min="2" max="2" width="54.5546875" style="1" bestFit="1" customWidth="1"/>
    <col min="3" max="3" width="15.44140625" style="1" bestFit="1" customWidth="1"/>
    <col min="4" max="4" width="9.109375" style="1"/>
    <col min="5" max="6" width="12.5546875" style="1" bestFit="1" customWidth="1"/>
    <col min="7" max="16384" width="9.109375" style="1"/>
  </cols>
  <sheetData>
    <row r="1" spans="1:6">
      <c r="B1" s="61" t="s">
        <v>499</v>
      </c>
      <c r="C1" s="85"/>
    </row>
    <row r="3" spans="1:6" ht="27.75" customHeight="1">
      <c r="B3" s="437" t="s">
        <v>481</v>
      </c>
      <c r="C3" s="437"/>
    </row>
    <row r="5" spans="1:6" ht="13.8" thickBot="1">
      <c r="C5" s="1" t="s">
        <v>230</v>
      </c>
    </row>
    <row r="6" spans="1:6" ht="13.8">
      <c r="A6" s="76"/>
      <c r="B6" s="77" t="s">
        <v>169</v>
      </c>
      <c r="C6" s="16"/>
    </row>
    <row r="7" spans="1:6" ht="26.4">
      <c r="A7" s="78" t="s">
        <v>215</v>
      </c>
      <c r="B7" s="75" t="s">
        <v>170</v>
      </c>
      <c r="C7" s="206">
        <v>737550</v>
      </c>
      <c r="F7" s="12"/>
    </row>
    <row r="8" spans="1:6" ht="13.8">
      <c r="A8" s="78" t="s">
        <v>216</v>
      </c>
      <c r="B8" s="75" t="s">
        <v>171</v>
      </c>
      <c r="C8" s="206">
        <v>0</v>
      </c>
    </row>
    <row r="9" spans="1:6" ht="13.8">
      <c r="A9" s="78" t="s">
        <v>217</v>
      </c>
      <c r="B9" s="75" t="s">
        <v>172</v>
      </c>
      <c r="C9" s="206">
        <v>2467</v>
      </c>
    </row>
    <row r="10" spans="1:6" ht="13.8">
      <c r="A10" s="78" t="s">
        <v>218</v>
      </c>
      <c r="B10" s="75" t="s">
        <v>173</v>
      </c>
      <c r="C10" s="206">
        <v>0</v>
      </c>
    </row>
    <row r="11" spans="1:6" ht="13.8">
      <c r="A11" s="78" t="s">
        <v>210</v>
      </c>
      <c r="B11" s="74" t="s">
        <v>174</v>
      </c>
      <c r="C11" s="206">
        <f>SUM(C7:C10)</f>
        <v>740017</v>
      </c>
    </row>
    <row r="12" spans="1:6" ht="13.8">
      <c r="A12" s="78" t="s">
        <v>211</v>
      </c>
      <c r="B12" s="214" t="s">
        <v>317</v>
      </c>
      <c r="C12" s="206">
        <f>6727941+170634-683283</f>
        <v>6215292</v>
      </c>
    </row>
    <row r="13" spans="1:6" ht="13.8">
      <c r="A13" s="78" t="s">
        <v>219</v>
      </c>
      <c r="B13" s="214" t="s">
        <v>318</v>
      </c>
      <c r="C13" s="206">
        <f>4417624+155723</f>
        <v>4573347</v>
      </c>
      <c r="E13" s="209"/>
      <c r="F13" s="209"/>
    </row>
    <row r="14" spans="1:6" ht="26.4">
      <c r="A14" s="78" t="s">
        <v>212</v>
      </c>
      <c r="B14" s="214" t="s">
        <v>319</v>
      </c>
      <c r="C14" s="215">
        <v>24409</v>
      </c>
      <c r="F14" s="209"/>
    </row>
    <row r="15" spans="1:6" ht="13.8">
      <c r="A15" s="79"/>
      <c r="B15" s="74" t="s">
        <v>175</v>
      </c>
      <c r="C15" s="206"/>
      <c r="E15" s="209"/>
      <c r="F15" s="209"/>
    </row>
    <row r="16" spans="1:6" ht="26.4">
      <c r="A16" s="78" t="s">
        <v>220</v>
      </c>
      <c r="B16" s="75" t="s">
        <v>170</v>
      </c>
      <c r="C16" s="206">
        <v>2355706</v>
      </c>
      <c r="E16" s="209"/>
    </row>
    <row r="17" spans="1:6" ht="13.8">
      <c r="A17" s="78" t="s">
        <v>213</v>
      </c>
      <c r="B17" s="75" t="s">
        <v>171</v>
      </c>
      <c r="C17" s="206">
        <v>0</v>
      </c>
      <c r="F17" s="209"/>
    </row>
    <row r="18" spans="1:6" ht="13.8">
      <c r="A18" s="78" t="s">
        <v>221</v>
      </c>
      <c r="B18" s="75" t="s">
        <v>172</v>
      </c>
      <c r="C18" s="206">
        <v>1847</v>
      </c>
    </row>
    <row r="19" spans="1:6" ht="13.8">
      <c r="A19" s="78" t="s">
        <v>222</v>
      </c>
      <c r="B19" s="75" t="s">
        <v>173</v>
      </c>
      <c r="C19" s="207">
        <v>0</v>
      </c>
    </row>
    <row r="20" spans="1:6" ht="14.4" thickBot="1">
      <c r="A20" s="80" t="s">
        <v>316</v>
      </c>
      <c r="B20" s="81" t="s">
        <v>176</v>
      </c>
      <c r="C20" s="208">
        <f>SUM(C16:C19)</f>
        <v>2357553</v>
      </c>
      <c r="E20" s="209"/>
    </row>
  </sheetData>
  <mergeCells count="1">
    <mergeCell ref="B3:C3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65" orientation="portrait" useFirstPageNumber="1" r:id="rId1"/>
  <headerFooter alignWithMargins="0"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Munka41"/>
  <dimension ref="A1:I26"/>
  <sheetViews>
    <sheetView workbookViewId="0">
      <selection activeCell="A2" sqref="A2"/>
    </sheetView>
  </sheetViews>
  <sheetFormatPr defaultColWidth="9.109375" defaultRowHeight="13.2"/>
  <cols>
    <col min="1" max="1" width="16.5546875" style="17" customWidth="1"/>
    <col min="2" max="2" width="11.88671875" style="17" customWidth="1"/>
    <col min="3" max="3" width="9.109375" style="17"/>
    <col min="4" max="4" width="11.44140625" style="17" customWidth="1"/>
    <col min="5" max="5" width="10.33203125" style="17" customWidth="1"/>
    <col min="6" max="6" width="0" style="17" hidden="1" customWidth="1"/>
    <col min="7" max="7" width="12" style="17" customWidth="1"/>
    <col min="8" max="16384" width="9.109375" style="17"/>
  </cols>
  <sheetData>
    <row r="1" spans="1:9">
      <c r="A1" s="61" t="s">
        <v>301</v>
      </c>
      <c r="E1" s="1"/>
      <c r="G1" s="86"/>
    </row>
    <row r="3" spans="1:9" ht="13.8">
      <c r="A3" s="18" t="s">
        <v>154</v>
      </c>
      <c r="B3" s="19"/>
      <c r="C3" s="19"/>
      <c r="D3" s="19"/>
      <c r="E3" s="19"/>
      <c r="F3" s="19"/>
      <c r="G3" s="19"/>
    </row>
    <row r="4" spans="1:9" ht="13.8">
      <c r="A4" s="18" t="s">
        <v>489</v>
      </c>
      <c r="B4" s="19"/>
      <c r="C4" s="19"/>
      <c r="D4" s="19"/>
      <c r="E4" s="19"/>
      <c r="F4" s="19"/>
      <c r="G4" s="19"/>
    </row>
    <row r="5" spans="1:9" ht="13.8">
      <c r="A5" s="20"/>
      <c r="B5" s="20"/>
      <c r="C5" s="20"/>
      <c r="D5" s="20"/>
      <c r="E5" s="20"/>
      <c r="F5" s="20"/>
      <c r="G5" s="20" t="s">
        <v>230</v>
      </c>
    </row>
    <row r="6" spans="1:9" ht="14.4" thickBot="1">
      <c r="A6" s="20"/>
      <c r="B6" s="20"/>
      <c r="C6" s="20"/>
      <c r="D6" s="20"/>
      <c r="E6" s="20"/>
      <c r="F6" s="20"/>
      <c r="G6" s="20"/>
    </row>
    <row r="7" spans="1:9" ht="13.8">
      <c r="A7" s="21"/>
      <c r="B7" s="22"/>
      <c r="C7" s="22"/>
      <c r="D7" s="22"/>
      <c r="E7" s="22"/>
      <c r="F7" s="23" t="s">
        <v>155</v>
      </c>
      <c r="G7" s="24" t="s">
        <v>156</v>
      </c>
    </row>
    <row r="8" spans="1:9" ht="13.8">
      <c r="A8" s="25" t="s">
        <v>157</v>
      </c>
      <c r="B8" s="26"/>
      <c r="C8" s="26"/>
      <c r="D8" s="26"/>
      <c r="E8" s="26"/>
      <c r="F8" s="27"/>
      <c r="G8" s="28"/>
    </row>
    <row r="9" spans="1:9" ht="13.8">
      <c r="A9" s="29"/>
      <c r="B9" s="26"/>
      <c r="C9" s="26"/>
      <c r="D9" s="26"/>
      <c r="E9" s="26"/>
      <c r="F9" s="27"/>
      <c r="G9" s="30"/>
    </row>
    <row r="10" spans="1:9" ht="13.8">
      <c r="A10" s="31" t="s">
        <v>488</v>
      </c>
      <c r="B10" s="32"/>
      <c r="C10" s="32"/>
      <c r="D10" s="32"/>
      <c r="E10" s="32"/>
      <c r="F10" s="33"/>
      <c r="G10" s="34">
        <v>2205</v>
      </c>
    </row>
    <row r="11" spans="1:9" ht="14.4" thickBot="1">
      <c r="A11" s="35" t="s">
        <v>214</v>
      </c>
      <c r="B11" s="36"/>
      <c r="C11" s="36"/>
      <c r="D11" s="36"/>
      <c r="E11" s="36"/>
      <c r="F11" s="37">
        <f>SUM(F9:F10)</f>
        <v>0</v>
      </c>
      <c r="G11" s="38">
        <f>SUM(G9:G10)</f>
        <v>2205</v>
      </c>
    </row>
    <row r="12" spans="1:9" ht="13.8">
      <c r="A12" s="20"/>
      <c r="B12" s="20"/>
      <c r="C12" s="20"/>
      <c r="D12" s="20"/>
      <c r="E12" s="20"/>
      <c r="F12" s="20"/>
      <c r="G12" s="20"/>
    </row>
    <row r="13" spans="1:9" ht="14.4" thickBot="1">
      <c r="A13" s="20"/>
      <c r="B13" s="20"/>
      <c r="C13" s="20"/>
      <c r="D13" s="20"/>
      <c r="E13" s="20"/>
      <c r="F13" s="20"/>
      <c r="G13" s="20"/>
    </row>
    <row r="14" spans="1:9" ht="13.8">
      <c r="A14" s="39" t="s">
        <v>158</v>
      </c>
      <c r="B14" s="22"/>
      <c r="C14" s="22"/>
      <c r="D14" s="22"/>
      <c r="E14" s="22"/>
      <c r="F14" s="23" t="s">
        <v>155</v>
      </c>
      <c r="G14" s="24" t="s">
        <v>156</v>
      </c>
      <c r="I14" s="82"/>
    </row>
    <row r="15" spans="1:9" ht="13.8">
      <c r="A15" s="29" t="s">
        <v>180</v>
      </c>
      <c r="B15" s="26"/>
      <c r="C15" s="26"/>
      <c r="D15" s="26"/>
      <c r="E15" s="26"/>
      <c r="F15" s="27"/>
      <c r="G15" s="28"/>
    </row>
    <row r="16" spans="1:9" ht="13.8">
      <c r="A16" s="29" t="s">
        <v>75</v>
      </c>
      <c r="B16" s="26"/>
      <c r="C16" s="26"/>
      <c r="D16" s="26"/>
      <c r="E16" s="26"/>
      <c r="F16" s="27"/>
      <c r="G16" s="28">
        <v>4500</v>
      </c>
    </row>
    <row r="17" spans="1:9" ht="13.8">
      <c r="A17" s="29" t="s">
        <v>490</v>
      </c>
      <c r="B17" s="26"/>
      <c r="C17" s="26"/>
      <c r="D17" s="26"/>
      <c r="E17" s="26"/>
      <c r="F17" s="27"/>
      <c r="G17" s="28">
        <v>3000</v>
      </c>
    </row>
    <row r="18" spans="1:9" ht="13.8">
      <c r="A18" s="29" t="s">
        <v>159</v>
      </c>
      <c r="B18" s="26"/>
      <c r="C18" s="26"/>
      <c r="D18" s="26"/>
      <c r="E18" s="26"/>
      <c r="F18" s="27"/>
      <c r="G18" s="30">
        <v>78</v>
      </c>
    </row>
    <row r="19" spans="1:9" ht="13.8">
      <c r="A19" s="29" t="s">
        <v>167</v>
      </c>
      <c r="B19" s="26"/>
      <c r="C19" s="26"/>
      <c r="D19" s="26"/>
      <c r="E19" s="26"/>
      <c r="F19" s="27"/>
      <c r="G19" s="30"/>
    </row>
    <row r="20" spans="1:9" ht="13.8">
      <c r="A20" s="29" t="s">
        <v>164</v>
      </c>
      <c r="B20" s="26"/>
      <c r="C20" s="26"/>
      <c r="D20" s="26"/>
      <c r="E20" s="26"/>
      <c r="F20" s="27"/>
      <c r="G20" s="30">
        <v>8</v>
      </c>
    </row>
    <row r="21" spans="1:9" ht="13.8">
      <c r="A21" s="31" t="s">
        <v>165</v>
      </c>
      <c r="B21" s="32"/>
      <c r="C21" s="32"/>
      <c r="D21" s="32"/>
      <c r="E21" s="32"/>
      <c r="F21" s="33"/>
      <c r="G21" s="34"/>
    </row>
    <row r="22" spans="1:9" ht="14.4" thickBot="1">
      <c r="A22" s="35" t="s">
        <v>214</v>
      </c>
      <c r="B22" s="36"/>
      <c r="C22" s="36"/>
      <c r="D22" s="36"/>
      <c r="E22" s="36"/>
      <c r="F22" s="37">
        <f>SUM(F16:F21)</f>
        <v>0</v>
      </c>
      <c r="G22" s="38">
        <f>SUM(G16:G21)</f>
        <v>7586</v>
      </c>
      <c r="I22" s="82"/>
    </row>
    <row r="23" spans="1:9" ht="14.4" thickBot="1">
      <c r="A23" s="20"/>
      <c r="B23" s="20"/>
      <c r="C23" s="20"/>
      <c r="D23" s="20"/>
      <c r="E23" s="20"/>
      <c r="F23" s="20"/>
      <c r="G23" s="20"/>
    </row>
    <row r="24" spans="1:9" ht="13.8">
      <c r="A24" s="21" t="s">
        <v>486</v>
      </c>
      <c r="B24" s="22"/>
      <c r="C24" s="22"/>
      <c r="D24" s="22"/>
      <c r="E24" s="22"/>
      <c r="F24" s="22"/>
      <c r="G24" s="40">
        <v>8491</v>
      </c>
    </row>
    <row r="25" spans="1:9" ht="14.4" thickBot="1">
      <c r="A25" s="41" t="s">
        <v>487</v>
      </c>
      <c r="B25" s="36"/>
      <c r="C25" s="36"/>
      <c r="D25" s="36"/>
      <c r="E25" s="36"/>
      <c r="F25" s="36"/>
      <c r="G25" s="38">
        <v>3110</v>
      </c>
    </row>
    <row r="26" spans="1:9" ht="13.8">
      <c r="A26" s="20"/>
      <c r="B26" s="20"/>
      <c r="C26" s="20"/>
      <c r="D26" s="20"/>
      <c r="E26" s="20"/>
      <c r="F26" s="20"/>
      <c r="G26" s="20"/>
    </row>
  </sheetData>
  <phoneticPr fontId="1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66" orientation="portrait" useFirstPageNumber="1" horizontalDpi="4294967292" r:id="rId1"/>
  <headerFooter alignWithMargins="0"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E23"/>
  <sheetViews>
    <sheetView tabSelected="1" workbookViewId="0">
      <selection activeCell="I13" sqref="I13"/>
    </sheetView>
  </sheetViews>
  <sheetFormatPr defaultRowHeight="13.2"/>
  <cols>
    <col min="1" max="1" width="22.88671875" customWidth="1"/>
    <col min="2" max="2" width="16.5546875" customWidth="1"/>
    <col min="3" max="3" width="11.88671875" customWidth="1"/>
    <col min="4" max="5" width="10.44140625" bestFit="1" customWidth="1"/>
  </cols>
  <sheetData>
    <row r="1" spans="1:5">
      <c r="A1" s="61" t="s">
        <v>313</v>
      </c>
      <c r="B1" s="83"/>
    </row>
    <row r="2" spans="1:5" ht="33" customHeight="1">
      <c r="A2" s="438" t="s">
        <v>494</v>
      </c>
      <c r="B2" s="438"/>
      <c r="C2" s="438"/>
      <c r="D2" s="438"/>
      <c r="E2" s="438"/>
    </row>
    <row r="3" spans="1:5">
      <c r="A3" s="65"/>
      <c r="B3" s="65"/>
      <c r="C3" s="65"/>
      <c r="D3" s="65"/>
      <c r="E3" s="65"/>
    </row>
    <row r="4" spans="1:5">
      <c r="A4" s="65"/>
      <c r="B4" s="65"/>
    </row>
    <row r="5" spans="1:5" ht="13.8" thickBot="1">
      <c r="A5" s="65"/>
      <c r="B5" s="65" t="s">
        <v>428</v>
      </c>
    </row>
    <row r="6" spans="1:5">
      <c r="A6" s="66" t="s">
        <v>78</v>
      </c>
      <c r="B6" s="67" t="s">
        <v>298</v>
      </c>
      <c r="C6" s="247" t="s">
        <v>365</v>
      </c>
      <c r="D6" s="274" t="s">
        <v>429</v>
      </c>
      <c r="E6" s="162" t="s">
        <v>472</v>
      </c>
    </row>
    <row r="7" spans="1:5" ht="23.25" customHeight="1">
      <c r="A7" s="64" t="s">
        <v>136</v>
      </c>
      <c r="B7" s="68"/>
      <c r="C7" s="246"/>
      <c r="D7" s="275"/>
      <c r="E7" s="163"/>
    </row>
    <row r="8" spans="1:5" ht="13.8" thickBot="1">
      <c r="A8" s="69" t="s">
        <v>214</v>
      </c>
      <c r="B8" s="63">
        <f>SUM(B7:B7)</f>
        <v>0</v>
      </c>
      <c r="C8" s="248"/>
      <c r="D8" s="276"/>
      <c r="E8" s="164"/>
    </row>
    <row r="10" spans="1:5" ht="13.8" thickBot="1">
      <c r="A10" s="65"/>
      <c r="B10" s="65" t="s">
        <v>166</v>
      </c>
    </row>
    <row r="11" spans="1:5">
      <c r="A11" s="66" t="s">
        <v>86</v>
      </c>
      <c r="B11" s="67" t="s">
        <v>298</v>
      </c>
      <c r="C11" s="247" t="s">
        <v>365</v>
      </c>
      <c r="D11" s="274" t="s">
        <v>429</v>
      </c>
      <c r="E11" s="162" t="s">
        <v>472</v>
      </c>
    </row>
    <row r="12" spans="1:5">
      <c r="A12" s="64" t="s">
        <v>79</v>
      </c>
      <c r="B12" s="417">
        <v>873427</v>
      </c>
      <c r="C12" s="417">
        <v>799000</v>
      </c>
      <c r="D12" s="417">
        <v>779000</v>
      </c>
      <c r="E12" s="418">
        <v>779000</v>
      </c>
    </row>
    <row r="13" spans="1:5" ht="20.399999999999999">
      <c r="A13" s="64" t="s">
        <v>80</v>
      </c>
      <c r="B13" s="417">
        <v>22389</v>
      </c>
      <c r="C13" s="417">
        <v>10000</v>
      </c>
      <c r="D13" s="417">
        <v>10000</v>
      </c>
      <c r="E13" s="418">
        <v>10000</v>
      </c>
    </row>
    <row r="14" spans="1:5" ht="20.399999999999999">
      <c r="A14" s="64" t="s">
        <v>81</v>
      </c>
      <c r="B14" s="361"/>
      <c r="C14" s="419"/>
      <c r="D14" s="419"/>
      <c r="E14" s="420"/>
    </row>
    <row r="15" spans="1:5">
      <c r="A15" s="64" t="s">
        <v>82</v>
      </c>
      <c r="B15" s="361"/>
      <c r="C15" s="419"/>
      <c r="D15" s="419"/>
      <c r="E15" s="420"/>
    </row>
    <row r="16" spans="1:5">
      <c r="A16" s="64" t="s">
        <v>83</v>
      </c>
      <c r="B16" s="417">
        <v>5408</v>
      </c>
      <c r="C16" s="417">
        <v>5000</v>
      </c>
      <c r="D16" s="417">
        <v>5000</v>
      </c>
      <c r="E16" s="418">
        <v>5000</v>
      </c>
    </row>
    <row r="17" spans="1:5" ht="13.8" thickBot="1">
      <c r="A17" s="69" t="s">
        <v>214</v>
      </c>
      <c r="B17" s="63">
        <f>SUM(B12:B16)</f>
        <v>901224</v>
      </c>
      <c r="C17" s="63">
        <f>SUM(C12:C16)</f>
        <v>814000</v>
      </c>
      <c r="D17" s="63">
        <f>SUM(D12:D16)</f>
        <v>794000</v>
      </c>
      <c r="E17" s="249">
        <f>SUM(E12:E16)</f>
        <v>794000</v>
      </c>
    </row>
    <row r="19" spans="1:5" ht="13.8" thickBot="1">
      <c r="A19" s="65"/>
      <c r="B19" s="65" t="s">
        <v>166</v>
      </c>
    </row>
    <row r="20" spans="1:5">
      <c r="A20" s="66" t="s">
        <v>86</v>
      </c>
      <c r="B20" s="67" t="s">
        <v>298</v>
      </c>
      <c r="C20" s="247" t="s">
        <v>365</v>
      </c>
      <c r="D20" s="274" t="s">
        <v>429</v>
      </c>
      <c r="E20" s="162" t="s">
        <v>472</v>
      </c>
    </row>
    <row r="21" spans="1:5">
      <c r="A21" s="64" t="s">
        <v>84</v>
      </c>
      <c r="B21" s="68">
        <f>B17*0.5</f>
        <v>450612</v>
      </c>
      <c r="C21" s="68">
        <f>C17*0.5</f>
        <v>407000</v>
      </c>
      <c r="D21" s="277">
        <f>D17*0.5</f>
        <v>397000</v>
      </c>
      <c r="E21" s="165">
        <f>E17*0.5</f>
        <v>397000</v>
      </c>
    </row>
    <row r="22" spans="1:5" ht="20.399999999999999">
      <c r="A22" s="64" t="s">
        <v>232</v>
      </c>
      <c r="B22" s="68">
        <f>B8</f>
        <v>0</v>
      </c>
      <c r="C22" s="246"/>
      <c r="D22" s="275"/>
      <c r="E22" s="163"/>
    </row>
    <row r="23" spans="1:5" ht="41.4" thickBot="1">
      <c r="A23" s="71" t="s">
        <v>85</v>
      </c>
      <c r="B23" s="70">
        <f>B21-B22</f>
        <v>450612</v>
      </c>
      <c r="C23" s="70">
        <f>C21-C22</f>
        <v>407000</v>
      </c>
      <c r="D23" s="278">
        <f>D21-D22</f>
        <v>397000</v>
      </c>
      <c r="E23" s="166">
        <f>E21-E22</f>
        <v>397000</v>
      </c>
    </row>
  </sheetData>
  <mergeCells count="1">
    <mergeCell ref="A2:E2"/>
  </mergeCells>
  <phoneticPr fontId="60" type="noConversion"/>
  <pageMargins left="0.78740157480314965" right="0.78740157480314965" top="0.59055118110236227" bottom="0.59055118110236227" header="0.51181102362204722" footer="0.51181102362204722"/>
  <pageSetup paperSize="9" firstPageNumber="67" orientation="portrait" useFirstPageNumber="1" r:id="rId1"/>
  <headerFooter alignWithMargins="0"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Munka12">
    <pageSetUpPr fitToPage="1"/>
  </sheetPr>
  <dimension ref="A1:F52"/>
  <sheetViews>
    <sheetView workbookViewId="0">
      <selection activeCell="A2" sqref="A2:E2"/>
    </sheetView>
  </sheetViews>
  <sheetFormatPr defaultRowHeight="13.2"/>
  <cols>
    <col min="1" max="1" width="53.44140625" customWidth="1"/>
    <col min="2" max="2" width="10.109375" style="362" bestFit="1" customWidth="1"/>
    <col min="3" max="3" width="11.33203125" bestFit="1" customWidth="1"/>
    <col min="4" max="4" width="39.33203125" customWidth="1"/>
    <col min="5" max="5" width="10.109375" bestFit="1" customWidth="1"/>
    <col min="6" max="6" width="14.33203125" bestFit="1" customWidth="1"/>
  </cols>
  <sheetData>
    <row r="1" spans="1:6">
      <c r="A1" s="61" t="s">
        <v>320</v>
      </c>
      <c r="D1" s="83"/>
    </row>
    <row r="2" spans="1:6" ht="15.6">
      <c r="A2" s="424" t="s">
        <v>470</v>
      </c>
      <c r="B2" s="424"/>
      <c r="C2" s="424"/>
      <c r="D2" s="424"/>
      <c r="E2" s="424"/>
    </row>
    <row r="3" spans="1:6">
      <c r="E3" s="2" t="s">
        <v>230</v>
      </c>
    </row>
    <row r="4" spans="1:6" ht="13.8" thickBot="1">
      <c r="A4" s="114" t="s">
        <v>207</v>
      </c>
      <c r="B4" s="363"/>
      <c r="C4" s="115"/>
      <c r="D4" s="114" t="s">
        <v>163</v>
      </c>
      <c r="E4" s="115"/>
      <c r="F4" s="115"/>
    </row>
    <row r="5" spans="1:6">
      <c r="A5" s="227" t="s">
        <v>86</v>
      </c>
      <c r="B5" s="118" t="s">
        <v>57</v>
      </c>
      <c r="C5" s="118" t="s">
        <v>58</v>
      </c>
      <c r="D5" s="117" t="s">
        <v>86</v>
      </c>
      <c r="E5" s="118" t="s">
        <v>57</v>
      </c>
      <c r="F5" s="119" t="s">
        <v>58</v>
      </c>
    </row>
    <row r="6" spans="1:6" ht="15.6">
      <c r="A6" s="239" t="s">
        <v>327</v>
      </c>
      <c r="B6" s="120">
        <v>19</v>
      </c>
      <c r="C6" s="128">
        <v>0</v>
      </c>
      <c r="D6" s="125" t="s">
        <v>16</v>
      </c>
      <c r="E6" s="120">
        <v>1921656</v>
      </c>
      <c r="F6" s="344">
        <v>2190388</v>
      </c>
    </row>
    <row r="7" spans="1:6" ht="15.6">
      <c r="A7" s="239" t="s">
        <v>328</v>
      </c>
      <c r="B7" s="120">
        <v>0</v>
      </c>
      <c r="C7" s="128">
        <v>0</v>
      </c>
      <c r="D7" s="125" t="s">
        <v>17</v>
      </c>
      <c r="E7" s="120">
        <v>494055</v>
      </c>
      <c r="F7" s="344">
        <v>-220180</v>
      </c>
    </row>
    <row r="8" spans="1:6" ht="26.4">
      <c r="A8" s="264" t="s">
        <v>329</v>
      </c>
      <c r="B8" s="122">
        <f>SUM(B6:B7)</f>
        <v>19</v>
      </c>
      <c r="C8" s="130">
        <f>SUM(C6:C7)</f>
        <v>0</v>
      </c>
      <c r="D8" s="125" t="s">
        <v>18</v>
      </c>
      <c r="E8" s="120">
        <v>4900</v>
      </c>
      <c r="F8" s="344">
        <v>14741</v>
      </c>
    </row>
    <row r="9" spans="1:6" ht="15.6">
      <c r="A9" s="266" t="s">
        <v>330</v>
      </c>
      <c r="B9" s="120">
        <v>1536139</v>
      </c>
      <c r="C9" s="128">
        <v>1090752</v>
      </c>
      <c r="D9" s="125" t="s">
        <v>19</v>
      </c>
      <c r="E9" s="120">
        <v>-863056</v>
      </c>
      <c r="F9" s="344">
        <v>-930115</v>
      </c>
    </row>
    <row r="10" spans="1:6" ht="15.6">
      <c r="A10" s="239" t="s">
        <v>331</v>
      </c>
      <c r="B10" s="120">
        <v>64627</v>
      </c>
      <c r="C10" s="128">
        <v>56096</v>
      </c>
      <c r="D10" s="125" t="s">
        <v>20</v>
      </c>
      <c r="E10" s="120">
        <v>-67059</v>
      </c>
      <c r="F10" s="344">
        <v>4531</v>
      </c>
    </row>
    <row r="11" spans="1:6" ht="15.6">
      <c r="A11" s="239" t="s">
        <v>332</v>
      </c>
      <c r="B11" s="120">
        <v>0</v>
      </c>
      <c r="C11" s="128"/>
      <c r="D11" s="116" t="s">
        <v>21</v>
      </c>
      <c r="E11" s="122">
        <f>SUM(E6:E10)</f>
        <v>1490496</v>
      </c>
      <c r="F11" s="400">
        <f>SUM(F6:F10)</f>
        <v>1059365</v>
      </c>
    </row>
    <row r="12" spans="1:6" ht="26.4">
      <c r="A12" s="240" t="s">
        <v>333</v>
      </c>
      <c r="B12" s="122">
        <f>SUM(B9:B11)</f>
        <v>1600766</v>
      </c>
      <c r="C12" s="130">
        <f>SUM(C9:C11)</f>
        <v>1146848</v>
      </c>
      <c r="D12" s="125" t="s">
        <v>22</v>
      </c>
      <c r="E12" s="120">
        <v>42</v>
      </c>
      <c r="F12" s="401">
        <v>45</v>
      </c>
    </row>
    <row r="13" spans="1:6" ht="26.4">
      <c r="A13" s="240" t="s">
        <v>337</v>
      </c>
      <c r="B13" s="122">
        <f>B8+B12</f>
        <v>1600785</v>
      </c>
      <c r="C13" s="261">
        <f>C12+C8</f>
        <v>1146848</v>
      </c>
      <c r="D13" s="125" t="s">
        <v>23</v>
      </c>
      <c r="E13" s="120">
        <v>6399</v>
      </c>
      <c r="F13" s="344">
        <v>3911</v>
      </c>
    </row>
    <row r="14" spans="1:6" ht="26.4">
      <c r="A14" s="239" t="s">
        <v>45</v>
      </c>
      <c r="B14" s="120">
        <v>1613</v>
      </c>
      <c r="C14" s="128">
        <v>2521</v>
      </c>
      <c r="D14" s="116" t="s">
        <v>30</v>
      </c>
      <c r="E14" s="122">
        <f>SUM(E12:E13)</f>
        <v>6441</v>
      </c>
      <c r="F14" s="400">
        <f>F12+F13</f>
        <v>3956</v>
      </c>
    </row>
    <row r="15" spans="1:6" ht="26.4">
      <c r="A15" s="240" t="s">
        <v>46</v>
      </c>
      <c r="B15" s="122">
        <f>SUM(B14)</f>
        <v>1613</v>
      </c>
      <c r="C15" s="130">
        <f>C14</f>
        <v>2521</v>
      </c>
      <c r="D15" s="269" t="s">
        <v>379</v>
      </c>
      <c r="E15" s="267">
        <v>65</v>
      </c>
      <c r="F15" s="401">
        <v>55</v>
      </c>
    </row>
    <row r="16" spans="1:6" ht="26.4">
      <c r="A16" s="240" t="s">
        <v>47</v>
      </c>
      <c r="B16" s="122">
        <f>B15</f>
        <v>1613</v>
      </c>
      <c r="C16" s="130">
        <f>C15</f>
        <v>2521</v>
      </c>
      <c r="D16" s="125" t="s">
        <v>31</v>
      </c>
      <c r="E16" s="120">
        <v>39618</v>
      </c>
      <c r="F16" s="344">
        <v>34842</v>
      </c>
    </row>
    <row r="17" spans="1:6" ht="26.4">
      <c r="A17" s="239" t="s">
        <v>338</v>
      </c>
      <c r="B17" s="120">
        <v>1610</v>
      </c>
      <c r="C17" s="128">
        <v>1585</v>
      </c>
      <c r="D17" s="125" t="s">
        <v>380</v>
      </c>
      <c r="E17" s="120">
        <v>40</v>
      </c>
      <c r="F17" s="344">
        <v>0</v>
      </c>
    </row>
    <row r="18" spans="1:6" ht="26.4">
      <c r="A18" s="239" t="s">
        <v>340</v>
      </c>
      <c r="B18" s="120">
        <f>SUM(B17)</f>
        <v>1610</v>
      </c>
      <c r="C18" s="128">
        <f>C17</f>
        <v>1585</v>
      </c>
      <c r="D18" s="116" t="s">
        <v>35</v>
      </c>
      <c r="E18" s="122">
        <f>SUM(E15:E17)</f>
        <v>39723</v>
      </c>
      <c r="F18" s="400">
        <f>SUM(F15:F17)</f>
        <v>34897</v>
      </c>
    </row>
    <row r="19" spans="1:6" ht="15.6">
      <c r="A19" s="266" t="s">
        <v>341</v>
      </c>
      <c r="B19" s="120">
        <v>28406</v>
      </c>
      <c r="C19" s="262">
        <v>47044</v>
      </c>
      <c r="D19" s="269" t="s">
        <v>381</v>
      </c>
      <c r="E19" s="267">
        <v>809</v>
      </c>
      <c r="F19" s="401">
        <v>114</v>
      </c>
    </row>
    <row r="20" spans="1:6" ht="26.4">
      <c r="A20" s="264" t="s">
        <v>342</v>
      </c>
      <c r="B20" s="122">
        <f>B19</f>
        <v>28406</v>
      </c>
      <c r="C20" s="265">
        <f>C19</f>
        <v>47044</v>
      </c>
      <c r="D20" s="125" t="s">
        <v>39</v>
      </c>
      <c r="E20" s="120">
        <v>13502</v>
      </c>
      <c r="F20" s="344">
        <v>15562</v>
      </c>
    </row>
    <row r="21" spans="1:6" ht="26.4">
      <c r="A21" s="240" t="s">
        <v>343</v>
      </c>
      <c r="B21" s="122">
        <f>B18+B20</f>
        <v>30016</v>
      </c>
      <c r="C21" s="130">
        <f>C18+C20</f>
        <v>48629</v>
      </c>
      <c r="D21" s="116" t="s">
        <v>40</v>
      </c>
      <c r="E21" s="122">
        <f>SUM(E19:E20)</f>
        <v>14311</v>
      </c>
      <c r="F21" s="400">
        <f>SUM(F19:F20)</f>
        <v>15676</v>
      </c>
    </row>
    <row r="22" spans="1:6" ht="26.4">
      <c r="A22" s="239" t="s">
        <v>348</v>
      </c>
      <c r="B22" s="120">
        <f>B23+B25+B26+B27+B28</f>
        <v>12042</v>
      </c>
      <c r="C22" s="262">
        <f>SUM(C23:C28)</f>
        <v>14628</v>
      </c>
      <c r="D22" s="116" t="s">
        <v>41</v>
      </c>
      <c r="E22" s="122">
        <f>E14+E18+E21</f>
        <v>60475</v>
      </c>
      <c r="F22" s="400">
        <f>F21+F18+F14</f>
        <v>54529</v>
      </c>
    </row>
    <row r="23" spans="1:6" ht="39.6">
      <c r="A23" s="239" t="s">
        <v>349</v>
      </c>
      <c r="B23" s="120">
        <v>3522</v>
      </c>
      <c r="C23" s="128">
        <v>3165</v>
      </c>
      <c r="D23" s="125" t="s">
        <v>42</v>
      </c>
      <c r="E23" s="120">
        <v>99146</v>
      </c>
      <c r="F23" s="344">
        <v>102818</v>
      </c>
    </row>
    <row r="24" spans="1:6" ht="25.5" customHeight="1">
      <c r="A24" s="239" t="s">
        <v>350</v>
      </c>
      <c r="B24" s="120">
        <v>0</v>
      </c>
      <c r="C24" s="128">
        <v>515</v>
      </c>
      <c r="D24" s="116" t="s">
        <v>43</v>
      </c>
      <c r="E24" s="122">
        <f>E23</f>
        <v>99146</v>
      </c>
      <c r="F24" s="402">
        <f>F23</f>
        <v>102818</v>
      </c>
    </row>
    <row r="25" spans="1:6" ht="26.4">
      <c r="A25" s="239" t="s">
        <v>48</v>
      </c>
      <c r="B25" s="120">
        <v>6408</v>
      </c>
      <c r="C25" s="128">
        <v>9797</v>
      </c>
      <c r="D25" s="116" t="s">
        <v>44</v>
      </c>
      <c r="E25" s="122">
        <f>E11+E22+E24</f>
        <v>1650117</v>
      </c>
      <c r="F25" s="400">
        <f>F24+F22+F11</f>
        <v>1216712</v>
      </c>
    </row>
    <row r="26" spans="1:6" ht="26.4">
      <c r="A26" s="239" t="s">
        <v>351</v>
      </c>
      <c r="B26" s="120">
        <v>976</v>
      </c>
      <c r="C26" s="128">
        <v>1070</v>
      </c>
      <c r="D26" s="246"/>
      <c r="E26" s="246"/>
      <c r="F26" s="163"/>
    </row>
    <row r="27" spans="1:6" ht="26.4">
      <c r="A27" s="239" t="s">
        <v>352</v>
      </c>
      <c r="B27" s="120">
        <v>1093</v>
      </c>
      <c r="C27" s="128">
        <v>38</v>
      </c>
      <c r="D27" s="125"/>
      <c r="E27" s="120"/>
      <c r="F27" s="236"/>
    </row>
    <row r="28" spans="1:6" ht="26.4">
      <c r="A28" s="239" t="s">
        <v>355</v>
      </c>
      <c r="B28" s="120">
        <v>43</v>
      </c>
      <c r="C28" s="128">
        <v>43</v>
      </c>
      <c r="D28" s="125"/>
      <c r="E28" s="120"/>
      <c r="F28" s="236"/>
    </row>
    <row r="29" spans="1:6" ht="26.4">
      <c r="A29" s="239" t="s">
        <v>361</v>
      </c>
      <c r="B29" s="120">
        <f>B30</f>
        <v>1821</v>
      </c>
      <c r="C29" s="128">
        <f>C30</f>
        <v>2922</v>
      </c>
      <c r="D29" s="125"/>
      <c r="E29" s="120"/>
      <c r="F29" s="236"/>
    </row>
    <row r="30" spans="1:6" ht="39.6">
      <c r="A30" s="239" t="s">
        <v>0</v>
      </c>
      <c r="B30" s="120">
        <v>1821</v>
      </c>
      <c r="C30" s="128">
        <v>2922</v>
      </c>
      <c r="D30" s="125"/>
      <c r="E30" s="120"/>
      <c r="F30" s="238"/>
    </row>
    <row r="31" spans="1:6" ht="26.4">
      <c r="A31" s="240" t="s">
        <v>1</v>
      </c>
      <c r="B31" s="122">
        <f>B22+B29</f>
        <v>13863</v>
      </c>
      <c r="C31" s="261">
        <f>C22+C29</f>
        <v>17550</v>
      </c>
      <c r="D31" s="125"/>
      <c r="E31" s="120"/>
      <c r="F31" s="236"/>
    </row>
    <row r="32" spans="1:6" ht="26.4">
      <c r="A32" s="239" t="s">
        <v>49</v>
      </c>
      <c r="B32" s="120">
        <f>B33+B34+B35+B36</f>
        <v>2300</v>
      </c>
      <c r="C32" s="128">
        <f>SUM(C33:C36)</f>
        <v>207</v>
      </c>
      <c r="D32" s="125"/>
      <c r="E32" s="120"/>
      <c r="F32" s="236"/>
    </row>
    <row r="33" spans="1:6" ht="39.6">
      <c r="A33" s="239" t="s">
        <v>50</v>
      </c>
      <c r="B33" s="120">
        <v>1636</v>
      </c>
      <c r="C33" s="128">
        <v>149</v>
      </c>
      <c r="D33" s="125"/>
      <c r="E33" s="120"/>
      <c r="F33" s="236"/>
    </row>
    <row r="34" spans="1:6" ht="26.4">
      <c r="A34" s="239" t="s">
        <v>51</v>
      </c>
      <c r="B34" s="120">
        <v>13</v>
      </c>
      <c r="C34" s="128">
        <v>14</v>
      </c>
      <c r="D34" s="125"/>
      <c r="E34" s="120"/>
      <c r="F34" s="236"/>
    </row>
    <row r="35" spans="1:6" ht="26.4">
      <c r="A35" s="239" t="s">
        <v>52</v>
      </c>
      <c r="B35" s="120">
        <v>290</v>
      </c>
      <c r="C35" s="128">
        <v>44</v>
      </c>
      <c r="D35" s="125"/>
      <c r="E35" s="120"/>
      <c r="F35" s="238"/>
    </row>
    <row r="36" spans="1:6" ht="26.4">
      <c r="A36" s="239" t="s">
        <v>53</v>
      </c>
      <c r="B36" s="120">
        <v>361</v>
      </c>
      <c r="C36" s="128">
        <v>0</v>
      </c>
      <c r="D36" s="125"/>
      <c r="E36" s="120"/>
      <c r="F36" s="238"/>
    </row>
    <row r="37" spans="1:6" ht="26.4">
      <c r="A37" s="239" t="s">
        <v>54</v>
      </c>
      <c r="B37" s="120">
        <v>0</v>
      </c>
      <c r="C37" s="128">
        <v>0</v>
      </c>
      <c r="D37" s="125"/>
      <c r="E37" s="120"/>
      <c r="F37" s="121"/>
    </row>
    <row r="38" spans="1:6" ht="26.4">
      <c r="A38" s="264" t="s">
        <v>6</v>
      </c>
      <c r="B38" s="265">
        <f>B32</f>
        <v>2300</v>
      </c>
      <c r="C38" s="261">
        <f>C32</f>
        <v>207</v>
      </c>
      <c r="D38" s="125"/>
      <c r="E38" s="120"/>
      <c r="F38" s="121"/>
    </row>
    <row r="39" spans="1:6" ht="15.6">
      <c r="A39" s="239" t="s">
        <v>7</v>
      </c>
      <c r="B39" s="120">
        <f>B40</f>
        <v>715</v>
      </c>
      <c r="C39" s="120">
        <f>C40</f>
        <v>710</v>
      </c>
      <c r="D39" s="125"/>
      <c r="E39" s="120"/>
      <c r="F39" s="121"/>
    </row>
    <row r="40" spans="1:6" ht="15.6">
      <c r="A40" s="239" t="s">
        <v>9</v>
      </c>
      <c r="B40" s="120">
        <v>715</v>
      </c>
      <c r="C40" s="128">
        <v>710</v>
      </c>
      <c r="D40" s="125"/>
      <c r="E40" s="120"/>
      <c r="F40" s="121"/>
    </row>
    <row r="41" spans="1:6" ht="26.4">
      <c r="A41" s="239" t="s">
        <v>376</v>
      </c>
      <c r="B41" s="120">
        <v>0</v>
      </c>
      <c r="C41" s="128">
        <v>135</v>
      </c>
      <c r="D41" s="125"/>
      <c r="E41" s="120"/>
      <c r="F41" s="121"/>
    </row>
    <row r="42" spans="1:6" ht="26.4">
      <c r="A42" s="240" t="s">
        <v>11</v>
      </c>
      <c r="B42" s="122">
        <f>B39</f>
        <v>715</v>
      </c>
      <c r="C42" s="130">
        <f>C39+C41</f>
        <v>845</v>
      </c>
      <c r="D42" s="125"/>
      <c r="E42" s="120"/>
      <c r="F42" s="121"/>
    </row>
    <row r="43" spans="1:6" ht="15.6">
      <c r="A43" s="240" t="s">
        <v>12</v>
      </c>
      <c r="B43" s="122">
        <f>B31+B38+B42</f>
        <v>16878</v>
      </c>
      <c r="C43" s="261">
        <f>C42+C32+C31</f>
        <v>18602</v>
      </c>
      <c r="D43" s="125"/>
      <c r="E43" s="120"/>
      <c r="F43" s="121"/>
    </row>
    <row r="44" spans="1:6" ht="15.6">
      <c r="A44" s="239" t="s">
        <v>13</v>
      </c>
      <c r="B44" s="120">
        <v>320</v>
      </c>
      <c r="C44" s="128">
        <v>0</v>
      </c>
      <c r="D44" s="125"/>
      <c r="E44" s="120"/>
      <c r="F44" s="121"/>
    </row>
    <row r="45" spans="1:6" ht="15.6">
      <c r="A45" s="266" t="s">
        <v>464</v>
      </c>
      <c r="B45" s="267">
        <v>0</v>
      </c>
      <c r="C45" s="262">
        <v>339</v>
      </c>
      <c r="D45" s="125"/>
      <c r="E45" s="120"/>
      <c r="F45" s="121"/>
    </row>
    <row r="46" spans="1:6" ht="26.4">
      <c r="A46" s="240" t="s">
        <v>465</v>
      </c>
      <c r="B46" s="122">
        <v>0</v>
      </c>
      <c r="C46" s="261">
        <f>SUM(C45)</f>
        <v>339</v>
      </c>
      <c r="D46" s="125"/>
      <c r="E46" s="120"/>
      <c r="F46" s="121"/>
    </row>
    <row r="47" spans="1:6" ht="15.6">
      <c r="A47" s="266" t="s">
        <v>473</v>
      </c>
      <c r="B47" s="120">
        <v>0</v>
      </c>
      <c r="C47" s="262">
        <v>-911</v>
      </c>
      <c r="D47" s="125"/>
      <c r="E47" s="120"/>
      <c r="F47" s="121"/>
    </row>
    <row r="48" spans="1:6" ht="26.4">
      <c r="A48" s="240" t="s">
        <v>467</v>
      </c>
      <c r="B48" s="122">
        <v>0</v>
      </c>
      <c r="C48" s="261">
        <f>C47</f>
        <v>-911</v>
      </c>
      <c r="D48" s="125"/>
      <c r="E48" s="120"/>
      <c r="F48" s="121"/>
    </row>
    <row r="49" spans="1:6" ht="26.4">
      <c r="A49" s="240" t="s">
        <v>14</v>
      </c>
      <c r="B49" s="122">
        <f>B44</f>
        <v>320</v>
      </c>
      <c r="C49" s="130">
        <f>C46+C48</f>
        <v>-572</v>
      </c>
      <c r="D49" s="125"/>
      <c r="E49" s="120"/>
      <c r="F49" s="121"/>
    </row>
    <row r="50" spans="1:6" ht="15.6">
      <c r="A50" s="239" t="s">
        <v>55</v>
      </c>
      <c r="B50" s="120">
        <v>505</v>
      </c>
      <c r="C50" s="128">
        <v>684</v>
      </c>
      <c r="D50" s="125"/>
      <c r="E50" s="120"/>
      <c r="F50" s="121"/>
    </row>
    <row r="51" spans="1:6" ht="15.6">
      <c r="A51" s="240" t="s">
        <v>56</v>
      </c>
      <c r="B51" s="122">
        <f>B50</f>
        <v>505</v>
      </c>
      <c r="C51" s="261">
        <f>C50</f>
        <v>684</v>
      </c>
      <c r="D51" s="125"/>
      <c r="E51" s="120"/>
      <c r="F51" s="121"/>
    </row>
    <row r="52" spans="1:6" ht="16.2" thickBot="1">
      <c r="A52" s="241" t="s">
        <v>15</v>
      </c>
      <c r="B52" s="124">
        <f>B13+B16+B21+B43+B49+B51</f>
        <v>1650117</v>
      </c>
      <c r="C52" s="296">
        <f>C51+C49+C43+C21+C16+C13</f>
        <v>1216712</v>
      </c>
      <c r="D52" s="242"/>
      <c r="E52" s="243"/>
      <c r="F52" s="244"/>
    </row>
  </sheetData>
  <mergeCells count="1">
    <mergeCell ref="A2:E2"/>
  </mergeCells>
  <phoneticPr fontId="0" type="noConversion"/>
  <printOptions horizontalCentered="1"/>
  <pageMargins left="0.59055118110236227" right="0.59055118110236227" top="0.59055118110236227" bottom="0.59055118110236227" header="0.51181102362204722" footer="0.51181102362204722"/>
  <pageSetup paperSize="9" scale="66" firstPageNumber="52" fitToHeight="2" orientation="portrait" useFirstPageNumber="1" horizontalDpi="300" verticalDpi="300" r:id="rId1"/>
  <headerFooter alignWithMargins="0"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Munka11">
    <pageSetUpPr fitToPage="1"/>
  </sheetPr>
  <dimension ref="A1:F88"/>
  <sheetViews>
    <sheetView workbookViewId="0">
      <selection activeCell="A2" sqref="A2:E2"/>
    </sheetView>
  </sheetViews>
  <sheetFormatPr defaultRowHeight="13.2"/>
  <cols>
    <col min="1" max="1" width="53.44140625" bestFit="1" customWidth="1"/>
    <col min="2" max="3" width="11.33203125" bestFit="1" customWidth="1"/>
    <col min="4" max="4" width="39.33203125" customWidth="1"/>
    <col min="5" max="6" width="11.33203125" bestFit="1" customWidth="1"/>
  </cols>
  <sheetData>
    <row r="1" spans="1:6" ht="13.5" customHeight="1">
      <c r="A1" s="61" t="s">
        <v>321</v>
      </c>
      <c r="E1" s="83"/>
    </row>
    <row r="2" spans="1:6" ht="15" customHeight="1">
      <c r="A2" s="424" t="s">
        <v>474</v>
      </c>
      <c r="B2" s="424"/>
      <c r="C2" s="424"/>
      <c r="D2" s="424"/>
      <c r="E2" s="424"/>
    </row>
    <row r="3" spans="1:6" ht="15.75" customHeight="1">
      <c r="E3" s="2" t="s">
        <v>230</v>
      </c>
    </row>
    <row r="4" spans="1:6" ht="13.8" thickBot="1">
      <c r="A4" s="114" t="s">
        <v>207</v>
      </c>
      <c r="B4" s="115"/>
      <c r="C4" s="115"/>
      <c r="D4" s="114" t="s">
        <v>163</v>
      </c>
      <c r="E4" s="115"/>
      <c r="F4" s="115"/>
    </row>
    <row r="5" spans="1:6">
      <c r="A5" s="227" t="s">
        <v>86</v>
      </c>
      <c r="B5" s="118" t="s">
        <v>57</v>
      </c>
      <c r="C5" s="118" t="s">
        <v>58</v>
      </c>
      <c r="D5" s="117" t="s">
        <v>86</v>
      </c>
      <c r="E5" s="118" t="s">
        <v>57</v>
      </c>
      <c r="F5" s="119" t="s">
        <v>58</v>
      </c>
    </row>
    <row r="6" spans="1:6" ht="16.5" customHeight="1">
      <c r="A6" s="228" t="s">
        <v>327</v>
      </c>
      <c r="B6" s="120">
        <v>20296</v>
      </c>
      <c r="C6" s="128">
        <f>8874</f>
        <v>8874</v>
      </c>
      <c r="D6" s="229" t="s">
        <v>16</v>
      </c>
      <c r="E6" s="120">
        <v>14768866</v>
      </c>
      <c r="F6" s="236">
        <v>15037599</v>
      </c>
    </row>
    <row r="7" spans="1:6" ht="15.6">
      <c r="A7" s="228" t="s">
        <v>328</v>
      </c>
      <c r="B7" s="120">
        <v>6175</v>
      </c>
      <c r="C7" s="128">
        <v>3155</v>
      </c>
      <c r="D7" s="229" t="s">
        <v>17</v>
      </c>
      <c r="E7" s="120">
        <v>-401027</v>
      </c>
      <c r="F7" s="236">
        <v>959062</v>
      </c>
    </row>
    <row r="8" spans="1:6" ht="26.4">
      <c r="A8" s="230" t="s">
        <v>329</v>
      </c>
      <c r="B8" s="122">
        <f>SUM(B6:B7)</f>
        <v>26471</v>
      </c>
      <c r="C8" s="130">
        <f>SUM(C6:C7)</f>
        <v>12029</v>
      </c>
      <c r="D8" s="229" t="s">
        <v>18</v>
      </c>
      <c r="E8" s="120">
        <v>871996</v>
      </c>
      <c r="F8" s="236">
        <v>881836</v>
      </c>
    </row>
    <row r="9" spans="1:6" ht="15.6">
      <c r="A9" s="228" t="s">
        <v>330</v>
      </c>
      <c r="B9" s="120">
        <v>10536037</v>
      </c>
      <c r="C9" s="128">
        <v>12125529</v>
      </c>
      <c r="D9" s="229" t="s">
        <v>19</v>
      </c>
      <c r="E9" s="120">
        <v>-4313981</v>
      </c>
      <c r="F9" s="236">
        <v>-3512220</v>
      </c>
    </row>
    <row r="10" spans="1:6" ht="15.6">
      <c r="A10" s="228" t="s">
        <v>331</v>
      </c>
      <c r="B10" s="120">
        <v>322262</v>
      </c>
      <c r="C10" s="128">
        <v>288754</v>
      </c>
      <c r="D10" s="229" t="s">
        <v>20</v>
      </c>
      <c r="E10" s="120">
        <v>801843</v>
      </c>
      <c r="F10" s="236">
        <v>-81946</v>
      </c>
    </row>
    <row r="11" spans="1:6" ht="15.6">
      <c r="A11" s="228" t="s">
        <v>332</v>
      </c>
      <c r="B11" s="120">
        <v>43964</v>
      </c>
      <c r="C11" s="128">
        <f>78318</f>
        <v>78318</v>
      </c>
      <c r="D11" s="226" t="s">
        <v>21</v>
      </c>
      <c r="E11" s="122">
        <f>SUM(E6:E10)</f>
        <v>11727697</v>
      </c>
      <c r="F11" s="238">
        <f>SUM(F6:F10)</f>
        <v>13284331</v>
      </c>
    </row>
    <row r="12" spans="1:6" ht="26.4">
      <c r="A12" s="230" t="s">
        <v>333</v>
      </c>
      <c r="B12" s="122">
        <f>SUM(B9:B11)</f>
        <v>10902263</v>
      </c>
      <c r="C12" s="130">
        <f>SUM(C9:C11)</f>
        <v>12492601</v>
      </c>
      <c r="D12" s="229" t="s">
        <v>22</v>
      </c>
      <c r="E12" s="120">
        <v>65</v>
      </c>
      <c r="F12" s="236">
        <v>93</v>
      </c>
    </row>
    <row r="13" spans="1:6" ht="26.4">
      <c r="A13" s="228" t="s">
        <v>334</v>
      </c>
      <c r="B13" s="120">
        <f>B14</f>
        <v>76038</v>
      </c>
      <c r="C13" s="128">
        <f>C14</f>
        <v>76032</v>
      </c>
      <c r="D13" s="229" t="s">
        <v>23</v>
      </c>
      <c r="E13" s="120">
        <v>66315</v>
      </c>
      <c r="F13" s="236">
        <v>21096</v>
      </c>
    </row>
    <row r="14" spans="1:6" ht="26.4">
      <c r="A14" s="228" t="s">
        <v>335</v>
      </c>
      <c r="B14" s="120">
        <v>76038</v>
      </c>
      <c r="C14" s="128">
        <f>76032</f>
        <v>76032</v>
      </c>
      <c r="D14" s="229" t="s">
        <v>24</v>
      </c>
      <c r="E14" s="120">
        <v>535</v>
      </c>
      <c r="F14" s="236">
        <v>328</v>
      </c>
    </row>
    <row r="15" spans="1:6" ht="39.6">
      <c r="A15" s="230" t="s">
        <v>336</v>
      </c>
      <c r="B15" s="122">
        <f>B13</f>
        <v>76038</v>
      </c>
      <c r="C15" s="130">
        <f>C13</f>
        <v>76032</v>
      </c>
      <c r="D15" s="229" t="s">
        <v>25</v>
      </c>
      <c r="E15" s="120">
        <v>3300</v>
      </c>
      <c r="F15" s="236">
        <f>2168</f>
        <v>2168</v>
      </c>
    </row>
    <row r="16" spans="1:6" ht="26.4">
      <c r="A16" s="230" t="s">
        <v>337</v>
      </c>
      <c r="B16" s="122">
        <f>B8+B12+B15</f>
        <v>11004772</v>
      </c>
      <c r="C16" s="130">
        <f>C15+C12+C8</f>
        <v>12580662</v>
      </c>
      <c r="D16" s="229" t="s">
        <v>26</v>
      </c>
      <c r="E16" s="120">
        <v>15560</v>
      </c>
      <c r="F16" s="236">
        <f>24802</f>
        <v>24802</v>
      </c>
    </row>
    <row r="17" spans="1:6" ht="26.4">
      <c r="A17" s="228" t="s">
        <v>45</v>
      </c>
      <c r="B17" s="120">
        <v>1613</v>
      </c>
      <c r="C17" s="128">
        <v>2521</v>
      </c>
      <c r="D17" s="229" t="s">
        <v>27</v>
      </c>
      <c r="E17" s="120">
        <v>28415</v>
      </c>
      <c r="F17" s="236">
        <f>9023</f>
        <v>9023</v>
      </c>
    </row>
    <row r="18" spans="1:6" ht="39.6">
      <c r="A18" s="230" t="s">
        <v>46</v>
      </c>
      <c r="B18" s="122">
        <f>B17</f>
        <v>1613</v>
      </c>
      <c r="C18" s="261">
        <f>C17</f>
        <v>2521</v>
      </c>
      <c r="D18" s="229" t="s">
        <v>28</v>
      </c>
      <c r="E18" s="120">
        <v>0</v>
      </c>
      <c r="F18" s="236">
        <v>0</v>
      </c>
    </row>
    <row r="19" spans="1:6" ht="30.75" customHeight="1">
      <c r="A19" s="358" t="s">
        <v>461</v>
      </c>
      <c r="B19" s="350">
        <v>0</v>
      </c>
      <c r="C19" s="351">
        <v>200000</v>
      </c>
      <c r="D19" s="229" t="s">
        <v>29</v>
      </c>
      <c r="E19" s="120">
        <v>0</v>
      </c>
      <c r="F19" s="236">
        <v>0</v>
      </c>
    </row>
    <row r="20" spans="1:6" ht="20.25" customHeight="1">
      <c r="A20" s="358" t="s">
        <v>462</v>
      </c>
      <c r="B20" s="350">
        <v>0</v>
      </c>
      <c r="C20" s="351">
        <v>200000</v>
      </c>
      <c r="D20" s="226" t="s">
        <v>30</v>
      </c>
      <c r="E20" s="122">
        <f>SUM(E12:E19)</f>
        <v>114190</v>
      </c>
      <c r="F20" s="238">
        <f>SUM(F12:F19)</f>
        <v>57510</v>
      </c>
    </row>
    <row r="21" spans="1:6" ht="20.25" customHeight="1">
      <c r="A21" s="359" t="s">
        <v>463</v>
      </c>
      <c r="B21" s="352">
        <v>0</v>
      </c>
      <c r="C21" s="353">
        <f>C19</f>
        <v>200000</v>
      </c>
      <c r="D21" s="271" t="s">
        <v>379</v>
      </c>
      <c r="E21" s="267">
        <v>65</v>
      </c>
      <c r="F21" s="268">
        <v>88</v>
      </c>
    </row>
    <row r="22" spans="1:6" ht="26.4">
      <c r="A22" s="230" t="s">
        <v>47</v>
      </c>
      <c r="B22" s="122">
        <f>B18</f>
        <v>1613</v>
      </c>
      <c r="C22" s="130">
        <f>C18+C21</f>
        <v>202521</v>
      </c>
      <c r="D22" s="229" t="s">
        <v>31</v>
      </c>
      <c r="E22" s="120">
        <v>55523</v>
      </c>
      <c r="F22" s="236">
        <v>39949</v>
      </c>
    </row>
    <row r="23" spans="1:6" ht="26.4">
      <c r="A23" s="228" t="s">
        <v>338</v>
      </c>
      <c r="B23" s="120">
        <v>1730</v>
      </c>
      <c r="C23" s="128">
        <v>1847</v>
      </c>
      <c r="D23" s="229" t="s">
        <v>377</v>
      </c>
      <c r="E23" s="120">
        <v>95</v>
      </c>
      <c r="F23" s="236">
        <f>264</f>
        <v>264</v>
      </c>
    </row>
    <row r="24" spans="1:6" ht="26.4">
      <c r="A24" s="228" t="s">
        <v>339</v>
      </c>
      <c r="B24" s="120">
        <v>6</v>
      </c>
      <c r="C24" s="262"/>
      <c r="D24" s="229" t="s">
        <v>380</v>
      </c>
      <c r="E24" s="120">
        <v>40</v>
      </c>
      <c r="F24" s="236">
        <f>3493</f>
        <v>3493</v>
      </c>
    </row>
    <row r="25" spans="1:6" ht="26.4">
      <c r="A25" s="230" t="s">
        <v>340</v>
      </c>
      <c r="B25" s="122">
        <f>SUM(B23:B24)</f>
        <v>1736</v>
      </c>
      <c r="C25" s="130">
        <f>SUM(C23:C24)</f>
        <v>1847</v>
      </c>
      <c r="D25" s="229" t="s">
        <v>378</v>
      </c>
      <c r="E25" s="120">
        <v>2115</v>
      </c>
      <c r="F25" s="236">
        <v>0</v>
      </c>
    </row>
    <row r="26" spans="1:6" ht="39.6">
      <c r="A26" s="228" t="s">
        <v>341</v>
      </c>
      <c r="B26" s="120">
        <v>723337</v>
      </c>
      <c r="C26" s="128">
        <v>2355706</v>
      </c>
      <c r="D26" s="229" t="s">
        <v>32</v>
      </c>
      <c r="E26" s="120">
        <v>30615</v>
      </c>
      <c r="F26" s="236">
        <f>32830</f>
        <v>32830</v>
      </c>
    </row>
    <row r="27" spans="1:6" ht="39.6">
      <c r="A27" s="230" t="s">
        <v>342</v>
      </c>
      <c r="B27" s="122">
        <f>B26</f>
        <v>723337</v>
      </c>
      <c r="C27" s="261">
        <f>C26</f>
        <v>2355706</v>
      </c>
      <c r="D27" s="229" t="s">
        <v>33</v>
      </c>
      <c r="E27" s="120">
        <v>0</v>
      </c>
      <c r="F27" s="236">
        <v>0</v>
      </c>
    </row>
    <row r="28" spans="1:6" ht="39.6">
      <c r="A28" s="230" t="s">
        <v>343</v>
      </c>
      <c r="B28" s="122">
        <f>B25+B27</f>
        <v>725073</v>
      </c>
      <c r="C28" s="261">
        <f>C27+C25</f>
        <v>2357553</v>
      </c>
      <c r="D28" s="229" t="s">
        <v>34</v>
      </c>
      <c r="E28" s="120">
        <v>30615</v>
      </c>
      <c r="F28" s="236">
        <v>32830</v>
      </c>
    </row>
    <row r="29" spans="1:6" ht="26.4">
      <c r="A29" s="263" t="s">
        <v>374</v>
      </c>
      <c r="B29" s="267">
        <v>160936</v>
      </c>
      <c r="C29" s="262">
        <f>1253</f>
        <v>1253</v>
      </c>
      <c r="D29" s="226" t="s">
        <v>35</v>
      </c>
      <c r="E29" s="122">
        <f>SUM(E21:E26)</f>
        <v>88453</v>
      </c>
      <c r="F29" s="238">
        <f>SUM(F21:F26)</f>
        <v>76624</v>
      </c>
    </row>
    <row r="30" spans="1:6" ht="26.4">
      <c r="A30" s="228" t="s">
        <v>344</v>
      </c>
      <c r="B30" s="120">
        <f>B31+B32+B33</f>
        <v>11683</v>
      </c>
      <c r="C30" s="128">
        <f>SUM(C31:C33)</f>
        <v>10514</v>
      </c>
      <c r="D30" s="229" t="s">
        <v>475</v>
      </c>
      <c r="E30" s="120">
        <v>27929</v>
      </c>
      <c r="F30" s="236">
        <v>27234</v>
      </c>
    </row>
    <row r="31" spans="1:6" ht="26.4">
      <c r="A31" s="228" t="s">
        <v>345</v>
      </c>
      <c r="B31" s="120">
        <v>1773</v>
      </c>
      <c r="C31" s="128">
        <f>1991</f>
        <v>1991</v>
      </c>
      <c r="D31" s="229" t="s">
        <v>38</v>
      </c>
      <c r="E31" s="120">
        <v>2490</v>
      </c>
      <c r="F31" s="236">
        <v>2887</v>
      </c>
    </row>
    <row r="32" spans="1:6" ht="26.4">
      <c r="A32" s="228" t="s">
        <v>346</v>
      </c>
      <c r="B32" s="120">
        <v>6213</v>
      </c>
      <c r="C32" s="128">
        <f>5888</f>
        <v>5888</v>
      </c>
      <c r="D32" s="229" t="s">
        <v>39</v>
      </c>
      <c r="E32" s="120">
        <v>59047</v>
      </c>
      <c r="F32" s="236">
        <v>46935</v>
      </c>
    </row>
    <row r="33" spans="1:6" ht="26.4">
      <c r="A33" s="228" t="s">
        <v>347</v>
      </c>
      <c r="B33" s="120">
        <v>3697</v>
      </c>
      <c r="C33" s="128">
        <f>2635</f>
        <v>2635</v>
      </c>
      <c r="D33" s="226" t="s">
        <v>40</v>
      </c>
      <c r="E33" s="122">
        <f>E30+E31+E32</f>
        <v>89466</v>
      </c>
      <c r="F33" s="238">
        <f>F30+F31+F32</f>
        <v>77056</v>
      </c>
    </row>
    <row r="34" spans="1:6" ht="26.4">
      <c r="A34" s="228" t="s">
        <v>348</v>
      </c>
      <c r="B34" s="120">
        <f>B35+B36+B37+B38+B39+B42</f>
        <v>52598</v>
      </c>
      <c r="C34" s="128">
        <f>SUM(C35:C42)</f>
        <v>55823</v>
      </c>
      <c r="D34" s="226" t="s">
        <v>41</v>
      </c>
      <c r="E34" s="122">
        <f>E20+E29+E33</f>
        <v>292109</v>
      </c>
      <c r="F34" s="238">
        <f>F33+F29+F20</f>
        <v>211190</v>
      </c>
    </row>
    <row r="35" spans="1:6" ht="39.6">
      <c r="A35" s="228" t="s">
        <v>349</v>
      </c>
      <c r="B35" s="120">
        <v>11558</v>
      </c>
      <c r="C35" s="128">
        <v>13432</v>
      </c>
      <c r="D35" s="229" t="s">
        <v>42</v>
      </c>
      <c r="E35" s="120">
        <v>107401</v>
      </c>
      <c r="F35" s="236">
        <v>182360</v>
      </c>
    </row>
    <row r="36" spans="1:6" ht="26.4">
      <c r="A36" s="228" t="s">
        <v>350</v>
      </c>
      <c r="B36" s="120">
        <v>22481</v>
      </c>
      <c r="C36" s="128">
        <v>16532</v>
      </c>
      <c r="D36" s="354" t="s">
        <v>469</v>
      </c>
      <c r="E36" s="403">
        <v>0</v>
      </c>
      <c r="F36" s="360">
        <v>1575676</v>
      </c>
    </row>
    <row r="37" spans="1:6" ht="26.4">
      <c r="A37" s="228" t="s">
        <v>48</v>
      </c>
      <c r="B37" s="120">
        <v>6408</v>
      </c>
      <c r="C37" s="128">
        <v>9797</v>
      </c>
      <c r="D37" s="226" t="s">
        <v>43</v>
      </c>
      <c r="E37" s="122">
        <f>E35</f>
        <v>107401</v>
      </c>
      <c r="F37" s="238">
        <f>F35+F36</f>
        <v>1758036</v>
      </c>
    </row>
    <row r="38" spans="1:6" ht="26.4">
      <c r="A38" s="228" t="s">
        <v>351</v>
      </c>
      <c r="B38" s="120">
        <v>8680</v>
      </c>
      <c r="C38" s="128">
        <v>7428</v>
      </c>
      <c r="D38" s="226" t="s">
        <v>44</v>
      </c>
      <c r="E38" s="122">
        <f>E11+E34+E37</f>
        <v>12127207</v>
      </c>
      <c r="F38" s="238">
        <f>F37+F34+F11</f>
        <v>15253557</v>
      </c>
    </row>
    <row r="39" spans="1:6" ht="26.4">
      <c r="A39" s="228" t="s">
        <v>352</v>
      </c>
      <c r="B39" s="120">
        <v>1093</v>
      </c>
      <c r="C39" s="128">
        <v>5555</v>
      </c>
      <c r="D39" s="246"/>
      <c r="E39" s="246"/>
      <c r="F39" s="163"/>
    </row>
    <row r="40" spans="1:6" ht="26.4">
      <c r="A40" s="228" t="s">
        <v>353</v>
      </c>
      <c r="B40" s="120">
        <v>0</v>
      </c>
      <c r="C40" s="128">
        <v>0</v>
      </c>
      <c r="D40" s="246"/>
      <c r="E40" s="246"/>
      <c r="F40" s="163"/>
    </row>
    <row r="41" spans="1:6" ht="26.4">
      <c r="A41" s="228" t="s">
        <v>354</v>
      </c>
      <c r="B41" s="120">
        <v>0</v>
      </c>
      <c r="C41" s="128">
        <v>0</v>
      </c>
      <c r="D41" s="246"/>
      <c r="E41" s="246"/>
      <c r="F41" s="163"/>
    </row>
    <row r="42" spans="1:6" ht="26.4">
      <c r="A42" s="228" t="s">
        <v>355</v>
      </c>
      <c r="B42" s="120">
        <v>2378</v>
      </c>
      <c r="C42" s="128">
        <v>3079</v>
      </c>
      <c r="D42" s="125"/>
      <c r="E42" s="120"/>
      <c r="F42" s="121"/>
    </row>
    <row r="43" spans="1:6" ht="26.4">
      <c r="A43" s="228" t="s">
        <v>356</v>
      </c>
      <c r="B43" s="120">
        <f>B44+B45</f>
        <v>19375</v>
      </c>
      <c r="C43" s="262">
        <f>C44+C45</f>
        <v>5368</v>
      </c>
      <c r="D43" s="125"/>
      <c r="E43" s="120"/>
      <c r="F43" s="121"/>
    </row>
    <row r="44" spans="1:6" ht="26.4">
      <c r="A44" s="228" t="s">
        <v>357</v>
      </c>
      <c r="B44" s="120">
        <v>7278</v>
      </c>
      <c r="C44" s="128">
        <f>5368</f>
        <v>5368</v>
      </c>
      <c r="D44" s="125"/>
      <c r="E44" s="120"/>
      <c r="F44" s="121"/>
    </row>
    <row r="45" spans="1:6" ht="26.4">
      <c r="A45" s="228" t="s">
        <v>358</v>
      </c>
      <c r="B45" s="120">
        <v>12097</v>
      </c>
      <c r="C45" s="128"/>
      <c r="D45" s="125"/>
      <c r="E45" s="120"/>
      <c r="F45" s="121"/>
    </row>
    <row r="46" spans="1:6" ht="26.4">
      <c r="A46" s="228" t="s">
        <v>359</v>
      </c>
      <c r="B46" s="120">
        <f>B47</f>
        <v>8000</v>
      </c>
      <c r="C46" s="262">
        <f>C47</f>
        <v>0</v>
      </c>
      <c r="D46" s="125"/>
      <c r="E46" s="120"/>
      <c r="F46" s="121"/>
    </row>
    <row r="47" spans="1:6" ht="39.6">
      <c r="A47" s="228" t="s">
        <v>360</v>
      </c>
      <c r="B47" s="120">
        <v>8000</v>
      </c>
      <c r="C47" s="128">
        <v>0</v>
      </c>
      <c r="D47" s="125"/>
      <c r="E47" s="120"/>
      <c r="F47" s="121"/>
    </row>
    <row r="48" spans="1:6" ht="26.4">
      <c r="A48" s="228" t="s">
        <v>361</v>
      </c>
      <c r="B48" s="120">
        <f>B49</f>
        <v>21331</v>
      </c>
      <c r="C48" s="128">
        <f>C49</f>
        <v>38027</v>
      </c>
      <c r="D48" s="125"/>
      <c r="E48" s="120"/>
      <c r="F48" s="121"/>
    </row>
    <row r="49" spans="1:6" ht="39.6">
      <c r="A49" s="228" t="s">
        <v>0</v>
      </c>
      <c r="B49" s="120">
        <v>21331</v>
      </c>
      <c r="C49" s="128">
        <v>38027</v>
      </c>
      <c r="D49" s="125"/>
      <c r="E49" s="120"/>
      <c r="F49" s="121"/>
    </row>
    <row r="50" spans="1:6" ht="26.4">
      <c r="A50" s="230" t="s">
        <v>1</v>
      </c>
      <c r="B50" s="122">
        <f>B29+B30+B34+B43+B46+B48</f>
        <v>273923</v>
      </c>
      <c r="C50" s="261">
        <f>C48+C46+C43+C34+C30+C29</f>
        <v>110985</v>
      </c>
      <c r="D50" s="125"/>
      <c r="E50" s="120"/>
      <c r="F50" s="121"/>
    </row>
    <row r="51" spans="1:6" ht="26.4">
      <c r="A51" s="228" t="s">
        <v>49</v>
      </c>
      <c r="B51" s="120">
        <f>B52+B53+B54+B55+B56</f>
        <v>32020</v>
      </c>
      <c r="C51" s="128">
        <f>SUM(C52:C57)</f>
        <v>1342</v>
      </c>
      <c r="D51" s="125"/>
      <c r="E51" s="120"/>
      <c r="F51" s="121"/>
    </row>
    <row r="52" spans="1:6" ht="39.6">
      <c r="A52" s="228" t="s">
        <v>50</v>
      </c>
      <c r="B52" s="120">
        <v>24655</v>
      </c>
      <c r="C52" s="128">
        <v>1017</v>
      </c>
      <c r="D52" s="125"/>
      <c r="E52" s="120"/>
      <c r="F52" s="121"/>
    </row>
    <row r="53" spans="1:6" ht="26.4">
      <c r="A53" s="228" t="s">
        <v>375</v>
      </c>
      <c r="B53" s="120">
        <v>383</v>
      </c>
      <c r="C53" s="128">
        <f>48</f>
        <v>48</v>
      </c>
      <c r="D53" s="125"/>
      <c r="E53" s="120"/>
      <c r="F53" s="121"/>
    </row>
    <row r="54" spans="1:6" ht="26.4">
      <c r="A54" s="228" t="s">
        <v>51</v>
      </c>
      <c r="B54" s="120">
        <v>13</v>
      </c>
      <c r="C54" s="128">
        <v>14</v>
      </c>
      <c r="D54" s="125"/>
      <c r="E54" s="120"/>
      <c r="F54" s="121"/>
    </row>
    <row r="55" spans="1:6" ht="26.4">
      <c r="A55" s="228" t="s">
        <v>52</v>
      </c>
      <c r="B55" s="120">
        <v>6608</v>
      </c>
      <c r="C55" s="128">
        <v>263</v>
      </c>
      <c r="D55" s="125"/>
      <c r="E55" s="120"/>
      <c r="F55" s="121"/>
    </row>
    <row r="56" spans="1:6" ht="26.4">
      <c r="A56" s="228" t="s">
        <v>53</v>
      </c>
      <c r="B56" s="120">
        <v>361</v>
      </c>
      <c r="C56" s="128">
        <v>0</v>
      </c>
      <c r="D56" s="125"/>
      <c r="E56" s="120"/>
      <c r="F56" s="121"/>
    </row>
    <row r="57" spans="1:6" ht="26.4">
      <c r="A57" s="228" t="s">
        <v>54</v>
      </c>
      <c r="B57" s="120">
        <v>0</v>
      </c>
      <c r="C57" s="262">
        <v>0</v>
      </c>
      <c r="D57" s="125"/>
      <c r="E57" s="120"/>
      <c r="F57" s="121"/>
    </row>
    <row r="58" spans="1:6" ht="26.4">
      <c r="A58" s="228" t="s">
        <v>2</v>
      </c>
      <c r="B58" s="120">
        <f>B59</f>
        <v>0</v>
      </c>
      <c r="C58" s="262">
        <v>0</v>
      </c>
      <c r="D58" s="125"/>
      <c r="E58" s="120"/>
      <c r="F58" s="121"/>
    </row>
    <row r="59" spans="1:6" ht="39.6">
      <c r="A59" s="228" t="s">
        <v>3</v>
      </c>
      <c r="B59" s="120">
        <v>0</v>
      </c>
      <c r="C59" s="128">
        <v>0</v>
      </c>
      <c r="D59" s="116"/>
      <c r="E59" s="122"/>
      <c r="F59" s="123"/>
    </row>
    <row r="60" spans="1:6" ht="26.4">
      <c r="A60" s="228" t="s">
        <v>4</v>
      </c>
      <c r="B60" s="120">
        <f>B61</f>
        <v>86134</v>
      </c>
      <c r="C60" s="262">
        <f>C61</f>
        <v>0</v>
      </c>
      <c r="D60" s="125"/>
      <c r="E60" s="120"/>
      <c r="F60" s="121"/>
    </row>
    <row r="61" spans="1:6" ht="39.6">
      <c r="A61" s="228" t="s">
        <v>5</v>
      </c>
      <c r="B61" s="120">
        <v>86134</v>
      </c>
      <c r="C61" s="262">
        <v>0</v>
      </c>
      <c r="D61" s="125"/>
      <c r="E61" s="120"/>
      <c r="F61" s="121"/>
    </row>
    <row r="62" spans="1:6" ht="26.4">
      <c r="A62" s="230" t="s">
        <v>6</v>
      </c>
      <c r="B62" s="122">
        <f>B51+B60</f>
        <v>118154</v>
      </c>
      <c r="C62" s="270">
        <f>C60+C51</f>
        <v>1342</v>
      </c>
      <c r="D62" s="125"/>
      <c r="E62" s="120"/>
      <c r="F62" s="121"/>
    </row>
    <row r="63" spans="1:6" ht="15.6">
      <c r="A63" s="228" t="s">
        <v>7</v>
      </c>
      <c r="B63" s="120">
        <f>B65</f>
        <v>808</v>
      </c>
      <c r="C63" s="120">
        <f>C65+C64</f>
        <v>956</v>
      </c>
      <c r="D63" s="125"/>
      <c r="E63" s="120"/>
      <c r="F63" s="121"/>
    </row>
    <row r="64" spans="1:6" ht="15.6">
      <c r="A64" s="228" t="s">
        <v>8</v>
      </c>
      <c r="B64" s="120">
        <v>0</v>
      </c>
      <c r="C64" s="120">
        <f>20</f>
        <v>20</v>
      </c>
      <c r="D64" s="125"/>
      <c r="E64" s="120"/>
      <c r="F64" s="121"/>
    </row>
    <row r="65" spans="1:6" ht="15.6">
      <c r="A65" s="228" t="s">
        <v>9</v>
      </c>
      <c r="B65" s="120">
        <v>808</v>
      </c>
      <c r="C65" s="120">
        <v>936</v>
      </c>
      <c r="D65" s="125"/>
      <c r="E65" s="120"/>
      <c r="F65" s="121"/>
    </row>
    <row r="66" spans="1:6" ht="15.6">
      <c r="A66" s="228" t="s">
        <v>10</v>
      </c>
      <c r="B66" s="120">
        <v>1950</v>
      </c>
      <c r="C66" s="120">
        <f>1300</f>
        <v>1300</v>
      </c>
      <c r="D66" s="125"/>
      <c r="E66" s="120"/>
      <c r="F66" s="121"/>
    </row>
    <row r="67" spans="1:6" ht="26.4">
      <c r="A67" s="228" t="s">
        <v>376</v>
      </c>
      <c r="B67" s="120">
        <v>88</v>
      </c>
      <c r="C67" s="120">
        <v>246</v>
      </c>
      <c r="D67" s="125"/>
      <c r="E67" s="120"/>
      <c r="F67" s="121"/>
    </row>
    <row r="68" spans="1:6" ht="26.4">
      <c r="A68" s="230" t="s">
        <v>11</v>
      </c>
      <c r="B68" s="122">
        <f>B63+B66+B67</f>
        <v>2846</v>
      </c>
      <c r="C68" s="122">
        <f>SUM(C64:C67)</f>
        <v>2502</v>
      </c>
      <c r="D68" s="116"/>
      <c r="E68" s="122"/>
      <c r="F68" s="123"/>
    </row>
    <row r="69" spans="1:6" ht="15.6">
      <c r="A69" s="230" t="s">
        <v>12</v>
      </c>
      <c r="B69" s="122">
        <f>B50+B62+B68</f>
        <v>394923</v>
      </c>
      <c r="C69" s="122">
        <f>C68+C62+C50</f>
        <v>114829</v>
      </c>
      <c r="D69" s="116"/>
      <c r="E69" s="122"/>
      <c r="F69" s="123"/>
    </row>
    <row r="70" spans="1:6" ht="15.6">
      <c r="A70" s="228" t="s">
        <v>13</v>
      </c>
      <c r="B70" s="120">
        <v>320</v>
      </c>
      <c r="C70" s="120">
        <v>0</v>
      </c>
      <c r="D70" s="125"/>
      <c r="E70" s="120"/>
      <c r="F70" s="121"/>
    </row>
    <row r="71" spans="1:6" ht="15.6">
      <c r="A71" s="263" t="s">
        <v>464</v>
      </c>
      <c r="B71" s="128">
        <v>0</v>
      </c>
      <c r="C71" s="347">
        <v>7167</v>
      </c>
      <c r="D71" s="125"/>
      <c r="E71" s="120"/>
      <c r="F71" s="121"/>
    </row>
    <row r="72" spans="1:6" ht="26.4">
      <c r="A72" s="230" t="s">
        <v>465</v>
      </c>
      <c r="B72" s="130">
        <v>0</v>
      </c>
      <c r="C72" s="346">
        <f>C71</f>
        <v>7167</v>
      </c>
      <c r="D72" s="125"/>
      <c r="E72" s="120"/>
      <c r="F72" s="121"/>
    </row>
    <row r="73" spans="1:6" ht="15.6">
      <c r="A73" s="263" t="s">
        <v>466</v>
      </c>
      <c r="B73" s="130">
        <v>0</v>
      </c>
      <c r="C73" s="347">
        <v>-9859</v>
      </c>
      <c r="D73" s="125"/>
      <c r="E73" s="120"/>
      <c r="F73" s="121"/>
    </row>
    <row r="74" spans="1:6" ht="26.4">
      <c r="A74" s="230" t="s">
        <v>467</v>
      </c>
      <c r="B74" s="130">
        <v>0</v>
      </c>
      <c r="C74" s="346">
        <f>C73</f>
        <v>-9859</v>
      </c>
      <c r="D74" s="125"/>
      <c r="E74" s="120"/>
      <c r="F74" s="121"/>
    </row>
    <row r="75" spans="1:6" ht="26.4">
      <c r="A75" s="230" t="s">
        <v>14</v>
      </c>
      <c r="B75" s="122">
        <f>B70</f>
        <v>320</v>
      </c>
      <c r="C75" s="122">
        <f>C72+C74</f>
        <v>-2692</v>
      </c>
      <c r="D75" s="125"/>
      <c r="E75" s="120"/>
      <c r="F75" s="121"/>
    </row>
    <row r="76" spans="1:6" ht="15.6">
      <c r="A76" s="228" t="s">
        <v>55</v>
      </c>
      <c r="B76" s="120">
        <v>505</v>
      </c>
      <c r="C76" s="120">
        <v>684</v>
      </c>
      <c r="D76" s="125"/>
      <c r="E76" s="120"/>
      <c r="F76" s="121"/>
    </row>
    <row r="77" spans="1:6" ht="15.6">
      <c r="A77" s="230" t="s">
        <v>56</v>
      </c>
      <c r="B77" s="122">
        <f>B76</f>
        <v>505</v>
      </c>
      <c r="C77" s="122">
        <f>C76</f>
        <v>684</v>
      </c>
      <c r="D77" s="116"/>
      <c r="E77" s="122"/>
      <c r="F77" s="123"/>
    </row>
    <row r="78" spans="1:6" ht="16.2" thickBot="1">
      <c r="A78" s="231" t="s">
        <v>15</v>
      </c>
      <c r="B78" s="124">
        <f>B16+B22+B28+B69+B75+B77</f>
        <v>12127206</v>
      </c>
      <c r="C78" s="124">
        <f>C77+C75+C69+C28+C22+C16</f>
        <v>15253557</v>
      </c>
      <c r="D78" s="126"/>
      <c r="E78" s="124"/>
      <c r="F78" s="245"/>
    </row>
    <row r="79" spans="1:6">
      <c r="A79" s="115"/>
      <c r="B79" s="115"/>
      <c r="C79" s="115"/>
      <c r="D79" s="115"/>
      <c r="E79" s="115"/>
      <c r="F79" s="115"/>
    </row>
    <row r="80" spans="1:6">
      <c r="A80" s="115"/>
      <c r="B80" s="115"/>
      <c r="C80" s="115"/>
      <c r="D80" s="115"/>
      <c r="E80" s="115"/>
      <c r="F80" s="115"/>
    </row>
    <row r="81" spans="1:6">
      <c r="A81" s="115"/>
      <c r="B81" s="115"/>
      <c r="C81" s="115"/>
      <c r="D81" s="115"/>
      <c r="E81" s="115"/>
      <c r="F81" s="115"/>
    </row>
    <row r="82" spans="1:6">
      <c r="A82" s="115"/>
      <c r="B82" s="115"/>
      <c r="C82" s="115"/>
      <c r="D82" s="115"/>
      <c r="E82" s="115"/>
      <c r="F82" s="115"/>
    </row>
    <row r="83" spans="1:6">
      <c r="A83" s="115"/>
      <c r="B83" s="115"/>
      <c r="C83" s="115"/>
      <c r="D83" s="115"/>
      <c r="E83" s="115"/>
      <c r="F83" s="115"/>
    </row>
    <row r="84" spans="1:6">
      <c r="A84" s="115"/>
      <c r="B84" s="115"/>
      <c r="C84" s="115"/>
      <c r="D84" s="115"/>
      <c r="E84" s="115"/>
      <c r="F84" s="115"/>
    </row>
    <row r="85" spans="1:6">
      <c r="A85" s="115"/>
      <c r="B85" s="115"/>
      <c r="C85" s="115"/>
      <c r="D85" s="115"/>
      <c r="E85" s="115"/>
      <c r="F85" s="115"/>
    </row>
    <row r="86" spans="1:6">
      <c r="A86" s="115"/>
      <c r="B86" s="115"/>
      <c r="C86" s="115"/>
      <c r="D86" s="115"/>
      <c r="E86" s="115"/>
      <c r="F86" s="115"/>
    </row>
    <row r="87" spans="1:6">
      <c r="A87" s="115"/>
      <c r="B87" s="115"/>
      <c r="C87" s="115"/>
      <c r="D87" s="115"/>
      <c r="E87" s="115"/>
      <c r="F87" s="115"/>
    </row>
    <row r="88" spans="1:6">
      <c r="A88" s="115"/>
      <c r="B88" s="115"/>
      <c r="C88" s="115"/>
      <c r="D88" s="115"/>
      <c r="E88" s="115"/>
      <c r="F88" s="115"/>
    </row>
  </sheetData>
  <mergeCells count="1">
    <mergeCell ref="A2:E2"/>
  </mergeCells>
  <phoneticPr fontId="0" type="noConversion"/>
  <printOptions horizontalCentered="1"/>
  <pageMargins left="0.59055118110236227" right="0.59055118110236227" top="0.59055118110236227" bottom="0.59055118110236227" header="0.51181102362204722" footer="0.51181102362204722"/>
  <pageSetup paperSize="9" scale="66" firstPageNumber="53" fitToHeight="2" orientation="portrait" useFirstPageNumber="1" verticalDpi="300" r:id="rId1"/>
  <headerFooter alignWithMargins="0"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Munka2"/>
  <dimension ref="A1:X30"/>
  <sheetViews>
    <sheetView workbookViewId="0">
      <selection activeCell="A2" sqref="A2"/>
    </sheetView>
  </sheetViews>
  <sheetFormatPr defaultRowHeight="13.2"/>
  <cols>
    <col min="1" max="1" width="25" bestFit="1" customWidth="1"/>
    <col min="2" max="2" width="12.33203125" customWidth="1"/>
    <col min="3" max="3" width="9.88671875" bestFit="1" customWidth="1"/>
    <col min="4" max="4" width="8.44140625" customWidth="1"/>
    <col min="5" max="5" width="7.88671875" customWidth="1"/>
    <col min="6" max="6" width="8.44140625" customWidth="1"/>
    <col min="7" max="7" width="9.88671875" bestFit="1" customWidth="1"/>
    <col min="8" max="8" width="10" bestFit="1" customWidth="1"/>
    <col min="9" max="9" width="10.44140625" customWidth="1"/>
    <col min="10" max="10" width="9.44140625" bestFit="1" customWidth="1"/>
    <col min="11" max="11" width="9.6640625" customWidth="1"/>
    <col min="12" max="12" width="9" bestFit="1" customWidth="1"/>
    <col min="13" max="13" width="10" bestFit="1" customWidth="1"/>
    <col min="14" max="14" width="9.33203125" bestFit="1" customWidth="1"/>
    <col min="15" max="15" width="10.44140625" customWidth="1"/>
    <col min="16" max="16" width="9.109375" bestFit="1" customWidth="1"/>
    <col min="17" max="17" width="9.88671875" bestFit="1" customWidth="1"/>
    <col min="18" max="19" width="8.5546875" bestFit="1" customWidth="1"/>
  </cols>
  <sheetData>
    <row r="1" spans="1:22">
      <c r="A1" s="61" t="s">
        <v>322</v>
      </c>
      <c r="S1" s="83"/>
    </row>
    <row r="2" spans="1:22" ht="15.6">
      <c r="C2" s="60" t="s">
        <v>480</v>
      </c>
    </row>
    <row r="3" spans="1:22" ht="13.8" thickBo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 t="s">
        <v>230</v>
      </c>
      <c r="R3" s="2"/>
      <c r="T3" s="2"/>
      <c r="U3" s="2"/>
      <c r="V3" s="2"/>
    </row>
    <row r="4" spans="1:22">
      <c r="A4" s="5"/>
      <c r="B4" s="44" t="s">
        <v>160</v>
      </c>
      <c r="C4" s="44" t="s">
        <v>161</v>
      </c>
      <c r="D4" s="425" t="s">
        <v>162</v>
      </c>
      <c r="E4" s="425"/>
      <c r="F4" s="425"/>
      <c r="G4" s="425"/>
      <c r="H4" s="425"/>
      <c r="I4" s="425"/>
      <c r="J4" s="425"/>
      <c r="K4" s="425"/>
      <c r="L4" s="425"/>
      <c r="M4" s="425"/>
      <c r="N4" s="45"/>
      <c r="O4" s="45"/>
      <c r="P4" s="45"/>
      <c r="Q4" s="46"/>
      <c r="R4" s="89"/>
      <c r="S4" s="2"/>
    </row>
    <row r="5" spans="1:22" ht="61.2">
      <c r="A5" s="42"/>
      <c r="B5" s="4"/>
      <c r="C5" s="4"/>
      <c r="D5" s="43" t="s">
        <v>233</v>
      </c>
      <c r="E5" s="43" t="s">
        <v>234</v>
      </c>
      <c r="F5" s="43" t="s">
        <v>235</v>
      </c>
      <c r="G5" s="43" t="s">
        <v>177</v>
      </c>
      <c r="H5" s="43" t="s">
        <v>236</v>
      </c>
      <c r="I5" s="43" t="s">
        <v>237</v>
      </c>
      <c r="J5" s="43" t="s">
        <v>238</v>
      </c>
      <c r="K5" s="43" t="s">
        <v>239</v>
      </c>
      <c r="L5" s="43" t="s">
        <v>240</v>
      </c>
      <c r="M5" s="43" t="s">
        <v>178</v>
      </c>
      <c r="N5" s="43" t="s">
        <v>59</v>
      </c>
      <c r="O5" s="43" t="s">
        <v>60</v>
      </c>
      <c r="P5" s="43" t="s">
        <v>241</v>
      </c>
      <c r="Q5" s="47" t="s">
        <v>179</v>
      </c>
      <c r="R5" s="2"/>
    </row>
    <row r="6" spans="1:22">
      <c r="A6" s="15" t="s">
        <v>208</v>
      </c>
      <c r="B6" s="399">
        <v>863184</v>
      </c>
      <c r="C6" s="373">
        <f>G20</f>
        <v>613377</v>
      </c>
      <c r="D6" s="4">
        <v>0</v>
      </c>
      <c r="E6" s="4"/>
      <c r="F6" s="4">
        <v>0</v>
      </c>
      <c r="G6" s="4"/>
      <c r="H6" s="373">
        <v>576981</v>
      </c>
      <c r="I6" s="373">
        <v>36396</v>
      </c>
      <c r="J6" s="373">
        <v>0</v>
      </c>
      <c r="K6" s="373">
        <v>0</v>
      </c>
      <c r="L6" s="373">
        <v>0</v>
      </c>
      <c r="M6" s="373">
        <f>SUM(H6:L6)</f>
        <v>613377</v>
      </c>
      <c r="N6" s="373">
        <v>0</v>
      </c>
      <c r="O6" s="373">
        <v>0</v>
      </c>
      <c r="P6" s="373">
        <v>0</v>
      </c>
      <c r="Q6" s="374">
        <v>0</v>
      </c>
      <c r="R6" s="2"/>
    </row>
    <row r="7" spans="1:22" s="330" customFormat="1">
      <c r="A7" s="15" t="s">
        <v>168</v>
      </c>
      <c r="B7" s="399">
        <v>111100</v>
      </c>
      <c r="C7" s="373">
        <f t="shared" ref="C7:C13" si="0">G21</f>
        <v>95722</v>
      </c>
      <c r="D7" s="4">
        <v>0</v>
      </c>
      <c r="E7" s="4">
        <v>0</v>
      </c>
      <c r="F7" s="4">
        <v>0</v>
      </c>
      <c r="G7" s="4">
        <v>0</v>
      </c>
      <c r="H7" s="373">
        <v>95722</v>
      </c>
      <c r="I7" s="373">
        <v>0</v>
      </c>
      <c r="J7" s="373">
        <v>0</v>
      </c>
      <c r="K7" s="373">
        <v>0</v>
      </c>
      <c r="L7" s="373">
        <v>0</v>
      </c>
      <c r="M7" s="373">
        <f t="shared" ref="M7:M13" si="1">SUM(H7:L7)</f>
        <v>95722</v>
      </c>
      <c r="N7" s="373">
        <v>0</v>
      </c>
      <c r="O7" s="373">
        <v>0</v>
      </c>
      <c r="P7" s="373">
        <v>0</v>
      </c>
      <c r="Q7" s="374">
        <v>0</v>
      </c>
      <c r="R7" s="2"/>
    </row>
    <row r="8" spans="1:22" s="362" customFormat="1">
      <c r="A8" s="15" t="s">
        <v>150</v>
      </c>
      <c r="B8" s="399">
        <v>107675</v>
      </c>
      <c r="C8" s="373">
        <f t="shared" si="0"/>
        <v>60110</v>
      </c>
      <c r="D8" s="4">
        <v>0</v>
      </c>
      <c r="E8" s="4">
        <v>0</v>
      </c>
      <c r="F8" s="4">
        <v>0</v>
      </c>
      <c r="G8" s="4">
        <v>0</v>
      </c>
      <c r="H8" s="373">
        <v>60049</v>
      </c>
      <c r="I8" s="373">
        <v>61</v>
      </c>
      <c r="J8" s="373">
        <v>0</v>
      </c>
      <c r="K8" s="373">
        <v>0</v>
      </c>
      <c r="L8" s="373">
        <v>0</v>
      </c>
      <c r="M8" s="373">
        <f t="shared" si="1"/>
        <v>60110</v>
      </c>
      <c r="N8" s="373">
        <v>0</v>
      </c>
      <c r="O8" s="373">
        <v>0</v>
      </c>
      <c r="P8" s="373">
        <v>0</v>
      </c>
      <c r="Q8" s="374">
        <v>0</v>
      </c>
      <c r="R8" s="372"/>
    </row>
    <row r="9" spans="1:22" s="362" customFormat="1">
      <c r="A9" s="15" t="s">
        <v>151</v>
      </c>
      <c r="B9" s="399">
        <v>117325</v>
      </c>
      <c r="C9" s="373">
        <f t="shared" si="0"/>
        <v>145128</v>
      </c>
      <c r="D9" s="4">
        <v>0</v>
      </c>
      <c r="E9" s="4">
        <v>0</v>
      </c>
      <c r="F9" s="4">
        <v>0</v>
      </c>
      <c r="G9" s="4">
        <v>0</v>
      </c>
      <c r="H9" s="373">
        <v>135955</v>
      </c>
      <c r="I9" s="373">
        <v>9173</v>
      </c>
      <c r="J9" s="373">
        <v>0</v>
      </c>
      <c r="K9" s="373">
        <v>0</v>
      </c>
      <c r="L9" s="373">
        <v>0</v>
      </c>
      <c r="M9" s="373">
        <f t="shared" si="1"/>
        <v>145128</v>
      </c>
      <c r="N9" s="373">
        <v>0</v>
      </c>
      <c r="O9" s="373">
        <v>0</v>
      </c>
      <c r="P9" s="373">
        <v>0</v>
      </c>
      <c r="Q9" s="374">
        <v>0</v>
      </c>
      <c r="R9" s="372"/>
    </row>
    <row r="10" spans="1:22" s="362" customFormat="1">
      <c r="A10" s="15" t="s">
        <v>152</v>
      </c>
      <c r="B10" s="399">
        <v>51554</v>
      </c>
      <c r="C10" s="373">
        <f t="shared" si="0"/>
        <v>31228</v>
      </c>
      <c r="D10" s="4">
        <v>0</v>
      </c>
      <c r="E10" s="4">
        <v>0</v>
      </c>
      <c r="F10" s="4">
        <v>0</v>
      </c>
      <c r="G10" s="4">
        <v>0</v>
      </c>
      <c r="H10" s="373">
        <v>30397</v>
      </c>
      <c r="I10" s="373">
        <v>831</v>
      </c>
      <c r="J10" s="373">
        <v>0</v>
      </c>
      <c r="K10" s="373">
        <v>0</v>
      </c>
      <c r="L10" s="373">
        <v>0</v>
      </c>
      <c r="M10" s="373">
        <f t="shared" si="1"/>
        <v>31228</v>
      </c>
      <c r="N10" s="373">
        <v>0</v>
      </c>
      <c r="O10" s="373">
        <v>0</v>
      </c>
      <c r="P10" s="373">
        <v>0</v>
      </c>
      <c r="Q10" s="374">
        <v>0</v>
      </c>
      <c r="R10" s="372"/>
    </row>
    <row r="11" spans="1:22" s="330" customFormat="1">
      <c r="A11" s="15" t="s">
        <v>209</v>
      </c>
      <c r="B11" s="399">
        <v>252570</v>
      </c>
      <c r="C11" s="373">
        <f t="shared" si="0"/>
        <v>199425</v>
      </c>
      <c r="D11" s="4">
        <v>0</v>
      </c>
      <c r="E11" s="4">
        <v>0</v>
      </c>
      <c r="F11" s="4">
        <v>0</v>
      </c>
      <c r="G11" s="4">
        <v>0</v>
      </c>
      <c r="H11" s="373">
        <v>191649</v>
      </c>
      <c r="I11" s="373">
        <v>7776</v>
      </c>
      <c r="J11" s="373">
        <v>0</v>
      </c>
      <c r="K11" s="373"/>
      <c r="L11" s="373">
        <v>0</v>
      </c>
      <c r="M11" s="373">
        <f t="shared" si="1"/>
        <v>199425</v>
      </c>
      <c r="N11" s="373">
        <v>0</v>
      </c>
      <c r="O11" s="373">
        <v>0</v>
      </c>
      <c r="P11" s="373">
        <v>0</v>
      </c>
      <c r="Q11" s="374">
        <v>0</v>
      </c>
      <c r="R11" s="2"/>
    </row>
    <row r="12" spans="1:22" s="362" customFormat="1">
      <c r="A12" s="8" t="s">
        <v>362</v>
      </c>
      <c r="B12" s="399">
        <v>65828</v>
      </c>
      <c r="C12" s="373">
        <f t="shared" si="0"/>
        <v>1859</v>
      </c>
      <c r="D12" s="4">
        <v>0</v>
      </c>
      <c r="E12" s="4">
        <v>0</v>
      </c>
      <c r="F12" s="4">
        <v>0</v>
      </c>
      <c r="G12" s="73">
        <f>D12+E12</f>
        <v>0</v>
      </c>
      <c r="H12" s="373">
        <v>0</v>
      </c>
      <c r="I12" s="373">
        <v>1859</v>
      </c>
      <c r="J12" s="373">
        <v>0</v>
      </c>
      <c r="K12" s="373"/>
      <c r="L12" s="373">
        <v>0</v>
      </c>
      <c r="M12" s="373">
        <f t="shared" si="1"/>
        <v>1859</v>
      </c>
      <c r="N12" s="373">
        <v>0</v>
      </c>
      <c r="O12" s="373">
        <v>0</v>
      </c>
      <c r="P12" s="373">
        <v>0</v>
      </c>
      <c r="Q12" s="374">
        <v>0</v>
      </c>
      <c r="R12" s="372"/>
    </row>
    <row r="13" spans="1:22" s="362" customFormat="1">
      <c r="A13" s="72" t="s">
        <v>154</v>
      </c>
      <c r="B13" s="398">
        <v>15337550</v>
      </c>
      <c r="C13" s="373">
        <f t="shared" si="0"/>
        <v>11433814</v>
      </c>
      <c r="D13" s="73">
        <v>8874</v>
      </c>
      <c r="E13" s="73">
        <v>3155</v>
      </c>
      <c r="F13" s="73">
        <v>0</v>
      </c>
      <c r="G13" s="73">
        <f>D13+E13</f>
        <v>12029</v>
      </c>
      <c r="H13" s="375">
        <v>11034777</v>
      </c>
      <c r="I13" s="375">
        <v>232658</v>
      </c>
      <c r="J13" s="375">
        <v>0</v>
      </c>
      <c r="K13" s="375">
        <v>78318</v>
      </c>
      <c r="L13" s="375">
        <v>0</v>
      </c>
      <c r="M13" s="373">
        <f t="shared" si="1"/>
        <v>11345753</v>
      </c>
      <c r="N13" s="375">
        <v>76032</v>
      </c>
      <c r="O13" s="375">
        <v>0</v>
      </c>
      <c r="P13" s="375">
        <v>0</v>
      </c>
      <c r="Q13" s="376">
        <f>SUM(N13:P13)</f>
        <v>76032</v>
      </c>
      <c r="R13" s="372"/>
    </row>
    <row r="14" spans="1:22" s="362" customFormat="1" ht="13.8" thickBot="1">
      <c r="A14" s="48" t="s">
        <v>214</v>
      </c>
      <c r="B14" s="380">
        <f>SUM(B6:B13)</f>
        <v>16906786</v>
      </c>
      <c r="C14" s="380">
        <f t="shared" ref="C14:Q14" si="2">SUM(C6:C13)</f>
        <v>12580663</v>
      </c>
      <c r="D14" s="379">
        <f t="shared" si="2"/>
        <v>8874</v>
      </c>
      <c r="E14" s="379">
        <f t="shared" si="2"/>
        <v>3155</v>
      </c>
      <c r="F14" s="379">
        <f t="shared" si="2"/>
        <v>0</v>
      </c>
      <c r="G14" s="379">
        <f t="shared" si="2"/>
        <v>12029</v>
      </c>
      <c r="H14" s="380">
        <f t="shared" si="2"/>
        <v>12125530</v>
      </c>
      <c r="I14" s="380">
        <f t="shared" si="2"/>
        <v>288754</v>
      </c>
      <c r="J14" s="380">
        <f t="shared" si="2"/>
        <v>0</v>
      </c>
      <c r="K14" s="380">
        <f t="shared" si="2"/>
        <v>78318</v>
      </c>
      <c r="L14" s="380">
        <f t="shared" si="2"/>
        <v>0</v>
      </c>
      <c r="M14" s="380">
        <f t="shared" si="2"/>
        <v>12492602</v>
      </c>
      <c r="N14" s="380">
        <f t="shared" si="2"/>
        <v>76032</v>
      </c>
      <c r="O14" s="380">
        <f t="shared" si="2"/>
        <v>0</v>
      </c>
      <c r="P14" s="380">
        <f t="shared" si="2"/>
        <v>0</v>
      </c>
      <c r="Q14" s="381">
        <f t="shared" si="2"/>
        <v>76032</v>
      </c>
      <c r="R14" s="372"/>
    </row>
    <row r="15" spans="1:22">
      <c r="A15" s="3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3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4" ht="13.8" thickBo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4">
      <c r="A18" s="5"/>
      <c r="B18" s="44" t="s">
        <v>160</v>
      </c>
      <c r="C18" s="44" t="s">
        <v>161</v>
      </c>
      <c r="D18" s="425" t="s">
        <v>162</v>
      </c>
      <c r="E18" s="426"/>
      <c r="F18" s="426"/>
      <c r="G18" s="87"/>
      <c r="H18" s="87"/>
      <c r="I18" s="87"/>
      <c r="J18" s="44"/>
      <c r="K18" s="44"/>
      <c r="L18" s="44"/>
      <c r="M18" s="44"/>
      <c r="N18" s="44"/>
      <c r="O18" s="44"/>
      <c r="P18" s="44"/>
      <c r="Q18" s="46"/>
      <c r="R18" s="89"/>
      <c r="S18" s="89"/>
      <c r="T18" s="2"/>
      <c r="U18" s="2"/>
      <c r="V18" s="2"/>
      <c r="W18" s="2"/>
      <c r="X18" s="2"/>
    </row>
    <row r="19" spans="1:24" ht="145.19999999999999">
      <c r="A19" s="42"/>
      <c r="B19" s="4"/>
      <c r="C19" s="4"/>
      <c r="D19" s="49" t="s">
        <v>242</v>
      </c>
      <c r="E19" s="49" t="s">
        <v>243</v>
      </c>
      <c r="F19" s="49" t="s">
        <v>61</v>
      </c>
      <c r="G19" s="49" t="s">
        <v>62</v>
      </c>
      <c r="H19" s="49" t="s">
        <v>63</v>
      </c>
      <c r="I19" s="49" t="s">
        <v>64</v>
      </c>
      <c r="J19" s="49" t="s">
        <v>65</v>
      </c>
      <c r="K19" s="49" t="s">
        <v>340</v>
      </c>
      <c r="L19" s="49" t="s">
        <v>342</v>
      </c>
      <c r="M19" s="49" t="s">
        <v>66</v>
      </c>
      <c r="N19" s="49" t="s">
        <v>67</v>
      </c>
      <c r="O19" s="49" t="s">
        <v>246</v>
      </c>
      <c r="P19" s="49" t="s">
        <v>68</v>
      </c>
      <c r="Q19" s="50" t="s">
        <v>69</v>
      </c>
      <c r="R19" s="2"/>
      <c r="S19" s="2"/>
      <c r="T19" s="2"/>
      <c r="U19" s="2"/>
    </row>
    <row r="20" spans="1:24">
      <c r="A20" s="8" t="s">
        <v>208</v>
      </c>
      <c r="B20" s="4"/>
      <c r="C20" s="4"/>
      <c r="D20" s="4">
        <v>0</v>
      </c>
      <c r="E20" s="4">
        <v>0</v>
      </c>
      <c r="F20" s="4">
        <v>0</v>
      </c>
      <c r="G20" s="373">
        <f t="shared" ref="G20:G27" si="3">G6+M6+Q6+D20+E20+F20</f>
        <v>613377</v>
      </c>
      <c r="H20" s="373">
        <v>128</v>
      </c>
      <c r="I20" s="373">
        <v>0</v>
      </c>
      <c r="J20" s="373">
        <f>SUM(H20:I20)</f>
        <v>128</v>
      </c>
      <c r="K20" s="373">
        <v>568</v>
      </c>
      <c r="L20" s="373">
        <v>21849</v>
      </c>
      <c r="M20" s="373">
        <f>SUM(K20:L20)</f>
        <v>22417</v>
      </c>
      <c r="N20" s="373">
        <v>2373</v>
      </c>
      <c r="O20" s="373">
        <v>-319</v>
      </c>
      <c r="P20" s="373">
        <v>475</v>
      </c>
      <c r="Q20" s="374">
        <f t="shared" ref="Q20:Q27" si="4">G20+J20+M20+N20+O20+P20</f>
        <v>638451</v>
      </c>
      <c r="R20" s="2"/>
      <c r="S20" s="2"/>
      <c r="T20" s="2"/>
      <c r="U20" s="2"/>
    </row>
    <row r="21" spans="1:24" s="330" customFormat="1">
      <c r="A21" s="15" t="s">
        <v>168</v>
      </c>
      <c r="B21" s="4"/>
      <c r="C21" s="4"/>
      <c r="D21" s="4">
        <v>0</v>
      </c>
      <c r="E21" s="4">
        <v>0</v>
      </c>
      <c r="F21" s="4">
        <v>0</v>
      </c>
      <c r="G21" s="373">
        <f t="shared" si="3"/>
        <v>95722</v>
      </c>
      <c r="H21" s="373">
        <v>66</v>
      </c>
      <c r="I21" s="373">
        <v>0</v>
      </c>
      <c r="J21" s="373">
        <f>SUM(H21:I21)</f>
        <v>66</v>
      </c>
      <c r="K21" s="373">
        <v>19</v>
      </c>
      <c r="L21" s="373">
        <v>73</v>
      </c>
      <c r="M21" s="373">
        <f t="shared" ref="M21:M27" si="5">SUM(K21:L21)</f>
        <v>92</v>
      </c>
      <c r="N21" s="373">
        <v>0</v>
      </c>
      <c r="O21" s="373"/>
      <c r="P21" s="373">
        <v>0</v>
      </c>
      <c r="Q21" s="374">
        <f t="shared" si="4"/>
        <v>95880</v>
      </c>
      <c r="R21" s="2"/>
      <c r="S21" s="2"/>
      <c r="T21" s="2"/>
      <c r="U21" s="2"/>
    </row>
    <row r="22" spans="1:24" s="330" customFormat="1">
      <c r="A22" s="15" t="s">
        <v>150</v>
      </c>
      <c r="B22" s="4"/>
      <c r="C22" s="4"/>
      <c r="D22" s="4">
        <v>0</v>
      </c>
      <c r="E22" s="4">
        <v>0</v>
      </c>
      <c r="F22" s="4">
        <v>0</v>
      </c>
      <c r="G22" s="373">
        <f t="shared" si="3"/>
        <v>60110</v>
      </c>
      <c r="H22" s="373">
        <v>0</v>
      </c>
      <c r="I22" s="373">
        <v>0</v>
      </c>
      <c r="J22" s="373">
        <f t="shared" ref="J22:J27" si="6">SUM(H22:I22)</f>
        <v>0</v>
      </c>
      <c r="K22" s="373">
        <v>53</v>
      </c>
      <c r="L22" s="373">
        <v>77</v>
      </c>
      <c r="M22" s="373">
        <f t="shared" si="5"/>
        <v>130</v>
      </c>
      <c r="N22" s="373"/>
      <c r="O22" s="373"/>
      <c r="P22" s="373">
        <v>30</v>
      </c>
      <c r="Q22" s="374">
        <f t="shared" si="4"/>
        <v>60270</v>
      </c>
      <c r="R22" s="2"/>
      <c r="S22" s="2"/>
      <c r="T22" s="2"/>
      <c r="U22" s="2"/>
    </row>
    <row r="23" spans="1:24" s="330" customFormat="1">
      <c r="A23" s="15" t="s">
        <v>151</v>
      </c>
      <c r="B23" s="4"/>
      <c r="C23" s="4"/>
      <c r="D23" s="4">
        <v>0</v>
      </c>
      <c r="E23" s="4">
        <v>0</v>
      </c>
      <c r="F23" s="4">
        <v>0</v>
      </c>
      <c r="G23" s="373">
        <f t="shared" si="3"/>
        <v>145128</v>
      </c>
      <c r="H23" s="373">
        <v>0</v>
      </c>
      <c r="I23" s="373">
        <v>0</v>
      </c>
      <c r="J23" s="373">
        <f t="shared" si="6"/>
        <v>0</v>
      </c>
      <c r="K23" s="373">
        <v>679</v>
      </c>
      <c r="L23" s="373">
        <v>230</v>
      </c>
      <c r="M23" s="373">
        <f t="shared" si="5"/>
        <v>909</v>
      </c>
      <c r="N23" s="373">
        <v>349</v>
      </c>
      <c r="O23" s="373">
        <v>-194</v>
      </c>
      <c r="P23" s="373">
        <v>29</v>
      </c>
      <c r="Q23" s="374">
        <f t="shared" si="4"/>
        <v>146221</v>
      </c>
      <c r="R23" s="2"/>
      <c r="S23" s="2"/>
      <c r="T23" s="2"/>
      <c r="U23" s="2"/>
    </row>
    <row r="24" spans="1:24" s="330" customFormat="1">
      <c r="A24" s="15" t="s">
        <v>152</v>
      </c>
      <c r="B24" s="4"/>
      <c r="C24" s="4"/>
      <c r="D24" s="4">
        <v>0</v>
      </c>
      <c r="E24" s="4">
        <v>0</v>
      </c>
      <c r="F24" s="4">
        <v>0</v>
      </c>
      <c r="G24" s="373">
        <f t="shared" si="3"/>
        <v>31228</v>
      </c>
      <c r="H24" s="373">
        <v>0</v>
      </c>
      <c r="I24" s="373">
        <v>0</v>
      </c>
      <c r="J24" s="373">
        <f t="shared" si="6"/>
        <v>0</v>
      </c>
      <c r="K24" s="373">
        <v>250</v>
      </c>
      <c r="L24" s="373">
        <v>340</v>
      </c>
      <c r="M24" s="373">
        <f t="shared" si="5"/>
        <v>590</v>
      </c>
      <c r="N24" s="373"/>
      <c r="O24" s="373"/>
      <c r="P24" s="373">
        <v>149</v>
      </c>
      <c r="Q24" s="374">
        <f t="shared" si="4"/>
        <v>31967</v>
      </c>
      <c r="R24" s="2"/>
      <c r="S24" s="2"/>
      <c r="T24" s="2"/>
      <c r="U24" s="2"/>
    </row>
    <row r="25" spans="1:24" s="330" customFormat="1">
      <c r="A25" s="8" t="s">
        <v>209</v>
      </c>
      <c r="B25" s="4"/>
      <c r="C25" s="4"/>
      <c r="D25" s="4">
        <v>0</v>
      </c>
      <c r="E25" s="4">
        <v>0</v>
      </c>
      <c r="F25" s="4">
        <v>0</v>
      </c>
      <c r="G25" s="373">
        <f t="shared" si="3"/>
        <v>199425</v>
      </c>
      <c r="H25" s="373">
        <v>2326</v>
      </c>
      <c r="I25" s="373">
        <v>0</v>
      </c>
      <c r="J25" s="373">
        <f t="shared" si="6"/>
        <v>2326</v>
      </c>
      <c r="K25" s="373"/>
      <c r="L25" s="373">
        <v>17268</v>
      </c>
      <c r="M25" s="373">
        <f t="shared" si="5"/>
        <v>17268</v>
      </c>
      <c r="N25" s="373">
        <v>10426</v>
      </c>
      <c r="O25" s="373"/>
      <c r="P25" s="373">
        <v>0</v>
      </c>
      <c r="Q25" s="374">
        <f t="shared" si="4"/>
        <v>229445</v>
      </c>
      <c r="R25" s="2"/>
      <c r="S25" s="2"/>
      <c r="T25" s="2"/>
      <c r="U25" s="2"/>
    </row>
    <row r="26" spans="1:24" s="330" customFormat="1">
      <c r="A26" s="8" t="s">
        <v>362</v>
      </c>
      <c r="B26" s="4"/>
      <c r="C26" s="4"/>
      <c r="D26" s="4">
        <v>0</v>
      </c>
      <c r="E26" s="4">
        <v>0</v>
      </c>
      <c r="F26" s="4">
        <v>0</v>
      </c>
      <c r="G26" s="373">
        <f t="shared" si="3"/>
        <v>1859</v>
      </c>
      <c r="H26" s="373">
        <v>0</v>
      </c>
      <c r="I26" s="373">
        <v>0</v>
      </c>
      <c r="J26" s="373">
        <f t="shared" si="6"/>
        <v>0</v>
      </c>
      <c r="K26" s="373">
        <v>16</v>
      </c>
      <c r="L26" s="373">
        <v>7208</v>
      </c>
      <c r="M26" s="373">
        <f t="shared" si="5"/>
        <v>7224</v>
      </c>
      <c r="N26" s="373">
        <v>5454</v>
      </c>
      <c r="O26" s="373">
        <v>-59</v>
      </c>
      <c r="P26" s="373">
        <v>0</v>
      </c>
      <c r="Q26" s="374">
        <f t="shared" si="4"/>
        <v>14478</v>
      </c>
      <c r="R26" s="2"/>
      <c r="S26" s="2"/>
      <c r="T26" s="2"/>
      <c r="U26" s="2"/>
    </row>
    <row r="27" spans="1:24" s="330" customFormat="1">
      <c r="A27" s="8" t="s">
        <v>154</v>
      </c>
      <c r="B27" s="4"/>
      <c r="C27" s="4"/>
      <c r="D27" s="4">
        <v>0</v>
      </c>
      <c r="E27" s="4">
        <v>0</v>
      </c>
      <c r="F27" s="4">
        <v>0</v>
      </c>
      <c r="G27" s="373">
        <f t="shared" si="3"/>
        <v>11433814</v>
      </c>
      <c r="H27" s="373">
        <v>0</v>
      </c>
      <c r="I27" s="373">
        <v>200000</v>
      </c>
      <c r="J27" s="373">
        <f t="shared" si="6"/>
        <v>200000</v>
      </c>
      <c r="K27" s="373">
        <v>262</v>
      </c>
      <c r="L27" s="373">
        <v>2308662</v>
      </c>
      <c r="M27" s="373">
        <f t="shared" si="5"/>
        <v>2308924</v>
      </c>
      <c r="N27" s="373">
        <v>96227</v>
      </c>
      <c r="O27" s="373">
        <v>-2120</v>
      </c>
      <c r="P27" s="373">
        <v>0</v>
      </c>
      <c r="Q27" s="374">
        <f t="shared" si="4"/>
        <v>14036845</v>
      </c>
      <c r="R27" s="2"/>
      <c r="S27" s="2"/>
      <c r="T27" s="2"/>
      <c r="U27" s="2"/>
    </row>
    <row r="28" spans="1:24" s="330" customFormat="1" ht="13.8" thickBot="1">
      <c r="A28" s="48" t="s">
        <v>214</v>
      </c>
      <c r="B28" s="10">
        <f>SUM(B20:B27)</f>
        <v>0</v>
      </c>
      <c r="C28" s="10">
        <f t="shared" ref="C28:Q28" si="7">SUM(C20:C27)</f>
        <v>0</v>
      </c>
      <c r="D28" s="10">
        <f t="shared" si="7"/>
        <v>0</v>
      </c>
      <c r="E28" s="10">
        <f t="shared" si="7"/>
        <v>0</v>
      </c>
      <c r="F28" s="10">
        <f t="shared" si="7"/>
        <v>0</v>
      </c>
      <c r="G28" s="377">
        <f t="shared" si="7"/>
        <v>12580663</v>
      </c>
      <c r="H28" s="377">
        <f t="shared" si="7"/>
        <v>2520</v>
      </c>
      <c r="I28" s="377">
        <f t="shared" si="7"/>
        <v>200000</v>
      </c>
      <c r="J28" s="377">
        <f t="shared" si="7"/>
        <v>202520</v>
      </c>
      <c r="K28" s="377">
        <f>SUM(K20:K27)</f>
        <v>1847</v>
      </c>
      <c r="L28" s="377">
        <f>SUM(L20:L27)</f>
        <v>2355707</v>
      </c>
      <c r="M28" s="377">
        <f t="shared" si="7"/>
        <v>2357554</v>
      </c>
      <c r="N28" s="377">
        <f t="shared" si="7"/>
        <v>114829</v>
      </c>
      <c r="O28" s="377">
        <f t="shared" si="7"/>
        <v>-2692</v>
      </c>
      <c r="P28" s="377">
        <f t="shared" si="7"/>
        <v>683</v>
      </c>
      <c r="Q28" s="378">
        <f t="shared" si="7"/>
        <v>15253557</v>
      </c>
      <c r="R28" s="2"/>
      <c r="S28" s="2"/>
      <c r="T28" s="2"/>
      <c r="U28" s="2"/>
    </row>
    <row r="29" spans="1:2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</sheetData>
  <mergeCells count="2">
    <mergeCell ref="D4:M4"/>
    <mergeCell ref="D18:F18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78" firstPageNumber="55" orientation="landscape" useFirstPageNumber="1" horizontalDpi="300" verticalDpi="300" r:id="rId1"/>
  <headerFooter alignWithMargins="0"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Munka3"/>
  <dimension ref="A1:M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RowHeight="13.2"/>
  <cols>
    <col min="1" max="1" width="24.5546875" customWidth="1"/>
    <col min="2" max="2" width="11.44140625" customWidth="1"/>
    <col min="3" max="3" width="9.109375" bestFit="1" customWidth="1"/>
    <col min="4" max="4" width="9" bestFit="1" customWidth="1"/>
    <col min="5" max="5" width="9.44140625" bestFit="1" customWidth="1"/>
    <col min="6" max="6" width="9.33203125" bestFit="1" customWidth="1"/>
    <col min="7" max="7" width="9.6640625" customWidth="1"/>
    <col min="8" max="8" width="9.109375" bestFit="1" customWidth="1"/>
    <col min="9" max="9" width="9" bestFit="1" customWidth="1"/>
    <col min="10" max="10" width="8.88671875" customWidth="1"/>
    <col min="11" max="11" width="9.33203125" bestFit="1" customWidth="1"/>
    <col min="12" max="12" width="8.88671875" bestFit="1" customWidth="1"/>
    <col min="13" max="13" width="9.88671875" bestFit="1" customWidth="1"/>
  </cols>
  <sheetData>
    <row r="1" spans="1:13">
      <c r="A1" s="61" t="s">
        <v>323</v>
      </c>
    </row>
    <row r="2" spans="1:13" ht="15.6">
      <c r="B2" s="60" t="s">
        <v>477</v>
      </c>
    </row>
    <row r="3" spans="1:13" ht="13.8" thickBot="1">
      <c r="M3" s="2" t="s">
        <v>230</v>
      </c>
    </row>
    <row r="4" spans="1:13" ht="71.400000000000006">
      <c r="A4" s="5"/>
      <c r="B4" s="6" t="s">
        <v>247</v>
      </c>
      <c r="C4" s="6" t="s">
        <v>248</v>
      </c>
      <c r="D4" s="6" t="s">
        <v>249</v>
      </c>
      <c r="E4" s="6" t="s">
        <v>250</v>
      </c>
      <c r="F4" s="6" t="s">
        <v>251</v>
      </c>
      <c r="G4" s="6" t="s">
        <v>70</v>
      </c>
      <c r="H4" s="6" t="s">
        <v>71</v>
      </c>
      <c r="I4" s="6" t="s">
        <v>72</v>
      </c>
      <c r="J4" s="6" t="s">
        <v>183</v>
      </c>
      <c r="K4" s="6" t="s">
        <v>73</v>
      </c>
      <c r="L4" s="6" t="s">
        <v>382</v>
      </c>
      <c r="M4" s="7" t="s">
        <v>74</v>
      </c>
    </row>
    <row r="5" spans="1:13">
      <c r="A5" s="8" t="s">
        <v>208</v>
      </c>
      <c r="B5" s="373">
        <v>1658403</v>
      </c>
      <c r="C5" s="373">
        <v>-457026</v>
      </c>
      <c r="D5" s="373">
        <v>11492</v>
      </c>
      <c r="E5" s="373">
        <v>-635756</v>
      </c>
      <c r="F5" s="373">
        <v>13393</v>
      </c>
      <c r="G5" s="373">
        <f>SUM(B5:F5)</f>
        <v>590506</v>
      </c>
      <c r="H5" s="373">
        <v>1763</v>
      </c>
      <c r="I5" s="373">
        <v>18386</v>
      </c>
      <c r="J5" s="373">
        <v>114</v>
      </c>
      <c r="K5" s="373">
        <f>SUM(H5:J5)</f>
        <v>20263</v>
      </c>
      <c r="L5" s="373">
        <v>27682</v>
      </c>
      <c r="M5" s="374">
        <f t="shared" ref="M5:M12" si="0">G5+K5+L5</f>
        <v>638451</v>
      </c>
    </row>
    <row r="6" spans="1:13" s="330" customFormat="1">
      <c r="A6" s="8" t="s">
        <v>168</v>
      </c>
      <c r="B6" s="373">
        <v>107506</v>
      </c>
      <c r="C6" s="373"/>
      <c r="D6" s="373">
        <v>125</v>
      </c>
      <c r="E6" s="373">
        <v>-16858</v>
      </c>
      <c r="F6" s="373">
        <v>258</v>
      </c>
      <c r="G6" s="373">
        <f t="shared" ref="G6:G12" si="1">SUM(B6:F6)</f>
        <v>91031</v>
      </c>
      <c r="H6" s="373"/>
      <c r="I6" s="373">
        <v>439</v>
      </c>
      <c r="J6" s="373"/>
      <c r="K6" s="373">
        <f t="shared" ref="K6:K12" si="2">SUM(H6:J6)</f>
        <v>439</v>
      </c>
      <c r="L6" s="373">
        <v>4410</v>
      </c>
      <c r="M6" s="374">
        <f t="shared" si="0"/>
        <v>95880</v>
      </c>
    </row>
    <row r="7" spans="1:13" s="330" customFormat="1">
      <c r="A7" s="8" t="s">
        <v>150</v>
      </c>
      <c r="B7" s="373">
        <v>104634</v>
      </c>
      <c r="C7" s="373"/>
      <c r="D7" s="373">
        <v>210</v>
      </c>
      <c r="E7" s="373">
        <v>-69592</v>
      </c>
      <c r="F7" s="373">
        <v>-1500</v>
      </c>
      <c r="G7" s="373">
        <f t="shared" si="1"/>
        <v>33752</v>
      </c>
      <c r="H7" s="373">
        <v>5</v>
      </c>
      <c r="I7" s="373">
        <v>2643</v>
      </c>
      <c r="J7" s="373"/>
      <c r="K7" s="373">
        <f t="shared" si="2"/>
        <v>2648</v>
      </c>
      <c r="L7" s="373">
        <v>23870</v>
      </c>
      <c r="M7" s="374">
        <f t="shared" si="0"/>
        <v>60270</v>
      </c>
    </row>
    <row r="8" spans="1:13" s="330" customFormat="1">
      <c r="A8" s="8" t="s">
        <v>151</v>
      </c>
      <c r="B8" s="373">
        <v>41182</v>
      </c>
      <c r="C8" s="373">
        <v>136596</v>
      </c>
      <c r="D8" s="373">
        <v>535</v>
      </c>
      <c r="E8" s="373">
        <v>-32418</v>
      </c>
      <c r="F8" s="373">
        <v>-2822</v>
      </c>
      <c r="G8" s="373">
        <f t="shared" si="1"/>
        <v>143073</v>
      </c>
      <c r="H8" s="373">
        <v>11</v>
      </c>
      <c r="I8" s="373">
        <v>116</v>
      </c>
      <c r="J8" s="373"/>
      <c r="K8" s="373">
        <f t="shared" si="2"/>
        <v>127</v>
      </c>
      <c r="L8" s="385">
        <v>3020</v>
      </c>
      <c r="M8" s="374">
        <f t="shared" si="0"/>
        <v>146220</v>
      </c>
    </row>
    <row r="9" spans="1:13" s="330" customFormat="1">
      <c r="A9" s="8" t="s">
        <v>152</v>
      </c>
      <c r="B9" s="373">
        <v>50519</v>
      </c>
      <c r="C9" s="373">
        <v>18</v>
      </c>
      <c r="D9" s="373">
        <v>185</v>
      </c>
      <c r="E9" s="373">
        <v>-22238</v>
      </c>
      <c r="F9" s="373">
        <v>558</v>
      </c>
      <c r="G9" s="373">
        <f t="shared" si="1"/>
        <v>29042</v>
      </c>
      <c r="H9" s="373"/>
      <c r="I9" s="373">
        <v>34</v>
      </c>
      <c r="J9" s="373"/>
      <c r="K9" s="373">
        <f t="shared" si="2"/>
        <v>34</v>
      </c>
      <c r="L9" s="373">
        <v>2891</v>
      </c>
      <c r="M9" s="374">
        <f t="shared" si="0"/>
        <v>31967</v>
      </c>
    </row>
    <row r="10" spans="1:13" s="330" customFormat="1">
      <c r="A10" s="8" t="s">
        <v>181</v>
      </c>
      <c r="B10" s="373">
        <v>146282</v>
      </c>
      <c r="C10" s="373">
        <v>100232</v>
      </c>
      <c r="D10" s="373">
        <v>1086</v>
      </c>
      <c r="E10" s="373">
        <v>-59412</v>
      </c>
      <c r="F10" s="373">
        <v>-9770</v>
      </c>
      <c r="G10" s="373">
        <f t="shared" si="1"/>
        <v>178418</v>
      </c>
      <c r="H10" s="373">
        <v>0</v>
      </c>
      <c r="I10" s="373">
        <v>12630</v>
      </c>
      <c r="J10" s="373">
        <v>15562</v>
      </c>
      <c r="K10" s="373">
        <f t="shared" si="2"/>
        <v>28192</v>
      </c>
      <c r="L10" s="373">
        <v>22836</v>
      </c>
      <c r="M10" s="374">
        <f t="shared" si="0"/>
        <v>229446</v>
      </c>
    </row>
    <row r="11" spans="1:13" s="330" customFormat="1">
      <c r="A11" s="8" t="s">
        <v>362</v>
      </c>
      <c r="B11" s="373">
        <v>81863</v>
      </c>
      <c r="C11" s="373"/>
      <c r="D11" s="373">
        <v>1107</v>
      </c>
      <c r="E11" s="373">
        <v>-93840</v>
      </c>
      <c r="F11" s="373">
        <v>4414</v>
      </c>
      <c r="G11" s="373">
        <f t="shared" si="1"/>
        <v>-6456</v>
      </c>
      <c r="H11" s="373">
        <v>2177</v>
      </c>
      <c r="I11" s="373">
        <v>648</v>
      </c>
      <c r="J11" s="373"/>
      <c r="K11" s="373">
        <f t="shared" si="2"/>
        <v>2825</v>
      </c>
      <c r="L11" s="373">
        <v>18109</v>
      </c>
      <c r="M11" s="374">
        <f t="shared" si="0"/>
        <v>14478</v>
      </c>
    </row>
    <row r="12" spans="1:13" s="330" customFormat="1">
      <c r="A12" s="72" t="s">
        <v>154</v>
      </c>
      <c r="B12" s="375">
        <v>12847210</v>
      </c>
      <c r="C12" s="375">
        <v>1179242</v>
      </c>
      <c r="D12" s="375">
        <v>867096</v>
      </c>
      <c r="E12" s="375">
        <v>-2582105</v>
      </c>
      <c r="F12" s="375">
        <v>-86477</v>
      </c>
      <c r="G12" s="373">
        <f t="shared" si="1"/>
        <v>12224966</v>
      </c>
      <c r="H12" s="375">
        <v>53553</v>
      </c>
      <c r="I12" s="375">
        <v>41728</v>
      </c>
      <c r="J12" s="375">
        <v>61380</v>
      </c>
      <c r="K12" s="373">
        <f t="shared" si="2"/>
        <v>156661</v>
      </c>
      <c r="L12" s="375">
        <v>1655218</v>
      </c>
      <c r="M12" s="374">
        <f t="shared" si="0"/>
        <v>14036845</v>
      </c>
    </row>
    <row r="13" spans="1:13" ht="13.8" thickBot="1">
      <c r="A13" s="9" t="s">
        <v>214</v>
      </c>
      <c r="B13" s="377">
        <f>SUM(B5:B12)</f>
        <v>15037599</v>
      </c>
      <c r="C13" s="377">
        <f t="shared" ref="C13:M13" si="3">SUM(C5:C12)</f>
        <v>959062</v>
      </c>
      <c r="D13" s="377">
        <f t="shared" si="3"/>
        <v>881836</v>
      </c>
      <c r="E13" s="377">
        <f t="shared" si="3"/>
        <v>-3512219</v>
      </c>
      <c r="F13" s="377">
        <f t="shared" si="3"/>
        <v>-81946</v>
      </c>
      <c r="G13" s="377">
        <f t="shared" si="3"/>
        <v>13284332</v>
      </c>
      <c r="H13" s="377">
        <f t="shared" si="3"/>
        <v>57509</v>
      </c>
      <c r="I13" s="377">
        <f t="shared" si="3"/>
        <v>76624</v>
      </c>
      <c r="J13" s="377">
        <f t="shared" si="3"/>
        <v>77056</v>
      </c>
      <c r="K13" s="377">
        <f t="shared" si="3"/>
        <v>211189</v>
      </c>
      <c r="L13" s="377">
        <f t="shared" si="3"/>
        <v>1758036</v>
      </c>
      <c r="M13" s="378">
        <f t="shared" si="3"/>
        <v>15253557</v>
      </c>
    </row>
  </sheetData>
  <phoneticPr fontId="0" type="noConversion"/>
  <pageMargins left="0.39370078740157483" right="0.39370078740157483" top="0.98425196850393704" bottom="0.98425196850393704" header="0.51181102362204722" footer="0.51181102362204722"/>
  <pageSetup paperSize="9" scale="85" firstPageNumber="56" orientation="landscape" useFirstPageNumber="1" horizontalDpi="300" verticalDpi="300" r:id="rId1"/>
  <headerFooter alignWithMargins="0"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2"/>
  <sheetViews>
    <sheetView workbookViewId="0">
      <pane ySplit="5" topLeftCell="A6" activePane="bottomLeft" state="frozen"/>
      <selection pane="bottomLeft" activeCell="B2" sqref="B2"/>
    </sheetView>
  </sheetViews>
  <sheetFormatPr defaultColWidth="9.109375" defaultRowHeight="13.2"/>
  <cols>
    <col min="1" max="1" width="3" style="90" bestFit="1" customWidth="1"/>
    <col min="2" max="2" width="68.33203125" style="90" customWidth="1"/>
    <col min="3" max="3" width="14.5546875" style="90" bestFit="1" customWidth="1"/>
    <col min="4" max="4" width="16.6640625" style="90" bestFit="1" customWidth="1"/>
    <col min="5" max="5" width="18.5546875" style="90" bestFit="1" customWidth="1"/>
    <col min="6" max="6" width="7.5546875" style="90" customWidth="1"/>
    <col min="7" max="7" width="10.5546875" style="90" customWidth="1"/>
    <col min="8" max="8" width="16.33203125" style="90" customWidth="1"/>
    <col min="9" max="9" width="14.88671875" style="90" customWidth="1"/>
    <col min="10" max="10" width="9.109375" style="90"/>
    <col min="11" max="11" width="10" style="90" bestFit="1" customWidth="1"/>
    <col min="12" max="16384" width="9.109375" style="90"/>
  </cols>
  <sheetData>
    <row r="1" spans="1:9">
      <c r="B1" s="90" t="s">
        <v>223</v>
      </c>
    </row>
    <row r="3" spans="1:9" s="91" customFormat="1" ht="22.5" customHeight="1">
      <c r="A3" s="427" t="s">
        <v>476</v>
      </c>
      <c r="B3" s="428"/>
      <c r="C3" s="428"/>
      <c r="D3" s="428"/>
      <c r="E3" s="428"/>
      <c r="F3" s="428"/>
      <c r="G3" s="428"/>
      <c r="H3" s="428"/>
      <c r="I3" s="428"/>
    </row>
    <row r="4" spans="1:9" s="91" customFormat="1" ht="15" customHeight="1" thickBot="1">
      <c r="A4" s="92"/>
      <c r="B4" s="93"/>
      <c r="C4" s="93"/>
      <c r="D4" s="93"/>
      <c r="E4" s="93"/>
      <c r="F4" s="93"/>
      <c r="G4" s="93"/>
      <c r="H4" s="93"/>
      <c r="I4" s="94" t="s">
        <v>230</v>
      </c>
    </row>
    <row r="5" spans="1:9" s="91" customFormat="1" ht="39.6">
      <c r="A5" s="104"/>
      <c r="B5" s="105"/>
      <c r="C5" s="106" t="s">
        <v>103</v>
      </c>
      <c r="D5" s="106" t="s">
        <v>104</v>
      </c>
      <c r="E5" s="106" t="s">
        <v>105</v>
      </c>
      <c r="F5" s="106" t="s">
        <v>106</v>
      </c>
      <c r="G5" s="106" t="s">
        <v>107</v>
      </c>
      <c r="H5" s="106" t="s">
        <v>108</v>
      </c>
      <c r="I5" s="107" t="s">
        <v>135</v>
      </c>
    </row>
    <row r="6" spans="1:9" s="91" customFormat="1">
      <c r="A6" s="108" t="s">
        <v>87</v>
      </c>
      <c r="B6" s="95" t="s">
        <v>109</v>
      </c>
      <c r="C6" s="96">
        <v>82244</v>
      </c>
      <c r="D6" s="96">
        <v>14173251</v>
      </c>
      <c r="E6" s="96">
        <v>949128</v>
      </c>
      <c r="F6" s="96">
        <v>0</v>
      </c>
      <c r="G6" s="96">
        <v>43964</v>
      </c>
      <c r="H6" s="96">
        <v>0</v>
      </c>
      <c r="I6" s="109">
        <f>SUM(C6:H6)</f>
        <v>15248587</v>
      </c>
    </row>
    <row r="7" spans="1:9" s="91" customFormat="1">
      <c r="A7" s="110" t="s">
        <v>88</v>
      </c>
      <c r="B7" s="97" t="s">
        <v>110</v>
      </c>
      <c r="C7" s="98"/>
      <c r="D7" s="98">
        <v>0</v>
      </c>
      <c r="E7" s="98">
        <v>0</v>
      </c>
      <c r="F7" s="98">
        <v>0</v>
      </c>
      <c r="G7" s="98">
        <v>66281</v>
      </c>
      <c r="H7" s="98">
        <v>0</v>
      </c>
      <c r="I7" s="109">
        <f t="shared" ref="I7:I32" si="0">SUM(C7:H7)</f>
        <v>66281</v>
      </c>
    </row>
    <row r="8" spans="1:9" s="91" customFormat="1">
      <c r="A8" s="110" t="s">
        <v>89</v>
      </c>
      <c r="B8" s="97" t="s">
        <v>111</v>
      </c>
      <c r="C8" s="98">
        <v>0</v>
      </c>
      <c r="D8" s="98">
        <v>0</v>
      </c>
      <c r="E8" s="98">
        <v>0</v>
      </c>
      <c r="F8" s="98">
        <v>0</v>
      </c>
      <c r="G8" s="98">
        <v>2894</v>
      </c>
      <c r="H8" s="98">
        <v>0</v>
      </c>
      <c r="I8" s="109">
        <f t="shared" si="0"/>
        <v>2894</v>
      </c>
    </row>
    <row r="9" spans="1:9" s="91" customFormat="1">
      <c r="A9" s="110" t="s">
        <v>90</v>
      </c>
      <c r="B9" s="97" t="s">
        <v>112</v>
      </c>
      <c r="C9" s="98">
        <v>0</v>
      </c>
      <c r="D9" s="98">
        <v>324612</v>
      </c>
      <c r="E9" s="98">
        <v>79101</v>
      </c>
      <c r="F9" s="98">
        <v>0</v>
      </c>
      <c r="G9" s="98">
        <v>0</v>
      </c>
      <c r="H9" s="98">
        <v>0</v>
      </c>
      <c r="I9" s="109">
        <f t="shared" si="0"/>
        <v>403713</v>
      </c>
    </row>
    <row r="10" spans="1:9" s="91" customFormat="1">
      <c r="A10" s="110" t="s">
        <v>91</v>
      </c>
      <c r="B10" s="97" t="s">
        <v>113</v>
      </c>
      <c r="C10" s="98">
        <v>0</v>
      </c>
      <c r="D10" s="98"/>
      <c r="E10" s="98">
        <v>699</v>
      </c>
      <c r="F10" s="98">
        <v>0</v>
      </c>
      <c r="G10" s="98">
        <v>0</v>
      </c>
      <c r="H10" s="98">
        <v>0</v>
      </c>
      <c r="I10" s="109">
        <f t="shared" si="0"/>
        <v>699</v>
      </c>
    </row>
    <row r="11" spans="1:9" s="91" customFormat="1" ht="26.4">
      <c r="A11" s="110" t="s">
        <v>92</v>
      </c>
      <c r="B11" s="97" t="s">
        <v>114</v>
      </c>
      <c r="C11" s="98"/>
      <c r="D11" s="98"/>
      <c r="E11" s="98"/>
      <c r="F11" s="98"/>
      <c r="G11" s="98"/>
      <c r="H11" s="98"/>
      <c r="I11" s="109">
        <f t="shared" si="0"/>
        <v>0</v>
      </c>
    </row>
    <row r="12" spans="1:9" s="91" customFormat="1">
      <c r="A12" s="110" t="s">
        <v>93</v>
      </c>
      <c r="B12" s="97" t="s">
        <v>115</v>
      </c>
      <c r="C12" s="98">
        <v>1608</v>
      </c>
      <c r="D12" s="98">
        <v>4031274</v>
      </c>
      <c r="E12" s="98">
        <v>28972</v>
      </c>
      <c r="F12" s="98">
        <v>0</v>
      </c>
      <c r="G12" s="98">
        <v>0</v>
      </c>
      <c r="H12" s="98">
        <v>0</v>
      </c>
      <c r="I12" s="109">
        <f t="shared" si="0"/>
        <v>4061854</v>
      </c>
    </row>
    <row r="13" spans="1:9" s="91" customFormat="1">
      <c r="A13" s="108" t="s">
        <v>94</v>
      </c>
      <c r="B13" s="95" t="s">
        <v>116</v>
      </c>
      <c r="C13" s="96">
        <f t="shared" ref="C13:H13" si="1">SUM(C7:C12)</f>
        <v>1608</v>
      </c>
      <c r="D13" s="96">
        <f t="shared" si="1"/>
        <v>4355886</v>
      </c>
      <c r="E13" s="96">
        <f t="shared" si="1"/>
        <v>108772</v>
      </c>
      <c r="F13" s="96">
        <f t="shared" si="1"/>
        <v>0</v>
      </c>
      <c r="G13" s="96">
        <f t="shared" si="1"/>
        <v>69175</v>
      </c>
      <c r="H13" s="96">
        <f t="shared" si="1"/>
        <v>0</v>
      </c>
      <c r="I13" s="109">
        <f>SUM(C13:H13)</f>
        <v>4535441</v>
      </c>
    </row>
    <row r="14" spans="1:9" s="91" customFormat="1">
      <c r="A14" s="110" t="s">
        <v>95</v>
      </c>
      <c r="B14" s="97" t="s">
        <v>117</v>
      </c>
      <c r="C14" s="98">
        <v>0</v>
      </c>
      <c r="D14" s="98">
        <v>220</v>
      </c>
      <c r="E14" s="98">
        <v>8717</v>
      </c>
      <c r="F14" s="98">
        <v>0</v>
      </c>
      <c r="G14" s="98">
        <v>0</v>
      </c>
      <c r="H14" s="98">
        <v>0</v>
      </c>
      <c r="I14" s="109">
        <f t="shared" si="0"/>
        <v>8937</v>
      </c>
    </row>
    <row r="15" spans="1:9" s="91" customFormat="1">
      <c r="A15" s="110" t="s">
        <v>96</v>
      </c>
      <c r="B15" s="97" t="s">
        <v>118</v>
      </c>
      <c r="C15" s="98"/>
      <c r="D15" s="98"/>
      <c r="E15" s="98">
        <v>850</v>
      </c>
      <c r="F15" s="98">
        <v>0</v>
      </c>
      <c r="G15" s="98">
        <v>0</v>
      </c>
      <c r="H15" s="98">
        <v>0</v>
      </c>
      <c r="I15" s="109">
        <f t="shared" si="0"/>
        <v>850</v>
      </c>
    </row>
    <row r="16" spans="1:9" s="91" customFormat="1">
      <c r="A16" s="110" t="s">
        <v>97</v>
      </c>
      <c r="B16" s="97" t="s">
        <v>119</v>
      </c>
      <c r="C16" s="98">
        <v>0</v>
      </c>
      <c r="D16" s="98"/>
      <c r="E16" s="98">
        <v>1126</v>
      </c>
      <c r="F16" s="98">
        <v>0</v>
      </c>
      <c r="G16" s="98"/>
      <c r="H16" s="98">
        <v>0</v>
      </c>
      <c r="I16" s="109">
        <f t="shared" si="0"/>
        <v>1126</v>
      </c>
    </row>
    <row r="17" spans="1:9" s="91" customFormat="1" ht="26.4">
      <c r="A17" s="110" t="s">
        <v>98</v>
      </c>
      <c r="B17" s="97" t="s">
        <v>120</v>
      </c>
      <c r="C17" s="98"/>
      <c r="D17" s="98"/>
      <c r="E17" s="98"/>
      <c r="F17" s="98"/>
      <c r="G17" s="98"/>
      <c r="H17" s="98"/>
      <c r="I17" s="109">
        <f t="shared" si="0"/>
        <v>0</v>
      </c>
    </row>
    <row r="18" spans="1:9" s="91" customFormat="1">
      <c r="A18" s="110" t="s">
        <v>99</v>
      </c>
      <c r="B18" s="97" t="s">
        <v>121</v>
      </c>
      <c r="C18" s="98">
        <v>2654</v>
      </c>
      <c r="D18" s="98">
        <v>2520882</v>
      </c>
      <c r="E18" s="98">
        <v>247973</v>
      </c>
      <c r="F18" s="98">
        <v>0</v>
      </c>
      <c r="G18" s="98">
        <v>34821</v>
      </c>
      <c r="H18" s="98">
        <v>0</v>
      </c>
      <c r="I18" s="109">
        <f t="shared" si="0"/>
        <v>2806330</v>
      </c>
    </row>
    <row r="19" spans="1:9" s="91" customFormat="1">
      <c r="A19" s="108" t="s">
        <v>100</v>
      </c>
      <c r="B19" s="95" t="s">
        <v>122</v>
      </c>
      <c r="C19" s="96">
        <f t="shared" ref="C19:H19" si="2">SUM(C14:C18)</f>
        <v>2654</v>
      </c>
      <c r="D19" s="96">
        <f t="shared" si="2"/>
        <v>2521102</v>
      </c>
      <c r="E19" s="96">
        <f t="shared" si="2"/>
        <v>258666</v>
      </c>
      <c r="F19" s="96">
        <f t="shared" si="2"/>
        <v>0</v>
      </c>
      <c r="G19" s="96">
        <f t="shared" si="2"/>
        <v>34821</v>
      </c>
      <c r="H19" s="96">
        <f t="shared" si="2"/>
        <v>0</v>
      </c>
      <c r="I19" s="109">
        <f t="shared" si="0"/>
        <v>2817243</v>
      </c>
    </row>
    <row r="20" spans="1:9">
      <c r="A20" s="111" t="s">
        <v>101</v>
      </c>
      <c r="B20" s="99" t="s">
        <v>123</v>
      </c>
      <c r="C20" s="100">
        <f t="shared" ref="C20:H20" si="3">C6+C13-C19</f>
        <v>81198</v>
      </c>
      <c r="D20" s="100">
        <f t="shared" si="3"/>
        <v>16008035</v>
      </c>
      <c r="E20" s="100">
        <f t="shared" si="3"/>
        <v>799234</v>
      </c>
      <c r="F20" s="100">
        <f t="shared" si="3"/>
        <v>0</v>
      </c>
      <c r="G20" s="100">
        <f t="shared" si="3"/>
        <v>78318</v>
      </c>
      <c r="H20" s="100">
        <f t="shared" si="3"/>
        <v>0</v>
      </c>
      <c r="I20" s="109">
        <f t="shared" si="0"/>
        <v>16966785</v>
      </c>
    </row>
    <row r="21" spans="1:9">
      <c r="A21" s="111" t="s">
        <v>139</v>
      </c>
      <c r="B21" s="99" t="s">
        <v>225</v>
      </c>
      <c r="C21" s="100">
        <v>55773</v>
      </c>
      <c r="D21" s="100">
        <v>3637214</v>
      </c>
      <c r="E21" s="100">
        <v>626866</v>
      </c>
      <c r="F21" s="100">
        <v>0</v>
      </c>
      <c r="G21" s="100">
        <v>0</v>
      </c>
      <c r="H21" s="100">
        <v>0</v>
      </c>
      <c r="I21" s="109">
        <f t="shared" si="0"/>
        <v>4319853</v>
      </c>
    </row>
    <row r="22" spans="1:9">
      <c r="A22" s="112" t="s">
        <v>140</v>
      </c>
      <c r="B22" s="101" t="s">
        <v>124</v>
      </c>
      <c r="C22" s="102">
        <v>16050</v>
      </c>
      <c r="D22" s="102">
        <v>877343</v>
      </c>
      <c r="E22" s="102">
        <v>113705</v>
      </c>
      <c r="F22" s="102">
        <v>0</v>
      </c>
      <c r="G22" s="102">
        <v>0</v>
      </c>
      <c r="H22" s="102">
        <v>0</v>
      </c>
      <c r="I22" s="109">
        <f t="shared" si="0"/>
        <v>1007098</v>
      </c>
    </row>
    <row r="23" spans="1:9">
      <c r="A23" s="112" t="s">
        <v>141</v>
      </c>
      <c r="B23" s="101" t="s">
        <v>125</v>
      </c>
      <c r="C23" s="102">
        <v>2654</v>
      </c>
      <c r="D23" s="102">
        <v>632051</v>
      </c>
      <c r="E23" s="102">
        <v>230091</v>
      </c>
      <c r="F23" s="102">
        <v>0</v>
      </c>
      <c r="G23" s="102">
        <v>0</v>
      </c>
      <c r="H23" s="102">
        <v>0</v>
      </c>
      <c r="I23" s="109">
        <f t="shared" si="0"/>
        <v>864796</v>
      </c>
    </row>
    <row r="24" spans="1:9">
      <c r="A24" s="111" t="s">
        <v>142</v>
      </c>
      <c r="B24" s="99" t="s">
        <v>126</v>
      </c>
      <c r="C24" s="100">
        <f t="shared" ref="C24:H24" si="4">C21+C22-C23</f>
        <v>69169</v>
      </c>
      <c r="D24" s="100">
        <f t="shared" si="4"/>
        <v>3882506</v>
      </c>
      <c r="E24" s="100">
        <f t="shared" si="4"/>
        <v>510480</v>
      </c>
      <c r="F24" s="100">
        <f t="shared" si="4"/>
        <v>0</v>
      </c>
      <c r="G24" s="100">
        <f t="shared" si="4"/>
        <v>0</v>
      </c>
      <c r="H24" s="100">
        <f t="shared" si="4"/>
        <v>0</v>
      </c>
      <c r="I24" s="109">
        <f t="shared" si="0"/>
        <v>4462155</v>
      </c>
    </row>
    <row r="25" spans="1:9">
      <c r="A25" s="111" t="s">
        <v>143</v>
      </c>
      <c r="B25" s="99" t="s">
        <v>226</v>
      </c>
      <c r="C25" s="100"/>
      <c r="D25" s="100"/>
      <c r="E25" s="100"/>
      <c r="F25" s="100"/>
      <c r="G25" s="100"/>
      <c r="H25" s="100"/>
      <c r="I25" s="109">
        <f t="shared" si="0"/>
        <v>0</v>
      </c>
    </row>
    <row r="26" spans="1:9">
      <c r="A26" s="112" t="s">
        <v>144</v>
      </c>
      <c r="B26" s="101" t="s">
        <v>127</v>
      </c>
      <c r="C26" s="102"/>
      <c r="D26" s="102"/>
      <c r="E26" s="102"/>
      <c r="F26" s="102"/>
      <c r="G26" s="102"/>
      <c r="H26" s="102"/>
      <c r="I26" s="109">
        <f t="shared" si="0"/>
        <v>0</v>
      </c>
    </row>
    <row r="27" spans="1:9">
      <c r="A27" s="112" t="s">
        <v>145</v>
      </c>
      <c r="B27" s="101" t="s">
        <v>128</v>
      </c>
      <c r="C27" s="102"/>
      <c r="D27" s="102"/>
      <c r="E27" s="102"/>
      <c r="F27" s="102"/>
      <c r="G27" s="102"/>
      <c r="H27" s="102"/>
      <c r="I27" s="109">
        <f t="shared" si="0"/>
        <v>0</v>
      </c>
    </row>
    <row r="28" spans="1:9">
      <c r="A28" s="112" t="s">
        <v>146</v>
      </c>
      <c r="B28" s="101" t="s">
        <v>129</v>
      </c>
      <c r="C28" s="102"/>
      <c r="D28" s="102"/>
      <c r="E28" s="102"/>
      <c r="F28" s="102"/>
      <c r="G28" s="102"/>
      <c r="H28" s="102"/>
      <c r="I28" s="109">
        <f t="shared" si="0"/>
        <v>0</v>
      </c>
    </row>
    <row r="29" spans="1:9">
      <c r="A29" s="111" t="s">
        <v>147</v>
      </c>
      <c r="B29" s="99" t="s">
        <v>130</v>
      </c>
      <c r="C29" s="100">
        <f t="shared" ref="C29:H29" si="5">C24</f>
        <v>69169</v>
      </c>
      <c r="D29" s="100">
        <f t="shared" si="5"/>
        <v>3882506</v>
      </c>
      <c r="E29" s="100">
        <f t="shared" si="5"/>
        <v>510480</v>
      </c>
      <c r="F29" s="100">
        <f t="shared" si="5"/>
        <v>0</v>
      </c>
      <c r="G29" s="100">
        <f t="shared" si="5"/>
        <v>0</v>
      </c>
      <c r="H29" s="100">
        <f t="shared" si="5"/>
        <v>0</v>
      </c>
      <c r="I29" s="109">
        <f t="shared" si="0"/>
        <v>4462155</v>
      </c>
    </row>
    <row r="30" spans="1:9">
      <c r="A30" s="111" t="s">
        <v>148</v>
      </c>
      <c r="B30" s="99" t="s">
        <v>131</v>
      </c>
      <c r="C30" s="100">
        <f t="shared" ref="C30:H30" si="6">C20-C29</f>
        <v>12029</v>
      </c>
      <c r="D30" s="100">
        <f t="shared" si="6"/>
        <v>12125529</v>
      </c>
      <c r="E30" s="100">
        <f t="shared" si="6"/>
        <v>288754</v>
      </c>
      <c r="F30" s="100">
        <f t="shared" si="6"/>
        <v>0</v>
      </c>
      <c r="G30" s="100">
        <f t="shared" si="6"/>
        <v>78318</v>
      </c>
      <c r="H30" s="100">
        <f t="shared" si="6"/>
        <v>0</v>
      </c>
      <c r="I30" s="109">
        <f t="shared" si="0"/>
        <v>12504630</v>
      </c>
    </row>
    <row r="31" spans="1:9">
      <c r="A31" s="112" t="s">
        <v>149</v>
      </c>
      <c r="B31" s="101" t="s">
        <v>153</v>
      </c>
      <c r="C31" s="102">
        <v>36948</v>
      </c>
      <c r="D31" s="102">
        <v>34756</v>
      </c>
      <c r="E31" s="102">
        <v>341730</v>
      </c>
      <c r="F31" s="102">
        <v>0</v>
      </c>
      <c r="G31" s="102">
        <v>0</v>
      </c>
      <c r="H31" s="102">
        <v>0</v>
      </c>
      <c r="I31" s="109">
        <f t="shared" si="0"/>
        <v>413434</v>
      </c>
    </row>
    <row r="32" spans="1:9" s="382" customFormat="1">
      <c r="A32" s="113"/>
      <c r="B32" s="11" t="s">
        <v>132</v>
      </c>
      <c r="C32" s="102">
        <v>36948</v>
      </c>
      <c r="D32" s="102">
        <v>34756</v>
      </c>
      <c r="E32" s="102">
        <v>341730</v>
      </c>
      <c r="F32" s="103"/>
      <c r="G32" s="103"/>
      <c r="H32" s="103"/>
      <c r="I32" s="109">
        <f t="shared" si="0"/>
        <v>413434</v>
      </c>
    </row>
    <row r="33" spans="1:9" s="367" customFormat="1">
      <c r="A33" s="364"/>
      <c r="B33" s="11" t="s">
        <v>133</v>
      </c>
      <c r="C33" s="365"/>
      <c r="D33" s="365"/>
      <c r="E33" s="365"/>
      <c r="F33" s="365"/>
      <c r="G33" s="365"/>
      <c r="H33" s="365"/>
      <c r="I33" s="366"/>
    </row>
    <row r="34" spans="1:9" s="367" customFormat="1">
      <c r="A34" s="364"/>
      <c r="B34" s="365"/>
      <c r="C34" s="365"/>
      <c r="D34" s="365"/>
      <c r="E34" s="365"/>
      <c r="F34" s="365"/>
      <c r="G34" s="365"/>
      <c r="H34" s="365"/>
      <c r="I34" s="366"/>
    </row>
    <row r="35" spans="1:9" s="367" customFormat="1">
      <c r="A35" s="364"/>
      <c r="B35" s="384" t="s">
        <v>227</v>
      </c>
      <c r="C35" s="368"/>
      <c r="D35" s="365"/>
      <c r="E35" s="365"/>
      <c r="F35" s="365"/>
      <c r="G35" s="365"/>
      <c r="H35" s="365"/>
      <c r="I35" s="383">
        <v>76032</v>
      </c>
    </row>
    <row r="36" spans="1:9" s="367" customFormat="1">
      <c r="A36" s="364"/>
      <c r="B36" s="388" t="s">
        <v>228</v>
      </c>
      <c r="C36" s="369"/>
      <c r="D36" s="369"/>
      <c r="E36" s="369"/>
      <c r="F36" s="369"/>
      <c r="G36" s="369"/>
      <c r="H36" s="369"/>
      <c r="I36" s="386">
        <f>I30+I35</f>
        <v>12580662</v>
      </c>
    </row>
    <row r="37" spans="1:9" s="367" customFormat="1">
      <c r="A37" s="364"/>
      <c r="B37" s="384" t="s">
        <v>134</v>
      </c>
      <c r="C37" s="365"/>
      <c r="D37" s="365"/>
      <c r="E37" s="365"/>
      <c r="F37" s="365"/>
      <c r="G37" s="365"/>
      <c r="H37" s="365"/>
      <c r="I37" s="383">
        <v>2521</v>
      </c>
    </row>
    <row r="38" spans="1:9" s="367" customFormat="1" ht="13.8" thickBot="1">
      <c r="A38" s="370"/>
      <c r="B38" s="389" t="s">
        <v>214</v>
      </c>
      <c r="C38" s="371"/>
      <c r="D38" s="371"/>
      <c r="E38" s="371"/>
      <c r="F38" s="371"/>
      <c r="G38" s="371"/>
      <c r="H38" s="371"/>
      <c r="I38" s="387">
        <f>SUM(I36:I37)</f>
        <v>12583183</v>
      </c>
    </row>
    <row r="39" spans="1:9" s="382" customFormat="1">
      <c r="A39" s="405"/>
      <c r="B39" s="406" t="s">
        <v>430</v>
      </c>
      <c r="C39" s="407"/>
      <c r="D39" s="407"/>
      <c r="E39" s="407"/>
      <c r="F39" s="407"/>
      <c r="G39" s="407"/>
      <c r="H39" s="407"/>
      <c r="I39" s="408">
        <v>0</v>
      </c>
    </row>
    <row r="40" spans="1:9" s="382" customFormat="1">
      <c r="A40" s="409"/>
      <c r="B40" s="384" t="s">
        <v>431</v>
      </c>
      <c r="C40" s="410"/>
      <c r="D40" s="410"/>
      <c r="E40" s="410"/>
      <c r="F40" s="410"/>
      <c r="G40" s="410"/>
      <c r="H40" s="410"/>
      <c r="I40" s="411">
        <v>1459652</v>
      </c>
    </row>
    <row r="41" spans="1:9" s="382" customFormat="1">
      <c r="A41" s="409"/>
      <c r="B41" s="384" t="s">
        <v>432</v>
      </c>
      <c r="C41" s="410"/>
      <c r="D41" s="410"/>
      <c r="E41" s="410"/>
      <c r="F41" s="410"/>
      <c r="G41" s="410"/>
      <c r="H41" s="410"/>
      <c r="I41" s="411">
        <v>6731</v>
      </c>
    </row>
    <row r="42" spans="1:9" s="382" customFormat="1" ht="13.8" thickBot="1">
      <c r="A42" s="412"/>
      <c r="B42" s="413" t="s">
        <v>229</v>
      </c>
      <c r="C42" s="414"/>
      <c r="D42" s="414"/>
      <c r="E42" s="414"/>
      <c r="F42" s="414"/>
      <c r="G42" s="414"/>
      <c r="H42" s="414"/>
      <c r="I42" s="415">
        <f>SUM(I38:I41)</f>
        <v>14049566</v>
      </c>
    </row>
  </sheetData>
  <mergeCells count="1">
    <mergeCell ref="A3:I3"/>
  </mergeCells>
  <phoneticPr fontId="60" type="noConversion"/>
  <pageMargins left="0.55118110236220474" right="0.55118110236220474" top="0.59055118110236227" bottom="0.59055118110236227" header="0.51181102362204722" footer="0.51181102362204722"/>
  <pageSetup scale="75" firstPageNumber="57" orientation="landscape" useFirstPageNumber="1" horizontalDpi="300" verticalDpi="300" r:id="rId1"/>
  <headerFooter alignWithMargins="0"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Munka36"/>
  <dimension ref="B1:H46"/>
  <sheetViews>
    <sheetView workbookViewId="0">
      <selection activeCell="B2" sqref="B2"/>
    </sheetView>
  </sheetViews>
  <sheetFormatPr defaultColWidth="9.109375" defaultRowHeight="13.2"/>
  <cols>
    <col min="1" max="1" width="6.5546875" style="1" customWidth="1"/>
    <col min="2" max="2" width="44.44140625" style="1" customWidth="1"/>
    <col min="3" max="3" width="15.5546875" style="1" customWidth="1"/>
    <col min="4" max="4" width="14.109375" style="1" customWidth="1"/>
    <col min="5" max="5" width="15" style="1" customWidth="1"/>
    <col min="6" max="8" width="12.6640625" style="1" bestFit="1" customWidth="1"/>
    <col min="9" max="16384" width="9.109375" style="1"/>
  </cols>
  <sheetData>
    <row r="1" spans="2:8">
      <c r="B1" s="61" t="s">
        <v>224</v>
      </c>
      <c r="E1" s="84"/>
    </row>
    <row r="2" spans="2:8">
      <c r="B2" s="61"/>
    </row>
    <row r="3" spans="2:8" ht="29.25" customHeight="1">
      <c r="B3" s="429" t="s">
        <v>482</v>
      </c>
      <c r="C3" s="429"/>
      <c r="D3" s="429"/>
      <c r="E3" s="429"/>
    </row>
    <row r="4" spans="2:8" ht="13.8" thickBot="1">
      <c r="E4" s="1" t="s">
        <v>166</v>
      </c>
    </row>
    <row r="5" spans="2:8">
      <c r="B5" s="13"/>
      <c r="C5" s="14" t="s">
        <v>160</v>
      </c>
      <c r="D5" s="14" t="s">
        <v>182</v>
      </c>
      <c r="E5" s="51" t="s">
        <v>161</v>
      </c>
    </row>
    <row r="6" spans="2:8">
      <c r="B6" s="15" t="s">
        <v>184</v>
      </c>
      <c r="C6" s="52">
        <v>757228560</v>
      </c>
      <c r="D6" s="52"/>
      <c r="E6" s="53">
        <f>C6-D6</f>
        <v>757228560</v>
      </c>
      <c r="F6" s="62"/>
    </row>
    <row r="7" spans="2:8">
      <c r="B7" s="15" t="s">
        <v>185</v>
      </c>
      <c r="C7" s="52">
        <v>26421830</v>
      </c>
      <c r="D7" s="52"/>
      <c r="E7" s="53">
        <f>C7-D7</f>
        <v>26421830</v>
      </c>
      <c r="F7" s="62"/>
    </row>
    <row r="8" spans="2:8">
      <c r="B8" s="15" t="s">
        <v>186</v>
      </c>
      <c r="C8" s="52">
        <v>572953991</v>
      </c>
      <c r="D8" s="52"/>
      <c r="E8" s="53">
        <f>C8-D8</f>
        <v>572953991</v>
      </c>
      <c r="F8" s="62"/>
    </row>
    <row r="9" spans="2:8">
      <c r="B9" s="15" t="s">
        <v>187</v>
      </c>
      <c r="C9" s="52">
        <v>4713359319</v>
      </c>
      <c r="D9" s="52">
        <v>2046484352</v>
      </c>
      <c r="E9" s="53">
        <f>C9-D9</f>
        <v>2666874967</v>
      </c>
      <c r="F9" s="62"/>
    </row>
    <row r="10" spans="2:8">
      <c r="B10" s="15" t="s">
        <v>188</v>
      </c>
      <c r="C10" s="52">
        <v>95736</v>
      </c>
      <c r="D10" s="52">
        <v>95736</v>
      </c>
      <c r="E10" s="53">
        <f>C10-D10</f>
        <v>0</v>
      </c>
      <c r="F10" s="62"/>
    </row>
    <row r="11" spans="2:8">
      <c r="B11" s="54" t="s">
        <v>189</v>
      </c>
      <c r="C11" s="55">
        <f>SUM(C6:C10)</f>
        <v>6070059436</v>
      </c>
      <c r="D11" s="55">
        <f>SUM(D6:D10)</f>
        <v>2046580088</v>
      </c>
      <c r="E11" s="56">
        <f>SUM(E6:E10)</f>
        <v>4023479348</v>
      </c>
      <c r="G11" s="12"/>
      <c r="H11" s="12"/>
    </row>
    <row r="12" spans="2:8">
      <c r="B12" s="15"/>
      <c r="C12" s="52"/>
      <c r="D12" s="52"/>
      <c r="E12" s="53"/>
    </row>
    <row r="13" spans="2:8">
      <c r="B13" s="15" t="s">
        <v>190</v>
      </c>
      <c r="C13" s="52">
        <v>5096897</v>
      </c>
      <c r="D13" s="52"/>
      <c r="E13" s="53">
        <f>C13-D13</f>
        <v>5096897</v>
      </c>
      <c r="F13" s="62"/>
    </row>
    <row r="14" spans="2:8">
      <c r="B14" s="15" t="s">
        <v>191</v>
      </c>
      <c r="C14" s="52">
        <v>192371735</v>
      </c>
      <c r="D14" s="52">
        <v>52201749</v>
      </c>
      <c r="E14" s="53">
        <f t="shared" ref="E14:E27" si="0">C14-D14</f>
        <v>140169986</v>
      </c>
      <c r="F14" s="62"/>
    </row>
    <row r="15" spans="2:8">
      <c r="B15" s="15" t="s">
        <v>299</v>
      </c>
      <c r="C15" s="52">
        <v>118733560</v>
      </c>
      <c r="D15" s="52">
        <v>31179762</v>
      </c>
      <c r="E15" s="53">
        <f t="shared" si="0"/>
        <v>87553798</v>
      </c>
      <c r="F15" s="62"/>
    </row>
    <row r="16" spans="2:8">
      <c r="B16" s="15" t="s">
        <v>192</v>
      </c>
      <c r="C16" s="52">
        <v>360422460</v>
      </c>
      <c r="D16" s="52">
        <v>113221850</v>
      </c>
      <c r="E16" s="53">
        <f t="shared" si="0"/>
        <v>247200610</v>
      </c>
      <c r="F16" s="62"/>
    </row>
    <row r="17" spans="2:8">
      <c r="B17" s="15" t="s">
        <v>193</v>
      </c>
      <c r="C17" s="52">
        <v>6311128</v>
      </c>
      <c r="D17" s="52">
        <v>6311128</v>
      </c>
      <c r="E17" s="53">
        <f t="shared" si="0"/>
        <v>0</v>
      </c>
      <c r="F17" s="62"/>
      <c r="G17" s="12"/>
    </row>
    <row r="18" spans="2:8">
      <c r="B18" s="15" t="s">
        <v>194</v>
      </c>
      <c r="C18" s="52">
        <v>12372576</v>
      </c>
      <c r="D18" s="52">
        <v>12372576</v>
      </c>
      <c r="E18" s="53">
        <f t="shared" si="0"/>
        <v>0</v>
      </c>
      <c r="F18" s="62"/>
      <c r="G18" s="12"/>
    </row>
    <row r="19" spans="2:8">
      <c r="B19" s="15" t="s">
        <v>195</v>
      </c>
      <c r="C19" s="52">
        <v>49347468</v>
      </c>
      <c r="D19" s="52">
        <v>16679084</v>
      </c>
      <c r="E19" s="53">
        <f t="shared" si="0"/>
        <v>32668384</v>
      </c>
      <c r="F19" s="62"/>
      <c r="G19" s="12"/>
    </row>
    <row r="20" spans="2:8">
      <c r="B20" s="15" t="s">
        <v>138</v>
      </c>
      <c r="C20" s="52"/>
      <c r="D20" s="52"/>
      <c r="E20" s="53">
        <f t="shared" si="0"/>
        <v>0</v>
      </c>
      <c r="F20" s="62"/>
      <c r="H20" s="12"/>
    </row>
    <row r="21" spans="2:8">
      <c r="B21" s="15" t="s">
        <v>196</v>
      </c>
      <c r="C21" s="52">
        <v>1811912933</v>
      </c>
      <c r="D21" s="52">
        <v>193386504</v>
      </c>
      <c r="E21" s="53">
        <f t="shared" si="0"/>
        <v>1618526429</v>
      </c>
      <c r="F21" s="62"/>
    </row>
    <row r="22" spans="2:8">
      <c r="B22" s="15" t="s">
        <v>483</v>
      </c>
      <c r="C22" s="52">
        <v>1283472918</v>
      </c>
      <c r="D22" s="52">
        <v>172636886</v>
      </c>
      <c r="E22" s="53">
        <f t="shared" si="0"/>
        <v>1110836032</v>
      </c>
      <c r="F22" s="62"/>
    </row>
    <row r="23" spans="2:8">
      <c r="B23" s="15" t="s">
        <v>484</v>
      </c>
      <c r="C23" s="52">
        <v>2275580207</v>
      </c>
      <c r="D23" s="52">
        <v>345477712</v>
      </c>
      <c r="E23" s="53">
        <f t="shared" si="0"/>
        <v>1930102495</v>
      </c>
      <c r="F23" s="62"/>
    </row>
    <row r="24" spans="2:8">
      <c r="B24" s="15" t="s">
        <v>77</v>
      </c>
      <c r="C24" s="52">
        <v>43000</v>
      </c>
      <c r="D24" s="52">
        <v>43000</v>
      </c>
      <c r="E24" s="53">
        <f t="shared" si="0"/>
        <v>0</v>
      </c>
      <c r="F24" s="62"/>
      <c r="G24" s="12"/>
    </row>
    <row r="25" spans="2:8">
      <c r="B25" s="15" t="s">
        <v>485</v>
      </c>
      <c r="C25" s="52">
        <v>1341652975</v>
      </c>
      <c r="D25" s="52">
        <v>250900361</v>
      </c>
      <c r="E25" s="53">
        <f t="shared" si="0"/>
        <v>1090752614</v>
      </c>
    </row>
    <row r="26" spans="2:8">
      <c r="B26" s="15" t="s">
        <v>363</v>
      </c>
      <c r="C26" s="52">
        <v>1069387296</v>
      </c>
      <c r="D26" s="52">
        <v>343853796</v>
      </c>
      <c r="E26" s="53">
        <f t="shared" si="0"/>
        <v>725533500</v>
      </c>
    </row>
    <row r="27" spans="2:8">
      <c r="B27" s="15" t="s">
        <v>364</v>
      </c>
      <c r="C27" s="52">
        <v>1014461374</v>
      </c>
      <c r="D27" s="52">
        <v>280342438</v>
      </c>
      <c r="E27" s="53">
        <f t="shared" si="0"/>
        <v>734118936</v>
      </c>
      <c r="F27" s="12"/>
      <c r="G27" s="12"/>
    </row>
    <row r="28" spans="2:8">
      <c r="B28" s="54" t="s">
        <v>197</v>
      </c>
      <c r="C28" s="55">
        <f>SUM(C13:C27)</f>
        <v>9541166527</v>
      </c>
      <c r="D28" s="55">
        <f>SUM(D13:D27)</f>
        <v>1818606846</v>
      </c>
      <c r="E28" s="56">
        <f>SUM(E13:E27)</f>
        <v>7722559681</v>
      </c>
    </row>
    <row r="29" spans="2:8">
      <c r="B29" s="54" t="s">
        <v>198</v>
      </c>
      <c r="C29" s="55">
        <f>C11+C28</f>
        <v>15611225963</v>
      </c>
      <c r="D29" s="55">
        <f>D11+D28</f>
        <v>3865186934</v>
      </c>
      <c r="E29" s="56">
        <f>E11+E28</f>
        <v>11746039029</v>
      </c>
    </row>
    <row r="30" spans="2:8">
      <c r="B30" s="15"/>
      <c r="C30" s="52"/>
      <c r="D30" s="52"/>
      <c r="E30" s="53"/>
    </row>
    <row r="31" spans="2:8">
      <c r="B31" s="15" t="s">
        <v>199</v>
      </c>
      <c r="C31" s="52">
        <v>296411710</v>
      </c>
      <c r="D31" s="52"/>
      <c r="E31" s="53">
        <f t="shared" ref="E31:E38" si="1">C31-D31</f>
        <v>296411710</v>
      </c>
      <c r="F31" s="62"/>
    </row>
    <row r="32" spans="2:8">
      <c r="B32" s="15" t="s">
        <v>200</v>
      </c>
      <c r="C32" s="52">
        <v>405380865</v>
      </c>
      <c r="D32" s="52"/>
      <c r="E32" s="53">
        <f t="shared" si="1"/>
        <v>405380865</v>
      </c>
      <c r="F32" s="62"/>
    </row>
    <row r="33" spans="2:7">
      <c r="B33" s="15" t="s">
        <v>201</v>
      </c>
      <c r="C33" s="52">
        <v>1194081898</v>
      </c>
      <c r="D33" s="52">
        <v>430897633</v>
      </c>
      <c r="E33" s="53">
        <f t="shared" si="1"/>
        <v>763184265</v>
      </c>
      <c r="F33" s="62"/>
    </row>
    <row r="34" spans="2:7">
      <c r="B34" s="15" t="s">
        <v>137</v>
      </c>
      <c r="C34" s="52">
        <v>5610000</v>
      </c>
      <c r="D34" s="52">
        <v>5610000</v>
      </c>
      <c r="E34" s="53">
        <f t="shared" si="1"/>
        <v>0</v>
      </c>
      <c r="F34" s="62"/>
      <c r="G34" s="12"/>
    </row>
    <row r="35" spans="2:7">
      <c r="B35" s="15" t="s">
        <v>202</v>
      </c>
      <c r="C35" s="52">
        <v>296808128</v>
      </c>
      <c r="D35" s="52">
        <v>142858907</v>
      </c>
      <c r="E35" s="53">
        <f t="shared" si="1"/>
        <v>153949221</v>
      </c>
      <c r="F35" s="62"/>
      <c r="G35" s="12"/>
    </row>
    <row r="36" spans="2:7">
      <c r="B36" s="15" t="s">
        <v>76</v>
      </c>
      <c r="C36" s="52">
        <v>1701158</v>
      </c>
      <c r="D36" s="52">
        <v>1701158</v>
      </c>
      <c r="E36" s="53">
        <f t="shared" si="1"/>
        <v>0</v>
      </c>
      <c r="F36" s="62"/>
      <c r="G36" s="12"/>
    </row>
    <row r="37" spans="2:7">
      <c r="B37" s="15" t="s">
        <v>203</v>
      </c>
      <c r="C37" s="52">
        <v>274962025</v>
      </c>
      <c r="D37" s="52">
        <v>56916979</v>
      </c>
      <c r="E37" s="53">
        <f t="shared" si="1"/>
        <v>218045046</v>
      </c>
      <c r="F37" s="62"/>
    </row>
    <row r="38" spans="2:7">
      <c r="B38" s="15" t="s">
        <v>204</v>
      </c>
      <c r="C38" s="52"/>
      <c r="D38" s="52"/>
      <c r="E38" s="53">
        <f t="shared" si="1"/>
        <v>0</v>
      </c>
    </row>
    <row r="39" spans="2:7">
      <c r="B39" s="54" t="s">
        <v>205</v>
      </c>
      <c r="C39" s="55">
        <f>SUM(C31:C38)</f>
        <v>2474955784</v>
      </c>
      <c r="D39" s="55">
        <f>SUM(D31:D38)</f>
        <v>637984677</v>
      </c>
      <c r="E39" s="56">
        <f>SUM(E31:E38)</f>
        <v>1836971107</v>
      </c>
    </row>
    <row r="40" spans="2:7">
      <c r="B40" s="15"/>
      <c r="C40" s="52"/>
      <c r="D40" s="52"/>
      <c r="E40" s="53"/>
    </row>
    <row r="41" spans="2:7" ht="14.4" thickBot="1">
      <c r="B41" s="57" t="s">
        <v>206</v>
      </c>
      <c r="C41" s="58">
        <f>C29+C39</f>
        <v>18086181747</v>
      </c>
      <c r="D41" s="58">
        <f>D29+D39</f>
        <v>4503171611</v>
      </c>
      <c r="E41" s="59">
        <f>E29+E39</f>
        <v>13583010136</v>
      </c>
    </row>
    <row r="43" spans="2:7">
      <c r="C43" s="12"/>
    </row>
    <row r="44" spans="2:7">
      <c r="C44" s="12"/>
      <c r="D44" s="12"/>
      <c r="E44" s="12"/>
    </row>
    <row r="45" spans="2:7">
      <c r="E45" s="12"/>
    </row>
    <row r="46" spans="2:7">
      <c r="C46" s="12"/>
      <c r="D46" s="12"/>
      <c r="E46" s="12"/>
    </row>
  </sheetData>
  <mergeCells count="1">
    <mergeCell ref="B3:E3"/>
  </mergeCells>
  <printOptions horizontalCentered="1"/>
  <pageMargins left="0.78740157480314965" right="0.78740157480314965" top="0.59055118110236227" bottom="0.59055118110236227" header="0.51181102362204722" footer="0.51181102362204722"/>
  <pageSetup paperSize="9" firstPageNumber="58" orientation="landscape" useFirstPageNumber="1" r:id="rId1"/>
  <headerFooter alignWithMargins="0"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F22"/>
  <sheetViews>
    <sheetView workbookViewId="0">
      <pane ySplit="6" topLeftCell="A7" activePane="bottomLeft" state="frozen"/>
      <selection pane="bottomLeft" activeCell="D2" sqref="D2"/>
    </sheetView>
  </sheetViews>
  <sheetFormatPr defaultColWidth="9.109375" defaultRowHeight="13.2"/>
  <cols>
    <col min="1" max="1" width="3" style="90" bestFit="1" customWidth="1"/>
    <col min="2" max="2" width="82" style="90" customWidth="1"/>
    <col min="3" max="3" width="18" style="90" bestFit="1" customWidth="1"/>
    <col min="4" max="4" width="17.44140625" style="90" customWidth="1"/>
    <col min="5" max="5" width="14.88671875" style="90" customWidth="1"/>
    <col min="6" max="6" width="9.6640625" style="90" bestFit="1" customWidth="1"/>
    <col min="7" max="7" width="9.109375" style="90"/>
    <col min="8" max="8" width="10.109375" style="90" bestFit="1" customWidth="1"/>
    <col min="9" max="16384" width="9.109375" style="90"/>
  </cols>
  <sheetData>
    <row r="1" spans="1:6">
      <c r="D1" s="90" t="s">
        <v>496</v>
      </c>
    </row>
    <row r="3" spans="1:6" ht="18" customHeight="1">
      <c r="A3" s="430" t="s">
        <v>436</v>
      </c>
      <c r="B3" s="431"/>
      <c r="C3" s="431"/>
      <c r="D3" s="431"/>
      <c r="E3" s="431"/>
      <c r="F3" s="431"/>
    </row>
    <row r="4" spans="1:6" ht="14.25" customHeight="1" thickBot="1">
      <c r="A4" s="152"/>
      <c r="B4" s="153"/>
      <c r="C4" s="153"/>
      <c r="D4" s="153"/>
      <c r="E4" s="153"/>
      <c r="F4" s="153" t="s">
        <v>166</v>
      </c>
    </row>
    <row r="5" spans="1:6" ht="78.75" customHeight="1">
      <c r="A5" s="154"/>
      <c r="B5" s="341" t="s">
        <v>86</v>
      </c>
      <c r="C5" s="341" t="s">
        <v>102</v>
      </c>
      <c r="D5" s="341" t="s">
        <v>252</v>
      </c>
      <c r="E5" s="341" t="s">
        <v>253</v>
      </c>
      <c r="F5" s="342" t="s">
        <v>438</v>
      </c>
    </row>
    <row r="6" spans="1:6" s="158" customFormat="1" ht="12.75" customHeight="1">
      <c r="A6" s="155"/>
      <c r="B6" s="160">
        <v>2</v>
      </c>
      <c r="C6" s="160">
        <v>3</v>
      </c>
      <c r="D6" s="160">
        <v>4</v>
      </c>
      <c r="E6" s="160">
        <v>5</v>
      </c>
      <c r="F6" s="156">
        <v>6</v>
      </c>
    </row>
    <row r="7" spans="1:6">
      <c r="A7" s="157"/>
      <c r="B7" s="251" t="s">
        <v>254</v>
      </c>
      <c r="C7" s="252">
        <v>1049000</v>
      </c>
      <c r="D7" s="252">
        <v>1049000</v>
      </c>
      <c r="E7" s="252">
        <v>0</v>
      </c>
      <c r="F7" s="250">
        <f t="shared" ref="F7:F20" si="0">C7-D7-E7</f>
        <v>0</v>
      </c>
    </row>
    <row r="8" spans="1:6">
      <c r="A8" s="157"/>
      <c r="B8" s="251" t="s">
        <v>437</v>
      </c>
      <c r="C8" s="252">
        <v>197000</v>
      </c>
      <c r="D8" s="252">
        <v>0</v>
      </c>
      <c r="E8" s="252">
        <v>197000</v>
      </c>
      <c r="F8" s="250">
        <f t="shared" si="0"/>
        <v>0</v>
      </c>
    </row>
    <row r="9" spans="1:6" s="158" customFormat="1" ht="12.75" customHeight="1">
      <c r="A9" s="155"/>
      <c r="B9" s="336" t="s">
        <v>450</v>
      </c>
      <c r="C9" s="338">
        <v>7800375</v>
      </c>
      <c r="D9" s="338">
        <v>7800375</v>
      </c>
      <c r="E9" s="338">
        <v>0</v>
      </c>
      <c r="F9" s="250">
        <f t="shared" si="0"/>
        <v>0</v>
      </c>
    </row>
    <row r="10" spans="1:6" s="158" customFormat="1" ht="12.75" customHeight="1">
      <c r="A10" s="155"/>
      <c r="B10" s="336" t="s">
        <v>451</v>
      </c>
      <c r="C10" s="339">
        <v>79209466</v>
      </c>
      <c r="D10" s="339">
        <v>79209466</v>
      </c>
      <c r="E10" s="339">
        <v>0</v>
      </c>
      <c r="F10" s="250">
        <f t="shared" si="0"/>
        <v>0</v>
      </c>
    </row>
    <row r="11" spans="1:6">
      <c r="A11" s="157"/>
      <c r="B11" s="75" t="s">
        <v>452</v>
      </c>
      <c r="C11" s="252">
        <v>1997820</v>
      </c>
      <c r="D11" s="252">
        <v>1997820</v>
      </c>
      <c r="E11" s="252">
        <v>0</v>
      </c>
      <c r="F11" s="250">
        <f t="shared" si="0"/>
        <v>0</v>
      </c>
    </row>
    <row r="12" spans="1:6">
      <c r="A12" s="157"/>
      <c r="B12" s="75" t="s">
        <v>453</v>
      </c>
      <c r="C12" s="252">
        <v>46983443</v>
      </c>
      <c r="D12" s="252">
        <v>46983443</v>
      </c>
      <c r="E12" s="252">
        <v>0</v>
      </c>
      <c r="F12" s="250">
        <f t="shared" si="0"/>
        <v>0</v>
      </c>
    </row>
    <row r="13" spans="1:6">
      <c r="A13" s="157"/>
      <c r="B13" s="251" t="s">
        <v>255</v>
      </c>
      <c r="C13" s="252">
        <v>17668860</v>
      </c>
      <c r="D13" s="252">
        <v>17668860</v>
      </c>
      <c r="E13" s="252">
        <v>0</v>
      </c>
      <c r="F13" s="250">
        <f t="shared" si="0"/>
        <v>0</v>
      </c>
    </row>
    <row r="14" spans="1:6">
      <c r="A14" s="157"/>
      <c r="B14" s="251" t="s">
        <v>366</v>
      </c>
      <c r="C14" s="252">
        <v>1298495</v>
      </c>
      <c r="D14" s="252">
        <v>1298495</v>
      </c>
      <c r="E14" s="252">
        <v>0</v>
      </c>
      <c r="F14" s="250">
        <f t="shared" si="0"/>
        <v>0</v>
      </c>
    </row>
    <row r="15" spans="1:6">
      <c r="A15" s="157"/>
      <c r="B15" s="75" t="s">
        <v>454</v>
      </c>
      <c r="C15" s="252">
        <v>5684877</v>
      </c>
      <c r="D15" s="252">
        <v>5684877</v>
      </c>
      <c r="E15" s="252">
        <v>0</v>
      </c>
      <c r="F15" s="250">
        <f t="shared" si="0"/>
        <v>0</v>
      </c>
    </row>
    <row r="16" spans="1:6">
      <c r="A16" s="157"/>
      <c r="B16" s="75" t="s">
        <v>455</v>
      </c>
      <c r="C16" s="252">
        <v>6317706</v>
      </c>
      <c r="D16" s="252">
        <v>6317706</v>
      </c>
      <c r="E16" s="252">
        <v>0</v>
      </c>
      <c r="F16" s="250">
        <f t="shared" si="0"/>
        <v>0</v>
      </c>
    </row>
    <row r="17" spans="1:6">
      <c r="A17" s="157"/>
      <c r="B17" s="75" t="s">
        <v>456</v>
      </c>
      <c r="C17" s="252">
        <v>10000000</v>
      </c>
      <c r="D17" s="252">
        <v>1979803</v>
      </c>
      <c r="E17" s="252">
        <f>C17-D17</f>
        <v>8020197</v>
      </c>
      <c r="F17" s="250">
        <f t="shared" si="0"/>
        <v>0</v>
      </c>
    </row>
    <row r="18" spans="1:6">
      <c r="A18" s="157"/>
      <c r="B18" s="75" t="s">
        <v>457</v>
      </c>
      <c r="C18" s="252">
        <v>14658194</v>
      </c>
      <c r="D18" s="252">
        <v>14658194</v>
      </c>
      <c r="E18" s="252">
        <v>0</v>
      </c>
      <c r="F18" s="250">
        <f t="shared" si="0"/>
        <v>0</v>
      </c>
    </row>
    <row r="19" spans="1:6" ht="26.4">
      <c r="A19" s="157"/>
      <c r="B19" s="75" t="s">
        <v>458</v>
      </c>
      <c r="C19" s="340">
        <v>24963413</v>
      </c>
      <c r="D19" s="340">
        <v>24963413</v>
      </c>
      <c r="E19" s="340">
        <v>0</v>
      </c>
      <c r="F19" s="337">
        <f t="shared" si="0"/>
        <v>0</v>
      </c>
    </row>
    <row r="20" spans="1:6">
      <c r="A20" s="157"/>
      <c r="B20" s="75" t="s">
        <v>459</v>
      </c>
      <c r="C20" s="252">
        <v>9358500</v>
      </c>
      <c r="D20" s="252">
        <v>9358500</v>
      </c>
      <c r="E20" s="340">
        <v>0</v>
      </c>
      <c r="F20" s="337">
        <f t="shared" si="0"/>
        <v>0</v>
      </c>
    </row>
    <row r="21" spans="1:6">
      <c r="A21" s="157"/>
      <c r="B21" s="75"/>
      <c r="C21" s="252"/>
      <c r="D21" s="252"/>
      <c r="E21" s="252"/>
      <c r="F21" s="250"/>
    </row>
    <row r="22" spans="1:6" ht="13.8" thickBot="1">
      <c r="A22" s="161"/>
      <c r="B22" s="292" t="s">
        <v>443</v>
      </c>
      <c r="C22" s="293">
        <f>SUM(C7:C21)</f>
        <v>227187149</v>
      </c>
      <c r="D22" s="293">
        <f>SUM(D7:D21)</f>
        <v>218969952</v>
      </c>
      <c r="E22" s="293">
        <f>SUM(E7:E21)</f>
        <v>8217197</v>
      </c>
      <c r="F22" s="343">
        <f>SUM(F7:F21)</f>
        <v>0</v>
      </c>
    </row>
  </sheetData>
  <mergeCells count="1">
    <mergeCell ref="A3:F3"/>
  </mergeCells>
  <phoneticPr fontId="60" type="noConversion"/>
  <pageMargins left="0.55118110236220474" right="0.55118110236220474" top="0.59055118110236227" bottom="0.59055118110236227" header="0.51181102362204722" footer="0.51181102362204722"/>
  <pageSetup scale="85" firstPageNumber="59" orientation="landscape" useFirstPageNumber="1" horizontalDpi="300" verticalDpi="300" r:id="rId1"/>
  <headerFooter alignWithMargins="0">
    <oddHeader>&amp;R&amp;P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9"/>
  <sheetViews>
    <sheetView workbookViewId="0">
      <selection activeCell="A2" sqref="A2:D2"/>
    </sheetView>
  </sheetViews>
  <sheetFormatPr defaultRowHeight="13.2"/>
  <cols>
    <col min="1" max="1" width="48.88671875" customWidth="1"/>
    <col min="2" max="2" width="16.88671875" customWidth="1"/>
    <col min="3" max="3" width="14.6640625" customWidth="1"/>
    <col min="4" max="4" width="14.109375" customWidth="1"/>
    <col min="5" max="5" width="16" customWidth="1"/>
    <col min="6" max="6" width="14.44140625" customWidth="1"/>
    <col min="7" max="7" width="14.6640625" customWidth="1"/>
    <col min="8" max="8" width="17" customWidth="1"/>
    <col min="9" max="9" width="15.109375" customWidth="1"/>
  </cols>
  <sheetData>
    <row r="1" spans="1:9">
      <c r="B1" s="148" t="s">
        <v>497</v>
      </c>
    </row>
    <row r="2" spans="1:9" ht="13.8">
      <c r="A2" s="432" t="s">
        <v>444</v>
      </c>
      <c r="B2" s="432"/>
      <c r="C2" s="432"/>
      <c r="D2" s="432"/>
      <c r="E2" s="134"/>
    </row>
    <row r="3" spans="1:9" ht="14.4" thickBot="1">
      <c r="A3" s="135"/>
      <c r="B3" s="135"/>
      <c r="C3" s="135"/>
      <c r="D3" s="135"/>
      <c r="E3" s="135"/>
      <c r="I3" t="s">
        <v>166</v>
      </c>
    </row>
    <row r="4" spans="1:9" ht="51">
      <c r="A4" s="144"/>
      <c r="B4" s="145" t="s">
        <v>256</v>
      </c>
      <c r="C4" s="145" t="s">
        <v>367</v>
      </c>
      <c r="D4" s="145" t="s">
        <v>368</v>
      </c>
      <c r="E4" s="145" t="s">
        <v>276</v>
      </c>
      <c r="F4" s="145" t="s">
        <v>277</v>
      </c>
      <c r="G4" s="145" t="s">
        <v>257</v>
      </c>
      <c r="H4" s="145" t="s">
        <v>258</v>
      </c>
      <c r="I4" s="146" t="s">
        <v>259</v>
      </c>
    </row>
    <row r="5" spans="1:9" ht="13.8">
      <c r="A5" s="147"/>
      <c r="B5" s="297">
        <v>3</v>
      </c>
      <c r="C5" s="298">
        <v>4</v>
      </c>
      <c r="D5" s="298">
        <v>5</v>
      </c>
      <c r="E5" s="298"/>
      <c r="F5" s="298">
        <v>6</v>
      </c>
      <c r="G5" s="298">
        <v>7</v>
      </c>
      <c r="H5" s="298">
        <v>8</v>
      </c>
      <c r="I5" s="299">
        <v>9</v>
      </c>
    </row>
    <row r="6" spans="1:9">
      <c r="A6" s="136" t="s">
        <v>260</v>
      </c>
      <c r="B6" s="300">
        <v>195474400</v>
      </c>
      <c r="C6" s="301"/>
      <c r="D6" s="301"/>
      <c r="E6" s="302">
        <f t="shared" ref="E6:E34" si="0">B6+C6+D6</f>
        <v>195474400</v>
      </c>
      <c r="F6" s="302">
        <v>195474400</v>
      </c>
      <c r="G6" s="302">
        <f>F6-E6</f>
        <v>0</v>
      </c>
      <c r="H6" s="302">
        <f>F6</f>
        <v>195474400</v>
      </c>
      <c r="I6" s="303">
        <f>G6-(F6-H6)</f>
        <v>0</v>
      </c>
    </row>
    <row r="7" spans="1:9" s="308" customFormat="1">
      <c r="A7" s="304" t="s">
        <v>261</v>
      </c>
      <c r="B7" s="305">
        <v>-53149513</v>
      </c>
      <c r="C7" s="306"/>
      <c r="D7" s="306"/>
      <c r="E7" s="305">
        <f t="shared" si="0"/>
        <v>-53149513</v>
      </c>
      <c r="F7" s="305">
        <v>-53149513</v>
      </c>
      <c r="G7" s="305">
        <f t="shared" ref="G7:G34" si="1">F7-E7</f>
        <v>0</v>
      </c>
      <c r="H7" s="305">
        <f t="shared" ref="H7:H34" si="2">F7</f>
        <v>-53149513</v>
      </c>
      <c r="I7" s="307">
        <f t="shared" ref="I7:I34" si="3">G7-(F7-H7)</f>
        <v>0</v>
      </c>
    </row>
    <row r="8" spans="1:9">
      <c r="A8" s="150" t="s">
        <v>262</v>
      </c>
      <c r="B8" s="302">
        <v>15578780</v>
      </c>
      <c r="C8" s="301"/>
      <c r="D8" s="301"/>
      <c r="E8" s="302">
        <f t="shared" si="0"/>
        <v>15578780</v>
      </c>
      <c r="F8" s="302">
        <v>15578780</v>
      </c>
      <c r="G8" s="302">
        <f t="shared" si="1"/>
        <v>0</v>
      </c>
      <c r="H8" s="302">
        <f t="shared" si="2"/>
        <v>15578780</v>
      </c>
      <c r="I8" s="303">
        <f t="shared" si="3"/>
        <v>0</v>
      </c>
    </row>
    <row r="9" spans="1:9" s="308" customFormat="1">
      <c r="A9" s="304" t="s">
        <v>261</v>
      </c>
      <c r="B9" s="305">
        <v>-15578780</v>
      </c>
      <c r="C9" s="306"/>
      <c r="D9" s="306"/>
      <c r="E9" s="305">
        <f t="shared" si="0"/>
        <v>-15578780</v>
      </c>
      <c r="F9" s="305">
        <v>-15578780</v>
      </c>
      <c r="G9" s="305">
        <f t="shared" si="1"/>
        <v>0</v>
      </c>
      <c r="H9" s="305">
        <f t="shared" si="2"/>
        <v>-15578780</v>
      </c>
      <c r="I9" s="307">
        <f t="shared" si="3"/>
        <v>0</v>
      </c>
    </row>
    <row r="10" spans="1:9">
      <c r="A10" s="150" t="s">
        <v>263</v>
      </c>
      <c r="B10" s="302">
        <v>43160000</v>
      </c>
      <c r="C10" s="301"/>
      <c r="D10" s="301"/>
      <c r="E10" s="302">
        <f t="shared" si="0"/>
        <v>43160000</v>
      </c>
      <c r="F10" s="302">
        <v>43160000</v>
      </c>
      <c r="G10" s="302">
        <f t="shared" si="1"/>
        <v>0</v>
      </c>
      <c r="H10" s="302">
        <f t="shared" si="2"/>
        <v>43160000</v>
      </c>
      <c r="I10" s="303">
        <f t="shared" si="3"/>
        <v>0</v>
      </c>
    </row>
    <row r="11" spans="1:9" s="308" customFormat="1">
      <c r="A11" s="304" t="s">
        <v>261</v>
      </c>
      <c r="B11" s="305">
        <v>-43160000</v>
      </c>
      <c r="C11" s="306"/>
      <c r="D11" s="306"/>
      <c r="E11" s="305">
        <f t="shared" si="0"/>
        <v>-43160000</v>
      </c>
      <c r="F11" s="305">
        <v>-43160000</v>
      </c>
      <c r="G11" s="305">
        <f t="shared" si="1"/>
        <v>0</v>
      </c>
      <c r="H11" s="305">
        <f t="shared" si="2"/>
        <v>-43160000</v>
      </c>
      <c r="I11" s="307">
        <f t="shared" si="3"/>
        <v>0</v>
      </c>
    </row>
    <row r="12" spans="1:9">
      <c r="A12" s="150" t="s">
        <v>264</v>
      </c>
      <c r="B12" s="302">
        <v>18705950</v>
      </c>
      <c r="C12" s="301"/>
      <c r="D12" s="301"/>
      <c r="E12" s="302">
        <f t="shared" si="0"/>
        <v>18705950</v>
      </c>
      <c r="F12" s="302">
        <v>18705950</v>
      </c>
      <c r="G12" s="302">
        <f t="shared" si="1"/>
        <v>0</v>
      </c>
      <c r="H12" s="302">
        <f t="shared" si="2"/>
        <v>18705950</v>
      </c>
      <c r="I12" s="303">
        <f t="shared" si="3"/>
        <v>0</v>
      </c>
    </row>
    <row r="13" spans="1:9" s="308" customFormat="1">
      <c r="A13" s="304" t="s">
        <v>261</v>
      </c>
      <c r="B13" s="305">
        <v>-18705950</v>
      </c>
      <c r="C13" s="306"/>
      <c r="D13" s="306"/>
      <c r="E13" s="305">
        <f t="shared" si="0"/>
        <v>-18705950</v>
      </c>
      <c r="F13" s="305">
        <v>-18705950</v>
      </c>
      <c r="G13" s="305">
        <f t="shared" si="1"/>
        <v>0</v>
      </c>
      <c r="H13" s="305">
        <f t="shared" si="2"/>
        <v>-18705950</v>
      </c>
      <c r="I13" s="307">
        <f t="shared" si="3"/>
        <v>0</v>
      </c>
    </row>
    <row r="14" spans="1:9">
      <c r="A14" s="150" t="s">
        <v>265</v>
      </c>
      <c r="B14" s="302">
        <v>41847300</v>
      </c>
      <c r="C14" s="301"/>
      <c r="D14" s="301"/>
      <c r="E14" s="302">
        <f t="shared" si="0"/>
        <v>41847300</v>
      </c>
      <c r="F14" s="302">
        <v>41847300</v>
      </c>
      <c r="G14" s="302">
        <f t="shared" si="1"/>
        <v>0</v>
      </c>
      <c r="H14" s="302">
        <f t="shared" si="2"/>
        <v>41847300</v>
      </c>
      <c r="I14" s="303">
        <f t="shared" si="3"/>
        <v>0</v>
      </c>
    </row>
    <row r="15" spans="1:9" s="308" customFormat="1">
      <c r="A15" s="304" t="s">
        <v>261</v>
      </c>
      <c r="B15" s="305">
        <v>-41847300</v>
      </c>
      <c r="C15" s="306"/>
      <c r="D15" s="306"/>
      <c r="E15" s="305">
        <f t="shared" si="0"/>
        <v>-41847300</v>
      </c>
      <c r="F15" s="305">
        <v>-41847300</v>
      </c>
      <c r="G15" s="305">
        <f t="shared" si="1"/>
        <v>0</v>
      </c>
      <c r="H15" s="305">
        <f t="shared" si="2"/>
        <v>-41847300</v>
      </c>
      <c r="I15" s="307">
        <f t="shared" si="3"/>
        <v>0</v>
      </c>
    </row>
    <row r="16" spans="1:9">
      <c r="A16" s="150" t="s">
        <v>369</v>
      </c>
      <c r="B16" s="302">
        <v>142800</v>
      </c>
      <c r="C16" s="301"/>
      <c r="D16" s="301"/>
      <c r="E16" s="302">
        <f t="shared" si="0"/>
        <v>142800</v>
      </c>
      <c r="F16" s="302">
        <v>142800</v>
      </c>
      <c r="G16" s="302">
        <f t="shared" si="1"/>
        <v>0</v>
      </c>
      <c r="H16" s="302">
        <f t="shared" si="2"/>
        <v>142800</v>
      </c>
      <c r="I16" s="303">
        <f t="shared" si="3"/>
        <v>0</v>
      </c>
    </row>
    <row r="17" spans="1:10" s="308" customFormat="1">
      <c r="A17" s="304" t="s">
        <v>261</v>
      </c>
      <c r="B17" s="305">
        <v>-142800</v>
      </c>
      <c r="C17" s="306"/>
      <c r="D17" s="306"/>
      <c r="E17" s="305">
        <f t="shared" si="0"/>
        <v>-142800</v>
      </c>
      <c r="F17" s="305">
        <v>-142800</v>
      </c>
      <c r="G17" s="305">
        <f t="shared" si="1"/>
        <v>0</v>
      </c>
      <c r="H17" s="305">
        <f t="shared" si="2"/>
        <v>-142800</v>
      </c>
      <c r="I17" s="307">
        <f t="shared" si="3"/>
        <v>0</v>
      </c>
    </row>
    <row r="18" spans="1:10">
      <c r="A18" s="136" t="s">
        <v>266</v>
      </c>
      <c r="B18" s="309">
        <f>126945160+62727597</f>
        <v>189672757</v>
      </c>
      <c r="C18" s="301"/>
      <c r="D18" s="302">
        <f>1191973</f>
        <v>1191973</v>
      </c>
      <c r="E18" s="302">
        <f t="shared" si="0"/>
        <v>190864730</v>
      </c>
      <c r="F18" s="302">
        <f>126945160+65111543</f>
        <v>192056703</v>
      </c>
      <c r="G18" s="302">
        <f t="shared" si="1"/>
        <v>1191973</v>
      </c>
      <c r="H18" s="302">
        <f t="shared" si="2"/>
        <v>192056703</v>
      </c>
      <c r="I18" s="303">
        <f t="shared" si="3"/>
        <v>1191973</v>
      </c>
    </row>
    <row r="19" spans="1:10">
      <c r="A19" s="136" t="s">
        <v>267</v>
      </c>
      <c r="B19" s="309">
        <f>30600000+5959867+15300000+4469900</f>
        <v>56329767</v>
      </c>
      <c r="C19" s="301"/>
      <c r="D19" s="302">
        <f>300000-1489967</f>
        <v>-1189967</v>
      </c>
      <c r="E19" s="302">
        <f t="shared" si="0"/>
        <v>55139800</v>
      </c>
      <c r="F19" s="302">
        <f>30600000+5959867+16200000+1489967</f>
        <v>54249834</v>
      </c>
      <c r="G19" s="302">
        <f t="shared" si="1"/>
        <v>-889966</v>
      </c>
      <c r="H19" s="302">
        <f t="shared" si="2"/>
        <v>54249834</v>
      </c>
      <c r="I19" s="303">
        <f t="shared" si="3"/>
        <v>-889966</v>
      </c>
      <c r="J19" s="253"/>
    </row>
    <row r="20" spans="1:10">
      <c r="A20" s="138" t="s">
        <v>268</v>
      </c>
      <c r="B20" s="309">
        <f>26416333+13072000</f>
        <v>39488333</v>
      </c>
      <c r="C20" s="301"/>
      <c r="D20" s="302">
        <v>217867</v>
      </c>
      <c r="E20" s="302">
        <f t="shared" si="0"/>
        <v>39706200</v>
      </c>
      <c r="F20" s="302">
        <f>26416333+13480500</f>
        <v>39896833</v>
      </c>
      <c r="G20" s="302">
        <f t="shared" si="1"/>
        <v>190633</v>
      </c>
      <c r="H20" s="302">
        <f t="shared" si="2"/>
        <v>39896833</v>
      </c>
      <c r="I20" s="303">
        <f t="shared" si="3"/>
        <v>190633</v>
      </c>
      <c r="J20" s="137"/>
    </row>
    <row r="21" spans="1:10">
      <c r="A21" s="136" t="s">
        <v>445</v>
      </c>
      <c r="B21" s="309">
        <f>1608220+114600</f>
        <v>1722820</v>
      </c>
      <c r="C21" s="301"/>
      <c r="D21" s="302">
        <f>30560-38200</f>
        <v>-7640</v>
      </c>
      <c r="E21" s="302">
        <f t="shared" si="0"/>
        <v>1715180</v>
      </c>
      <c r="F21" s="302">
        <f>1669340+38200</f>
        <v>1707540</v>
      </c>
      <c r="G21" s="302">
        <f t="shared" si="1"/>
        <v>-7640</v>
      </c>
      <c r="H21" s="302">
        <f t="shared" si="2"/>
        <v>1707540</v>
      </c>
      <c r="I21" s="303">
        <f t="shared" si="3"/>
        <v>-7640</v>
      </c>
      <c r="J21" s="137"/>
    </row>
    <row r="22" spans="1:10">
      <c r="A22" s="138" t="s">
        <v>446</v>
      </c>
      <c r="B22" s="309">
        <f>6702400+459200+1535968</f>
        <v>8697568</v>
      </c>
      <c r="C22" s="301"/>
      <c r="D22" s="301"/>
      <c r="E22" s="302">
        <f t="shared" si="0"/>
        <v>8697568</v>
      </c>
      <c r="F22" s="302">
        <f>6660510+1612766+459200</f>
        <v>8732476</v>
      </c>
      <c r="G22" s="302">
        <f t="shared" si="1"/>
        <v>34908</v>
      </c>
      <c r="H22" s="302">
        <f t="shared" si="2"/>
        <v>8732476</v>
      </c>
      <c r="I22" s="303">
        <f t="shared" si="3"/>
        <v>34908</v>
      </c>
      <c r="J22" s="137"/>
    </row>
    <row r="23" spans="1:10">
      <c r="A23" s="138" t="s">
        <v>269</v>
      </c>
      <c r="B23" s="309">
        <f>6300000+21300000</f>
        <v>27600000</v>
      </c>
      <c r="C23" s="301"/>
      <c r="D23" s="301"/>
      <c r="E23" s="302">
        <f t="shared" si="0"/>
        <v>27600000</v>
      </c>
      <c r="F23" s="302">
        <f>6300000+21300000</f>
        <v>27600000</v>
      </c>
      <c r="G23" s="302">
        <f t="shared" si="1"/>
        <v>0</v>
      </c>
      <c r="H23" s="302">
        <f t="shared" si="2"/>
        <v>27600000</v>
      </c>
      <c r="I23" s="303">
        <f t="shared" si="3"/>
        <v>0</v>
      </c>
    </row>
    <row r="24" spans="1:10">
      <c r="A24" s="138" t="s">
        <v>270</v>
      </c>
      <c r="B24" s="309">
        <v>8304000</v>
      </c>
      <c r="C24" s="301"/>
      <c r="D24" s="301"/>
      <c r="E24" s="302">
        <f t="shared" si="0"/>
        <v>8304000</v>
      </c>
      <c r="F24" s="302">
        <v>8082560</v>
      </c>
      <c r="G24" s="302">
        <f t="shared" si="1"/>
        <v>-221440</v>
      </c>
      <c r="H24" s="302">
        <f t="shared" si="2"/>
        <v>8082560</v>
      </c>
      <c r="I24" s="303">
        <f t="shared" si="3"/>
        <v>-221440</v>
      </c>
    </row>
    <row r="25" spans="1:10">
      <c r="A25" s="138" t="s">
        <v>271</v>
      </c>
      <c r="B25" s="309">
        <f>1125000+47775000</f>
        <v>48900000</v>
      </c>
      <c r="C25" s="302">
        <f>-875000-4095000</f>
        <v>-4970000</v>
      </c>
      <c r="D25" s="301"/>
      <c r="E25" s="302">
        <f t="shared" si="0"/>
        <v>43930000</v>
      </c>
      <c r="F25" s="302">
        <f>350000+43134000</f>
        <v>43484000</v>
      </c>
      <c r="G25" s="302">
        <f t="shared" si="1"/>
        <v>-446000</v>
      </c>
      <c r="H25" s="302">
        <f t="shared" si="2"/>
        <v>43484000</v>
      </c>
      <c r="I25" s="303">
        <f t="shared" si="3"/>
        <v>-446000</v>
      </c>
    </row>
    <row r="26" spans="1:10">
      <c r="A26" s="138" t="s">
        <v>272</v>
      </c>
      <c r="B26" s="309">
        <v>109000</v>
      </c>
      <c r="C26" s="301"/>
      <c r="D26" s="301"/>
      <c r="E26" s="302">
        <f t="shared" si="0"/>
        <v>109000</v>
      </c>
      <c r="F26" s="302">
        <v>109000</v>
      </c>
      <c r="G26" s="302">
        <f t="shared" si="1"/>
        <v>0</v>
      </c>
      <c r="H26" s="302">
        <f t="shared" si="2"/>
        <v>109000</v>
      </c>
      <c r="I26" s="303">
        <f t="shared" si="3"/>
        <v>0</v>
      </c>
    </row>
    <row r="27" spans="1:10">
      <c r="A27" s="138" t="s">
        <v>273</v>
      </c>
      <c r="B27" s="309">
        <f>21740400+1037610+741150</f>
        <v>23519160</v>
      </c>
      <c r="C27" s="301"/>
      <c r="D27" s="301"/>
      <c r="E27" s="302">
        <f t="shared" si="0"/>
        <v>23519160</v>
      </c>
      <c r="F27" s="302">
        <f>24210900+518805+741150</f>
        <v>25470855</v>
      </c>
      <c r="G27" s="302">
        <f t="shared" si="1"/>
        <v>1951695</v>
      </c>
      <c r="H27" s="302">
        <f t="shared" si="2"/>
        <v>25470855</v>
      </c>
      <c r="I27" s="303">
        <f t="shared" si="3"/>
        <v>1951695</v>
      </c>
      <c r="J27" s="137"/>
    </row>
    <row r="28" spans="1:10">
      <c r="A28" s="138" t="s">
        <v>441</v>
      </c>
      <c r="B28" s="309">
        <v>4526280</v>
      </c>
      <c r="C28" s="301"/>
      <c r="D28" s="301"/>
      <c r="E28" s="302">
        <f t="shared" si="0"/>
        <v>4526280</v>
      </c>
      <c r="F28" s="302">
        <v>1508760</v>
      </c>
      <c r="G28" s="302">
        <f t="shared" si="1"/>
        <v>-3017520</v>
      </c>
      <c r="H28" s="302">
        <f t="shared" si="2"/>
        <v>1508760</v>
      </c>
      <c r="I28" s="303">
        <f t="shared" si="3"/>
        <v>-3017520</v>
      </c>
      <c r="J28" s="137"/>
    </row>
    <row r="29" spans="1:10">
      <c r="A29" s="138" t="s">
        <v>274</v>
      </c>
      <c r="B29" s="309">
        <v>104241600</v>
      </c>
      <c r="C29" s="301"/>
      <c r="D29" s="301"/>
      <c r="E29" s="302">
        <f t="shared" si="0"/>
        <v>104241600</v>
      </c>
      <c r="F29" s="302">
        <v>104241600</v>
      </c>
      <c r="G29" s="302">
        <f t="shared" si="1"/>
        <v>0</v>
      </c>
      <c r="H29" s="302">
        <f t="shared" si="2"/>
        <v>104241600</v>
      </c>
      <c r="I29" s="303">
        <f t="shared" si="3"/>
        <v>0</v>
      </c>
    </row>
    <row r="30" spans="1:10">
      <c r="A30" s="138" t="s">
        <v>275</v>
      </c>
      <c r="B30" s="309">
        <v>21922000</v>
      </c>
      <c r="C30" s="302">
        <v>-1132000</v>
      </c>
      <c r="D30" s="301"/>
      <c r="E30" s="302">
        <f t="shared" si="0"/>
        <v>20790000</v>
      </c>
      <c r="F30" s="302">
        <v>20790000</v>
      </c>
      <c r="G30" s="302">
        <f t="shared" si="1"/>
        <v>0</v>
      </c>
      <c r="H30" s="302">
        <f t="shared" si="2"/>
        <v>20790000</v>
      </c>
      <c r="I30" s="303">
        <f t="shared" si="3"/>
        <v>0</v>
      </c>
    </row>
    <row r="31" spans="1:10">
      <c r="A31" s="138" t="s">
        <v>244</v>
      </c>
      <c r="B31" s="309">
        <v>68935680</v>
      </c>
      <c r="C31" s="301"/>
      <c r="D31" s="301"/>
      <c r="E31" s="302">
        <f t="shared" si="0"/>
        <v>68935680</v>
      </c>
      <c r="F31" s="302">
        <v>65965440</v>
      </c>
      <c r="G31" s="302">
        <f t="shared" si="1"/>
        <v>-2970240</v>
      </c>
      <c r="H31" s="302">
        <f t="shared" si="2"/>
        <v>65965440</v>
      </c>
      <c r="I31" s="303">
        <f t="shared" si="3"/>
        <v>-2970240</v>
      </c>
    </row>
    <row r="32" spans="1:10">
      <c r="A32" s="138" t="s">
        <v>245</v>
      </c>
      <c r="B32" s="309">
        <v>81165978</v>
      </c>
      <c r="C32" s="301"/>
      <c r="D32" s="301"/>
      <c r="E32" s="302">
        <f t="shared" si="0"/>
        <v>81165978</v>
      </c>
      <c r="F32" s="302">
        <v>81165978</v>
      </c>
      <c r="G32" s="302">
        <f t="shared" si="1"/>
        <v>0</v>
      </c>
      <c r="H32" s="302">
        <f t="shared" si="2"/>
        <v>81165978</v>
      </c>
      <c r="I32" s="303">
        <f t="shared" si="3"/>
        <v>0</v>
      </c>
      <c r="J32" s="137"/>
    </row>
    <row r="33" spans="1:22">
      <c r="A33" s="294" t="s">
        <v>439</v>
      </c>
      <c r="B33" s="310">
        <v>1844976</v>
      </c>
      <c r="C33" s="311"/>
      <c r="D33" s="312">
        <v>-81396</v>
      </c>
      <c r="E33" s="302">
        <f t="shared" si="0"/>
        <v>1763580</v>
      </c>
      <c r="F33" s="312">
        <v>689871</v>
      </c>
      <c r="G33" s="302">
        <f t="shared" si="1"/>
        <v>-1073709</v>
      </c>
      <c r="H33" s="302">
        <f t="shared" si="2"/>
        <v>689871</v>
      </c>
      <c r="I33" s="303">
        <f t="shared" si="3"/>
        <v>-1073709</v>
      </c>
      <c r="J33" s="137"/>
    </row>
    <row r="34" spans="1:22" ht="13.8" thickBot="1">
      <c r="A34" s="294" t="s">
        <v>440</v>
      </c>
      <c r="B34" s="310">
        <v>28916200</v>
      </c>
      <c r="C34" s="312">
        <f>1531800+750000+750000</f>
        <v>3031800</v>
      </c>
      <c r="D34" s="311"/>
      <c r="E34" s="312">
        <f t="shared" si="0"/>
        <v>31948000</v>
      </c>
      <c r="F34" s="312">
        <f>3000000+12600000+2000000+7200000+2000000+7200000</f>
        <v>34000000</v>
      </c>
      <c r="G34" s="312">
        <f t="shared" si="1"/>
        <v>2052000</v>
      </c>
      <c r="H34" s="312">
        <f t="shared" si="2"/>
        <v>34000000</v>
      </c>
      <c r="I34" s="313">
        <f t="shared" si="3"/>
        <v>2052000</v>
      </c>
      <c r="J34" s="137"/>
    </row>
    <row r="35" spans="1:22" ht="13.8" thickBot="1">
      <c r="A35" s="314" t="s">
        <v>214</v>
      </c>
      <c r="B35" s="315">
        <f t="shared" ref="B35:I35" si="4">SUM(B6:B34)</f>
        <v>858221006</v>
      </c>
      <c r="C35" s="316">
        <f t="shared" si="4"/>
        <v>-3070200</v>
      </c>
      <c r="D35" s="316">
        <f t="shared" si="4"/>
        <v>130837</v>
      </c>
      <c r="E35" s="317">
        <f t="shared" si="4"/>
        <v>855281643</v>
      </c>
      <c r="F35" s="317">
        <f t="shared" si="4"/>
        <v>852076337</v>
      </c>
      <c r="G35" s="317">
        <f t="shared" si="4"/>
        <v>-3205306</v>
      </c>
      <c r="H35" s="316">
        <f t="shared" si="4"/>
        <v>852076337</v>
      </c>
      <c r="I35" s="318">
        <f t="shared" si="4"/>
        <v>-3205306</v>
      </c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139"/>
    </row>
    <row r="36" spans="1:22">
      <c r="A36" s="320"/>
      <c r="B36" s="319"/>
      <c r="C36" s="142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139"/>
    </row>
    <row r="37" spans="1:22">
      <c r="A37" s="320"/>
      <c r="B37" s="319"/>
      <c r="C37" s="321"/>
      <c r="D37" s="322"/>
      <c r="E37" s="322"/>
      <c r="F37" s="322"/>
      <c r="G37" s="322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139"/>
    </row>
    <row r="38" spans="1:22">
      <c r="A38" s="320"/>
      <c r="B38" s="323"/>
      <c r="C38" s="323"/>
      <c r="D38" s="323"/>
      <c r="E38" s="324"/>
      <c r="F38" s="324"/>
      <c r="G38" s="324"/>
      <c r="H38" s="323"/>
      <c r="I38" s="323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139"/>
    </row>
    <row r="39" spans="1:22">
      <c r="A39" s="325"/>
      <c r="B39" s="323"/>
      <c r="C39" s="142"/>
      <c r="D39" s="319"/>
      <c r="E39" s="326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139"/>
    </row>
    <row r="40" spans="1:22">
      <c r="A40" s="325"/>
      <c r="B40" s="326"/>
      <c r="C40" s="326"/>
      <c r="D40" s="326"/>
      <c r="E40" s="326"/>
      <c r="F40" s="326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139"/>
    </row>
    <row r="41" spans="1:22">
      <c r="A41" s="320"/>
      <c r="B41" s="326"/>
      <c r="C41" s="326"/>
      <c r="D41" s="326"/>
      <c r="E41" s="326"/>
      <c r="F41" s="326"/>
      <c r="G41" s="326"/>
      <c r="H41" s="326"/>
      <c r="I41" s="326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139"/>
    </row>
    <row r="42" spans="1:22">
      <c r="A42" s="320"/>
      <c r="B42" s="326"/>
      <c r="C42" s="319"/>
      <c r="D42" s="319"/>
      <c r="E42" s="326"/>
      <c r="F42" s="326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139"/>
    </row>
    <row r="43" spans="1:22">
      <c r="A43" s="325"/>
      <c r="B43" s="326"/>
      <c r="C43" s="326"/>
      <c r="D43" s="326"/>
      <c r="E43" s="326"/>
      <c r="F43" s="326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139"/>
    </row>
    <row r="44" spans="1:22">
      <c r="A44" s="320"/>
      <c r="B44" s="326"/>
      <c r="C44" s="326"/>
      <c r="D44" s="326"/>
      <c r="E44" s="326"/>
      <c r="F44" s="326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139"/>
    </row>
    <row r="45" spans="1:22">
      <c r="A45" s="320"/>
      <c r="B45" s="319"/>
      <c r="C45" s="319"/>
      <c r="D45" s="319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139"/>
    </row>
    <row r="46" spans="1:22">
      <c r="A46" s="320"/>
      <c r="B46" s="319"/>
      <c r="C46" s="319"/>
      <c r="D46" s="319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139"/>
    </row>
    <row r="47" spans="1:22">
      <c r="A47" s="320"/>
      <c r="B47" s="319"/>
      <c r="C47" s="319"/>
      <c r="D47" s="319"/>
      <c r="E47" s="319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139"/>
    </row>
    <row r="48" spans="1:22">
      <c r="A48" s="320"/>
      <c r="B48" s="319"/>
      <c r="C48" s="319"/>
      <c r="D48" s="319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139"/>
    </row>
    <row r="49" spans="1:22">
      <c r="A49" s="320"/>
      <c r="B49" s="319"/>
      <c r="C49" s="319"/>
      <c r="D49" s="319"/>
      <c r="E49" s="319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139"/>
    </row>
    <row r="50" spans="1:22">
      <c r="A50" s="320"/>
      <c r="B50" s="319"/>
      <c r="C50" s="31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139"/>
    </row>
    <row r="51" spans="1:22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</row>
    <row r="52" spans="1:22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</row>
    <row r="53" spans="1:22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</row>
    <row r="54" spans="1:22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</row>
    <row r="55" spans="1:22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</row>
    <row r="56" spans="1:22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</row>
    <row r="57" spans="1:22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</row>
    <row r="58" spans="1:22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</row>
    <row r="59" spans="1:22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</row>
  </sheetData>
  <mergeCells count="1">
    <mergeCell ref="A2:D2"/>
  </mergeCells>
  <phoneticPr fontId="60" type="noConversion"/>
  <pageMargins left="0.59055118110236227" right="0.59055118110236227" top="0.78740157480314965" bottom="0.78740157480314965" header="0.51181102362204722" footer="0.51181102362204722"/>
  <pageSetup paperSize="9" scale="69" firstPageNumber="60" orientation="landscape" useFirstPageNumber="1" horizontalDpi="300" verticalDpi="300" r:id="rId1"/>
  <headerFooter alignWithMargins="0">
    <oddHeader>&amp;R&amp;P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16</vt:i4>
      </vt:variant>
      <vt:variant>
        <vt:lpstr>Névvel ellátott tartományok</vt:lpstr>
      </vt:variant>
      <vt:variant>
        <vt:i4>2</vt:i4>
      </vt:variant>
    </vt:vector>
  </HeadingPairs>
  <TitlesOfParts>
    <vt:vector size="18" baseType="lpstr">
      <vt:lpstr>Mpolghivj</vt:lpstr>
      <vt:lpstr>Mintj 2017</vt:lpstr>
      <vt:lpstr>Mönkj</vt:lpstr>
      <vt:lpstr>EszkJ</vt:lpstr>
      <vt:lpstr>ForrJ</vt:lpstr>
      <vt:lpstr>15 A</vt:lpstr>
      <vt:lpstr>VagyonJ</vt:lpstr>
      <vt:lpstr>Közpt2017</vt:lpstr>
      <vt:lpstr>Norm2017T</vt:lpstr>
      <vt:lpstr>Norm2017TINT</vt:lpstr>
      <vt:lpstr>Maradv</vt:lpstr>
      <vt:lpstr>PM elsz</vt:lpstr>
      <vt:lpstr>Eredm</vt:lpstr>
      <vt:lpstr>24J</vt:lpstr>
      <vt:lpstr>LAKAL2010J</vt:lpstr>
      <vt:lpstr>Adósság</vt:lpstr>
      <vt:lpstr>Közpt2017!Nyomtatási_cím</vt:lpstr>
      <vt:lpstr>Mönkj!Nyomtatási_cím</vt:lpstr>
    </vt:vector>
  </TitlesOfParts>
  <Company>konyak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konyak</dc:creator>
  <cp:lastModifiedBy>Szikora Péter</cp:lastModifiedBy>
  <cp:lastPrinted>2018-04-17T07:06:03Z</cp:lastPrinted>
  <dcterms:created xsi:type="dcterms:W3CDTF">2010-04-05T08:51:53Z</dcterms:created>
  <dcterms:modified xsi:type="dcterms:W3CDTF">2018-08-06T07:49:49Z</dcterms:modified>
</cp:coreProperties>
</file>